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\Documents\לימודים\אריאל\מאמר 4 - סטטיסטיקה של הלכות וסתות\"/>
    </mc:Choice>
  </mc:AlternateContent>
  <xr:revisionPtr revIDLastSave="0" documentId="10_ncr:100000_{85E88B41-8833-4B3A-96A9-656E18AD1051}" xr6:coauthVersionLast="31" xr6:coauthVersionMax="31" xr10:uidLastSave="{00000000-0000-0000-0000-000000000000}"/>
  <bookViews>
    <workbookView xWindow="0" yWindow="0" windowWidth="23040" windowHeight="8544" activeTab="1" xr2:uid="{7618DF88-8FDE-45DC-90C6-31C531B3B89D}"/>
  </bookViews>
  <sheets>
    <sheet name="פיבוט דילוג" sheetId="2" r:id="rId1"/>
    <sheet name="וסת הדילוג" sheetId="1" r:id="rId2"/>
  </sheets>
  <externalReferences>
    <externalReference r:id="rId3"/>
  </externalReferences>
  <calcPr calcId="17901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AN1564" i="1"/>
  <c r="AQ1563" i="1"/>
  <c r="V1563" i="1"/>
  <c r="U1563" i="1"/>
  <c r="G1563" i="1"/>
  <c r="AQ1562" i="1"/>
  <c r="V1562" i="1"/>
  <c r="U1562" i="1"/>
  <c r="G1562" i="1"/>
  <c r="H1562" i="1" s="1"/>
  <c r="AQ1561" i="1"/>
  <c r="V1561" i="1"/>
  <c r="U1561" i="1"/>
  <c r="G1561" i="1"/>
  <c r="AQ1560" i="1"/>
  <c r="V1560" i="1"/>
  <c r="U1560" i="1"/>
  <c r="G1560" i="1"/>
  <c r="H1560" i="1" s="1"/>
  <c r="AQ1559" i="1"/>
  <c r="V1559" i="1"/>
  <c r="U1559" i="1"/>
  <c r="G1559" i="1"/>
  <c r="H1559" i="1" s="1"/>
  <c r="AQ1558" i="1"/>
  <c r="V1558" i="1"/>
  <c r="U1558" i="1"/>
  <c r="G1558" i="1"/>
  <c r="H1558" i="1" s="1"/>
  <c r="AQ1557" i="1"/>
  <c r="V1557" i="1"/>
  <c r="U1557" i="1"/>
  <c r="G1557" i="1"/>
  <c r="AQ1556" i="1"/>
  <c r="V1556" i="1"/>
  <c r="U1556" i="1"/>
  <c r="G1556" i="1"/>
  <c r="K1556" i="1" s="1"/>
  <c r="AQ1555" i="1"/>
  <c r="V1555" i="1"/>
  <c r="U1555" i="1"/>
  <c r="G1555" i="1"/>
  <c r="AQ1554" i="1"/>
  <c r="V1554" i="1"/>
  <c r="U1554" i="1"/>
  <c r="K1554" i="1"/>
  <c r="M1554" i="1" s="1"/>
  <c r="J1554" i="1"/>
  <c r="I1554" i="1"/>
  <c r="G1554" i="1"/>
  <c r="H1554" i="1" s="1"/>
  <c r="AQ1553" i="1"/>
  <c r="V1553" i="1"/>
  <c r="U1553" i="1"/>
  <c r="K1553" i="1"/>
  <c r="J1553" i="1"/>
  <c r="I1553" i="1"/>
  <c r="G1553" i="1"/>
  <c r="AQ1552" i="1"/>
  <c r="V1552" i="1"/>
  <c r="U1552" i="1"/>
  <c r="G1552" i="1"/>
  <c r="H1552" i="1" s="1"/>
  <c r="AQ1551" i="1"/>
  <c r="V1551" i="1"/>
  <c r="U1551" i="1"/>
  <c r="G1551" i="1"/>
  <c r="H1551" i="1" s="1"/>
  <c r="AQ1550" i="1"/>
  <c r="V1550" i="1"/>
  <c r="U1550" i="1"/>
  <c r="G1550" i="1"/>
  <c r="H1550" i="1" s="1"/>
  <c r="AQ1549" i="1"/>
  <c r="V1549" i="1"/>
  <c r="U1549" i="1"/>
  <c r="G1549" i="1"/>
  <c r="AQ1548" i="1"/>
  <c r="V1548" i="1"/>
  <c r="U1548" i="1"/>
  <c r="G1548" i="1"/>
  <c r="H1548" i="1" s="1"/>
  <c r="AQ1547" i="1"/>
  <c r="V1547" i="1"/>
  <c r="U1547" i="1"/>
  <c r="G1547" i="1"/>
  <c r="H1547" i="1" s="1"/>
  <c r="AQ1546" i="1"/>
  <c r="V1546" i="1"/>
  <c r="U1546" i="1"/>
  <c r="G1546" i="1"/>
  <c r="H1546" i="1" s="1"/>
  <c r="AQ1545" i="1"/>
  <c r="V1545" i="1"/>
  <c r="U1545" i="1"/>
  <c r="G1545" i="1"/>
  <c r="AQ1544" i="1"/>
  <c r="V1544" i="1"/>
  <c r="U1544" i="1"/>
  <c r="G1544" i="1"/>
  <c r="H1544" i="1" s="1"/>
  <c r="AQ1543" i="1"/>
  <c r="V1543" i="1"/>
  <c r="U1543" i="1"/>
  <c r="G1543" i="1"/>
  <c r="H1543" i="1" s="1"/>
  <c r="AQ1542" i="1"/>
  <c r="V1542" i="1"/>
  <c r="U1542" i="1"/>
  <c r="G1542" i="1"/>
  <c r="H1542" i="1" s="1"/>
  <c r="AQ1541" i="1"/>
  <c r="V1541" i="1"/>
  <c r="U1541" i="1"/>
  <c r="G1541" i="1"/>
  <c r="AQ1540" i="1"/>
  <c r="V1540" i="1"/>
  <c r="U1540" i="1"/>
  <c r="G1540" i="1"/>
  <c r="H1540" i="1" s="1"/>
  <c r="AQ1539" i="1"/>
  <c r="V1539" i="1"/>
  <c r="U1539" i="1"/>
  <c r="G1539" i="1"/>
  <c r="H1539" i="1" s="1"/>
  <c r="AQ1538" i="1"/>
  <c r="V1538" i="1"/>
  <c r="U1538" i="1"/>
  <c r="G1538" i="1"/>
  <c r="H1538" i="1" s="1"/>
  <c r="AQ1537" i="1"/>
  <c r="V1537" i="1"/>
  <c r="U1537" i="1"/>
  <c r="G1537" i="1"/>
  <c r="AQ1536" i="1"/>
  <c r="V1536" i="1"/>
  <c r="U1536" i="1"/>
  <c r="G1536" i="1"/>
  <c r="H1536" i="1" s="1"/>
  <c r="AQ1535" i="1"/>
  <c r="V1535" i="1"/>
  <c r="U1535" i="1"/>
  <c r="G1535" i="1"/>
  <c r="H1535" i="1" s="1"/>
  <c r="AQ1534" i="1"/>
  <c r="V1534" i="1"/>
  <c r="U1534" i="1"/>
  <c r="G1534" i="1"/>
  <c r="H1534" i="1" s="1"/>
  <c r="AQ1533" i="1"/>
  <c r="V1533" i="1"/>
  <c r="U1533" i="1"/>
  <c r="G1533" i="1"/>
  <c r="AQ1532" i="1"/>
  <c r="V1532" i="1"/>
  <c r="U1532" i="1"/>
  <c r="G1532" i="1"/>
  <c r="H1532" i="1" s="1"/>
  <c r="AQ1531" i="1"/>
  <c r="V1531" i="1"/>
  <c r="U1531" i="1"/>
  <c r="G1531" i="1"/>
  <c r="H1531" i="1" s="1"/>
  <c r="AQ1530" i="1"/>
  <c r="V1530" i="1"/>
  <c r="U1530" i="1"/>
  <c r="G1530" i="1"/>
  <c r="H1530" i="1" s="1"/>
  <c r="AQ1529" i="1"/>
  <c r="V1529" i="1"/>
  <c r="U1529" i="1"/>
  <c r="G1529" i="1"/>
  <c r="AQ1528" i="1"/>
  <c r="V1528" i="1"/>
  <c r="U1528" i="1"/>
  <c r="G1528" i="1"/>
  <c r="H1528" i="1" s="1"/>
  <c r="AQ1527" i="1"/>
  <c r="V1527" i="1"/>
  <c r="U1527" i="1"/>
  <c r="G1527" i="1"/>
  <c r="H1527" i="1" s="1"/>
  <c r="AQ1526" i="1"/>
  <c r="V1526" i="1"/>
  <c r="U1526" i="1"/>
  <c r="G1526" i="1"/>
  <c r="H1526" i="1" s="1"/>
  <c r="AQ1525" i="1"/>
  <c r="V1525" i="1"/>
  <c r="U1525" i="1"/>
  <c r="G1525" i="1"/>
  <c r="AQ1524" i="1"/>
  <c r="V1524" i="1"/>
  <c r="U1524" i="1"/>
  <c r="G1524" i="1"/>
  <c r="H1524" i="1" s="1"/>
  <c r="AQ1523" i="1"/>
  <c r="V1523" i="1"/>
  <c r="U1523" i="1"/>
  <c r="G1523" i="1"/>
  <c r="H1523" i="1" s="1"/>
  <c r="AQ1522" i="1"/>
  <c r="AR1522" i="1" s="1"/>
  <c r="V1522" i="1"/>
  <c r="U1522" i="1"/>
  <c r="G1522" i="1"/>
  <c r="AQ1521" i="1"/>
  <c r="V1521" i="1"/>
  <c r="U1521" i="1"/>
  <c r="K1521" i="1"/>
  <c r="J1521" i="1"/>
  <c r="I1521" i="1"/>
  <c r="G1521" i="1"/>
  <c r="AQ1520" i="1"/>
  <c r="V1520" i="1"/>
  <c r="U1520" i="1"/>
  <c r="K1520" i="1"/>
  <c r="M1520" i="1" s="1"/>
  <c r="J1520" i="1"/>
  <c r="I1520" i="1"/>
  <c r="G1520" i="1"/>
  <c r="H1520" i="1" s="1"/>
  <c r="AQ1519" i="1"/>
  <c r="V1519" i="1"/>
  <c r="U1519" i="1"/>
  <c r="G1519" i="1"/>
  <c r="H1519" i="1" s="1"/>
  <c r="AQ1518" i="1"/>
  <c r="V1518" i="1"/>
  <c r="U1518" i="1"/>
  <c r="G1518" i="1"/>
  <c r="H1518" i="1" s="1"/>
  <c r="AQ1517" i="1"/>
  <c r="V1517" i="1"/>
  <c r="U1517" i="1"/>
  <c r="G1517" i="1"/>
  <c r="AQ1516" i="1"/>
  <c r="V1516" i="1"/>
  <c r="U1516" i="1"/>
  <c r="G1516" i="1"/>
  <c r="H1516" i="1" s="1"/>
  <c r="AQ1515" i="1"/>
  <c r="V1515" i="1"/>
  <c r="U1515" i="1"/>
  <c r="G1515" i="1"/>
  <c r="H1515" i="1" s="1"/>
  <c r="AQ1514" i="1"/>
  <c r="V1514" i="1"/>
  <c r="U1514" i="1"/>
  <c r="G1514" i="1"/>
  <c r="AQ1513" i="1"/>
  <c r="V1513" i="1"/>
  <c r="U1513" i="1"/>
  <c r="G1513" i="1"/>
  <c r="H1513" i="1" s="1"/>
  <c r="AQ1512" i="1"/>
  <c r="V1512" i="1"/>
  <c r="U1512" i="1"/>
  <c r="G1512" i="1"/>
  <c r="H1512" i="1" s="1"/>
  <c r="AQ1511" i="1"/>
  <c r="V1511" i="1"/>
  <c r="U1511" i="1"/>
  <c r="G1511" i="1"/>
  <c r="H1511" i="1" s="1"/>
  <c r="AQ1510" i="1"/>
  <c r="V1510" i="1"/>
  <c r="U1510" i="1"/>
  <c r="G1510" i="1"/>
  <c r="AQ1509" i="1"/>
  <c r="V1509" i="1"/>
  <c r="U1509" i="1"/>
  <c r="K1509" i="1"/>
  <c r="M1509" i="1" s="1"/>
  <c r="J1509" i="1"/>
  <c r="I1509" i="1"/>
  <c r="G1509" i="1"/>
  <c r="H1509" i="1" s="1"/>
  <c r="AQ1508" i="1"/>
  <c r="V1508" i="1"/>
  <c r="U1508" i="1"/>
  <c r="K1508" i="1"/>
  <c r="L1509" i="1" s="1"/>
  <c r="J1508" i="1"/>
  <c r="I1508" i="1"/>
  <c r="G1508" i="1"/>
  <c r="H1508" i="1" s="1"/>
  <c r="AQ1507" i="1"/>
  <c r="V1507" i="1"/>
  <c r="U1507" i="1"/>
  <c r="G1507" i="1"/>
  <c r="H1507" i="1" s="1"/>
  <c r="AQ1506" i="1"/>
  <c r="V1506" i="1"/>
  <c r="U1506" i="1"/>
  <c r="G1506" i="1"/>
  <c r="AQ1505" i="1"/>
  <c r="V1505" i="1"/>
  <c r="U1505" i="1"/>
  <c r="G1505" i="1"/>
  <c r="H1505" i="1" s="1"/>
  <c r="AQ1504" i="1"/>
  <c r="V1504" i="1"/>
  <c r="U1504" i="1"/>
  <c r="G1504" i="1"/>
  <c r="H1504" i="1" s="1"/>
  <c r="AQ1503" i="1"/>
  <c r="V1503" i="1"/>
  <c r="U1503" i="1"/>
  <c r="G1503" i="1"/>
  <c r="H1503" i="1" s="1"/>
  <c r="AQ1502" i="1"/>
  <c r="V1502" i="1"/>
  <c r="U1502" i="1"/>
  <c r="G1502" i="1"/>
  <c r="AQ1501" i="1"/>
  <c r="V1501" i="1"/>
  <c r="U1501" i="1"/>
  <c r="G1501" i="1"/>
  <c r="H1501" i="1" s="1"/>
  <c r="AQ1500" i="1"/>
  <c r="V1500" i="1"/>
  <c r="U1500" i="1"/>
  <c r="G1500" i="1"/>
  <c r="H1500" i="1" s="1"/>
  <c r="AQ1499" i="1"/>
  <c r="V1499" i="1"/>
  <c r="U1499" i="1"/>
  <c r="G1499" i="1"/>
  <c r="H1499" i="1" s="1"/>
  <c r="AQ1498" i="1"/>
  <c r="V1498" i="1"/>
  <c r="U1498" i="1"/>
  <c r="G1498" i="1"/>
  <c r="AQ1497" i="1"/>
  <c r="V1497" i="1"/>
  <c r="U1497" i="1"/>
  <c r="G1497" i="1"/>
  <c r="H1497" i="1" s="1"/>
  <c r="AQ1496" i="1"/>
  <c r="V1496" i="1"/>
  <c r="U1496" i="1"/>
  <c r="G1496" i="1"/>
  <c r="H1496" i="1" s="1"/>
  <c r="AQ1495" i="1"/>
  <c r="V1495" i="1"/>
  <c r="U1495" i="1"/>
  <c r="G1495" i="1"/>
  <c r="K1495" i="1" s="1"/>
  <c r="AQ1494" i="1"/>
  <c r="V1494" i="1"/>
  <c r="U1494" i="1"/>
  <c r="G1494" i="1"/>
  <c r="AQ1493" i="1"/>
  <c r="V1493" i="1"/>
  <c r="U1493" i="1"/>
  <c r="G1493" i="1"/>
  <c r="H1493" i="1" s="1"/>
  <c r="AQ1492" i="1"/>
  <c r="V1492" i="1"/>
  <c r="U1492" i="1"/>
  <c r="G1492" i="1"/>
  <c r="H1492" i="1" s="1"/>
  <c r="AQ1491" i="1"/>
  <c r="V1491" i="1"/>
  <c r="U1491" i="1"/>
  <c r="G1491" i="1"/>
  <c r="H1491" i="1" s="1"/>
  <c r="AQ1490" i="1"/>
  <c r="V1490" i="1"/>
  <c r="U1490" i="1"/>
  <c r="G1490" i="1"/>
  <c r="AQ1489" i="1"/>
  <c r="V1489" i="1"/>
  <c r="U1489" i="1"/>
  <c r="G1489" i="1"/>
  <c r="H1489" i="1" s="1"/>
  <c r="AQ1488" i="1"/>
  <c r="V1488" i="1"/>
  <c r="U1488" i="1"/>
  <c r="G1488" i="1"/>
  <c r="AQ1487" i="1"/>
  <c r="V1487" i="1"/>
  <c r="U1487" i="1"/>
  <c r="G1487" i="1"/>
  <c r="H1487" i="1" s="1"/>
  <c r="AQ1486" i="1"/>
  <c r="V1486" i="1"/>
  <c r="U1486" i="1"/>
  <c r="G1486" i="1"/>
  <c r="AQ1485" i="1"/>
  <c r="V1485" i="1"/>
  <c r="U1485" i="1"/>
  <c r="G1485" i="1"/>
  <c r="H1485" i="1" s="1"/>
  <c r="AQ1484" i="1"/>
  <c r="V1484" i="1"/>
  <c r="U1484" i="1"/>
  <c r="G1484" i="1"/>
  <c r="H1484" i="1" s="1"/>
  <c r="AQ1483" i="1"/>
  <c r="V1483" i="1"/>
  <c r="U1483" i="1"/>
  <c r="G1483" i="1"/>
  <c r="H1483" i="1" s="1"/>
  <c r="AQ1482" i="1"/>
  <c r="V1482" i="1"/>
  <c r="U1482" i="1"/>
  <c r="G1482" i="1"/>
  <c r="H1482" i="1" s="1"/>
  <c r="AQ1481" i="1"/>
  <c r="V1481" i="1"/>
  <c r="U1481" i="1"/>
  <c r="G1481" i="1"/>
  <c r="H1481" i="1" s="1"/>
  <c r="AQ1480" i="1"/>
  <c r="V1480" i="1"/>
  <c r="U1480" i="1"/>
  <c r="G1480" i="1"/>
  <c r="AQ1479" i="1"/>
  <c r="V1479" i="1"/>
  <c r="U1479" i="1"/>
  <c r="G1479" i="1"/>
  <c r="H1479" i="1" s="1"/>
  <c r="AQ1478" i="1"/>
  <c r="V1478" i="1"/>
  <c r="U1478" i="1"/>
  <c r="G1478" i="1"/>
  <c r="AQ1477" i="1"/>
  <c r="V1477" i="1"/>
  <c r="U1477" i="1"/>
  <c r="G1477" i="1"/>
  <c r="AQ1476" i="1"/>
  <c r="V1476" i="1"/>
  <c r="U1476" i="1"/>
  <c r="K1476" i="1"/>
  <c r="M1476" i="1" s="1"/>
  <c r="J1476" i="1"/>
  <c r="I1476" i="1"/>
  <c r="G1476" i="1"/>
  <c r="AQ1475" i="1"/>
  <c r="V1475" i="1"/>
  <c r="U1475" i="1"/>
  <c r="K1475" i="1"/>
  <c r="M1475" i="1" s="1"/>
  <c r="J1475" i="1"/>
  <c r="I1475" i="1"/>
  <c r="G1475" i="1"/>
  <c r="H1475" i="1" s="1"/>
  <c r="AQ1474" i="1"/>
  <c r="V1474" i="1"/>
  <c r="U1474" i="1"/>
  <c r="G1474" i="1"/>
  <c r="AQ1473" i="1"/>
  <c r="V1473" i="1"/>
  <c r="U1473" i="1"/>
  <c r="G1473" i="1"/>
  <c r="H1473" i="1" s="1"/>
  <c r="AQ1472" i="1"/>
  <c r="V1472" i="1"/>
  <c r="U1472" i="1"/>
  <c r="G1472" i="1"/>
  <c r="AQ1471" i="1"/>
  <c r="V1471" i="1"/>
  <c r="U1471" i="1"/>
  <c r="G1471" i="1"/>
  <c r="H1471" i="1" s="1"/>
  <c r="AQ1470" i="1"/>
  <c r="V1470" i="1"/>
  <c r="U1470" i="1"/>
  <c r="G1470" i="1"/>
  <c r="AQ1469" i="1"/>
  <c r="V1469" i="1"/>
  <c r="U1469" i="1"/>
  <c r="G1469" i="1"/>
  <c r="H1469" i="1" s="1"/>
  <c r="AQ1468" i="1"/>
  <c r="V1468" i="1"/>
  <c r="U1468" i="1"/>
  <c r="G1468" i="1"/>
  <c r="AQ1467" i="1"/>
  <c r="V1467" i="1"/>
  <c r="U1467" i="1"/>
  <c r="G1467" i="1"/>
  <c r="H1467" i="1" s="1"/>
  <c r="AQ1466" i="1"/>
  <c r="V1466" i="1"/>
  <c r="U1466" i="1"/>
  <c r="G1466" i="1"/>
  <c r="AQ1465" i="1"/>
  <c r="V1465" i="1"/>
  <c r="U1465" i="1"/>
  <c r="G1465" i="1"/>
  <c r="AQ1464" i="1"/>
  <c r="V1464" i="1"/>
  <c r="U1464" i="1"/>
  <c r="K1464" i="1"/>
  <c r="J1464" i="1"/>
  <c r="I1464" i="1"/>
  <c r="G1464" i="1"/>
  <c r="AQ1463" i="1"/>
  <c r="V1463" i="1"/>
  <c r="U1463" i="1"/>
  <c r="K1463" i="1"/>
  <c r="M1463" i="1" s="1"/>
  <c r="J1463" i="1"/>
  <c r="I1463" i="1"/>
  <c r="G1463" i="1"/>
  <c r="H1463" i="1" s="1"/>
  <c r="AQ1462" i="1"/>
  <c r="V1462" i="1"/>
  <c r="U1462" i="1"/>
  <c r="G1462" i="1"/>
  <c r="AQ1461" i="1"/>
  <c r="V1461" i="1"/>
  <c r="U1461" i="1"/>
  <c r="G1461" i="1"/>
  <c r="H1461" i="1" s="1"/>
  <c r="AQ1460" i="1"/>
  <c r="V1460" i="1"/>
  <c r="U1460" i="1"/>
  <c r="G1460" i="1"/>
  <c r="AQ1459" i="1"/>
  <c r="V1459" i="1"/>
  <c r="U1459" i="1"/>
  <c r="K1459" i="1"/>
  <c r="M1459" i="1" s="1"/>
  <c r="J1459" i="1"/>
  <c r="I1459" i="1"/>
  <c r="G1459" i="1"/>
  <c r="H1459" i="1" s="1"/>
  <c r="AQ1458" i="1"/>
  <c r="V1458" i="1"/>
  <c r="U1458" i="1"/>
  <c r="K1458" i="1"/>
  <c r="J1458" i="1"/>
  <c r="I1458" i="1"/>
  <c r="G1458" i="1"/>
  <c r="AQ1457" i="1"/>
  <c r="V1457" i="1"/>
  <c r="U1457" i="1"/>
  <c r="G1457" i="1"/>
  <c r="H1457" i="1" s="1"/>
  <c r="AQ1456" i="1"/>
  <c r="V1456" i="1"/>
  <c r="U1456" i="1"/>
  <c r="G1456" i="1"/>
  <c r="AQ1455" i="1"/>
  <c r="V1455" i="1"/>
  <c r="U1455" i="1"/>
  <c r="G1455" i="1"/>
  <c r="H1455" i="1" s="1"/>
  <c r="AQ1454" i="1"/>
  <c r="V1454" i="1"/>
  <c r="U1454" i="1"/>
  <c r="G1454" i="1"/>
  <c r="AQ1453" i="1"/>
  <c r="V1453" i="1"/>
  <c r="U1453" i="1"/>
  <c r="G1453" i="1"/>
  <c r="H1453" i="1" s="1"/>
  <c r="AQ1452" i="1"/>
  <c r="V1452" i="1"/>
  <c r="U1452" i="1"/>
  <c r="G1452" i="1"/>
  <c r="AQ1451" i="1"/>
  <c r="V1451" i="1"/>
  <c r="U1451" i="1"/>
  <c r="G1451" i="1"/>
  <c r="H1451" i="1" s="1"/>
  <c r="AQ1450" i="1"/>
  <c r="V1450" i="1"/>
  <c r="U1450" i="1"/>
  <c r="G1450" i="1"/>
  <c r="AQ1449" i="1"/>
  <c r="V1449" i="1"/>
  <c r="U1449" i="1"/>
  <c r="G1449" i="1"/>
  <c r="H1449" i="1" s="1"/>
  <c r="AQ1448" i="1"/>
  <c r="V1448" i="1"/>
  <c r="U1448" i="1"/>
  <c r="G1448" i="1"/>
  <c r="AQ1447" i="1"/>
  <c r="V1447" i="1"/>
  <c r="U1447" i="1"/>
  <c r="G1447" i="1"/>
  <c r="H1447" i="1" s="1"/>
  <c r="AQ1446" i="1"/>
  <c r="V1446" i="1"/>
  <c r="U1446" i="1"/>
  <c r="G1446" i="1"/>
  <c r="K1446" i="1" s="1"/>
  <c r="AQ1445" i="1"/>
  <c r="V1445" i="1"/>
  <c r="U1445" i="1"/>
  <c r="G1445" i="1"/>
  <c r="H1445" i="1" s="1"/>
  <c r="AQ1444" i="1"/>
  <c r="AR1445" i="1" s="1"/>
  <c r="V1444" i="1"/>
  <c r="U1444" i="1"/>
  <c r="G1444" i="1"/>
  <c r="AQ1443" i="1"/>
  <c r="V1443" i="1"/>
  <c r="U1443" i="1"/>
  <c r="G1443" i="1"/>
  <c r="H1443" i="1" s="1"/>
  <c r="AQ1442" i="1"/>
  <c r="V1442" i="1"/>
  <c r="U1442" i="1"/>
  <c r="G1442" i="1"/>
  <c r="H1442" i="1" s="1"/>
  <c r="AQ1441" i="1"/>
  <c r="V1441" i="1"/>
  <c r="U1441" i="1"/>
  <c r="K1441" i="1"/>
  <c r="J1441" i="1"/>
  <c r="I1441" i="1"/>
  <c r="H1441" i="1"/>
  <c r="G1441" i="1"/>
  <c r="AQ1440" i="1"/>
  <c r="V1440" i="1"/>
  <c r="U1440" i="1"/>
  <c r="K1440" i="1"/>
  <c r="L1441" i="1" s="1"/>
  <c r="J1440" i="1"/>
  <c r="I1440" i="1"/>
  <c r="G1440" i="1"/>
  <c r="H1440" i="1" s="1"/>
  <c r="AQ1439" i="1"/>
  <c r="V1439" i="1"/>
  <c r="U1439" i="1"/>
  <c r="G1439" i="1"/>
  <c r="H1439" i="1" s="1"/>
  <c r="AQ1438" i="1"/>
  <c r="V1438" i="1"/>
  <c r="U1438" i="1"/>
  <c r="G1438" i="1"/>
  <c r="H1438" i="1" s="1"/>
  <c r="AQ1437" i="1"/>
  <c r="V1437" i="1"/>
  <c r="U1437" i="1"/>
  <c r="G1437" i="1"/>
  <c r="AQ1436" i="1"/>
  <c r="V1436" i="1"/>
  <c r="U1436" i="1"/>
  <c r="K1436" i="1"/>
  <c r="J1436" i="1"/>
  <c r="I1436" i="1"/>
  <c r="G1436" i="1"/>
  <c r="H1436" i="1" s="1"/>
  <c r="AQ1435" i="1"/>
  <c r="V1435" i="1"/>
  <c r="U1435" i="1"/>
  <c r="K1435" i="1"/>
  <c r="J1435" i="1"/>
  <c r="I1435" i="1"/>
  <c r="G1435" i="1"/>
  <c r="H1435" i="1" s="1"/>
  <c r="AQ1434" i="1"/>
  <c r="V1434" i="1"/>
  <c r="U1434" i="1"/>
  <c r="G1434" i="1"/>
  <c r="H1434" i="1" s="1"/>
  <c r="AQ1433" i="1"/>
  <c r="V1433" i="1"/>
  <c r="U1433" i="1"/>
  <c r="G1433" i="1"/>
  <c r="AQ1432" i="1"/>
  <c r="V1432" i="1"/>
  <c r="U1432" i="1"/>
  <c r="G1432" i="1"/>
  <c r="H1432" i="1" s="1"/>
  <c r="AQ1431" i="1"/>
  <c r="V1431" i="1"/>
  <c r="U1431" i="1"/>
  <c r="G1431" i="1"/>
  <c r="H1431" i="1" s="1"/>
  <c r="AQ1430" i="1"/>
  <c r="AR1430" i="1" s="1"/>
  <c r="V1430" i="1"/>
  <c r="U1430" i="1"/>
  <c r="G1430" i="1"/>
  <c r="H1430" i="1" s="1"/>
  <c r="AQ1429" i="1"/>
  <c r="V1429" i="1"/>
  <c r="U1429" i="1"/>
  <c r="G1429" i="1"/>
  <c r="AQ1428" i="1"/>
  <c r="V1428" i="1"/>
  <c r="U1428" i="1"/>
  <c r="G1428" i="1"/>
  <c r="H1428" i="1" s="1"/>
  <c r="AQ1427" i="1"/>
  <c r="V1427" i="1"/>
  <c r="U1427" i="1"/>
  <c r="G1427" i="1"/>
  <c r="H1427" i="1" s="1"/>
  <c r="AQ1426" i="1"/>
  <c r="V1426" i="1"/>
  <c r="U1426" i="1"/>
  <c r="G1426" i="1"/>
  <c r="AQ1425" i="1"/>
  <c r="V1425" i="1"/>
  <c r="U1425" i="1"/>
  <c r="G1425" i="1"/>
  <c r="AQ1424" i="1"/>
  <c r="V1424" i="1"/>
  <c r="U1424" i="1"/>
  <c r="G1424" i="1"/>
  <c r="H1424" i="1" s="1"/>
  <c r="AQ1423" i="1"/>
  <c r="V1423" i="1"/>
  <c r="U1423" i="1"/>
  <c r="G1423" i="1"/>
  <c r="AQ1422" i="1"/>
  <c r="V1422" i="1"/>
  <c r="U1422" i="1"/>
  <c r="K1422" i="1"/>
  <c r="M1422" i="1" s="1"/>
  <c r="J1422" i="1"/>
  <c r="I1422" i="1"/>
  <c r="G1422" i="1"/>
  <c r="AQ1421" i="1"/>
  <c r="V1421" i="1"/>
  <c r="U1421" i="1"/>
  <c r="K1421" i="1"/>
  <c r="J1421" i="1"/>
  <c r="I1421" i="1"/>
  <c r="G1421" i="1"/>
  <c r="AQ1420" i="1"/>
  <c r="V1420" i="1"/>
  <c r="U1420" i="1"/>
  <c r="G1420" i="1"/>
  <c r="J1420" i="1" s="1"/>
  <c r="AQ1419" i="1"/>
  <c r="V1419" i="1"/>
  <c r="U1419" i="1"/>
  <c r="G1419" i="1"/>
  <c r="H1419" i="1" s="1"/>
  <c r="AQ1418" i="1"/>
  <c r="V1418" i="1"/>
  <c r="U1418" i="1"/>
  <c r="G1418" i="1"/>
  <c r="AQ1417" i="1"/>
  <c r="V1417" i="1"/>
  <c r="U1417" i="1"/>
  <c r="G1417" i="1"/>
  <c r="AQ1416" i="1"/>
  <c r="V1416" i="1"/>
  <c r="U1416" i="1"/>
  <c r="G1416" i="1"/>
  <c r="H1416" i="1" s="1"/>
  <c r="AQ1415" i="1"/>
  <c r="V1415" i="1"/>
  <c r="U1415" i="1"/>
  <c r="G1415" i="1"/>
  <c r="H1415" i="1" s="1"/>
  <c r="AQ1414" i="1"/>
  <c r="V1414" i="1"/>
  <c r="U1414" i="1"/>
  <c r="G1414" i="1"/>
  <c r="AQ1413" i="1"/>
  <c r="V1413" i="1"/>
  <c r="U1413" i="1"/>
  <c r="G1413" i="1"/>
  <c r="AQ1412" i="1"/>
  <c r="V1412" i="1"/>
  <c r="U1412" i="1"/>
  <c r="G1412" i="1"/>
  <c r="AQ1411" i="1"/>
  <c r="V1411" i="1"/>
  <c r="U1411" i="1"/>
  <c r="G1411" i="1"/>
  <c r="H1411" i="1" s="1"/>
  <c r="AQ1410" i="1"/>
  <c r="V1410" i="1"/>
  <c r="U1410" i="1"/>
  <c r="G1410" i="1"/>
  <c r="AQ1409" i="1"/>
  <c r="V1409" i="1"/>
  <c r="U1409" i="1"/>
  <c r="G1409" i="1"/>
  <c r="AQ1408" i="1"/>
  <c r="V1408" i="1"/>
  <c r="U1408" i="1"/>
  <c r="G1408" i="1"/>
  <c r="H1408" i="1" s="1"/>
  <c r="AQ1407" i="1"/>
  <c r="V1407" i="1"/>
  <c r="U1407" i="1"/>
  <c r="G1407" i="1"/>
  <c r="AQ1406" i="1"/>
  <c r="V1406" i="1"/>
  <c r="U1406" i="1"/>
  <c r="K1406" i="1"/>
  <c r="M1406" i="1" s="1"/>
  <c r="J1406" i="1"/>
  <c r="I1406" i="1"/>
  <c r="G1406" i="1"/>
  <c r="H1406" i="1" s="1"/>
  <c r="AQ1405" i="1"/>
  <c r="V1405" i="1"/>
  <c r="U1405" i="1"/>
  <c r="K1405" i="1"/>
  <c r="M1405" i="1" s="1"/>
  <c r="J1405" i="1"/>
  <c r="I1405" i="1"/>
  <c r="G1405" i="1"/>
  <c r="H1405" i="1" s="1"/>
  <c r="AQ1404" i="1"/>
  <c r="V1404" i="1"/>
  <c r="U1404" i="1"/>
  <c r="G1404" i="1"/>
  <c r="I1404" i="1" s="1"/>
  <c r="AQ1403" i="1"/>
  <c r="V1403" i="1"/>
  <c r="U1403" i="1"/>
  <c r="G1403" i="1"/>
  <c r="H1403" i="1" s="1"/>
  <c r="AQ1402" i="1"/>
  <c r="V1402" i="1"/>
  <c r="U1402" i="1"/>
  <c r="G1402" i="1"/>
  <c r="H1402" i="1" s="1"/>
  <c r="AQ1401" i="1"/>
  <c r="V1401" i="1"/>
  <c r="U1401" i="1"/>
  <c r="G1401" i="1"/>
  <c r="AQ1400" i="1"/>
  <c r="V1400" i="1"/>
  <c r="U1400" i="1"/>
  <c r="G1400" i="1"/>
  <c r="H1400" i="1" s="1"/>
  <c r="AQ1399" i="1"/>
  <c r="V1399" i="1"/>
  <c r="U1399" i="1"/>
  <c r="G1399" i="1"/>
  <c r="H1399" i="1" s="1"/>
  <c r="AQ1398" i="1"/>
  <c r="V1398" i="1"/>
  <c r="U1398" i="1"/>
  <c r="G1398" i="1"/>
  <c r="H1398" i="1" s="1"/>
  <c r="AQ1397" i="1"/>
  <c r="V1397" i="1"/>
  <c r="U1397" i="1"/>
  <c r="G1397" i="1"/>
  <c r="AQ1396" i="1"/>
  <c r="V1396" i="1"/>
  <c r="U1396" i="1"/>
  <c r="G1396" i="1"/>
  <c r="H1396" i="1" s="1"/>
  <c r="AQ1395" i="1"/>
  <c r="V1395" i="1"/>
  <c r="U1395" i="1"/>
  <c r="G1395" i="1"/>
  <c r="H1395" i="1" s="1"/>
  <c r="AQ1394" i="1"/>
  <c r="V1394" i="1"/>
  <c r="U1394" i="1"/>
  <c r="G1394" i="1"/>
  <c r="AQ1393" i="1"/>
  <c r="V1393" i="1"/>
  <c r="U1393" i="1"/>
  <c r="K1393" i="1"/>
  <c r="M1393" i="1" s="1"/>
  <c r="J1393" i="1"/>
  <c r="I1393" i="1"/>
  <c r="G1393" i="1"/>
  <c r="H1393" i="1" s="1"/>
  <c r="AQ1392" i="1"/>
  <c r="V1392" i="1"/>
  <c r="U1392" i="1"/>
  <c r="K1392" i="1"/>
  <c r="M1392" i="1" s="1"/>
  <c r="J1392" i="1"/>
  <c r="I1392" i="1"/>
  <c r="G1392" i="1"/>
  <c r="H1392" i="1" s="1"/>
  <c r="AQ1391" i="1"/>
  <c r="AR1391" i="1" s="1"/>
  <c r="V1391" i="1"/>
  <c r="U1391" i="1"/>
  <c r="G1391" i="1"/>
  <c r="H1391" i="1" s="1"/>
  <c r="AQ1390" i="1"/>
  <c r="V1390" i="1"/>
  <c r="U1390" i="1"/>
  <c r="G1390" i="1"/>
  <c r="H1390" i="1" s="1"/>
  <c r="AQ1389" i="1"/>
  <c r="V1389" i="1"/>
  <c r="U1389" i="1"/>
  <c r="G1389" i="1"/>
  <c r="AQ1388" i="1"/>
  <c r="V1388" i="1"/>
  <c r="U1388" i="1"/>
  <c r="G1388" i="1"/>
  <c r="H1388" i="1" s="1"/>
  <c r="AQ1387" i="1"/>
  <c r="V1387" i="1"/>
  <c r="U1387" i="1"/>
  <c r="G1387" i="1"/>
  <c r="H1387" i="1" s="1"/>
  <c r="AQ1386" i="1"/>
  <c r="V1386" i="1"/>
  <c r="U1386" i="1"/>
  <c r="G1386" i="1"/>
  <c r="AQ1385" i="1"/>
  <c r="AR1385" i="1" s="1"/>
  <c r="V1385" i="1"/>
  <c r="U1385" i="1"/>
  <c r="G1385" i="1"/>
  <c r="K1385" i="1" s="1"/>
  <c r="AQ1384" i="1"/>
  <c r="V1384" i="1"/>
  <c r="U1384" i="1"/>
  <c r="G1384" i="1"/>
  <c r="H1384" i="1" s="1"/>
  <c r="AQ1383" i="1"/>
  <c r="V1383" i="1"/>
  <c r="U1383" i="1"/>
  <c r="G1383" i="1"/>
  <c r="H1383" i="1" s="1"/>
  <c r="AQ1382" i="1"/>
  <c r="V1382" i="1"/>
  <c r="U1382" i="1"/>
  <c r="G1382" i="1"/>
  <c r="H1382" i="1" s="1"/>
  <c r="AQ1381" i="1"/>
  <c r="V1381" i="1"/>
  <c r="U1381" i="1"/>
  <c r="K1381" i="1"/>
  <c r="M1381" i="1" s="1"/>
  <c r="J1381" i="1"/>
  <c r="I1381" i="1"/>
  <c r="G1381" i="1"/>
  <c r="H1381" i="1" s="1"/>
  <c r="AQ1380" i="1"/>
  <c r="V1380" i="1"/>
  <c r="U1380" i="1"/>
  <c r="K1380" i="1"/>
  <c r="M1380" i="1" s="1"/>
  <c r="J1380" i="1"/>
  <c r="I1380" i="1"/>
  <c r="G1380" i="1"/>
  <c r="H1380" i="1" s="1"/>
  <c r="AQ1379" i="1"/>
  <c r="V1379" i="1"/>
  <c r="U1379" i="1"/>
  <c r="G1379" i="1"/>
  <c r="H1379" i="1" s="1"/>
  <c r="AQ1378" i="1"/>
  <c r="V1378" i="1"/>
  <c r="U1378" i="1"/>
  <c r="G1378" i="1"/>
  <c r="H1378" i="1" s="1"/>
  <c r="AQ1377" i="1"/>
  <c r="V1377" i="1"/>
  <c r="U1377" i="1"/>
  <c r="G1377" i="1"/>
  <c r="AQ1376" i="1"/>
  <c r="V1376" i="1"/>
  <c r="U1376" i="1"/>
  <c r="G1376" i="1"/>
  <c r="H1376" i="1" s="1"/>
  <c r="AQ1375" i="1"/>
  <c r="V1375" i="1"/>
  <c r="U1375" i="1"/>
  <c r="G1375" i="1"/>
  <c r="H1375" i="1" s="1"/>
  <c r="AQ1374" i="1"/>
  <c r="V1374" i="1"/>
  <c r="U1374" i="1"/>
  <c r="G1374" i="1"/>
  <c r="AQ1373" i="1"/>
  <c r="V1373" i="1"/>
  <c r="U1373" i="1"/>
  <c r="G1373" i="1"/>
  <c r="AQ1372" i="1"/>
  <c r="V1372" i="1"/>
  <c r="U1372" i="1"/>
  <c r="G1372" i="1"/>
  <c r="H1372" i="1" s="1"/>
  <c r="AQ1371" i="1"/>
  <c r="V1371" i="1"/>
  <c r="U1371" i="1"/>
  <c r="G1371" i="1"/>
  <c r="H1371" i="1" s="1"/>
  <c r="AQ1370" i="1"/>
  <c r="V1370" i="1"/>
  <c r="U1370" i="1"/>
  <c r="G1370" i="1"/>
  <c r="AQ1369" i="1"/>
  <c r="V1369" i="1"/>
  <c r="U1369" i="1"/>
  <c r="K1369" i="1"/>
  <c r="M1369" i="1" s="1"/>
  <c r="J1369" i="1"/>
  <c r="I1369" i="1"/>
  <c r="G1369" i="1"/>
  <c r="AQ1368" i="1"/>
  <c r="V1368" i="1"/>
  <c r="U1368" i="1"/>
  <c r="K1368" i="1"/>
  <c r="M1368" i="1" s="1"/>
  <c r="J1368" i="1"/>
  <c r="I1368" i="1"/>
  <c r="G1368" i="1"/>
  <c r="H1368" i="1" s="1"/>
  <c r="AQ1367" i="1"/>
  <c r="V1367" i="1"/>
  <c r="U1367" i="1"/>
  <c r="G1367" i="1"/>
  <c r="H1367" i="1" s="1"/>
  <c r="AQ1366" i="1"/>
  <c r="V1366" i="1"/>
  <c r="U1366" i="1"/>
  <c r="G1366" i="1"/>
  <c r="H1366" i="1" s="1"/>
  <c r="AQ1365" i="1"/>
  <c r="V1365" i="1"/>
  <c r="U1365" i="1"/>
  <c r="G1365" i="1"/>
  <c r="AQ1364" i="1"/>
  <c r="V1364" i="1"/>
  <c r="U1364" i="1"/>
  <c r="K1364" i="1"/>
  <c r="M1364" i="1" s="1"/>
  <c r="J1364" i="1"/>
  <c r="I1364" i="1"/>
  <c r="G1364" i="1"/>
  <c r="AQ1363" i="1"/>
  <c r="V1363" i="1"/>
  <c r="U1363" i="1"/>
  <c r="K1363" i="1"/>
  <c r="J1363" i="1"/>
  <c r="I1363" i="1"/>
  <c r="G1363" i="1"/>
  <c r="H1363" i="1" s="1"/>
  <c r="AQ1362" i="1"/>
  <c r="V1362" i="1"/>
  <c r="U1362" i="1"/>
  <c r="G1362" i="1"/>
  <c r="AQ1361" i="1"/>
  <c r="V1361" i="1"/>
  <c r="U1361" i="1"/>
  <c r="G1361" i="1"/>
  <c r="AQ1360" i="1"/>
  <c r="V1360" i="1"/>
  <c r="U1360" i="1"/>
  <c r="G1360" i="1"/>
  <c r="AQ1359" i="1"/>
  <c r="V1359" i="1"/>
  <c r="U1359" i="1"/>
  <c r="G1359" i="1"/>
  <c r="H1359" i="1" s="1"/>
  <c r="AQ1358" i="1"/>
  <c r="V1358" i="1"/>
  <c r="U1358" i="1"/>
  <c r="G1358" i="1"/>
  <c r="H1358" i="1" s="1"/>
  <c r="AQ1357" i="1"/>
  <c r="V1357" i="1"/>
  <c r="U1357" i="1"/>
  <c r="G1357" i="1"/>
  <c r="AQ1356" i="1"/>
  <c r="AR1356" i="1" s="1"/>
  <c r="V1356" i="1"/>
  <c r="U1356" i="1"/>
  <c r="G1356" i="1"/>
  <c r="AQ1355" i="1"/>
  <c r="V1355" i="1"/>
  <c r="U1355" i="1"/>
  <c r="G1355" i="1"/>
  <c r="H1355" i="1" s="1"/>
  <c r="AQ1354" i="1"/>
  <c r="AR1355" i="1" s="1"/>
  <c r="V1354" i="1"/>
  <c r="U1354" i="1"/>
  <c r="G1354" i="1"/>
  <c r="H1354" i="1" s="1"/>
  <c r="AQ1353" i="1"/>
  <c r="V1353" i="1"/>
  <c r="U1353" i="1"/>
  <c r="G1353" i="1"/>
  <c r="AQ1352" i="1"/>
  <c r="V1352" i="1"/>
  <c r="U1352" i="1"/>
  <c r="G1352" i="1"/>
  <c r="AQ1351" i="1"/>
  <c r="V1351" i="1"/>
  <c r="U1351" i="1"/>
  <c r="G1351" i="1"/>
  <c r="H1351" i="1" s="1"/>
  <c r="AQ1350" i="1"/>
  <c r="AR1351" i="1" s="1"/>
  <c r="V1350" i="1"/>
  <c r="U1350" i="1"/>
  <c r="H1350" i="1"/>
  <c r="G1350" i="1"/>
  <c r="AQ1349" i="1"/>
  <c r="V1349" i="1"/>
  <c r="U1349" i="1"/>
  <c r="G1349" i="1"/>
  <c r="AQ1348" i="1"/>
  <c r="V1348" i="1"/>
  <c r="U1348" i="1"/>
  <c r="K1348" i="1"/>
  <c r="M1348" i="1" s="1"/>
  <c r="J1348" i="1"/>
  <c r="I1348" i="1"/>
  <c r="G1348" i="1"/>
  <c r="H1348" i="1" s="1"/>
  <c r="AQ1347" i="1"/>
  <c r="V1347" i="1"/>
  <c r="U1347" i="1"/>
  <c r="K1347" i="1"/>
  <c r="J1347" i="1"/>
  <c r="I1347" i="1"/>
  <c r="G1347" i="1"/>
  <c r="H1347" i="1" s="1"/>
  <c r="AQ1346" i="1"/>
  <c r="V1346" i="1"/>
  <c r="U1346" i="1"/>
  <c r="G1346" i="1"/>
  <c r="H1346" i="1" s="1"/>
  <c r="AQ1345" i="1"/>
  <c r="V1345" i="1"/>
  <c r="U1345" i="1"/>
  <c r="G1345" i="1"/>
  <c r="AQ1344" i="1"/>
  <c r="V1344" i="1"/>
  <c r="U1344" i="1"/>
  <c r="G1344" i="1"/>
  <c r="H1344" i="1" s="1"/>
  <c r="AQ1343" i="1"/>
  <c r="V1343" i="1"/>
  <c r="U1343" i="1"/>
  <c r="G1343" i="1"/>
  <c r="H1343" i="1" s="1"/>
  <c r="AQ1342" i="1"/>
  <c r="V1342" i="1"/>
  <c r="U1342" i="1"/>
  <c r="G1342" i="1"/>
  <c r="H1342" i="1" s="1"/>
  <c r="AQ1341" i="1"/>
  <c r="V1341" i="1"/>
  <c r="U1341" i="1"/>
  <c r="G1341" i="1"/>
  <c r="AQ1340" i="1"/>
  <c r="V1340" i="1"/>
  <c r="U1340" i="1"/>
  <c r="G1340" i="1"/>
  <c r="H1340" i="1" s="1"/>
  <c r="AQ1339" i="1"/>
  <c r="V1339" i="1"/>
  <c r="U1339" i="1"/>
  <c r="G1339" i="1"/>
  <c r="AQ1338" i="1"/>
  <c r="V1338" i="1"/>
  <c r="U1338" i="1"/>
  <c r="G1338" i="1"/>
  <c r="AQ1337" i="1"/>
  <c r="V1337" i="1"/>
  <c r="U1337" i="1"/>
  <c r="K1337" i="1"/>
  <c r="J1337" i="1"/>
  <c r="I1337" i="1"/>
  <c r="G1337" i="1"/>
  <c r="H1337" i="1" s="1"/>
  <c r="AQ1336" i="1"/>
  <c r="V1336" i="1"/>
  <c r="U1336" i="1"/>
  <c r="K1336" i="1"/>
  <c r="M1336" i="1" s="1"/>
  <c r="J1336" i="1"/>
  <c r="I1336" i="1"/>
  <c r="G1336" i="1"/>
  <c r="AQ1335" i="1"/>
  <c r="V1335" i="1"/>
  <c r="U1335" i="1"/>
  <c r="G1335" i="1"/>
  <c r="K1335" i="1" s="1"/>
  <c r="AQ1334" i="1"/>
  <c r="V1334" i="1"/>
  <c r="U1334" i="1"/>
  <c r="G1334" i="1"/>
  <c r="H1334" i="1" s="1"/>
  <c r="AQ1333" i="1"/>
  <c r="V1333" i="1"/>
  <c r="U1333" i="1"/>
  <c r="G1333" i="1"/>
  <c r="AQ1332" i="1"/>
  <c r="V1332" i="1"/>
  <c r="U1332" i="1"/>
  <c r="G1332" i="1"/>
  <c r="AQ1331" i="1"/>
  <c r="V1331" i="1"/>
  <c r="U1331" i="1"/>
  <c r="G1331" i="1"/>
  <c r="H1331" i="1" s="1"/>
  <c r="AQ1330" i="1"/>
  <c r="V1330" i="1"/>
  <c r="U1330" i="1"/>
  <c r="G1330" i="1"/>
  <c r="H1330" i="1" s="1"/>
  <c r="AQ1329" i="1"/>
  <c r="V1329" i="1"/>
  <c r="U1329" i="1"/>
  <c r="G1329" i="1"/>
  <c r="H1329" i="1" s="1"/>
  <c r="AQ1328" i="1"/>
  <c r="V1328" i="1"/>
  <c r="U1328" i="1"/>
  <c r="G1328" i="1"/>
  <c r="H1328" i="1" s="1"/>
  <c r="AQ1327" i="1"/>
  <c r="V1327" i="1"/>
  <c r="U1327" i="1"/>
  <c r="G1327" i="1"/>
  <c r="AQ1326" i="1"/>
  <c r="V1326" i="1"/>
  <c r="U1326" i="1"/>
  <c r="K1326" i="1"/>
  <c r="J1326" i="1"/>
  <c r="I1326" i="1"/>
  <c r="G1326" i="1"/>
  <c r="H1326" i="1" s="1"/>
  <c r="AQ1325" i="1"/>
  <c r="V1325" i="1"/>
  <c r="U1325" i="1"/>
  <c r="K1325" i="1"/>
  <c r="J1325" i="1"/>
  <c r="I1325" i="1"/>
  <c r="G1325" i="1"/>
  <c r="AQ1324" i="1"/>
  <c r="V1324" i="1"/>
  <c r="U1324" i="1"/>
  <c r="G1324" i="1"/>
  <c r="H1324" i="1" s="1"/>
  <c r="AQ1323" i="1"/>
  <c r="V1323" i="1"/>
  <c r="U1323" i="1"/>
  <c r="G1323" i="1"/>
  <c r="AQ1322" i="1"/>
  <c r="AR1322" i="1" s="1"/>
  <c r="V1322" i="1"/>
  <c r="U1322" i="1"/>
  <c r="G1322" i="1"/>
  <c r="H1322" i="1" s="1"/>
  <c r="AQ1321" i="1"/>
  <c r="V1321" i="1"/>
  <c r="U1321" i="1"/>
  <c r="G1321" i="1"/>
  <c r="AQ1320" i="1"/>
  <c r="AR1320" i="1" s="1"/>
  <c r="V1320" i="1"/>
  <c r="U1320" i="1"/>
  <c r="G1320" i="1"/>
  <c r="H1320" i="1" s="1"/>
  <c r="AQ1319" i="1"/>
  <c r="V1319" i="1"/>
  <c r="U1319" i="1"/>
  <c r="G1319" i="1"/>
  <c r="AQ1318" i="1"/>
  <c r="AR1318" i="1" s="1"/>
  <c r="V1318" i="1"/>
  <c r="U1318" i="1"/>
  <c r="G1318" i="1"/>
  <c r="H1318" i="1" s="1"/>
  <c r="AQ1317" i="1"/>
  <c r="V1317" i="1"/>
  <c r="U1317" i="1"/>
  <c r="G1317" i="1"/>
  <c r="AQ1316" i="1"/>
  <c r="V1316" i="1"/>
  <c r="U1316" i="1"/>
  <c r="G1316" i="1"/>
  <c r="H1316" i="1" s="1"/>
  <c r="AQ1315" i="1"/>
  <c r="V1315" i="1"/>
  <c r="U1315" i="1"/>
  <c r="G1315" i="1"/>
  <c r="AQ1314" i="1"/>
  <c r="V1314" i="1"/>
  <c r="U1314" i="1"/>
  <c r="K1314" i="1"/>
  <c r="J1314" i="1"/>
  <c r="I1314" i="1"/>
  <c r="G1314" i="1"/>
  <c r="H1314" i="1" s="1"/>
  <c r="AQ1313" i="1"/>
  <c r="AR1313" i="1" s="1"/>
  <c r="V1313" i="1"/>
  <c r="U1313" i="1"/>
  <c r="K1313" i="1"/>
  <c r="M1313" i="1" s="1"/>
  <c r="J1313" i="1"/>
  <c r="I1313" i="1"/>
  <c r="G1313" i="1"/>
  <c r="AQ1312" i="1"/>
  <c r="V1312" i="1"/>
  <c r="U1312" i="1"/>
  <c r="G1312" i="1"/>
  <c r="H1312" i="1" s="1"/>
  <c r="AQ1311" i="1"/>
  <c r="V1311" i="1"/>
  <c r="U1311" i="1"/>
  <c r="G1311" i="1"/>
  <c r="AQ1310" i="1"/>
  <c r="V1310" i="1"/>
  <c r="U1310" i="1"/>
  <c r="G1310" i="1"/>
  <c r="H1310" i="1" s="1"/>
  <c r="AQ1309" i="1"/>
  <c r="V1309" i="1"/>
  <c r="U1309" i="1"/>
  <c r="G1309" i="1"/>
  <c r="AQ1308" i="1"/>
  <c r="V1308" i="1"/>
  <c r="U1308" i="1"/>
  <c r="G1308" i="1"/>
  <c r="H1308" i="1" s="1"/>
  <c r="AQ1307" i="1"/>
  <c r="V1307" i="1"/>
  <c r="U1307" i="1"/>
  <c r="G1307" i="1"/>
  <c r="AQ1306" i="1"/>
  <c r="V1306" i="1"/>
  <c r="U1306" i="1"/>
  <c r="G1306" i="1"/>
  <c r="H1306" i="1" s="1"/>
  <c r="AQ1305" i="1"/>
  <c r="V1305" i="1"/>
  <c r="U1305" i="1"/>
  <c r="G1305" i="1"/>
  <c r="AQ1304" i="1"/>
  <c r="V1304" i="1"/>
  <c r="U1304" i="1"/>
  <c r="G1304" i="1"/>
  <c r="H1304" i="1" s="1"/>
  <c r="AQ1303" i="1"/>
  <c r="V1303" i="1"/>
  <c r="U1303" i="1"/>
  <c r="G1303" i="1"/>
  <c r="AQ1302" i="1"/>
  <c r="V1302" i="1"/>
  <c r="U1302" i="1"/>
  <c r="G1302" i="1"/>
  <c r="H1302" i="1" s="1"/>
  <c r="AQ1301" i="1"/>
  <c r="V1301" i="1"/>
  <c r="U1301" i="1"/>
  <c r="K1301" i="1"/>
  <c r="M1301" i="1" s="1"/>
  <c r="J1301" i="1"/>
  <c r="I1301" i="1"/>
  <c r="G1301" i="1"/>
  <c r="AQ1300" i="1"/>
  <c r="V1300" i="1"/>
  <c r="U1300" i="1"/>
  <c r="K1300" i="1"/>
  <c r="M1300" i="1" s="1"/>
  <c r="J1300" i="1"/>
  <c r="I1300" i="1"/>
  <c r="G1300" i="1"/>
  <c r="H1300" i="1" s="1"/>
  <c r="AQ1299" i="1"/>
  <c r="V1299" i="1"/>
  <c r="U1299" i="1"/>
  <c r="G1299" i="1"/>
  <c r="AQ1298" i="1"/>
  <c r="V1298" i="1"/>
  <c r="U1298" i="1"/>
  <c r="G1298" i="1"/>
  <c r="H1298" i="1" s="1"/>
  <c r="AQ1297" i="1"/>
  <c r="V1297" i="1"/>
  <c r="U1297" i="1"/>
  <c r="G1297" i="1"/>
  <c r="H1297" i="1" s="1"/>
  <c r="AQ1296" i="1"/>
  <c r="V1296" i="1"/>
  <c r="U1296" i="1"/>
  <c r="G1296" i="1"/>
  <c r="H1296" i="1" s="1"/>
  <c r="AQ1295" i="1"/>
  <c r="V1295" i="1"/>
  <c r="U1295" i="1"/>
  <c r="G1295" i="1"/>
  <c r="AQ1294" i="1"/>
  <c r="V1294" i="1"/>
  <c r="U1294" i="1"/>
  <c r="G1294" i="1"/>
  <c r="H1294" i="1" s="1"/>
  <c r="AQ1293" i="1"/>
  <c r="V1293" i="1"/>
  <c r="U1293" i="1"/>
  <c r="G1293" i="1"/>
  <c r="H1293" i="1" s="1"/>
  <c r="AQ1292" i="1"/>
  <c r="V1292" i="1"/>
  <c r="U1292" i="1"/>
  <c r="G1292" i="1"/>
  <c r="K1292" i="1" s="1"/>
  <c r="AQ1291" i="1"/>
  <c r="V1291" i="1"/>
  <c r="U1291" i="1"/>
  <c r="G1291" i="1"/>
  <c r="H1291" i="1" s="1"/>
  <c r="AQ1290" i="1"/>
  <c r="AR1291" i="1" s="1"/>
  <c r="V1290" i="1"/>
  <c r="U1290" i="1"/>
  <c r="G1290" i="1"/>
  <c r="AQ1289" i="1"/>
  <c r="V1289" i="1"/>
  <c r="U1289" i="1"/>
  <c r="G1289" i="1"/>
  <c r="AQ1288" i="1"/>
  <c r="V1288" i="1"/>
  <c r="U1288" i="1"/>
  <c r="K1288" i="1"/>
  <c r="M1288" i="1" s="1"/>
  <c r="J1288" i="1"/>
  <c r="I1288" i="1"/>
  <c r="G1288" i="1"/>
  <c r="H1288" i="1" s="1"/>
  <c r="AQ1287" i="1"/>
  <c r="V1287" i="1"/>
  <c r="U1287" i="1"/>
  <c r="K1287" i="1"/>
  <c r="J1287" i="1"/>
  <c r="I1287" i="1"/>
  <c r="G1287" i="1"/>
  <c r="AQ1286" i="1"/>
  <c r="V1286" i="1"/>
  <c r="U1286" i="1"/>
  <c r="G1286" i="1"/>
  <c r="H1286" i="1" s="1"/>
  <c r="AQ1285" i="1"/>
  <c r="V1285" i="1"/>
  <c r="U1285" i="1"/>
  <c r="G1285" i="1"/>
  <c r="AQ1284" i="1"/>
  <c r="V1284" i="1"/>
  <c r="U1284" i="1"/>
  <c r="G1284" i="1"/>
  <c r="H1284" i="1" s="1"/>
  <c r="AQ1283" i="1"/>
  <c r="V1283" i="1"/>
  <c r="U1283" i="1"/>
  <c r="G1283" i="1"/>
  <c r="AQ1282" i="1"/>
  <c r="V1282" i="1"/>
  <c r="U1282" i="1"/>
  <c r="G1282" i="1"/>
  <c r="H1282" i="1" s="1"/>
  <c r="AQ1281" i="1"/>
  <c r="V1281" i="1"/>
  <c r="U1281" i="1"/>
  <c r="G1281" i="1"/>
  <c r="AQ1280" i="1"/>
  <c r="V1280" i="1"/>
  <c r="U1280" i="1"/>
  <c r="G1280" i="1"/>
  <c r="H1280" i="1" s="1"/>
  <c r="AQ1279" i="1"/>
  <c r="V1279" i="1"/>
  <c r="U1279" i="1"/>
  <c r="G1279" i="1"/>
  <c r="AQ1278" i="1"/>
  <c r="V1278" i="1"/>
  <c r="U1278" i="1"/>
  <c r="G1278" i="1"/>
  <c r="H1278" i="1" s="1"/>
  <c r="AQ1277" i="1"/>
  <c r="V1277" i="1"/>
  <c r="U1277" i="1"/>
  <c r="G1277" i="1"/>
  <c r="AQ1276" i="1"/>
  <c r="V1276" i="1"/>
  <c r="U1276" i="1"/>
  <c r="G1276" i="1"/>
  <c r="H1276" i="1" s="1"/>
  <c r="AQ1275" i="1"/>
  <c r="V1275" i="1"/>
  <c r="U1275" i="1"/>
  <c r="G1275" i="1"/>
  <c r="AQ1274" i="1"/>
  <c r="V1274" i="1"/>
  <c r="U1274" i="1"/>
  <c r="G1274" i="1"/>
  <c r="H1274" i="1" s="1"/>
  <c r="AQ1273" i="1"/>
  <c r="V1273" i="1"/>
  <c r="U1273" i="1"/>
  <c r="G1273" i="1"/>
  <c r="AQ1272" i="1"/>
  <c r="V1272" i="1"/>
  <c r="U1272" i="1"/>
  <c r="G1272" i="1"/>
  <c r="H1272" i="1" s="1"/>
  <c r="AQ1271" i="1"/>
  <c r="V1271" i="1"/>
  <c r="U1271" i="1"/>
  <c r="G1271" i="1"/>
  <c r="AQ1270" i="1"/>
  <c r="V1270" i="1"/>
  <c r="U1270" i="1"/>
  <c r="G1270" i="1"/>
  <c r="H1270" i="1" s="1"/>
  <c r="AQ1269" i="1"/>
  <c r="V1269" i="1"/>
  <c r="U1269" i="1"/>
  <c r="G1269" i="1"/>
  <c r="AQ1268" i="1"/>
  <c r="V1268" i="1"/>
  <c r="U1268" i="1"/>
  <c r="G1268" i="1"/>
  <c r="H1268" i="1" s="1"/>
  <c r="AQ1267" i="1"/>
  <c r="V1267" i="1"/>
  <c r="U1267" i="1"/>
  <c r="G1267" i="1"/>
  <c r="AQ1266" i="1"/>
  <c r="V1266" i="1"/>
  <c r="U1266" i="1"/>
  <c r="G1266" i="1"/>
  <c r="H1266" i="1" s="1"/>
  <c r="AQ1265" i="1"/>
  <c r="V1265" i="1"/>
  <c r="U1265" i="1"/>
  <c r="G1265" i="1"/>
  <c r="J1265" i="1" s="1"/>
  <c r="AQ1264" i="1"/>
  <c r="V1264" i="1"/>
  <c r="U1264" i="1"/>
  <c r="G1264" i="1"/>
  <c r="H1264" i="1" s="1"/>
  <c r="AQ1263" i="1"/>
  <c r="V1263" i="1"/>
  <c r="U1263" i="1"/>
  <c r="G1263" i="1"/>
  <c r="AQ1262" i="1"/>
  <c r="V1262" i="1"/>
  <c r="U1262" i="1"/>
  <c r="G1262" i="1"/>
  <c r="H1262" i="1" s="1"/>
  <c r="AQ1261" i="1"/>
  <c r="V1261" i="1"/>
  <c r="U1261" i="1"/>
  <c r="G1261" i="1"/>
  <c r="AQ1260" i="1"/>
  <c r="V1260" i="1"/>
  <c r="U1260" i="1"/>
  <c r="G1260" i="1"/>
  <c r="K1260" i="1" s="1"/>
  <c r="AQ1259" i="1"/>
  <c r="V1259" i="1"/>
  <c r="U1259" i="1"/>
  <c r="G1259" i="1"/>
  <c r="AQ1258" i="1"/>
  <c r="V1258" i="1"/>
  <c r="U1258" i="1"/>
  <c r="G1258" i="1"/>
  <c r="H1258" i="1" s="1"/>
  <c r="AQ1257" i="1"/>
  <c r="V1257" i="1"/>
  <c r="U1257" i="1"/>
  <c r="G1257" i="1"/>
  <c r="AQ1256" i="1"/>
  <c r="V1256" i="1"/>
  <c r="U1256" i="1"/>
  <c r="K1256" i="1"/>
  <c r="J1256" i="1"/>
  <c r="I1256" i="1"/>
  <c r="G1256" i="1"/>
  <c r="H1256" i="1" s="1"/>
  <c r="AQ1255" i="1"/>
  <c r="V1255" i="1"/>
  <c r="U1255" i="1"/>
  <c r="K1255" i="1"/>
  <c r="J1255" i="1"/>
  <c r="I1255" i="1"/>
  <c r="G1255" i="1"/>
  <c r="AQ1254" i="1"/>
  <c r="V1254" i="1"/>
  <c r="U1254" i="1"/>
  <c r="G1254" i="1"/>
  <c r="H1254" i="1" s="1"/>
  <c r="AQ1253" i="1"/>
  <c r="V1253" i="1"/>
  <c r="U1253" i="1"/>
  <c r="G1253" i="1"/>
  <c r="AQ1252" i="1"/>
  <c r="V1252" i="1"/>
  <c r="U1252" i="1"/>
  <c r="G1252" i="1"/>
  <c r="H1252" i="1" s="1"/>
  <c r="AQ1251" i="1"/>
  <c r="V1251" i="1"/>
  <c r="U1251" i="1"/>
  <c r="G1251" i="1"/>
  <c r="AQ1250" i="1"/>
  <c r="V1250" i="1"/>
  <c r="U1250" i="1"/>
  <c r="G1250" i="1"/>
  <c r="H1250" i="1" s="1"/>
  <c r="AQ1249" i="1"/>
  <c r="V1249" i="1"/>
  <c r="U1249" i="1"/>
  <c r="G1249" i="1"/>
  <c r="AQ1248" i="1"/>
  <c r="V1248" i="1"/>
  <c r="U1248" i="1"/>
  <c r="G1248" i="1"/>
  <c r="H1248" i="1" s="1"/>
  <c r="AQ1247" i="1"/>
  <c r="V1247" i="1"/>
  <c r="U1247" i="1"/>
  <c r="G1247" i="1"/>
  <c r="AQ1246" i="1"/>
  <c r="V1246" i="1"/>
  <c r="U1246" i="1"/>
  <c r="G1246" i="1"/>
  <c r="H1246" i="1" s="1"/>
  <c r="AQ1245" i="1"/>
  <c r="V1245" i="1"/>
  <c r="U1245" i="1"/>
  <c r="G1245" i="1"/>
  <c r="J1245" i="1" s="1"/>
  <c r="AQ1244" i="1"/>
  <c r="V1244" i="1"/>
  <c r="U1244" i="1"/>
  <c r="G1244" i="1"/>
  <c r="H1244" i="1" s="1"/>
  <c r="AQ1243" i="1"/>
  <c r="V1243" i="1"/>
  <c r="U1243" i="1"/>
  <c r="G1243" i="1"/>
  <c r="AQ1242" i="1"/>
  <c r="V1242" i="1"/>
  <c r="U1242" i="1"/>
  <c r="G1242" i="1"/>
  <c r="H1242" i="1" s="1"/>
  <c r="AQ1241" i="1"/>
  <c r="V1241" i="1"/>
  <c r="U1241" i="1"/>
  <c r="K1241" i="1"/>
  <c r="J1241" i="1"/>
  <c r="I1241" i="1"/>
  <c r="G1241" i="1"/>
  <c r="H1241" i="1" s="1"/>
  <c r="AQ1240" i="1"/>
  <c r="V1240" i="1"/>
  <c r="U1240" i="1"/>
  <c r="K1240" i="1"/>
  <c r="J1240" i="1"/>
  <c r="I1240" i="1"/>
  <c r="G1240" i="1"/>
  <c r="H1240" i="1" s="1"/>
  <c r="AQ1239" i="1"/>
  <c r="V1239" i="1"/>
  <c r="U1239" i="1"/>
  <c r="G1239" i="1"/>
  <c r="AQ1238" i="1"/>
  <c r="V1238" i="1"/>
  <c r="U1238" i="1"/>
  <c r="G1238" i="1"/>
  <c r="H1238" i="1" s="1"/>
  <c r="AQ1237" i="1"/>
  <c r="V1237" i="1"/>
  <c r="U1237" i="1"/>
  <c r="G1237" i="1"/>
  <c r="AQ1236" i="1"/>
  <c r="V1236" i="1"/>
  <c r="U1236" i="1"/>
  <c r="G1236" i="1"/>
  <c r="H1236" i="1" s="1"/>
  <c r="AQ1235" i="1"/>
  <c r="V1235" i="1"/>
  <c r="U1235" i="1"/>
  <c r="G1235" i="1"/>
  <c r="AQ1234" i="1"/>
  <c r="V1234" i="1"/>
  <c r="U1234" i="1"/>
  <c r="G1234" i="1"/>
  <c r="H1234" i="1" s="1"/>
  <c r="AQ1233" i="1"/>
  <c r="V1233" i="1"/>
  <c r="U1233" i="1"/>
  <c r="G1233" i="1"/>
  <c r="AQ1232" i="1"/>
  <c r="V1232" i="1"/>
  <c r="U1232" i="1"/>
  <c r="G1232" i="1"/>
  <c r="H1232" i="1" s="1"/>
  <c r="AQ1231" i="1"/>
  <c r="V1231" i="1"/>
  <c r="U1231" i="1"/>
  <c r="G1231" i="1"/>
  <c r="AQ1230" i="1"/>
  <c r="V1230" i="1"/>
  <c r="U1230" i="1"/>
  <c r="G1230" i="1"/>
  <c r="H1230" i="1" s="1"/>
  <c r="AQ1229" i="1"/>
  <c r="V1229" i="1"/>
  <c r="U1229" i="1"/>
  <c r="K1229" i="1"/>
  <c r="M1229" i="1" s="1"/>
  <c r="J1229" i="1"/>
  <c r="I1229" i="1"/>
  <c r="G1229" i="1"/>
  <c r="H1229" i="1" s="1"/>
  <c r="AQ1228" i="1"/>
  <c r="V1228" i="1"/>
  <c r="U1228" i="1"/>
  <c r="K1228" i="1"/>
  <c r="J1228" i="1"/>
  <c r="I1228" i="1"/>
  <c r="G1228" i="1"/>
  <c r="H1228" i="1" s="1"/>
  <c r="AQ1227" i="1"/>
  <c r="V1227" i="1"/>
  <c r="U1227" i="1"/>
  <c r="G1227" i="1"/>
  <c r="AQ1226" i="1"/>
  <c r="V1226" i="1"/>
  <c r="U1226" i="1"/>
  <c r="G1226" i="1"/>
  <c r="AQ1225" i="1"/>
  <c r="V1225" i="1"/>
  <c r="U1225" i="1"/>
  <c r="G1225" i="1"/>
  <c r="AQ1224" i="1"/>
  <c r="V1224" i="1"/>
  <c r="U1224" i="1"/>
  <c r="G1224" i="1"/>
  <c r="H1224" i="1" s="1"/>
  <c r="AQ1223" i="1"/>
  <c r="V1223" i="1"/>
  <c r="U1223" i="1"/>
  <c r="G1223" i="1"/>
  <c r="I1223" i="1" s="1"/>
  <c r="AQ1222" i="1"/>
  <c r="V1222" i="1"/>
  <c r="U1222" i="1"/>
  <c r="G1222" i="1"/>
  <c r="H1222" i="1" s="1"/>
  <c r="AQ1221" i="1"/>
  <c r="V1221" i="1"/>
  <c r="U1221" i="1"/>
  <c r="G1221" i="1"/>
  <c r="H1221" i="1" s="1"/>
  <c r="AQ1220" i="1"/>
  <c r="V1220" i="1"/>
  <c r="U1220" i="1"/>
  <c r="G1220" i="1"/>
  <c r="AQ1219" i="1"/>
  <c r="V1219" i="1"/>
  <c r="U1219" i="1"/>
  <c r="G1219" i="1"/>
  <c r="AQ1218" i="1"/>
  <c r="V1218" i="1"/>
  <c r="U1218" i="1"/>
  <c r="G1218" i="1"/>
  <c r="H1218" i="1" s="1"/>
  <c r="AQ1217" i="1"/>
  <c r="V1217" i="1"/>
  <c r="U1217" i="1"/>
  <c r="K1217" i="1"/>
  <c r="J1217" i="1"/>
  <c r="I1217" i="1"/>
  <c r="G1217" i="1"/>
  <c r="H1217" i="1" s="1"/>
  <c r="AQ1216" i="1"/>
  <c r="V1216" i="1"/>
  <c r="U1216" i="1"/>
  <c r="K1216" i="1"/>
  <c r="M1216" i="1" s="1"/>
  <c r="J1216" i="1"/>
  <c r="I1216" i="1"/>
  <c r="G1216" i="1"/>
  <c r="AQ1215" i="1"/>
  <c r="V1215" i="1"/>
  <c r="U1215" i="1"/>
  <c r="G1215" i="1"/>
  <c r="AQ1214" i="1"/>
  <c r="V1214" i="1"/>
  <c r="U1214" i="1"/>
  <c r="G1214" i="1"/>
  <c r="H1214" i="1" s="1"/>
  <c r="AQ1213" i="1"/>
  <c r="V1213" i="1"/>
  <c r="U1213" i="1"/>
  <c r="G1213" i="1"/>
  <c r="H1213" i="1" s="1"/>
  <c r="AQ1212" i="1"/>
  <c r="V1212" i="1"/>
  <c r="U1212" i="1"/>
  <c r="G1212" i="1"/>
  <c r="AQ1211" i="1"/>
  <c r="V1211" i="1"/>
  <c r="U1211" i="1"/>
  <c r="G1211" i="1"/>
  <c r="AQ1210" i="1"/>
  <c r="V1210" i="1"/>
  <c r="U1210" i="1"/>
  <c r="G1210" i="1"/>
  <c r="H1210" i="1" s="1"/>
  <c r="AQ1209" i="1"/>
  <c r="V1209" i="1"/>
  <c r="U1209" i="1"/>
  <c r="G1209" i="1"/>
  <c r="J1209" i="1" s="1"/>
  <c r="AQ1208" i="1"/>
  <c r="V1208" i="1"/>
  <c r="U1208" i="1"/>
  <c r="G1208" i="1"/>
  <c r="AQ1207" i="1"/>
  <c r="V1207" i="1"/>
  <c r="U1207" i="1"/>
  <c r="G1207" i="1"/>
  <c r="AQ1206" i="1"/>
  <c r="V1206" i="1"/>
  <c r="U1206" i="1"/>
  <c r="G1206" i="1"/>
  <c r="AQ1205" i="1"/>
  <c r="V1205" i="1"/>
  <c r="U1205" i="1"/>
  <c r="K1205" i="1"/>
  <c r="J1205" i="1"/>
  <c r="I1205" i="1"/>
  <c r="G1205" i="1"/>
  <c r="H1205" i="1" s="1"/>
  <c r="AQ1204" i="1"/>
  <c r="V1204" i="1"/>
  <c r="U1204" i="1"/>
  <c r="K1204" i="1"/>
  <c r="M1204" i="1" s="1"/>
  <c r="J1204" i="1"/>
  <c r="I1204" i="1"/>
  <c r="G1204" i="1"/>
  <c r="AQ1203" i="1"/>
  <c r="V1203" i="1"/>
  <c r="U1203" i="1"/>
  <c r="G1203" i="1"/>
  <c r="AQ1202" i="1"/>
  <c r="V1202" i="1"/>
  <c r="U1202" i="1"/>
  <c r="G1202" i="1"/>
  <c r="H1202" i="1" s="1"/>
  <c r="AQ1201" i="1"/>
  <c r="V1201" i="1"/>
  <c r="U1201" i="1"/>
  <c r="G1201" i="1"/>
  <c r="H1201" i="1" s="1"/>
  <c r="AQ1200" i="1"/>
  <c r="V1200" i="1"/>
  <c r="U1200" i="1"/>
  <c r="G1200" i="1"/>
  <c r="AQ1199" i="1"/>
  <c r="V1199" i="1"/>
  <c r="U1199" i="1"/>
  <c r="K1199" i="1"/>
  <c r="M1199" i="1" s="1"/>
  <c r="J1199" i="1"/>
  <c r="I1199" i="1"/>
  <c r="G1199" i="1"/>
  <c r="AQ1198" i="1"/>
  <c r="V1198" i="1"/>
  <c r="U1198" i="1"/>
  <c r="K1198" i="1"/>
  <c r="J1198" i="1"/>
  <c r="I1198" i="1"/>
  <c r="G1198" i="1"/>
  <c r="H1198" i="1" s="1"/>
  <c r="AQ1197" i="1"/>
  <c r="V1197" i="1"/>
  <c r="U1197" i="1"/>
  <c r="G1197" i="1"/>
  <c r="H1197" i="1" s="1"/>
  <c r="AQ1196" i="1"/>
  <c r="V1196" i="1"/>
  <c r="U1196" i="1"/>
  <c r="G1196" i="1"/>
  <c r="AQ1195" i="1"/>
  <c r="V1195" i="1"/>
  <c r="U1195" i="1"/>
  <c r="G1195" i="1"/>
  <c r="AQ1194" i="1"/>
  <c r="V1194" i="1"/>
  <c r="U1194" i="1"/>
  <c r="G1194" i="1"/>
  <c r="H1194" i="1" s="1"/>
  <c r="AQ1193" i="1"/>
  <c r="V1193" i="1"/>
  <c r="U1193" i="1"/>
  <c r="G1193" i="1"/>
  <c r="H1193" i="1" s="1"/>
  <c r="AQ1192" i="1"/>
  <c r="V1192" i="1"/>
  <c r="U1192" i="1"/>
  <c r="G1192" i="1"/>
  <c r="AQ1191" i="1"/>
  <c r="V1191" i="1"/>
  <c r="U1191" i="1"/>
  <c r="G1191" i="1"/>
  <c r="AQ1190" i="1"/>
  <c r="V1190" i="1"/>
  <c r="U1190" i="1"/>
  <c r="G1190" i="1"/>
  <c r="H1190" i="1" s="1"/>
  <c r="AQ1189" i="1"/>
  <c r="V1189" i="1"/>
  <c r="U1189" i="1"/>
  <c r="G1189" i="1"/>
  <c r="H1189" i="1" s="1"/>
  <c r="AQ1188" i="1"/>
  <c r="V1188" i="1"/>
  <c r="U1188" i="1"/>
  <c r="G1188" i="1"/>
  <c r="AQ1187" i="1"/>
  <c r="V1187" i="1"/>
  <c r="U1187" i="1"/>
  <c r="G1187" i="1"/>
  <c r="AQ1186" i="1"/>
  <c r="V1186" i="1"/>
  <c r="U1186" i="1"/>
  <c r="K1186" i="1"/>
  <c r="J1186" i="1"/>
  <c r="I1186" i="1"/>
  <c r="G1186" i="1"/>
  <c r="H1186" i="1" s="1"/>
  <c r="AQ1185" i="1"/>
  <c r="V1185" i="1"/>
  <c r="U1185" i="1"/>
  <c r="K1185" i="1"/>
  <c r="J1185" i="1"/>
  <c r="I1185" i="1"/>
  <c r="G1185" i="1"/>
  <c r="H1185" i="1" s="1"/>
  <c r="AQ1184" i="1"/>
  <c r="V1184" i="1"/>
  <c r="U1184" i="1"/>
  <c r="G1184" i="1"/>
  <c r="AQ1183" i="1"/>
  <c r="V1183" i="1"/>
  <c r="U1183" i="1"/>
  <c r="G1183" i="1"/>
  <c r="AQ1182" i="1"/>
  <c r="V1182" i="1"/>
  <c r="U1182" i="1"/>
  <c r="G1182" i="1"/>
  <c r="H1182" i="1" s="1"/>
  <c r="AQ1181" i="1"/>
  <c r="V1181" i="1"/>
  <c r="U1181" i="1"/>
  <c r="G1181" i="1"/>
  <c r="H1181" i="1" s="1"/>
  <c r="AQ1180" i="1"/>
  <c r="V1180" i="1"/>
  <c r="U1180" i="1"/>
  <c r="G1180" i="1"/>
  <c r="AQ1179" i="1"/>
  <c r="V1179" i="1"/>
  <c r="U1179" i="1"/>
  <c r="G1179" i="1"/>
  <c r="AQ1178" i="1"/>
  <c r="V1178" i="1"/>
  <c r="U1178" i="1"/>
  <c r="G1178" i="1"/>
  <c r="H1178" i="1" s="1"/>
  <c r="AQ1177" i="1"/>
  <c r="V1177" i="1"/>
  <c r="U1177" i="1"/>
  <c r="G1177" i="1"/>
  <c r="H1177" i="1" s="1"/>
  <c r="AQ1176" i="1"/>
  <c r="V1176" i="1"/>
  <c r="U1176" i="1"/>
  <c r="G1176" i="1"/>
  <c r="AQ1175" i="1"/>
  <c r="V1175" i="1"/>
  <c r="U1175" i="1"/>
  <c r="G1175" i="1"/>
  <c r="AQ1174" i="1"/>
  <c r="V1174" i="1"/>
  <c r="U1174" i="1"/>
  <c r="K1174" i="1"/>
  <c r="J1174" i="1"/>
  <c r="I1174" i="1"/>
  <c r="G1174" i="1"/>
  <c r="H1174" i="1" s="1"/>
  <c r="AQ1173" i="1"/>
  <c r="V1173" i="1"/>
  <c r="U1173" i="1"/>
  <c r="K1173" i="1"/>
  <c r="J1173" i="1"/>
  <c r="I1173" i="1"/>
  <c r="G1173" i="1"/>
  <c r="H1173" i="1" s="1"/>
  <c r="AQ1172" i="1"/>
  <c r="V1172" i="1"/>
  <c r="U1172" i="1"/>
  <c r="G1172" i="1"/>
  <c r="AQ1171" i="1"/>
  <c r="V1171" i="1"/>
  <c r="U1171" i="1"/>
  <c r="G1171" i="1"/>
  <c r="AQ1170" i="1"/>
  <c r="V1170" i="1"/>
  <c r="U1170" i="1"/>
  <c r="G1170" i="1"/>
  <c r="H1170" i="1" s="1"/>
  <c r="AQ1169" i="1"/>
  <c r="V1169" i="1"/>
  <c r="U1169" i="1"/>
  <c r="G1169" i="1"/>
  <c r="H1169" i="1" s="1"/>
  <c r="AQ1168" i="1"/>
  <c r="V1168" i="1"/>
  <c r="U1168" i="1"/>
  <c r="G1168" i="1"/>
  <c r="AQ1167" i="1"/>
  <c r="V1167" i="1"/>
  <c r="U1167" i="1"/>
  <c r="G1167" i="1"/>
  <c r="AQ1166" i="1"/>
  <c r="V1166" i="1"/>
  <c r="U1166" i="1"/>
  <c r="G1166" i="1"/>
  <c r="H1166" i="1" s="1"/>
  <c r="AQ1165" i="1"/>
  <c r="V1165" i="1"/>
  <c r="U1165" i="1"/>
  <c r="G1165" i="1"/>
  <c r="H1165" i="1" s="1"/>
  <c r="AQ1164" i="1"/>
  <c r="V1164" i="1"/>
  <c r="U1164" i="1"/>
  <c r="G1164" i="1"/>
  <c r="AQ1163" i="1"/>
  <c r="V1163" i="1"/>
  <c r="U1163" i="1"/>
  <c r="G1163" i="1"/>
  <c r="AQ1162" i="1"/>
  <c r="V1162" i="1"/>
  <c r="U1162" i="1"/>
  <c r="K1162" i="1"/>
  <c r="J1162" i="1"/>
  <c r="I1162" i="1"/>
  <c r="G1162" i="1"/>
  <c r="H1162" i="1" s="1"/>
  <c r="AQ1161" i="1"/>
  <c r="V1161" i="1"/>
  <c r="U1161" i="1"/>
  <c r="K1161" i="1"/>
  <c r="J1161" i="1"/>
  <c r="I1161" i="1"/>
  <c r="G1161" i="1"/>
  <c r="H1161" i="1" s="1"/>
  <c r="AQ1160" i="1"/>
  <c r="V1160" i="1"/>
  <c r="U1160" i="1"/>
  <c r="G1160" i="1"/>
  <c r="AQ1159" i="1"/>
  <c r="V1159" i="1"/>
  <c r="U1159" i="1"/>
  <c r="G1159" i="1"/>
  <c r="AQ1158" i="1"/>
  <c r="V1158" i="1"/>
  <c r="U1158" i="1"/>
  <c r="G1158" i="1"/>
  <c r="AQ1157" i="1"/>
  <c r="AR1157" i="1" s="1"/>
  <c r="V1157" i="1"/>
  <c r="U1157" i="1"/>
  <c r="G1157" i="1"/>
  <c r="H1157" i="1" s="1"/>
  <c r="AQ1156" i="1"/>
  <c r="V1156" i="1"/>
  <c r="U1156" i="1"/>
  <c r="G1156" i="1"/>
  <c r="AQ1155" i="1"/>
  <c r="V1155" i="1"/>
  <c r="U1155" i="1"/>
  <c r="G1155" i="1"/>
  <c r="AQ1154" i="1"/>
  <c r="V1154" i="1"/>
  <c r="U1154" i="1"/>
  <c r="G1154" i="1"/>
  <c r="AQ1153" i="1"/>
  <c r="V1153" i="1"/>
  <c r="U1153" i="1"/>
  <c r="G1153" i="1"/>
  <c r="AQ1152" i="1"/>
  <c r="V1152" i="1"/>
  <c r="U1152" i="1"/>
  <c r="K1152" i="1"/>
  <c r="M1152" i="1" s="1"/>
  <c r="J1152" i="1"/>
  <c r="I1152" i="1"/>
  <c r="G1152" i="1"/>
  <c r="AQ1151" i="1"/>
  <c r="V1151" i="1"/>
  <c r="U1151" i="1"/>
  <c r="K1151" i="1"/>
  <c r="J1151" i="1"/>
  <c r="I1151" i="1"/>
  <c r="G1151" i="1"/>
  <c r="H1151" i="1" s="1"/>
  <c r="AQ1150" i="1"/>
  <c r="V1150" i="1"/>
  <c r="U1150" i="1"/>
  <c r="G1150" i="1"/>
  <c r="AQ1149" i="1"/>
  <c r="V1149" i="1"/>
  <c r="U1149" i="1"/>
  <c r="G1149" i="1"/>
  <c r="AQ1148" i="1"/>
  <c r="V1148" i="1"/>
  <c r="U1148" i="1"/>
  <c r="G1148" i="1"/>
  <c r="H1148" i="1" s="1"/>
  <c r="AQ1147" i="1"/>
  <c r="V1147" i="1"/>
  <c r="U1147" i="1"/>
  <c r="G1147" i="1"/>
  <c r="AQ1146" i="1"/>
  <c r="V1146" i="1"/>
  <c r="U1146" i="1"/>
  <c r="G1146" i="1"/>
  <c r="J1146" i="1" s="1"/>
  <c r="AQ1145" i="1"/>
  <c r="V1145" i="1"/>
  <c r="U1145" i="1"/>
  <c r="G1145" i="1"/>
  <c r="H1145" i="1" s="1"/>
  <c r="AQ1144" i="1"/>
  <c r="V1144" i="1"/>
  <c r="U1144" i="1"/>
  <c r="G1144" i="1"/>
  <c r="AQ1143" i="1"/>
  <c r="V1143" i="1"/>
  <c r="U1143" i="1"/>
  <c r="G1143" i="1"/>
  <c r="H1143" i="1" s="1"/>
  <c r="AQ1142" i="1"/>
  <c r="V1142" i="1"/>
  <c r="U1142" i="1"/>
  <c r="G1142" i="1"/>
  <c r="H1142" i="1" s="1"/>
  <c r="AQ1141" i="1"/>
  <c r="V1141" i="1"/>
  <c r="U1141" i="1"/>
  <c r="G1141" i="1"/>
  <c r="AQ1140" i="1"/>
  <c r="V1140" i="1"/>
  <c r="U1140" i="1"/>
  <c r="G1140" i="1"/>
  <c r="AQ1139" i="1"/>
  <c r="V1139" i="1"/>
  <c r="U1139" i="1"/>
  <c r="K1139" i="1"/>
  <c r="M1139" i="1" s="1"/>
  <c r="J1139" i="1"/>
  <c r="I1139" i="1"/>
  <c r="G1139" i="1"/>
  <c r="H1139" i="1" s="1"/>
  <c r="AQ1138" i="1"/>
  <c r="V1138" i="1"/>
  <c r="U1138" i="1"/>
  <c r="K1138" i="1"/>
  <c r="J1138" i="1"/>
  <c r="I1138" i="1"/>
  <c r="G1138" i="1"/>
  <c r="H1138" i="1" s="1"/>
  <c r="AQ1137" i="1"/>
  <c r="V1137" i="1"/>
  <c r="U1137" i="1"/>
  <c r="G1137" i="1"/>
  <c r="H1137" i="1" s="1"/>
  <c r="AQ1136" i="1"/>
  <c r="V1136" i="1"/>
  <c r="U1136" i="1"/>
  <c r="G1136" i="1"/>
  <c r="AQ1135" i="1"/>
  <c r="V1135" i="1"/>
  <c r="U1135" i="1"/>
  <c r="G1135" i="1"/>
  <c r="H1135" i="1" s="1"/>
  <c r="AQ1134" i="1"/>
  <c r="V1134" i="1"/>
  <c r="U1134" i="1"/>
  <c r="G1134" i="1"/>
  <c r="H1134" i="1" s="1"/>
  <c r="AQ1133" i="1"/>
  <c r="V1133" i="1"/>
  <c r="U1133" i="1"/>
  <c r="G1133" i="1"/>
  <c r="H1133" i="1" s="1"/>
  <c r="AQ1132" i="1"/>
  <c r="V1132" i="1"/>
  <c r="U1132" i="1"/>
  <c r="G1132" i="1"/>
  <c r="AQ1131" i="1"/>
  <c r="V1131" i="1"/>
  <c r="U1131" i="1"/>
  <c r="G1131" i="1"/>
  <c r="H1131" i="1" s="1"/>
  <c r="AQ1130" i="1"/>
  <c r="V1130" i="1"/>
  <c r="U1130" i="1"/>
  <c r="G1130" i="1"/>
  <c r="H1130" i="1" s="1"/>
  <c r="AQ1129" i="1"/>
  <c r="V1129" i="1"/>
  <c r="U1129" i="1"/>
  <c r="G1129" i="1"/>
  <c r="H1129" i="1" s="1"/>
  <c r="AQ1128" i="1"/>
  <c r="V1128" i="1"/>
  <c r="U1128" i="1"/>
  <c r="G1128" i="1"/>
  <c r="AQ1127" i="1"/>
  <c r="V1127" i="1"/>
  <c r="U1127" i="1"/>
  <c r="G1127" i="1"/>
  <c r="H1127" i="1" s="1"/>
  <c r="AQ1126" i="1"/>
  <c r="V1126" i="1"/>
  <c r="U1126" i="1"/>
  <c r="G1126" i="1"/>
  <c r="H1126" i="1" s="1"/>
  <c r="AQ1125" i="1"/>
  <c r="V1125" i="1"/>
  <c r="U1125" i="1"/>
  <c r="G1125" i="1"/>
  <c r="AQ1124" i="1"/>
  <c r="V1124" i="1"/>
  <c r="U1124" i="1"/>
  <c r="K1124" i="1"/>
  <c r="M1124" i="1" s="1"/>
  <c r="J1124" i="1"/>
  <c r="I1124" i="1"/>
  <c r="G1124" i="1"/>
  <c r="H1124" i="1" s="1"/>
  <c r="AQ1123" i="1"/>
  <c r="V1123" i="1"/>
  <c r="U1123" i="1"/>
  <c r="K1123" i="1"/>
  <c r="M1123" i="1" s="1"/>
  <c r="J1123" i="1"/>
  <c r="I1123" i="1"/>
  <c r="G1123" i="1"/>
  <c r="H1123" i="1" s="1"/>
  <c r="AQ1122" i="1"/>
  <c r="V1122" i="1"/>
  <c r="U1122" i="1"/>
  <c r="G1122" i="1"/>
  <c r="H1122" i="1" s="1"/>
  <c r="AQ1121" i="1"/>
  <c r="V1121" i="1"/>
  <c r="U1121" i="1"/>
  <c r="G1121" i="1"/>
  <c r="H1121" i="1" s="1"/>
  <c r="AQ1120" i="1"/>
  <c r="V1120" i="1"/>
  <c r="U1120" i="1"/>
  <c r="G1120" i="1"/>
  <c r="AQ1119" i="1"/>
  <c r="V1119" i="1"/>
  <c r="U1119" i="1"/>
  <c r="G1119" i="1"/>
  <c r="H1119" i="1" s="1"/>
  <c r="AQ1118" i="1"/>
  <c r="V1118" i="1"/>
  <c r="U1118" i="1"/>
  <c r="G1118" i="1"/>
  <c r="H1118" i="1" s="1"/>
  <c r="AQ1117" i="1"/>
  <c r="V1117" i="1"/>
  <c r="U1117" i="1"/>
  <c r="G1117" i="1"/>
  <c r="H1117" i="1" s="1"/>
  <c r="AQ1116" i="1"/>
  <c r="V1116" i="1"/>
  <c r="U1116" i="1"/>
  <c r="G1116" i="1"/>
  <c r="AQ1115" i="1"/>
  <c r="V1115" i="1"/>
  <c r="U1115" i="1"/>
  <c r="G1115" i="1"/>
  <c r="H1115" i="1" s="1"/>
  <c r="AQ1114" i="1"/>
  <c r="V1114" i="1"/>
  <c r="U1114" i="1"/>
  <c r="G1114" i="1"/>
  <c r="H1114" i="1" s="1"/>
  <c r="AQ1113" i="1"/>
  <c r="V1113" i="1"/>
  <c r="U1113" i="1"/>
  <c r="G1113" i="1"/>
  <c r="K1113" i="1" s="1"/>
  <c r="AQ1112" i="1"/>
  <c r="V1112" i="1"/>
  <c r="U1112" i="1"/>
  <c r="G1112" i="1"/>
  <c r="AQ1111" i="1"/>
  <c r="V1111" i="1"/>
  <c r="U1111" i="1"/>
  <c r="G1111" i="1"/>
  <c r="H1111" i="1" s="1"/>
  <c r="AQ1110" i="1"/>
  <c r="V1110" i="1"/>
  <c r="U1110" i="1"/>
  <c r="G1110" i="1"/>
  <c r="H1110" i="1" s="1"/>
  <c r="AQ1109" i="1"/>
  <c r="V1109" i="1"/>
  <c r="U1109" i="1"/>
  <c r="G1109" i="1"/>
  <c r="H1109" i="1" s="1"/>
  <c r="AQ1108" i="1"/>
  <c r="V1108" i="1"/>
  <c r="U1108" i="1"/>
  <c r="G1108" i="1"/>
  <c r="AQ1107" i="1"/>
  <c r="V1107" i="1"/>
  <c r="U1107" i="1"/>
  <c r="G1107" i="1"/>
  <c r="H1107" i="1" s="1"/>
  <c r="AQ1106" i="1"/>
  <c r="V1106" i="1"/>
  <c r="U1106" i="1"/>
  <c r="G1106" i="1"/>
  <c r="H1106" i="1" s="1"/>
  <c r="AQ1105" i="1"/>
  <c r="V1105" i="1"/>
  <c r="U1105" i="1"/>
  <c r="G1105" i="1"/>
  <c r="H1105" i="1" s="1"/>
  <c r="AQ1104" i="1"/>
  <c r="V1104" i="1"/>
  <c r="U1104" i="1"/>
  <c r="G1104" i="1"/>
  <c r="AQ1103" i="1"/>
  <c r="V1103" i="1"/>
  <c r="U1103" i="1"/>
  <c r="G1103" i="1"/>
  <c r="AQ1102" i="1"/>
  <c r="V1102" i="1"/>
  <c r="U1102" i="1"/>
  <c r="K1102" i="1"/>
  <c r="J1102" i="1"/>
  <c r="I1102" i="1"/>
  <c r="G1102" i="1"/>
  <c r="AQ1101" i="1"/>
  <c r="V1101" i="1"/>
  <c r="U1101" i="1"/>
  <c r="K1101" i="1"/>
  <c r="M1101" i="1" s="1"/>
  <c r="J1101" i="1"/>
  <c r="I1101" i="1"/>
  <c r="G1101" i="1"/>
  <c r="H1101" i="1" s="1"/>
  <c r="AQ1100" i="1"/>
  <c r="V1100" i="1"/>
  <c r="U1100" i="1"/>
  <c r="G1100" i="1"/>
  <c r="AQ1099" i="1"/>
  <c r="V1099" i="1"/>
  <c r="U1099" i="1"/>
  <c r="G1099" i="1"/>
  <c r="H1099" i="1" s="1"/>
  <c r="AQ1098" i="1"/>
  <c r="V1098" i="1"/>
  <c r="U1098" i="1"/>
  <c r="G1098" i="1"/>
  <c r="H1098" i="1" s="1"/>
  <c r="AQ1097" i="1"/>
  <c r="V1097" i="1"/>
  <c r="U1097" i="1"/>
  <c r="G1097" i="1"/>
  <c r="H1097" i="1" s="1"/>
  <c r="AQ1096" i="1"/>
  <c r="V1096" i="1"/>
  <c r="U1096" i="1"/>
  <c r="G1096" i="1"/>
  <c r="AQ1095" i="1"/>
  <c r="V1095" i="1"/>
  <c r="U1095" i="1"/>
  <c r="G1095" i="1"/>
  <c r="H1095" i="1" s="1"/>
  <c r="AQ1094" i="1"/>
  <c r="V1094" i="1"/>
  <c r="U1094" i="1"/>
  <c r="G1094" i="1"/>
  <c r="H1094" i="1" s="1"/>
  <c r="AQ1093" i="1"/>
  <c r="V1093" i="1"/>
  <c r="U1093" i="1"/>
  <c r="G1093" i="1"/>
  <c r="H1093" i="1" s="1"/>
  <c r="AQ1092" i="1"/>
  <c r="V1092" i="1"/>
  <c r="U1092" i="1"/>
  <c r="G1092" i="1"/>
  <c r="AQ1091" i="1"/>
  <c r="V1091" i="1"/>
  <c r="U1091" i="1"/>
  <c r="G1091" i="1"/>
  <c r="AQ1090" i="1"/>
  <c r="V1090" i="1"/>
  <c r="U1090" i="1"/>
  <c r="K1090" i="1"/>
  <c r="J1090" i="1"/>
  <c r="I1090" i="1"/>
  <c r="G1090" i="1"/>
  <c r="AQ1089" i="1"/>
  <c r="V1089" i="1"/>
  <c r="U1089" i="1"/>
  <c r="K1089" i="1"/>
  <c r="M1089" i="1" s="1"/>
  <c r="J1089" i="1"/>
  <c r="I1089" i="1"/>
  <c r="G1089" i="1"/>
  <c r="H1089" i="1" s="1"/>
  <c r="AQ1088" i="1"/>
  <c r="V1088" i="1"/>
  <c r="U1088" i="1"/>
  <c r="G1088" i="1"/>
  <c r="AQ1087" i="1"/>
  <c r="V1087" i="1"/>
  <c r="U1087" i="1"/>
  <c r="G1087" i="1"/>
  <c r="H1087" i="1" s="1"/>
  <c r="AQ1086" i="1"/>
  <c r="V1086" i="1"/>
  <c r="U1086" i="1"/>
  <c r="G1086" i="1"/>
  <c r="H1086" i="1" s="1"/>
  <c r="AQ1085" i="1"/>
  <c r="V1085" i="1"/>
  <c r="U1085" i="1"/>
  <c r="G1085" i="1"/>
  <c r="H1085" i="1" s="1"/>
  <c r="AQ1084" i="1"/>
  <c r="V1084" i="1"/>
  <c r="U1084" i="1"/>
  <c r="G1084" i="1"/>
  <c r="AQ1083" i="1"/>
  <c r="V1083" i="1"/>
  <c r="U1083" i="1"/>
  <c r="G1083" i="1"/>
  <c r="H1083" i="1" s="1"/>
  <c r="AQ1082" i="1"/>
  <c r="V1082" i="1"/>
  <c r="U1082" i="1"/>
  <c r="G1082" i="1"/>
  <c r="H1082" i="1" s="1"/>
  <c r="AQ1081" i="1"/>
  <c r="V1081" i="1"/>
  <c r="U1081" i="1"/>
  <c r="G1081" i="1"/>
  <c r="H1081" i="1" s="1"/>
  <c r="AQ1080" i="1"/>
  <c r="V1080" i="1"/>
  <c r="U1080" i="1"/>
  <c r="G1080" i="1"/>
  <c r="AQ1079" i="1"/>
  <c r="V1079" i="1"/>
  <c r="U1079" i="1"/>
  <c r="H1079" i="1"/>
  <c r="G1079" i="1"/>
  <c r="AQ1078" i="1"/>
  <c r="V1078" i="1"/>
  <c r="U1078" i="1"/>
  <c r="G1078" i="1"/>
  <c r="H1078" i="1" s="1"/>
  <c r="AQ1077" i="1"/>
  <c r="V1077" i="1"/>
  <c r="U1077" i="1"/>
  <c r="K1077" i="1"/>
  <c r="M1077" i="1" s="1"/>
  <c r="J1077" i="1"/>
  <c r="I1077" i="1"/>
  <c r="G1077" i="1"/>
  <c r="H1077" i="1" s="1"/>
  <c r="AQ1076" i="1"/>
  <c r="V1076" i="1"/>
  <c r="U1076" i="1"/>
  <c r="K1076" i="1"/>
  <c r="M1076" i="1" s="1"/>
  <c r="J1076" i="1"/>
  <c r="I1076" i="1"/>
  <c r="G1076" i="1"/>
  <c r="AQ1075" i="1"/>
  <c r="V1075" i="1"/>
  <c r="U1075" i="1"/>
  <c r="G1075" i="1"/>
  <c r="H1075" i="1" s="1"/>
  <c r="AQ1074" i="1"/>
  <c r="AR1074" i="1" s="1"/>
  <c r="V1074" i="1"/>
  <c r="U1074" i="1"/>
  <c r="G1074" i="1"/>
  <c r="H1074" i="1" s="1"/>
  <c r="AQ1073" i="1"/>
  <c r="V1073" i="1"/>
  <c r="U1073" i="1"/>
  <c r="G1073" i="1"/>
  <c r="H1073" i="1" s="1"/>
  <c r="AQ1072" i="1"/>
  <c r="AR1072" i="1" s="1"/>
  <c r="V1072" i="1"/>
  <c r="U1072" i="1"/>
  <c r="G1072" i="1"/>
  <c r="AQ1071" i="1"/>
  <c r="V1071" i="1"/>
  <c r="U1071" i="1"/>
  <c r="G1071" i="1"/>
  <c r="H1071" i="1" s="1"/>
  <c r="AQ1070" i="1"/>
  <c r="V1070" i="1"/>
  <c r="U1070" i="1"/>
  <c r="G1070" i="1"/>
  <c r="H1070" i="1" s="1"/>
  <c r="AQ1069" i="1"/>
  <c r="V1069" i="1"/>
  <c r="U1069" i="1"/>
  <c r="G1069" i="1"/>
  <c r="H1069" i="1" s="1"/>
  <c r="AQ1068" i="1"/>
  <c r="V1068" i="1"/>
  <c r="U1068" i="1"/>
  <c r="G1068" i="1"/>
  <c r="AQ1067" i="1"/>
  <c r="V1067" i="1"/>
  <c r="U1067" i="1"/>
  <c r="G1067" i="1"/>
  <c r="H1067" i="1" s="1"/>
  <c r="AQ1066" i="1"/>
  <c r="V1066" i="1"/>
  <c r="U1066" i="1"/>
  <c r="G1066" i="1"/>
  <c r="AQ1065" i="1"/>
  <c r="V1065" i="1"/>
  <c r="U1065" i="1"/>
  <c r="G1065" i="1"/>
  <c r="AQ1064" i="1"/>
  <c r="V1064" i="1"/>
  <c r="U1064" i="1"/>
  <c r="K1064" i="1"/>
  <c r="J1064" i="1"/>
  <c r="I1064" i="1"/>
  <c r="G1064" i="1"/>
  <c r="H1064" i="1" s="1"/>
  <c r="AQ1063" i="1"/>
  <c r="V1063" i="1"/>
  <c r="U1063" i="1"/>
  <c r="K1063" i="1"/>
  <c r="M1063" i="1" s="1"/>
  <c r="J1063" i="1"/>
  <c r="I1063" i="1"/>
  <c r="G1063" i="1"/>
  <c r="H1063" i="1" s="1"/>
  <c r="AQ1062" i="1"/>
  <c r="V1062" i="1"/>
  <c r="U1062" i="1"/>
  <c r="G1062" i="1"/>
  <c r="H1062" i="1" s="1"/>
  <c r="AQ1061" i="1"/>
  <c r="V1061" i="1"/>
  <c r="U1061" i="1"/>
  <c r="G1061" i="1"/>
  <c r="H1061" i="1" s="1"/>
  <c r="AQ1060" i="1"/>
  <c r="V1060" i="1"/>
  <c r="U1060" i="1"/>
  <c r="G1060" i="1"/>
  <c r="AQ1059" i="1"/>
  <c r="V1059" i="1"/>
  <c r="U1059" i="1"/>
  <c r="G1059" i="1"/>
  <c r="H1059" i="1" s="1"/>
  <c r="AQ1058" i="1"/>
  <c r="V1058" i="1"/>
  <c r="U1058" i="1"/>
  <c r="G1058" i="1"/>
  <c r="AQ1057" i="1"/>
  <c r="V1057" i="1"/>
  <c r="U1057" i="1"/>
  <c r="G1057" i="1"/>
  <c r="H1057" i="1" s="1"/>
  <c r="AQ1056" i="1"/>
  <c r="V1056" i="1"/>
  <c r="U1056" i="1"/>
  <c r="G1056" i="1"/>
  <c r="AQ1055" i="1"/>
  <c r="V1055" i="1"/>
  <c r="U1055" i="1"/>
  <c r="G1055" i="1"/>
  <c r="H1055" i="1" s="1"/>
  <c r="AQ1054" i="1"/>
  <c r="V1054" i="1"/>
  <c r="U1054" i="1"/>
  <c r="G1054" i="1"/>
  <c r="H1054" i="1" s="1"/>
  <c r="AQ1053" i="1"/>
  <c r="V1053" i="1"/>
  <c r="U1053" i="1"/>
  <c r="G1053" i="1"/>
  <c r="H1053" i="1" s="1"/>
  <c r="AQ1052" i="1"/>
  <c r="V1052" i="1"/>
  <c r="U1052" i="1"/>
  <c r="G1052" i="1"/>
  <c r="AQ1051" i="1"/>
  <c r="V1051" i="1"/>
  <c r="U1051" i="1"/>
  <c r="G1051" i="1"/>
  <c r="H1051" i="1" s="1"/>
  <c r="AQ1050" i="1"/>
  <c r="V1050" i="1"/>
  <c r="U1050" i="1"/>
  <c r="G1050" i="1"/>
  <c r="H1050" i="1" s="1"/>
  <c r="AQ1049" i="1"/>
  <c r="V1049" i="1"/>
  <c r="U1049" i="1"/>
  <c r="G1049" i="1"/>
  <c r="H1049" i="1" s="1"/>
  <c r="AQ1048" i="1"/>
  <c r="V1048" i="1"/>
  <c r="U1048" i="1"/>
  <c r="K1048" i="1"/>
  <c r="M1048" i="1" s="1"/>
  <c r="J1048" i="1"/>
  <c r="I1048" i="1"/>
  <c r="G1048" i="1"/>
  <c r="H1048" i="1" s="1"/>
  <c r="AQ1047" i="1"/>
  <c r="V1047" i="1"/>
  <c r="U1047" i="1"/>
  <c r="K1047" i="1"/>
  <c r="J1047" i="1"/>
  <c r="I1047" i="1"/>
  <c r="G1047" i="1"/>
  <c r="H1047" i="1" s="1"/>
  <c r="AQ1046" i="1"/>
  <c r="V1046" i="1"/>
  <c r="U1046" i="1"/>
  <c r="G1046" i="1"/>
  <c r="H1046" i="1" s="1"/>
  <c r="AQ1045" i="1"/>
  <c r="V1045" i="1"/>
  <c r="U1045" i="1"/>
  <c r="G1045" i="1"/>
  <c r="H1045" i="1" s="1"/>
  <c r="AQ1044" i="1"/>
  <c r="V1044" i="1"/>
  <c r="U1044" i="1"/>
  <c r="G1044" i="1"/>
  <c r="AQ1043" i="1"/>
  <c r="V1043" i="1"/>
  <c r="U1043" i="1"/>
  <c r="K1043" i="1"/>
  <c r="J1043" i="1"/>
  <c r="I1043" i="1"/>
  <c r="G1043" i="1"/>
  <c r="H1043" i="1" s="1"/>
  <c r="AQ1042" i="1"/>
  <c r="V1042" i="1"/>
  <c r="U1042" i="1"/>
  <c r="K1042" i="1"/>
  <c r="M1042" i="1" s="1"/>
  <c r="J1042" i="1"/>
  <c r="I1042" i="1"/>
  <c r="G1042" i="1"/>
  <c r="H1042" i="1" s="1"/>
  <c r="AQ1041" i="1"/>
  <c r="V1041" i="1"/>
  <c r="U1041" i="1"/>
  <c r="G1041" i="1"/>
  <c r="H1041" i="1" s="1"/>
  <c r="AQ1040" i="1"/>
  <c r="V1040" i="1"/>
  <c r="U1040" i="1"/>
  <c r="G1040" i="1"/>
  <c r="H1040" i="1" s="1"/>
  <c r="AQ1039" i="1"/>
  <c r="V1039" i="1"/>
  <c r="U1039" i="1"/>
  <c r="G1039" i="1"/>
  <c r="AQ1038" i="1"/>
  <c r="V1038" i="1"/>
  <c r="U1038" i="1"/>
  <c r="G1038" i="1"/>
  <c r="H1038" i="1" s="1"/>
  <c r="AQ1037" i="1"/>
  <c r="V1037" i="1"/>
  <c r="U1037" i="1"/>
  <c r="G1037" i="1"/>
  <c r="H1037" i="1" s="1"/>
  <c r="AQ1036" i="1"/>
  <c r="V1036" i="1"/>
  <c r="U1036" i="1"/>
  <c r="G1036" i="1"/>
  <c r="H1036" i="1" s="1"/>
  <c r="AQ1035" i="1"/>
  <c r="V1035" i="1"/>
  <c r="U1035" i="1"/>
  <c r="G1035" i="1"/>
  <c r="AQ1034" i="1"/>
  <c r="V1034" i="1"/>
  <c r="U1034" i="1"/>
  <c r="G1034" i="1"/>
  <c r="H1034" i="1" s="1"/>
  <c r="AQ1033" i="1"/>
  <c r="V1033" i="1"/>
  <c r="U1033" i="1"/>
  <c r="G1033" i="1"/>
  <c r="H1033" i="1" s="1"/>
  <c r="AQ1032" i="1"/>
  <c r="V1032" i="1"/>
  <c r="U1032" i="1"/>
  <c r="G1032" i="1"/>
  <c r="H1032" i="1" s="1"/>
  <c r="AQ1031" i="1"/>
  <c r="V1031" i="1"/>
  <c r="U1031" i="1"/>
  <c r="G1031" i="1"/>
  <c r="AQ1030" i="1"/>
  <c r="V1030" i="1"/>
  <c r="U1030" i="1"/>
  <c r="G1030" i="1"/>
  <c r="H1030" i="1" s="1"/>
  <c r="AQ1029" i="1"/>
  <c r="V1029" i="1"/>
  <c r="U1029" i="1"/>
  <c r="G1029" i="1"/>
  <c r="H1029" i="1" s="1"/>
  <c r="AQ1028" i="1"/>
  <c r="V1028" i="1"/>
  <c r="U1028" i="1"/>
  <c r="G1028" i="1"/>
  <c r="H1028" i="1" s="1"/>
  <c r="AQ1027" i="1"/>
  <c r="V1027" i="1"/>
  <c r="U1027" i="1"/>
  <c r="G1027" i="1"/>
  <c r="AQ1026" i="1"/>
  <c r="V1026" i="1"/>
  <c r="U1026" i="1"/>
  <c r="G1026" i="1"/>
  <c r="H1026" i="1" s="1"/>
  <c r="AQ1025" i="1"/>
  <c r="V1025" i="1"/>
  <c r="U1025" i="1"/>
  <c r="G1025" i="1"/>
  <c r="H1025" i="1" s="1"/>
  <c r="AQ1024" i="1"/>
  <c r="V1024" i="1"/>
  <c r="U1024" i="1"/>
  <c r="G1024" i="1"/>
  <c r="H1024" i="1" s="1"/>
  <c r="AQ1023" i="1"/>
  <c r="V1023" i="1"/>
  <c r="U1023" i="1"/>
  <c r="K1023" i="1"/>
  <c r="L1023" i="1" s="1"/>
  <c r="J1023" i="1"/>
  <c r="I1023" i="1"/>
  <c r="G1023" i="1"/>
  <c r="AQ1022" i="1"/>
  <c r="V1022" i="1"/>
  <c r="U1022" i="1"/>
  <c r="K1022" i="1"/>
  <c r="M1022" i="1" s="1"/>
  <c r="J1022" i="1"/>
  <c r="I1022" i="1"/>
  <c r="G1022" i="1"/>
  <c r="H1022" i="1" s="1"/>
  <c r="AQ1021" i="1"/>
  <c r="V1021" i="1"/>
  <c r="U1021" i="1"/>
  <c r="G1021" i="1"/>
  <c r="H1021" i="1" s="1"/>
  <c r="AQ1020" i="1"/>
  <c r="V1020" i="1"/>
  <c r="U1020" i="1"/>
  <c r="G1020" i="1"/>
  <c r="H1020" i="1" s="1"/>
  <c r="AQ1019" i="1"/>
  <c r="V1019" i="1"/>
  <c r="U1019" i="1"/>
  <c r="G1019" i="1"/>
  <c r="AQ1018" i="1"/>
  <c r="V1018" i="1"/>
  <c r="U1018" i="1"/>
  <c r="G1018" i="1"/>
  <c r="H1018" i="1" s="1"/>
  <c r="AQ1017" i="1"/>
  <c r="V1017" i="1"/>
  <c r="U1017" i="1"/>
  <c r="G1017" i="1"/>
  <c r="H1017" i="1" s="1"/>
  <c r="AQ1016" i="1"/>
  <c r="V1016" i="1"/>
  <c r="U1016" i="1"/>
  <c r="G1016" i="1"/>
  <c r="H1016" i="1" s="1"/>
  <c r="AQ1015" i="1"/>
  <c r="V1015" i="1"/>
  <c r="U1015" i="1"/>
  <c r="G1015" i="1"/>
  <c r="AQ1014" i="1"/>
  <c r="V1014" i="1"/>
  <c r="U1014" i="1"/>
  <c r="G1014" i="1"/>
  <c r="H1014" i="1" s="1"/>
  <c r="AQ1013" i="1"/>
  <c r="V1013" i="1"/>
  <c r="U1013" i="1"/>
  <c r="G1013" i="1"/>
  <c r="H1013" i="1" s="1"/>
  <c r="AQ1012" i="1"/>
  <c r="V1012" i="1"/>
  <c r="U1012" i="1"/>
  <c r="G1012" i="1"/>
  <c r="AQ1011" i="1"/>
  <c r="V1011" i="1"/>
  <c r="U1011" i="1"/>
  <c r="K1011" i="1"/>
  <c r="J1011" i="1"/>
  <c r="I1011" i="1"/>
  <c r="G1011" i="1"/>
  <c r="H1011" i="1" s="1"/>
  <c r="AQ1010" i="1"/>
  <c r="V1010" i="1"/>
  <c r="U1010" i="1"/>
  <c r="K1010" i="1"/>
  <c r="M1010" i="1" s="1"/>
  <c r="J1010" i="1"/>
  <c r="I1010" i="1"/>
  <c r="G1010" i="1"/>
  <c r="H1010" i="1" s="1"/>
  <c r="AQ1009" i="1"/>
  <c r="V1009" i="1"/>
  <c r="U1009" i="1"/>
  <c r="G1009" i="1"/>
  <c r="H1009" i="1" s="1"/>
  <c r="AQ1008" i="1"/>
  <c r="V1008" i="1"/>
  <c r="U1008" i="1"/>
  <c r="G1008" i="1"/>
  <c r="H1008" i="1" s="1"/>
  <c r="AQ1007" i="1"/>
  <c r="V1007" i="1"/>
  <c r="U1007" i="1"/>
  <c r="G1007" i="1"/>
  <c r="K1007" i="1" s="1"/>
  <c r="AQ1006" i="1"/>
  <c r="V1006" i="1"/>
  <c r="U1006" i="1"/>
  <c r="G1006" i="1"/>
  <c r="H1006" i="1" s="1"/>
  <c r="AQ1005" i="1"/>
  <c r="V1005" i="1"/>
  <c r="U1005" i="1"/>
  <c r="G1005" i="1"/>
  <c r="H1005" i="1" s="1"/>
  <c r="AQ1004" i="1"/>
  <c r="V1004" i="1"/>
  <c r="U1004" i="1"/>
  <c r="G1004" i="1"/>
  <c r="H1004" i="1" s="1"/>
  <c r="AQ1003" i="1"/>
  <c r="V1003" i="1"/>
  <c r="U1003" i="1"/>
  <c r="G1003" i="1"/>
  <c r="AQ1002" i="1"/>
  <c r="V1002" i="1"/>
  <c r="U1002" i="1"/>
  <c r="G1002" i="1"/>
  <c r="H1002" i="1" s="1"/>
  <c r="AQ1001" i="1"/>
  <c r="AR1001" i="1" s="1"/>
  <c r="V1001" i="1"/>
  <c r="U1001" i="1"/>
  <c r="G1001" i="1"/>
  <c r="H1001" i="1" s="1"/>
  <c r="AQ1000" i="1"/>
  <c r="V1000" i="1"/>
  <c r="U1000" i="1"/>
  <c r="G1000" i="1"/>
  <c r="AQ999" i="1"/>
  <c r="V999" i="1"/>
  <c r="U999" i="1"/>
  <c r="G999" i="1"/>
  <c r="K999" i="1" s="1"/>
  <c r="AQ998" i="1"/>
  <c r="V998" i="1"/>
  <c r="U998" i="1"/>
  <c r="K998" i="1"/>
  <c r="M998" i="1" s="1"/>
  <c r="J998" i="1"/>
  <c r="I998" i="1"/>
  <c r="G998" i="1"/>
  <c r="AQ997" i="1"/>
  <c r="V997" i="1"/>
  <c r="U997" i="1"/>
  <c r="K997" i="1"/>
  <c r="M997" i="1" s="1"/>
  <c r="J997" i="1"/>
  <c r="I997" i="1"/>
  <c r="G997" i="1"/>
  <c r="H997" i="1" s="1"/>
  <c r="AQ996" i="1"/>
  <c r="V996" i="1"/>
  <c r="U996" i="1"/>
  <c r="G996" i="1"/>
  <c r="H996" i="1" s="1"/>
  <c r="AQ995" i="1"/>
  <c r="V995" i="1"/>
  <c r="U995" i="1"/>
  <c r="G995" i="1"/>
  <c r="AQ994" i="1"/>
  <c r="V994" i="1"/>
  <c r="U994" i="1"/>
  <c r="G994" i="1"/>
  <c r="H994" i="1" s="1"/>
  <c r="AQ993" i="1"/>
  <c r="V993" i="1"/>
  <c r="U993" i="1"/>
  <c r="G993" i="1"/>
  <c r="H993" i="1" s="1"/>
  <c r="AQ992" i="1"/>
  <c r="V992" i="1"/>
  <c r="U992" i="1"/>
  <c r="G992" i="1"/>
  <c r="H992" i="1" s="1"/>
  <c r="AQ991" i="1"/>
  <c r="V991" i="1"/>
  <c r="U991" i="1"/>
  <c r="G991" i="1"/>
  <c r="AQ990" i="1"/>
  <c r="V990" i="1"/>
  <c r="U990" i="1"/>
  <c r="G990" i="1"/>
  <c r="AQ989" i="1"/>
  <c r="V989" i="1"/>
  <c r="U989" i="1"/>
  <c r="K989" i="1"/>
  <c r="J989" i="1"/>
  <c r="I989" i="1"/>
  <c r="G989" i="1"/>
  <c r="H989" i="1" s="1"/>
  <c r="AQ988" i="1"/>
  <c r="V988" i="1"/>
  <c r="U988" i="1"/>
  <c r="K988" i="1"/>
  <c r="M988" i="1" s="1"/>
  <c r="J988" i="1"/>
  <c r="I988" i="1"/>
  <c r="G988" i="1"/>
  <c r="H988" i="1" s="1"/>
  <c r="AQ987" i="1"/>
  <c r="V987" i="1"/>
  <c r="U987" i="1"/>
  <c r="G987" i="1"/>
  <c r="AQ986" i="1"/>
  <c r="V986" i="1"/>
  <c r="U986" i="1"/>
  <c r="G986" i="1"/>
  <c r="H986" i="1" s="1"/>
  <c r="AQ985" i="1"/>
  <c r="V985" i="1"/>
  <c r="U985" i="1"/>
  <c r="G985" i="1"/>
  <c r="H985" i="1" s="1"/>
  <c r="AQ984" i="1"/>
  <c r="V984" i="1"/>
  <c r="U984" i="1"/>
  <c r="G984" i="1"/>
  <c r="H984" i="1" s="1"/>
  <c r="AQ983" i="1"/>
  <c r="V983" i="1"/>
  <c r="U983" i="1"/>
  <c r="G983" i="1"/>
  <c r="AQ982" i="1"/>
  <c r="V982" i="1"/>
  <c r="U982" i="1"/>
  <c r="G982" i="1"/>
  <c r="H982" i="1" s="1"/>
  <c r="AQ981" i="1"/>
  <c r="V981" i="1"/>
  <c r="U981" i="1"/>
  <c r="G981" i="1"/>
  <c r="AQ980" i="1"/>
  <c r="V980" i="1"/>
  <c r="U980" i="1"/>
  <c r="G980" i="1"/>
  <c r="AQ979" i="1"/>
  <c r="V979" i="1"/>
  <c r="U979" i="1"/>
  <c r="K979" i="1"/>
  <c r="M979" i="1" s="1"/>
  <c r="J979" i="1"/>
  <c r="I979" i="1"/>
  <c r="G979" i="1"/>
  <c r="H979" i="1" s="1"/>
  <c r="AQ978" i="1"/>
  <c r="V978" i="1"/>
  <c r="U978" i="1"/>
  <c r="K978" i="1"/>
  <c r="J978" i="1"/>
  <c r="I978" i="1"/>
  <c r="G978" i="1"/>
  <c r="H978" i="1" s="1"/>
  <c r="AQ977" i="1"/>
  <c r="V977" i="1"/>
  <c r="U977" i="1"/>
  <c r="G977" i="1"/>
  <c r="H977" i="1" s="1"/>
  <c r="AQ976" i="1"/>
  <c r="V976" i="1"/>
  <c r="U976" i="1"/>
  <c r="G976" i="1"/>
  <c r="K976" i="1" s="1"/>
  <c r="AQ975" i="1"/>
  <c r="V975" i="1"/>
  <c r="U975" i="1"/>
  <c r="G975" i="1"/>
  <c r="AQ974" i="1"/>
  <c r="V974" i="1"/>
  <c r="U974" i="1"/>
  <c r="G974" i="1"/>
  <c r="H974" i="1" s="1"/>
  <c r="AQ973" i="1"/>
  <c r="V973" i="1"/>
  <c r="U973" i="1"/>
  <c r="K973" i="1"/>
  <c r="J973" i="1"/>
  <c r="I973" i="1"/>
  <c r="G973" i="1"/>
  <c r="H973" i="1" s="1"/>
  <c r="AQ972" i="1"/>
  <c r="V972" i="1"/>
  <c r="U972" i="1"/>
  <c r="K972" i="1"/>
  <c r="M972" i="1" s="1"/>
  <c r="J972" i="1"/>
  <c r="I972" i="1"/>
  <c r="G972" i="1"/>
  <c r="H972" i="1" s="1"/>
  <c r="AQ971" i="1"/>
  <c r="V971" i="1"/>
  <c r="U971" i="1"/>
  <c r="G971" i="1"/>
  <c r="AQ970" i="1"/>
  <c r="V970" i="1"/>
  <c r="U970" i="1"/>
  <c r="G970" i="1"/>
  <c r="H970" i="1" s="1"/>
  <c r="AQ969" i="1"/>
  <c r="V969" i="1"/>
  <c r="U969" i="1"/>
  <c r="G969" i="1"/>
  <c r="AQ968" i="1"/>
  <c r="V968" i="1"/>
  <c r="U968" i="1"/>
  <c r="G968" i="1"/>
  <c r="AQ967" i="1"/>
  <c r="V967" i="1"/>
  <c r="U967" i="1"/>
  <c r="G967" i="1"/>
  <c r="H967" i="1" s="1"/>
  <c r="AQ966" i="1"/>
  <c r="V966" i="1"/>
  <c r="U966" i="1"/>
  <c r="G966" i="1"/>
  <c r="H966" i="1" s="1"/>
  <c r="AQ965" i="1"/>
  <c r="V965" i="1"/>
  <c r="U965" i="1"/>
  <c r="G965" i="1"/>
  <c r="H965" i="1" s="1"/>
  <c r="AQ964" i="1"/>
  <c r="V964" i="1"/>
  <c r="U964" i="1"/>
  <c r="G964" i="1"/>
  <c r="H964" i="1" s="1"/>
  <c r="AQ963" i="1"/>
  <c r="V963" i="1"/>
  <c r="U963" i="1"/>
  <c r="G963" i="1"/>
  <c r="AQ962" i="1"/>
  <c r="V962" i="1"/>
  <c r="U962" i="1"/>
  <c r="G962" i="1"/>
  <c r="AQ961" i="1"/>
  <c r="V961" i="1"/>
  <c r="U961" i="1"/>
  <c r="K961" i="1"/>
  <c r="J961" i="1"/>
  <c r="I961" i="1"/>
  <c r="G961" i="1"/>
  <c r="AQ960" i="1"/>
  <c r="V960" i="1"/>
  <c r="U960" i="1"/>
  <c r="K960" i="1"/>
  <c r="M960" i="1" s="1"/>
  <c r="J960" i="1"/>
  <c r="I960" i="1"/>
  <c r="G960" i="1"/>
  <c r="H960" i="1" s="1"/>
  <c r="AQ959" i="1"/>
  <c r="V959" i="1"/>
  <c r="U959" i="1"/>
  <c r="G959" i="1"/>
  <c r="AQ958" i="1"/>
  <c r="AR958" i="1" s="1"/>
  <c r="V958" i="1"/>
  <c r="U958" i="1"/>
  <c r="G958" i="1"/>
  <c r="H958" i="1" s="1"/>
  <c r="AQ957" i="1"/>
  <c r="V957" i="1"/>
  <c r="U957" i="1"/>
  <c r="G957" i="1"/>
  <c r="H957" i="1" s="1"/>
  <c r="AQ956" i="1"/>
  <c r="V956" i="1"/>
  <c r="U956" i="1"/>
  <c r="G956" i="1"/>
  <c r="H956" i="1" s="1"/>
  <c r="AQ955" i="1"/>
  <c r="V955" i="1"/>
  <c r="U955" i="1"/>
  <c r="G955" i="1"/>
  <c r="AQ954" i="1"/>
  <c r="V954" i="1"/>
  <c r="U954" i="1"/>
  <c r="K954" i="1"/>
  <c r="M954" i="1" s="1"/>
  <c r="J954" i="1"/>
  <c r="I954" i="1"/>
  <c r="G954" i="1"/>
  <c r="H954" i="1" s="1"/>
  <c r="AQ953" i="1"/>
  <c r="V953" i="1"/>
  <c r="U953" i="1"/>
  <c r="K953" i="1"/>
  <c r="J953" i="1"/>
  <c r="I953" i="1"/>
  <c r="G953" i="1"/>
  <c r="H953" i="1" s="1"/>
  <c r="AQ952" i="1"/>
  <c r="V952" i="1"/>
  <c r="U952" i="1"/>
  <c r="G952" i="1"/>
  <c r="H952" i="1" s="1"/>
  <c r="AQ951" i="1"/>
  <c r="V951" i="1"/>
  <c r="U951" i="1"/>
  <c r="G951" i="1"/>
  <c r="AQ950" i="1"/>
  <c r="V950" i="1"/>
  <c r="U950" i="1"/>
  <c r="G950" i="1"/>
  <c r="H950" i="1" s="1"/>
  <c r="AQ949" i="1"/>
  <c r="V949" i="1"/>
  <c r="U949" i="1"/>
  <c r="G949" i="1"/>
  <c r="H949" i="1" s="1"/>
  <c r="AQ948" i="1"/>
  <c r="V948" i="1"/>
  <c r="U948" i="1"/>
  <c r="G948" i="1"/>
  <c r="AQ947" i="1"/>
  <c r="V947" i="1"/>
  <c r="U947" i="1"/>
  <c r="K947" i="1"/>
  <c r="J947" i="1"/>
  <c r="I947" i="1"/>
  <c r="G947" i="1"/>
  <c r="H947" i="1" s="1"/>
  <c r="AQ946" i="1"/>
  <c r="V946" i="1"/>
  <c r="U946" i="1"/>
  <c r="K946" i="1"/>
  <c r="M946" i="1" s="1"/>
  <c r="J946" i="1"/>
  <c r="I946" i="1"/>
  <c r="G946" i="1"/>
  <c r="H946" i="1" s="1"/>
  <c r="AQ945" i="1"/>
  <c r="V945" i="1"/>
  <c r="U945" i="1"/>
  <c r="G945" i="1"/>
  <c r="H945" i="1" s="1"/>
  <c r="AQ944" i="1"/>
  <c r="V944" i="1"/>
  <c r="U944" i="1"/>
  <c r="G944" i="1"/>
  <c r="H944" i="1" s="1"/>
  <c r="AQ943" i="1"/>
  <c r="V943" i="1"/>
  <c r="U943" i="1"/>
  <c r="G943" i="1"/>
  <c r="AQ942" i="1"/>
  <c r="V942" i="1"/>
  <c r="U942" i="1"/>
  <c r="G942" i="1"/>
  <c r="H942" i="1" s="1"/>
  <c r="AQ941" i="1"/>
  <c r="V941" i="1"/>
  <c r="U941" i="1"/>
  <c r="G941" i="1"/>
  <c r="H941" i="1" s="1"/>
  <c r="AQ940" i="1"/>
  <c r="V940" i="1"/>
  <c r="U940" i="1"/>
  <c r="G940" i="1"/>
  <c r="H940" i="1" s="1"/>
  <c r="AQ939" i="1"/>
  <c r="V939" i="1"/>
  <c r="U939" i="1"/>
  <c r="G939" i="1"/>
  <c r="AQ938" i="1"/>
  <c r="V938" i="1"/>
  <c r="U938" i="1"/>
  <c r="G938" i="1"/>
  <c r="H938" i="1" s="1"/>
  <c r="AQ937" i="1"/>
  <c r="V937" i="1"/>
  <c r="U937" i="1"/>
  <c r="G937" i="1"/>
  <c r="H937" i="1" s="1"/>
  <c r="AQ936" i="1"/>
  <c r="V936" i="1"/>
  <c r="U936" i="1"/>
  <c r="G936" i="1"/>
  <c r="AQ935" i="1"/>
  <c r="V935" i="1"/>
  <c r="U935" i="1"/>
  <c r="K935" i="1"/>
  <c r="M935" i="1" s="1"/>
  <c r="J935" i="1"/>
  <c r="I935" i="1"/>
  <c r="G935" i="1"/>
  <c r="H935" i="1" s="1"/>
  <c r="AQ934" i="1"/>
  <c r="V934" i="1"/>
  <c r="U934" i="1"/>
  <c r="K934" i="1"/>
  <c r="L935" i="1" s="1"/>
  <c r="J934" i="1"/>
  <c r="I934" i="1"/>
  <c r="G934" i="1"/>
  <c r="H934" i="1" s="1"/>
  <c r="AQ933" i="1"/>
  <c r="AR934" i="1" s="1"/>
  <c r="V933" i="1"/>
  <c r="U933" i="1"/>
  <c r="G933" i="1"/>
  <c r="H933" i="1" s="1"/>
  <c r="AQ932" i="1"/>
  <c r="V932" i="1"/>
  <c r="U932" i="1"/>
  <c r="G932" i="1"/>
  <c r="H932" i="1" s="1"/>
  <c r="AQ931" i="1"/>
  <c r="V931" i="1"/>
  <c r="U931" i="1"/>
  <c r="G931" i="1"/>
  <c r="AQ930" i="1"/>
  <c r="V930" i="1"/>
  <c r="U930" i="1"/>
  <c r="G930" i="1"/>
  <c r="H930" i="1" s="1"/>
  <c r="AQ929" i="1"/>
  <c r="V929" i="1"/>
  <c r="U929" i="1"/>
  <c r="G929" i="1"/>
  <c r="H929" i="1" s="1"/>
  <c r="AQ928" i="1"/>
  <c r="V928" i="1"/>
  <c r="U928" i="1"/>
  <c r="G928" i="1"/>
  <c r="H928" i="1" s="1"/>
  <c r="AQ927" i="1"/>
  <c r="V927" i="1"/>
  <c r="U927" i="1"/>
  <c r="G927" i="1"/>
  <c r="AQ926" i="1"/>
  <c r="V926" i="1"/>
  <c r="U926" i="1"/>
  <c r="G926" i="1"/>
  <c r="H926" i="1" s="1"/>
  <c r="AQ925" i="1"/>
  <c r="V925" i="1"/>
  <c r="U925" i="1"/>
  <c r="G925" i="1"/>
  <c r="AQ924" i="1"/>
  <c r="V924" i="1"/>
  <c r="U924" i="1"/>
  <c r="K924" i="1"/>
  <c r="J924" i="1"/>
  <c r="I924" i="1"/>
  <c r="G924" i="1"/>
  <c r="H924" i="1" s="1"/>
  <c r="AQ923" i="1"/>
  <c r="V923" i="1"/>
  <c r="U923" i="1"/>
  <c r="K923" i="1"/>
  <c r="M923" i="1" s="1"/>
  <c r="J923" i="1"/>
  <c r="I923" i="1"/>
  <c r="G923" i="1"/>
  <c r="H923" i="1" s="1"/>
  <c r="AQ922" i="1"/>
  <c r="V922" i="1"/>
  <c r="U922" i="1"/>
  <c r="G922" i="1"/>
  <c r="H922" i="1" s="1"/>
  <c r="AQ921" i="1"/>
  <c r="V921" i="1"/>
  <c r="U921" i="1"/>
  <c r="G921" i="1"/>
  <c r="AQ920" i="1"/>
  <c r="V920" i="1"/>
  <c r="U920" i="1"/>
  <c r="G920" i="1"/>
  <c r="H920" i="1" s="1"/>
  <c r="AQ919" i="1"/>
  <c r="V919" i="1"/>
  <c r="U919" i="1"/>
  <c r="G919" i="1"/>
  <c r="AQ918" i="1"/>
  <c r="V918" i="1"/>
  <c r="U918" i="1"/>
  <c r="G918" i="1"/>
  <c r="H918" i="1" s="1"/>
  <c r="AQ917" i="1"/>
  <c r="V917" i="1"/>
  <c r="U917" i="1"/>
  <c r="G917" i="1"/>
  <c r="H917" i="1" s="1"/>
  <c r="AQ916" i="1"/>
  <c r="V916" i="1"/>
  <c r="U916" i="1"/>
  <c r="K916" i="1"/>
  <c r="J916" i="1"/>
  <c r="I916" i="1"/>
  <c r="G916" i="1"/>
  <c r="H916" i="1" s="1"/>
  <c r="AQ915" i="1"/>
  <c r="V915" i="1"/>
  <c r="U915" i="1"/>
  <c r="K915" i="1"/>
  <c r="M915" i="1" s="1"/>
  <c r="J915" i="1"/>
  <c r="I915" i="1"/>
  <c r="G915" i="1"/>
  <c r="AQ914" i="1"/>
  <c r="V914" i="1"/>
  <c r="U914" i="1"/>
  <c r="G914" i="1"/>
  <c r="H914" i="1" s="1"/>
  <c r="AQ913" i="1"/>
  <c r="V913" i="1"/>
  <c r="U913" i="1"/>
  <c r="G913" i="1"/>
  <c r="H913" i="1" s="1"/>
  <c r="AQ912" i="1"/>
  <c r="V912" i="1"/>
  <c r="U912" i="1"/>
  <c r="G912" i="1"/>
  <c r="H912" i="1" s="1"/>
  <c r="AQ911" i="1"/>
  <c r="V911" i="1"/>
  <c r="U911" i="1"/>
  <c r="G911" i="1"/>
  <c r="AQ910" i="1"/>
  <c r="V910" i="1"/>
  <c r="U910" i="1"/>
  <c r="K910" i="1"/>
  <c r="M910" i="1" s="1"/>
  <c r="J910" i="1"/>
  <c r="I910" i="1"/>
  <c r="G910" i="1"/>
  <c r="H910" i="1" s="1"/>
  <c r="AQ909" i="1"/>
  <c r="V909" i="1"/>
  <c r="U909" i="1"/>
  <c r="K909" i="1"/>
  <c r="J909" i="1"/>
  <c r="I909" i="1"/>
  <c r="G909" i="1"/>
  <c r="H909" i="1" s="1"/>
  <c r="AQ908" i="1"/>
  <c r="V908" i="1"/>
  <c r="U908" i="1"/>
  <c r="G908" i="1"/>
  <c r="H908" i="1" s="1"/>
  <c r="AQ907" i="1"/>
  <c r="V907" i="1"/>
  <c r="U907" i="1"/>
  <c r="G907" i="1"/>
  <c r="AQ906" i="1"/>
  <c r="V906" i="1"/>
  <c r="U906" i="1"/>
  <c r="G906" i="1"/>
  <c r="H906" i="1" s="1"/>
  <c r="AQ905" i="1"/>
  <c r="V905" i="1"/>
  <c r="U905" i="1"/>
  <c r="G905" i="1"/>
  <c r="H905" i="1" s="1"/>
  <c r="AQ904" i="1"/>
  <c r="V904" i="1"/>
  <c r="U904" i="1"/>
  <c r="G904" i="1"/>
  <c r="H904" i="1" s="1"/>
  <c r="AQ903" i="1"/>
  <c r="V903" i="1"/>
  <c r="U903" i="1"/>
  <c r="G903" i="1"/>
  <c r="AQ902" i="1"/>
  <c r="V902" i="1"/>
  <c r="U902" i="1"/>
  <c r="G902" i="1"/>
  <c r="H902" i="1" s="1"/>
  <c r="AQ901" i="1"/>
  <c r="V901" i="1"/>
  <c r="U901" i="1"/>
  <c r="G901" i="1"/>
  <c r="H901" i="1" s="1"/>
  <c r="AQ900" i="1"/>
  <c r="V900" i="1"/>
  <c r="U900" i="1"/>
  <c r="G900" i="1"/>
  <c r="H900" i="1" s="1"/>
  <c r="AQ899" i="1"/>
  <c r="V899" i="1"/>
  <c r="U899" i="1"/>
  <c r="G899" i="1"/>
  <c r="AQ898" i="1"/>
  <c r="V898" i="1"/>
  <c r="U898" i="1"/>
  <c r="G898" i="1"/>
  <c r="H898" i="1" s="1"/>
  <c r="AQ897" i="1"/>
  <c r="V897" i="1"/>
  <c r="U897" i="1"/>
  <c r="G897" i="1"/>
  <c r="H897" i="1" s="1"/>
  <c r="AQ896" i="1"/>
  <c r="V896" i="1"/>
  <c r="U896" i="1"/>
  <c r="G896" i="1"/>
  <c r="H896" i="1" s="1"/>
  <c r="AQ895" i="1"/>
  <c r="V895" i="1"/>
  <c r="U895" i="1"/>
  <c r="G895" i="1"/>
  <c r="AQ894" i="1"/>
  <c r="V894" i="1"/>
  <c r="U894" i="1"/>
  <c r="K894" i="1"/>
  <c r="M894" i="1" s="1"/>
  <c r="J894" i="1"/>
  <c r="I894" i="1"/>
  <c r="G894" i="1"/>
  <c r="H894" i="1" s="1"/>
  <c r="AQ893" i="1"/>
  <c r="AR894" i="1" s="1"/>
  <c r="V893" i="1"/>
  <c r="U893" i="1"/>
  <c r="K893" i="1"/>
  <c r="M893" i="1" s="1"/>
  <c r="J893" i="1"/>
  <c r="I893" i="1"/>
  <c r="G893" i="1"/>
  <c r="H893" i="1" s="1"/>
  <c r="AQ892" i="1"/>
  <c r="V892" i="1"/>
  <c r="U892" i="1"/>
  <c r="G892" i="1"/>
  <c r="H892" i="1" s="1"/>
  <c r="AQ891" i="1"/>
  <c r="V891" i="1"/>
  <c r="U891" i="1"/>
  <c r="G891" i="1"/>
  <c r="AQ890" i="1"/>
  <c r="V890" i="1"/>
  <c r="U890" i="1"/>
  <c r="G890" i="1"/>
  <c r="H890" i="1" s="1"/>
  <c r="AQ889" i="1"/>
  <c r="V889" i="1"/>
  <c r="U889" i="1"/>
  <c r="G889" i="1"/>
  <c r="H889" i="1" s="1"/>
  <c r="AQ888" i="1"/>
  <c r="V888" i="1"/>
  <c r="U888" i="1"/>
  <c r="G888" i="1"/>
  <c r="H888" i="1" s="1"/>
  <c r="AQ887" i="1"/>
  <c r="V887" i="1"/>
  <c r="U887" i="1"/>
  <c r="G887" i="1"/>
  <c r="AQ886" i="1"/>
  <c r="V886" i="1"/>
  <c r="U886" i="1"/>
  <c r="G886" i="1"/>
  <c r="J886" i="1" s="1"/>
  <c r="AQ885" i="1"/>
  <c r="V885" i="1"/>
  <c r="U885" i="1"/>
  <c r="G885" i="1"/>
  <c r="K885" i="1" s="1"/>
  <c r="AQ884" i="1"/>
  <c r="V884" i="1"/>
  <c r="U884" i="1"/>
  <c r="G884" i="1"/>
  <c r="H884" i="1" s="1"/>
  <c r="AQ883" i="1"/>
  <c r="V883" i="1"/>
  <c r="U883" i="1"/>
  <c r="G883" i="1"/>
  <c r="H883" i="1" s="1"/>
  <c r="AQ882" i="1"/>
  <c r="V882" i="1"/>
  <c r="U882" i="1"/>
  <c r="G882" i="1"/>
  <c r="AQ881" i="1"/>
  <c r="V881" i="1"/>
  <c r="U881" i="1"/>
  <c r="K881" i="1"/>
  <c r="J881" i="1"/>
  <c r="I881" i="1"/>
  <c r="G881" i="1"/>
  <c r="H881" i="1" s="1"/>
  <c r="AQ880" i="1"/>
  <c r="V880" i="1"/>
  <c r="U880" i="1"/>
  <c r="K880" i="1"/>
  <c r="M880" i="1" s="1"/>
  <c r="J880" i="1"/>
  <c r="I880" i="1"/>
  <c r="G880" i="1"/>
  <c r="H880" i="1" s="1"/>
  <c r="AQ879" i="1"/>
  <c r="V879" i="1"/>
  <c r="U879" i="1"/>
  <c r="G879" i="1"/>
  <c r="AQ878" i="1"/>
  <c r="V878" i="1"/>
  <c r="U878" i="1"/>
  <c r="G878" i="1"/>
  <c r="H878" i="1" s="1"/>
  <c r="AQ877" i="1"/>
  <c r="V877" i="1"/>
  <c r="U877" i="1"/>
  <c r="G877" i="1"/>
  <c r="H877" i="1" s="1"/>
  <c r="AQ876" i="1"/>
  <c r="V876" i="1"/>
  <c r="U876" i="1"/>
  <c r="G876" i="1"/>
  <c r="H876" i="1" s="1"/>
  <c r="AQ875" i="1"/>
  <c r="V875" i="1"/>
  <c r="U875" i="1"/>
  <c r="G875" i="1"/>
  <c r="AQ874" i="1"/>
  <c r="V874" i="1"/>
  <c r="U874" i="1"/>
  <c r="G874" i="1"/>
  <c r="H874" i="1" s="1"/>
  <c r="AQ873" i="1"/>
  <c r="V873" i="1"/>
  <c r="U873" i="1"/>
  <c r="G873" i="1"/>
  <c r="H873" i="1" s="1"/>
  <c r="AQ872" i="1"/>
  <c r="V872" i="1"/>
  <c r="U872" i="1"/>
  <c r="G872" i="1"/>
  <c r="H872" i="1" s="1"/>
  <c r="AQ871" i="1"/>
  <c r="V871" i="1"/>
  <c r="U871" i="1"/>
  <c r="G871" i="1"/>
  <c r="AQ870" i="1"/>
  <c r="V870" i="1"/>
  <c r="U870" i="1"/>
  <c r="G870" i="1"/>
  <c r="H870" i="1" s="1"/>
  <c r="AQ869" i="1"/>
  <c r="V869" i="1"/>
  <c r="U869" i="1"/>
  <c r="K869" i="1"/>
  <c r="J869" i="1"/>
  <c r="I869" i="1"/>
  <c r="G869" i="1"/>
  <c r="H869" i="1" s="1"/>
  <c r="AQ868" i="1"/>
  <c r="V868" i="1"/>
  <c r="U868" i="1"/>
  <c r="K868" i="1"/>
  <c r="M868" i="1" s="1"/>
  <c r="J868" i="1"/>
  <c r="I868" i="1"/>
  <c r="G868" i="1"/>
  <c r="H868" i="1" s="1"/>
  <c r="AQ867" i="1"/>
  <c r="V867" i="1"/>
  <c r="U867" i="1"/>
  <c r="G867" i="1"/>
  <c r="H867" i="1" s="1"/>
  <c r="AQ866" i="1"/>
  <c r="V866" i="1"/>
  <c r="U866" i="1"/>
  <c r="G866" i="1"/>
  <c r="H866" i="1" s="1"/>
  <c r="AQ865" i="1"/>
  <c r="V865" i="1"/>
  <c r="U865" i="1"/>
  <c r="G865" i="1"/>
  <c r="H865" i="1" s="1"/>
  <c r="AQ864" i="1"/>
  <c r="V864" i="1"/>
  <c r="U864" i="1"/>
  <c r="G864" i="1"/>
  <c r="H864" i="1" s="1"/>
  <c r="AQ863" i="1"/>
  <c r="V863" i="1"/>
  <c r="U863" i="1"/>
  <c r="G863" i="1"/>
  <c r="AQ862" i="1"/>
  <c r="AR862" i="1" s="1"/>
  <c r="V862" i="1"/>
  <c r="U862" i="1"/>
  <c r="G862" i="1"/>
  <c r="H862" i="1" s="1"/>
  <c r="AQ861" i="1"/>
  <c r="V861" i="1"/>
  <c r="U861" i="1"/>
  <c r="G861" i="1"/>
  <c r="H861" i="1" s="1"/>
  <c r="AQ860" i="1"/>
  <c r="V860" i="1"/>
  <c r="U860" i="1"/>
  <c r="G860" i="1"/>
  <c r="H860" i="1" s="1"/>
  <c r="AQ859" i="1"/>
  <c r="V859" i="1"/>
  <c r="U859" i="1"/>
  <c r="G859" i="1"/>
  <c r="AQ858" i="1"/>
  <c r="V858" i="1"/>
  <c r="U858" i="1"/>
  <c r="G858" i="1"/>
  <c r="H858" i="1" s="1"/>
  <c r="AQ857" i="1"/>
  <c r="V857" i="1"/>
  <c r="U857" i="1"/>
  <c r="G857" i="1"/>
  <c r="H857" i="1" s="1"/>
  <c r="AQ856" i="1"/>
  <c r="V856" i="1"/>
  <c r="U856" i="1"/>
  <c r="G856" i="1"/>
  <c r="H856" i="1" s="1"/>
  <c r="AQ855" i="1"/>
  <c r="V855" i="1"/>
  <c r="U855" i="1"/>
  <c r="G855" i="1"/>
  <c r="AQ854" i="1"/>
  <c r="V854" i="1"/>
  <c r="U854" i="1"/>
  <c r="G854" i="1"/>
  <c r="H854" i="1" s="1"/>
  <c r="AQ853" i="1"/>
  <c r="V853" i="1"/>
  <c r="U853" i="1"/>
  <c r="G853" i="1"/>
  <c r="H853" i="1" s="1"/>
  <c r="AQ852" i="1"/>
  <c r="V852" i="1"/>
  <c r="U852" i="1"/>
  <c r="K852" i="1"/>
  <c r="M852" i="1" s="1"/>
  <c r="J852" i="1"/>
  <c r="I852" i="1"/>
  <c r="H852" i="1"/>
  <c r="G852" i="1"/>
  <c r="AQ851" i="1"/>
  <c r="V851" i="1"/>
  <c r="U851" i="1"/>
  <c r="K851" i="1"/>
  <c r="M851" i="1" s="1"/>
  <c r="J851" i="1"/>
  <c r="I851" i="1"/>
  <c r="G851" i="1"/>
  <c r="H851" i="1" s="1"/>
  <c r="AQ850" i="1"/>
  <c r="V850" i="1"/>
  <c r="U850" i="1"/>
  <c r="G850" i="1"/>
  <c r="H850" i="1" s="1"/>
  <c r="AQ849" i="1"/>
  <c r="V849" i="1"/>
  <c r="U849" i="1"/>
  <c r="G849" i="1"/>
  <c r="H849" i="1" s="1"/>
  <c r="AQ848" i="1"/>
  <c r="V848" i="1"/>
  <c r="U848" i="1"/>
  <c r="G848" i="1"/>
  <c r="H848" i="1" s="1"/>
  <c r="AQ847" i="1"/>
  <c r="V847" i="1"/>
  <c r="U847" i="1"/>
  <c r="G847" i="1"/>
  <c r="AQ846" i="1"/>
  <c r="V846" i="1"/>
  <c r="U846" i="1"/>
  <c r="G846" i="1"/>
  <c r="H846" i="1" s="1"/>
  <c r="AQ845" i="1"/>
  <c r="V845" i="1"/>
  <c r="U845" i="1"/>
  <c r="G845" i="1"/>
  <c r="H845" i="1" s="1"/>
  <c r="AQ844" i="1"/>
  <c r="V844" i="1"/>
  <c r="U844" i="1"/>
  <c r="G844" i="1"/>
  <c r="H844" i="1" s="1"/>
  <c r="AQ843" i="1"/>
  <c r="V843" i="1"/>
  <c r="U843" i="1"/>
  <c r="G843" i="1"/>
  <c r="AQ842" i="1"/>
  <c r="V842" i="1"/>
  <c r="U842" i="1"/>
  <c r="G842" i="1"/>
  <c r="AQ841" i="1"/>
  <c r="V841" i="1"/>
  <c r="U841" i="1"/>
  <c r="G841" i="1"/>
  <c r="H841" i="1" s="1"/>
  <c r="AQ840" i="1"/>
  <c r="V840" i="1"/>
  <c r="U840" i="1"/>
  <c r="K840" i="1"/>
  <c r="J840" i="1"/>
  <c r="I840" i="1"/>
  <c r="G840" i="1"/>
  <c r="H840" i="1" s="1"/>
  <c r="AQ839" i="1"/>
  <c r="V839" i="1"/>
  <c r="U839" i="1"/>
  <c r="K839" i="1"/>
  <c r="M839" i="1" s="1"/>
  <c r="J839" i="1"/>
  <c r="I839" i="1"/>
  <c r="G839" i="1"/>
  <c r="H839" i="1" s="1"/>
  <c r="AQ838" i="1"/>
  <c r="V838" i="1"/>
  <c r="U838" i="1"/>
  <c r="G838" i="1"/>
  <c r="H838" i="1" s="1"/>
  <c r="AQ837" i="1"/>
  <c r="V837" i="1"/>
  <c r="U837" i="1"/>
  <c r="G837" i="1"/>
  <c r="H837" i="1" s="1"/>
  <c r="AQ836" i="1"/>
  <c r="V836" i="1"/>
  <c r="U836" i="1"/>
  <c r="G836" i="1"/>
  <c r="H836" i="1" s="1"/>
  <c r="AQ835" i="1"/>
  <c r="V835" i="1"/>
  <c r="U835" i="1"/>
  <c r="G835" i="1"/>
  <c r="AQ834" i="1"/>
  <c r="V834" i="1"/>
  <c r="U834" i="1"/>
  <c r="G834" i="1"/>
  <c r="H834" i="1" s="1"/>
  <c r="AQ833" i="1"/>
  <c r="V833" i="1"/>
  <c r="U833" i="1"/>
  <c r="G833" i="1"/>
  <c r="H833" i="1" s="1"/>
  <c r="AQ832" i="1"/>
  <c r="V832" i="1"/>
  <c r="U832" i="1"/>
  <c r="G832" i="1"/>
  <c r="H832" i="1" s="1"/>
  <c r="AQ831" i="1"/>
  <c r="V831" i="1"/>
  <c r="U831" i="1"/>
  <c r="G831" i="1"/>
  <c r="AQ830" i="1"/>
  <c r="V830" i="1"/>
  <c r="U830" i="1"/>
  <c r="G830" i="1"/>
  <c r="H830" i="1" s="1"/>
  <c r="AQ829" i="1"/>
  <c r="V829" i="1"/>
  <c r="U829" i="1"/>
  <c r="G829" i="1"/>
  <c r="H829" i="1" s="1"/>
  <c r="AQ828" i="1"/>
  <c r="V828" i="1"/>
  <c r="U828" i="1"/>
  <c r="G828" i="1"/>
  <c r="H828" i="1" s="1"/>
  <c r="AQ827" i="1"/>
  <c r="V827" i="1"/>
  <c r="U827" i="1"/>
  <c r="G827" i="1"/>
  <c r="AQ826" i="1"/>
  <c r="V826" i="1"/>
  <c r="U826" i="1"/>
  <c r="K826" i="1"/>
  <c r="J826" i="1"/>
  <c r="I826" i="1"/>
  <c r="G826" i="1"/>
  <c r="H826" i="1" s="1"/>
  <c r="AQ825" i="1"/>
  <c r="V825" i="1"/>
  <c r="U825" i="1"/>
  <c r="K825" i="1"/>
  <c r="M825" i="1" s="1"/>
  <c r="J825" i="1"/>
  <c r="I825" i="1"/>
  <c r="G825" i="1"/>
  <c r="H825" i="1" s="1"/>
  <c r="AQ824" i="1"/>
  <c r="AR824" i="1" s="1"/>
  <c r="V824" i="1"/>
  <c r="U824" i="1"/>
  <c r="G824" i="1"/>
  <c r="H824" i="1" s="1"/>
  <c r="AQ823" i="1"/>
  <c r="V823" i="1"/>
  <c r="U823" i="1"/>
  <c r="G823" i="1"/>
  <c r="AQ822" i="1"/>
  <c r="V822" i="1"/>
  <c r="U822" i="1"/>
  <c r="G822" i="1"/>
  <c r="H822" i="1" s="1"/>
  <c r="AQ821" i="1"/>
  <c r="V821" i="1"/>
  <c r="U821" i="1"/>
  <c r="G821" i="1"/>
  <c r="H821" i="1" s="1"/>
  <c r="AQ820" i="1"/>
  <c r="V820" i="1"/>
  <c r="U820" i="1"/>
  <c r="G820" i="1"/>
  <c r="H820" i="1" s="1"/>
  <c r="AQ819" i="1"/>
  <c r="V819" i="1"/>
  <c r="U819" i="1"/>
  <c r="G819" i="1"/>
  <c r="AQ818" i="1"/>
  <c r="V818" i="1"/>
  <c r="U818" i="1"/>
  <c r="G818" i="1"/>
  <c r="H818" i="1" s="1"/>
  <c r="AQ817" i="1"/>
  <c r="V817" i="1"/>
  <c r="U817" i="1"/>
  <c r="G817" i="1"/>
  <c r="H817" i="1" s="1"/>
  <c r="AQ816" i="1"/>
  <c r="V816" i="1"/>
  <c r="U816" i="1"/>
  <c r="G816" i="1"/>
  <c r="H816" i="1" s="1"/>
  <c r="AQ815" i="1"/>
  <c r="V815" i="1"/>
  <c r="U815" i="1"/>
  <c r="G815" i="1"/>
  <c r="AQ814" i="1"/>
  <c r="V814" i="1"/>
  <c r="U814" i="1"/>
  <c r="G814" i="1"/>
  <c r="H814" i="1" s="1"/>
  <c r="AQ813" i="1"/>
  <c r="V813" i="1"/>
  <c r="U813" i="1"/>
  <c r="G813" i="1"/>
  <c r="H813" i="1" s="1"/>
  <c r="AQ812" i="1"/>
  <c r="V812" i="1"/>
  <c r="U812" i="1"/>
  <c r="G812" i="1"/>
  <c r="H812" i="1" s="1"/>
  <c r="AQ811" i="1"/>
  <c r="V811" i="1"/>
  <c r="U811" i="1"/>
  <c r="K811" i="1"/>
  <c r="J811" i="1"/>
  <c r="I811" i="1"/>
  <c r="G811" i="1"/>
  <c r="AQ810" i="1"/>
  <c r="V810" i="1"/>
  <c r="U810" i="1"/>
  <c r="K810" i="1"/>
  <c r="M810" i="1" s="1"/>
  <c r="J810" i="1"/>
  <c r="I810" i="1"/>
  <c r="G810" i="1"/>
  <c r="H810" i="1" s="1"/>
  <c r="AQ809" i="1"/>
  <c r="V809" i="1"/>
  <c r="U809" i="1"/>
  <c r="G809" i="1"/>
  <c r="H809" i="1" s="1"/>
  <c r="AQ808" i="1"/>
  <c r="V808" i="1"/>
  <c r="U808" i="1"/>
  <c r="G808" i="1"/>
  <c r="H808" i="1" s="1"/>
  <c r="AQ807" i="1"/>
  <c r="V807" i="1"/>
  <c r="U807" i="1"/>
  <c r="G807" i="1"/>
  <c r="AQ806" i="1"/>
  <c r="V806" i="1"/>
  <c r="U806" i="1"/>
  <c r="G806" i="1"/>
  <c r="H806" i="1" s="1"/>
  <c r="AQ805" i="1"/>
  <c r="V805" i="1"/>
  <c r="U805" i="1"/>
  <c r="G805" i="1"/>
  <c r="AQ804" i="1"/>
  <c r="V804" i="1"/>
  <c r="U804" i="1"/>
  <c r="G804" i="1"/>
  <c r="H804" i="1" s="1"/>
  <c r="AQ803" i="1"/>
  <c r="V803" i="1"/>
  <c r="U803" i="1"/>
  <c r="G803" i="1"/>
  <c r="J803" i="1" s="1"/>
  <c r="AQ802" i="1"/>
  <c r="V802" i="1"/>
  <c r="U802" i="1"/>
  <c r="G802" i="1"/>
  <c r="H802" i="1" s="1"/>
  <c r="AQ801" i="1"/>
  <c r="V801" i="1"/>
  <c r="U801" i="1"/>
  <c r="G801" i="1"/>
  <c r="AQ800" i="1"/>
  <c r="V800" i="1"/>
  <c r="U800" i="1"/>
  <c r="G800" i="1"/>
  <c r="H800" i="1" s="1"/>
  <c r="AQ799" i="1"/>
  <c r="V799" i="1"/>
  <c r="U799" i="1"/>
  <c r="G799" i="1"/>
  <c r="AQ798" i="1"/>
  <c r="V798" i="1"/>
  <c r="U798" i="1"/>
  <c r="G798" i="1"/>
  <c r="H798" i="1" s="1"/>
  <c r="AQ797" i="1"/>
  <c r="V797" i="1"/>
  <c r="U797" i="1"/>
  <c r="K797" i="1"/>
  <c r="J797" i="1"/>
  <c r="I797" i="1"/>
  <c r="G797" i="1"/>
  <c r="AQ796" i="1"/>
  <c r="V796" i="1"/>
  <c r="U796" i="1"/>
  <c r="K796" i="1"/>
  <c r="M796" i="1" s="1"/>
  <c r="J796" i="1"/>
  <c r="I796" i="1"/>
  <c r="G796" i="1"/>
  <c r="H796" i="1" s="1"/>
  <c r="AQ795" i="1"/>
  <c r="V795" i="1"/>
  <c r="U795" i="1"/>
  <c r="G795" i="1"/>
  <c r="AQ794" i="1"/>
  <c r="V794" i="1"/>
  <c r="U794" i="1"/>
  <c r="G794" i="1"/>
  <c r="H794" i="1" s="1"/>
  <c r="AQ793" i="1"/>
  <c r="V793" i="1"/>
  <c r="U793" i="1"/>
  <c r="G793" i="1"/>
  <c r="H793" i="1" s="1"/>
  <c r="AQ792" i="1"/>
  <c r="V792" i="1"/>
  <c r="U792" i="1"/>
  <c r="G792" i="1"/>
  <c r="H792" i="1" s="1"/>
  <c r="AQ791" i="1"/>
  <c r="V791" i="1"/>
  <c r="U791" i="1"/>
  <c r="G791" i="1"/>
  <c r="AQ790" i="1"/>
  <c r="V790" i="1"/>
  <c r="U790" i="1"/>
  <c r="G790" i="1"/>
  <c r="H790" i="1" s="1"/>
  <c r="AQ789" i="1"/>
  <c r="V789" i="1"/>
  <c r="U789" i="1"/>
  <c r="G789" i="1"/>
  <c r="AQ788" i="1"/>
  <c r="V788" i="1"/>
  <c r="U788" i="1"/>
  <c r="G788" i="1"/>
  <c r="H788" i="1" s="1"/>
  <c r="AQ787" i="1"/>
  <c r="V787" i="1"/>
  <c r="U787" i="1"/>
  <c r="G787" i="1"/>
  <c r="AQ786" i="1"/>
  <c r="V786" i="1"/>
  <c r="U786" i="1"/>
  <c r="G786" i="1"/>
  <c r="H786" i="1" s="1"/>
  <c r="AQ785" i="1"/>
  <c r="V785" i="1"/>
  <c r="U785" i="1"/>
  <c r="G785" i="1"/>
  <c r="AQ784" i="1"/>
  <c r="V784" i="1"/>
  <c r="U784" i="1"/>
  <c r="G784" i="1"/>
  <c r="AQ783" i="1"/>
  <c r="V783" i="1"/>
  <c r="U783" i="1"/>
  <c r="G783" i="1"/>
  <c r="AQ782" i="1"/>
  <c r="V782" i="1"/>
  <c r="U782" i="1"/>
  <c r="G782" i="1"/>
  <c r="H782" i="1" s="1"/>
  <c r="AQ781" i="1"/>
  <c r="V781" i="1"/>
  <c r="U781" i="1"/>
  <c r="G781" i="1"/>
  <c r="AQ780" i="1"/>
  <c r="V780" i="1"/>
  <c r="U780" i="1"/>
  <c r="G780" i="1"/>
  <c r="H780" i="1" s="1"/>
  <c r="AQ779" i="1"/>
  <c r="V779" i="1"/>
  <c r="U779" i="1"/>
  <c r="G779" i="1"/>
  <c r="H779" i="1" s="1"/>
  <c r="AQ778" i="1"/>
  <c r="V778" i="1"/>
  <c r="U778" i="1"/>
  <c r="G778" i="1"/>
  <c r="H778" i="1" s="1"/>
  <c r="AQ777" i="1"/>
  <c r="V777" i="1"/>
  <c r="U777" i="1"/>
  <c r="G777" i="1"/>
  <c r="H777" i="1" s="1"/>
  <c r="AQ776" i="1"/>
  <c r="V776" i="1"/>
  <c r="U776" i="1"/>
  <c r="G776" i="1"/>
  <c r="H776" i="1" s="1"/>
  <c r="AQ775" i="1"/>
  <c r="V775" i="1"/>
  <c r="U775" i="1"/>
  <c r="G775" i="1"/>
  <c r="AQ774" i="1"/>
  <c r="V774" i="1"/>
  <c r="U774" i="1"/>
  <c r="K774" i="1"/>
  <c r="J774" i="1"/>
  <c r="I774" i="1"/>
  <c r="G774" i="1"/>
  <c r="H774" i="1" s="1"/>
  <c r="AQ773" i="1"/>
  <c r="V773" i="1"/>
  <c r="U773" i="1"/>
  <c r="K773" i="1"/>
  <c r="M773" i="1" s="1"/>
  <c r="J773" i="1"/>
  <c r="I773" i="1"/>
  <c r="G773" i="1"/>
  <c r="H773" i="1" s="1"/>
  <c r="AQ772" i="1"/>
  <c r="V772" i="1"/>
  <c r="U772" i="1"/>
  <c r="G772" i="1"/>
  <c r="H772" i="1" s="1"/>
  <c r="AQ771" i="1"/>
  <c r="V771" i="1"/>
  <c r="U771" i="1"/>
  <c r="G771" i="1"/>
  <c r="H771" i="1" s="1"/>
  <c r="AQ770" i="1"/>
  <c r="V770" i="1"/>
  <c r="U770" i="1"/>
  <c r="G770" i="1"/>
  <c r="H770" i="1" s="1"/>
  <c r="AQ769" i="1"/>
  <c r="V769" i="1"/>
  <c r="U769" i="1"/>
  <c r="G769" i="1"/>
  <c r="H769" i="1" s="1"/>
  <c r="AQ768" i="1"/>
  <c r="V768" i="1"/>
  <c r="U768" i="1"/>
  <c r="G768" i="1"/>
  <c r="H768" i="1" s="1"/>
  <c r="AQ767" i="1"/>
  <c r="V767" i="1"/>
  <c r="U767" i="1"/>
  <c r="G767" i="1"/>
  <c r="H767" i="1" s="1"/>
  <c r="AQ766" i="1"/>
  <c r="V766" i="1"/>
  <c r="U766" i="1"/>
  <c r="G766" i="1"/>
  <c r="H766" i="1" s="1"/>
  <c r="AQ765" i="1"/>
  <c r="V765" i="1"/>
  <c r="U765" i="1"/>
  <c r="G765" i="1"/>
  <c r="H765" i="1" s="1"/>
  <c r="AQ764" i="1"/>
  <c r="V764" i="1"/>
  <c r="U764" i="1"/>
  <c r="G764" i="1"/>
  <c r="H764" i="1" s="1"/>
  <c r="AQ763" i="1"/>
  <c r="V763" i="1"/>
  <c r="U763" i="1"/>
  <c r="G763" i="1"/>
  <c r="H763" i="1" s="1"/>
  <c r="AQ762" i="1"/>
  <c r="V762" i="1"/>
  <c r="U762" i="1"/>
  <c r="G762" i="1"/>
  <c r="H762" i="1" s="1"/>
  <c r="AQ761" i="1"/>
  <c r="V761" i="1"/>
  <c r="U761" i="1"/>
  <c r="G761" i="1"/>
  <c r="H761" i="1" s="1"/>
  <c r="AQ760" i="1"/>
  <c r="V760" i="1"/>
  <c r="U760" i="1"/>
  <c r="G760" i="1"/>
  <c r="H760" i="1" s="1"/>
  <c r="AQ759" i="1"/>
  <c r="V759" i="1"/>
  <c r="U759" i="1"/>
  <c r="G759" i="1"/>
  <c r="H759" i="1" s="1"/>
  <c r="AQ758" i="1"/>
  <c r="V758" i="1"/>
  <c r="U758" i="1"/>
  <c r="G758" i="1"/>
  <c r="H758" i="1" s="1"/>
  <c r="AQ757" i="1"/>
  <c r="V757" i="1"/>
  <c r="U757" i="1"/>
  <c r="G757" i="1"/>
  <c r="H757" i="1" s="1"/>
  <c r="AQ756" i="1"/>
  <c r="V756" i="1"/>
  <c r="U756" i="1"/>
  <c r="G756" i="1"/>
  <c r="H756" i="1" s="1"/>
  <c r="AQ755" i="1"/>
  <c r="V755" i="1"/>
  <c r="U755" i="1"/>
  <c r="G755" i="1"/>
  <c r="H755" i="1" s="1"/>
  <c r="AQ754" i="1"/>
  <c r="V754" i="1"/>
  <c r="U754" i="1"/>
  <c r="G754" i="1"/>
  <c r="H754" i="1" s="1"/>
  <c r="AQ753" i="1"/>
  <c r="V753" i="1"/>
  <c r="U753" i="1"/>
  <c r="G753" i="1"/>
  <c r="H753" i="1" s="1"/>
  <c r="AQ752" i="1"/>
  <c r="V752" i="1"/>
  <c r="U752" i="1"/>
  <c r="G752" i="1"/>
  <c r="H752" i="1" s="1"/>
  <c r="AQ751" i="1"/>
  <c r="V751" i="1"/>
  <c r="U751" i="1"/>
  <c r="G751" i="1"/>
  <c r="H751" i="1" s="1"/>
  <c r="AQ750" i="1"/>
  <c r="V750" i="1"/>
  <c r="U750" i="1"/>
  <c r="G750" i="1"/>
  <c r="H750" i="1" s="1"/>
  <c r="AQ749" i="1"/>
  <c r="V749" i="1"/>
  <c r="U749" i="1"/>
  <c r="G749" i="1"/>
  <c r="H749" i="1" s="1"/>
  <c r="AQ748" i="1"/>
  <c r="V748" i="1"/>
  <c r="U748" i="1"/>
  <c r="G748" i="1"/>
  <c r="H748" i="1" s="1"/>
  <c r="AQ747" i="1"/>
  <c r="V747" i="1"/>
  <c r="U747" i="1"/>
  <c r="K747" i="1"/>
  <c r="M747" i="1" s="1"/>
  <c r="J747" i="1"/>
  <c r="I747" i="1"/>
  <c r="G747" i="1"/>
  <c r="H747" i="1" s="1"/>
  <c r="AQ746" i="1"/>
  <c r="V746" i="1"/>
  <c r="U746" i="1"/>
  <c r="K746" i="1"/>
  <c r="M746" i="1" s="1"/>
  <c r="J746" i="1"/>
  <c r="I746" i="1"/>
  <c r="G746" i="1"/>
  <c r="H746" i="1" s="1"/>
  <c r="AQ745" i="1"/>
  <c r="V745" i="1"/>
  <c r="U745" i="1"/>
  <c r="G745" i="1"/>
  <c r="H745" i="1" s="1"/>
  <c r="AQ744" i="1"/>
  <c r="V744" i="1"/>
  <c r="U744" i="1"/>
  <c r="G744" i="1"/>
  <c r="H744" i="1" s="1"/>
  <c r="AQ743" i="1"/>
  <c r="V743" i="1"/>
  <c r="U743" i="1"/>
  <c r="G743" i="1"/>
  <c r="H743" i="1" s="1"/>
  <c r="AQ742" i="1"/>
  <c r="V742" i="1"/>
  <c r="U742" i="1"/>
  <c r="G742" i="1"/>
  <c r="H742" i="1" s="1"/>
  <c r="AQ741" i="1"/>
  <c r="AR741" i="1" s="1"/>
  <c r="V741" i="1"/>
  <c r="U741" i="1"/>
  <c r="G741" i="1"/>
  <c r="H741" i="1" s="1"/>
  <c r="AQ740" i="1"/>
  <c r="V740" i="1"/>
  <c r="U740" i="1"/>
  <c r="G740" i="1"/>
  <c r="H740" i="1" s="1"/>
  <c r="AQ739" i="1"/>
  <c r="V739" i="1"/>
  <c r="U739" i="1"/>
  <c r="G739" i="1"/>
  <c r="H739" i="1" s="1"/>
  <c r="AQ738" i="1"/>
  <c r="V738" i="1"/>
  <c r="U738" i="1"/>
  <c r="G738" i="1"/>
  <c r="H738" i="1" s="1"/>
  <c r="AQ737" i="1"/>
  <c r="V737" i="1"/>
  <c r="U737" i="1"/>
  <c r="G737" i="1"/>
  <c r="H737" i="1" s="1"/>
  <c r="AQ736" i="1"/>
  <c r="V736" i="1"/>
  <c r="U736" i="1"/>
  <c r="G736" i="1"/>
  <c r="H736" i="1" s="1"/>
  <c r="AQ735" i="1"/>
  <c r="V735" i="1"/>
  <c r="U735" i="1"/>
  <c r="G735" i="1"/>
  <c r="H735" i="1" s="1"/>
  <c r="AQ734" i="1"/>
  <c r="V734" i="1"/>
  <c r="U734" i="1"/>
  <c r="G734" i="1"/>
  <c r="H734" i="1" s="1"/>
  <c r="AQ733" i="1"/>
  <c r="V733" i="1"/>
  <c r="U733" i="1"/>
  <c r="G733" i="1"/>
  <c r="H733" i="1" s="1"/>
  <c r="AQ732" i="1"/>
  <c r="V732" i="1"/>
  <c r="U732" i="1"/>
  <c r="G732" i="1"/>
  <c r="H732" i="1" s="1"/>
  <c r="AQ731" i="1"/>
  <c r="V731" i="1"/>
  <c r="U731" i="1"/>
  <c r="G731" i="1"/>
  <c r="H731" i="1" s="1"/>
  <c r="AQ730" i="1"/>
  <c r="AR730" i="1" s="1"/>
  <c r="V730" i="1"/>
  <c r="U730" i="1"/>
  <c r="G730" i="1"/>
  <c r="H730" i="1" s="1"/>
  <c r="AQ729" i="1"/>
  <c r="V729" i="1"/>
  <c r="U729" i="1"/>
  <c r="G729" i="1"/>
  <c r="H729" i="1" s="1"/>
  <c r="AQ728" i="1"/>
  <c r="AR728" i="1" s="1"/>
  <c r="V728" i="1"/>
  <c r="U728" i="1"/>
  <c r="G728" i="1"/>
  <c r="H728" i="1" s="1"/>
  <c r="AQ727" i="1"/>
  <c r="V727" i="1"/>
  <c r="U727" i="1"/>
  <c r="K727" i="1"/>
  <c r="M727" i="1" s="1"/>
  <c r="J727" i="1"/>
  <c r="I727" i="1"/>
  <c r="G727" i="1"/>
  <c r="AQ726" i="1"/>
  <c r="V726" i="1"/>
  <c r="U726" i="1"/>
  <c r="K726" i="1"/>
  <c r="M726" i="1" s="1"/>
  <c r="J726" i="1"/>
  <c r="I726" i="1"/>
  <c r="G726" i="1"/>
  <c r="H726" i="1" s="1"/>
  <c r="AQ725" i="1"/>
  <c r="V725" i="1"/>
  <c r="U725" i="1"/>
  <c r="G725" i="1"/>
  <c r="H725" i="1" s="1"/>
  <c r="AQ724" i="1"/>
  <c r="V724" i="1"/>
  <c r="U724" i="1"/>
  <c r="G724" i="1"/>
  <c r="H724" i="1" s="1"/>
  <c r="AQ723" i="1"/>
  <c r="V723" i="1"/>
  <c r="U723" i="1"/>
  <c r="G723" i="1"/>
  <c r="H723" i="1" s="1"/>
  <c r="AQ722" i="1"/>
  <c r="V722" i="1"/>
  <c r="U722" i="1"/>
  <c r="G722" i="1"/>
  <c r="H722" i="1" s="1"/>
  <c r="AQ721" i="1"/>
  <c r="V721" i="1"/>
  <c r="U721" i="1"/>
  <c r="G721" i="1"/>
  <c r="H721" i="1" s="1"/>
  <c r="AQ720" i="1"/>
  <c r="V720" i="1"/>
  <c r="U720" i="1"/>
  <c r="G720" i="1"/>
  <c r="H720" i="1" s="1"/>
  <c r="AQ719" i="1"/>
  <c r="V719" i="1"/>
  <c r="U719" i="1"/>
  <c r="G719" i="1"/>
  <c r="H719" i="1" s="1"/>
  <c r="AQ718" i="1"/>
  <c r="V718" i="1"/>
  <c r="U718" i="1"/>
  <c r="G718" i="1"/>
  <c r="AQ717" i="1"/>
  <c r="V717" i="1"/>
  <c r="U717" i="1"/>
  <c r="K717" i="1"/>
  <c r="M717" i="1" s="1"/>
  <c r="J717" i="1"/>
  <c r="I717" i="1"/>
  <c r="T717" i="1" s="1"/>
  <c r="G717" i="1"/>
  <c r="AQ716" i="1"/>
  <c r="V716" i="1"/>
  <c r="U716" i="1"/>
  <c r="K716" i="1"/>
  <c r="M716" i="1" s="1"/>
  <c r="J716" i="1"/>
  <c r="I716" i="1"/>
  <c r="G716" i="1"/>
  <c r="H716" i="1" s="1"/>
  <c r="AQ715" i="1"/>
  <c r="V715" i="1"/>
  <c r="U715" i="1"/>
  <c r="G715" i="1"/>
  <c r="H715" i="1" s="1"/>
  <c r="AQ714" i="1"/>
  <c r="V714" i="1"/>
  <c r="U714" i="1"/>
  <c r="G714" i="1"/>
  <c r="H714" i="1" s="1"/>
  <c r="AQ713" i="1"/>
  <c r="V713" i="1"/>
  <c r="U713" i="1"/>
  <c r="G713" i="1"/>
  <c r="H713" i="1" s="1"/>
  <c r="AQ712" i="1"/>
  <c r="V712" i="1"/>
  <c r="U712" i="1"/>
  <c r="G712" i="1"/>
  <c r="H712" i="1" s="1"/>
  <c r="AQ711" i="1"/>
  <c r="V711" i="1"/>
  <c r="U711" i="1"/>
  <c r="G711" i="1"/>
  <c r="H711" i="1" s="1"/>
  <c r="AQ710" i="1"/>
  <c r="V710" i="1"/>
  <c r="U710" i="1"/>
  <c r="G710" i="1"/>
  <c r="H710" i="1" s="1"/>
  <c r="AQ709" i="1"/>
  <c r="V709" i="1"/>
  <c r="U709" i="1"/>
  <c r="G709" i="1"/>
  <c r="H709" i="1" s="1"/>
  <c r="AQ708" i="1"/>
  <c r="V708" i="1"/>
  <c r="U708" i="1"/>
  <c r="G708" i="1"/>
  <c r="H708" i="1" s="1"/>
  <c r="AQ707" i="1"/>
  <c r="V707" i="1"/>
  <c r="U707" i="1"/>
  <c r="G707" i="1"/>
  <c r="AQ706" i="1"/>
  <c r="V706" i="1"/>
  <c r="U706" i="1"/>
  <c r="G706" i="1"/>
  <c r="H706" i="1" s="1"/>
  <c r="AQ705" i="1"/>
  <c r="V705" i="1"/>
  <c r="U705" i="1"/>
  <c r="G705" i="1"/>
  <c r="K705" i="1" s="1"/>
  <c r="AQ704" i="1"/>
  <c r="V704" i="1"/>
  <c r="U704" i="1"/>
  <c r="K704" i="1"/>
  <c r="M704" i="1" s="1"/>
  <c r="J704" i="1"/>
  <c r="I704" i="1"/>
  <c r="G704" i="1"/>
  <c r="H704" i="1" s="1"/>
  <c r="AQ703" i="1"/>
  <c r="V703" i="1"/>
  <c r="U703" i="1"/>
  <c r="K703" i="1"/>
  <c r="M703" i="1" s="1"/>
  <c r="J703" i="1"/>
  <c r="I703" i="1"/>
  <c r="G703" i="1"/>
  <c r="H703" i="1" s="1"/>
  <c r="AQ702" i="1"/>
  <c r="V702" i="1"/>
  <c r="U702" i="1"/>
  <c r="G702" i="1"/>
  <c r="H702" i="1" s="1"/>
  <c r="AQ701" i="1"/>
  <c r="V701" i="1"/>
  <c r="U701" i="1"/>
  <c r="G701" i="1"/>
  <c r="H701" i="1" s="1"/>
  <c r="AQ700" i="1"/>
  <c r="V700" i="1"/>
  <c r="U700" i="1"/>
  <c r="G700" i="1"/>
  <c r="H700" i="1" s="1"/>
  <c r="AQ699" i="1"/>
  <c r="V699" i="1"/>
  <c r="U699" i="1"/>
  <c r="G699" i="1"/>
  <c r="AQ698" i="1"/>
  <c r="V698" i="1"/>
  <c r="U698" i="1"/>
  <c r="G698" i="1"/>
  <c r="H698" i="1" s="1"/>
  <c r="AQ697" i="1"/>
  <c r="V697" i="1"/>
  <c r="U697" i="1"/>
  <c r="G697" i="1"/>
  <c r="H697" i="1" s="1"/>
  <c r="AQ696" i="1"/>
  <c r="V696" i="1"/>
  <c r="U696" i="1"/>
  <c r="G696" i="1"/>
  <c r="H696" i="1" s="1"/>
  <c r="AQ695" i="1"/>
  <c r="V695" i="1"/>
  <c r="U695" i="1"/>
  <c r="G695" i="1"/>
  <c r="AQ694" i="1"/>
  <c r="V694" i="1"/>
  <c r="U694" i="1"/>
  <c r="G694" i="1"/>
  <c r="H694" i="1" s="1"/>
  <c r="AQ693" i="1"/>
  <c r="V693" i="1"/>
  <c r="U693" i="1"/>
  <c r="G693" i="1"/>
  <c r="AQ692" i="1"/>
  <c r="V692" i="1"/>
  <c r="U692" i="1"/>
  <c r="K692" i="1"/>
  <c r="M692" i="1" s="1"/>
  <c r="J692" i="1"/>
  <c r="I692" i="1"/>
  <c r="G692" i="1"/>
  <c r="H692" i="1" s="1"/>
  <c r="AQ691" i="1"/>
  <c r="AR692" i="1" s="1"/>
  <c r="V691" i="1"/>
  <c r="U691" i="1"/>
  <c r="K691" i="1"/>
  <c r="M691" i="1" s="1"/>
  <c r="J691" i="1"/>
  <c r="I691" i="1"/>
  <c r="G691" i="1"/>
  <c r="H691" i="1" s="1"/>
  <c r="AQ690" i="1"/>
  <c r="V690" i="1"/>
  <c r="U690" i="1"/>
  <c r="G690" i="1"/>
  <c r="H690" i="1" s="1"/>
  <c r="AQ689" i="1"/>
  <c r="AR689" i="1" s="1"/>
  <c r="V689" i="1"/>
  <c r="U689" i="1"/>
  <c r="G689" i="1"/>
  <c r="H689" i="1" s="1"/>
  <c r="AQ688" i="1"/>
  <c r="V688" i="1"/>
  <c r="U688" i="1"/>
  <c r="G688" i="1"/>
  <c r="H688" i="1" s="1"/>
  <c r="AQ687" i="1"/>
  <c r="AR687" i="1" s="1"/>
  <c r="V687" i="1"/>
  <c r="U687" i="1"/>
  <c r="G687" i="1"/>
  <c r="AQ686" i="1"/>
  <c r="V686" i="1"/>
  <c r="U686" i="1"/>
  <c r="G686" i="1"/>
  <c r="H686" i="1" s="1"/>
  <c r="AQ685" i="1"/>
  <c r="V685" i="1"/>
  <c r="U685" i="1"/>
  <c r="G685" i="1"/>
  <c r="AQ684" i="1"/>
  <c r="V684" i="1"/>
  <c r="U684" i="1"/>
  <c r="G684" i="1"/>
  <c r="H684" i="1" s="1"/>
  <c r="AQ683" i="1"/>
  <c r="V683" i="1"/>
  <c r="U683" i="1"/>
  <c r="G683" i="1"/>
  <c r="H683" i="1" s="1"/>
  <c r="AQ682" i="1"/>
  <c r="V682" i="1"/>
  <c r="U682" i="1"/>
  <c r="G682" i="1"/>
  <c r="H682" i="1" s="1"/>
  <c r="AQ681" i="1"/>
  <c r="V681" i="1"/>
  <c r="U681" i="1"/>
  <c r="G681" i="1"/>
  <c r="H681" i="1" s="1"/>
  <c r="AQ680" i="1"/>
  <c r="V680" i="1"/>
  <c r="U680" i="1"/>
  <c r="K680" i="1"/>
  <c r="M680" i="1" s="1"/>
  <c r="J680" i="1"/>
  <c r="I680" i="1"/>
  <c r="G680" i="1"/>
  <c r="H680" i="1" s="1"/>
  <c r="AQ679" i="1"/>
  <c r="V679" i="1"/>
  <c r="U679" i="1"/>
  <c r="K679" i="1"/>
  <c r="M679" i="1" s="1"/>
  <c r="J679" i="1"/>
  <c r="I679" i="1"/>
  <c r="G679" i="1"/>
  <c r="H679" i="1" s="1"/>
  <c r="AQ678" i="1"/>
  <c r="V678" i="1"/>
  <c r="U678" i="1"/>
  <c r="G678" i="1"/>
  <c r="H678" i="1" s="1"/>
  <c r="AQ677" i="1"/>
  <c r="V677" i="1"/>
  <c r="U677" i="1"/>
  <c r="G677" i="1"/>
  <c r="H677" i="1" s="1"/>
  <c r="AQ676" i="1"/>
  <c r="V676" i="1"/>
  <c r="U676" i="1"/>
  <c r="G676" i="1"/>
  <c r="H676" i="1" s="1"/>
  <c r="AQ675" i="1"/>
  <c r="V675" i="1"/>
  <c r="U675" i="1"/>
  <c r="G675" i="1"/>
  <c r="AQ674" i="1"/>
  <c r="V674" i="1"/>
  <c r="U674" i="1"/>
  <c r="K674" i="1"/>
  <c r="J674" i="1"/>
  <c r="I674" i="1"/>
  <c r="G674" i="1"/>
  <c r="H674" i="1" s="1"/>
  <c r="AQ673" i="1"/>
  <c r="V673" i="1"/>
  <c r="U673" i="1"/>
  <c r="K673" i="1"/>
  <c r="M673" i="1" s="1"/>
  <c r="J673" i="1"/>
  <c r="I673" i="1"/>
  <c r="G673" i="1"/>
  <c r="H673" i="1" s="1"/>
  <c r="AQ672" i="1"/>
  <c r="V672" i="1"/>
  <c r="U672" i="1"/>
  <c r="G672" i="1"/>
  <c r="H672" i="1" s="1"/>
  <c r="AQ671" i="1"/>
  <c r="V671" i="1"/>
  <c r="U671" i="1"/>
  <c r="G671" i="1"/>
  <c r="AQ670" i="1"/>
  <c r="V670" i="1"/>
  <c r="U670" i="1"/>
  <c r="G670" i="1"/>
  <c r="AQ669" i="1"/>
  <c r="V669" i="1"/>
  <c r="U669" i="1"/>
  <c r="G669" i="1"/>
  <c r="H669" i="1" s="1"/>
  <c r="AQ668" i="1"/>
  <c r="V668" i="1"/>
  <c r="U668" i="1"/>
  <c r="G668" i="1"/>
  <c r="H668" i="1" s="1"/>
  <c r="AQ667" i="1"/>
  <c r="V667" i="1"/>
  <c r="U667" i="1"/>
  <c r="G667" i="1"/>
  <c r="H667" i="1" s="1"/>
  <c r="AQ666" i="1"/>
  <c r="V666" i="1"/>
  <c r="U666" i="1"/>
  <c r="G666" i="1"/>
  <c r="AQ665" i="1"/>
  <c r="V665" i="1"/>
  <c r="U665" i="1"/>
  <c r="G665" i="1"/>
  <c r="H665" i="1" s="1"/>
  <c r="AQ664" i="1"/>
  <c r="V664" i="1"/>
  <c r="U664" i="1"/>
  <c r="G664" i="1"/>
  <c r="AQ663" i="1"/>
  <c r="V663" i="1"/>
  <c r="U663" i="1"/>
  <c r="K663" i="1"/>
  <c r="M663" i="1" s="1"/>
  <c r="J663" i="1"/>
  <c r="I663" i="1"/>
  <c r="G663" i="1"/>
  <c r="H663" i="1" s="1"/>
  <c r="AQ662" i="1"/>
  <c r="V662" i="1"/>
  <c r="U662" i="1"/>
  <c r="K662" i="1"/>
  <c r="J662" i="1"/>
  <c r="I662" i="1"/>
  <c r="G662" i="1"/>
  <c r="AQ661" i="1"/>
  <c r="V661" i="1"/>
  <c r="U661" i="1"/>
  <c r="G661" i="1"/>
  <c r="H661" i="1" s="1"/>
  <c r="AQ660" i="1"/>
  <c r="V660" i="1"/>
  <c r="U660" i="1"/>
  <c r="G660" i="1"/>
  <c r="H660" i="1" s="1"/>
  <c r="AQ659" i="1"/>
  <c r="V659" i="1"/>
  <c r="U659" i="1"/>
  <c r="G659" i="1"/>
  <c r="H659" i="1" s="1"/>
  <c r="AQ658" i="1"/>
  <c r="V658" i="1"/>
  <c r="U658" i="1"/>
  <c r="G658" i="1"/>
  <c r="AQ657" i="1"/>
  <c r="V657" i="1"/>
  <c r="U657" i="1"/>
  <c r="G657" i="1"/>
  <c r="H657" i="1" s="1"/>
  <c r="AQ656" i="1"/>
  <c r="V656" i="1"/>
  <c r="U656" i="1"/>
  <c r="G656" i="1"/>
  <c r="H656" i="1" s="1"/>
  <c r="AQ655" i="1"/>
  <c r="V655" i="1"/>
  <c r="U655" i="1"/>
  <c r="G655" i="1"/>
  <c r="H655" i="1" s="1"/>
  <c r="AQ654" i="1"/>
  <c r="V654" i="1"/>
  <c r="U654" i="1"/>
  <c r="G654" i="1"/>
  <c r="AQ653" i="1"/>
  <c r="V653" i="1"/>
  <c r="U653" i="1"/>
  <c r="G653" i="1"/>
  <c r="H653" i="1" s="1"/>
  <c r="AQ652" i="1"/>
  <c r="V652" i="1"/>
  <c r="U652" i="1"/>
  <c r="G652" i="1"/>
  <c r="H652" i="1" s="1"/>
  <c r="AQ651" i="1"/>
  <c r="V651" i="1"/>
  <c r="U651" i="1"/>
  <c r="H651" i="1"/>
  <c r="G651" i="1"/>
  <c r="AQ650" i="1"/>
  <c r="V650" i="1"/>
  <c r="U650" i="1"/>
  <c r="G650" i="1"/>
  <c r="AQ649" i="1"/>
  <c r="V649" i="1"/>
  <c r="U649" i="1"/>
  <c r="G649" i="1"/>
  <c r="H649" i="1" s="1"/>
  <c r="AQ648" i="1"/>
  <c r="V648" i="1"/>
  <c r="U648" i="1"/>
  <c r="G648" i="1"/>
  <c r="H648" i="1" s="1"/>
  <c r="AQ647" i="1"/>
  <c r="V647" i="1"/>
  <c r="U647" i="1"/>
  <c r="G647" i="1"/>
  <c r="H647" i="1" s="1"/>
  <c r="AQ646" i="1"/>
  <c r="V646" i="1"/>
  <c r="U646" i="1"/>
  <c r="G646" i="1"/>
  <c r="AQ645" i="1"/>
  <c r="V645" i="1"/>
  <c r="U645" i="1"/>
  <c r="G645" i="1"/>
  <c r="H645" i="1" s="1"/>
  <c r="AQ644" i="1"/>
  <c r="V644" i="1"/>
  <c r="U644" i="1"/>
  <c r="G644" i="1"/>
  <c r="H644" i="1" s="1"/>
  <c r="AQ643" i="1"/>
  <c r="V643" i="1"/>
  <c r="U643" i="1"/>
  <c r="G643" i="1"/>
  <c r="H643" i="1" s="1"/>
  <c r="AQ642" i="1"/>
  <c r="V642" i="1"/>
  <c r="U642" i="1"/>
  <c r="G642" i="1"/>
  <c r="AQ641" i="1"/>
  <c r="V641" i="1"/>
  <c r="U641" i="1"/>
  <c r="G641" i="1"/>
  <c r="H641" i="1" s="1"/>
  <c r="AQ640" i="1"/>
  <c r="V640" i="1"/>
  <c r="U640" i="1"/>
  <c r="G640" i="1"/>
  <c r="H640" i="1" s="1"/>
  <c r="AQ639" i="1"/>
  <c r="V639" i="1"/>
  <c r="U639" i="1"/>
  <c r="G639" i="1"/>
  <c r="H639" i="1" s="1"/>
  <c r="AQ638" i="1"/>
  <c r="V638" i="1"/>
  <c r="U638" i="1"/>
  <c r="G638" i="1"/>
  <c r="AQ637" i="1"/>
  <c r="V637" i="1"/>
  <c r="U637" i="1"/>
  <c r="G637" i="1"/>
  <c r="AQ636" i="1"/>
  <c r="V636" i="1"/>
  <c r="U636" i="1"/>
  <c r="K636" i="1"/>
  <c r="J636" i="1"/>
  <c r="I636" i="1"/>
  <c r="G636" i="1"/>
  <c r="H636" i="1" s="1"/>
  <c r="AQ635" i="1"/>
  <c r="V635" i="1"/>
  <c r="U635" i="1"/>
  <c r="K635" i="1"/>
  <c r="M635" i="1" s="1"/>
  <c r="J635" i="1"/>
  <c r="I635" i="1"/>
  <c r="G635" i="1"/>
  <c r="H635" i="1" s="1"/>
  <c r="AQ634" i="1"/>
  <c r="V634" i="1"/>
  <c r="U634" i="1"/>
  <c r="G634" i="1"/>
  <c r="AQ633" i="1"/>
  <c r="V633" i="1"/>
  <c r="U633" i="1"/>
  <c r="G633" i="1"/>
  <c r="H633" i="1" s="1"/>
  <c r="AQ632" i="1"/>
  <c r="V632" i="1"/>
  <c r="U632" i="1"/>
  <c r="G632" i="1"/>
  <c r="H632" i="1" s="1"/>
  <c r="AQ631" i="1"/>
  <c r="V631" i="1"/>
  <c r="U631" i="1"/>
  <c r="G631" i="1"/>
  <c r="H631" i="1" s="1"/>
  <c r="AQ630" i="1"/>
  <c r="V630" i="1"/>
  <c r="U630" i="1"/>
  <c r="G630" i="1"/>
  <c r="AQ629" i="1"/>
  <c r="V629" i="1"/>
  <c r="U629" i="1"/>
  <c r="H629" i="1"/>
  <c r="G629" i="1"/>
  <c r="AQ628" i="1"/>
  <c r="V628" i="1"/>
  <c r="U628" i="1"/>
  <c r="G628" i="1"/>
  <c r="H628" i="1" s="1"/>
  <c r="AQ627" i="1"/>
  <c r="V627" i="1"/>
  <c r="U627" i="1"/>
  <c r="G627" i="1"/>
  <c r="H627" i="1" s="1"/>
  <c r="AQ626" i="1"/>
  <c r="V626" i="1"/>
  <c r="U626" i="1"/>
  <c r="G626" i="1"/>
  <c r="AQ625" i="1"/>
  <c r="V625" i="1"/>
  <c r="U625" i="1"/>
  <c r="G625" i="1"/>
  <c r="H625" i="1" s="1"/>
  <c r="AQ624" i="1"/>
  <c r="V624" i="1"/>
  <c r="U624" i="1"/>
  <c r="G624" i="1"/>
  <c r="H624" i="1" s="1"/>
  <c r="AQ623" i="1"/>
  <c r="V623" i="1"/>
  <c r="U623" i="1"/>
  <c r="G623" i="1"/>
  <c r="H623" i="1" s="1"/>
  <c r="AQ622" i="1"/>
  <c r="V622" i="1"/>
  <c r="U622" i="1"/>
  <c r="K622" i="1"/>
  <c r="J622" i="1"/>
  <c r="I622" i="1"/>
  <c r="G622" i="1"/>
  <c r="AQ621" i="1"/>
  <c r="V621" i="1"/>
  <c r="U621" i="1"/>
  <c r="K621" i="1"/>
  <c r="M621" i="1" s="1"/>
  <c r="J621" i="1"/>
  <c r="I621" i="1"/>
  <c r="G621" i="1"/>
  <c r="H621" i="1" s="1"/>
  <c r="AQ620" i="1"/>
  <c r="V620" i="1"/>
  <c r="U620" i="1"/>
  <c r="G620" i="1"/>
  <c r="H620" i="1" s="1"/>
  <c r="AQ619" i="1"/>
  <c r="V619" i="1"/>
  <c r="U619" i="1"/>
  <c r="G619" i="1"/>
  <c r="H619" i="1" s="1"/>
  <c r="AQ618" i="1"/>
  <c r="V618" i="1"/>
  <c r="U618" i="1"/>
  <c r="G618" i="1"/>
  <c r="AQ617" i="1"/>
  <c r="V617" i="1"/>
  <c r="U617" i="1"/>
  <c r="G617" i="1"/>
  <c r="H617" i="1" s="1"/>
  <c r="AQ616" i="1"/>
  <c r="V616" i="1"/>
  <c r="U616" i="1"/>
  <c r="G616" i="1"/>
  <c r="H616" i="1" s="1"/>
  <c r="AQ615" i="1"/>
  <c r="V615" i="1"/>
  <c r="U615" i="1"/>
  <c r="G615" i="1"/>
  <c r="H615" i="1" s="1"/>
  <c r="AQ614" i="1"/>
  <c r="V614" i="1"/>
  <c r="U614" i="1"/>
  <c r="G614" i="1"/>
  <c r="AQ613" i="1"/>
  <c r="V613" i="1"/>
  <c r="U613" i="1"/>
  <c r="G613" i="1"/>
  <c r="H613" i="1" s="1"/>
  <c r="AQ612" i="1"/>
  <c r="V612" i="1"/>
  <c r="U612" i="1"/>
  <c r="G612" i="1"/>
  <c r="H612" i="1" s="1"/>
  <c r="AQ611" i="1"/>
  <c r="V611" i="1"/>
  <c r="U611" i="1"/>
  <c r="G611" i="1"/>
  <c r="AQ610" i="1"/>
  <c r="V610" i="1"/>
  <c r="U610" i="1"/>
  <c r="K610" i="1"/>
  <c r="M610" i="1" s="1"/>
  <c r="J610" i="1"/>
  <c r="I610" i="1"/>
  <c r="G610" i="1"/>
  <c r="AQ609" i="1"/>
  <c r="V609" i="1"/>
  <c r="U609" i="1"/>
  <c r="K609" i="1"/>
  <c r="M609" i="1" s="1"/>
  <c r="J609" i="1"/>
  <c r="I609" i="1"/>
  <c r="G609" i="1"/>
  <c r="H609" i="1" s="1"/>
  <c r="AQ608" i="1"/>
  <c r="V608" i="1"/>
  <c r="U608" i="1"/>
  <c r="G608" i="1"/>
  <c r="H608" i="1" s="1"/>
  <c r="AQ607" i="1"/>
  <c r="V607" i="1"/>
  <c r="U607" i="1"/>
  <c r="G607" i="1"/>
  <c r="AQ606" i="1"/>
  <c r="V606" i="1"/>
  <c r="U606" i="1"/>
  <c r="G606" i="1"/>
  <c r="AQ605" i="1"/>
  <c r="V605" i="1"/>
  <c r="U605" i="1"/>
  <c r="K605" i="1"/>
  <c r="J605" i="1"/>
  <c r="I605" i="1"/>
  <c r="G605" i="1"/>
  <c r="H605" i="1" s="1"/>
  <c r="AQ604" i="1"/>
  <c r="V604" i="1"/>
  <c r="U604" i="1"/>
  <c r="K604" i="1"/>
  <c r="M604" i="1" s="1"/>
  <c r="J604" i="1"/>
  <c r="I604" i="1"/>
  <c r="G604" i="1"/>
  <c r="AQ603" i="1"/>
  <c r="V603" i="1"/>
  <c r="U603" i="1"/>
  <c r="G603" i="1"/>
  <c r="AQ602" i="1"/>
  <c r="V602" i="1"/>
  <c r="U602" i="1"/>
  <c r="G602" i="1"/>
  <c r="H602" i="1" s="1"/>
  <c r="AQ601" i="1"/>
  <c r="V601" i="1"/>
  <c r="U601" i="1"/>
  <c r="G601" i="1"/>
  <c r="H601" i="1" s="1"/>
  <c r="AQ600" i="1"/>
  <c r="V600" i="1"/>
  <c r="U600" i="1"/>
  <c r="G600" i="1"/>
  <c r="AQ599" i="1"/>
  <c r="V599" i="1"/>
  <c r="U599" i="1"/>
  <c r="G599" i="1"/>
  <c r="AQ598" i="1"/>
  <c r="V598" i="1"/>
  <c r="U598" i="1"/>
  <c r="G598" i="1"/>
  <c r="H598" i="1" s="1"/>
  <c r="AQ597" i="1"/>
  <c r="V597" i="1"/>
  <c r="U597" i="1"/>
  <c r="G597" i="1"/>
  <c r="H597" i="1" s="1"/>
  <c r="AQ596" i="1"/>
  <c r="V596" i="1"/>
  <c r="U596" i="1"/>
  <c r="G596" i="1"/>
  <c r="AQ595" i="1"/>
  <c r="V595" i="1"/>
  <c r="U595" i="1"/>
  <c r="G595" i="1"/>
  <c r="AQ594" i="1"/>
  <c r="V594" i="1"/>
  <c r="U594" i="1"/>
  <c r="K594" i="1"/>
  <c r="J594" i="1"/>
  <c r="I594" i="1"/>
  <c r="G594" i="1"/>
  <c r="H594" i="1" s="1"/>
  <c r="AQ593" i="1"/>
  <c r="V593" i="1"/>
  <c r="U593" i="1"/>
  <c r="K593" i="1"/>
  <c r="J593" i="1"/>
  <c r="I593" i="1"/>
  <c r="G593" i="1"/>
  <c r="H593" i="1" s="1"/>
  <c r="AQ592" i="1"/>
  <c r="V592" i="1"/>
  <c r="U592" i="1"/>
  <c r="G592" i="1"/>
  <c r="AQ591" i="1"/>
  <c r="V591" i="1"/>
  <c r="U591" i="1"/>
  <c r="G591" i="1"/>
  <c r="AQ590" i="1"/>
  <c r="V590" i="1"/>
  <c r="U590" i="1"/>
  <c r="G590" i="1"/>
  <c r="H590" i="1" s="1"/>
  <c r="AQ589" i="1"/>
  <c r="V589" i="1"/>
  <c r="U589" i="1"/>
  <c r="G589" i="1"/>
  <c r="H589" i="1" s="1"/>
  <c r="AQ588" i="1"/>
  <c r="V588" i="1"/>
  <c r="U588" i="1"/>
  <c r="G588" i="1"/>
  <c r="AQ587" i="1"/>
  <c r="V587" i="1"/>
  <c r="U587" i="1"/>
  <c r="G587" i="1"/>
  <c r="AQ586" i="1"/>
  <c r="V586" i="1"/>
  <c r="U586" i="1"/>
  <c r="G586" i="1"/>
  <c r="H586" i="1" s="1"/>
  <c r="AQ585" i="1"/>
  <c r="V585" i="1"/>
  <c r="U585" i="1"/>
  <c r="G585" i="1"/>
  <c r="H585" i="1" s="1"/>
  <c r="AQ584" i="1"/>
  <c r="V584" i="1"/>
  <c r="U584" i="1"/>
  <c r="G584" i="1"/>
  <c r="AQ583" i="1"/>
  <c r="V583" i="1"/>
  <c r="U583" i="1"/>
  <c r="G583" i="1"/>
  <c r="AQ582" i="1"/>
  <c r="V582" i="1"/>
  <c r="U582" i="1"/>
  <c r="G582" i="1"/>
  <c r="H582" i="1" s="1"/>
  <c r="AQ581" i="1"/>
  <c r="V581" i="1"/>
  <c r="U581" i="1"/>
  <c r="K581" i="1"/>
  <c r="J581" i="1"/>
  <c r="I581" i="1"/>
  <c r="G581" i="1"/>
  <c r="H581" i="1" s="1"/>
  <c r="AQ580" i="1"/>
  <c r="V580" i="1"/>
  <c r="U580" i="1"/>
  <c r="K580" i="1"/>
  <c r="M580" i="1" s="1"/>
  <c r="J580" i="1"/>
  <c r="I580" i="1"/>
  <c r="G580" i="1"/>
  <c r="H580" i="1" s="1"/>
  <c r="AQ579" i="1"/>
  <c r="V579" i="1"/>
  <c r="U579" i="1"/>
  <c r="G579" i="1"/>
  <c r="AQ578" i="1"/>
  <c r="V578" i="1"/>
  <c r="U578" i="1"/>
  <c r="G578" i="1"/>
  <c r="H578" i="1" s="1"/>
  <c r="AQ577" i="1"/>
  <c r="V577" i="1"/>
  <c r="U577" i="1"/>
  <c r="G577" i="1"/>
  <c r="H577" i="1" s="1"/>
  <c r="AQ576" i="1"/>
  <c r="V576" i="1"/>
  <c r="U576" i="1"/>
  <c r="G576" i="1"/>
  <c r="AQ575" i="1"/>
  <c r="V575" i="1"/>
  <c r="U575" i="1"/>
  <c r="G575" i="1"/>
  <c r="AQ574" i="1"/>
  <c r="V574" i="1"/>
  <c r="U574" i="1"/>
  <c r="G574" i="1"/>
  <c r="H574" i="1" s="1"/>
  <c r="AQ573" i="1"/>
  <c r="V573" i="1"/>
  <c r="U573" i="1"/>
  <c r="G573" i="1"/>
  <c r="H573" i="1" s="1"/>
  <c r="AQ572" i="1"/>
  <c r="V572" i="1"/>
  <c r="U572" i="1"/>
  <c r="G572" i="1"/>
  <c r="AQ571" i="1"/>
  <c r="V571" i="1"/>
  <c r="U571" i="1"/>
  <c r="G571" i="1"/>
  <c r="AQ570" i="1"/>
  <c r="V570" i="1"/>
  <c r="U570" i="1"/>
  <c r="G570" i="1"/>
  <c r="AQ569" i="1"/>
  <c r="V569" i="1"/>
  <c r="U569" i="1"/>
  <c r="K569" i="1"/>
  <c r="J569" i="1"/>
  <c r="I569" i="1"/>
  <c r="G569" i="1"/>
  <c r="H569" i="1" s="1"/>
  <c r="AQ568" i="1"/>
  <c r="V568" i="1"/>
  <c r="U568" i="1"/>
  <c r="K568" i="1"/>
  <c r="M568" i="1" s="1"/>
  <c r="J568" i="1"/>
  <c r="I568" i="1"/>
  <c r="G568" i="1"/>
  <c r="H568" i="1" s="1"/>
  <c r="AQ567" i="1"/>
  <c r="V567" i="1"/>
  <c r="U567" i="1"/>
  <c r="G567" i="1"/>
  <c r="AQ566" i="1"/>
  <c r="AR566" i="1" s="1"/>
  <c r="V566" i="1"/>
  <c r="U566" i="1"/>
  <c r="G566" i="1"/>
  <c r="H566" i="1" s="1"/>
  <c r="AQ565" i="1"/>
  <c r="V565" i="1"/>
  <c r="U565" i="1"/>
  <c r="G565" i="1"/>
  <c r="H565" i="1" s="1"/>
  <c r="AQ564" i="1"/>
  <c r="AR565" i="1" s="1"/>
  <c r="V564" i="1"/>
  <c r="U564" i="1"/>
  <c r="G564" i="1"/>
  <c r="AQ563" i="1"/>
  <c r="V563" i="1"/>
  <c r="U563" i="1"/>
  <c r="G563" i="1"/>
  <c r="AQ562" i="1"/>
  <c r="AR562" i="1" s="1"/>
  <c r="V562" i="1"/>
  <c r="U562" i="1"/>
  <c r="G562" i="1"/>
  <c r="H562" i="1" s="1"/>
  <c r="AQ561" i="1"/>
  <c r="V561" i="1"/>
  <c r="U561" i="1"/>
  <c r="G561" i="1"/>
  <c r="H561" i="1" s="1"/>
  <c r="AQ560" i="1"/>
  <c r="AR561" i="1" s="1"/>
  <c r="V560" i="1"/>
  <c r="U560" i="1"/>
  <c r="G560" i="1"/>
  <c r="AQ559" i="1"/>
  <c r="V559" i="1"/>
  <c r="U559" i="1"/>
  <c r="G559" i="1"/>
  <c r="AQ558" i="1"/>
  <c r="V558" i="1"/>
  <c r="U558" i="1"/>
  <c r="G558" i="1"/>
  <c r="H558" i="1" s="1"/>
  <c r="AQ557" i="1"/>
  <c r="V557" i="1"/>
  <c r="U557" i="1"/>
  <c r="G557" i="1"/>
  <c r="H557" i="1" s="1"/>
  <c r="AQ556" i="1"/>
  <c r="V556" i="1"/>
  <c r="U556" i="1"/>
  <c r="K556" i="1"/>
  <c r="J556" i="1"/>
  <c r="I556" i="1"/>
  <c r="G556" i="1"/>
  <c r="H556" i="1" s="1"/>
  <c r="AQ555" i="1"/>
  <c r="V555" i="1"/>
  <c r="U555" i="1"/>
  <c r="K555" i="1"/>
  <c r="M555" i="1" s="1"/>
  <c r="J555" i="1"/>
  <c r="I555" i="1"/>
  <c r="G555" i="1"/>
  <c r="AQ554" i="1"/>
  <c r="V554" i="1"/>
  <c r="U554" i="1"/>
  <c r="G554" i="1"/>
  <c r="H554" i="1" s="1"/>
  <c r="AQ553" i="1"/>
  <c r="V553" i="1"/>
  <c r="U553" i="1"/>
  <c r="G553" i="1"/>
  <c r="H553" i="1" s="1"/>
  <c r="AQ552" i="1"/>
  <c r="V552" i="1"/>
  <c r="U552" i="1"/>
  <c r="G552" i="1"/>
  <c r="AQ551" i="1"/>
  <c r="V551" i="1"/>
  <c r="U551" i="1"/>
  <c r="G551" i="1"/>
  <c r="AQ550" i="1"/>
  <c r="V550" i="1"/>
  <c r="U550" i="1"/>
  <c r="G550" i="1"/>
  <c r="H550" i="1" s="1"/>
  <c r="AQ549" i="1"/>
  <c r="V549" i="1"/>
  <c r="U549" i="1"/>
  <c r="G549" i="1"/>
  <c r="H549" i="1" s="1"/>
  <c r="AQ548" i="1"/>
  <c r="V548" i="1"/>
  <c r="U548" i="1"/>
  <c r="G548" i="1"/>
  <c r="AQ547" i="1"/>
  <c r="V547" i="1"/>
  <c r="U547" i="1"/>
  <c r="G547" i="1"/>
  <c r="AQ546" i="1"/>
  <c r="V546" i="1"/>
  <c r="U546" i="1"/>
  <c r="G546" i="1"/>
  <c r="H546" i="1" s="1"/>
  <c r="AQ545" i="1"/>
  <c r="V545" i="1"/>
  <c r="U545" i="1"/>
  <c r="G545" i="1"/>
  <c r="AQ544" i="1"/>
  <c r="V544" i="1"/>
  <c r="U544" i="1"/>
  <c r="K544" i="1"/>
  <c r="J544" i="1"/>
  <c r="I544" i="1"/>
  <c r="G544" i="1"/>
  <c r="H544" i="1" s="1"/>
  <c r="AQ543" i="1"/>
  <c r="V543" i="1"/>
  <c r="U543" i="1"/>
  <c r="K543" i="1"/>
  <c r="M543" i="1" s="1"/>
  <c r="J543" i="1"/>
  <c r="I543" i="1"/>
  <c r="G543" i="1"/>
  <c r="AQ542" i="1"/>
  <c r="V542" i="1"/>
  <c r="U542" i="1"/>
  <c r="G542" i="1"/>
  <c r="H542" i="1" s="1"/>
  <c r="AQ541" i="1"/>
  <c r="V541" i="1"/>
  <c r="U541" i="1"/>
  <c r="G541" i="1"/>
  <c r="H541" i="1" s="1"/>
  <c r="AQ540" i="1"/>
  <c r="V540" i="1"/>
  <c r="U540" i="1"/>
  <c r="G540" i="1"/>
  <c r="AQ539" i="1"/>
  <c r="V539" i="1"/>
  <c r="U539" i="1"/>
  <c r="G539" i="1"/>
  <c r="AQ538" i="1"/>
  <c r="V538" i="1"/>
  <c r="U538" i="1"/>
  <c r="G538" i="1"/>
  <c r="H538" i="1" s="1"/>
  <c r="AQ537" i="1"/>
  <c r="V537" i="1"/>
  <c r="U537" i="1"/>
  <c r="G537" i="1"/>
  <c r="H537" i="1" s="1"/>
  <c r="AQ536" i="1"/>
  <c r="V536" i="1"/>
  <c r="U536" i="1"/>
  <c r="G536" i="1"/>
  <c r="AQ535" i="1"/>
  <c r="V535" i="1"/>
  <c r="U535" i="1"/>
  <c r="G535" i="1"/>
  <c r="AQ534" i="1"/>
  <c r="V534" i="1"/>
  <c r="U534" i="1"/>
  <c r="G534" i="1"/>
  <c r="H534" i="1" s="1"/>
  <c r="AQ533" i="1"/>
  <c r="V533" i="1"/>
  <c r="U533" i="1"/>
  <c r="G533" i="1"/>
  <c r="H533" i="1" s="1"/>
  <c r="AQ532" i="1"/>
  <c r="V532" i="1"/>
  <c r="U532" i="1"/>
  <c r="G532" i="1"/>
  <c r="AQ531" i="1"/>
  <c r="V531" i="1"/>
  <c r="U531" i="1"/>
  <c r="K531" i="1"/>
  <c r="J531" i="1"/>
  <c r="I531" i="1"/>
  <c r="G531" i="1"/>
  <c r="AQ530" i="1"/>
  <c r="V530" i="1"/>
  <c r="U530" i="1"/>
  <c r="K530" i="1"/>
  <c r="M530" i="1" s="1"/>
  <c r="J530" i="1"/>
  <c r="I530" i="1"/>
  <c r="G530" i="1"/>
  <c r="H530" i="1" s="1"/>
  <c r="AQ529" i="1"/>
  <c r="V529" i="1"/>
  <c r="U529" i="1"/>
  <c r="G529" i="1"/>
  <c r="H529" i="1" s="1"/>
  <c r="AQ528" i="1"/>
  <c r="V528" i="1"/>
  <c r="U528" i="1"/>
  <c r="G528" i="1"/>
  <c r="AQ527" i="1"/>
  <c r="V527" i="1"/>
  <c r="U527" i="1"/>
  <c r="G527" i="1"/>
  <c r="AQ526" i="1"/>
  <c r="V526" i="1"/>
  <c r="U526" i="1"/>
  <c r="G526" i="1"/>
  <c r="H526" i="1" s="1"/>
  <c r="AQ525" i="1"/>
  <c r="V525" i="1"/>
  <c r="U525" i="1"/>
  <c r="G525" i="1"/>
  <c r="H525" i="1" s="1"/>
  <c r="AQ524" i="1"/>
  <c r="V524" i="1"/>
  <c r="U524" i="1"/>
  <c r="G524" i="1"/>
  <c r="AQ523" i="1"/>
  <c r="V523" i="1"/>
  <c r="U523" i="1"/>
  <c r="G523" i="1"/>
  <c r="AQ522" i="1"/>
  <c r="V522" i="1"/>
  <c r="U522" i="1"/>
  <c r="G522" i="1"/>
  <c r="H522" i="1" s="1"/>
  <c r="AQ521" i="1"/>
  <c r="V521" i="1"/>
  <c r="U521" i="1"/>
  <c r="G521" i="1"/>
  <c r="H521" i="1" s="1"/>
  <c r="AQ520" i="1"/>
  <c r="V520" i="1"/>
  <c r="U520" i="1"/>
  <c r="G520" i="1"/>
  <c r="AQ519" i="1"/>
  <c r="V519" i="1"/>
  <c r="U519" i="1"/>
  <c r="G519" i="1"/>
  <c r="AQ518" i="1"/>
  <c r="V518" i="1"/>
  <c r="U518" i="1"/>
  <c r="K518" i="1"/>
  <c r="M518" i="1" s="1"/>
  <c r="J518" i="1"/>
  <c r="I518" i="1"/>
  <c r="G518" i="1"/>
  <c r="H518" i="1" s="1"/>
  <c r="AQ517" i="1"/>
  <c r="V517" i="1"/>
  <c r="U517" i="1"/>
  <c r="K517" i="1"/>
  <c r="J517" i="1"/>
  <c r="I517" i="1"/>
  <c r="G517" i="1"/>
  <c r="H517" i="1" s="1"/>
  <c r="AQ516" i="1"/>
  <c r="V516" i="1"/>
  <c r="U516" i="1"/>
  <c r="G516" i="1"/>
  <c r="H516" i="1" s="1"/>
  <c r="AQ515" i="1"/>
  <c r="V515" i="1"/>
  <c r="U515" i="1"/>
  <c r="G515" i="1"/>
  <c r="AQ514" i="1"/>
  <c r="V514" i="1"/>
  <c r="U514" i="1"/>
  <c r="G514" i="1"/>
  <c r="H514" i="1" s="1"/>
  <c r="AQ513" i="1"/>
  <c r="V513" i="1"/>
  <c r="U513" i="1"/>
  <c r="G513" i="1"/>
  <c r="H513" i="1" s="1"/>
  <c r="AQ512" i="1"/>
  <c r="V512" i="1"/>
  <c r="U512" i="1"/>
  <c r="G512" i="1"/>
  <c r="H512" i="1" s="1"/>
  <c r="AQ511" i="1"/>
  <c r="V511" i="1"/>
  <c r="U511" i="1"/>
  <c r="G511" i="1"/>
  <c r="AQ510" i="1"/>
  <c r="V510" i="1"/>
  <c r="U510" i="1"/>
  <c r="G510" i="1"/>
  <c r="H510" i="1" s="1"/>
  <c r="AQ509" i="1"/>
  <c r="V509" i="1"/>
  <c r="U509" i="1"/>
  <c r="G509" i="1"/>
  <c r="I509" i="1" s="1"/>
  <c r="AQ508" i="1"/>
  <c r="V508" i="1"/>
  <c r="U508" i="1"/>
  <c r="G508" i="1"/>
  <c r="H508" i="1" s="1"/>
  <c r="AQ507" i="1"/>
  <c r="V507" i="1"/>
  <c r="U507" i="1"/>
  <c r="G507" i="1"/>
  <c r="AQ506" i="1"/>
  <c r="V506" i="1"/>
  <c r="U506" i="1"/>
  <c r="K506" i="1"/>
  <c r="M506" i="1" s="1"/>
  <c r="J506" i="1"/>
  <c r="I506" i="1"/>
  <c r="G506" i="1"/>
  <c r="AQ505" i="1"/>
  <c r="V505" i="1"/>
  <c r="U505" i="1"/>
  <c r="K505" i="1"/>
  <c r="J505" i="1"/>
  <c r="I505" i="1"/>
  <c r="G505" i="1"/>
  <c r="H505" i="1" s="1"/>
  <c r="AQ504" i="1"/>
  <c r="V504" i="1"/>
  <c r="U504" i="1"/>
  <c r="G504" i="1"/>
  <c r="H504" i="1" s="1"/>
  <c r="AQ503" i="1"/>
  <c r="V503" i="1"/>
  <c r="U503" i="1"/>
  <c r="G503" i="1"/>
  <c r="AQ502" i="1"/>
  <c r="V502" i="1"/>
  <c r="U502" i="1"/>
  <c r="G502" i="1"/>
  <c r="H502" i="1" s="1"/>
  <c r="AQ501" i="1"/>
  <c r="V501" i="1"/>
  <c r="U501" i="1"/>
  <c r="G501" i="1"/>
  <c r="H501" i="1" s="1"/>
  <c r="AQ500" i="1"/>
  <c r="V500" i="1"/>
  <c r="U500" i="1"/>
  <c r="G500" i="1"/>
  <c r="H500" i="1" s="1"/>
  <c r="AQ499" i="1"/>
  <c r="V499" i="1"/>
  <c r="U499" i="1"/>
  <c r="G499" i="1"/>
  <c r="AQ498" i="1"/>
  <c r="V498" i="1"/>
  <c r="U498" i="1"/>
  <c r="G498" i="1"/>
  <c r="H498" i="1" s="1"/>
  <c r="AQ497" i="1"/>
  <c r="V497" i="1"/>
  <c r="U497" i="1"/>
  <c r="G497" i="1"/>
  <c r="H497" i="1" s="1"/>
  <c r="AQ496" i="1"/>
  <c r="V496" i="1"/>
  <c r="U496" i="1"/>
  <c r="G496" i="1"/>
  <c r="H496" i="1" s="1"/>
  <c r="AQ495" i="1"/>
  <c r="V495" i="1"/>
  <c r="U495" i="1"/>
  <c r="G495" i="1"/>
  <c r="AQ494" i="1"/>
  <c r="V494" i="1"/>
  <c r="U494" i="1"/>
  <c r="G494" i="1"/>
  <c r="AQ493" i="1"/>
  <c r="V493" i="1"/>
  <c r="U493" i="1"/>
  <c r="K493" i="1"/>
  <c r="J493" i="1"/>
  <c r="I493" i="1"/>
  <c r="G493" i="1"/>
  <c r="H493" i="1" s="1"/>
  <c r="AQ492" i="1"/>
  <c r="V492" i="1"/>
  <c r="U492" i="1"/>
  <c r="K492" i="1"/>
  <c r="M492" i="1" s="1"/>
  <c r="J492" i="1"/>
  <c r="I492" i="1"/>
  <c r="G492" i="1"/>
  <c r="H492" i="1" s="1"/>
  <c r="AQ491" i="1"/>
  <c r="V491" i="1"/>
  <c r="U491" i="1"/>
  <c r="G491" i="1"/>
  <c r="H491" i="1" s="1"/>
  <c r="AQ490" i="1"/>
  <c r="V490" i="1"/>
  <c r="U490" i="1"/>
  <c r="G490" i="1"/>
  <c r="H490" i="1" s="1"/>
  <c r="AQ489" i="1"/>
  <c r="AR490" i="1" s="1"/>
  <c r="V489" i="1"/>
  <c r="U489" i="1"/>
  <c r="G489" i="1"/>
  <c r="AQ488" i="1"/>
  <c r="V488" i="1"/>
  <c r="U488" i="1"/>
  <c r="G488" i="1"/>
  <c r="H488" i="1" s="1"/>
  <c r="AQ487" i="1"/>
  <c r="AR487" i="1" s="1"/>
  <c r="V487" i="1"/>
  <c r="U487" i="1"/>
  <c r="G487" i="1"/>
  <c r="H487" i="1" s="1"/>
  <c r="AQ486" i="1"/>
  <c r="V486" i="1"/>
  <c r="U486" i="1"/>
  <c r="G486" i="1"/>
  <c r="H486" i="1" s="1"/>
  <c r="AQ485" i="1"/>
  <c r="V485" i="1"/>
  <c r="U485" i="1"/>
  <c r="G485" i="1"/>
  <c r="H485" i="1" s="1"/>
  <c r="AQ484" i="1"/>
  <c r="V484" i="1"/>
  <c r="U484" i="1"/>
  <c r="G484" i="1"/>
  <c r="H484" i="1" s="1"/>
  <c r="AQ483" i="1"/>
  <c r="V483" i="1"/>
  <c r="U483" i="1"/>
  <c r="G483" i="1"/>
  <c r="H483" i="1" s="1"/>
  <c r="AQ482" i="1"/>
  <c r="V482" i="1"/>
  <c r="U482" i="1"/>
  <c r="G482" i="1"/>
  <c r="AQ481" i="1"/>
  <c r="V481" i="1"/>
  <c r="U481" i="1"/>
  <c r="K481" i="1"/>
  <c r="M481" i="1" s="1"/>
  <c r="J481" i="1"/>
  <c r="I481" i="1"/>
  <c r="G481" i="1"/>
  <c r="H481" i="1" s="1"/>
  <c r="AQ480" i="1"/>
  <c r="V480" i="1"/>
  <c r="U480" i="1"/>
  <c r="K480" i="1"/>
  <c r="M480" i="1" s="1"/>
  <c r="J480" i="1"/>
  <c r="I480" i="1"/>
  <c r="G480" i="1"/>
  <c r="H480" i="1" s="1"/>
  <c r="AQ479" i="1"/>
  <c r="V479" i="1"/>
  <c r="U479" i="1"/>
  <c r="G479" i="1"/>
  <c r="H479" i="1" s="1"/>
  <c r="AQ478" i="1"/>
  <c r="V478" i="1"/>
  <c r="U478" i="1"/>
  <c r="G478" i="1"/>
  <c r="H478" i="1" s="1"/>
  <c r="AQ477" i="1"/>
  <c r="V477" i="1"/>
  <c r="U477" i="1"/>
  <c r="G477" i="1"/>
  <c r="H477" i="1" s="1"/>
  <c r="AQ476" i="1"/>
  <c r="V476" i="1"/>
  <c r="U476" i="1"/>
  <c r="G476" i="1"/>
  <c r="H476" i="1" s="1"/>
  <c r="AQ475" i="1"/>
  <c r="V475" i="1"/>
  <c r="U475" i="1"/>
  <c r="G475" i="1"/>
  <c r="H475" i="1" s="1"/>
  <c r="AQ474" i="1"/>
  <c r="V474" i="1"/>
  <c r="U474" i="1"/>
  <c r="G474" i="1"/>
  <c r="AQ473" i="1"/>
  <c r="V473" i="1"/>
  <c r="U473" i="1"/>
  <c r="K473" i="1"/>
  <c r="M473" i="1" s="1"/>
  <c r="J473" i="1"/>
  <c r="I473" i="1"/>
  <c r="G473" i="1"/>
  <c r="H473" i="1" s="1"/>
  <c r="AQ472" i="1"/>
  <c r="V472" i="1"/>
  <c r="U472" i="1"/>
  <c r="K472" i="1"/>
  <c r="M472" i="1" s="1"/>
  <c r="J472" i="1"/>
  <c r="I472" i="1"/>
  <c r="G472" i="1"/>
  <c r="H472" i="1" s="1"/>
  <c r="AQ471" i="1"/>
  <c r="V471" i="1"/>
  <c r="U471" i="1"/>
  <c r="G471" i="1"/>
  <c r="H471" i="1" s="1"/>
  <c r="AQ470" i="1"/>
  <c r="V470" i="1"/>
  <c r="U470" i="1"/>
  <c r="G470" i="1"/>
  <c r="H470" i="1" s="1"/>
  <c r="AQ469" i="1"/>
  <c r="V469" i="1"/>
  <c r="U469" i="1"/>
  <c r="G469" i="1"/>
  <c r="H469" i="1" s="1"/>
  <c r="AQ468" i="1"/>
  <c r="V468" i="1"/>
  <c r="U468" i="1"/>
  <c r="G468" i="1"/>
  <c r="H468" i="1" s="1"/>
  <c r="AQ467" i="1"/>
  <c r="V467" i="1"/>
  <c r="U467" i="1"/>
  <c r="G467" i="1"/>
  <c r="H467" i="1" s="1"/>
  <c r="AQ466" i="1"/>
  <c r="V466" i="1"/>
  <c r="U466" i="1"/>
  <c r="G466" i="1"/>
  <c r="H466" i="1" s="1"/>
  <c r="AQ465" i="1"/>
  <c r="V465" i="1"/>
  <c r="U465" i="1"/>
  <c r="G465" i="1"/>
  <c r="H465" i="1" s="1"/>
  <c r="AQ464" i="1"/>
  <c r="V464" i="1"/>
  <c r="U464" i="1"/>
  <c r="G464" i="1"/>
  <c r="H464" i="1" s="1"/>
  <c r="AQ463" i="1"/>
  <c r="V463" i="1"/>
  <c r="U463" i="1"/>
  <c r="G463" i="1"/>
  <c r="H463" i="1" s="1"/>
  <c r="AQ462" i="1"/>
  <c r="V462" i="1"/>
  <c r="U462" i="1"/>
  <c r="G462" i="1"/>
  <c r="H462" i="1" s="1"/>
  <c r="AQ461" i="1"/>
  <c r="V461" i="1"/>
  <c r="U461" i="1"/>
  <c r="G461" i="1"/>
  <c r="H461" i="1" s="1"/>
  <c r="AQ460" i="1"/>
  <c r="V460" i="1"/>
  <c r="U460" i="1"/>
  <c r="K460" i="1"/>
  <c r="J460" i="1"/>
  <c r="I460" i="1"/>
  <c r="G460" i="1"/>
  <c r="H460" i="1" s="1"/>
  <c r="AQ459" i="1"/>
  <c r="V459" i="1"/>
  <c r="U459" i="1"/>
  <c r="K459" i="1"/>
  <c r="M459" i="1" s="1"/>
  <c r="J459" i="1"/>
  <c r="I459" i="1"/>
  <c r="G459" i="1"/>
  <c r="H459" i="1" s="1"/>
  <c r="AQ458" i="1"/>
  <c r="V458" i="1"/>
  <c r="U458" i="1"/>
  <c r="G458" i="1"/>
  <c r="H458" i="1" s="1"/>
  <c r="AQ457" i="1"/>
  <c r="V457" i="1"/>
  <c r="U457" i="1"/>
  <c r="G457" i="1"/>
  <c r="H457" i="1" s="1"/>
  <c r="AQ456" i="1"/>
  <c r="V456" i="1"/>
  <c r="U456" i="1"/>
  <c r="G456" i="1"/>
  <c r="H456" i="1" s="1"/>
  <c r="AQ455" i="1"/>
  <c r="V455" i="1"/>
  <c r="U455" i="1"/>
  <c r="G455" i="1"/>
  <c r="H455" i="1" s="1"/>
  <c r="AQ454" i="1"/>
  <c r="V454" i="1"/>
  <c r="U454" i="1"/>
  <c r="G454" i="1"/>
  <c r="H454" i="1" s="1"/>
  <c r="AQ453" i="1"/>
  <c r="V453" i="1"/>
  <c r="U453" i="1"/>
  <c r="G453" i="1"/>
  <c r="H453" i="1" s="1"/>
  <c r="AQ452" i="1"/>
  <c r="V452" i="1"/>
  <c r="U452" i="1"/>
  <c r="G452" i="1"/>
  <c r="H452" i="1" s="1"/>
  <c r="AQ451" i="1"/>
  <c r="V451" i="1"/>
  <c r="U451" i="1"/>
  <c r="G451" i="1"/>
  <c r="H451" i="1" s="1"/>
  <c r="AQ450" i="1"/>
  <c r="V450" i="1"/>
  <c r="U450" i="1"/>
  <c r="G450" i="1"/>
  <c r="H450" i="1" s="1"/>
  <c r="AQ449" i="1"/>
  <c r="V449" i="1"/>
  <c r="U449" i="1"/>
  <c r="G449" i="1"/>
  <c r="H449" i="1" s="1"/>
  <c r="AQ448" i="1"/>
  <c r="V448" i="1"/>
  <c r="U448" i="1"/>
  <c r="K448" i="1"/>
  <c r="J448" i="1"/>
  <c r="I448" i="1"/>
  <c r="G448" i="1"/>
  <c r="H448" i="1" s="1"/>
  <c r="AQ447" i="1"/>
  <c r="V447" i="1"/>
  <c r="U447" i="1"/>
  <c r="K447" i="1"/>
  <c r="M447" i="1" s="1"/>
  <c r="J447" i="1"/>
  <c r="I447" i="1"/>
  <c r="G447" i="1"/>
  <c r="H447" i="1" s="1"/>
  <c r="AQ446" i="1"/>
  <c r="V446" i="1"/>
  <c r="U446" i="1"/>
  <c r="G446" i="1"/>
  <c r="H446" i="1" s="1"/>
  <c r="AQ445" i="1"/>
  <c r="V445" i="1"/>
  <c r="U445" i="1"/>
  <c r="G445" i="1"/>
  <c r="H445" i="1" s="1"/>
  <c r="AQ444" i="1"/>
  <c r="V444" i="1"/>
  <c r="U444" i="1"/>
  <c r="G444" i="1"/>
  <c r="H444" i="1" s="1"/>
  <c r="AQ443" i="1"/>
  <c r="V443" i="1"/>
  <c r="U443" i="1"/>
  <c r="G443" i="1"/>
  <c r="H443" i="1" s="1"/>
  <c r="AQ442" i="1"/>
  <c r="V442" i="1"/>
  <c r="U442" i="1"/>
  <c r="G442" i="1"/>
  <c r="H442" i="1" s="1"/>
  <c r="AQ441" i="1"/>
  <c r="V441" i="1"/>
  <c r="U441" i="1"/>
  <c r="G441" i="1"/>
  <c r="H441" i="1" s="1"/>
  <c r="AQ440" i="1"/>
  <c r="V440" i="1"/>
  <c r="U440" i="1"/>
  <c r="G440" i="1"/>
  <c r="H440" i="1" s="1"/>
  <c r="AQ439" i="1"/>
  <c r="V439" i="1"/>
  <c r="U439" i="1"/>
  <c r="G439" i="1"/>
  <c r="H439" i="1" s="1"/>
  <c r="AQ438" i="1"/>
  <c r="V438" i="1"/>
  <c r="U438" i="1"/>
  <c r="G438" i="1"/>
  <c r="H438" i="1" s="1"/>
  <c r="AQ437" i="1"/>
  <c r="V437" i="1"/>
  <c r="U437" i="1"/>
  <c r="G437" i="1"/>
  <c r="H437" i="1" s="1"/>
  <c r="AQ436" i="1"/>
  <c r="V436" i="1"/>
  <c r="U436" i="1"/>
  <c r="K436" i="1"/>
  <c r="J436" i="1"/>
  <c r="I436" i="1"/>
  <c r="G436" i="1"/>
  <c r="AQ435" i="1"/>
  <c r="V435" i="1"/>
  <c r="U435" i="1"/>
  <c r="K435" i="1"/>
  <c r="M435" i="1" s="1"/>
  <c r="J435" i="1"/>
  <c r="I435" i="1"/>
  <c r="G435" i="1"/>
  <c r="H435" i="1" s="1"/>
  <c r="AQ434" i="1"/>
  <c r="V434" i="1"/>
  <c r="U434" i="1"/>
  <c r="G434" i="1"/>
  <c r="H434" i="1" s="1"/>
  <c r="AQ433" i="1"/>
  <c r="V433" i="1"/>
  <c r="U433" i="1"/>
  <c r="G433" i="1"/>
  <c r="H433" i="1" s="1"/>
  <c r="AQ432" i="1"/>
  <c r="V432" i="1"/>
  <c r="U432" i="1"/>
  <c r="G432" i="1"/>
  <c r="H432" i="1" s="1"/>
  <c r="AQ431" i="1"/>
  <c r="V431" i="1"/>
  <c r="U431" i="1"/>
  <c r="G431" i="1"/>
  <c r="H431" i="1" s="1"/>
  <c r="AQ430" i="1"/>
  <c r="V430" i="1"/>
  <c r="U430" i="1"/>
  <c r="G430" i="1"/>
  <c r="H430" i="1" s="1"/>
  <c r="AQ429" i="1"/>
  <c r="V429" i="1"/>
  <c r="U429" i="1"/>
  <c r="G429" i="1"/>
  <c r="H429" i="1" s="1"/>
  <c r="AQ428" i="1"/>
  <c r="V428" i="1"/>
  <c r="U428" i="1"/>
  <c r="G428" i="1"/>
  <c r="J428" i="1" s="1"/>
  <c r="AQ427" i="1"/>
  <c r="V427" i="1"/>
  <c r="U427" i="1"/>
  <c r="G427" i="1"/>
  <c r="H427" i="1" s="1"/>
  <c r="AQ426" i="1"/>
  <c r="V426" i="1"/>
  <c r="U426" i="1"/>
  <c r="G426" i="1"/>
  <c r="H426" i="1" s="1"/>
  <c r="AQ425" i="1"/>
  <c r="V425" i="1"/>
  <c r="U425" i="1"/>
  <c r="G425" i="1"/>
  <c r="H425" i="1" s="1"/>
  <c r="AQ424" i="1"/>
  <c r="V424" i="1"/>
  <c r="U424" i="1"/>
  <c r="G424" i="1"/>
  <c r="H424" i="1" s="1"/>
  <c r="AQ423" i="1"/>
  <c r="AR423" i="1" s="1"/>
  <c r="V423" i="1"/>
  <c r="U423" i="1"/>
  <c r="K423" i="1"/>
  <c r="J423" i="1"/>
  <c r="I423" i="1"/>
  <c r="G423" i="1"/>
  <c r="AQ422" i="1"/>
  <c r="V422" i="1"/>
  <c r="U422" i="1"/>
  <c r="K422" i="1"/>
  <c r="M422" i="1" s="1"/>
  <c r="J422" i="1"/>
  <c r="I422" i="1"/>
  <c r="G422" i="1"/>
  <c r="H422" i="1" s="1"/>
  <c r="AQ421" i="1"/>
  <c r="V421" i="1"/>
  <c r="U421" i="1"/>
  <c r="G421" i="1"/>
  <c r="H421" i="1" s="1"/>
  <c r="AQ420" i="1"/>
  <c r="V420" i="1"/>
  <c r="U420" i="1"/>
  <c r="G420" i="1"/>
  <c r="H420" i="1" s="1"/>
  <c r="AQ419" i="1"/>
  <c r="V419" i="1"/>
  <c r="U419" i="1"/>
  <c r="G419" i="1"/>
  <c r="H419" i="1" s="1"/>
  <c r="AQ418" i="1"/>
  <c r="AR418" i="1" s="1"/>
  <c r="V418" i="1"/>
  <c r="U418" i="1"/>
  <c r="G418" i="1"/>
  <c r="H418" i="1" s="1"/>
  <c r="AQ417" i="1"/>
  <c r="V417" i="1"/>
  <c r="U417" i="1"/>
  <c r="G417" i="1"/>
  <c r="H417" i="1" s="1"/>
  <c r="AQ416" i="1"/>
  <c r="V416" i="1"/>
  <c r="U416" i="1"/>
  <c r="G416" i="1"/>
  <c r="H416" i="1" s="1"/>
  <c r="AQ415" i="1"/>
  <c r="V415" i="1"/>
  <c r="U415" i="1"/>
  <c r="G415" i="1"/>
  <c r="H415" i="1" s="1"/>
  <c r="AQ414" i="1"/>
  <c r="V414" i="1"/>
  <c r="U414" i="1"/>
  <c r="G414" i="1"/>
  <c r="H414" i="1" s="1"/>
  <c r="AQ413" i="1"/>
  <c r="V413" i="1"/>
  <c r="U413" i="1"/>
  <c r="G413" i="1"/>
  <c r="H413" i="1" s="1"/>
  <c r="AQ412" i="1"/>
  <c r="V412" i="1"/>
  <c r="U412" i="1"/>
  <c r="G412" i="1"/>
  <c r="H412" i="1" s="1"/>
  <c r="AQ411" i="1"/>
  <c r="V411" i="1"/>
  <c r="U411" i="1"/>
  <c r="G411" i="1"/>
  <c r="H411" i="1" s="1"/>
  <c r="AQ410" i="1"/>
  <c r="V410" i="1"/>
  <c r="U410" i="1"/>
  <c r="K410" i="1"/>
  <c r="J410" i="1"/>
  <c r="I410" i="1"/>
  <c r="G410" i="1"/>
  <c r="H410" i="1" s="1"/>
  <c r="AQ409" i="1"/>
  <c r="V409" i="1"/>
  <c r="U409" i="1"/>
  <c r="K409" i="1"/>
  <c r="M409" i="1" s="1"/>
  <c r="J409" i="1"/>
  <c r="I409" i="1"/>
  <c r="G409" i="1"/>
  <c r="H409" i="1" s="1"/>
  <c r="AQ408" i="1"/>
  <c r="V408" i="1"/>
  <c r="U408" i="1"/>
  <c r="G408" i="1"/>
  <c r="H408" i="1" s="1"/>
  <c r="AQ407" i="1"/>
  <c r="V407" i="1"/>
  <c r="U407" i="1"/>
  <c r="G407" i="1"/>
  <c r="H407" i="1" s="1"/>
  <c r="AQ406" i="1"/>
  <c r="V406" i="1"/>
  <c r="U406" i="1"/>
  <c r="G406" i="1"/>
  <c r="AQ405" i="1"/>
  <c r="V405" i="1"/>
  <c r="U405" i="1"/>
  <c r="G405" i="1"/>
  <c r="H405" i="1" s="1"/>
  <c r="AQ404" i="1"/>
  <c r="V404" i="1"/>
  <c r="U404" i="1"/>
  <c r="G404" i="1"/>
  <c r="H404" i="1" s="1"/>
  <c r="AQ403" i="1"/>
  <c r="V403" i="1"/>
  <c r="U403" i="1"/>
  <c r="G403" i="1"/>
  <c r="H403" i="1" s="1"/>
  <c r="AQ402" i="1"/>
  <c r="V402" i="1"/>
  <c r="U402" i="1"/>
  <c r="G402" i="1"/>
  <c r="H402" i="1" s="1"/>
  <c r="AQ401" i="1"/>
  <c r="V401" i="1"/>
  <c r="U401" i="1"/>
  <c r="G401" i="1"/>
  <c r="H401" i="1" s="1"/>
  <c r="AQ400" i="1"/>
  <c r="V400" i="1"/>
  <c r="U400" i="1"/>
  <c r="G400" i="1"/>
  <c r="H400" i="1" s="1"/>
  <c r="AQ399" i="1"/>
  <c r="V399" i="1"/>
  <c r="U399" i="1"/>
  <c r="G399" i="1"/>
  <c r="H399" i="1" s="1"/>
  <c r="AQ398" i="1"/>
  <c r="V398" i="1"/>
  <c r="U398" i="1"/>
  <c r="G398" i="1"/>
  <c r="AQ397" i="1"/>
  <c r="V397" i="1"/>
  <c r="U397" i="1"/>
  <c r="K397" i="1"/>
  <c r="M397" i="1" s="1"/>
  <c r="J397" i="1"/>
  <c r="I397" i="1"/>
  <c r="T397" i="1" s="1"/>
  <c r="G397" i="1"/>
  <c r="AQ396" i="1"/>
  <c r="V396" i="1"/>
  <c r="U396" i="1"/>
  <c r="K396" i="1"/>
  <c r="M396" i="1" s="1"/>
  <c r="J396" i="1"/>
  <c r="I396" i="1"/>
  <c r="G396" i="1"/>
  <c r="H396" i="1" s="1"/>
  <c r="AQ395" i="1"/>
  <c r="V395" i="1"/>
  <c r="U395" i="1"/>
  <c r="G395" i="1"/>
  <c r="H395" i="1" s="1"/>
  <c r="AQ394" i="1"/>
  <c r="AR394" i="1" s="1"/>
  <c r="V394" i="1"/>
  <c r="U394" i="1"/>
  <c r="G394" i="1"/>
  <c r="H394" i="1" s="1"/>
  <c r="AQ393" i="1"/>
  <c r="V393" i="1"/>
  <c r="U393" i="1"/>
  <c r="G393" i="1"/>
  <c r="H393" i="1" s="1"/>
  <c r="AQ392" i="1"/>
  <c r="V392" i="1"/>
  <c r="U392" i="1"/>
  <c r="G392" i="1"/>
  <c r="H392" i="1" s="1"/>
  <c r="AQ391" i="1"/>
  <c r="V391" i="1"/>
  <c r="U391" i="1"/>
  <c r="G391" i="1"/>
  <c r="H391" i="1" s="1"/>
  <c r="AQ390" i="1"/>
  <c r="V390" i="1"/>
  <c r="U390" i="1"/>
  <c r="H390" i="1"/>
  <c r="G390" i="1"/>
  <c r="AQ389" i="1"/>
  <c r="V389" i="1"/>
  <c r="U389" i="1"/>
  <c r="G389" i="1"/>
  <c r="H389" i="1" s="1"/>
  <c r="AQ388" i="1"/>
  <c r="V388" i="1"/>
  <c r="U388" i="1"/>
  <c r="G388" i="1"/>
  <c r="H388" i="1" s="1"/>
  <c r="AQ387" i="1"/>
  <c r="V387" i="1"/>
  <c r="U387" i="1"/>
  <c r="G387" i="1"/>
  <c r="H387" i="1" s="1"/>
  <c r="AQ386" i="1"/>
  <c r="V386" i="1"/>
  <c r="U386" i="1"/>
  <c r="G386" i="1"/>
  <c r="H386" i="1" s="1"/>
  <c r="AQ385" i="1"/>
  <c r="V385" i="1"/>
  <c r="U385" i="1"/>
  <c r="G385" i="1"/>
  <c r="H385" i="1" s="1"/>
  <c r="AQ384" i="1"/>
  <c r="V384" i="1"/>
  <c r="U384" i="1"/>
  <c r="K384" i="1"/>
  <c r="J384" i="1"/>
  <c r="I384" i="1"/>
  <c r="G384" i="1"/>
  <c r="H384" i="1" s="1"/>
  <c r="AQ383" i="1"/>
  <c r="AR383" i="1" s="1"/>
  <c r="V383" i="1"/>
  <c r="U383" i="1"/>
  <c r="K383" i="1"/>
  <c r="M383" i="1" s="1"/>
  <c r="J383" i="1"/>
  <c r="I383" i="1"/>
  <c r="G383" i="1"/>
  <c r="H383" i="1" s="1"/>
  <c r="AQ382" i="1"/>
  <c r="V382" i="1"/>
  <c r="U382" i="1"/>
  <c r="G382" i="1"/>
  <c r="H382" i="1" s="1"/>
  <c r="AQ381" i="1"/>
  <c r="V381" i="1"/>
  <c r="U381" i="1"/>
  <c r="G381" i="1"/>
  <c r="H381" i="1" s="1"/>
  <c r="AQ380" i="1"/>
  <c r="V380" i="1"/>
  <c r="U380" i="1"/>
  <c r="G380" i="1"/>
  <c r="H380" i="1" s="1"/>
  <c r="AQ379" i="1"/>
  <c r="V379" i="1"/>
  <c r="U379" i="1"/>
  <c r="G379" i="1"/>
  <c r="I379" i="1" s="1"/>
  <c r="AQ378" i="1"/>
  <c r="V378" i="1"/>
  <c r="U378" i="1"/>
  <c r="G378" i="1"/>
  <c r="H378" i="1" s="1"/>
  <c r="AQ377" i="1"/>
  <c r="V377" i="1"/>
  <c r="U377" i="1"/>
  <c r="G377" i="1"/>
  <c r="H377" i="1" s="1"/>
  <c r="AQ376" i="1"/>
  <c r="V376" i="1"/>
  <c r="U376" i="1"/>
  <c r="G376" i="1"/>
  <c r="H376" i="1" s="1"/>
  <c r="AQ375" i="1"/>
  <c r="V375" i="1"/>
  <c r="U375" i="1"/>
  <c r="G375" i="1"/>
  <c r="H375" i="1" s="1"/>
  <c r="AQ374" i="1"/>
  <c r="V374" i="1"/>
  <c r="U374" i="1"/>
  <c r="G374" i="1"/>
  <c r="H374" i="1" s="1"/>
  <c r="AQ373" i="1"/>
  <c r="V373" i="1"/>
  <c r="U373" i="1"/>
  <c r="G373" i="1"/>
  <c r="H373" i="1" s="1"/>
  <c r="AQ372" i="1"/>
  <c r="V372" i="1"/>
  <c r="U372" i="1"/>
  <c r="G372" i="1"/>
  <c r="H372" i="1" s="1"/>
  <c r="AQ371" i="1"/>
  <c r="V371" i="1"/>
  <c r="U371" i="1"/>
  <c r="G371" i="1"/>
  <c r="AQ370" i="1"/>
  <c r="V370" i="1"/>
  <c r="U370" i="1"/>
  <c r="G370" i="1"/>
  <c r="AQ369" i="1"/>
  <c r="V369" i="1"/>
  <c r="U369" i="1"/>
  <c r="K369" i="1"/>
  <c r="J369" i="1"/>
  <c r="I369" i="1"/>
  <c r="G369" i="1"/>
  <c r="H369" i="1" s="1"/>
  <c r="AQ368" i="1"/>
  <c r="V368" i="1"/>
  <c r="U368" i="1"/>
  <c r="K368" i="1"/>
  <c r="M368" i="1" s="1"/>
  <c r="J368" i="1"/>
  <c r="I368" i="1"/>
  <c r="G368" i="1"/>
  <c r="H368" i="1" s="1"/>
  <c r="AQ367" i="1"/>
  <c r="V367" i="1"/>
  <c r="U367" i="1"/>
  <c r="G367" i="1"/>
  <c r="H367" i="1" s="1"/>
  <c r="AQ366" i="1"/>
  <c r="V366" i="1"/>
  <c r="U366" i="1"/>
  <c r="G366" i="1"/>
  <c r="H366" i="1" s="1"/>
  <c r="AQ365" i="1"/>
  <c r="V365" i="1"/>
  <c r="U365" i="1"/>
  <c r="G365" i="1"/>
  <c r="AQ364" i="1"/>
  <c r="V364" i="1"/>
  <c r="U364" i="1"/>
  <c r="G364" i="1"/>
  <c r="H364" i="1" s="1"/>
  <c r="AQ363" i="1"/>
  <c r="V363" i="1"/>
  <c r="U363" i="1"/>
  <c r="G363" i="1"/>
  <c r="H363" i="1" s="1"/>
  <c r="AQ362" i="1"/>
  <c r="V362" i="1"/>
  <c r="U362" i="1"/>
  <c r="G362" i="1"/>
  <c r="H362" i="1" s="1"/>
  <c r="AQ361" i="1"/>
  <c r="V361" i="1"/>
  <c r="U361" i="1"/>
  <c r="G361" i="1"/>
  <c r="H361" i="1" s="1"/>
  <c r="AQ360" i="1"/>
  <c r="V360" i="1"/>
  <c r="U360" i="1"/>
  <c r="G360" i="1"/>
  <c r="H360" i="1" s="1"/>
  <c r="AQ359" i="1"/>
  <c r="V359" i="1"/>
  <c r="U359" i="1"/>
  <c r="G359" i="1"/>
  <c r="H359" i="1" s="1"/>
  <c r="AQ358" i="1"/>
  <c r="V358" i="1"/>
  <c r="U358" i="1"/>
  <c r="G358" i="1"/>
  <c r="AQ357" i="1"/>
  <c r="V357" i="1"/>
  <c r="U357" i="1"/>
  <c r="G357" i="1"/>
  <c r="H357" i="1" s="1"/>
  <c r="AQ356" i="1"/>
  <c r="V356" i="1"/>
  <c r="U356" i="1"/>
  <c r="K356" i="1"/>
  <c r="M356" i="1" s="1"/>
  <c r="J356" i="1"/>
  <c r="I356" i="1"/>
  <c r="G356" i="1"/>
  <c r="H356" i="1" s="1"/>
  <c r="AQ355" i="1"/>
  <c r="V355" i="1"/>
  <c r="U355" i="1"/>
  <c r="K355" i="1"/>
  <c r="J355" i="1"/>
  <c r="I355" i="1"/>
  <c r="G355" i="1"/>
  <c r="H355" i="1" s="1"/>
  <c r="AQ354" i="1"/>
  <c r="V354" i="1"/>
  <c r="U354" i="1"/>
  <c r="G354" i="1"/>
  <c r="H354" i="1" s="1"/>
  <c r="AQ353" i="1"/>
  <c r="V353" i="1"/>
  <c r="U353" i="1"/>
  <c r="G353" i="1"/>
  <c r="H353" i="1" s="1"/>
  <c r="AQ352" i="1"/>
  <c r="V352" i="1"/>
  <c r="U352" i="1"/>
  <c r="H352" i="1"/>
  <c r="G352" i="1"/>
  <c r="AQ351" i="1"/>
  <c r="V351" i="1"/>
  <c r="U351" i="1"/>
  <c r="G351" i="1"/>
  <c r="H351" i="1" s="1"/>
  <c r="AQ350" i="1"/>
  <c r="V350" i="1"/>
  <c r="U350" i="1"/>
  <c r="G350" i="1"/>
  <c r="H350" i="1" s="1"/>
  <c r="AQ349" i="1"/>
  <c r="V349" i="1"/>
  <c r="U349" i="1"/>
  <c r="G349" i="1"/>
  <c r="H349" i="1" s="1"/>
  <c r="AQ348" i="1"/>
  <c r="V348" i="1"/>
  <c r="U348" i="1"/>
  <c r="G348" i="1"/>
  <c r="H348" i="1" s="1"/>
  <c r="AQ347" i="1"/>
  <c r="V347" i="1"/>
  <c r="U347" i="1"/>
  <c r="G347" i="1"/>
  <c r="H347" i="1" s="1"/>
  <c r="AQ346" i="1"/>
  <c r="V346" i="1"/>
  <c r="U346" i="1"/>
  <c r="G346" i="1"/>
  <c r="H346" i="1" s="1"/>
  <c r="AQ345" i="1"/>
  <c r="V345" i="1"/>
  <c r="U345" i="1"/>
  <c r="G345" i="1"/>
  <c r="H345" i="1" s="1"/>
  <c r="AQ344" i="1"/>
  <c r="V344" i="1"/>
  <c r="U344" i="1"/>
  <c r="G344" i="1"/>
  <c r="H344" i="1" s="1"/>
  <c r="AQ343" i="1"/>
  <c r="AR343" i="1" s="1"/>
  <c r="V343" i="1"/>
  <c r="U343" i="1"/>
  <c r="K343" i="1"/>
  <c r="M343" i="1" s="1"/>
  <c r="J343" i="1"/>
  <c r="I343" i="1"/>
  <c r="G343" i="1"/>
  <c r="AQ342" i="1"/>
  <c r="V342" i="1"/>
  <c r="U342" i="1"/>
  <c r="K342" i="1"/>
  <c r="M342" i="1" s="1"/>
  <c r="J342" i="1"/>
  <c r="I342" i="1"/>
  <c r="G342" i="1"/>
  <c r="H342" i="1" s="1"/>
  <c r="AQ341" i="1"/>
  <c r="V341" i="1"/>
  <c r="U341" i="1"/>
  <c r="G341" i="1"/>
  <c r="H341" i="1" s="1"/>
  <c r="AQ340" i="1"/>
  <c r="V340" i="1"/>
  <c r="U340" i="1"/>
  <c r="G340" i="1"/>
  <c r="H340" i="1" s="1"/>
  <c r="AQ339" i="1"/>
  <c r="V339" i="1"/>
  <c r="U339" i="1"/>
  <c r="G339" i="1"/>
  <c r="H339" i="1" s="1"/>
  <c r="AQ338" i="1"/>
  <c r="V338" i="1"/>
  <c r="U338" i="1"/>
  <c r="G338" i="1"/>
  <c r="H338" i="1" s="1"/>
  <c r="AQ337" i="1"/>
  <c r="V337" i="1"/>
  <c r="U337" i="1"/>
  <c r="G337" i="1"/>
  <c r="H337" i="1" s="1"/>
  <c r="AQ336" i="1"/>
  <c r="V336" i="1"/>
  <c r="U336" i="1"/>
  <c r="G336" i="1"/>
  <c r="H336" i="1" s="1"/>
  <c r="AQ335" i="1"/>
  <c r="V335" i="1"/>
  <c r="U335" i="1"/>
  <c r="G335" i="1"/>
  <c r="H335" i="1" s="1"/>
  <c r="AQ334" i="1"/>
  <c r="V334" i="1"/>
  <c r="U334" i="1"/>
  <c r="G334" i="1"/>
  <c r="H334" i="1" s="1"/>
  <c r="AQ333" i="1"/>
  <c r="V333" i="1"/>
  <c r="U333" i="1"/>
  <c r="G333" i="1"/>
  <c r="H333" i="1" s="1"/>
  <c r="AQ332" i="1"/>
  <c r="V332" i="1"/>
  <c r="U332" i="1"/>
  <c r="G332" i="1"/>
  <c r="H332" i="1" s="1"/>
  <c r="AQ331" i="1"/>
  <c r="V331" i="1"/>
  <c r="U331" i="1"/>
  <c r="K331" i="1"/>
  <c r="J331" i="1"/>
  <c r="I331" i="1"/>
  <c r="G331" i="1"/>
  <c r="H331" i="1" s="1"/>
  <c r="AQ330" i="1"/>
  <c r="V330" i="1"/>
  <c r="U330" i="1"/>
  <c r="K330" i="1"/>
  <c r="M330" i="1" s="1"/>
  <c r="J330" i="1"/>
  <c r="I330" i="1"/>
  <c r="G330" i="1"/>
  <c r="H330" i="1" s="1"/>
  <c r="AQ329" i="1"/>
  <c r="V329" i="1"/>
  <c r="U329" i="1"/>
  <c r="G329" i="1"/>
  <c r="H329" i="1" s="1"/>
  <c r="AQ328" i="1"/>
  <c r="V328" i="1"/>
  <c r="U328" i="1"/>
  <c r="G328" i="1"/>
  <c r="H328" i="1" s="1"/>
  <c r="AQ327" i="1"/>
  <c r="V327" i="1"/>
  <c r="U327" i="1"/>
  <c r="G327" i="1"/>
  <c r="H327" i="1" s="1"/>
  <c r="AQ326" i="1"/>
  <c r="V326" i="1"/>
  <c r="U326" i="1"/>
  <c r="H326" i="1"/>
  <c r="G326" i="1"/>
  <c r="AQ325" i="1"/>
  <c r="V325" i="1"/>
  <c r="U325" i="1"/>
  <c r="G325" i="1"/>
  <c r="H325" i="1" s="1"/>
  <c r="AQ324" i="1"/>
  <c r="V324" i="1"/>
  <c r="U324" i="1"/>
  <c r="G324" i="1"/>
  <c r="H324" i="1" s="1"/>
  <c r="AQ323" i="1"/>
  <c r="V323" i="1"/>
  <c r="U323" i="1"/>
  <c r="G323" i="1"/>
  <c r="H323" i="1" s="1"/>
  <c r="AQ322" i="1"/>
  <c r="V322" i="1"/>
  <c r="U322" i="1"/>
  <c r="G322" i="1"/>
  <c r="H322" i="1" s="1"/>
  <c r="AQ321" i="1"/>
  <c r="V321" i="1"/>
  <c r="U321" i="1"/>
  <c r="G321" i="1"/>
  <c r="H321" i="1" s="1"/>
  <c r="AQ320" i="1"/>
  <c r="V320" i="1"/>
  <c r="U320" i="1"/>
  <c r="G320" i="1"/>
  <c r="H320" i="1" s="1"/>
  <c r="AQ319" i="1"/>
  <c r="V319" i="1"/>
  <c r="U319" i="1"/>
  <c r="G319" i="1"/>
  <c r="H319" i="1" s="1"/>
  <c r="AQ318" i="1"/>
  <c r="V318" i="1"/>
  <c r="U318" i="1"/>
  <c r="K318" i="1"/>
  <c r="J318" i="1"/>
  <c r="I318" i="1"/>
  <c r="G318" i="1"/>
  <c r="H318" i="1" s="1"/>
  <c r="AQ317" i="1"/>
  <c r="V317" i="1"/>
  <c r="U317" i="1"/>
  <c r="K317" i="1"/>
  <c r="M317" i="1" s="1"/>
  <c r="J317" i="1"/>
  <c r="I317" i="1"/>
  <c r="G317" i="1"/>
  <c r="H317" i="1" s="1"/>
  <c r="AQ316" i="1"/>
  <c r="V316" i="1"/>
  <c r="U316" i="1"/>
  <c r="G316" i="1"/>
  <c r="H316" i="1" s="1"/>
  <c r="AQ315" i="1"/>
  <c r="V315" i="1"/>
  <c r="U315" i="1"/>
  <c r="G315" i="1"/>
  <c r="H315" i="1" s="1"/>
  <c r="AQ314" i="1"/>
  <c r="V314" i="1"/>
  <c r="U314" i="1"/>
  <c r="G314" i="1"/>
  <c r="H314" i="1" s="1"/>
  <c r="AQ313" i="1"/>
  <c r="V313" i="1"/>
  <c r="U313" i="1"/>
  <c r="G313" i="1"/>
  <c r="H313" i="1" s="1"/>
  <c r="AQ312" i="1"/>
  <c r="V312" i="1"/>
  <c r="U312" i="1"/>
  <c r="G312" i="1"/>
  <c r="H312" i="1" s="1"/>
  <c r="AQ311" i="1"/>
  <c r="V311" i="1"/>
  <c r="U311" i="1"/>
  <c r="G311" i="1"/>
  <c r="H311" i="1" s="1"/>
  <c r="AQ310" i="1"/>
  <c r="V310" i="1"/>
  <c r="U310" i="1"/>
  <c r="G310" i="1"/>
  <c r="H310" i="1" s="1"/>
  <c r="AQ309" i="1"/>
  <c r="V309" i="1"/>
  <c r="U309" i="1"/>
  <c r="G309" i="1"/>
  <c r="H309" i="1" s="1"/>
  <c r="AQ308" i="1"/>
  <c r="V308" i="1"/>
  <c r="U308" i="1"/>
  <c r="G308" i="1"/>
  <c r="H308" i="1" s="1"/>
  <c r="AQ307" i="1"/>
  <c r="V307" i="1"/>
  <c r="U307" i="1"/>
  <c r="G307" i="1"/>
  <c r="H307" i="1" s="1"/>
  <c r="AQ306" i="1"/>
  <c r="V306" i="1"/>
  <c r="U306" i="1"/>
  <c r="G306" i="1"/>
  <c r="AQ305" i="1"/>
  <c r="V305" i="1"/>
  <c r="U305" i="1"/>
  <c r="G305" i="1"/>
  <c r="H305" i="1" s="1"/>
  <c r="AQ304" i="1"/>
  <c r="V304" i="1"/>
  <c r="U304" i="1"/>
  <c r="K304" i="1"/>
  <c r="J304" i="1"/>
  <c r="I304" i="1"/>
  <c r="G304" i="1"/>
  <c r="H304" i="1" s="1"/>
  <c r="AQ303" i="1"/>
  <c r="V303" i="1"/>
  <c r="U303" i="1"/>
  <c r="K303" i="1"/>
  <c r="M303" i="1" s="1"/>
  <c r="J303" i="1"/>
  <c r="I303" i="1"/>
  <c r="G303" i="1"/>
  <c r="H303" i="1" s="1"/>
  <c r="AQ302" i="1"/>
  <c r="V302" i="1"/>
  <c r="U302" i="1"/>
  <c r="G302" i="1"/>
  <c r="H302" i="1" s="1"/>
  <c r="AQ301" i="1"/>
  <c r="V301" i="1"/>
  <c r="U301" i="1"/>
  <c r="G301" i="1"/>
  <c r="H301" i="1" s="1"/>
  <c r="AQ300" i="1"/>
  <c r="V300" i="1"/>
  <c r="U300" i="1"/>
  <c r="G300" i="1"/>
  <c r="H300" i="1" s="1"/>
  <c r="AQ299" i="1"/>
  <c r="V299" i="1"/>
  <c r="U299" i="1"/>
  <c r="G299" i="1"/>
  <c r="H299" i="1" s="1"/>
  <c r="AQ298" i="1"/>
  <c r="V298" i="1"/>
  <c r="U298" i="1"/>
  <c r="G298" i="1"/>
  <c r="H298" i="1" s="1"/>
  <c r="AQ297" i="1"/>
  <c r="V297" i="1"/>
  <c r="U297" i="1"/>
  <c r="G297" i="1"/>
  <c r="H297" i="1" s="1"/>
  <c r="AQ296" i="1"/>
  <c r="V296" i="1"/>
  <c r="U296" i="1"/>
  <c r="G296" i="1"/>
  <c r="H296" i="1" s="1"/>
  <c r="AQ295" i="1"/>
  <c r="V295" i="1"/>
  <c r="U295" i="1"/>
  <c r="G295" i="1"/>
  <c r="H295" i="1" s="1"/>
  <c r="AQ294" i="1"/>
  <c r="V294" i="1"/>
  <c r="U294" i="1"/>
  <c r="G294" i="1"/>
  <c r="H294" i="1" s="1"/>
  <c r="AQ293" i="1"/>
  <c r="V293" i="1"/>
  <c r="U293" i="1"/>
  <c r="G293" i="1"/>
  <c r="H293" i="1" s="1"/>
  <c r="AQ292" i="1"/>
  <c r="V292" i="1"/>
  <c r="U292" i="1"/>
  <c r="G292" i="1"/>
  <c r="H292" i="1" s="1"/>
  <c r="AQ291" i="1"/>
  <c r="V291" i="1"/>
  <c r="U291" i="1"/>
  <c r="K291" i="1"/>
  <c r="J291" i="1"/>
  <c r="I291" i="1"/>
  <c r="G291" i="1"/>
  <c r="H291" i="1" s="1"/>
  <c r="AQ290" i="1"/>
  <c r="V290" i="1"/>
  <c r="U290" i="1"/>
  <c r="K290" i="1"/>
  <c r="M290" i="1" s="1"/>
  <c r="J290" i="1"/>
  <c r="I290" i="1"/>
  <c r="G290" i="1"/>
  <c r="H290" i="1" s="1"/>
  <c r="AQ289" i="1"/>
  <c r="V289" i="1"/>
  <c r="U289" i="1"/>
  <c r="G289" i="1"/>
  <c r="H289" i="1" s="1"/>
  <c r="AQ288" i="1"/>
  <c r="V288" i="1"/>
  <c r="U288" i="1"/>
  <c r="G288" i="1"/>
  <c r="H288" i="1" s="1"/>
  <c r="AQ287" i="1"/>
  <c r="V287" i="1"/>
  <c r="U287" i="1"/>
  <c r="G287" i="1"/>
  <c r="H287" i="1" s="1"/>
  <c r="AQ286" i="1"/>
  <c r="V286" i="1"/>
  <c r="U286" i="1"/>
  <c r="G286" i="1"/>
  <c r="H286" i="1" s="1"/>
  <c r="AQ285" i="1"/>
  <c r="V285" i="1"/>
  <c r="U285" i="1"/>
  <c r="G285" i="1"/>
  <c r="H285" i="1" s="1"/>
  <c r="AQ284" i="1"/>
  <c r="V284" i="1"/>
  <c r="U284" i="1"/>
  <c r="G284" i="1"/>
  <c r="AQ283" i="1"/>
  <c r="V283" i="1"/>
  <c r="U283" i="1"/>
  <c r="G283" i="1"/>
  <c r="H283" i="1" s="1"/>
  <c r="AQ282" i="1"/>
  <c r="V282" i="1"/>
  <c r="U282" i="1"/>
  <c r="G282" i="1"/>
  <c r="H282" i="1" s="1"/>
  <c r="AQ281" i="1"/>
  <c r="V281" i="1"/>
  <c r="U281" i="1"/>
  <c r="G281" i="1"/>
  <c r="AQ280" i="1"/>
  <c r="V280" i="1"/>
  <c r="U280" i="1"/>
  <c r="G280" i="1"/>
  <c r="AQ279" i="1"/>
  <c r="V279" i="1"/>
  <c r="U279" i="1"/>
  <c r="G279" i="1"/>
  <c r="H279" i="1" s="1"/>
  <c r="AQ278" i="1"/>
  <c r="V278" i="1"/>
  <c r="U278" i="1"/>
  <c r="G278" i="1"/>
  <c r="H278" i="1" s="1"/>
  <c r="AQ277" i="1"/>
  <c r="V277" i="1"/>
  <c r="U277" i="1"/>
  <c r="G277" i="1"/>
  <c r="AQ276" i="1"/>
  <c r="V276" i="1"/>
  <c r="U276" i="1"/>
  <c r="G276" i="1"/>
  <c r="AQ275" i="1"/>
  <c r="AR275" i="1" s="1"/>
  <c r="V275" i="1"/>
  <c r="U275" i="1"/>
  <c r="G275" i="1"/>
  <c r="AQ274" i="1"/>
  <c r="V274" i="1"/>
  <c r="U274" i="1"/>
  <c r="G274" i="1"/>
  <c r="H274" i="1" s="1"/>
  <c r="AQ273" i="1"/>
  <c r="V273" i="1"/>
  <c r="U273" i="1"/>
  <c r="G273" i="1"/>
  <c r="AQ272" i="1"/>
  <c r="V272" i="1"/>
  <c r="U272" i="1"/>
  <c r="G272" i="1"/>
  <c r="AQ271" i="1"/>
  <c r="V271" i="1"/>
  <c r="U271" i="1"/>
  <c r="H271" i="1"/>
  <c r="G271" i="1"/>
  <c r="AQ270" i="1"/>
  <c r="V270" i="1"/>
  <c r="U270" i="1"/>
  <c r="G270" i="1"/>
  <c r="H270" i="1" s="1"/>
  <c r="AQ269" i="1"/>
  <c r="V269" i="1"/>
  <c r="U269" i="1"/>
  <c r="G269" i="1"/>
  <c r="AQ268" i="1"/>
  <c r="V268" i="1"/>
  <c r="U268" i="1"/>
  <c r="G268" i="1"/>
  <c r="AQ267" i="1"/>
  <c r="V267" i="1"/>
  <c r="U267" i="1"/>
  <c r="G267" i="1"/>
  <c r="K267" i="1" s="1"/>
  <c r="AQ266" i="1"/>
  <c r="V266" i="1"/>
  <c r="U266" i="1"/>
  <c r="H266" i="1"/>
  <c r="G266" i="1"/>
  <c r="AQ265" i="1"/>
  <c r="V265" i="1"/>
  <c r="U265" i="1"/>
  <c r="G265" i="1"/>
  <c r="AQ264" i="1"/>
  <c r="V264" i="1"/>
  <c r="U264" i="1"/>
  <c r="G264" i="1"/>
  <c r="AQ263" i="1"/>
  <c r="V263" i="1"/>
  <c r="U263" i="1"/>
  <c r="H263" i="1"/>
  <c r="G263" i="1"/>
  <c r="AQ262" i="1"/>
  <c r="V262" i="1"/>
  <c r="U262" i="1"/>
  <c r="G262" i="1"/>
  <c r="H262" i="1" s="1"/>
  <c r="AQ261" i="1"/>
  <c r="V261" i="1"/>
  <c r="U261" i="1"/>
  <c r="G261" i="1"/>
  <c r="AQ260" i="1"/>
  <c r="V260" i="1"/>
  <c r="U260" i="1"/>
  <c r="K260" i="1"/>
  <c r="M260" i="1" s="1"/>
  <c r="J260" i="1"/>
  <c r="I260" i="1"/>
  <c r="G260" i="1"/>
  <c r="AQ259" i="1"/>
  <c r="V259" i="1"/>
  <c r="U259" i="1"/>
  <c r="K259" i="1"/>
  <c r="J259" i="1"/>
  <c r="I259" i="1"/>
  <c r="G259" i="1"/>
  <c r="H259" i="1" s="1"/>
  <c r="AQ258" i="1"/>
  <c r="V258" i="1"/>
  <c r="U258" i="1"/>
  <c r="G258" i="1"/>
  <c r="H258" i="1" s="1"/>
  <c r="AQ257" i="1"/>
  <c r="V257" i="1"/>
  <c r="U257" i="1"/>
  <c r="G257" i="1"/>
  <c r="AQ256" i="1"/>
  <c r="V256" i="1"/>
  <c r="U256" i="1"/>
  <c r="G256" i="1"/>
  <c r="AQ255" i="1"/>
  <c r="V255" i="1"/>
  <c r="U255" i="1"/>
  <c r="K255" i="1"/>
  <c r="J255" i="1"/>
  <c r="I255" i="1"/>
  <c r="G255" i="1"/>
  <c r="AQ254" i="1"/>
  <c r="V254" i="1"/>
  <c r="U254" i="1"/>
  <c r="K254" i="1"/>
  <c r="M254" i="1" s="1"/>
  <c r="J254" i="1"/>
  <c r="I254" i="1"/>
  <c r="G254" i="1"/>
  <c r="H254" i="1" s="1"/>
  <c r="AQ253" i="1"/>
  <c r="V253" i="1"/>
  <c r="U253" i="1"/>
  <c r="G253" i="1"/>
  <c r="AQ252" i="1"/>
  <c r="V252" i="1"/>
  <c r="U252" i="1"/>
  <c r="G252" i="1"/>
  <c r="AQ251" i="1"/>
  <c r="V251" i="1"/>
  <c r="U251" i="1"/>
  <c r="G251" i="1"/>
  <c r="H251" i="1" s="1"/>
  <c r="AQ250" i="1"/>
  <c r="V250" i="1"/>
  <c r="U250" i="1"/>
  <c r="G250" i="1"/>
  <c r="H250" i="1" s="1"/>
  <c r="AQ249" i="1"/>
  <c r="V249" i="1"/>
  <c r="U249" i="1"/>
  <c r="G249" i="1"/>
  <c r="AQ248" i="1"/>
  <c r="V248" i="1"/>
  <c r="U248" i="1"/>
  <c r="G248" i="1"/>
  <c r="AQ247" i="1"/>
  <c r="V247" i="1"/>
  <c r="U247" i="1"/>
  <c r="G247" i="1"/>
  <c r="AQ246" i="1"/>
  <c r="V246" i="1"/>
  <c r="U246" i="1"/>
  <c r="G246" i="1"/>
  <c r="I246" i="1" s="1"/>
  <c r="AQ245" i="1"/>
  <c r="V245" i="1"/>
  <c r="U245" i="1"/>
  <c r="G245" i="1"/>
  <c r="AQ244" i="1"/>
  <c r="V244" i="1"/>
  <c r="U244" i="1"/>
  <c r="K244" i="1"/>
  <c r="M244" i="1" s="1"/>
  <c r="J244" i="1"/>
  <c r="I244" i="1"/>
  <c r="G244" i="1"/>
  <c r="AQ243" i="1"/>
  <c r="V243" i="1"/>
  <c r="U243" i="1"/>
  <c r="K243" i="1"/>
  <c r="J243" i="1"/>
  <c r="I243" i="1"/>
  <c r="G243" i="1"/>
  <c r="H243" i="1" s="1"/>
  <c r="AQ242" i="1"/>
  <c r="V242" i="1"/>
  <c r="U242" i="1"/>
  <c r="G242" i="1"/>
  <c r="H242" i="1" s="1"/>
  <c r="AQ241" i="1"/>
  <c r="V241" i="1"/>
  <c r="U241" i="1"/>
  <c r="G241" i="1"/>
  <c r="AQ240" i="1"/>
  <c r="V240" i="1"/>
  <c r="U240" i="1"/>
  <c r="G240" i="1"/>
  <c r="AQ239" i="1"/>
  <c r="V239" i="1"/>
  <c r="U239" i="1"/>
  <c r="G239" i="1"/>
  <c r="H239" i="1" s="1"/>
  <c r="AQ238" i="1"/>
  <c r="V238" i="1"/>
  <c r="U238" i="1"/>
  <c r="G238" i="1"/>
  <c r="H238" i="1" s="1"/>
  <c r="AQ237" i="1"/>
  <c r="V237" i="1"/>
  <c r="U237" i="1"/>
  <c r="G237" i="1"/>
  <c r="AQ236" i="1"/>
  <c r="V236" i="1"/>
  <c r="U236" i="1"/>
  <c r="G236" i="1"/>
  <c r="AQ235" i="1"/>
  <c r="V235" i="1"/>
  <c r="U235" i="1"/>
  <c r="G235" i="1"/>
  <c r="H235" i="1" s="1"/>
  <c r="AQ234" i="1"/>
  <c r="V234" i="1"/>
  <c r="U234" i="1"/>
  <c r="G234" i="1"/>
  <c r="I234" i="1" s="1"/>
  <c r="AQ233" i="1"/>
  <c r="V233" i="1"/>
  <c r="U233" i="1"/>
  <c r="G233" i="1"/>
  <c r="AQ232" i="1"/>
  <c r="V232" i="1"/>
  <c r="U232" i="1"/>
  <c r="G232" i="1"/>
  <c r="AQ231" i="1"/>
  <c r="V231" i="1"/>
  <c r="U231" i="1"/>
  <c r="K231" i="1"/>
  <c r="J231" i="1"/>
  <c r="I231" i="1"/>
  <c r="G231" i="1"/>
  <c r="H231" i="1" s="1"/>
  <c r="AQ230" i="1"/>
  <c r="V230" i="1"/>
  <c r="U230" i="1"/>
  <c r="K230" i="1"/>
  <c r="M230" i="1" s="1"/>
  <c r="J230" i="1"/>
  <c r="I230" i="1"/>
  <c r="G230" i="1"/>
  <c r="H230" i="1" s="1"/>
  <c r="AQ229" i="1"/>
  <c r="V229" i="1"/>
  <c r="U229" i="1"/>
  <c r="G229" i="1"/>
  <c r="AQ228" i="1"/>
  <c r="V228" i="1"/>
  <c r="U228" i="1"/>
  <c r="G228" i="1"/>
  <c r="AQ227" i="1"/>
  <c r="V227" i="1"/>
  <c r="U227" i="1"/>
  <c r="G227" i="1"/>
  <c r="H227" i="1" s="1"/>
  <c r="AQ226" i="1"/>
  <c r="V226" i="1"/>
  <c r="U226" i="1"/>
  <c r="G226" i="1"/>
  <c r="H226" i="1" s="1"/>
  <c r="AQ225" i="1"/>
  <c r="V225" i="1"/>
  <c r="U225" i="1"/>
  <c r="G225" i="1"/>
  <c r="AQ224" i="1"/>
  <c r="V224" i="1"/>
  <c r="U224" i="1"/>
  <c r="G224" i="1"/>
  <c r="AQ223" i="1"/>
  <c r="V223" i="1"/>
  <c r="U223" i="1"/>
  <c r="G223" i="1"/>
  <c r="H223" i="1" s="1"/>
  <c r="AQ222" i="1"/>
  <c r="V222" i="1"/>
  <c r="U222" i="1"/>
  <c r="G222" i="1"/>
  <c r="H222" i="1" s="1"/>
  <c r="AQ221" i="1"/>
  <c r="V221" i="1"/>
  <c r="U221" i="1"/>
  <c r="G221" i="1"/>
  <c r="AQ220" i="1"/>
  <c r="V220" i="1"/>
  <c r="U220" i="1"/>
  <c r="G220" i="1"/>
  <c r="AQ219" i="1"/>
  <c r="V219" i="1"/>
  <c r="U219" i="1"/>
  <c r="G219" i="1"/>
  <c r="H219" i="1" s="1"/>
  <c r="AQ218" i="1"/>
  <c r="V218" i="1"/>
  <c r="U218" i="1"/>
  <c r="K218" i="1"/>
  <c r="M218" i="1" s="1"/>
  <c r="J218" i="1"/>
  <c r="I218" i="1"/>
  <c r="G218" i="1"/>
  <c r="H218" i="1" s="1"/>
  <c r="AQ217" i="1"/>
  <c r="V217" i="1"/>
  <c r="U217" i="1"/>
  <c r="K217" i="1"/>
  <c r="M217" i="1" s="1"/>
  <c r="J217" i="1"/>
  <c r="I217" i="1"/>
  <c r="G217" i="1"/>
  <c r="AQ216" i="1"/>
  <c r="V216" i="1"/>
  <c r="U216" i="1"/>
  <c r="G216" i="1"/>
  <c r="AQ215" i="1"/>
  <c r="V215" i="1"/>
  <c r="U215" i="1"/>
  <c r="G215" i="1"/>
  <c r="H215" i="1" s="1"/>
  <c r="AQ214" i="1"/>
  <c r="V214" i="1"/>
  <c r="U214" i="1"/>
  <c r="G214" i="1"/>
  <c r="H214" i="1" s="1"/>
  <c r="AQ213" i="1"/>
  <c r="V213" i="1"/>
  <c r="U213" i="1"/>
  <c r="G213" i="1"/>
  <c r="AQ212" i="1"/>
  <c r="V212" i="1"/>
  <c r="U212" i="1"/>
  <c r="G212" i="1"/>
  <c r="AQ211" i="1"/>
  <c r="V211" i="1"/>
  <c r="U211" i="1"/>
  <c r="K211" i="1"/>
  <c r="J211" i="1"/>
  <c r="I211" i="1"/>
  <c r="G211" i="1"/>
  <c r="H211" i="1" s="1"/>
  <c r="AQ210" i="1"/>
  <c r="V210" i="1"/>
  <c r="U210" i="1"/>
  <c r="K210" i="1"/>
  <c r="M210" i="1" s="1"/>
  <c r="J210" i="1"/>
  <c r="I210" i="1"/>
  <c r="G210" i="1"/>
  <c r="H210" i="1" s="1"/>
  <c r="AQ209" i="1"/>
  <c r="V209" i="1"/>
  <c r="U209" i="1"/>
  <c r="G209" i="1"/>
  <c r="AQ208" i="1"/>
  <c r="V208" i="1"/>
  <c r="U208" i="1"/>
  <c r="G208" i="1"/>
  <c r="AQ207" i="1"/>
  <c r="V207" i="1"/>
  <c r="U207" i="1"/>
  <c r="G207" i="1"/>
  <c r="H207" i="1" s="1"/>
  <c r="AQ206" i="1"/>
  <c r="V206" i="1"/>
  <c r="U206" i="1"/>
  <c r="G206" i="1"/>
  <c r="H206" i="1" s="1"/>
  <c r="AQ205" i="1"/>
  <c r="V205" i="1"/>
  <c r="U205" i="1"/>
  <c r="G205" i="1"/>
  <c r="AQ204" i="1"/>
  <c r="V204" i="1"/>
  <c r="U204" i="1"/>
  <c r="G204" i="1"/>
  <c r="AQ203" i="1"/>
  <c r="V203" i="1"/>
  <c r="U203" i="1"/>
  <c r="G203" i="1"/>
  <c r="H203" i="1" s="1"/>
  <c r="AQ202" i="1"/>
  <c r="V202" i="1"/>
  <c r="U202" i="1"/>
  <c r="G202" i="1"/>
  <c r="AQ201" i="1"/>
  <c r="V201" i="1"/>
  <c r="U201" i="1"/>
  <c r="K201" i="1"/>
  <c r="M201" i="1" s="1"/>
  <c r="J201" i="1"/>
  <c r="I201" i="1"/>
  <c r="G201" i="1"/>
  <c r="H201" i="1" s="1"/>
  <c r="AQ200" i="1"/>
  <c r="V200" i="1"/>
  <c r="U200" i="1"/>
  <c r="K200" i="1"/>
  <c r="M200" i="1" s="1"/>
  <c r="J200" i="1"/>
  <c r="I200" i="1"/>
  <c r="G200" i="1"/>
  <c r="AQ199" i="1"/>
  <c r="V199" i="1"/>
  <c r="U199" i="1"/>
  <c r="G199" i="1"/>
  <c r="H199" i="1" s="1"/>
  <c r="AQ198" i="1"/>
  <c r="V198" i="1"/>
  <c r="U198" i="1"/>
  <c r="G198" i="1"/>
  <c r="H198" i="1" s="1"/>
  <c r="AQ197" i="1"/>
  <c r="V197" i="1"/>
  <c r="U197" i="1"/>
  <c r="G197" i="1"/>
  <c r="AQ196" i="1"/>
  <c r="V196" i="1"/>
  <c r="U196" i="1"/>
  <c r="G196" i="1"/>
  <c r="I196" i="1" s="1"/>
  <c r="AQ195" i="1"/>
  <c r="V195" i="1"/>
  <c r="U195" i="1"/>
  <c r="G195" i="1"/>
  <c r="H195" i="1" s="1"/>
  <c r="AQ194" i="1"/>
  <c r="V194" i="1"/>
  <c r="U194" i="1"/>
  <c r="G194" i="1"/>
  <c r="H194" i="1" s="1"/>
  <c r="AQ193" i="1"/>
  <c r="V193" i="1"/>
  <c r="U193" i="1"/>
  <c r="G193" i="1"/>
  <c r="AQ192" i="1"/>
  <c r="V192" i="1"/>
  <c r="U192" i="1"/>
  <c r="G192" i="1"/>
  <c r="AQ191" i="1"/>
  <c r="V191" i="1"/>
  <c r="U191" i="1"/>
  <c r="G191" i="1"/>
  <c r="H191" i="1" s="1"/>
  <c r="AQ190" i="1"/>
  <c r="V190" i="1"/>
  <c r="U190" i="1"/>
  <c r="G190" i="1"/>
  <c r="H190" i="1" s="1"/>
  <c r="AQ189" i="1"/>
  <c r="V189" i="1"/>
  <c r="U189" i="1"/>
  <c r="G189" i="1"/>
  <c r="AQ188" i="1"/>
  <c r="V188" i="1"/>
  <c r="U188" i="1"/>
  <c r="K188" i="1"/>
  <c r="M188" i="1" s="1"/>
  <c r="J188" i="1"/>
  <c r="I188" i="1"/>
  <c r="G188" i="1"/>
  <c r="AQ187" i="1"/>
  <c r="V187" i="1"/>
  <c r="U187" i="1"/>
  <c r="K187" i="1"/>
  <c r="J187" i="1"/>
  <c r="I187" i="1"/>
  <c r="G187" i="1"/>
  <c r="H187" i="1" s="1"/>
  <c r="AQ186" i="1"/>
  <c r="V186" i="1"/>
  <c r="U186" i="1"/>
  <c r="G186" i="1"/>
  <c r="H186" i="1" s="1"/>
  <c r="AQ185" i="1"/>
  <c r="V185" i="1"/>
  <c r="U185" i="1"/>
  <c r="G185" i="1"/>
  <c r="AQ184" i="1"/>
  <c r="V184" i="1"/>
  <c r="U184" i="1"/>
  <c r="G184" i="1"/>
  <c r="AQ183" i="1"/>
  <c r="V183" i="1"/>
  <c r="U183" i="1"/>
  <c r="G183" i="1"/>
  <c r="H183" i="1" s="1"/>
  <c r="AQ182" i="1"/>
  <c r="V182" i="1"/>
  <c r="U182" i="1"/>
  <c r="G182" i="1"/>
  <c r="H182" i="1" s="1"/>
  <c r="AQ181" i="1"/>
  <c r="V181" i="1"/>
  <c r="U181" i="1"/>
  <c r="G181" i="1"/>
  <c r="AQ180" i="1"/>
  <c r="V180" i="1"/>
  <c r="U180" i="1"/>
  <c r="G180" i="1"/>
  <c r="AQ179" i="1"/>
  <c r="V179" i="1"/>
  <c r="U179" i="1"/>
  <c r="G179" i="1"/>
  <c r="AQ178" i="1"/>
  <c r="V178" i="1"/>
  <c r="U178" i="1"/>
  <c r="K178" i="1"/>
  <c r="M178" i="1" s="1"/>
  <c r="J178" i="1"/>
  <c r="I178" i="1"/>
  <c r="G178" i="1"/>
  <c r="H178" i="1" s="1"/>
  <c r="AQ177" i="1"/>
  <c r="V177" i="1"/>
  <c r="U177" i="1"/>
  <c r="K177" i="1"/>
  <c r="M177" i="1" s="1"/>
  <c r="J177" i="1"/>
  <c r="I177" i="1"/>
  <c r="G177" i="1"/>
  <c r="H177" i="1" s="1"/>
  <c r="AQ176" i="1"/>
  <c r="V176" i="1"/>
  <c r="U176" i="1"/>
  <c r="G176" i="1"/>
  <c r="AQ175" i="1"/>
  <c r="V175" i="1"/>
  <c r="U175" i="1"/>
  <c r="G175" i="1"/>
  <c r="H175" i="1" s="1"/>
  <c r="AQ174" i="1"/>
  <c r="V174" i="1"/>
  <c r="U174" i="1"/>
  <c r="G174" i="1"/>
  <c r="H174" i="1" s="1"/>
  <c r="AQ173" i="1"/>
  <c r="V173" i="1"/>
  <c r="U173" i="1"/>
  <c r="G173" i="1"/>
  <c r="AQ172" i="1"/>
  <c r="V172" i="1"/>
  <c r="U172" i="1"/>
  <c r="G172" i="1"/>
  <c r="AQ171" i="1"/>
  <c r="V171" i="1"/>
  <c r="U171" i="1"/>
  <c r="G171" i="1"/>
  <c r="H171" i="1" s="1"/>
  <c r="AQ170" i="1"/>
  <c r="V170" i="1"/>
  <c r="U170" i="1"/>
  <c r="G170" i="1"/>
  <c r="H170" i="1" s="1"/>
  <c r="AQ169" i="1"/>
  <c r="V169" i="1"/>
  <c r="U169" i="1"/>
  <c r="G169" i="1"/>
  <c r="AQ168" i="1"/>
  <c r="V168" i="1"/>
  <c r="U168" i="1"/>
  <c r="G168" i="1"/>
  <c r="AQ167" i="1"/>
  <c r="V167" i="1"/>
  <c r="U167" i="1"/>
  <c r="G167" i="1"/>
  <c r="H167" i="1" s="1"/>
  <c r="AQ166" i="1"/>
  <c r="V166" i="1"/>
  <c r="U166" i="1"/>
  <c r="K166" i="1"/>
  <c r="J166" i="1"/>
  <c r="I166" i="1"/>
  <c r="G166" i="1"/>
  <c r="H166" i="1" s="1"/>
  <c r="AQ165" i="1"/>
  <c r="V165" i="1"/>
  <c r="U165" i="1"/>
  <c r="K165" i="1"/>
  <c r="M165" i="1" s="1"/>
  <c r="J165" i="1"/>
  <c r="I165" i="1"/>
  <c r="G165" i="1"/>
  <c r="H165" i="1" s="1"/>
  <c r="AQ164" i="1"/>
  <c r="V164" i="1"/>
  <c r="U164" i="1"/>
  <c r="G164" i="1"/>
  <c r="H164" i="1" s="1"/>
  <c r="AQ163" i="1"/>
  <c r="V163" i="1"/>
  <c r="U163" i="1"/>
  <c r="G163" i="1"/>
  <c r="K163" i="1" s="1"/>
  <c r="AQ162" i="1"/>
  <c r="V162" i="1"/>
  <c r="U162" i="1"/>
  <c r="G162" i="1"/>
  <c r="H162" i="1" s="1"/>
  <c r="AQ161" i="1"/>
  <c r="V161" i="1"/>
  <c r="U161" i="1"/>
  <c r="G161" i="1"/>
  <c r="AQ160" i="1"/>
  <c r="V160" i="1"/>
  <c r="U160" i="1"/>
  <c r="G160" i="1"/>
  <c r="H160" i="1" s="1"/>
  <c r="AQ159" i="1"/>
  <c r="V159" i="1"/>
  <c r="U159" i="1"/>
  <c r="G159" i="1"/>
  <c r="H159" i="1" s="1"/>
  <c r="AQ158" i="1"/>
  <c r="V158" i="1"/>
  <c r="U158" i="1"/>
  <c r="G158" i="1"/>
  <c r="H158" i="1" s="1"/>
  <c r="AQ157" i="1"/>
  <c r="V157" i="1"/>
  <c r="U157" i="1"/>
  <c r="G157" i="1"/>
  <c r="AQ156" i="1"/>
  <c r="V156" i="1"/>
  <c r="U156" i="1"/>
  <c r="G156" i="1"/>
  <c r="AQ155" i="1"/>
  <c r="V155" i="1"/>
  <c r="U155" i="1"/>
  <c r="G155" i="1"/>
  <c r="AQ154" i="1"/>
  <c r="V154" i="1"/>
  <c r="U154" i="1"/>
  <c r="K154" i="1"/>
  <c r="J154" i="1"/>
  <c r="I154" i="1"/>
  <c r="G154" i="1"/>
  <c r="H154" i="1" s="1"/>
  <c r="AQ153" i="1"/>
  <c r="V153" i="1"/>
  <c r="U153" i="1"/>
  <c r="K153" i="1"/>
  <c r="M153" i="1" s="1"/>
  <c r="J153" i="1"/>
  <c r="I153" i="1"/>
  <c r="G153" i="1"/>
  <c r="H153" i="1" s="1"/>
  <c r="AQ152" i="1"/>
  <c r="V152" i="1"/>
  <c r="U152" i="1"/>
  <c r="G152" i="1"/>
  <c r="H152" i="1" s="1"/>
  <c r="AQ151" i="1"/>
  <c r="V151" i="1"/>
  <c r="U151" i="1"/>
  <c r="G151" i="1"/>
  <c r="H151" i="1" s="1"/>
  <c r="AQ150" i="1"/>
  <c r="V150" i="1"/>
  <c r="U150" i="1"/>
  <c r="G150" i="1"/>
  <c r="H150" i="1" s="1"/>
  <c r="AQ149" i="1"/>
  <c r="V149" i="1"/>
  <c r="U149" i="1"/>
  <c r="G149" i="1"/>
  <c r="AQ148" i="1"/>
  <c r="V148" i="1"/>
  <c r="U148" i="1"/>
  <c r="G148" i="1"/>
  <c r="J148" i="1" s="1"/>
  <c r="AQ147" i="1"/>
  <c r="V147" i="1"/>
  <c r="U147" i="1"/>
  <c r="G147" i="1"/>
  <c r="AQ146" i="1"/>
  <c r="V146" i="1"/>
  <c r="U146" i="1"/>
  <c r="G146" i="1"/>
  <c r="H146" i="1" s="1"/>
  <c r="AQ145" i="1"/>
  <c r="V145" i="1"/>
  <c r="U145" i="1"/>
  <c r="G145" i="1"/>
  <c r="J145" i="1" s="1"/>
  <c r="AQ144" i="1"/>
  <c r="V144" i="1"/>
  <c r="U144" i="1"/>
  <c r="G144" i="1"/>
  <c r="AQ143" i="1"/>
  <c r="V143" i="1"/>
  <c r="U143" i="1"/>
  <c r="K143" i="1"/>
  <c r="J143" i="1"/>
  <c r="I143" i="1"/>
  <c r="G143" i="1"/>
  <c r="AQ142" i="1"/>
  <c r="V142" i="1"/>
  <c r="U142" i="1"/>
  <c r="K142" i="1"/>
  <c r="M142" i="1" s="1"/>
  <c r="J142" i="1"/>
  <c r="I142" i="1"/>
  <c r="G142" i="1"/>
  <c r="H142" i="1" s="1"/>
  <c r="AQ141" i="1"/>
  <c r="V141" i="1"/>
  <c r="U141" i="1"/>
  <c r="G141" i="1"/>
  <c r="H141" i="1" s="1"/>
  <c r="AQ140" i="1"/>
  <c r="V140" i="1"/>
  <c r="U140" i="1"/>
  <c r="G140" i="1"/>
  <c r="J140" i="1" s="1"/>
  <c r="AQ139" i="1"/>
  <c r="V139" i="1"/>
  <c r="U139" i="1"/>
  <c r="G139" i="1"/>
  <c r="AQ138" i="1"/>
  <c r="V138" i="1"/>
  <c r="U138" i="1"/>
  <c r="G138" i="1"/>
  <c r="H138" i="1" s="1"/>
  <c r="AQ137" i="1"/>
  <c r="V137" i="1"/>
  <c r="U137" i="1"/>
  <c r="G137" i="1"/>
  <c r="J137" i="1" s="1"/>
  <c r="AQ136" i="1"/>
  <c r="V136" i="1"/>
  <c r="U136" i="1"/>
  <c r="G136" i="1"/>
  <c r="H136" i="1" s="1"/>
  <c r="AQ135" i="1"/>
  <c r="V135" i="1"/>
  <c r="U135" i="1"/>
  <c r="K135" i="1"/>
  <c r="J135" i="1"/>
  <c r="I135" i="1"/>
  <c r="G135" i="1"/>
  <c r="AQ134" i="1"/>
  <c r="V134" i="1"/>
  <c r="U134" i="1"/>
  <c r="K134" i="1"/>
  <c r="M134" i="1" s="1"/>
  <c r="J134" i="1"/>
  <c r="I134" i="1"/>
  <c r="G134" i="1"/>
  <c r="H134" i="1" s="1"/>
  <c r="AQ133" i="1"/>
  <c r="V133" i="1"/>
  <c r="U133" i="1"/>
  <c r="G133" i="1"/>
  <c r="H133" i="1" s="1"/>
  <c r="AQ132" i="1"/>
  <c r="V132" i="1"/>
  <c r="U132" i="1"/>
  <c r="G132" i="1"/>
  <c r="H132" i="1" s="1"/>
  <c r="AQ131" i="1"/>
  <c r="V131" i="1"/>
  <c r="U131" i="1"/>
  <c r="G131" i="1"/>
  <c r="AQ130" i="1"/>
  <c r="V130" i="1"/>
  <c r="U130" i="1"/>
  <c r="K130" i="1"/>
  <c r="M130" i="1" s="1"/>
  <c r="J130" i="1"/>
  <c r="I130" i="1"/>
  <c r="G130" i="1"/>
  <c r="H130" i="1" s="1"/>
  <c r="AQ129" i="1"/>
  <c r="AR129" i="1" s="1"/>
  <c r="V129" i="1"/>
  <c r="U129" i="1"/>
  <c r="K129" i="1"/>
  <c r="J129" i="1"/>
  <c r="I129" i="1"/>
  <c r="G129" i="1"/>
  <c r="H129" i="1" s="1"/>
  <c r="AQ128" i="1"/>
  <c r="V128" i="1"/>
  <c r="U128" i="1"/>
  <c r="G128" i="1"/>
  <c r="H128" i="1" s="1"/>
  <c r="AQ127" i="1"/>
  <c r="V127" i="1"/>
  <c r="U127" i="1"/>
  <c r="G127" i="1"/>
  <c r="AQ126" i="1"/>
  <c r="V126" i="1"/>
  <c r="U126" i="1"/>
  <c r="G126" i="1"/>
  <c r="H126" i="1" s="1"/>
  <c r="AQ125" i="1"/>
  <c r="V125" i="1"/>
  <c r="U125" i="1"/>
  <c r="G125" i="1"/>
  <c r="H125" i="1" s="1"/>
  <c r="AQ124" i="1"/>
  <c r="V124" i="1"/>
  <c r="U124" i="1"/>
  <c r="G124" i="1"/>
  <c r="K124" i="1" s="1"/>
  <c r="AQ123" i="1"/>
  <c r="V123" i="1"/>
  <c r="U123" i="1"/>
  <c r="G123" i="1"/>
  <c r="AQ122" i="1"/>
  <c r="V122" i="1"/>
  <c r="U122" i="1"/>
  <c r="G122" i="1"/>
  <c r="H122" i="1" s="1"/>
  <c r="AQ121" i="1"/>
  <c r="V121" i="1"/>
  <c r="U121" i="1"/>
  <c r="G121" i="1"/>
  <c r="H121" i="1" s="1"/>
  <c r="AQ120" i="1"/>
  <c r="V120" i="1"/>
  <c r="U120" i="1"/>
  <c r="G120" i="1"/>
  <c r="H120" i="1" s="1"/>
  <c r="AQ119" i="1"/>
  <c r="V119" i="1"/>
  <c r="U119" i="1"/>
  <c r="G119" i="1"/>
  <c r="H119" i="1" s="1"/>
  <c r="AQ118" i="1"/>
  <c r="V118" i="1"/>
  <c r="U118" i="1"/>
  <c r="K118" i="1"/>
  <c r="M118" i="1" s="1"/>
  <c r="J118" i="1"/>
  <c r="I118" i="1"/>
  <c r="G118" i="1"/>
  <c r="H118" i="1" s="1"/>
  <c r="AQ117" i="1"/>
  <c r="V117" i="1"/>
  <c r="U117" i="1"/>
  <c r="K117" i="1"/>
  <c r="J117" i="1"/>
  <c r="I117" i="1"/>
  <c r="G117" i="1"/>
  <c r="H117" i="1" s="1"/>
  <c r="AQ116" i="1"/>
  <c r="V116" i="1"/>
  <c r="U116" i="1"/>
  <c r="G116" i="1"/>
  <c r="H116" i="1" s="1"/>
  <c r="AQ115" i="1"/>
  <c r="V115" i="1"/>
  <c r="U115" i="1"/>
  <c r="G115" i="1"/>
  <c r="AQ114" i="1"/>
  <c r="V114" i="1"/>
  <c r="U114" i="1"/>
  <c r="G114" i="1"/>
  <c r="H114" i="1" s="1"/>
  <c r="AQ113" i="1"/>
  <c r="V113" i="1"/>
  <c r="U113" i="1"/>
  <c r="G113" i="1"/>
  <c r="I113" i="1" s="1"/>
  <c r="AQ112" i="1"/>
  <c r="V112" i="1"/>
  <c r="U112" i="1"/>
  <c r="G112" i="1"/>
  <c r="K112" i="1" s="1"/>
  <c r="AQ111" i="1"/>
  <c r="V111" i="1"/>
  <c r="U111" i="1"/>
  <c r="G111" i="1"/>
  <c r="AQ110" i="1"/>
  <c r="V110" i="1"/>
  <c r="U110" i="1"/>
  <c r="G110" i="1"/>
  <c r="H110" i="1" s="1"/>
  <c r="AQ109" i="1"/>
  <c r="V109" i="1"/>
  <c r="U109" i="1"/>
  <c r="G109" i="1"/>
  <c r="H109" i="1" s="1"/>
  <c r="AQ108" i="1"/>
  <c r="V108" i="1"/>
  <c r="U108" i="1"/>
  <c r="G108" i="1"/>
  <c r="H108" i="1" s="1"/>
  <c r="AQ107" i="1"/>
  <c r="V107" i="1"/>
  <c r="U107" i="1"/>
  <c r="G107" i="1"/>
  <c r="AQ106" i="1"/>
  <c r="V106" i="1"/>
  <c r="U106" i="1"/>
  <c r="K106" i="1"/>
  <c r="M106" i="1" s="1"/>
  <c r="J106" i="1"/>
  <c r="I106" i="1"/>
  <c r="G106" i="1"/>
  <c r="H106" i="1" s="1"/>
  <c r="AQ105" i="1"/>
  <c r="V105" i="1"/>
  <c r="U105" i="1"/>
  <c r="K105" i="1"/>
  <c r="J105" i="1"/>
  <c r="I105" i="1"/>
  <c r="G105" i="1"/>
  <c r="H105" i="1" s="1"/>
  <c r="AQ104" i="1"/>
  <c r="V104" i="1"/>
  <c r="U104" i="1"/>
  <c r="G104" i="1"/>
  <c r="H104" i="1" s="1"/>
  <c r="AQ103" i="1"/>
  <c r="V103" i="1"/>
  <c r="U103" i="1"/>
  <c r="G103" i="1"/>
  <c r="AQ102" i="1"/>
  <c r="V102" i="1"/>
  <c r="U102" i="1"/>
  <c r="G102" i="1"/>
  <c r="H102" i="1" s="1"/>
  <c r="AQ101" i="1"/>
  <c r="V101" i="1"/>
  <c r="U101" i="1"/>
  <c r="G101" i="1"/>
  <c r="H101" i="1" s="1"/>
  <c r="AQ100" i="1"/>
  <c r="V100" i="1"/>
  <c r="U100" i="1"/>
  <c r="G100" i="1"/>
  <c r="H100" i="1" s="1"/>
  <c r="AQ99" i="1"/>
  <c r="V99" i="1"/>
  <c r="U99" i="1"/>
  <c r="G99" i="1"/>
  <c r="AQ98" i="1"/>
  <c r="V98" i="1"/>
  <c r="U98" i="1"/>
  <c r="G98" i="1"/>
  <c r="H98" i="1" s="1"/>
  <c r="AQ97" i="1"/>
  <c r="V97" i="1"/>
  <c r="U97" i="1"/>
  <c r="G97" i="1"/>
  <c r="H97" i="1" s="1"/>
  <c r="AQ96" i="1"/>
  <c r="V96" i="1"/>
  <c r="U96" i="1"/>
  <c r="G96" i="1"/>
  <c r="H96" i="1" s="1"/>
  <c r="AQ95" i="1"/>
  <c r="V95" i="1"/>
  <c r="U95" i="1"/>
  <c r="G95" i="1"/>
  <c r="H95" i="1" s="1"/>
  <c r="AQ94" i="1"/>
  <c r="V94" i="1"/>
  <c r="U94" i="1"/>
  <c r="G94" i="1"/>
  <c r="H94" i="1" s="1"/>
  <c r="AQ93" i="1"/>
  <c r="V93" i="1"/>
  <c r="U93" i="1"/>
  <c r="G93" i="1"/>
  <c r="H93" i="1" s="1"/>
  <c r="AQ92" i="1"/>
  <c r="V92" i="1"/>
  <c r="U92" i="1"/>
  <c r="G92" i="1"/>
  <c r="H92" i="1" s="1"/>
  <c r="AQ91" i="1"/>
  <c r="V91" i="1"/>
  <c r="U91" i="1"/>
  <c r="G91" i="1"/>
  <c r="H91" i="1" s="1"/>
  <c r="AQ90" i="1"/>
  <c r="V90" i="1"/>
  <c r="U90" i="1"/>
  <c r="K90" i="1"/>
  <c r="M90" i="1" s="1"/>
  <c r="J90" i="1"/>
  <c r="I90" i="1"/>
  <c r="G90" i="1"/>
  <c r="H90" i="1" s="1"/>
  <c r="AQ89" i="1"/>
  <c r="V89" i="1"/>
  <c r="U89" i="1"/>
  <c r="K89" i="1"/>
  <c r="J89" i="1"/>
  <c r="I89" i="1"/>
  <c r="G89" i="1"/>
  <c r="H89" i="1" s="1"/>
  <c r="AQ88" i="1"/>
  <c r="V88" i="1"/>
  <c r="U88" i="1"/>
  <c r="G88" i="1"/>
  <c r="H88" i="1" s="1"/>
  <c r="AQ87" i="1"/>
  <c r="V87" i="1"/>
  <c r="U87" i="1"/>
  <c r="G87" i="1"/>
  <c r="AQ86" i="1"/>
  <c r="V86" i="1"/>
  <c r="U86" i="1"/>
  <c r="G86" i="1"/>
  <c r="AQ85" i="1"/>
  <c r="V85" i="1"/>
  <c r="U85" i="1"/>
  <c r="G85" i="1"/>
  <c r="AQ84" i="1"/>
  <c r="V84" i="1"/>
  <c r="U84" i="1"/>
  <c r="K84" i="1"/>
  <c r="M84" i="1" s="1"/>
  <c r="J84" i="1"/>
  <c r="I84" i="1"/>
  <c r="G84" i="1"/>
  <c r="H84" i="1" s="1"/>
  <c r="AQ83" i="1"/>
  <c r="V83" i="1"/>
  <c r="U83" i="1"/>
  <c r="K83" i="1"/>
  <c r="M83" i="1" s="1"/>
  <c r="J83" i="1"/>
  <c r="I83" i="1"/>
  <c r="G83" i="1"/>
  <c r="H83" i="1" s="1"/>
  <c r="AQ82" i="1"/>
  <c r="V82" i="1"/>
  <c r="U82" i="1"/>
  <c r="G82" i="1"/>
  <c r="H82" i="1" s="1"/>
  <c r="AQ81" i="1"/>
  <c r="V81" i="1"/>
  <c r="U81" i="1"/>
  <c r="G81" i="1"/>
  <c r="H81" i="1" s="1"/>
  <c r="AQ80" i="1"/>
  <c r="V80" i="1"/>
  <c r="U80" i="1"/>
  <c r="G80" i="1"/>
  <c r="H80" i="1" s="1"/>
  <c r="AQ79" i="1"/>
  <c r="V79" i="1"/>
  <c r="U79" i="1"/>
  <c r="G79" i="1"/>
  <c r="H79" i="1" s="1"/>
  <c r="AQ78" i="1"/>
  <c r="V78" i="1"/>
  <c r="U78" i="1"/>
  <c r="G78" i="1"/>
  <c r="H78" i="1" s="1"/>
  <c r="AQ77" i="1"/>
  <c r="V77" i="1"/>
  <c r="U77" i="1"/>
  <c r="G77" i="1"/>
  <c r="H77" i="1" s="1"/>
  <c r="AQ76" i="1"/>
  <c r="V76" i="1"/>
  <c r="U76" i="1"/>
  <c r="G76" i="1"/>
  <c r="H76" i="1" s="1"/>
  <c r="AQ75" i="1"/>
  <c r="V75" i="1"/>
  <c r="U75" i="1"/>
  <c r="G75" i="1"/>
  <c r="H75" i="1" s="1"/>
  <c r="AQ74" i="1"/>
  <c r="V74" i="1"/>
  <c r="U74" i="1"/>
  <c r="G74" i="1"/>
  <c r="H74" i="1" s="1"/>
  <c r="AQ73" i="1"/>
  <c r="V73" i="1"/>
  <c r="U73" i="1"/>
  <c r="G73" i="1"/>
  <c r="H73" i="1" s="1"/>
  <c r="AQ72" i="1"/>
  <c r="X72" i="1"/>
  <c r="V72" i="1"/>
  <c r="U72" i="1"/>
  <c r="G72" i="1"/>
  <c r="AQ71" i="1"/>
  <c r="V71" i="1"/>
  <c r="U71" i="1"/>
  <c r="G71" i="1"/>
  <c r="H71" i="1" s="1"/>
  <c r="AQ70" i="1"/>
  <c r="V70" i="1"/>
  <c r="U70" i="1"/>
  <c r="G70" i="1"/>
  <c r="AQ69" i="1"/>
  <c r="V69" i="1"/>
  <c r="U69" i="1"/>
  <c r="G69" i="1"/>
  <c r="H69" i="1" s="1"/>
  <c r="AQ68" i="1"/>
  <c r="V68" i="1"/>
  <c r="U68" i="1"/>
  <c r="K68" i="1"/>
  <c r="J68" i="1"/>
  <c r="I68" i="1"/>
  <c r="G68" i="1"/>
  <c r="AQ67" i="1"/>
  <c r="V67" i="1"/>
  <c r="U67" i="1"/>
  <c r="K67" i="1"/>
  <c r="M67" i="1" s="1"/>
  <c r="J67" i="1"/>
  <c r="I67" i="1"/>
  <c r="G67" i="1"/>
  <c r="H67" i="1" s="1"/>
  <c r="AQ66" i="1"/>
  <c r="V66" i="1"/>
  <c r="U66" i="1"/>
  <c r="G66" i="1"/>
  <c r="AQ65" i="1"/>
  <c r="V65" i="1"/>
  <c r="U65" i="1"/>
  <c r="G65" i="1"/>
  <c r="K65" i="1" s="1"/>
  <c r="AQ64" i="1"/>
  <c r="V64" i="1"/>
  <c r="U64" i="1"/>
  <c r="G64" i="1"/>
  <c r="AQ63" i="1"/>
  <c r="V63" i="1"/>
  <c r="U63" i="1"/>
  <c r="G63" i="1"/>
  <c r="H63" i="1" s="1"/>
  <c r="AQ62" i="1"/>
  <c r="V62" i="1"/>
  <c r="U62" i="1"/>
  <c r="G62" i="1"/>
  <c r="AQ61" i="1"/>
  <c r="V61" i="1"/>
  <c r="U61" i="1"/>
  <c r="G61" i="1"/>
  <c r="H61" i="1" s="1"/>
  <c r="AQ60" i="1"/>
  <c r="V60" i="1"/>
  <c r="U60" i="1"/>
  <c r="G60" i="1"/>
  <c r="AQ59" i="1"/>
  <c r="V59" i="1"/>
  <c r="U59" i="1"/>
  <c r="G59" i="1"/>
  <c r="AQ58" i="1"/>
  <c r="V58" i="1"/>
  <c r="U58" i="1"/>
  <c r="G58" i="1"/>
  <c r="AQ57" i="1"/>
  <c r="V57" i="1"/>
  <c r="U57" i="1"/>
  <c r="G57" i="1"/>
  <c r="H57" i="1" s="1"/>
  <c r="AQ56" i="1"/>
  <c r="V56" i="1"/>
  <c r="U56" i="1"/>
  <c r="K56" i="1"/>
  <c r="M56" i="1" s="1"/>
  <c r="J56" i="1"/>
  <c r="I56" i="1"/>
  <c r="G56" i="1"/>
  <c r="H56" i="1" s="1"/>
  <c r="AQ55" i="1"/>
  <c r="V55" i="1"/>
  <c r="U55" i="1"/>
  <c r="K55" i="1"/>
  <c r="J55" i="1"/>
  <c r="I55" i="1"/>
  <c r="G55" i="1"/>
  <c r="H55" i="1" s="1"/>
  <c r="AQ54" i="1"/>
  <c r="V54" i="1"/>
  <c r="U54" i="1"/>
  <c r="G54" i="1"/>
  <c r="AQ53" i="1"/>
  <c r="AA53" i="1"/>
  <c r="V53" i="1"/>
  <c r="U53" i="1"/>
  <c r="G53" i="1"/>
  <c r="AQ52" i="1"/>
  <c r="V52" i="1"/>
  <c r="U52" i="1"/>
  <c r="G52" i="1"/>
  <c r="AQ51" i="1"/>
  <c r="AA51" i="1"/>
  <c r="V51" i="1"/>
  <c r="U51" i="1"/>
  <c r="G51" i="1"/>
  <c r="H51" i="1" s="1"/>
  <c r="AQ50" i="1"/>
  <c r="V50" i="1"/>
  <c r="U50" i="1"/>
  <c r="G50" i="1"/>
  <c r="H50" i="1" s="1"/>
  <c r="AQ49" i="1"/>
  <c r="V49" i="1"/>
  <c r="U49" i="1"/>
  <c r="G49" i="1"/>
  <c r="AQ48" i="1"/>
  <c r="V48" i="1"/>
  <c r="U48" i="1"/>
  <c r="K48" i="1"/>
  <c r="J48" i="1"/>
  <c r="I48" i="1"/>
  <c r="G48" i="1"/>
  <c r="AQ47" i="1"/>
  <c r="V47" i="1"/>
  <c r="U47" i="1"/>
  <c r="K47" i="1"/>
  <c r="M47" i="1" s="1"/>
  <c r="J47" i="1"/>
  <c r="I47" i="1"/>
  <c r="G47" i="1"/>
  <c r="AQ46" i="1"/>
  <c r="V46" i="1"/>
  <c r="U46" i="1"/>
  <c r="G46" i="1"/>
  <c r="AQ45" i="1"/>
  <c r="V45" i="1"/>
  <c r="U45" i="1"/>
  <c r="G45" i="1"/>
  <c r="AQ44" i="1"/>
  <c r="V44" i="1"/>
  <c r="U44" i="1"/>
  <c r="G44" i="1"/>
  <c r="I44" i="1" s="1"/>
  <c r="AQ43" i="1"/>
  <c r="V43" i="1"/>
  <c r="U43" i="1"/>
  <c r="G43" i="1"/>
  <c r="AQ42" i="1"/>
  <c r="AA42" i="1"/>
  <c r="V42" i="1"/>
  <c r="U42" i="1"/>
  <c r="G42" i="1"/>
  <c r="H42" i="1" s="1"/>
  <c r="AQ41" i="1"/>
  <c r="V41" i="1"/>
  <c r="U41" i="1"/>
  <c r="G41" i="1"/>
  <c r="H41" i="1" s="1"/>
  <c r="AQ40" i="1"/>
  <c r="V40" i="1"/>
  <c r="U40" i="1"/>
  <c r="G40" i="1"/>
  <c r="H40" i="1" s="1"/>
  <c r="AQ39" i="1"/>
  <c r="V39" i="1"/>
  <c r="U39" i="1"/>
  <c r="G39" i="1"/>
  <c r="H39" i="1" s="1"/>
  <c r="AQ38" i="1"/>
  <c r="V38" i="1"/>
  <c r="U38" i="1"/>
  <c r="G38" i="1"/>
  <c r="K38" i="1" s="1"/>
  <c r="AQ37" i="1"/>
  <c r="V37" i="1"/>
  <c r="U37" i="1"/>
  <c r="G37" i="1"/>
  <c r="AQ36" i="1"/>
  <c r="V36" i="1"/>
  <c r="U36" i="1"/>
  <c r="G36" i="1"/>
  <c r="AQ35" i="1"/>
  <c r="V35" i="1"/>
  <c r="U35" i="1"/>
  <c r="G35" i="1"/>
  <c r="AQ34" i="1"/>
  <c r="AA34" i="1"/>
  <c r="V34" i="1"/>
  <c r="U34" i="1"/>
  <c r="G34" i="1"/>
  <c r="H34" i="1" s="1"/>
  <c r="AQ33" i="1"/>
  <c r="V33" i="1"/>
  <c r="U33" i="1"/>
  <c r="G33" i="1"/>
  <c r="H33" i="1" s="1"/>
  <c r="AQ32" i="1"/>
  <c r="V32" i="1"/>
  <c r="U32" i="1"/>
  <c r="G32" i="1"/>
  <c r="K32" i="1" s="1"/>
  <c r="AQ31" i="1"/>
  <c r="V31" i="1"/>
  <c r="U31" i="1"/>
  <c r="G31" i="1"/>
  <c r="H31" i="1" s="1"/>
  <c r="AQ30" i="1"/>
  <c r="V30" i="1"/>
  <c r="U30" i="1"/>
  <c r="G30" i="1"/>
  <c r="H30" i="1" s="1"/>
  <c r="AQ29" i="1"/>
  <c r="V29" i="1"/>
  <c r="U29" i="1"/>
  <c r="G29" i="1"/>
  <c r="H29" i="1" s="1"/>
  <c r="AQ28" i="1"/>
  <c r="V28" i="1"/>
  <c r="U28" i="1"/>
  <c r="G28" i="1"/>
  <c r="H28" i="1" s="1"/>
  <c r="AQ27" i="1"/>
  <c r="V27" i="1"/>
  <c r="U27" i="1"/>
  <c r="G27" i="1"/>
  <c r="H27" i="1" s="1"/>
  <c r="AQ26" i="1"/>
  <c r="V26" i="1"/>
  <c r="U26" i="1"/>
  <c r="G26" i="1"/>
  <c r="AQ25" i="1"/>
  <c r="V25" i="1"/>
  <c r="U25" i="1"/>
  <c r="G25" i="1"/>
  <c r="H25" i="1" s="1"/>
  <c r="AQ24" i="1"/>
  <c r="V24" i="1"/>
  <c r="U24" i="1"/>
  <c r="G24" i="1"/>
  <c r="H24" i="1" s="1"/>
  <c r="AQ23" i="1"/>
  <c r="AA23" i="1"/>
  <c r="AA24" i="1" s="1"/>
  <c r="V23" i="1"/>
  <c r="U23" i="1"/>
  <c r="G23" i="1"/>
  <c r="H23" i="1" s="1"/>
  <c r="AQ22" i="1"/>
  <c r="V22" i="1"/>
  <c r="U22" i="1"/>
  <c r="G22" i="1"/>
  <c r="H22" i="1" s="1"/>
  <c r="AQ21" i="1"/>
  <c r="V21" i="1"/>
  <c r="U21" i="1"/>
  <c r="G21" i="1"/>
  <c r="H21" i="1" s="1"/>
  <c r="AQ20" i="1"/>
  <c r="V20" i="1"/>
  <c r="U20" i="1"/>
  <c r="G20" i="1"/>
  <c r="H20" i="1" s="1"/>
  <c r="AQ19" i="1"/>
  <c r="V19" i="1"/>
  <c r="U19" i="1"/>
  <c r="G19" i="1"/>
  <c r="AQ18" i="1"/>
  <c r="V18" i="1"/>
  <c r="U18" i="1"/>
  <c r="G18" i="1"/>
  <c r="AQ17" i="1"/>
  <c r="V17" i="1"/>
  <c r="U17" i="1"/>
  <c r="G17" i="1"/>
  <c r="H17" i="1" s="1"/>
  <c r="AQ16" i="1"/>
  <c r="V16" i="1"/>
  <c r="U16" i="1"/>
  <c r="G16" i="1"/>
  <c r="H16" i="1" s="1"/>
  <c r="AQ15" i="1"/>
  <c r="V15" i="1"/>
  <c r="U15" i="1"/>
  <c r="G15" i="1"/>
  <c r="AQ14" i="1"/>
  <c r="V14" i="1"/>
  <c r="U14" i="1"/>
  <c r="G14" i="1"/>
  <c r="H14" i="1" s="1"/>
  <c r="AQ13" i="1"/>
  <c r="V13" i="1"/>
  <c r="U13" i="1"/>
  <c r="G13" i="1"/>
  <c r="H13" i="1" s="1"/>
  <c r="AQ12" i="1"/>
  <c r="V12" i="1"/>
  <c r="U12" i="1"/>
  <c r="G12" i="1"/>
  <c r="H12" i="1" s="1"/>
  <c r="AQ11" i="1"/>
  <c r="V11" i="1"/>
  <c r="U11" i="1"/>
  <c r="G11" i="1"/>
  <c r="H11" i="1" s="1"/>
  <c r="AQ10" i="1"/>
  <c r="V10" i="1"/>
  <c r="U10" i="1"/>
  <c r="G10" i="1"/>
  <c r="H10" i="1" s="1"/>
  <c r="AQ9" i="1"/>
  <c r="V9" i="1"/>
  <c r="U9" i="1"/>
  <c r="G9" i="1"/>
  <c r="H9" i="1" s="1"/>
  <c r="AQ8" i="1"/>
  <c r="V8" i="1"/>
  <c r="U8" i="1"/>
  <c r="G8" i="1"/>
  <c r="H8" i="1" s="1"/>
  <c r="AQ7" i="1"/>
  <c r="V7" i="1"/>
  <c r="U7" i="1"/>
  <c r="G7" i="1"/>
  <c r="H7" i="1" s="1"/>
  <c r="AQ6" i="1"/>
  <c r="V6" i="1"/>
  <c r="U6" i="1"/>
  <c r="G6" i="1"/>
  <c r="H6" i="1" s="1"/>
  <c r="AQ5" i="1"/>
  <c r="V5" i="1"/>
  <c r="U5" i="1"/>
  <c r="G5" i="1"/>
  <c r="AQ4" i="1"/>
  <c r="V4" i="1"/>
  <c r="U4" i="1"/>
  <c r="G4" i="1"/>
  <c r="H4" i="1" s="1"/>
  <c r="V3" i="1"/>
  <c r="U3" i="1"/>
  <c r="K3" i="1"/>
  <c r="I3" i="1"/>
  <c r="G3" i="1"/>
  <c r="H3" i="1" s="1"/>
  <c r="X2" i="1"/>
  <c r="V2" i="1"/>
  <c r="U2" i="1"/>
  <c r="K2" i="1"/>
  <c r="M2" i="1" s="1"/>
  <c r="I2" i="1"/>
  <c r="G2" i="1"/>
  <c r="H2" i="1" s="1"/>
  <c r="AV1" i="1"/>
  <c r="AA43" i="1" l="1"/>
  <c r="AB43" i="1" s="1"/>
  <c r="AB42" i="1"/>
  <c r="AR681" i="1"/>
  <c r="AR881" i="1"/>
  <c r="AR1022" i="1"/>
  <c r="AR679" i="1"/>
  <c r="L1162" i="1"/>
  <c r="AB51" i="1"/>
  <c r="H428" i="1"/>
  <c r="AR546" i="1"/>
  <c r="AR549" i="1"/>
  <c r="AR550" i="1"/>
  <c r="AR553" i="1"/>
  <c r="AR601" i="1"/>
  <c r="AR1185" i="1"/>
  <c r="AR1205" i="1"/>
  <c r="AR1306" i="1"/>
  <c r="T1326" i="1"/>
  <c r="I1437" i="1"/>
  <c r="T154" i="1"/>
  <c r="T774" i="1"/>
  <c r="AR778" i="1"/>
  <c r="I136" i="1"/>
  <c r="T136" i="1" s="1"/>
  <c r="AA54" i="1"/>
  <c r="AB54" i="1" s="1"/>
  <c r="AB53" i="1"/>
  <c r="T304" i="1"/>
  <c r="AR320" i="1"/>
  <c r="AR321" i="1"/>
  <c r="AR325" i="1"/>
  <c r="AR408" i="1"/>
  <c r="AR737" i="1"/>
  <c r="I798" i="1"/>
  <c r="T798" i="1" s="1"/>
  <c r="AR965" i="1"/>
  <c r="AR981" i="1"/>
  <c r="AR985" i="1"/>
  <c r="AB39" i="1"/>
  <c r="AB40" i="1"/>
  <c r="AB41" i="1"/>
  <c r="AB50" i="1"/>
  <c r="AB52" i="1"/>
  <c r="AB48" i="1"/>
  <c r="AB55" i="1"/>
  <c r="AB49" i="1"/>
  <c r="AR23" i="1"/>
  <c r="AR74" i="1"/>
  <c r="AR78" i="1"/>
  <c r="AR81" i="1"/>
  <c r="AR219" i="1"/>
  <c r="AR703" i="1"/>
  <c r="AR745" i="1"/>
  <c r="AR759" i="1"/>
  <c r="K980" i="1"/>
  <c r="M980" i="1" s="1"/>
  <c r="Q979" i="1" s="1"/>
  <c r="AR1006" i="1"/>
  <c r="AR1029" i="1"/>
  <c r="AR1367" i="1"/>
  <c r="L1436" i="1"/>
  <c r="I482" i="1"/>
  <c r="T482" i="1" s="1"/>
  <c r="L1288" i="1"/>
  <c r="T436" i="1"/>
  <c r="T1464" i="1"/>
  <c r="T318" i="1"/>
  <c r="T410" i="1"/>
  <c r="T881" i="1"/>
  <c r="T935" i="1"/>
  <c r="L979" i="1"/>
  <c r="T674" i="1"/>
  <c r="T1436" i="1"/>
  <c r="L531" i="1"/>
  <c r="AR880" i="1"/>
  <c r="AR944" i="1"/>
  <c r="AR993" i="1"/>
  <c r="AR1123" i="1"/>
  <c r="K1125" i="1"/>
  <c r="K1126" i="1" s="1"/>
  <c r="L1126" i="1" s="1"/>
  <c r="K1265" i="1"/>
  <c r="L1326" i="1"/>
  <c r="H1386" i="1"/>
  <c r="J1404" i="1"/>
  <c r="AR121" i="1"/>
  <c r="AR125" i="1"/>
  <c r="AR146" i="1"/>
  <c r="AR147" i="1"/>
  <c r="AR155" i="1"/>
  <c r="AR159" i="1"/>
  <c r="AR163" i="1"/>
  <c r="L166" i="1"/>
  <c r="N303" i="1"/>
  <c r="AR328" i="1"/>
  <c r="AR329" i="1"/>
  <c r="AR346" i="1"/>
  <c r="AR350" i="1"/>
  <c r="AR413" i="1"/>
  <c r="AR433" i="1"/>
  <c r="AR466" i="1"/>
  <c r="AR509" i="1"/>
  <c r="AR538" i="1"/>
  <c r="AR542" i="1"/>
  <c r="T663" i="1"/>
  <c r="AR696" i="1"/>
  <c r="AR699" i="1"/>
  <c r="AR702" i="1"/>
  <c r="AR733" i="1"/>
  <c r="AR734" i="1"/>
  <c r="AR914" i="1"/>
  <c r="AR968" i="1"/>
  <c r="AR980" i="1"/>
  <c r="AR419" i="1"/>
  <c r="AR795" i="1"/>
  <c r="AR979" i="1"/>
  <c r="AR987" i="1"/>
  <c r="AR1211" i="1"/>
  <c r="L1241" i="1"/>
  <c r="AR1441" i="1"/>
  <c r="K1460" i="1"/>
  <c r="K1461" i="1" s="1"/>
  <c r="K1462" i="1" s="1"/>
  <c r="AR1492" i="1"/>
  <c r="AR1499" i="1"/>
  <c r="AR1507" i="1"/>
  <c r="AR179" i="1"/>
  <c r="AR180" i="1"/>
  <c r="AR224" i="1"/>
  <c r="T291" i="1"/>
  <c r="AR310" i="1"/>
  <c r="AR406" i="1"/>
  <c r="AR493" i="1"/>
  <c r="AR570" i="1"/>
  <c r="AR573" i="1"/>
  <c r="AR813" i="1"/>
  <c r="AR817" i="1"/>
  <c r="AR898" i="1"/>
  <c r="AR902" i="1"/>
  <c r="AR976" i="1"/>
  <c r="AR997" i="1"/>
  <c r="AR1044" i="1"/>
  <c r="AR1045" i="1"/>
  <c r="L1364" i="1"/>
  <c r="I212" i="1"/>
  <c r="AR294" i="1"/>
  <c r="AR297" i="1"/>
  <c r="AR298" i="1"/>
  <c r="AR300" i="1"/>
  <c r="AR324" i="1"/>
  <c r="AR365" i="1"/>
  <c r="AR409" i="1"/>
  <c r="T460" i="1"/>
  <c r="AR481" i="1"/>
  <c r="AR1079" i="1"/>
  <c r="T1102" i="1"/>
  <c r="T1217" i="1"/>
  <c r="L1229" i="1"/>
  <c r="I1465" i="1"/>
  <c r="T1465" i="1" s="1"/>
  <c r="AR845" i="1"/>
  <c r="AR867" i="1"/>
  <c r="AR1080" i="1"/>
  <c r="AR1086" i="1"/>
  <c r="M1435" i="1"/>
  <c r="O1435" i="1" s="1"/>
  <c r="AR1508" i="1"/>
  <c r="AR41" i="1"/>
  <c r="AR111" i="1"/>
  <c r="AR113" i="1"/>
  <c r="AR116" i="1"/>
  <c r="T369" i="1"/>
  <c r="AR371" i="1"/>
  <c r="AR375" i="1"/>
  <c r="AR470" i="1"/>
  <c r="AR471" i="1"/>
  <c r="AR479" i="1"/>
  <c r="K664" i="1"/>
  <c r="K665" i="1" s="1"/>
  <c r="AR747" i="1"/>
  <c r="AR960" i="1"/>
  <c r="AR1047" i="1"/>
  <c r="T1205" i="1"/>
  <c r="AR11" i="1"/>
  <c r="I163" i="1"/>
  <c r="AR166" i="1"/>
  <c r="AR239" i="1"/>
  <c r="AR240" i="1"/>
  <c r="AR243" i="1"/>
  <c r="AR303" i="1"/>
  <c r="AR315" i="1"/>
  <c r="AR316" i="1"/>
  <c r="AR451" i="1"/>
  <c r="AR452" i="1"/>
  <c r="AR454" i="1"/>
  <c r="AR458" i="1"/>
  <c r="T493" i="1"/>
  <c r="J509" i="1"/>
  <c r="AR514" i="1"/>
  <c r="AR631" i="1"/>
  <c r="AR635" i="1"/>
  <c r="T727" i="1"/>
  <c r="T826" i="1"/>
  <c r="T840" i="1"/>
  <c r="AR848" i="1"/>
  <c r="AR890" i="1"/>
  <c r="AR893" i="1"/>
  <c r="I948" i="1"/>
  <c r="T948" i="1" s="1"/>
  <c r="AR1005" i="1"/>
  <c r="AR1040" i="1"/>
  <c r="AR1106" i="1"/>
  <c r="AR1113" i="1"/>
  <c r="AR1117" i="1"/>
  <c r="AR1118" i="1"/>
  <c r="AR1171" i="1"/>
  <c r="AR1237" i="1"/>
  <c r="H1335" i="1"/>
  <c r="AR1378" i="1"/>
  <c r="AR1379" i="1"/>
  <c r="AR1394" i="1"/>
  <c r="K1404" i="1"/>
  <c r="L1405" i="1" s="1"/>
  <c r="K1423" i="1"/>
  <c r="M1423" i="1" s="1"/>
  <c r="Q1422" i="1" s="1"/>
  <c r="AR1292" i="1"/>
  <c r="AR1308" i="1"/>
  <c r="AR1312" i="1"/>
  <c r="I1327" i="1"/>
  <c r="I1328" i="1" s="1"/>
  <c r="I1329" i="1" s="1"/>
  <c r="I1335" i="1"/>
  <c r="AR1358" i="1"/>
  <c r="AR1400" i="1"/>
  <c r="AR1402" i="1"/>
  <c r="T1476" i="1"/>
  <c r="AR1555" i="1"/>
  <c r="AR1559" i="1"/>
  <c r="I65" i="1"/>
  <c r="K219" i="1"/>
  <c r="AR387" i="1"/>
  <c r="AR390" i="1"/>
  <c r="AR414" i="1"/>
  <c r="T473" i="1"/>
  <c r="AR474" i="1"/>
  <c r="AR609" i="1"/>
  <c r="L852" i="1"/>
  <c r="AR1024" i="1"/>
  <c r="T1043" i="1"/>
  <c r="AR1093" i="1"/>
  <c r="AR1094" i="1"/>
  <c r="AR1142" i="1"/>
  <c r="AR1143" i="1"/>
  <c r="AR1147" i="1"/>
  <c r="AR1174" i="1"/>
  <c r="K1289" i="1"/>
  <c r="AR1331" i="1"/>
  <c r="N1368" i="1"/>
  <c r="J65" i="1"/>
  <c r="T166" i="1"/>
  <c r="AR203" i="1"/>
  <c r="T218" i="1"/>
  <c r="AR231" i="1"/>
  <c r="AR291" i="1"/>
  <c r="AR293" i="1"/>
  <c r="AR311" i="1"/>
  <c r="I370" i="1"/>
  <c r="T370" i="1" s="1"/>
  <c r="AR379" i="1"/>
  <c r="AR421" i="1"/>
  <c r="AR623" i="1"/>
  <c r="AR667" i="1"/>
  <c r="AR767" i="1"/>
  <c r="AR930" i="1"/>
  <c r="AR933" i="1"/>
  <c r="AR1016" i="1"/>
  <c r="AR1131" i="1"/>
  <c r="AR1531" i="1"/>
  <c r="AR1539" i="1"/>
  <c r="L622" i="1"/>
  <c r="AR629" i="1"/>
  <c r="AR720" i="1"/>
  <c r="AR885" i="1"/>
  <c r="K925" i="1"/>
  <c r="L925" i="1" s="1"/>
  <c r="AR961" i="1"/>
  <c r="AR969" i="1"/>
  <c r="I1065" i="1"/>
  <c r="N1123" i="1"/>
  <c r="AR1395" i="1"/>
  <c r="AR1397" i="1"/>
  <c r="AR19" i="1"/>
  <c r="AR20" i="1"/>
  <c r="AR52" i="1"/>
  <c r="AR102" i="1"/>
  <c r="N217" i="1"/>
  <c r="J234" i="1"/>
  <c r="AR360" i="1"/>
  <c r="AR425" i="1"/>
  <c r="AR463" i="1"/>
  <c r="I494" i="1"/>
  <c r="T494" i="1" s="1"/>
  <c r="AR717" i="1"/>
  <c r="AR719" i="1"/>
  <c r="AR750" i="1"/>
  <c r="T797" i="1"/>
  <c r="AR821" i="1"/>
  <c r="AR822" i="1"/>
  <c r="AR861" i="1"/>
  <c r="AR918" i="1"/>
  <c r="AR922" i="1"/>
  <c r="AR1008" i="1"/>
  <c r="K1257" i="1"/>
  <c r="AR1348" i="1"/>
  <c r="L3" i="1"/>
  <c r="AR28" i="1"/>
  <c r="AR30" i="1"/>
  <c r="AR33" i="1"/>
  <c r="O47" i="1"/>
  <c r="AR256" i="1"/>
  <c r="AR411" i="1"/>
  <c r="AR491" i="1"/>
  <c r="AR526" i="1"/>
  <c r="AR639" i="1"/>
  <c r="AR641" i="1"/>
  <c r="AR642" i="1"/>
  <c r="AR711" i="1"/>
  <c r="AR715" i="1"/>
  <c r="AR723" i="1"/>
  <c r="T924" i="1"/>
  <c r="AR330" i="1"/>
  <c r="AR593" i="1"/>
  <c r="AR90" i="1"/>
  <c r="AR17" i="1"/>
  <c r="AR200" i="1"/>
  <c r="I247" i="1"/>
  <c r="AR356" i="1"/>
  <c r="AR359" i="1"/>
  <c r="AR376" i="1"/>
  <c r="AR378" i="1"/>
  <c r="AR391" i="1"/>
  <c r="AR393" i="1"/>
  <c r="AR415" i="1"/>
  <c r="AR443" i="1"/>
  <c r="AR475" i="1"/>
  <c r="AR924" i="1"/>
  <c r="I69" i="1"/>
  <c r="T69" i="1" s="1"/>
  <c r="L135" i="1"/>
  <c r="I155" i="1"/>
  <c r="I156" i="1" s="1"/>
  <c r="AR160" i="1"/>
  <c r="M774" i="1"/>
  <c r="P774" i="1" s="1"/>
  <c r="L774" i="1"/>
  <c r="M1064" i="1"/>
  <c r="L1064" i="1"/>
  <c r="AR55" i="1"/>
  <c r="AR71" i="1"/>
  <c r="AR93" i="1"/>
  <c r="AR95" i="1"/>
  <c r="AR97" i="1"/>
  <c r="AR133" i="1"/>
  <c r="AR235" i="1"/>
  <c r="AR306" i="1"/>
  <c r="AR342" i="1"/>
  <c r="H370" i="1"/>
  <c r="H379" i="1"/>
  <c r="AR384" i="1"/>
  <c r="AR398" i="1"/>
  <c r="AR401" i="1"/>
  <c r="AR404" i="1"/>
  <c r="AR422" i="1"/>
  <c r="I545" i="1"/>
  <c r="I546" i="1" s="1"/>
  <c r="I547" i="1" s="1"/>
  <c r="I548" i="1" s="1"/>
  <c r="K1103" i="1"/>
  <c r="M1103" i="1" s="1"/>
  <c r="H1103" i="1"/>
  <c r="AR58" i="1"/>
  <c r="AR85" i="1"/>
  <c r="AR88" i="1"/>
  <c r="AR101" i="1"/>
  <c r="AR187" i="1"/>
  <c r="N317" i="1"/>
  <c r="AR349" i="1"/>
  <c r="J379" i="1"/>
  <c r="AR380" i="1"/>
  <c r="K398" i="1"/>
  <c r="L398" i="1" s="1"/>
  <c r="AR405" i="1"/>
  <c r="Q851" i="1"/>
  <c r="AR853" i="1"/>
  <c r="AR854" i="1"/>
  <c r="AR909" i="1"/>
  <c r="AR929" i="1"/>
  <c r="AR164" i="1"/>
  <c r="AR255" i="1"/>
  <c r="I256" i="1"/>
  <c r="AR301" i="1"/>
  <c r="AR313" i="1"/>
  <c r="N330" i="1"/>
  <c r="AR335" i="1"/>
  <c r="T423" i="1"/>
  <c r="T448" i="1"/>
  <c r="P894" i="1"/>
  <c r="K1362" i="1"/>
  <c r="J1362" i="1"/>
  <c r="AR24" i="1"/>
  <c r="AR26" i="1"/>
  <c r="N83" i="1"/>
  <c r="AR107" i="1"/>
  <c r="AR109" i="1"/>
  <c r="AR110" i="1"/>
  <c r="AR161" i="1"/>
  <c r="AR170" i="1"/>
  <c r="AR199" i="1"/>
  <c r="AR220" i="1"/>
  <c r="AR232" i="1"/>
  <c r="AR286" i="1"/>
  <c r="AR288" i="1"/>
  <c r="O290" i="1"/>
  <c r="AR338" i="1"/>
  <c r="AR353" i="1"/>
  <c r="AR459" i="1"/>
  <c r="AR954" i="1"/>
  <c r="T622" i="1"/>
  <c r="H1206" i="1"/>
  <c r="I1206" i="1"/>
  <c r="I1207" i="1" s="1"/>
  <c r="I1208" i="1" s="1"/>
  <c r="AR1101" i="1"/>
  <c r="AR1217" i="1"/>
  <c r="AR1380" i="1"/>
  <c r="T1521" i="1"/>
  <c r="I812" i="1"/>
  <c r="T812" i="1" s="1"/>
  <c r="AR1061" i="1"/>
  <c r="K1146" i="1"/>
  <c r="I1260" i="1"/>
  <c r="I1261" i="1" s="1"/>
  <c r="T1261" i="1" s="1"/>
  <c r="AR430" i="1"/>
  <c r="AR462" i="1"/>
  <c r="AR467" i="1"/>
  <c r="K557" i="1"/>
  <c r="K558" i="1" s="1"/>
  <c r="K559" i="1" s="1"/>
  <c r="K560" i="1" s="1"/>
  <c r="AR595" i="1"/>
  <c r="AR599" i="1"/>
  <c r="N621" i="1"/>
  <c r="AR694" i="1"/>
  <c r="AR706" i="1"/>
  <c r="AR735" i="1"/>
  <c r="AR762" i="1"/>
  <c r="AR825" i="1"/>
  <c r="AR838" i="1"/>
  <c r="AR846" i="1"/>
  <c r="AR856" i="1"/>
  <c r="AR857" i="1"/>
  <c r="I886" i="1"/>
  <c r="N893" i="1"/>
  <c r="AR942" i="1"/>
  <c r="AR990" i="1"/>
  <c r="AR1000" i="1"/>
  <c r="AR1041" i="1"/>
  <c r="T1048" i="1"/>
  <c r="AR1050" i="1"/>
  <c r="AR1060" i="1"/>
  <c r="AR1071" i="1"/>
  <c r="AR1083" i="1"/>
  <c r="AR1091" i="1"/>
  <c r="AR1122" i="1"/>
  <c r="H1125" i="1"/>
  <c r="AR1141" i="1"/>
  <c r="AR1154" i="1"/>
  <c r="AR1173" i="1"/>
  <c r="L1199" i="1"/>
  <c r="T1288" i="1"/>
  <c r="I1302" i="1"/>
  <c r="J1302" i="1" s="1"/>
  <c r="J1303" i="1" s="1"/>
  <c r="AR1305" i="1"/>
  <c r="AR1315" i="1"/>
  <c r="AR1339" i="1"/>
  <c r="AR1350" i="1"/>
  <c r="AR1376" i="1"/>
  <c r="AR1404" i="1"/>
  <c r="H1423" i="1"/>
  <c r="AR1442" i="1"/>
  <c r="AR1470" i="1"/>
  <c r="AR1487" i="1"/>
  <c r="AR1547" i="1"/>
  <c r="L1554" i="1"/>
  <c r="AR521" i="1"/>
  <c r="AR676" i="1"/>
  <c r="K693" i="1"/>
  <c r="M693" i="1" s="1"/>
  <c r="Q692" i="1" s="1"/>
  <c r="S692" i="1" s="1"/>
  <c r="AR708" i="1"/>
  <c r="AR721" i="1"/>
  <c r="AR768" i="1"/>
  <c r="AR770" i="1"/>
  <c r="AR850" i="1"/>
  <c r="K886" i="1"/>
  <c r="L886" i="1" s="1"/>
  <c r="AR901" i="1"/>
  <c r="AR913" i="1"/>
  <c r="AR917" i="1"/>
  <c r="AR974" i="1"/>
  <c r="L999" i="1"/>
  <c r="AR1033" i="1"/>
  <c r="AR1066" i="1"/>
  <c r="AR1103" i="1"/>
  <c r="T1124" i="1"/>
  <c r="AR1145" i="1"/>
  <c r="AR1158" i="1"/>
  <c r="AR1206" i="1"/>
  <c r="AR1222" i="1"/>
  <c r="AR1382" i="1"/>
  <c r="AR1399" i="1"/>
  <c r="AR1474" i="1"/>
  <c r="AR498" i="1"/>
  <c r="AR501" i="1"/>
  <c r="AR502" i="1"/>
  <c r="AR525" i="1"/>
  <c r="N543" i="1"/>
  <c r="AR583" i="1"/>
  <c r="AR586" i="1"/>
  <c r="AR587" i="1"/>
  <c r="AR591" i="1"/>
  <c r="N716" i="1"/>
  <c r="AR722" i="1"/>
  <c r="AR784" i="1"/>
  <c r="AR790" i="1"/>
  <c r="AR814" i="1"/>
  <c r="AR868" i="1"/>
  <c r="AR905" i="1"/>
  <c r="AR925" i="1"/>
  <c r="AR970" i="1"/>
  <c r="AR982" i="1"/>
  <c r="AR994" i="1"/>
  <c r="AR1002" i="1"/>
  <c r="AR1026" i="1"/>
  <c r="AR1036" i="1"/>
  <c r="AR1087" i="1"/>
  <c r="AR1099" i="1"/>
  <c r="AR1107" i="1"/>
  <c r="AR1309" i="1"/>
  <c r="AR1384" i="1"/>
  <c r="AR1386" i="1"/>
  <c r="AR1388" i="1"/>
  <c r="AR1401" i="1"/>
  <c r="AR1403" i="1"/>
  <c r="K1477" i="1"/>
  <c r="AR1535" i="1"/>
  <c r="AR417" i="1"/>
  <c r="AR429" i="1"/>
  <c r="AR434" i="1"/>
  <c r="AR444" i="1"/>
  <c r="AR446" i="1"/>
  <c r="AR488" i="1"/>
  <c r="I510" i="1"/>
  <c r="AR581" i="1"/>
  <c r="AR610" i="1"/>
  <c r="AR628" i="1"/>
  <c r="AR647" i="1"/>
  <c r="T692" i="1"/>
  <c r="T704" i="1"/>
  <c r="AR739" i="1"/>
  <c r="AR740" i="1"/>
  <c r="AR751" i="1"/>
  <c r="AR774" i="1"/>
  <c r="AR816" i="1"/>
  <c r="AR823" i="1"/>
  <c r="AR948" i="1"/>
  <c r="AR949" i="1"/>
  <c r="AR1025" i="1"/>
  <c r="AR1027" i="1"/>
  <c r="N1063" i="1"/>
  <c r="H1146" i="1"/>
  <c r="AR1179" i="1"/>
  <c r="AR1195" i="1"/>
  <c r="AR1224" i="1"/>
  <c r="AR1254" i="1"/>
  <c r="AR1326" i="1"/>
  <c r="T1364" i="1"/>
  <c r="T1405" i="1"/>
  <c r="H1412" i="1"/>
  <c r="L1422" i="1"/>
  <c r="H1477" i="1"/>
  <c r="AR1523" i="1"/>
  <c r="AR724" i="1"/>
  <c r="AR818" i="1"/>
  <c r="I962" i="1"/>
  <c r="T1023" i="1"/>
  <c r="AR1119" i="1"/>
  <c r="AR1368" i="1"/>
  <c r="K1510" i="1"/>
  <c r="L1510" i="1" s="1"/>
  <c r="H38" i="1"/>
  <c r="J44" i="1"/>
  <c r="K57" i="1"/>
  <c r="K58" i="1" s="1"/>
  <c r="L58" i="1" s="1"/>
  <c r="AR105" i="1"/>
  <c r="I365" i="1"/>
  <c r="H365" i="1"/>
  <c r="AR480" i="1"/>
  <c r="AR22" i="1"/>
  <c r="I38" i="1"/>
  <c r="I39" i="1" s="1"/>
  <c r="I40" i="1" s="1"/>
  <c r="T40" i="1" s="1"/>
  <c r="K44" i="1"/>
  <c r="AR51" i="1"/>
  <c r="J112" i="1"/>
  <c r="I140" i="1"/>
  <c r="H144" i="1"/>
  <c r="I144" i="1"/>
  <c r="T144" i="1" s="1"/>
  <c r="K365" i="1"/>
  <c r="K406" i="1"/>
  <c r="J406" i="1"/>
  <c r="I406" i="1"/>
  <c r="I407" i="1" s="1"/>
  <c r="H406" i="1"/>
  <c r="L436" i="1"/>
  <c r="M436" i="1"/>
  <c r="AR492" i="1"/>
  <c r="J921" i="1"/>
  <c r="K921" i="1"/>
  <c r="H921" i="1"/>
  <c r="T3" i="1"/>
  <c r="M3" i="1"/>
  <c r="AR8" i="1"/>
  <c r="AR34" i="1"/>
  <c r="J38" i="1"/>
  <c r="AR54" i="1"/>
  <c r="K69" i="1"/>
  <c r="M69" i="1" s="1"/>
  <c r="P69" i="1" s="1"/>
  <c r="AR82" i="1"/>
  <c r="AR86" i="1"/>
  <c r="AR89" i="1"/>
  <c r="K140" i="1"/>
  <c r="AR48" i="1"/>
  <c r="K85" i="1"/>
  <c r="L85" i="1" s="1"/>
  <c r="H87" i="1"/>
  <c r="AR122" i="1"/>
  <c r="H137" i="1"/>
  <c r="AR307" i="1"/>
  <c r="AR363" i="1"/>
  <c r="AR364" i="1"/>
  <c r="AR455" i="1"/>
  <c r="AR648" i="1"/>
  <c r="AR6" i="1"/>
  <c r="AR45" i="1"/>
  <c r="AR46" i="1"/>
  <c r="AR73" i="1"/>
  <c r="AR77" i="1"/>
  <c r="AR79" i="1"/>
  <c r="AR94" i="1"/>
  <c r="AR156" i="1"/>
  <c r="AR167" i="1"/>
  <c r="AR195" i="1"/>
  <c r="I202" i="1"/>
  <c r="I203" i="1" s="1"/>
  <c r="I204" i="1" s="1"/>
  <c r="T204" i="1" s="1"/>
  <c r="H371" i="1"/>
  <c r="AR385" i="1"/>
  <c r="AR386" i="1"/>
  <c r="AR438" i="1"/>
  <c r="AR439" i="1"/>
  <c r="AR399" i="1"/>
  <c r="AR400" i="1"/>
  <c r="AR7" i="1"/>
  <c r="AR59" i="1"/>
  <c r="AR66" i="1"/>
  <c r="AR70" i="1"/>
  <c r="T84" i="1"/>
  <c r="AR99" i="1"/>
  <c r="AR112" i="1"/>
  <c r="AR115" i="1"/>
  <c r="AR152" i="1"/>
  <c r="AR369" i="1"/>
  <c r="AR537" i="1"/>
  <c r="AR712" i="1"/>
  <c r="AR10" i="1"/>
  <c r="AR15" i="1"/>
  <c r="AR16" i="1"/>
  <c r="AR35" i="1"/>
  <c r="AR37" i="1"/>
  <c r="AR40" i="1"/>
  <c r="AR63" i="1"/>
  <c r="J163" i="1"/>
  <c r="H163" i="1"/>
  <c r="AR188" i="1"/>
  <c r="AR223" i="1"/>
  <c r="I332" i="1"/>
  <c r="T332" i="1" s="1"/>
  <c r="T331" i="1"/>
  <c r="AR339" i="1"/>
  <c r="AR368" i="1"/>
  <c r="AR410" i="1"/>
  <c r="AR626" i="1"/>
  <c r="AR627" i="1"/>
  <c r="AR142" i="1"/>
  <c r="K155" i="1"/>
  <c r="M155" i="1" s="1"/>
  <c r="P155" i="1" s="1"/>
  <c r="AR158" i="1"/>
  <c r="AR171" i="1"/>
  <c r="AR244" i="1"/>
  <c r="AR267" i="1"/>
  <c r="AR280" i="1"/>
  <c r="I292" i="1"/>
  <c r="T292" i="1" s="1"/>
  <c r="AR296" i="1"/>
  <c r="AR302" i="1"/>
  <c r="AR308" i="1"/>
  <c r="AR314" i="1"/>
  <c r="AR334" i="1"/>
  <c r="Q342" i="1"/>
  <c r="S342" i="1" s="1"/>
  <c r="AR351" i="1"/>
  <c r="P356" i="1"/>
  <c r="AR358" i="1"/>
  <c r="AR374" i="1"/>
  <c r="AR381" i="1"/>
  <c r="AR389" i="1"/>
  <c r="AR395" i="1"/>
  <c r="AR403" i="1"/>
  <c r="AR431" i="1"/>
  <c r="AR435" i="1"/>
  <c r="AR442" i="1"/>
  <c r="AR450" i="1"/>
  <c r="AR456" i="1"/>
  <c r="AR464" i="1"/>
  <c r="AR541" i="1"/>
  <c r="AR606" i="1"/>
  <c r="K611" i="1"/>
  <c r="L611" i="1" s="1"/>
  <c r="AR644" i="1"/>
  <c r="K675" i="1"/>
  <c r="AR683" i="1"/>
  <c r="T747" i="1"/>
  <c r="AR175" i="1"/>
  <c r="AR183" i="1"/>
  <c r="AR191" i="1"/>
  <c r="AR211" i="1"/>
  <c r="I232" i="1"/>
  <c r="I233" i="1" s="1"/>
  <c r="AR271" i="1"/>
  <c r="L343" i="1"/>
  <c r="L410" i="1"/>
  <c r="I424" i="1"/>
  <c r="J424" i="1" s="1"/>
  <c r="L481" i="1"/>
  <c r="AR494" i="1"/>
  <c r="AR510" i="1"/>
  <c r="AR547" i="1"/>
  <c r="AR567" i="1"/>
  <c r="AR569" i="1"/>
  <c r="AR575" i="1"/>
  <c r="AR602" i="1"/>
  <c r="H611" i="1"/>
  <c r="AR619" i="1"/>
  <c r="AR643" i="1"/>
  <c r="AR653" i="1"/>
  <c r="M674" i="1"/>
  <c r="Q673" i="1" s="1"/>
  <c r="S673" i="1" s="1"/>
  <c r="AR675" i="1"/>
  <c r="AR725" i="1"/>
  <c r="I728" i="1"/>
  <c r="T728" i="1" s="1"/>
  <c r="AR743" i="1"/>
  <c r="AR742" i="1"/>
  <c r="AR744" i="1"/>
  <c r="AR763" i="1"/>
  <c r="AR810" i="1"/>
  <c r="L143" i="1"/>
  <c r="I167" i="1"/>
  <c r="J167" i="1" s="1"/>
  <c r="AR207" i="1"/>
  <c r="K234" i="1"/>
  <c r="AR264" i="1"/>
  <c r="AR304" i="1"/>
  <c r="AR460" i="1"/>
  <c r="AR497" i="1"/>
  <c r="AR513" i="1"/>
  <c r="AR551" i="1"/>
  <c r="AR554" i="1"/>
  <c r="AR582" i="1"/>
  <c r="AR616" i="1"/>
  <c r="AR661" i="1"/>
  <c r="P663" i="1"/>
  <c r="AR693" i="1"/>
  <c r="M705" i="1"/>
  <c r="Q704" i="1" s="1"/>
  <c r="S704" i="1" s="1"/>
  <c r="AR718" i="1"/>
  <c r="AR729" i="1"/>
  <c r="N746" i="1"/>
  <c r="AR752" i="1"/>
  <c r="AR754" i="1"/>
  <c r="AR840" i="1"/>
  <c r="N868" i="1"/>
  <c r="AR612" i="1"/>
  <c r="N726" i="1"/>
  <c r="L727" i="1"/>
  <c r="L894" i="1"/>
  <c r="AR251" i="1"/>
  <c r="AR283" i="1"/>
  <c r="AR312" i="1"/>
  <c r="AR355" i="1"/>
  <c r="AR424" i="1"/>
  <c r="K428" i="1"/>
  <c r="AR447" i="1"/>
  <c r="AR468" i="1"/>
  <c r="AR476" i="1"/>
  <c r="K494" i="1"/>
  <c r="M494" i="1" s="1"/>
  <c r="L693" i="1"/>
  <c r="I164" i="1"/>
  <c r="P165" i="1" s="1"/>
  <c r="K179" i="1"/>
  <c r="L179" i="1" s="1"/>
  <c r="AR204" i="1"/>
  <c r="AR215" i="1"/>
  <c r="AR216" i="1"/>
  <c r="AR287" i="1"/>
  <c r="T343" i="1"/>
  <c r="AR347" i="1"/>
  <c r="AR354" i="1"/>
  <c r="AR426" i="1"/>
  <c r="AR440" i="1"/>
  <c r="I474" i="1"/>
  <c r="O473" i="1" s="1"/>
  <c r="T481" i="1"/>
  <c r="K482" i="1"/>
  <c r="K483" i="1" s="1"/>
  <c r="K484" i="1" s="1"/>
  <c r="AR483" i="1"/>
  <c r="AR555" i="1"/>
  <c r="AR630" i="1"/>
  <c r="O635" i="1"/>
  <c r="AR680" i="1"/>
  <c r="AR705" i="1"/>
  <c r="N200" i="1"/>
  <c r="O254" i="1"/>
  <c r="AR263" i="1"/>
  <c r="K357" i="1"/>
  <c r="N480" i="1"/>
  <c r="AR578" i="1"/>
  <c r="T605" i="1"/>
  <c r="AR613" i="1"/>
  <c r="AR665" i="1"/>
  <c r="AR707" i="1"/>
  <c r="K718" i="1"/>
  <c r="K719" i="1" s="1"/>
  <c r="AR726" i="1"/>
  <c r="AR731" i="1"/>
  <c r="AR776" i="1"/>
  <c r="AR777" i="1"/>
  <c r="T852" i="1"/>
  <c r="Q1405" i="1"/>
  <c r="I882" i="1"/>
  <c r="I883" i="1" s="1"/>
  <c r="AR950" i="1"/>
  <c r="K955" i="1"/>
  <c r="H962" i="1"/>
  <c r="AR1009" i="1"/>
  <c r="AR1010" i="1"/>
  <c r="AR1013" i="1"/>
  <c r="AR1032" i="1"/>
  <c r="L1048" i="1"/>
  <c r="AR1070" i="1"/>
  <c r="AR1078" i="1"/>
  <c r="H1113" i="1"/>
  <c r="AR1162" i="1"/>
  <c r="I1242" i="1"/>
  <c r="T1242" i="1" s="1"/>
  <c r="L1256" i="1"/>
  <c r="M1256" i="1"/>
  <c r="AR1258" i="1"/>
  <c r="AR1307" i="1"/>
  <c r="AR1325" i="1"/>
  <c r="J1335" i="1"/>
  <c r="P1348" i="1"/>
  <c r="AR1369" i="1"/>
  <c r="AR1390" i="1"/>
  <c r="I1412" i="1"/>
  <c r="I1413" i="1" s="1"/>
  <c r="AR1413" i="1"/>
  <c r="AR732" i="1"/>
  <c r="AR746" i="1"/>
  <c r="AR756" i="1"/>
  <c r="AR758" i="1"/>
  <c r="AR771" i="1"/>
  <c r="AR849" i="1"/>
  <c r="H882" i="1"/>
  <c r="AR886" i="1"/>
  <c r="AR932" i="1"/>
  <c r="AR936" i="1"/>
  <c r="AR967" i="1"/>
  <c r="AR972" i="1"/>
  <c r="K974" i="1"/>
  <c r="L974" i="1" s="1"/>
  <c r="AR986" i="1"/>
  <c r="AR1065" i="1"/>
  <c r="T1090" i="1"/>
  <c r="L1124" i="1"/>
  <c r="AR1146" i="1"/>
  <c r="AR1202" i="1"/>
  <c r="AR1215" i="1"/>
  <c r="H1223" i="1"/>
  <c r="AR1234" i="1"/>
  <c r="AR1328" i="1"/>
  <c r="N1336" i="1"/>
  <c r="AR1340" i="1"/>
  <c r="AR1343" i="1"/>
  <c r="AR1383" i="1"/>
  <c r="K1412" i="1"/>
  <c r="AR1416" i="1"/>
  <c r="AR1438" i="1"/>
  <c r="AR1444" i="1"/>
  <c r="AR1527" i="1"/>
  <c r="AR809" i="1"/>
  <c r="AR864" i="1"/>
  <c r="N915" i="1"/>
  <c r="AR926" i="1"/>
  <c r="K936" i="1"/>
  <c r="L936" i="1" s="1"/>
  <c r="AR1082" i="1"/>
  <c r="AR1111" i="1"/>
  <c r="AR1133" i="1"/>
  <c r="AR1149" i="1"/>
  <c r="AR1209" i="1"/>
  <c r="J1315" i="1"/>
  <c r="AR1363" i="1"/>
  <c r="T1369" i="1"/>
  <c r="AR1503" i="1"/>
  <c r="AR1543" i="1"/>
  <c r="AR766" i="1"/>
  <c r="AR781" i="1"/>
  <c r="AR793" i="1"/>
  <c r="AR858" i="1"/>
  <c r="AR879" i="1"/>
  <c r="AR895" i="1"/>
  <c r="AR910" i="1"/>
  <c r="H925" i="1"/>
  <c r="AR962" i="1"/>
  <c r="H976" i="1"/>
  <c r="N997" i="1"/>
  <c r="J999" i="1"/>
  <c r="J1000" i="1" s="1"/>
  <c r="J1001" i="1" s="1"/>
  <c r="AR1003" i="1"/>
  <c r="AR1012" i="1"/>
  <c r="AR1031" i="1"/>
  <c r="AR1049" i="1"/>
  <c r="AR1075" i="1"/>
  <c r="AR1114" i="1"/>
  <c r="H1147" i="1"/>
  <c r="AR1175" i="1"/>
  <c r="AR1187" i="1"/>
  <c r="AR1191" i="1"/>
  <c r="I1218" i="1"/>
  <c r="M1240" i="1"/>
  <c r="AR1250" i="1"/>
  <c r="AR1296" i="1"/>
  <c r="AR1405" i="1"/>
  <c r="K1420" i="1"/>
  <c r="L1421" i="1" s="1"/>
  <c r="AR1424" i="1"/>
  <c r="AR1425" i="1"/>
  <c r="AR1447" i="1"/>
  <c r="AR1483" i="1"/>
  <c r="AO1564" i="1"/>
  <c r="AW1" i="1" s="1"/>
  <c r="AR841" i="1"/>
  <c r="AR852" i="1"/>
  <c r="AR877" i="1"/>
  <c r="AR897" i="1"/>
  <c r="AR906" i="1"/>
  <c r="AR921" i="1"/>
  <c r="I976" i="1"/>
  <c r="I977" i="1" s="1"/>
  <c r="T977" i="1" s="1"/>
  <c r="M978" i="1"/>
  <c r="Q978" i="1" s="1"/>
  <c r="S978" i="1" s="1"/>
  <c r="AR988" i="1"/>
  <c r="I990" i="1"/>
  <c r="T998" i="1"/>
  <c r="AR1014" i="1"/>
  <c r="AR1023" i="1"/>
  <c r="AR1053" i="1"/>
  <c r="T1077" i="1"/>
  <c r="AR1115" i="1"/>
  <c r="AR1134" i="1"/>
  <c r="AR1167" i="1"/>
  <c r="AR1198" i="1"/>
  <c r="I1209" i="1"/>
  <c r="I1210" i="1" s="1"/>
  <c r="T1210" i="1" s="1"/>
  <c r="K1245" i="1"/>
  <c r="AR1332" i="1"/>
  <c r="AR1359" i="1"/>
  <c r="AR1377" i="1"/>
  <c r="J1386" i="1"/>
  <c r="AR1392" i="1"/>
  <c r="AR1412" i="1"/>
  <c r="AR1432" i="1"/>
  <c r="AR1433" i="1"/>
  <c r="AR1482" i="1"/>
  <c r="AR1511" i="1"/>
  <c r="I1522" i="1"/>
  <c r="J1522" i="1" s="1"/>
  <c r="K1555" i="1"/>
  <c r="AR736" i="1"/>
  <c r="AR755" i="1"/>
  <c r="AR815" i="1"/>
  <c r="AR828" i="1"/>
  <c r="AR830" i="1"/>
  <c r="AR832" i="1"/>
  <c r="AR834" i="1"/>
  <c r="AR837" i="1"/>
  <c r="L924" i="1"/>
  <c r="AR941" i="1"/>
  <c r="J976" i="1"/>
  <c r="AR1028" i="1"/>
  <c r="AR1125" i="1"/>
  <c r="AR1228" i="1"/>
  <c r="AR1241" i="1"/>
  <c r="AR1327" i="1"/>
  <c r="L1363" i="1"/>
  <c r="I1394" i="1"/>
  <c r="T1394" i="1" s="1"/>
  <c r="AR1421" i="1"/>
  <c r="AR1515" i="1"/>
  <c r="AR869" i="1"/>
  <c r="T947" i="1"/>
  <c r="T989" i="1"/>
  <c r="Q997" i="1"/>
  <c r="R997" i="1" s="1"/>
  <c r="AR1090" i="1"/>
  <c r="AR1226" i="1"/>
  <c r="T1256" i="1"/>
  <c r="AR1293" i="1"/>
  <c r="N1301" i="1"/>
  <c r="AR1314" i="1"/>
  <c r="I1362" i="1"/>
  <c r="T1363" i="1" s="1"/>
  <c r="AR1409" i="1"/>
  <c r="AR1516" i="1"/>
  <c r="Q83" i="1"/>
  <c r="S83" i="1" s="1"/>
  <c r="K385" i="1"/>
  <c r="K386" i="1" s="1"/>
  <c r="M384" i="1"/>
  <c r="P384" i="1" s="1"/>
  <c r="L384" i="1"/>
  <c r="I124" i="1"/>
  <c r="I125" i="1" s="1"/>
  <c r="H202" i="1"/>
  <c r="AR366" i="1"/>
  <c r="AR367" i="1"/>
  <c r="P506" i="1"/>
  <c r="H506" i="1"/>
  <c r="O555" i="1"/>
  <c r="N555" i="1"/>
  <c r="N604" i="1"/>
  <c r="O604" i="1"/>
  <c r="H18" i="1"/>
  <c r="J32" i="1"/>
  <c r="AR36" i="1"/>
  <c r="AR44" i="1"/>
  <c r="AR53" i="1"/>
  <c r="H59" i="1"/>
  <c r="O83" i="1"/>
  <c r="L84" i="1"/>
  <c r="H85" i="1"/>
  <c r="AR104" i="1"/>
  <c r="AR120" i="1"/>
  <c r="J124" i="1"/>
  <c r="AR138" i="1"/>
  <c r="H145" i="1"/>
  <c r="I148" i="1"/>
  <c r="AR149" i="1"/>
  <c r="H156" i="1"/>
  <c r="H179" i="1"/>
  <c r="H234" i="1"/>
  <c r="H246" i="1"/>
  <c r="H255" i="1"/>
  <c r="L291" i="1"/>
  <c r="T356" i="1"/>
  <c r="AR370" i="1"/>
  <c r="M410" i="1"/>
  <c r="P410" i="1" s="1"/>
  <c r="T424" i="1"/>
  <c r="H436" i="1"/>
  <c r="P436" i="1"/>
  <c r="AR436" i="1"/>
  <c r="AR530" i="1"/>
  <c r="AR529" i="1"/>
  <c r="AR700" i="1"/>
  <c r="AR701" i="1"/>
  <c r="AR709" i="1"/>
  <c r="AR710" i="1"/>
  <c r="K1141" i="1"/>
  <c r="J1141" i="1"/>
  <c r="I1141" i="1"/>
  <c r="H1141" i="1"/>
  <c r="K1290" i="1"/>
  <c r="K1291" i="1" s="1"/>
  <c r="L1291" i="1" s="1"/>
  <c r="H1290" i="1"/>
  <c r="AR1303" i="1"/>
  <c r="AR1304" i="1"/>
  <c r="AR18" i="1"/>
  <c r="AR106" i="1"/>
  <c r="AR141" i="1"/>
  <c r="AR331" i="1"/>
  <c r="O396" i="1"/>
  <c r="N396" i="1"/>
  <c r="H397" i="1"/>
  <c r="K545" i="1"/>
  <c r="L545" i="1" s="1"/>
  <c r="H545" i="1"/>
  <c r="L2" i="1"/>
  <c r="AR14" i="1"/>
  <c r="I18" i="1"/>
  <c r="AR43" i="1"/>
  <c r="AR47" i="1"/>
  <c r="AR72" i="1"/>
  <c r="I85" i="1"/>
  <c r="T85" i="1" s="1"/>
  <c r="H86" i="1"/>
  <c r="AR92" i="1"/>
  <c r="H112" i="1"/>
  <c r="H113" i="1"/>
  <c r="AR118" i="1"/>
  <c r="AR119" i="1"/>
  <c r="AR137" i="1"/>
  <c r="K145" i="1"/>
  <c r="K148" i="1"/>
  <c r="H155" i="1"/>
  <c r="AR172" i="1"/>
  <c r="I179" i="1"/>
  <c r="T179" i="1" s="1"/>
  <c r="AR192" i="1"/>
  <c r="L201" i="1"/>
  <c r="K202" i="1"/>
  <c r="J246" i="1"/>
  <c r="AR252" i="1"/>
  <c r="AR289" i="1"/>
  <c r="M304" i="1"/>
  <c r="P304" i="1" s="1"/>
  <c r="L304" i="1"/>
  <c r="AR322" i="1"/>
  <c r="AR323" i="1"/>
  <c r="N342" i="1"/>
  <c r="AR344" i="1"/>
  <c r="O368" i="1"/>
  <c r="N368" i="1"/>
  <c r="AR428" i="1"/>
  <c r="AR427" i="1"/>
  <c r="M448" i="1"/>
  <c r="P448" i="1" s="1"/>
  <c r="L448" i="1"/>
  <c r="AR533" i="1"/>
  <c r="T545" i="1"/>
  <c r="T544" i="1"/>
  <c r="AR557" i="1"/>
  <c r="AR748" i="1"/>
  <c r="AR749" i="1"/>
  <c r="K275" i="1"/>
  <c r="J275" i="1"/>
  <c r="AR397" i="1"/>
  <c r="AR396" i="1"/>
  <c r="AR505" i="1"/>
  <c r="AR5" i="1"/>
  <c r="AR114" i="1"/>
  <c r="J136" i="1"/>
  <c r="J138" i="1" s="1"/>
  <c r="J139" i="1" s="1"/>
  <c r="J141" i="1" s="1"/>
  <c r="H247" i="1"/>
  <c r="I275" i="1"/>
  <c r="I276" i="1" s="1"/>
  <c r="T2" i="1"/>
  <c r="J18" i="1"/>
  <c r="AR29" i="1"/>
  <c r="I57" i="1"/>
  <c r="J57" i="1" s="1"/>
  <c r="AR62" i="1"/>
  <c r="AR67" i="1"/>
  <c r="I70" i="1"/>
  <c r="I71" i="1" s="1"/>
  <c r="AR76" i="1"/>
  <c r="I112" i="1"/>
  <c r="T113" i="1" s="1"/>
  <c r="J113" i="1"/>
  <c r="J114" i="1" s="1"/>
  <c r="J115" i="1" s="1"/>
  <c r="J116" i="1" s="1"/>
  <c r="AR117" i="1"/>
  <c r="AR126" i="1"/>
  <c r="AR130" i="1"/>
  <c r="AR134" i="1"/>
  <c r="I219" i="1"/>
  <c r="I220" i="1" s="1"/>
  <c r="K246" i="1"/>
  <c r="AR247" i="1"/>
  <c r="I267" i="1"/>
  <c r="AR285" i="1"/>
  <c r="AR284" i="1"/>
  <c r="AR290" i="1"/>
  <c r="AR299" i="1"/>
  <c r="AR309" i="1"/>
  <c r="AR317" i="1"/>
  <c r="AR336" i="1"/>
  <c r="AR337" i="1"/>
  <c r="M355" i="1"/>
  <c r="O355" i="1" s="1"/>
  <c r="L356" i="1"/>
  <c r="M369" i="1"/>
  <c r="L369" i="1"/>
  <c r="AR518" i="1"/>
  <c r="AR517" i="1"/>
  <c r="I582" i="1"/>
  <c r="T582" i="1" s="1"/>
  <c r="AR611" i="1"/>
  <c r="AR698" i="1"/>
  <c r="AR697" i="1"/>
  <c r="I32" i="1"/>
  <c r="I33" i="1" s="1"/>
  <c r="K33" i="1" s="1"/>
  <c r="AR98" i="1"/>
  <c r="N290" i="1"/>
  <c r="K319" i="1"/>
  <c r="M319" i="1" s="1"/>
  <c r="M318" i="1"/>
  <c r="Q317" i="1" s="1"/>
  <c r="L318" i="1"/>
  <c r="AR340" i="1"/>
  <c r="AR341" i="1"/>
  <c r="AR625" i="1"/>
  <c r="AR624" i="1"/>
  <c r="T48" i="1"/>
  <c r="AR75" i="1"/>
  <c r="P84" i="1"/>
  <c r="AR83" i="1"/>
  <c r="AR100" i="1"/>
  <c r="AR108" i="1"/>
  <c r="K113" i="1"/>
  <c r="L113" i="1" s="1"/>
  <c r="T178" i="1"/>
  <c r="AR208" i="1"/>
  <c r="J267" i="1"/>
  <c r="AR292" i="1"/>
  <c r="M331" i="1"/>
  <c r="L331" i="1"/>
  <c r="AR348" i="1"/>
  <c r="AR357" i="1"/>
  <c r="AR361" i="1"/>
  <c r="AR362" i="1"/>
  <c r="K370" i="1"/>
  <c r="K371" i="1" s="1"/>
  <c r="AR372" i="1"/>
  <c r="AR373" i="1"/>
  <c r="N422" i="1"/>
  <c r="K424" i="1"/>
  <c r="K425" i="1" s="1"/>
  <c r="L423" i="1"/>
  <c r="AR484" i="1"/>
  <c r="P518" i="1"/>
  <c r="AR522" i="1"/>
  <c r="O543" i="1"/>
  <c r="M544" i="1"/>
  <c r="P544" i="1" s="1"/>
  <c r="L544" i="1"/>
  <c r="AR686" i="1"/>
  <c r="AR685" i="1"/>
  <c r="AR714" i="1"/>
  <c r="AR713" i="1"/>
  <c r="AR12" i="1"/>
  <c r="AR38" i="1"/>
  <c r="P56" i="1"/>
  <c r="I66" i="1"/>
  <c r="P67" i="1" s="1"/>
  <c r="AR80" i="1"/>
  <c r="AR176" i="1"/>
  <c r="AR227" i="1"/>
  <c r="AR259" i="1"/>
  <c r="AR272" i="1"/>
  <c r="AR279" i="1"/>
  <c r="AR295" i="1"/>
  <c r="AR305" i="1"/>
  <c r="AR318" i="1"/>
  <c r="AR319" i="1"/>
  <c r="K358" i="1"/>
  <c r="I358" i="1"/>
  <c r="I359" i="1" s="1"/>
  <c r="T359" i="1" s="1"/>
  <c r="H358" i="1"/>
  <c r="T384" i="1"/>
  <c r="AR473" i="1"/>
  <c r="AR472" i="1"/>
  <c r="AR558" i="1"/>
  <c r="AR760" i="1"/>
  <c r="AR761" i="1"/>
  <c r="AR326" i="1"/>
  <c r="AR327" i="1"/>
  <c r="M460" i="1"/>
  <c r="P460" i="1" s="1"/>
  <c r="L460" i="1"/>
  <c r="AR25" i="1"/>
  <c r="AR42" i="1"/>
  <c r="T56" i="1"/>
  <c r="AR87" i="1"/>
  <c r="K137" i="1"/>
  <c r="AR145" i="1"/>
  <c r="AR151" i="1"/>
  <c r="K167" i="1"/>
  <c r="M167" i="1" s="1"/>
  <c r="AR168" i="1"/>
  <c r="AR184" i="1"/>
  <c r="AR196" i="1"/>
  <c r="H306" i="1"/>
  <c r="AR332" i="1"/>
  <c r="AR333" i="1"/>
  <c r="P343" i="1"/>
  <c r="H343" i="1"/>
  <c r="AR345" i="1"/>
  <c r="AR352" i="1"/>
  <c r="J358" i="1"/>
  <c r="AR448" i="1"/>
  <c r="AR506" i="1"/>
  <c r="M531" i="1"/>
  <c r="Q530" i="1" s="1"/>
  <c r="I570" i="1"/>
  <c r="T570" i="1" s="1"/>
  <c r="H570" i="1"/>
  <c r="AR764" i="1"/>
  <c r="AR765" i="1"/>
  <c r="K509" i="1"/>
  <c r="K510" i="1" s="1"/>
  <c r="AR614" i="1"/>
  <c r="AR615" i="1"/>
  <c r="AR646" i="1"/>
  <c r="AR652" i="1"/>
  <c r="AR651" i="1"/>
  <c r="L663" i="1"/>
  <c r="AR753" i="1"/>
  <c r="AR769" i="1"/>
  <c r="K775" i="1"/>
  <c r="L775" i="1" s="1"/>
  <c r="H775" i="1"/>
  <c r="K784" i="1"/>
  <c r="J784" i="1"/>
  <c r="I784" i="1"/>
  <c r="I785" i="1" s="1"/>
  <c r="H784" i="1"/>
  <c r="AR212" i="1"/>
  <c r="AR228" i="1"/>
  <c r="AR236" i="1"/>
  <c r="K292" i="1"/>
  <c r="K293" i="1" s="1"/>
  <c r="R342" i="1"/>
  <c r="J365" i="1"/>
  <c r="I385" i="1"/>
  <c r="I386" i="1" s="1"/>
  <c r="AR478" i="1"/>
  <c r="O480" i="1"/>
  <c r="AR495" i="1"/>
  <c r="I557" i="1"/>
  <c r="O609" i="1"/>
  <c r="AR637" i="1"/>
  <c r="AR636" i="1"/>
  <c r="AR727" i="1"/>
  <c r="AR757" i="1"/>
  <c r="K1091" i="1"/>
  <c r="L1091" i="1" s="1"/>
  <c r="I1091" i="1"/>
  <c r="J1091" i="1" s="1"/>
  <c r="H1091" i="1"/>
  <c r="O330" i="1"/>
  <c r="AR377" i="1"/>
  <c r="AR382" i="1"/>
  <c r="AR388" i="1"/>
  <c r="AR392" i="1"/>
  <c r="AR402" i="1"/>
  <c r="AR407" i="1"/>
  <c r="AR412" i="1"/>
  <c r="AR416" i="1"/>
  <c r="AR420" i="1"/>
  <c r="AR432" i="1"/>
  <c r="AR437" i="1"/>
  <c r="AR441" i="1"/>
  <c r="AR445" i="1"/>
  <c r="AR449" i="1"/>
  <c r="AR453" i="1"/>
  <c r="AR457" i="1"/>
  <c r="AR461" i="1"/>
  <c r="AR465" i="1"/>
  <c r="AR469" i="1"/>
  <c r="AR477" i="1"/>
  <c r="AR482" i="1"/>
  <c r="AR585" i="1"/>
  <c r="AR607" i="1"/>
  <c r="T610" i="1"/>
  <c r="I637" i="1"/>
  <c r="T637" i="1" s="1"/>
  <c r="H637" i="1"/>
  <c r="AR660" i="1"/>
  <c r="AR659" i="1"/>
  <c r="AR662" i="1"/>
  <c r="AR663" i="1"/>
  <c r="L826" i="1"/>
  <c r="M826" i="1"/>
  <c r="P826" i="1" s="1"/>
  <c r="K1031" i="1"/>
  <c r="J1031" i="1"/>
  <c r="AR563" i="1"/>
  <c r="AR579" i="1"/>
  <c r="AR620" i="1"/>
  <c r="AR621" i="1"/>
  <c r="AR670" i="1"/>
  <c r="AR671" i="1"/>
  <c r="O796" i="1"/>
  <c r="H797" i="1"/>
  <c r="AR1018" i="1"/>
  <c r="AR1017" i="1"/>
  <c r="AR1019" i="1"/>
  <c r="AR1020" i="1"/>
  <c r="H398" i="1"/>
  <c r="O422" i="1"/>
  <c r="I428" i="1"/>
  <c r="O447" i="1"/>
  <c r="O459" i="1"/>
  <c r="H474" i="1"/>
  <c r="AR486" i="1"/>
  <c r="L493" i="1"/>
  <c r="H494" i="1"/>
  <c r="H509" i="1"/>
  <c r="K532" i="1"/>
  <c r="AR534" i="1"/>
  <c r="AR543" i="1"/>
  <c r="M556" i="1"/>
  <c r="P556" i="1" s="1"/>
  <c r="L556" i="1"/>
  <c r="AR574" i="1"/>
  <c r="AR590" i="1"/>
  <c r="AR598" i="1"/>
  <c r="Q609" i="1"/>
  <c r="T636" i="1"/>
  <c r="AR640" i="1"/>
  <c r="AR654" i="1"/>
  <c r="AR655" i="1"/>
  <c r="H664" i="1"/>
  <c r="H671" i="1"/>
  <c r="AR716" i="1"/>
  <c r="AR773" i="1"/>
  <c r="AR772" i="1"/>
  <c r="AR248" i="1"/>
  <c r="AR260" i="1"/>
  <c r="AR268" i="1"/>
  <c r="AR276" i="1"/>
  <c r="K305" i="1"/>
  <c r="M305" i="1" s="1"/>
  <c r="I319" i="1"/>
  <c r="T319" i="1" s="1"/>
  <c r="K332" i="1"/>
  <c r="L397" i="1"/>
  <c r="I398" i="1"/>
  <c r="T398" i="1" s="1"/>
  <c r="H423" i="1"/>
  <c r="K437" i="1"/>
  <c r="L437" i="1" s="1"/>
  <c r="K449" i="1"/>
  <c r="M449" i="1" s="1"/>
  <c r="K461" i="1"/>
  <c r="L473" i="1"/>
  <c r="H482" i="1"/>
  <c r="AR485" i="1"/>
  <c r="M493" i="1"/>
  <c r="P493" i="1" s="1"/>
  <c r="AR499" i="1"/>
  <c r="AR545" i="1"/>
  <c r="T556" i="1"/>
  <c r="L610" i="1"/>
  <c r="AR617" i="1"/>
  <c r="AR657" i="1"/>
  <c r="O716" i="1"/>
  <c r="H717" i="1"/>
  <c r="AR738" i="1"/>
  <c r="O746" i="1"/>
  <c r="AR876" i="1"/>
  <c r="AR875" i="1"/>
  <c r="AR1055" i="1"/>
  <c r="AR1054" i="1"/>
  <c r="AR1057" i="1"/>
  <c r="AR1056" i="1"/>
  <c r="AR783" i="1"/>
  <c r="AR797" i="1"/>
  <c r="AR796" i="1"/>
  <c r="H803" i="1"/>
  <c r="AR866" i="1"/>
  <c r="AR865" i="1"/>
  <c r="M869" i="1"/>
  <c r="L869" i="1"/>
  <c r="T916" i="1"/>
  <c r="AR946" i="1"/>
  <c r="AR945" i="1"/>
  <c r="J948" i="1"/>
  <c r="H948" i="1"/>
  <c r="AR957" i="1"/>
  <c r="T973" i="1"/>
  <c r="I974" i="1"/>
  <c r="T974" i="1" s="1"/>
  <c r="AR975" i="1"/>
  <c r="AR998" i="1"/>
  <c r="AR1004" i="1"/>
  <c r="I1012" i="1"/>
  <c r="T1012" i="1" s="1"/>
  <c r="H1012" i="1"/>
  <c r="K1078" i="1"/>
  <c r="L1077" i="1"/>
  <c r="AR1081" i="1"/>
  <c r="AR649" i="1"/>
  <c r="AR668" i="1"/>
  <c r="AR673" i="1"/>
  <c r="AR682" i="1"/>
  <c r="K748" i="1"/>
  <c r="K749" i="1" s="1"/>
  <c r="K750" i="1" s="1"/>
  <c r="AR786" i="1"/>
  <c r="AR785" i="1"/>
  <c r="AR800" i="1"/>
  <c r="AR799" i="1"/>
  <c r="AR802" i="1"/>
  <c r="AR801" i="1"/>
  <c r="AR819" i="1"/>
  <c r="AR820" i="1"/>
  <c r="M916" i="1"/>
  <c r="P916" i="1" s="1"/>
  <c r="K917" i="1"/>
  <c r="L916" i="1"/>
  <c r="AR989" i="1"/>
  <c r="T1011" i="1"/>
  <c r="AR1052" i="1"/>
  <c r="AR1051" i="1"/>
  <c r="AR1063" i="1"/>
  <c r="AR1062" i="1"/>
  <c r="O1089" i="1"/>
  <c r="H1090" i="1"/>
  <c r="P1393" i="1"/>
  <c r="T1393" i="1"/>
  <c r="P692" i="1"/>
  <c r="O703" i="1"/>
  <c r="O726" i="1"/>
  <c r="M811" i="1"/>
  <c r="L811" i="1"/>
  <c r="AR829" i="1"/>
  <c r="AR833" i="1"/>
  <c r="AR842" i="1"/>
  <c r="O960" i="1"/>
  <c r="H961" i="1"/>
  <c r="R978" i="1"/>
  <c r="T1314" i="1"/>
  <c r="N1313" i="1"/>
  <c r="AR603" i="1"/>
  <c r="AR633" i="1"/>
  <c r="AR650" i="1"/>
  <c r="AR658" i="1"/>
  <c r="AR669" i="1"/>
  <c r="AR674" i="1"/>
  <c r="H705" i="1"/>
  <c r="H727" i="1"/>
  <c r="L747" i="1"/>
  <c r="I748" i="1"/>
  <c r="T748" i="1" s="1"/>
  <c r="AR780" i="1"/>
  <c r="AR779" i="1"/>
  <c r="AR789" i="1"/>
  <c r="AR792" i="1"/>
  <c r="AR791" i="1"/>
  <c r="M797" i="1"/>
  <c r="Q796" i="1" s="1"/>
  <c r="L797" i="1"/>
  <c r="AR806" i="1"/>
  <c r="AR805" i="1"/>
  <c r="AR808" i="1"/>
  <c r="AR807" i="1"/>
  <c r="K853" i="1"/>
  <c r="K854" i="1" s="1"/>
  <c r="AR938" i="1"/>
  <c r="AR937" i="1"/>
  <c r="K948" i="1"/>
  <c r="K949" i="1" s="1"/>
  <c r="K950" i="1" s="1"/>
  <c r="L947" i="1"/>
  <c r="L1011" i="1"/>
  <c r="O1064" i="1"/>
  <c r="H1065" i="1"/>
  <c r="AR1077" i="1"/>
  <c r="AR1076" i="1"/>
  <c r="AR559" i="1"/>
  <c r="T569" i="1"/>
  <c r="AR577" i="1"/>
  <c r="AR605" i="1"/>
  <c r="AR622" i="1"/>
  <c r="AR632" i="1"/>
  <c r="K637" i="1"/>
  <c r="K638" i="1" s="1"/>
  <c r="L638" i="1" s="1"/>
  <c r="AR638" i="1"/>
  <c r="AR645" i="1"/>
  <c r="AR656" i="1"/>
  <c r="AR664" i="1"/>
  <c r="AR666" i="1"/>
  <c r="AR672" i="1"/>
  <c r="N673" i="1"/>
  <c r="I675" i="1"/>
  <c r="T675" i="1" s="1"/>
  <c r="AR677" i="1"/>
  <c r="AR684" i="1"/>
  <c r="H693" i="1"/>
  <c r="AR695" i="1"/>
  <c r="L704" i="1"/>
  <c r="J705" i="1"/>
  <c r="J706" i="1" s="1"/>
  <c r="J707" i="1" s="1"/>
  <c r="J708" i="1" s="1"/>
  <c r="Q716" i="1"/>
  <c r="S716" i="1" s="1"/>
  <c r="H718" i="1"/>
  <c r="AR782" i="1"/>
  <c r="N796" i="1"/>
  <c r="K841" i="1"/>
  <c r="K842" i="1" s="1"/>
  <c r="L840" i="1"/>
  <c r="N946" i="1"/>
  <c r="H1023" i="1"/>
  <c r="N1022" i="1"/>
  <c r="K1027" i="1"/>
  <c r="J1027" i="1"/>
  <c r="AR1073" i="1"/>
  <c r="AR571" i="1"/>
  <c r="T581" i="1"/>
  <c r="AR589" i="1"/>
  <c r="AR594" i="1"/>
  <c r="AR597" i="1"/>
  <c r="AR604" i="1"/>
  <c r="AR618" i="1"/>
  <c r="AR634" i="1"/>
  <c r="N679" i="1"/>
  <c r="AR704" i="1"/>
  <c r="L717" i="1"/>
  <c r="I718" i="1"/>
  <c r="N717" i="1" s="1"/>
  <c r="K728" i="1"/>
  <c r="K729" i="1" s="1"/>
  <c r="L729" i="1" s="1"/>
  <c r="AR775" i="1"/>
  <c r="AR826" i="1"/>
  <c r="M840" i="1"/>
  <c r="P840" i="1" s="1"/>
  <c r="M924" i="1"/>
  <c r="Q923" i="1" s="1"/>
  <c r="R923" i="1" s="1"/>
  <c r="AR973" i="1"/>
  <c r="K1049" i="1"/>
  <c r="K1050" i="1" s="1"/>
  <c r="L1050" i="1" s="1"/>
  <c r="K812" i="1"/>
  <c r="AR870" i="1"/>
  <c r="AR873" i="1"/>
  <c r="AR889" i="1"/>
  <c r="Q893" i="1"/>
  <c r="S893" i="1" s="1"/>
  <c r="AR920" i="1"/>
  <c r="L954" i="1"/>
  <c r="AR983" i="1"/>
  <c r="AR1007" i="1"/>
  <c r="I1024" i="1"/>
  <c r="T1024" i="1" s="1"/>
  <c r="AR1030" i="1"/>
  <c r="AR1035" i="1"/>
  <c r="AR1042" i="1"/>
  <c r="Q1063" i="1"/>
  <c r="S1063" i="1" s="1"/>
  <c r="AR1067" i="1"/>
  <c r="AR1097" i="1"/>
  <c r="AR1127" i="1"/>
  <c r="AR1126" i="1"/>
  <c r="AR1316" i="1"/>
  <c r="K827" i="1"/>
  <c r="L827" i="1" s="1"/>
  <c r="AR836" i="1"/>
  <c r="K870" i="1"/>
  <c r="M870" i="1" s="1"/>
  <c r="O880" i="1"/>
  <c r="AR882" i="1"/>
  <c r="AR891" i="1"/>
  <c r="AR940" i="1"/>
  <c r="AR956" i="1"/>
  <c r="T961" i="1"/>
  <c r="AR999" i="1"/>
  <c r="AR1043" i="1"/>
  <c r="P1048" i="1"/>
  <c r="AR1068" i="1"/>
  <c r="P1077" i="1"/>
  <c r="AR1098" i="1"/>
  <c r="AR1130" i="1"/>
  <c r="AR1135" i="1"/>
  <c r="AR1139" i="1"/>
  <c r="AR1138" i="1"/>
  <c r="M1337" i="1"/>
  <c r="P1337" i="1" s="1"/>
  <c r="L1337" i="1"/>
  <c r="J962" i="1"/>
  <c r="AR1038" i="1"/>
  <c r="I1044" i="1"/>
  <c r="J1044" i="1" s="1"/>
  <c r="AR1058" i="1"/>
  <c r="J1317" i="1"/>
  <c r="J1319" i="1" s="1"/>
  <c r="J1321" i="1" s="1"/>
  <c r="J1323" i="1" s="1"/>
  <c r="AR1371" i="1"/>
  <c r="N1392" i="1"/>
  <c r="AR794" i="1"/>
  <c r="AR798" i="1"/>
  <c r="AR831" i="1"/>
  <c r="AR860" i="1"/>
  <c r="I870" i="1"/>
  <c r="J870" i="1" s="1"/>
  <c r="AR878" i="1"/>
  <c r="M934" i="1"/>
  <c r="N934" i="1" s="1"/>
  <c r="H936" i="1"/>
  <c r="AR953" i="1"/>
  <c r="AR964" i="1"/>
  <c r="L973" i="1"/>
  <c r="AR978" i="1"/>
  <c r="H990" i="1"/>
  <c r="H998" i="1"/>
  <c r="H1000" i="1"/>
  <c r="AR1015" i="1"/>
  <c r="AR1037" i="1"/>
  <c r="H1044" i="1"/>
  <c r="J1065" i="1"/>
  <c r="AR1095" i="1"/>
  <c r="AR1102" i="1"/>
  <c r="AR1110" i="1"/>
  <c r="AR1373" i="1"/>
  <c r="AR1374" i="1"/>
  <c r="AR788" i="1"/>
  <c r="AR804" i="1"/>
  <c r="AR872" i="1"/>
  <c r="I936" i="1"/>
  <c r="T936" i="1" s="1"/>
  <c r="AR977" i="1"/>
  <c r="AR992" i="1"/>
  <c r="J1007" i="1"/>
  <c r="AR1021" i="1"/>
  <c r="AR1039" i="1"/>
  <c r="O1101" i="1"/>
  <c r="H1102" i="1"/>
  <c r="AR1336" i="1"/>
  <c r="AR1335" i="1"/>
  <c r="AR1387" i="1"/>
  <c r="K1407" i="1"/>
  <c r="AR787" i="1"/>
  <c r="AR803" i="1"/>
  <c r="AR827" i="1"/>
  <c r="H842" i="1"/>
  <c r="AR844" i="1"/>
  <c r="P852" i="1"/>
  <c r="AR871" i="1"/>
  <c r="AR883" i="1"/>
  <c r="AR887" i="1"/>
  <c r="AR928" i="1"/>
  <c r="AR952" i="1"/>
  <c r="AR966" i="1"/>
  <c r="AR971" i="1"/>
  <c r="AR991" i="1"/>
  <c r="AR1011" i="1"/>
  <c r="AR1034" i="1"/>
  <c r="L1043" i="1"/>
  <c r="AR1046" i="1"/>
  <c r="AR1048" i="1"/>
  <c r="AR1064" i="1"/>
  <c r="K1338" i="1"/>
  <c r="M1338" i="1" s="1"/>
  <c r="I1338" i="1"/>
  <c r="T1338" i="1" s="1"/>
  <c r="H1338" i="1"/>
  <c r="AR1398" i="1"/>
  <c r="AR1151" i="1"/>
  <c r="AR1152" i="1"/>
  <c r="AR1183" i="1"/>
  <c r="AR1219" i="1"/>
  <c r="AR1233" i="1"/>
  <c r="AR1246" i="1"/>
  <c r="AR1262" i="1"/>
  <c r="AR1278" i="1"/>
  <c r="AR1295" i="1"/>
  <c r="AR1324" i="1"/>
  <c r="T1327" i="1"/>
  <c r="AR1344" i="1"/>
  <c r="AR1352" i="1"/>
  <c r="AR1389" i="1"/>
  <c r="AR1393" i="1"/>
  <c r="AR1408" i="1"/>
  <c r="J1412" i="1"/>
  <c r="AR1428" i="1"/>
  <c r="AR1429" i="1"/>
  <c r="N1435" i="1"/>
  <c r="AR1473" i="1"/>
  <c r="AR1517" i="1"/>
  <c r="AR1199" i="1"/>
  <c r="Q1300" i="1"/>
  <c r="S1300" i="1" s="1"/>
  <c r="AR1381" i="1"/>
  <c r="AR1477" i="1"/>
  <c r="AR1485" i="1"/>
  <c r="I1556" i="1"/>
  <c r="I1557" i="1" s="1"/>
  <c r="K1557" i="1" s="1"/>
  <c r="L1557" i="1" s="1"/>
  <c r="AR1109" i="1"/>
  <c r="I1113" i="1"/>
  <c r="AR1129" i="1"/>
  <c r="AR1166" i="1"/>
  <c r="AR1169" i="1"/>
  <c r="AR1177" i="1"/>
  <c r="AR1203" i="1"/>
  <c r="K1209" i="1"/>
  <c r="K1210" i="1" s="1"/>
  <c r="L1210" i="1" s="1"/>
  <c r="AR1210" i="1"/>
  <c r="AR1213" i="1"/>
  <c r="K1223" i="1"/>
  <c r="AR1266" i="1"/>
  <c r="AR1282" i="1"/>
  <c r="L1314" i="1"/>
  <c r="I1315" i="1"/>
  <c r="I1316" i="1" s="1"/>
  <c r="T1316" i="1" s="1"/>
  <c r="AR1317" i="1"/>
  <c r="AR1333" i="1"/>
  <c r="H1339" i="1"/>
  <c r="AR1347" i="1"/>
  <c r="AR1362" i="1"/>
  <c r="H1362" i="1"/>
  <c r="AR1364" i="1"/>
  <c r="P1381" i="1"/>
  <c r="H1394" i="1"/>
  <c r="AR1417" i="1"/>
  <c r="AR1420" i="1"/>
  <c r="AR1437" i="1"/>
  <c r="AR1440" i="1"/>
  <c r="AR1484" i="1"/>
  <c r="I1495" i="1"/>
  <c r="I1496" i="1" s="1"/>
  <c r="K1496" i="1" s="1"/>
  <c r="AR1496" i="1"/>
  <c r="AR1512" i="1"/>
  <c r="AR1520" i="1"/>
  <c r="AR1521" i="1"/>
  <c r="AR1528" i="1"/>
  <c r="AR1536" i="1"/>
  <c r="AR1544" i="1"/>
  <c r="AR1552" i="1"/>
  <c r="T1554" i="1"/>
  <c r="H1555" i="1"/>
  <c r="J1556" i="1"/>
  <c r="J1113" i="1"/>
  <c r="AR1121" i="1"/>
  <c r="AR1170" i="1"/>
  <c r="AR1178" i="1"/>
  <c r="AR1181" i="1"/>
  <c r="AR1186" i="1"/>
  <c r="AR1189" i="1"/>
  <c r="AR1207" i="1"/>
  <c r="AR1214" i="1"/>
  <c r="AR1230" i="1"/>
  <c r="H1292" i="1"/>
  <c r="M1314" i="1"/>
  <c r="P1314" i="1" s="1"/>
  <c r="K1315" i="1"/>
  <c r="M1315" i="1" s="1"/>
  <c r="AR1372" i="1"/>
  <c r="AR1375" i="1"/>
  <c r="L1393" i="1"/>
  <c r="AR1396" i="1"/>
  <c r="O1405" i="1"/>
  <c r="AR1406" i="1"/>
  <c r="AR1465" i="1"/>
  <c r="O1475" i="1"/>
  <c r="AR1478" i="1"/>
  <c r="AR1486" i="1"/>
  <c r="J1495" i="1"/>
  <c r="K1522" i="1"/>
  <c r="K1523" i="1" s="1"/>
  <c r="L1523" i="1" s="1"/>
  <c r="AR1551" i="1"/>
  <c r="AR1560" i="1"/>
  <c r="AR1137" i="1"/>
  <c r="AR1182" i="1"/>
  <c r="AR1190" i="1"/>
  <c r="AR1193" i="1"/>
  <c r="AR1218" i="1"/>
  <c r="AR1221" i="1"/>
  <c r="AR1245" i="1"/>
  <c r="AR1270" i="1"/>
  <c r="AR1286" i="1"/>
  <c r="I1292" i="1"/>
  <c r="I1293" i="1" s="1"/>
  <c r="T1293" i="1" s="1"/>
  <c r="AR1319" i="1"/>
  <c r="AR1346" i="1"/>
  <c r="T1348" i="1"/>
  <c r="AR1354" i="1"/>
  <c r="I1477" i="1"/>
  <c r="J1477" i="1" s="1"/>
  <c r="AR1481" i="1"/>
  <c r="AR1500" i="1"/>
  <c r="H1522" i="1"/>
  <c r="I1103" i="1"/>
  <c r="J1103" i="1" s="1"/>
  <c r="AR1105" i="1"/>
  <c r="I1125" i="1"/>
  <c r="K1140" i="1"/>
  <c r="M1140" i="1" s="1"/>
  <c r="L1152" i="1"/>
  <c r="AR1163" i="1"/>
  <c r="AR1194" i="1"/>
  <c r="AR1197" i="1"/>
  <c r="AR1201" i="1"/>
  <c r="AR1238" i="1"/>
  <c r="AR1249" i="1"/>
  <c r="J1292" i="1"/>
  <c r="AR1301" i="1"/>
  <c r="L1381" i="1"/>
  <c r="I1385" i="1"/>
  <c r="L1406" i="1"/>
  <c r="H1407" i="1"/>
  <c r="K1408" i="1"/>
  <c r="M1408" i="1" s="1"/>
  <c r="I1420" i="1"/>
  <c r="AR1434" i="1"/>
  <c r="AR1436" i="1"/>
  <c r="H1465" i="1"/>
  <c r="AR1466" i="1"/>
  <c r="L1139" i="1"/>
  <c r="AR1242" i="1"/>
  <c r="AR1253" i="1"/>
  <c r="L1257" i="1"/>
  <c r="AR1274" i="1"/>
  <c r="AR1290" i="1"/>
  <c r="AR1311" i="1"/>
  <c r="AR1321" i="1"/>
  <c r="AR1329" i="1"/>
  <c r="L1348" i="1"/>
  <c r="AR1360" i="1"/>
  <c r="AR1366" i="1"/>
  <c r="J1385" i="1"/>
  <c r="J1387" i="1" s="1"/>
  <c r="J1388" i="1" s="1"/>
  <c r="J1437" i="1"/>
  <c r="AR1469" i="1"/>
  <c r="AR1504" i="1"/>
  <c r="P1509" i="1"/>
  <c r="AR1524" i="1"/>
  <c r="AR1532" i="1"/>
  <c r="AR1540" i="1"/>
  <c r="AR1548" i="1"/>
  <c r="AR1556" i="1"/>
  <c r="AR1563" i="1"/>
  <c r="AA25" i="1"/>
  <c r="Q2" i="1"/>
  <c r="O2" i="1"/>
  <c r="L130" i="1"/>
  <c r="M129" i="1"/>
  <c r="N129" i="1" s="1"/>
  <c r="K131" i="1"/>
  <c r="I131" i="1"/>
  <c r="O130" i="1" s="1"/>
  <c r="H131" i="1"/>
  <c r="AR140" i="1"/>
  <c r="AR139" i="1"/>
  <c r="AR13" i="1"/>
  <c r="AR27" i="1"/>
  <c r="AR65" i="1"/>
  <c r="AR64" i="1"/>
  <c r="AR84" i="1"/>
  <c r="L90" i="1"/>
  <c r="M89" i="1"/>
  <c r="O89" i="1" s="1"/>
  <c r="K107" i="1"/>
  <c r="I107" i="1"/>
  <c r="N106" i="1" s="1"/>
  <c r="I114" i="1"/>
  <c r="I115" i="1" s="1"/>
  <c r="AR124" i="1"/>
  <c r="AR123" i="1"/>
  <c r="H127" i="1"/>
  <c r="H209" i="1"/>
  <c r="AR270" i="1"/>
  <c r="AR269" i="1"/>
  <c r="H281" i="1"/>
  <c r="AR32" i="1"/>
  <c r="AR31" i="1"/>
  <c r="AR69" i="1"/>
  <c r="AR68" i="1"/>
  <c r="H35" i="1"/>
  <c r="H37" i="1"/>
  <c r="H43" i="1"/>
  <c r="I45" i="1"/>
  <c r="T45" i="1" s="1"/>
  <c r="H45" i="1"/>
  <c r="H47" i="1"/>
  <c r="AR57" i="1"/>
  <c r="AR56" i="1"/>
  <c r="AR61" i="1"/>
  <c r="AR60" i="1"/>
  <c r="H99" i="1"/>
  <c r="AR103" i="1"/>
  <c r="H107" i="1"/>
  <c r="H115" i="1"/>
  <c r="T118" i="1"/>
  <c r="H147" i="1"/>
  <c r="H284" i="1"/>
  <c r="O67" i="1"/>
  <c r="N67" i="1"/>
  <c r="H68" i="1"/>
  <c r="AR39" i="1"/>
  <c r="H72" i="1"/>
  <c r="P90" i="1"/>
  <c r="T106" i="1"/>
  <c r="T143" i="1"/>
  <c r="O142" i="1"/>
  <c r="N142" i="1"/>
  <c r="H143" i="1"/>
  <c r="AR144" i="1"/>
  <c r="AR143" i="1"/>
  <c r="O153" i="1"/>
  <c r="N153" i="1"/>
  <c r="H188" i="1"/>
  <c r="L56" i="1"/>
  <c r="M55" i="1"/>
  <c r="O55" i="1" s="1"/>
  <c r="P130" i="1"/>
  <c r="T130" i="1"/>
  <c r="P2" i="1"/>
  <c r="AR50" i="1"/>
  <c r="AR49" i="1"/>
  <c r="H64" i="1"/>
  <c r="AR91" i="1"/>
  <c r="AR96" i="1"/>
  <c r="H103" i="1"/>
  <c r="H111" i="1"/>
  <c r="L118" i="1"/>
  <c r="M117" i="1"/>
  <c r="O117" i="1" s="1"/>
  <c r="AR132" i="1"/>
  <c r="AR131" i="1"/>
  <c r="H139" i="1"/>
  <c r="K245" i="1"/>
  <c r="I245" i="1"/>
  <c r="O244" i="1" s="1"/>
  <c r="H245" i="1"/>
  <c r="K49" i="1"/>
  <c r="L49" i="1" s="1"/>
  <c r="I49" i="1"/>
  <c r="J49" i="1" s="1"/>
  <c r="H60" i="1"/>
  <c r="K91" i="1"/>
  <c r="I91" i="1"/>
  <c r="N90" i="1" s="1"/>
  <c r="L106" i="1"/>
  <c r="M105" i="1"/>
  <c r="N105" i="1" s="1"/>
  <c r="H123" i="1"/>
  <c r="AR128" i="1"/>
  <c r="AR127" i="1"/>
  <c r="T135" i="1"/>
  <c r="O134" i="1"/>
  <c r="N134" i="1"/>
  <c r="H135" i="1"/>
  <c r="AR136" i="1"/>
  <c r="AR135" i="1"/>
  <c r="N165" i="1"/>
  <c r="O165" i="1"/>
  <c r="Q200" i="1"/>
  <c r="K208" i="1"/>
  <c r="J208" i="1"/>
  <c r="H208" i="1"/>
  <c r="I208" i="1"/>
  <c r="H15" i="1"/>
  <c r="H36" i="1"/>
  <c r="N47" i="1"/>
  <c r="H49" i="1"/>
  <c r="H54" i="1"/>
  <c r="T68" i="1"/>
  <c r="P118" i="1"/>
  <c r="AR148" i="1"/>
  <c r="AR153" i="1"/>
  <c r="AR154" i="1"/>
  <c r="L188" i="1"/>
  <c r="M187" i="1"/>
  <c r="Q187" i="1" s="1"/>
  <c r="H253" i="1"/>
  <c r="K4" i="1"/>
  <c r="I4" i="1"/>
  <c r="O3" i="1" s="1"/>
  <c r="H5" i="1"/>
  <c r="AR9" i="1"/>
  <c r="J19" i="1"/>
  <c r="I19" i="1"/>
  <c r="H19" i="1"/>
  <c r="AA44" i="1"/>
  <c r="AB44" i="1" s="1"/>
  <c r="M48" i="1"/>
  <c r="Q47" i="1" s="1"/>
  <c r="K87" i="1"/>
  <c r="J87" i="1"/>
  <c r="I87" i="1"/>
  <c r="T90" i="1"/>
  <c r="P106" i="1"/>
  <c r="O105" i="1"/>
  <c r="K119" i="1"/>
  <c r="I119" i="1"/>
  <c r="N177" i="1"/>
  <c r="O177" i="1"/>
  <c r="M219" i="1"/>
  <c r="Q218" i="1" s="1"/>
  <c r="M231" i="1"/>
  <c r="Q230" i="1" s="1"/>
  <c r="H149" i="1"/>
  <c r="H173" i="1"/>
  <c r="AR186" i="1"/>
  <c r="AR185" i="1"/>
  <c r="AR190" i="1"/>
  <c r="AR189" i="1"/>
  <c r="H200" i="1"/>
  <c r="L202" i="1"/>
  <c r="H217" i="1"/>
  <c r="AR218" i="1"/>
  <c r="AR217" i="1"/>
  <c r="AR230" i="1"/>
  <c r="AR229" i="1"/>
  <c r="H249" i="1"/>
  <c r="H252" i="1"/>
  <c r="AR266" i="1"/>
  <c r="AR265" i="1"/>
  <c r="H277" i="1"/>
  <c r="H280" i="1"/>
  <c r="N2" i="1"/>
  <c r="K18" i="1"/>
  <c r="L48" i="1"/>
  <c r="K86" i="1"/>
  <c r="I149" i="1"/>
  <c r="I150" i="1" s="1"/>
  <c r="T167" i="1"/>
  <c r="AR173" i="1"/>
  <c r="L178" i="1"/>
  <c r="H184" i="1"/>
  <c r="K185" i="1"/>
  <c r="J185" i="1"/>
  <c r="I185" i="1"/>
  <c r="H185" i="1"/>
  <c r="K189" i="1"/>
  <c r="I189" i="1"/>
  <c r="I190" i="1" s="1"/>
  <c r="H189" i="1"/>
  <c r="P201" i="1"/>
  <c r="T201" i="1"/>
  <c r="M202" i="1"/>
  <c r="Q201" i="1" s="1"/>
  <c r="AR206" i="1"/>
  <c r="AR205" i="1"/>
  <c r="H216" i="1"/>
  <c r="AR226" i="1"/>
  <c r="AR225" i="1"/>
  <c r="AR242" i="1"/>
  <c r="AR241" i="1"/>
  <c r="T247" i="1"/>
  <c r="H248" i="1"/>
  <c r="L255" i="1"/>
  <c r="T256" i="1"/>
  <c r="T255" i="1"/>
  <c r="N254" i="1"/>
  <c r="I257" i="1"/>
  <c r="T257" i="1" s="1"/>
  <c r="H257" i="1"/>
  <c r="T260" i="1"/>
  <c r="P260" i="1"/>
  <c r="AR262" i="1"/>
  <c r="AR261" i="1"/>
  <c r="H273" i="1"/>
  <c r="H275" i="1"/>
  <c r="H276" i="1"/>
  <c r="Y3" i="1"/>
  <c r="AA5" i="1" s="1"/>
  <c r="AR21" i="1"/>
  <c r="K39" i="1"/>
  <c r="K40" i="1" s="1"/>
  <c r="H52" i="1"/>
  <c r="H124" i="1"/>
  <c r="H140" i="1"/>
  <c r="H148" i="1"/>
  <c r="H157" i="1"/>
  <c r="H168" i="1"/>
  <c r="H176" i="1"/>
  <c r="P178" i="1"/>
  <c r="Q177" i="1"/>
  <c r="AR198" i="1"/>
  <c r="AR197" i="1"/>
  <c r="K203" i="1"/>
  <c r="H204" i="1"/>
  <c r="K205" i="1"/>
  <c r="J205" i="1"/>
  <c r="I205" i="1"/>
  <c r="H205" i="1"/>
  <c r="J219" i="1"/>
  <c r="J220" i="1" s="1"/>
  <c r="AR222" i="1"/>
  <c r="AR221" i="1"/>
  <c r="AR234" i="1"/>
  <c r="AR233" i="1"/>
  <c r="AR238" i="1"/>
  <c r="AR237" i="1"/>
  <c r="K247" i="1"/>
  <c r="I248" i="1"/>
  <c r="I249" i="1" s="1"/>
  <c r="K256" i="1"/>
  <c r="L256" i="1" s="1"/>
  <c r="J256" i="1"/>
  <c r="H256" i="1"/>
  <c r="H260" i="1"/>
  <c r="H269" i="1"/>
  <c r="H272" i="1"/>
  <c r="P3" i="1"/>
  <c r="H26" i="1"/>
  <c r="H32" i="1"/>
  <c r="H65" i="1"/>
  <c r="AR150" i="1"/>
  <c r="N178" i="1"/>
  <c r="AR182" i="1"/>
  <c r="AR181" i="1"/>
  <c r="K196" i="1"/>
  <c r="J196" i="1"/>
  <c r="H196" i="1"/>
  <c r="I197" i="1"/>
  <c r="I198" i="1" s="1"/>
  <c r="H197" i="1"/>
  <c r="L211" i="1"/>
  <c r="H229" i="1"/>
  <c r="M255" i="1"/>
  <c r="Q254" i="1" s="1"/>
  <c r="L260" i="1"/>
  <c r="M259" i="1"/>
  <c r="O259" i="1" s="1"/>
  <c r="H265" i="1"/>
  <c r="H267" i="1"/>
  <c r="H268" i="1"/>
  <c r="L155" i="1"/>
  <c r="AR157" i="1"/>
  <c r="H169" i="1"/>
  <c r="AR178" i="1"/>
  <c r="AR177" i="1"/>
  <c r="K180" i="1"/>
  <c r="H180" i="1"/>
  <c r="H181" i="1"/>
  <c r="AR202" i="1"/>
  <c r="AR201" i="1"/>
  <c r="T212" i="1"/>
  <c r="O210" i="1"/>
  <c r="T211" i="1"/>
  <c r="N210" i="1"/>
  <c r="O218" i="1"/>
  <c r="H225" i="1"/>
  <c r="H228" i="1"/>
  <c r="H241" i="1"/>
  <c r="T244" i="1"/>
  <c r="P244" i="1"/>
  <c r="AR246" i="1"/>
  <c r="AR245" i="1"/>
  <c r="AR254" i="1"/>
  <c r="AR253" i="1"/>
  <c r="K261" i="1"/>
  <c r="I261" i="1"/>
  <c r="N260" i="1" s="1"/>
  <c r="H261" i="1"/>
  <c r="H264" i="1"/>
  <c r="I268" i="1"/>
  <c r="T268" i="1" s="1"/>
  <c r="AR282" i="1"/>
  <c r="AR281" i="1"/>
  <c r="H44" i="1"/>
  <c r="H46" i="1"/>
  <c r="H48" i="1"/>
  <c r="H53" i="1"/>
  <c r="H58" i="1"/>
  <c r="H62" i="1"/>
  <c r="H66" i="1"/>
  <c r="L68" i="1"/>
  <c r="J69" i="1"/>
  <c r="H70" i="1"/>
  <c r="M135" i="1"/>
  <c r="K136" i="1"/>
  <c r="I137" i="1"/>
  <c r="I141" i="1"/>
  <c r="M143" i="1"/>
  <c r="N143" i="1" s="1"/>
  <c r="K144" i="1"/>
  <c r="I145" i="1"/>
  <c r="L154" i="1"/>
  <c r="T164" i="1"/>
  <c r="M166" i="1"/>
  <c r="O166" i="1" s="1"/>
  <c r="AR169" i="1"/>
  <c r="AR174" i="1"/>
  <c r="T188" i="1"/>
  <c r="P188" i="1"/>
  <c r="AR194" i="1"/>
  <c r="AR193" i="1"/>
  <c r="O200" i="1"/>
  <c r="T203" i="1"/>
  <c r="AR214" i="1"/>
  <c r="AR213" i="1"/>
  <c r="O217" i="1"/>
  <c r="L219" i="1"/>
  <c r="L218" i="1"/>
  <c r="H221" i="1"/>
  <c r="H224" i="1"/>
  <c r="L231" i="1"/>
  <c r="O230" i="1"/>
  <c r="T231" i="1"/>
  <c r="N230" i="1"/>
  <c r="H233" i="1"/>
  <c r="H237" i="1"/>
  <c r="H240" i="1"/>
  <c r="H244" i="1"/>
  <c r="AR250" i="1"/>
  <c r="AR249" i="1"/>
  <c r="AR278" i="1"/>
  <c r="AR277" i="1"/>
  <c r="M68" i="1"/>
  <c r="P68" i="1" s="1"/>
  <c r="M154" i="1"/>
  <c r="H161" i="1"/>
  <c r="AR162" i="1"/>
  <c r="AR165" i="1"/>
  <c r="H172" i="1"/>
  <c r="H192" i="1"/>
  <c r="H193" i="1"/>
  <c r="AR210" i="1"/>
  <c r="AR209" i="1"/>
  <c r="M211" i="1"/>
  <c r="O211" i="1" s="1"/>
  <c r="K212" i="1"/>
  <c r="J212" i="1"/>
  <c r="H212" i="1"/>
  <c r="I213" i="1"/>
  <c r="I214" i="1" s="1"/>
  <c r="H213" i="1"/>
  <c r="P218" i="1"/>
  <c r="Q217" i="1"/>
  <c r="T219" i="1"/>
  <c r="N218" i="1"/>
  <c r="K220" i="1"/>
  <c r="L220" i="1" s="1"/>
  <c r="H220" i="1"/>
  <c r="K232" i="1"/>
  <c r="K233" i="1" s="1"/>
  <c r="H232" i="1"/>
  <c r="I235" i="1"/>
  <c r="T235" i="1" s="1"/>
  <c r="H236" i="1"/>
  <c r="L244" i="1"/>
  <c r="M243" i="1"/>
  <c r="O243" i="1" s="1"/>
  <c r="T245" i="1"/>
  <c r="AR258" i="1"/>
  <c r="AR257" i="1"/>
  <c r="AR274" i="1"/>
  <c r="AR273" i="1"/>
  <c r="O303" i="1"/>
  <c r="L305" i="1"/>
  <c r="O342" i="1"/>
  <c r="Q383" i="1"/>
  <c r="Q492" i="1"/>
  <c r="N492" i="1"/>
  <c r="O317" i="1"/>
  <c r="Q330" i="1"/>
  <c r="N331" i="1"/>
  <c r="M398" i="1"/>
  <c r="O435" i="1"/>
  <c r="N435" i="1"/>
  <c r="N472" i="1"/>
  <c r="M332" i="1"/>
  <c r="L332" i="1"/>
  <c r="P397" i="1"/>
  <c r="Q396" i="1"/>
  <c r="P473" i="1"/>
  <c r="Q472" i="1"/>
  <c r="P331" i="1"/>
  <c r="O397" i="1"/>
  <c r="O409" i="1"/>
  <c r="N409" i="1"/>
  <c r="N447" i="1"/>
  <c r="N459" i="1"/>
  <c r="M461" i="1"/>
  <c r="Q460" i="1" s="1"/>
  <c r="L461" i="1"/>
  <c r="P481" i="1"/>
  <c r="O481" i="1"/>
  <c r="Q480" i="1"/>
  <c r="L358" i="1"/>
  <c r="M357" i="1"/>
  <c r="M358" i="1" s="1"/>
  <c r="L357" i="1"/>
  <c r="I366" i="1"/>
  <c r="T366" i="1" s="1"/>
  <c r="J385" i="1"/>
  <c r="Q435" i="1"/>
  <c r="L319" i="1"/>
  <c r="O383" i="1"/>
  <c r="N383" i="1"/>
  <c r="O492" i="1"/>
  <c r="K320" i="1"/>
  <c r="L320" i="1" s="1"/>
  <c r="K333" i="1"/>
  <c r="L333" i="1" s="1"/>
  <c r="O472" i="1"/>
  <c r="T385" i="1"/>
  <c r="N384" i="1"/>
  <c r="I475" i="1"/>
  <c r="O530" i="1"/>
  <c r="N530" i="1"/>
  <c r="H531" i="1"/>
  <c r="M665" i="1"/>
  <c r="L665" i="1"/>
  <c r="O384" i="1"/>
  <c r="I411" i="1"/>
  <c r="K462" i="1"/>
  <c r="L462" i="1" s="1"/>
  <c r="K474" i="1"/>
  <c r="I483" i="1"/>
  <c r="P494" i="1"/>
  <c r="H495" i="1"/>
  <c r="AR496" i="1"/>
  <c r="I511" i="1"/>
  <c r="I512" i="1" s="1"/>
  <c r="H511" i="1"/>
  <c r="AR540" i="1"/>
  <c r="AR539" i="1"/>
  <c r="L594" i="1"/>
  <c r="M593" i="1"/>
  <c r="O593" i="1" s="1"/>
  <c r="H604" i="1"/>
  <c r="L506" i="1"/>
  <c r="M505" i="1"/>
  <c r="O505" i="1" s="1"/>
  <c r="T510" i="1"/>
  <c r="H515" i="1"/>
  <c r="AR532" i="1"/>
  <c r="AR531" i="1"/>
  <c r="I344" i="1"/>
  <c r="J344" i="1" s="1"/>
  <c r="K359" i="1"/>
  <c r="I360" i="1"/>
  <c r="I361" i="1" s="1"/>
  <c r="K379" i="1"/>
  <c r="I380" i="1"/>
  <c r="I381" i="1" s="1"/>
  <c r="K399" i="1"/>
  <c r="L399" i="1" s="1"/>
  <c r="K411" i="1"/>
  <c r="K412" i="1" s="1"/>
  <c r="K413" i="1" s="1"/>
  <c r="AR504" i="1"/>
  <c r="AR503" i="1"/>
  <c r="AR520" i="1"/>
  <c r="AR519" i="1"/>
  <c r="AR524" i="1"/>
  <c r="AR523" i="1"/>
  <c r="AR528" i="1"/>
  <c r="AR527" i="1"/>
  <c r="H535" i="1"/>
  <c r="H559" i="1"/>
  <c r="H571" i="1"/>
  <c r="H583" i="1"/>
  <c r="H591" i="1"/>
  <c r="H489" i="1"/>
  <c r="AR489" i="1"/>
  <c r="K503" i="1"/>
  <c r="J503" i="1"/>
  <c r="I503" i="1"/>
  <c r="I504" i="1" s="1"/>
  <c r="H503" i="1"/>
  <c r="T506" i="1"/>
  <c r="AR508" i="1"/>
  <c r="AR507" i="1"/>
  <c r="L518" i="1"/>
  <c r="M517" i="1"/>
  <c r="O517" i="1" s="1"/>
  <c r="H547" i="1"/>
  <c r="H563" i="1"/>
  <c r="H575" i="1"/>
  <c r="H587" i="1"/>
  <c r="H603" i="1"/>
  <c r="M291" i="1"/>
  <c r="I305" i="1"/>
  <c r="K344" i="1"/>
  <c r="I357" i="1"/>
  <c r="M423" i="1"/>
  <c r="I429" i="1"/>
  <c r="I437" i="1"/>
  <c r="O436" i="1" s="1"/>
  <c r="I449" i="1"/>
  <c r="I461" i="1"/>
  <c r="H499" i="1"/>
  <c r="AR500" i="1"/>
  <c r="T518" i="1"/>
  <c r="H539" i="1"/>
  <c r="N544" i="1"/>
  <c r="H551" i="1"/>
  <c r="H567" i="1"/>
  <c r="L569" i="1"/>
  <c r="H579" i="1"/>
  <c r="L581" i="1"/>
  <c r="H599" i="1"/>
  <c r="K507" i="1"/>
  <c r="I507" i="1"/>
  <c r="N506" i="1" s="1"/>
  <c r="H507" i="1"/>
  <c r="AR512" i="1"/>
  <c r="AR511" i="1"/>
  <c r="K519" i="1"/>
  <c r="K520" i="1" s="1"/>
  <c r="I519" i="1"/>
  <c r="I520" i="1" s="1"/>
  <c r="H519" i="1"/>
  <c r="H523" i="1"/>
  <c r="H527" i="1"/>
  <c r="O544" i="1"/>
  <c r="Q543" i="1"/>
  <c r="T546" i="1"/>
  <c r="H555" i="1"/>
  <c r="M557" i="1"/>
  <c r="O568" i="1"/>
  <c r="K570" i="1"/>
  <c r="M569" i="1"/>
  <c r="O580" i="1"/>
  <c r="K582" i="1"/>
  <c r="K583" i="1" s="1"/>
  <c r="K584" i="1" s="1"/>
  <c r="M581" i="1"/>
  <c r="K595" i="1"/>
  <c r="I595" i="1"/>
  <c r="J595" i="1" s="1"/>
  <c r="H595" i="1"/>
  <c r="AR516" i="1"/>
  <c r="AR515" i="1"/>
  <c r="T531" i="1"/>
  <c r="AR536" i="1"/>
  <c r="AR535" i="1"/>
  <c r="H543" i="1"/>
  <c r="K546" i="1"/>
  <c r="N568" i="1"/>
  <c r="J570" i="1"/>
  <c r="N580" i="1"/>
  <c r="H520" i="1"/>
  <c r="H524" i="1"/>
  <c r="H528" i="1"/>
  <c r="H532" i="1"/>
  <c r="H536" i="1"/>
  <c r="H540" i="1"/>
  <c r="AR544" i="1"/>
  <c r="H548" i="1"/>
  <c r="AR548" i="1"/>
  <c r="H552" i="1"/>
  <c r="AR552" i="1"/>
  <c r="AR556" i="1"/>
  <c r="H560" i="1"/>
  <c r="AR560" i="1"/>
  <c r="H564" i="1"/>
  <c r="AR564" i="1"/>
  <c r="AR568" i="1"/>
  <c r="H572" i="1"/>
  <c r="AR572" i="1"/>
  <c r="H576" i="1"/>
  <c r="AR576" i="1"/>
  <c r="AR580" i="1"/>
  <c r="H584" i="1"/>
  <c r="AR584" i="1"/>
  <c r="H588" i="1"/>
  <c r="AR588" i="1"/>
  <c r="H592" i="1"/>
  <c r="AR592" i="1"/>
  <c r="T594" i="1"/>
  <c r="H596" i="1"/>
  <c r="AR596" i="1"/>
  <c r="H600" i="1"/>
  <c r="AR600" i="1"/>
  <c r="H606" i="1"/>
  <c r="H607" i="1"/>
  <c r="I532" i="1"/>
  <c r="M594" i="1"/>
  <c r="I606" i="1"/>
  <c r="J606" i="1" s="1"/>
  <c r="M637" i="1"/>
  <c r="L637" i="1"/>
  <c r="N609" i="1"/>
  <c r="H614" i="1"/>
  <c r="O621" i="1"/>
  <c r="L605" i="1"/>
  <c r="K606" i="1"/>
  <c r="L606" i="1" s="1"/>
  <c r="AR608" i="1"/>
  <c r="P610" i="1"/>
  <c r="M605" i="1"/>
  <c r="Q604" i="1" s="1"/>
  <c r="H610" i="1"/>
  <c r="P674" i="1"/>
  <c r="AR678" i="1"/>
  <c r="O679" i="1"/>
  <c r="AR688" i="1"/>
  <c r="H791" i="1"/>
  <c r="S796" i="1"/>
  <c r="R796" i="1"/>
  <c r="H618" i="1"/>
  <c r="H622" i="1"/>
  <c r="H626" i="1"/>
  <c r="H630" i="1"/>
  <c r="H634" i="1"/>
  <c r="N635" i="1"/>
  <c r="L636" i="1"/>
  <c r="H638" i="1"/>
  <c r="H642" i="1"/>
  <c r="H646" i="1"/>
  <c r="H650" i="1"/>
  <c r="H654" i="1"/>
  <c r="H658" i="1"/>
  <c r="H662" i="1"/>
  <c r="L664" i="1"/>
  <c r="H666" i="1"/>
  <c r="H670" i="1"/>
  <c r="H675" i="1"/>
  <c r="P680" i="1"/>
  <c r="I681" i="1"/>
  <c r="T681" i="1" s="1"/>
  <c r="R692" i="1"/>
  <c r="L705" i="1"/>
  <c r="R716" i="1"/>
  <c r="P747" i="1"/>
  <c r="Q746" i="1"/>
  <c r="Q810" i="1"/>
  <c r="N811" i="1"/>
  <c r="M636" i="1"/>
  <c r="I638" i="1"/>
  <c r="M664" i="1"/>
  <c r="Q663" i="1" s="1"/>
  <c r="I676" i="1"/>
  <c r="H699" i="1"/>
  <c r="H707" i="1"/>
  <c r="O773" i="1"/>
  <c r="N773" i="1"/>
  <c r="H801" i="1"/>
  <c r="P727" i="1"/>
  <c r="Q726" i="1"/>
  <c r="M728" i="1"/>
  <c r="L728" i="1"/>
  <c r="I611" i="1"/>
  <c r="I623" i="1"/>
  <c r="I624" i="1" s="1"/>
  <c r="K666" i="1"/>
  <c r="I671" i="1"/>
  <c r="I672" i="1" s="1"/>
  <c r="L674" i="1"/>
  <c r="L675" i="1"/>
  <c r="K676" i="1"/>
  <c r="K677" i="1" s="1"/>
  <c r="T680" i="1"/>
  <c r="K681" i="1"/>
  <c r="H687" i="1"/>
  <c r="L692" i="1"/>
  <c r="H695" i="1"/>
  <c r="Q703" i="1"/>
  <c r="J671" i="1"/>
  <c r="O673" i="1"/>
  <c r="M675" i="1"/>
  <c r="Q674" i="1" s="1"/>
  <c r="N691" i="1"/>
  <c r="Q691" i="1"/>
  <c r="K694" i="1"/>
  <c r="L694" i="1" s="1"/>
  <c r="N703" i="1"/>
  <c r="H783" i="1"/>
  <c r="P811" i="1"/>
  <c r="T811" i="1"/>
  <c r="N810" i="1"/>
  <c r="AR811" i="1"/>
  <c r="AR812" i="1"/>
  <c r="M622" i="1"/>
  <c r="Q621" i="1" s="1"/>
  <c r="K623" i="1"/>
  <c r="M662" i="1"/>
  <c r="N662" i="1" s="1"/>
  <c r="I664" i="1"/>
  <c r="T664" i="1" s="1"/>
  <c r="K671" i="1"/>
  <c r="L680" i="1"/>
  <c r="H685" i="1"/>
  <c r="AR690" i="1"/>
  <c r="O691" i="1"/>
  <c r="AR691" i="1"/>
  <c r="P704" i="1"/>
  <c r="P717" i="1"/>
  <c r="K776" i="1"/>
  <c r="L776" i="1" s="1"/>
  <c r="Q679" i="1"/>
  <c r="I693" i="1"/>
  <c r="R704" i="1"/>
  <c r="O717" i="1"/>
  <c r="I705" i="1"/>
  <c r="O704" i="1" s="1"/>
  <c r="K803" i="1"/>
  <c r="K813" i="1"/>
  <c r="Q825" i="1"/>
  <c r="O797" i="1"/>
  <c r="I799" i="1"/>
  <c r="O851" i="1"/>
  <c r="N851" i="1"/>
  <c r="H781" i="1"/>
  <c r="H789" i="1"/>
  <c r="P797" i="1"/>
  <c r="K798" i="1"/>
  <c r="K799" i="1" s="1"/>
  <c r="H799" i="1"/>
  <c r="H807" i="1"/>
  <c r="N825" i="1"/>
  <c r="S851" i="1"/>
  <c r="R851" i="1"/>
  <c r="I775" i="1"/>
  <c r="O774" i="1" s="1"/>
  <c r="H787" i="1"/>
  <c r="H795" i="1"/>
  <c r="H805" i="1"/>
  <c r="H811" i="1"/>
  <c r="O810" i="1"/>
  <c r="O825" i="1"/>
  <c r="I803" i="1"/>
  <c r="H785" i="1"/>
  <c r="O839" i="1"/>
  <c r="N839" i="1"/>
  <c r="I871" i="1"/>
  <c r="AR888" i="1"/>
  <c r="H915" i="1"/>
  <c r="S979" i="1"/>
  <c r="R979" i="1"/>
  <c r="T990" i="1"/>
  <c r="I813" i="1"/>
  <c r="I841" i="1"/>
  <c r="I853" i="1"/>
  <c r="O852" i="1" s="1"/>
  <c r="O868" i="1"/>
  <c r="H871" i="1"/>
  <c r="H879" i="1"/>
  <c r="K895" i="1"/>
  <c r="I895" i="1"/>
  <c r="O894" i="1" s="1"/>
  <c r="H895" i="1"/>
  <c r="H907" i="1"/>
  <c r="AR916" i="1"/>
  <c r="AR915" i="1"/>
  <c r="S923" i="1"/>
  <c r="AR995" i="1"/>
  <c r="AR996" i="1"/>
  <c r="K956" i="1"/>
  <c r="L956" i="1" s="1"/>
  <c r="K975" i="1"/>
  <c r="L975" i="1" s="1"/>
  <c r="I975" i="1"/>
  <c r="H975" i="1"/>
  <c r="H983" i="1"/>
  <c r="T870" i="1"/>
  <c r="AR874" i="1"/>
  <c r="K882" i="1"/>
  <c r="L882" i="1" s="1"/>
  <c r="M881" i="1"/>
  <c r="P881" i="1" s="1"/>
  <c r="AR884" i="1"/>
  <c r="I887" i="1"/>
  <c r="K887" i="1" s="1"/>
  <c r="H891" i="1"/>
  <c r="AR904" i="1"/>
  <c r="AR903" i="1"/>
  <c r="N1042" i="1"/>
  <c r="H815" i="1"/>
  <c r="H819" i="1"/>
  <c r="H823" i="1"/>
  <c r="H827" i="1"/>
  <c r="H831" i="1"/>
  <c r="H835" i="1"/>
  <c r="AR835" i="1"/>
  <c r="AR839" i="1"/>
  <c r="H843" i="1"/>
  <c r="AR843" i="1"/>
  <c r="H847" i="1"/>
  <c r="AR847" i="1"/>
  <c r="AR851" i="1"/>
  <c r="L853" i="1"/>
  <c r="H855" i="1"/>
  <c r="AR855" i="1"/>
  <c r="H859" i="1"/>
  <c r="AR859" i="1"/>
  <c r="H863" i="1"/>
  <c r="AR863" i="1"/>
  <c r="T869" i="1"/>
  <c r="L881" i="1"/>
  <c r="I885" i="1"/>
  <c r="H886" i="1"/>
  <c r="H887" i="1"/>
  <c r="AR892" i="1"/>
  <c r="O893" i="1"/>
  <c r="T894" i="1"/>
  <c r="AR900" i="1"/>
  <c r="AR899" i="1"/>
  <c r="H903" i="1"/>
  <c r="L910" i="1"/>
  <c r="M909" i="1"/>
  <c r="M955" i="1"/>
  <c r="Q954" i="1" s="1"/>
  <c r="J990" i="1"/>
  <c r="I827" i="1"/>
  <c r="J827" i="1" s="1"/>
  <c r="M853" i="1"/>
  <c r="Q852" i="1" s="1"/>
  <c r="H875" i="1"/>
  <c r="H885" i="1"/>
  <c r="H899" i="1"/>
  <c r="T910" i="1"/>
  <c r="P910" i="1"/>
  <c r="AR912" i="1"/>
  <c r="AR911" i="1"/>
  <c r="O915" i="1"/>
  <c r="O923" i="1"/>
  <c r="N923" i="1"/>
  <c r="M948" i="1"/>
  <c r="L948" i="1"/>
  <c r="L955" i="1"/>
  <c r="N880" i="1"/>
  <c r="J885" i="1"/>
  <c r="J887" i="1" s="1"/>
  <c r="AR896" i="1"/>
  <c r="O988" i="1"/>
  <c r="N988" i="1"/>
  <c r="H995" i="1"/>
  <c r="AR908" i="1"/>
  <c r="AR907" i="1"/>
  <c r="K911" i="1"/>
  <c r="I911" i="1"/>
  <c r="J911" i="1" s="1"/>
  <c r="H911" i="1"/>
  <c r="N1010" i="1"/>
  <c r="I917" i="1"/>
  <c r="T917" i="1" s="1"/>
  <c r="I921" i="1"/>
  <c r="I925" i="1"/>
  <c r="N924" i="1" s="1"/>
  <c r="O946" i="1"/>
  <c r="M947" i="1"/>
  <c r="P947" i="1" s="1"/>
  <c r="I949" i="1"/>
  <c r="J949" i="1" s="1"/>
  <c r="AR984" i="1"/>
  <c r="O997" i="1"/>
  <c r="P998" i="1"/>
  <c r="J1012" i="1"/>
  <c r="J1024" i="1"/>
  <c r="AR1256" i="1"/>
  <c r="AR1255" i="1"/>
  <c r="P954" i="1"/>
  <c r="O978" i="1"/>
  <c r="P979" i="1"/>
  <c r="S997" i="1"/>
  <c r="O1076" i="1"/>
  <c r="N1076" i="1"/>
  <c r="I991" i="1"/>
  <c r="H1154" i="1"/>
  <c r="L917" i="1"/>
  <c r="H919" i="1"/>
  <c r="AR919" i="1"/>
  <c r="AR923" i="1"/>
  <c r="H927" i="1"/>
  <c r="AR927" i="1"/>
  <c r="H931" i="1"/>
  <c r="AR931" i="1"/>
  <c r="P935" i="1"/>
  <c r="AR935" i="1"/>
  <c r="H939" i="1"/>
  <c r="AR939" i="1"/>
  <c r="H943" i="1"/>
  <c r="AR943" i="1"/>
  <c r="AR947" i="1"/>
  <c r="H951" i="1"/>
  <c r="AR951" i="1"/>
  <c r="H955" i="1"/>
  <c r="AR955" i="1"/>
  <c r="H959" i="1"/>
  <c r="AR959" i="1"/>
  <c r="N960" i="1"/>
  <c r="L961" i="1"/>
  <c r="H963" i="1"/>
  <c r="AR963" i="1"/>
  <c r="H968" i="1"/>
  <c r="H969" i="1"/>
  <c r="N972" i="1"/>
  <c r="M973" i="1"/>
  <c r="H980" i="1"/>
  <c r="H981" i="1"/>
  <c r="K990" i="1"/>
  <c r="M989" i="1"/>
  <c r="O989" i="1" s="1"/>
  <c r="H991" i="1"/>
  <c r="L998" i="1"/>
  <c r="M999" i="1"/>
  <c r="Q998" i="1" s="1"/>
  <c r="Q915" i="1"/>
  <c r="M917" i="1"/>
  <c r="Q916" i="1" s="1"/>
  <c r="K918" i="1"/>
  <c r="K919" i="1" s="1"/>
  <c r="M953" i="1"/>
  <c r="I955" i="1"/>
  <c r="J955" i="1" s="1"/>
  <c r="M961" i="1"/>
  <c r="N961" i="1" s="1"/>
  <c r="K962" i="1"/>
  <c r="K963" i="1" s="1"/>
  <c r="K964" i="1" s="1"/>
  <c r="I963" i="1"/>
  <c r="J963" i="1" s="1"/>
  <c r="H971" i="1"/>
  <c r="O972" i="1"/>
  <c r="I980" i="1"/>
  <c r="O979" i="1" s="1"/>
  <c r="L989" i="1"/>
  <c r="T954" i="1"/>
  <c r="T962" i="1"/>
  <c r="T979" i="1"/>
  <c r="K981" i="1"/>
  <c r="H1056" i="1"/>
  <c r="I1066" i="1"/>
  <c r="H1066" i="1"/>
  <c r="L980" i="1"/>
  <c r="H987" i="1"/>
  <c r="I1013" i="1"/>
  <c r="T1013" i="1" s="1"/>
  <c r="H1084" i="1"/>
  <c r="O1010" i="1"/>
  <c r="M1011" i="1"/>
  <c r="Q1010" i="1" s="1"/>
  <c r="K1012" i="1"/>
  <c r="O1022" i="1"/>
  <c r="M1023" i="1"/>
  <c r="Q1022" i="1" s="1"/>
  <c r="K1024" i="1"/>
  <c r="O1042" i="1"/>
  <c r="M1043" i="1"/>
  <c r="K1044" i="1"/>
  <c r="I1045" i="1"/>
  <c r="M1047" i="1"/>
  <c r="N1047" i="1" s="1"/>
  <c r="I1049" i="1"/>
  <c r="J1049" i="1" s="1"/>
  <c r="O1063" i="1"/>
  <c r="P1064" i="1"/>
  <c r="K1065" i="1"/>
  <c r="L1065" i="1" s="1"/>
  <c r="AR1069" i="1"/>
  <c r="Q1076" i="1"/>
  <c r="M1125" i="1"/>
  <c r="L1125" i="1"/>
  <c r="O1204" i="1"/>
  <c r="K1206" i="1"/>
  <c r="K1207" i="1" s="1"/>
  <c r="K1208" i="1" s="1"/>
  <c r="M1205" i="1"/>
  <c r="Q1204" i="1" s="1"/>
  <c r="AR1244" i="1"/>
  <c r="AR1243" i="1"/>
  <c r="H1092" i="1"/>
  <c r="K1159" i="1"/>
  <c r="J1159" i="1"/>
  <c r="H1159" i="1"/>
  <c r="I1159" i="1"/>
  <c r="H1167" i="1"/>
  <c r="AR1059" i="1"/>
  <c r="T1065" i="1"/>
  <c r="O1124" i="1"/>
  <c r="Q1123" i="1"/>
  <c r="N1124" i="1"/>
  <c r="H999" i="1"/>
  <c r="H1003" i="1"/>
  <c r="H1007" i="1"/>
  <c r="H1015" i="1"/>
  <c r="H1019" i="1"/>
  <c r="H1027" i="1"/>
  <c r="H1031" i="1"/>
  <c r="H1035" i="1"/>
  <c r="H1039" i="1"/>
  <c r="L1049" i="1"/>
  <c r="T1064" i="1"/>
  <c r="K1104" i="1"/>
  <c r="L1104" i="1" s="1"/>
  <c r="T1152" i="1"/>
  <c r="P1152" i="1"/>
  <c r="I999" i="1"/>
  <c r="O998" i="1" s="1"/>
  <c r="I1007" i="1"/>
  <c r="I1008" i="1" s="1"/>
  <c r="I1027" i="1"/>
  <c r="I1031" i="1"/>
  <c r="I1032" i="1" s="1"/>
  <c r="H1052" i="1"/>
  <c r="H1060" i="1"/>
  <c r="H1076" i="1"/>
  <c r="N1089" i="1"/>
  <c r="L1103" i="1"/>
  <c r="AR1089" i="1"/>
  <c r="AR1088" i="1"/>
  <c r="J1160" i="1"/>
  <c r="I1160" i="1"/>
  <c r="H1160" i="1"/>
  <c r="K1160" i="1"/>
  <c r="L1186" i="1"/>
  <c r="M1185" i="1"/>
  <c r="N1185" i="1" s="1"/>
  <c r="H1058" i="1"/>
  <c r="N1064" i="1"/>
  <c r="H1068" i="1"/>
  <c r="H1072" i="1"/>
  <c r="H1080" i="1"/>
  <c r="AR1085" i="1"/>
  <c r="AR1084" i="1"/>
  <c r="H1088" i="1"/>
  <c r="M1090" i="1"/>
  <c r="L1090" i="1"/>
  <c r="I1078" i="1"/>
  <c r="J1078" i="1" s="1"/>
  <c r="I1114" i="1"/>
  <c r="O1123" i="1"/>
  <c r="I1126" i="1"/>
  <c r="I1142" i="1"/>
  <c r="I1146" i="1"/>
  <c r="AR1148" i="1"/>
  <c r="H1150" i="1"/>
  <c r="AR1156" i="1"/>
  <c r="H1171" i="1"/>
  <c r="H1215" i="1"/>
  <c r="L1217" i="1"/>
  <c r="H1226" i="1"/>
  <c r="P1139" i="1"/>
  <c r="H1164" i="1"/>
  <c r="H1183" i="1"/>
  <c r="H1211" i="1"/>
  <c r="M1217" i="1"/>
  <c r="Q1216" i="1" s="1"/>
  <c r="H1149" i="1"/>
  <c r="H1155" i="1"/>
  <c r="K1163" i="1"/>
  <c r="K1164" i="1" s="1"/>
  <c r="H1163" i="1"/>
  <c r="K1179" i="1"/>
  <c r="J1179" i="1"/>
  <c r="I1179" i="1"/>
  <c r="I1180" i="1" s="1"/>
  <c r="H1179" i="1"/>
  <c r="H1195" i="1"/>
  <c r="H1207" i="1"/>
  <c r="H1239" i="1"/>
  <c r="AR1092" i="1"/>
  <c r="H1096" i="1"/>
  <c r="AR1096" i="1"/>
  <c r="H1100" i="1"/>
  <c r="AR1100" i="1"/>
  <c r="N1101" i="1"/>
  <c r="L1102" i="1"/>
  <c r="H1104" i="1"/>
  <c r="AR1104" i="1"/>
  <c r="H1108" i="1"/>
  <c r="AR1108" i="1"/>
  <c r="H1112" i="1"/>
  <c r="AR1112" i="1"/>
  <c r="H1116" i="1"/>
  <c r="AR1116" i="1"/>
  <c r="H1120" i="1"/>
  <c r="AR1120" i="1"/>
  <c r="P1124" i="1"/>
  <c r="AR1124" i="1"/>
  <c r="H1128" i="1"/>
  <c r="AR1128" i="1"/>
  <c r="H1132" i="1"/>
  <c r="AR1132" i="1"/>
  <c r="H1136" i="1"/>
  <c r="AR1136" i="1"/>
  <c r="H1140" i="1"/>
  <c r="AR1140" i="1"/>
  <c r="H1144" i="1"/>
  <c r="AR1144" i="1"/>
  <c r="M1151" i="1"/>
  <c r="O1151" i="1" s="1"/>
  <c r="H1153" i="1"/>
  <c r="I1163" i="1"/>
  <c r="K1175" i="1"/>
  <c r="K1176" i="1" s="1"/>
  <c r="I1175" i="1"/>
  <c r="I1176" i="1" s="1"/>
  <c r="H1175" i="1"/>
  <c r="H1191" i="1"/>
  <c r="H1199" i="1"/>
  <c r="M1102" i="1"/>
  <c r="M1138" i="1"/>
  <c r="I1140" i="1"/>
  <c r="O1139" i="1" s="1"/>
  <c r="AR1150" i="1"/>
  <c r="I1153" i="1"/>
  <c r="I1154" i="1" s="1"/>
  <c r="M1161" i="1"/>
  <c r="O1161" i="1" s="1"/>
  <c r="M1162" i="1"/>
  <c r="K1187" i="1"/>
  <c r="I1187" i="1"/>
  <c r="I1188" i="1" s="1"/>
  <c r="H1187" i="1"/>
  <c r="T1199" i="1"/>
  <c r="P1199" i="1"/>
  <c r="I1219" i="1"/>
  <c r="I1220" i="1" s="1"/>
  <c r="H1219" i="1"/>
  <c r="T1103" i="1"/>
  <c r="T1139" i="1"/>
  <c r="H1152" i="1"/>
  <c r="K1153" i="1"/>
  <c r="L1153" i="1" s="1"/>
  <c r="AR1155" i="1"/>
  <c r="H1158" i="1"/>
  <c r="N1216" i="1"/>
  <c r="I1230" i="1"/>
  <c r="I1231" i="1" s="1"/>
  <c r="AR1153" i="1"/>
  <c r="H1156" i="1"/>
  <c r="AR1159" i="1"/>
  <c r="AR1161" i="1"/>
  <c r="AR1160" i="1"/>
  <c r="AR1165" i="1"/>
  <c r="AR1164" i="1"/>
  <c r="L1174" i="1"/>
  <c r="M1173" i="1"/>
  <c r="H1203" i="1"/>
  <c r="L1205" i="1"/>
  <c r="N1204" i="1"/>
  <c r="J1218" i="1"/>
  <c r="AR1227" i="1"/>
  <c r="AR1229" i="1"/>
  <c r="H1235" i="1"/>
  <c r="M1241" i="1"/>
  <c r="Q1240" i="1" s="1"/>
  <c r="H1255" i="1"/>
  <c r="AR1264" i="1"/>
  <c r="AR1263" i="1"/>
  <c r="AR1268" i="1"/>
  <c r="AR1267" i="1"/>
  <c r="AR1272" i="1"/>
  <c r="AR1271" i="1"/>
  <c r="AR1276" i="1"/>
  <c r="AR1275" i="1"/>
  <c r="AR1280" i="1"/>
  <c r="AR1279" i="1"/>
  <c r="AR1284" i="1"/>
  <c r="AR1283" i="1"/>
  <c r="L1289" i="1"/>
  <c r="AR1298" i="1"/>
  <c r="AR1297" i="1"/>
  <c r="O1216" i="1"/>
  <c r="K1218" i="1"/>
  <c r="H1231" i="1"/>
  <c r="H1251" i="1"/>
  <c r="AR1260" i="1"/>
  <c r="AR1259" i="1"/>
  <c r="T1162" i="1"/>
  <c r="H1168" i="1"/>
  <c r="AR1168" i="1"/>
  <c r="H1172" i="1"/>
  <c r="AR1172" i="1"/>
  <c r="T1174" i="1"/>
  <c r="H1176" i="1"/>
  <c r="AR1176" i="1"/>
  <c r="H1180" i="1"/>
  <c r="AR1180" i="1"/>
  <c r="H1184" i="1"/>
  <c r="AR1184" i="1"/>
  <c r="T1186" i="1"/>
  <c r="H1188" i="1"/>
  <c r="AR1188" i="1"/>
  <c r="H1192" i="1"/>
  <c r="AR1192" i="1"/>
  <c r="H1196" i="1"/>
  <c r="AR1196" i="1"/>
  <c r="H1200" i="1"/>
  <c r="AR1200" i="1"/>
  <c r="H1204" i="1"/>
  <c r="AR1204" i="1"/>
  <c r="H1208" i="1"/>
  <c r="AR1208" i="1"/>
  <c r="H1212" i="1"/>
  <c r="AR1212" i="1"/>
  <c r="H1216" i="1"/>
  <c r="AR1216" i="1"/>
  <c r="T1218" i="1"/>
  <c r="H1220" i="1"/>
  <c r="AR1220" i="1"/>
  <c r="AR1223" i="1"/>
  <c r="H1225" i="1"/>
  <c r="H1247" i="1"/>
  <c r="M1257" i="1"/>
  <c r="Q1256" i="1" s="1"/>
  <c r="I1172" i="1"/>
  <c r="M1174" i="1"/>
  <c r="M1186" i="1"/>
  <c r="M1198" i="1"/>
  <c r="I1200" i="1"/>
  <c r="J1200" i="1" s="1"/>
  <c r="P1229" i="1"/>
  <c r="AR1240" i="1"/>
  <c r="AR1239" i="1"/>
  <c r="I1243" i="1"/>
  <c r="T1243" i="1" s="1"/>
  <c r="H1243" i="1"/>
  <c r="AR1288" i="1"/>
  <c r="AR1287" i="1"/>
  <c r="AR1299" i="1"/>
  <c r="AR1300" i="1"/>
  <c r="J1172" i="1"/>
  <c r="H1209" i="1"/>
  <c r="AR1236" i="1"/>
  <c r="AR1235" i="1"/>
  <c r="H1263" i="1"/>
  <c r="H1267" i="1"/>
  <c r="H1271" i="1"/>
  <c r="H1275" i="1"/>
  <c r="H1279" i="1"/>
  <c r="H1283" i="1"/>
  <c r="H1287" i="1"/>
  <c r="K1172" i="1"/>
  <c r="K1200" i="1"/>
  <c r="I1224" i="1"/>
  <c r="T1224" i="1" s="1"/>
  <c r="AR1232" i="1"/>
  <c r="AR1231" i="1"/>
  <c r="AR1252" i="1"/>
  <c r="AR1251" i="1"/>
  <c r="H1259" i="1"/>
  <c r="J1223" i="1"/>
  <c r="AR1225" i="1"/>
  <c r="H1227" i="1"/>
  <c r="M1228" i="1"/>
  <c r="Q1228" i="1" s="1"/>
  <c r="AR1248" i="1"/>
  <c r="AR1247" i="1"/>
  <c r="L1290" i="1"/>
  <c r="M1289" i="1"/>
  <c r="Q1288" i="1" s="1"/>
  <c r="T1229" i="1"/>
  <c r="N1240" i="1"/>
  <c r="T1241" i="1"/>
  <c r="K1230" i="1"/>
  <c r="K1231" i="1" s="1"/>
  <c r="O1240" i="1"/>
  <c r="K1242" i="1"/>
  <c r="K1258" i="1"/>
  <c r="AR1294" i="1"/>
  <c r="K1302" i="1"/>
  <c r="L1302" i="1" s="1"/>
  <c r="O1313" i="1"/>
  <c r="P1256" i="1"/>
  <c r="H1260" i="1"/>
  <c r="P1288" i="1"/>
  <c r="H1295" i="1"/>
  <c r="T1301" i="1"/>
  <c r="P1301" i="1"/>
  <c r="J1316" i="1"/>
  <c r="J1318" i="1" s="1"/>
  <c r="J1320" i="1" s="1"/>
  <c r="J1322" i="1" s="1"/>
  <c r="J1324" i="1" s="1"/>
  <c r="H1305" i="1"/>
  <c r="H1233" i="1"/>
  <c r="H1237" i="1"/>
  <c r="H1245" i="1"/>
  <c r="H1249" i="1"/>
  <c r="H1253" i="1"/>
  <c r="H1257" i="1"/>
  <c r="AR1257" i="1"/>
  <c r="J1260" i="1"/>
  <c r="H1261" i="1"/>
  <c r="AR1261" i="1"/>
  <c r="H1265" i="1"/>
  <c r="AR1265" i="1"/>
  <c r="H1269" i="1"/>
  <c r="AR1269" i="1"/>
  <c r="H1273" i="1"/>
  <c r="AR1273" i="1"/>
  <c r="H1277" i="1"/>
  <c r="AR1277" i="1"/>
  <c r="H1281" i="1"/>
  <c r="AR1281" i="1"/>
  <c r="H1285" i="1"/>
  <c r="AR1285" i="1"/>
  <c r="H1289" i="1"/>
  <c r="AR1289" i="1"/>
  <c r="L1301" i="1"/>
  <c r="AR1302" i="1"/>
  <c r="H1309" i="1"/>
  <c r="I1245" i="1"/>
  <c r="M1255" i="1"/>
  <c r="N1255" i="1" s="1"/>
  <c r="I1257" i="1"/>
  <c r="N1256" i="1" s="1"/>
  <c r="I1265" i="1"/>
  <c r="M1287" i="1"/>
  <c r="N1287" i="1" s="1"/>
  <c r="I1289" i="1"/>
  <c r="N1288" i="1" s="1"/>
  <c r="I1303" i="1"/>
  <c r="H1303" i="1"/>
  <c r="AR1310" i="1"/>
  <c r="Q1313" i="1"/>
  <c r="H1299" i="1"/>
  <c r="O1300" i="1"/>
  <c r="N1300" i="1"/>
  <c r="H1301" i="1"/>
  <c r="H1325" i="1"/>
  <c r="AR1330" i="1"/>
  <c r="H1313" i="1"/>
  <c r="H1317" i="1"/>
  <c r="H1321" i="1"/>
  <c r="H1333" i="1"/>
  <c r="O1336" i="1"/>
  <c r="T1337" i="1"/>
  <c r="O1314" i="1"/>
  <c r="H1327" i="1"/>
  <c r="H1332" i="1"/>
  <c r="AR1334" i="1"/>
  <c r="H1336" i="1"/>
  <c r="P1336" i="1"/>
  <c r="H1341" i="1"/>
  <c r="AR1342" i="1"/>
  <c r="AR1341" i="1"/>
  <c r="T1336" i="1"/>
  <c r="AR1338" i="1"/>
  <c r="AR1337" i="1"/>
  <c r="H1307" i="1"/>
  <c r="H1311" i="1"/>
  <c r="H1315" i="1"/>
  <c r="H1319" i="1"/>
  <c r="H1323" i="1"/>
  <c r="AR1323" i="1"/>
  <c r="M1325" i="1"/>
  <c r="K1327" i="1"/>
  <c r="M1326" i="1"/>
  <c r="L1336" i="1"/>
  <c r="K1349" i="1"/>
  <c r="K1365" i="1"/>
  <c r="L1369" i="1"/>
  <c r="I1382" i="1"/>
  <c r="O1381" i="1" s="1"/>
  <c r="K1382" i="1"/>
  <c r="I1386" i="1"/>
  <c r="K1386" i="1"/>
  <c r="L1386" i="1" s="1"/>
  <c r="I1370" i="1"/>
  <c r="J1370" i="1" s="1"/>
  <c r="K1370" i="1"/>
  <c r="H1373" i="1"/>
  <c r="AR1418" i="1"/>
  <c r="AR1419" i="1"/>
  <c r="AR1426" i="1"/>
  <c r="AR1427" i="1"/>
  <c r="H1352" i="1"/>
  <c r="H1356" i="1"/>
  <c r="H1360" i="1"/>
  <c r="H1364" i="1"/>
  <c r="P1364" i="1"/>
  <c r="H1370" i="1"/>
  <c r="H1369" i="1"/>
  <c r="O1368" i="1"/>
  <c r="Q1380" i="1"/>
  <c r="H1345" i="1"/>
  <c r="AR1345" i="1"/>
  <c r="H1349" i="1"/>
  <c r="AR1349" i="1"/>
  <c r="H1353" i="1"/>
  <c r="AR1353" i="1"/>
  <c r="H1357" i="1"/>
  <c r="AR1357" i="1"/>
  <c r="H1361" i="1"/>
  <c r="AR1361" i="1"/>
  <c r="H1365" i="1"/>
  <c r="AR1365" i="1"/>
  <c r="Q1368" i="1"/>
  <c r="T1381" i="1"/>
  <c r="M1347" i="1"/>
  <c r="I1349" i="1"/>
  <c r="J1349" i="1" s="1"/>
  <c r="M1363" i="1"/>
  <c r="I1365" i="1"/>
  <c r="J1365" i="1" s="1"/>
  <c r="AR1370" i="1"/>
  <c r="N1380" i="1"/>
  <c r="Q1392" i="1"/>
  <c r="S1405" i="1"/>
  <c r="R1405" i="1"/>
  <c r="P1369" i="1"/>
  <c r="H1374" i="1"/>
  <c r="O1380" i="1"/>
  <c r="O1392" i="1"/>
  <c r="K1394" i="1"/>
  <c r="L1408" i="1"/>
  <c r="H1420" i="1"/>
  <c r="N1393" i="1"/>
  <c r="H1404" i="1"/>
  <c r="N1405" i="1"/>
  <c r="AR1407" i="1"/>
  <c r="H1410" i="1"/>
  <c r="AR1410" i="1"/>
  <c r="T1421" i="1"/>
  <c r="H1421" i="1"/>
  <c r="O1393" i="1"/>
  <c r="AR1414" i="1"/>
  <c r="AR1415" i="1"/>
  <c r="H1418" i="1"/>
  <c r="P1422" i="1"/>
  <c r="T1422" i="1"/>
  <c r="H1422" i="1"/>
  <c r="AR1422" i="1"/>
  <c r="AR1423" i="1"/>
  <c r="H1426" i="1"/>
  <c r="K1426" i="1"/>
  <c r="J1426" i="1"/>
  <c r="I1426" i="1"/>
  <c r="I1427" i="1" s="1"/>
  <c r="H1377" i="1"/>
  <c r="H1385" i="1"/>
  <c r="H1389" i="1"/>
  <c r="H1397" i="1"/>
  <c r="H1401" i="1"/>
  <c r="P1405" i="1"/>
  <c r="AR1411" i="1"/>
  <c r="H1417" i="1"/>
  <c r="H1425" i="1"/>
  <c r="P1406" i="1"/>
  <c r="T1406" i="1"/>
  <c r="K1409" i="1"/>
  <c r="K1410" i="1" s="1"/>
  <c r="T1413" i="1"/>
  <c r="H1414" i="1"/>
  <c r="I1414" i="1"/>
  <c r="H1409" i="1"/>
  <c r="H1413" i="1"/>
  <c r="K1413" i="1"/>
  <c r="L1413" i="1" s="1"/>
  <c r="M1436" i="1"/>
  <c r="Q1435" i="1" s="1"/>
  <c r="K1437" i="1"/>
  <c r="I1438" i="1"/>
  <c r="T1438" i="1" s="1"/>
  <c r="M1440" i="1"/>
  <c r="N1440" i="1" s="1"/>
  <c r="T1441" i="1"/>
  <c r="J1446" i="1"/>
  <c r="H1448" i="1"/>
  <c r="AR1454" i="1"/>
  <c r="AR1455" i="1"/>
  <c r="H1458" i="1"/>
  <c r="AR1458" i="1"/>
  <c r="AR1459" i="1"/>
  <c r="AR1462" i="1"/>
  <c r="AR1463" i="1"/>
  <c r="AR1431" i="1"/>
  <c r="AR1435" i="1"/>
  <c r="T1437" i="1"/>
  <c r="AR1439" i="1"/>
  <c r="K1442" i="1"/>
  <c r="L1442" i="1" s="1"/>
  <c r="AR1453" i="1"/>
  <c r="AR1452" i="1"/>
  <c r="H1456" i="1"/>
  <c r="AR1461" i="1"/>
  <c r="AR1460" i="1"/>
  <c r="I1466" i="1"/>
  <c r="H1466" i="1"/>
  <c r="I1407" i="1"/>
  <c r="J1407" i="1" s="1"/>
  <c r="M1421" i="1"/>
  <c r="N1421" i="1" s="1"/>
  <c r="I1423" i="1"/>
  <c r="J1423" i="1" s="1"/>
  <c r="M1441" i="1"/>
  <c r="AR1446" i="1"/>
  <c r="AR1450" i="1"/>
  <c r="AR1451" i="1"/>
  <c r="H1454" i="1"/>
  <c r="H1462" i="1"/>
  <c r="O1463" i="1"/>
  <c r="K1465" i="1"/>
  <c r="L1465" i="1" s="1"/>
  <c r="K1478" i="1"/>
  <c r="M1477" i="1"/>
  <c r="Q1476" i="1" s="1"/>
  <c r="AR1443" i="1"/>
  <c r="AR1449" i="1"/>
  <c r="AR1448" i="1"/>
  <c r="H1452" i="1"/>
  <c r="L1459" i="1"/>
  <c r="M1458" i="1"/>
  <c r="Q1458" i="1" s="1"/>
  <c r="T1459" i="1"/>
  <c r="P1459" i="1"/>
  <c r="I1460" i="1"/>
  <c r="N1459" i="1" s="1"/>
  <c r="H1460" i="1"/>
  <c r="H1444" i="1"/>
  <c r="H1450" i="1"/>
  <c r="M1460" i="1"/>
  <c r="Q1459" i="1" s="1"/>
  <c r="L1460" i="1"/>
  <c r="H1429" i="1"/>
  <c r="H1433" i="1"/>
  <c r="H1437" i="1"/>
  <c r="M1464" i="1"/>
  <c r="Q1463" i="1" s="1"/>
  <c r="L1464" i="1"/>
  <c r="K1443" i="1"/>
  <c r="I1446" i="1"/>
  <c r="Q1475" i="1"/>
  <c r="I1442" i="1"/>
  <c r="H1446" i="1"/>
  <c r="AR1457" i="1"/>
  <c r="AR1456" i="1"/>
  <c r="AR1467" i="1"/>
  <c r="AR1471" i="1"/>
  <c r="AR1475" i="1"/>
  <c r="L1477" i="1"/>
  <c r="T1477" i="1"/>
  <c r="AR1479" i="1"/>
  <c r="H1464" i="1"/>
  <c r="AR1464" i="1"/>
  <c r="H1468" i="1"/>
  <c r="AR1468" i="1"/>
  <c r="H1472" i="1"/>
  <c r="AR1472" i="1"/>
  <c r="H1476" i="1"/>
  <c r="P1476" i="1"/>
  <c r="AR1476" i="1"/>
  <c r="H1480" i="1"/>
  <c r="AR1480" i="1"/>
  <c r="H1494" i="1"/>
  <c r="AR1491" i="1"/>
  <c r="AR1490" i="1"/>
  <c r="N1463" i="1"/>
  <c r="H1470" i="1"/>
  <c r="H1474" i="1"/>
  <c r="N1475" i="1"/>
  <c r="L1476" i="1"/>
  <c r="H1478" i="1"/>
  <c r="AR1488" i="1"/>
  <c r="AR1489" i="1"/>
  <c r="H1486" i="1"/>
  <c r="H1488" i="1"/>
  <c r="H1490" i="1"/>
  <c r="AR1495" i="1"/>
  <c r="AR1494" i="1"/>
  <c r="AR1518" i="1"/>
  <c r="O1520" i="1"/>
  <c r="H1521" i="1"/>
  <c r="H1529" i="1"/>
  <c r="AR1538" i="1"/>
  <c r="AR1537" i="1"/>
  <c r="H1545" i="1"/>
  <c r="AR1558" i="1"/>
  <c r="AR1557" i="1"/>
  <c r="AR1493" i="1"/>
  <c r="AR1497" i="1"/>
  <c r="AR1501" i="1"/>
  <c r="AR1505" i="1"/>
  <c r="AR1509" i="1"/>
  <c r="AR1513" i="1"/>
  <c r="H1517" i="1"/>
  <c r="P1554" i="1"/>
  <c r="AR1526" i="1"/>
  <c r="AR1525" i="1"/>
  <c r="H1533" i="1"/>
  <c r="AR1542" i="1"/>
  <c r="AR1541" i="1"/>
  <c r="H1549" i="1"/>
  <c r="AR1562" i="1"/>
  <c r="AR1561" i="1"/>
  <c r="H1498" i="1"/>
  <c r="AR1498" i="1"/>
  <c r="H1502" i="1"/>
  <c r="AR1502" i="1"/>
  <c r="H1506" i="1"/>
  <c r="AR1506" i="1"/>
  <c r="H1510" i="1"/>
  <c r="AR1510" i="1"/>
  <c r="H1514" i="1"/>
  <c r="AR1514" i="1"/>
  <c r="M1521" i="1"/>
  <c r="P1521" i="1" s="1"/>
  <c r="K1524" i="1"/>
  <c r="AR1554" i="1"/>
  <c r="AR1553" i="1"/>
  <c r="M1508" i="1"/>
  <c r="Q1508" i="1" s="1"/>
  <c r="I1510" i="1"/>
  <c r="N1509" i="1" s="1"/>
  <c r="L1521" i="1"/>
  <c r="AR1530" i="1"/>
  <c r="AR1529" i="1"/>
  <c r="H1537" i="1"/>
  <c r="AR1546" i="1"/>
  <c r="AR1545" i="1"/>
  <c r="H1553" i="1"/>
  <c r="H1556" i="1"/>
  <c r="H1557" i="1"/>
  <c r="H1495" i="1"/>
  <c r="T1509" i="1"/>
  <c r="H1525" i="1"/>
  <c r="AR1534" i="1"/>
  <c r="AR1533" i="1"/>
  <c r="H1541" i="1"/>
  <c r="AR1550" i="1"/>
  <c r="AR1549" i="1"/>
  <c r="H1561" i="1"/>
  <c r="AR1519" i="1"/>
  <c r="N1520" i="1"/>
  <c r="T1522" i="1"/>
  <c r="L1556" i="1"/>
  <c r="M1555" i="1"/>
  <c r="Q1554" i="1" s="1"/>
  <c r="L1555" i="1"/>
  <c r="H1563" i="1"/>
  <c r="I1523" i="1"/>
  <c r="M1553" i="1"/>
  <c r="I1555" i="1"/>
  <c r="O1554" i="1" s="1"/>
  <c r="M719" i="1" l="1"/>
  <c r="K720" i="1"/>
  <c r="Q555" i="1"/>
  <c r="M179" i="1"/>
  <c r="Q178" i="1" s="1"/>
  <c r="O178" i="1"/>
  <c r="K1092" i="1"/>
  <c r="L1092" i="1" s="1"/>
  <c r="K926" i="1"/>
  <c r="K927" i="1" s="1"/>
  <c r="K928" i="1" s="1"/>
  <c r="O493" i="1"/>
  <c r="L1522" i="1"/>
  <c r="K1424" i="1"/>
  <c r="L1424" i="1" s="1"/>
  <c r="N1326" i="1"/>
  <c r="I1211" i="1"/>
  <c r="I1212" i="1" s="1"/>
  <c r="M925" i="1"/>
  <c r="Q924" i="1" s="1"/>
  <c r="N797" i="1"/>
  <c r="O674" i="1"/>
  <c r="L719" i="1"/>
  <c r="O811" i="1"/>
  <c r="O556" i="1"/>
  <c r="O460" i="1"/>
  <c r="I333" i="1"/>
  <c r="O318" i="1"/>
  <c r="K164" i="1"/>
  <c r="I168" i="1"/>
  <c r="I169" i="1" s="1"/>
  <c r="I170" i="1" s="1"/>
  <c r="T165" i="1"/>
  <c r="O1301" i="1"/>
  <c r="P924" i="1"/>
  <c r="J812" i="1"/>
  <c r="P167" i="1"/>
  <c r="J1327" i="1"/>
  <c r="O90" i="1"/>
  <c r="L1423" i="1"/>
  <c r="T1302" i="1"/>
  <c r="J1206" i="1"/>
  <c r="L870" i="1"/>
  <c r="N935" i="1"/>
  <c r="O840" i="1"/>
  <c r="I749" i="1"/>
  <c r="N727" i="1"/>
  <c r="M545" i="1"/>
  <c r="O545" i="1" s="1"/>
  <c r="O304" i="1"/>
  <c r="L557" i="1"/>
  <c r="K156" i="1"/>
  <c r="K157" i="1" s="1"/>
  <c r="M1290" i="1"/>
  <c r="N747" i="1"/>
  <c r="M936" i="1"/>
  <c r="Q935" i="1" s="1"/>
  <c r="I729" i="1"/>
  <c r="Q773" i="1"/>
  <c r="J494" i="1"/>
  <c r="J1394" i="1"/>
  <c r="J1465" i="1"/>
  <c r="J332" i="1"/>
  <c r="I86" i="1"/>
  <c r="T86" i="1" s="1"/>
  <c r="J545" i="1"/>
  <c r="J546" i="1" s="1"/>
  <c r="M1091" i="1"/>
  <c r="O870" i="1"/>
  <c r="J179" i="1"/>
  <c r="I1395" i="1"/>
  <c r="T1395" i="1" s="1"/>
  <c r="I1104" i="1"/>
  <c r="O1103" i="1" s="1"/>
  <c r="I1025" i="1"/>
  <c r="T1025" i="1" s="1"/>
  <c r="L1140" i="1"/>
  <c r="M841" i="1"/>
  <c r="Q840" i="1" s="1"/>
  <c r="K937" i="1"/>
  <c r="L937" i="1" s="1"/>
  <c r="R1063" i="1"/>
  <c r="M827" i="1"/>
  <c r="Q826" i="1" s="1"/>
  <c r="J728" i="1"/>
  <c r="O727" i="1"/>
  <c r="J675" i="1"/>
  <c r="I399" i="1"/>
  <c r="O331" i="1"/>
  <c r="N397" i="1"/>
  <c r="N201" i="1"/>
  <c r="I180" i="1"/>
  <c r="I181" i="1" s="1"/>
  <c r="I182" i="1" s="1"/>
  <c r="M1522" i="1"/>
  <c r="M1523" i="1"/>
  <c r="N1476" i="1"/>
  <c r="T1206" i="1"/>
  <c r="R1300" i="1"/>
  <c r="N1102" i="1"/>
  <c r="P1103" i="1"/>
  <c r="L1141" i="1"/>
  <c r="T882" i="1"/>
  <c r="K828" i="1"/>
  <c r="L828" i="1" s="1"/>
  <c r="N674" i="1"/>
  <c r="N581" i="1"/>
  <c r="I425" i="1"/>
  <c r="K495" i="1"/>
  <c r="K496" i="1" s="1"/>
  <c r="Q447" i="1"/>
  <c r="N481" i="1"/>
  <c r="M437" i="1"/>
  <c r="Q436" i="1" s="1"/>
  <c r="T202" i="1"/>
  <c r="O201" i="1"/>
  <c r="J798" i="1"/>
  <c r="J799" i="1" s="1"/>
  <c r="J202" i="1"/>
  <c r="J203" i="1" s="1"/>
  <c r="T114" i="1"/>
  <c r="O84" i="1"/>
  <c r="O369" i="1"/>
  <c r="Q593" i="1"/>
  <c r="N978" i="1"/>
  <c r="N493" i="1"/>
  <c r="J482" i="1"/>
  <c r="J483" i="1" s="1"/>
  <c r="T39" i="1"/>
  <c r="J370" i="1"/>
  <c r="J371" i="1" s="1"/>
  <c r="I371" i="1"/>
  <c r="I495" i="1"/>
  <c r="M85" i="1"/>
  <c r="O85" i="1" s="1"/>
  <c r="L494" i="1"/>
  <c r="L449" i="1"/>
  <c r="L482" i="1"/>
  <c r="M1050" i="1"/>
  <c r="L424" i="1"/>
  <c r="M482" i="1"/>
  <c r="O154" i="1"/>
  <c r="I1317" i="1"/>
  <c r="M1049" i="1"/>
  <c r="Q1048" i="1" s="1"/>
  <c r="O934" i="1"/>
  <c r="J882" i="1"/>
  <c r="K1511" i="1"/>
  <c r="L1511" i="1" s="1"/>
  <c r="K1051" i="1"/>
  <c r="K1052" i="1" s="1"/>
  <c r="T547" i="1"/>
  <c r="K450" i="1"/>
  <c r="L450" i="1" s="1"/>
  <c r="M424" i="1"/>
  <c r="I719" i="1"/>
  <c r="T232" i="1"/>
  <c r="N637" i="1"/>
  <c r="P531" i="1"/>
  <c r="M1510" i="1"/>
  <c r="Q1509" i="1" s="1"/>
  <c r="T1315" i="1"/>
  <c r="N505" i="1"/>
  <c r="J232" i="1"/>
  <c r="M386" i="1"/>
  <c r="L386" i="1"/>
  <c r="K387" i="1"/>
  <c r="L387" i="1" s="1"/>
  <c r="I34" i="1"/>
  <c r="T34" i="1" s="1"/>
  <c r="J1230" i="1"/>
  <c r="K438" i="1"/>
  <c r="L438" i="1" s="1"/>
  <c r="J974" i="1"/>
  <c r="N1161" i="1"/>
  <c r="Q839" i="1"/>
  <c r="N517" i="1"/>
  <c r="I571" i="1"/>
  <c r="T33" i="1"/>
  <c r="J975" i="1"/>
  <c r="J977" i="1" s="1"/>
  <c r="O1185" i="1"/>
  <c r="Q1173" i="1"/>
  <c r="Q517" i="1"/>
  <c r="L495" i="1"/>
  <c r="P219" i="1"/>
  <c r="O1229" i="1"/>
  <c r="N569" i="1"/>
  <c r="O155" i="1"/>
  <c r="T156" i="1"/>
  <c r="I157" i="1"/>
  <c r="I158" i="1" s="1"/>
  <c r="J871" i="1"/>
  <c r="J1328" i="1"/>
  <c r="J1329" i="1" s="1"/>
  <c r="T871" i="1"/>
  <c r="L1461" i="1"/>
  <c r="N1458" i="1"/>
  <c r="Q1185" i="1"/>
  <c r="I41" i="1"/>
  <c r="K70" i="1"/>
  <c r="K71" i="1" s="1"/>
  <c r="O129" i="1"/>
  <c r="N130" i="1"/>
  <c r="N870" i="1"/>
  <c r="L69" i="1"/>
  <c r="P369" i="1"/>
  <c r="T155" i="1"/>
  <c r="L1409" i="1"/>
  <c r="N155" i="1"/>
  <c r="J155" i="1"/>
  <c r="J156" i="1" s="1"/>
  <c r="J144" i="1"/>
  <c r="J146" i="1" s="1"/>
  <c r="J147" i="1" s="1"/>
  <c r="J149" i="1" s="1"/>
  <c r="J1025" i="1"/>
  <c r="M58" i="1"/>
  <c r="Q129" i="1"/>
  <c r="L293" i="1"/>
  <c r="K294" i="1"/>
  <c r="I58" i="1"/>
  <c r="J1104" i="1"/>
  <c r="N556" i="1"/>
  <c r="J1395" i="1"/>
  <c r="J1289" i="1"/>
  <c r="J1555" i="1"/>
  <c r="J1557" i="1" s="1"/>
  <c r="K114" i="1"/>
  <c r="K115" i="1" s="1"/>
  <c r="P1338" i="1"/>
  <c r="O948" i="1"/>
  <c r="J980" i="1"/>
  <c r="N211" i="1"/>
  <c r="J131" i="1"/>
  <c r="K730" i="1"/>
  <c r="N593" i="1"/>
  <c r="K380" i="1"/>
  <c r="L33" i="1"/>
  <c r="K34" i="1"/>
  <c r="L34" i="1" s="1"/>
  <c r="J107" i="1"/>
  <c r="Q493" i="1"/>
  <c r="M611" i="1"/>
  <c r="Q610" i="1" s="1"/>
  <c r="K612" i="1"/>
  <c r="J292" i="1"/>
  <c r="M775" i="1"/>
  <c r="Q774" i="1" s="1"/>
  <c r="J474" i="1"/>
  <c r="L167" i="1"/>
  <c r="N1522" i="1"/>
  <c r="Q1440" i="1"/>
  <c r="R1440" i="1" s="1"/>
  <c r="J1438" i="1"/>
  <c r="L1175" i="1"/>
  <c r="T895" i="1"/>
  <c r="Q934" i="1"/>
  <c r="J841" i="1"/>
  <c r="N473" i="1"/>
  <c r="J233" i="1"/>
  <c r="J235" i="1" s="1"/>
  <c r="J236" i="1" s="1"/>
  <c r="N259" i="1"/>
  <c r="K59" i="1"/>
  <c r="K60" i="1" s="1"/>
  <c r="N166" i="1"/>
  <c r="J1510" i="1"/>
  <c r="O1440" i="1"/>
  <c r="K1414" i="1"/>
  <c r="K1339" i="1"/>
  <c r="T1289" i="1"/>
  <c r="K1180" i="1"/>
  <c r="I1092" i="1"/>
  <c r="T1092" i="1" s="1"/>
  <c r="I1000" i="1"/>
  <c r="K1000" i="1" s="1"/>
  <c r="P1140" i="1"/>
  <c r="O954" i="1"/>
  <c r="N989" i="1"/>
  <c r="I293" i="1"/>
  <c r="T293" i="1" s="1"/>
  <c r="Q662" i="1"/>
  <c r="T474" i="1"/>
  <c r="T189" i="1"/>
  <c r="K168" i="1"/>
  <c r="K169" i="1" s="1"/>
  <c r="T107" i="1"/>
  <c r="J398" i="1"/>
  <c r="J399" i="1" s="1"/>
  <c r="I1439" i="1"/>
  <c r="Q1337" i="1"/>
  <c r="R1337" i="1" s="1"/>
  <c r="J1242" i="1"/>
  <c r="P1217" i="1"/>
  <c r="O1217" i="1"/>
  <c r="L1163" i="1"/>
  <c r="P1011" i="1"/>
  <c r="T841" i="1"/>
  <c r="J664" i="1"/>
  <c r="P319" i="1"/>
  <c r="Q448" i="1"/>
  <c r="K306" i="1"/>
  <c r="L1338" i="1"/>
  <c r="R893" i="1"/>
  <c r="O1509" i="1"/>
  <c r="P1241" i="1"/>
  <c r="J1219" i="1"/>
  <c r="J1220" i="1" s="1"/>
  <c r="T1091" i="1"/>
  <c r="T925" i="1"/>
  <c r="J991" i="1"/>
  <c r="N840" i="1"/>
  <c r="O728" i="1"/>
  <c r="L748" i="1"/>
  <c r="T1044" i="1"/>
  <c r="N84" i="1"/>
  <c r="M718" i="1"/>
  <c r="Q717" i="1" s="1"/>
  <c r="S717" i="1" s="1"/>
  <c r="L718" i="1"/>
  <c r="M57" i="1"/>
  <c r="Q57" i="1" s="1"/>
  <c r="L57" i="1"/>
  <c r="P1205" i="1"/>
  <c r="O1205" i="1"/>
  <c r="N1205" i="1"/>
  <c r="I992" i="1"/>
  <c r="I993" i="1" s="1"/>
  <c r="M974" i="1"/>
  <c r="Q973" i="1" s="1"/>
  <c r="P980" i="1"/>
  <c r="J1013" i="1"/>
  <c r="J582" i="1"/>
  <c r="I345" i="1"/>
  <c r="I583" i="1"/>
  <c r="T583" i="1" s="1"/>
  <c r="N202" i="1"/>
  <c r="T131" i="1"/>
  <c r="I1478" i="1"/>
  <c r="I1479" i="1" s="1"/>
  <c r="I1480" i="1" s="1"/>
  <c r="N869" i="1"/>
  <c r="T557" i="1"/>
  <c r="J319" i="1"/>
  <c r="J895" i="1"/>
  <c r="I320" i="1"/>
  <c r="P202" i="1"/>
  <c r="M842" i="1"/>
  <c r="K843" i="1"/>
  <c r="T220" i="1"/>
  <c r="I221" i="1"/>
  <c r="J221" i="1" s="1"/>
  <c r="P386" i="1"/>
  <c r="I387" i="1"/>
  <c r="O386" i="1" s="1"/>
  <c r="T386" i="1"/>
  <c r="M854" i="1"/>
  <c r="Q853" i="1" s="1"/>
  <c r="K855" i="1"/>
  <c r="L855" i="1" s="1"/>
  <c r="L854" i="1"/>
  <c r="I72" i="1"/>
  <c r="T72" i="1" s="1"/>
  <c r="T71" i="1"/>
  <c r="I126" i="1"/>
  <c r="K125" i="1"/>
  <c r="T125" i="1"/>
  <c r="Q869" i="1"/>
  <c r="M1078" i="1"/>
  <c r="Q1077" i="1" s="1"/>
  <c r="L1078" i="1"/>
  <c r="Q1314" i="1"/>
  <c r="N1315" i="1"/>
  <c r="N1151" i="1"/>
  <c r="O916" i="1"/>
  <c r="P827" i="1"/>
  <c r="R673" i="1"/>
  <c r="O410" i="1"/>
  <c r="N55" i="1"/>
  <c r="R83" i="1"/>
  <c r="T91" i="1"/>
  <c r="K1079" i="1"/>
  <c r="M812" i="1"/>
  <c r="O812" i="1" s="1"/>
  <c r="L812" i="1"/>
  <c r="S609" i="1"/>
  <c r="R609" i="1"/>
  <c r="J557" i="1"/>
  <c r="N318" i="1"/>
  <c r="N1521" i="1"/>
  <c r="O1476" i="1"/>
  <c r="I1415" i="1"/>
  <c r="I1416" i="1" s="1"/>
  <c r="T1416" i="1" s="1"/>
  <c r="I1371" i="1"/>
  <c r="T1371" i="1" s="1"/>
  <c r="N1381" i="1"/>
  <c r="O1241" i="1"/>
  <c r="J1045" i="1"/>
  <c r="I937" i="1"/>
  <c r="L841" i="1"/>
  <c r="O935" i="1"/>
  <c r="O747" i="1"/>
  <c r="M748" i="1"/>
  <c r="Q747" i="1" s="1"/>
  <c r="J623" i="1"/>
  <c r="L558" i="1"/>
  <c r="T606" i="1"/>
  <c r="Q409" i="1"/>
  <c r="N219" i="1"/>
  <c r="J70" i="1"/>
  <c r="J261" i="1"/>
  <c r="O179" i="1"/>
  <c r="T180" i="1"/>
  <c r="N85" i="1"/>
  <c r="T66" i="1"/>
  <c r="J91" i="1"/>
  <c r="T1125" i="1"/>
  <c r="J1125" i="1"/>
  <c r="J1338" i="1"/>
  <c r="J748" i="1"/>
  <c r="Q304" i="1"/>
  <c r="M532" i="1"/>
  <c r="Q531" i="1" s="1"/>
  <c r="L532" i="1"/>
  <c r="K533" i="1"/>
  <c r="M292" i="1"/>
  <c r="P292" i="1" s="1"/>
  <c r="L292" i="1"/>
  <c r="K66" i="1"/>
  <c r="Q318" i="1"/>
  <c r="K1293" i="1"/>
  <c r="K334" i="1"/>
  <c r="K335" i="1" s="1"/>
  <c r="P48" i="1"/>
  <c r="L1315" i="1"/>
  <c r="P870" i="1"/>
  <c r="T718" i="1"/>
  <c r="N56" i="1"/>
  <c r="T57" i="1"/>
  <c r="J718" i="1"/>
  <c r="L842" i="1"/>
  <c r="O869" i="1"/>
  <c r="Q868" i="1"/>
  <c r="T1557" i="1"/>
  <c r="P1436" i="1"/>
  <c r="O1369" i="1"/>
  <c r="N1314" i="1"/>
  <c r="K777" i="1"/>
  <c r="O680" i="1"/>
  <c r="T595" i="1"/>
  <c r="N594" i="1"/>
  <c r="Q459" i="1"/>
  <c r="Q303" i="1"/>
  <c r="T70" i="1"/>
  <c r="P1289" i="1"/>
  <c r="N1241" i="1"/>
  <c r="N1023" i="1"/>
  <c r="P869" i="1"/>
  <c r="O594" i="1"/>
  <c r="K400" i="1"/>
  <c r="K401" i="1" s="1"/>
  <c r="M401" i="1" s="1"/>
  <c r="K321" i="1"/>
  <c r="K322" i="1" s="1"/>
  <c r="L322" i="1" s="1"/>
  <c r="I438" i="1"/>
  <c r="I439" i="1" s="1"/>
  <c r="T439" i="1" s="1"/>
  <c r="N89" i="1"/>
  <c r="N69" i="1"/>
  <c r="P1477" i="1"/>
  <c r="O1315" i="1"/>
  <c r="N1217" i="1"/>
  <c r="P1023" i="1"/>
  <c r="N1011" i="1"/>
  <c r="Q1049" i="1"/>
  <c r="K639" i="1"/>
  <c r="Q355" i="1"/>
  <c r="O219" i="1"/>
  <c r="N243" i="1"/>
  <c r="K221" i="1"/>
  <c r="K222" i="1" s="1"/>
  <c r="L222" i="1" s="1"/>
  <c r="P1510" i="1"/>
  <c r="P1460" i="1"/>
  <c r="O1326" i="1"/>
  <c r="J1207" i="1"/>
  <c r="J1208" i="1" s="1"/>
  <c r="J1210" i="1" s="1"/>
  <c r="O1186" i="1"/>
  <c r="T1219" i="1"/>
  <c r="O1011" i="1"/>
  <c r="N916" i="1"/>
  <c r="J917" i="1"/>
  <c r="K871" i="1"/>
  <c r="K872" i="1" s="1"/>
  <c r="K873" i="1" s="1"/>
  <c r="O936" i="1"/>
  <c r="N355" i="1"/>
  <c r="O343" i="1"/>
  <c r="J437" i="1"/>
  <c r="P179" i="1"/>
  <c r="O255" i="1"/>
  <c r="O69" i="1"/>
  <c r="K257" i="1"/>
  <c r="K258" i="1" s="1"/>
  <c r="L258" i="1" s="1"/>
  <c r="I35" i="1"/>
  <c r="I36" i="1" s="1"/>
  <c r="I37" i="1" s="1"/>
  <c r="K1316" i="1"/>
  <c r="M1407" i="1"/>
  <c r="Q1406" i="1" s="1"/>
  <c r="L1407" i="1"/>
  <c r="I1339" i="1"/>
  <c r="P1315" i="1"/>
  <c r="I558" i="1"/>
  <c r="M385" i="1"/>
  <c r="Q384" i="1" s="1"/>
  <c r="L385" i="1"/>
  <c r="O56" i="1"/>
  <c r="L918" i="1"/>
  <c r="L114" i="1"/>
  <c r="J637" i="1"/>
  <c r="J638" i="1" s="1"/>
  <c r="P318" i="1"/>
  <c r="J85" i="1"/>
  <c r="J86" i="1" s="1"/>
  <c r="J88" i="1" s="1"/>
  <c r="O1436" i="1"/>
  <c r="T949" i="1"/>
  <c r="I596" i="1"/>
  <c r="J596" i="1" s="1"/>
  <c r="P231" i="1"/>
  <c r="T67" i="1"/>
  <c r="J936" i="1"/>
  <c r="J937" i="1" s="1"/>
  <c r="O1337" i="1"/>
  <c r="N1337" i="1"/>
  <c r="Q1336" i="1"/>
  <c r="M370" i="1"/>
  <c r="L370" i="1"/>
  <c r="Q368" i="1"/>
  <c r="N369" i="1"/>
  <c r="I1330" i="1"/>
  <c r="T1330" i="1" s="1"/>
  <c r="K1032" i="1"/>
  <c r="I1033" i="1"/>
  <c r="T1033" i="1" s="1"/>
  <c r="L887" i="1"/>
  <c r="K929" i="1"/>
  <c r="L929" i="1" s="1"/>
  <c r="M928" i="1"/>
  <c r="I1155" i="1"/>
  <c r="M1000" i="1"/>
  <c r="Q999" i="1" s="1"/>
  <c r="L1000" i="1"/>
  <c r="K41" i="1"/>
  <c r="L41" i="1" s="1"/>
  <c r="L1496" i="1"/>
  <c r="I1232" i="1"/>
  <c r="T1232" i="1" s="1"/>
  <c r="J1231" i="1"/>
  <c r="J888" i="1"/>
  <c r="J150" i="1"/>
  <c r="J151" i="1" s="1"/>
  <c r="S1508" i="1"/>
  <c r="R1508" i="1"/>
  <c r="I183" i="1"/>
  <c r="K1232" i="1"/>
  <c r="L1232" i="1" s="1"/>
  <c r="M1231" i="1"/>
  <c r="R1228" i="1"/>
  <c r="S1228" i="1"/>
  <c r="K521" i="1"/>
  <c r="M520" i="1"/>
  <c r="K561" i="1"/>
  <c r="L561" i="1" s="1"/>
  <c r="M560" i="1"/>
  <c r="M413" i="1"/>
  <c r="K414" i="1"/>
  <c r="P1555" i="1"/>
  <c r="T1556" i="1"/>
  <c r="N1554" i="1"/>
  <c r="T1496" i="1"/>
  <c r="K1512" i="1"/>
  <c r="T1510" i="1"/>
  <c r="T1466" i="1"/>
  <c r="O1459" i="1"/>
  <c r="S1476" i="1"/>
  <c r="R1476" i="1"/>
  <c r="T1439" i="1"/>
  <c r="L1410" i="1"/>
  <c r="M1409" i="1"/>
  <c r="Q1408" i="1" s="1"/>
  <c r="Q1363" i="1"/>
  <c r="O1348" i="1"/>
  <c r="T1349" i="1"/>
  <c r="N1348" i="1"/>
  <c r="I1350" i="1"/>
  <c r="T1370" i="1"/>
  <c r="N1369" i="1"/>
  <c r="I1387" i="1"/>
  <c r="P1363" i="1"/>
  <c r="T1386" i="1"/>
  <c r="M1327" i="1"/>
  <c r="N1327" i="1" s="1"/>
  <c r="O1288" i="1"/>
  <c r="T1328" i="1"/>
  <c r="K1224" i="1"/>
  <c r="Q1255" i="1"/>
  <c r="L1173" i="1"/>
  <c r="J1243" i="1"/>
  <c r="I1177" i="1"/>
  <c r="T1177" i="1" s="1"/>
  <c r="J1257" i="1"/>
  <c r="P1186" i="1"/>
  <c r="K1188" i="1"/>
  <c r="L1188" i="1" s="1"/>
  <c r="M1187" i="1"/>
  <c r="O1187" i="1" s="1"/>
  <c r="L1187" i="1"/>
  <c r="N1138" i="1"/>
  <c r="O1162" i="1"/>
  <c r="T1163" i="1"/>
  <c r="Q1089" i="1"/>
  <c r="P1090" i="1"/>
  <c r="L1160" i="1"/>
  <c r="N1091" i="1"/>
  <c r="K1045" i="1"/>
  <c r="M1044" i="1"/>
  <c r="O1023" i="1"/>
  <c r="I1067" i="1"/>
  <c r="T1067" i="1" s="1"/>
  <c r="T1066" i="1"/>
  <c r="J1066" i="1"/>
  <c r="Q960" i="1"/>
  <c r="P961" i="1"/>
  <c r="O961" i="1"/>
  <c r="I1028" i="1"/>
  <c r="K957" i="1"/>
  <c r="L957" i="1" s="1"/>
  <c r="M956" i="1"/>
  <c r="Q955" i="1" s="1"/>
  <c r="K829" i="1"/>
  <c r="L829" i="1" s="1"/>
  <c r="M828" i="1"/>
  <c r="Q827" i="1" s="1"/>
  <c r="P673" i="1"/>
  <c r="T673" i="1"/>
  <c r="R717" i="1"/>
  <c r="M677" i="1"/>
  <c r="K678" i="1"/>
  <c r="L678" i="1" s="1"/>
  <c r="S703" i="1"/>
  <c r="R703" i="1"/>
  <c r="L677" i="1"/>
  <c r="M676" i="1"/>
  <c r="K695" i="1"/>
  <c r="L676" i="1"/>
  <c r="J507" i="1"/>
  <c r="I294" i="1"/>
  <c r="T294" i="1" s="1"/>
  <c r="J293" i="1"/>
  <c r="T507" i="1"/>
  <c r="M359" i="1"/>
  <c r="L359" i="1"/>
  <c r="K360" i="1"/>
  <c r="L360" i="1" s="1"/>
  <c r="S480" i="1"/>
  <c r="R480" i="1"/>
  <c r="I462" i="1"/>
  <c r="I215" i="1"/>
  <c r="T215" i="1" s="1"/>
  <c r="N135" i="1"/>
  <c r="O135" i="1"/>
  <c r="Q134" i="1"/>
  <c r="P135" i="1"/>
  <c r="K268" i="1"/>
  <c r="M180" i="1"/>
  <c r="K181" i="1"/>
  <c r="L181" i="1" s="1"/>
  <c r="L180" i="1"/>
  <c r="T170" i="1"/>
  <c r="N255" i="1"/>
  <c r="T158" i="1"/>
  <c r="T157" i="1"/>
  <c r="M257" i="1"/>
  <c r="R187" i="1"/>
  <c r="S187" i="1"/>
  <c r="N1553" i="1"/>
  <c r="O1553" i="1"/>
  <c r="I1524" i="1"/>
  <c r="N1555" i="1"/>
  <c r="M1524" i="1"/>
  <c r="Q1523" i="1" s="1"/>
  <c r="L1524" i="1"/>
  <c r="R1458" i="1"/>
  <c r="S1458" i="1"/>
  <c r="K1479" i="1"/>
  <c r="M1478" i="1"/>
  <c r="M1437" i="1"/>
  <c r="L1437" i="1"/>
  <c r="S1392" i="1"/>
  <c r="R1392" i="1"/>
  <c r="Q1347" i="1"/>
  <c r="R1368" i="1"/>
  <c r="S1368" i="1"/>
  <c r="J1389" i="1"/>
  <c r="M1339" i="1"/>
  <c r="N1325" i="1"/>
  <c r="O1325" i="1"/>
  <c r="I1318" i="1"/>
  <c r="T1318" i="1" s="1"/>
  <c r="L1339" i="1"/>
  <c r="S1313" i="1"/>
  <c r="R1313" i="1"/>
  <c r="I1304" i="1"/>
  <c r="J1304" i="1" s="1"/>
  <c r="I1246" i="1"/>
  <c r="M1258" i="1"/>
  <c r="Q1257" i="1" s="1"/>
  <c r="M1242" i="1"/>
  <c r="N1242" i="1" s="1"/>
  <c r="L1209" i="1"/>
  <c r="M1208" i="1"/>
  <c r="K1243" i="1"/>
  <c r="L1243" i="1" s="1"/>
  <c r="I1189" i="1"/>
  <c r="T1189" i="1" s="1"/>
  <c r="R1173" i="1"/>
  <c r="S1173" i="1"/>
  <c r="P1125" i="1"/>
  <c r="Q1124" i="1"/>
  <c r="M1065" i="1"/>
  <c r="K1066" i="1"/>
  <c r="L1066" i="1" s="1"/>
  <c r="Q1042" i="1"/>
  <c r="P1043" i="1"/>
  <c r="P974" i="1"/>
  <c r="O999" i="1"/>
  <c r="N999" i="1"/>
  <c r="I994" i="1"/>
  <c r="T994" i="1" s="1"/>
  <c r="I888" i="1"/>
  <c r="T888" i="1" s="1"/>
  <c r="I720" i="1"/>
  <c r="P719" i="1"/>
  <c r="T719" i="1"/>
  <c r="J719" i="1"/>
  <c r="S839" i="1"/>
  <c r="R839" i="1"/>
  <c r="I694" i="1"/>
  <c r="N692" i="1"/>
  <c r="T693" i="1"/>
  <c r="J693" i="1"/>
  <c r="K672" i="1"/>
  <c r="S674" i="1"/>
  <c r="R674" i="1"/>
  <c r="S663" i="1"/>
  <c r="R663" i="1"/>
  <c r="P675" i="1"/>
  <c r="S604" i="1"/>
  <c r="R604" i="1"/>
  <c r="I513" i="1"/>
  <c r="P605" i="1"/>
  <c r="S543" i="1"/>
  <c r="R543" i="1"/>
  <c r="P520" i="1"/>
  <c r="T520" i="1"/>
  <c r="O518" i="1"/>
  <c r="N518" i="1"/>
  <c r="M507" i="1"/>
  <c r="Q506" i="1" s="1"/>
  <c r="L507" i="1"/>
  <c r="P449" i="1"/>
  <c r="T449" i="1"/>
  <c r="N448" i="1"/>
  <c r="J449" i="1"/>
  <c r="I450" i="1"/>
  <c r="T450" i="1" s="1"/>
  <c r="O448" i="1"/>
  <c r="I334" i="1"/>
  <c r="N332" i="1"/>
  <c r="T333" i="1"/>
  <c r="O332" i="1"/>
  <c r="Q290" i="1"/>
  <c r="P291" i="1"/>
  <c r="N291" i="1"/>
  <c r="M400" i="1"/>
  <c r="L401" i="1"/>
  <c r="S396" i="1"/>
  <c r="R396" i="1"/>
  <c r="I159" i="1"/>
  <c r="T159" i="1" s="1"/>
  <c r="I151" i="1"/>
  <c r="T151" i="1" s="1"/>
  <c r="K170" i="1"/>
  <c r="L170" i="1" s="1"/>
  <c r="M169" i="1"/>
  <c r="N169" i="1" s="1"/>
  <c r="M157" i="1"/>
  <c r="P157" i="1" s="1"/>
  <c r="K158" i="1"/>
  <c r="K276" i="1"/>
  <c r="I191" i="1"/>
  <c r="T191" i="1" s="1"/>
  <c r="I120" i="1"/>
  <c r="T119" i="1"/>
  <c r="O118" i="1"/>
  <c r="O1555" i="1"/>
  <c r="K1525" i="1"/>
  <c r="L1525" i="1" s="1"/>
  <c r="O1521" i="1"/>
  <c r="Q1520" i="1"/>
  <c r="P1523" i="1"/>
  <c r="Q1522" i="1"/>
  <c r="P1464" i="1"/>
  <c r="L1478" i="1"/>
  <c r="L1462" i="1"/>
  <c r="M1461" i="1"/>
  <c r="Q1460" i="1" s="1"/>
  <c r="S1435" i="1"/>
  <c r="R1435" i="1"/>
  <c r="T1427" i="1"/>
  <c r="T1382" i="1"/>
  <c r="K1383" i="1"/>
  <c r="L1383" i="1" s="1"/>
  <c r="M1382" i="1"/>
  <c r="Q1381" i="1" s="1"/>
  <c r="L1382" i="1"/>
  <c r="I1294" i="1"/>
  <c r="K1294" i="1" s="1"/>
  <c r="T1317" i="1"/>
  <c r="P1257" i="1"/>
  <c r="M1302" i="1"/>
  <c r="K1303" i="1"/>
  <c r="O1256" i="1"/>
  <c r="M1200" i="1"/>
  <c r="Q1199" i="1" s="1"/>
  <c r="K1201" i="1"/>
  <c r="L1201" i="1" s="1"/>
  <c r="Q1289" i="1"/>
  <c r="I1221" i="1"/>
  <c r="J1221" i="1" s="1"/>
  <c r="I1201" i="1"/>
  <c r="T1201" i="1" s="1"/>
  <c r="O1199" i="1"/>
  <c r="T1200" i="1"/>
  <c r="R1185" i="1"/>
  <c r="S1185" i="1"/>
  <c r="O1173" i="1"/>
  <c r="N1199" i="1"/>
  <c r="T1212" i="1"/>
  <c r="T1211" i="1"/>
  <c r="I1164" i="1"/>
  <c r="T1164" i="1" s="1"/>
  <c r="O1138" i="1"/>
  <c r="Q1138" i="1"/>
  <c r="N1090" i="1"/>
  <c r="M1126" i="1"/>
  <c r="Q1125" i="1" s="1"/>
  <c r="K1127" i="1"/>
  <c r="I1026" i="1"/>
  <c r="T1026" i="1" s="1"/>
  <c r="K1013" i="1"/>
  <c r="L1013" i="1" s="1"/>
  <c r="M1012" i="1"/>
  <c r="L1012" i="1"/>
  <c r="I956" i="1"/>
  <c r="P956" i="1" s="1"/>
  <c r="N954" i="1"/>
  <c r="T955" i="1"/>
  <c r="M919" i="1"/>
  <c r="S998" i="1"/>
  <c r="R998" i="1"/>
  <c r="P955" i="1"/>
  <c r="M1141" i="1"/>
  <c r="Q1140" i="1" s="1"/>
  <c r="O1140" i="1"/>
  <c r="Q1139" i="1"/>
  <c r="N1140" i="1"/>
  <c r="I926" i="1"/>
  <c r="T926" i="1" s="1"/>
  <c r="P925" i="1"/>
  <c r="O924" i="1"/>
  <c r="I912" i="1"/>
  <c r="T912" i="1" s="1"/>
  <c r="T911" i="1"/>
  <c r="N910" i="1"/>
  <c r="O910" i="1"/>
  <c r="N852" i="1"/>
  <c r="L1044" i="1"/>
  <c r="J853" i="1"/>
  <c r="S825" i="1"/>
  <c r="R825" i="1"/>
  <c r="O692" i="1"/>
  <c r="M730" i="1"/>
  <c r="K731" i="1"/>
  <c r="S726" i="1"/>
  <c r="R726" i="1"/>
  <c r="N605" i="1"/>
  <c r="I607" i="1"/>
  <c r="I508" i="1"/>
  <c r="P545" i="1"/>
  <c r="Q544" i="1"/>
  <c r="N545" i="1"/>
  <c r="J519" i="1"/>
  <c r="K497" i="1"/>
  <c r="L497" i="1" s="1"/>
  <c r="M496" i="1"/>
  <c r="J583" i="1"/>
  <c r="K475" i="1"/>
  <c r="L475" i="1" s="1"/>
  <c r="M474" i="1"/>
  <c r="O474" i="1" s="1"/>
  <c r="L474" i="1"/>
  <c r="I476" i="1"/>
  <c r="T476" i="1" s="1"/>
  <c r="T475" i="1"/>
  <c r="P482" i="1"/>
  <c r="Q481" i="1"/>
  <c r="O482" i="1"/>
  <c r="J237" i="1"/>
  <c r="R254" i="1"/>
  <c r="S254" i="1"/>
  <c r="I199" i="1"/>
  <c r="T199" i="1" s="1"/>
  <c r="J119" i="1"/>
  <c r="AA45" i="1"/>
  <c r="AB45" i="1" s="1"/>
  <c r="T38" i="1"/>
  <c r="I1443" i="1"/>
  <c r="T1443" i="1" s="1"/>
  <c r="S1463" i="1"/>
  <c r="R1463" i="1"/>
  <c r="L1463" i="1"/>
  <c r="M1462" i="1"/>
  <c r="M1465" i="1"/>
  <c r="S1440" i="1"/>
  <c r="T1407" i="1"/>
  <c r="I1408" i="1"/>
  <c r="T1408" i="1" s="1"/>
  <c r="P1407" i="1"/>
  <c r="O1406" i="1"/>
  <c r="N1406" i="1"/>
  <c r="I1467" i="1"/>
  <c r="S1422" i="1"/>
  <c r="R1422" i="1"/>
  <c r="N1441" i="1"/>
  <c r="K1411" i="1"/>
  <c r="L1411" i="1" s="1"/>
  <c r="M1410" i="1"/>
  <c r="Q1409" i="1" s="1"/>
  <c r="K1366" i="1"/>
  <c r="M1365" i="1"/>
  <c r="Q1364" i="1" s="1"/>
  <c r="L1365" i="1"/>
  <c r="K1350" i="1"/>
  <c r="M1349" i="1"/>
  <c r="Q1348" i="1" s="1"/>
  <c r="L1349" i="1"/>
  <c r="I1266" i="1"/>
  <c r="T1266" i="1" s="1"/>
  <c r="T1257" i="1"/>
  <c r="O1228" i="1"/>
  <c r="O1242" i="1"/>
  <c r="Q1198" i="1"/>
  <c r="P1173" i="1"/>
  <c r="T1173" i="1"/>
  <c r="S1256" i="1"/>
  <c r="R1256" i="1"/>
  <c r="T1154" i="1"/>
  <c r="N1152" i="1"/>
  <c r="T1153" i="1"/>
  <c r="O1152" i="1"/>
  <c r="N1198" i="1"/>
  <c r="T1176" i="1"/>
  <c r="O1174" i="1"/>
  <c r="T1208" i="1"/>
  <c r="P1208" i="1"/>
  <c r="J1153" i="1"/>
  <c r="O1102" i="1"/>
  <c r="O1125" i="1"/>
  <c r="N1043" i="1"/>
  <c r="K1025" i="1"/>
  <c r="M1024" i="1"/>
  <c r="I1009" i="1"/>
  <c r="K1008" i="1"/>
  <c r="N953" i="1"/>
  <c r="Q953" i="1"/>
  <c r="Q972" i="1"/>
  <c r="O973" i="1"/>
  <c r="N973" i="1"/>
  <c r="K1154" i="1"/>
  <c r="L928" i="1"/>
  <c r="M927" i="1"/>
  <c r="I884" i="1"/>
  <c r="T883" i="1"/>
  <c r="P973" i="1"/>
  <c r="K920" i="1"/>
  <c r="L920" i="1" s="1"/>
  <c r="M895" i="1"/>
  <c r="L895" i="1"/>
  <c r="K778" i="1"/>
  <c r="L778" i="1" s="1"/>
  <c r="M777" i="1"/>
  <c r="M813" i="1"/>
  <c r="K814" i="1"/>
  <c r="L814" i="1" s="1"/>
  <c r="S810" i="1"/>
  <c r="R810" i="1"/>
  <c r="M606" i="1"/>
  <c r="Q605" i="1" s="1"/>
  <c r="K607" i="1"/>
  <c r="O605" i="1"/>
  <c r="M546" i="1"/>
  <c r="O546" i="1" s="1"/>
  <c r="K547" i="1"/>
  <c r="M519" i="1"/>
  <c r="Q518" i="1" s="1"/>
  <c r="L519" i="1"/>
  <c r="L520" i="1"/>
  <c r="I430" i="1"/>
  <c r="T429" i="1"/>
  <c r="K429" i="1"/>
  <c r="P358" i="1"/>
  <c r="T358" i="1"/>
  <c r="O356" i="1"/>
  <c r="T357" i="1"/>
  <c r="N356" i="1"/>
  <c r="P357" i="1"/>
  <c r="J357" i="1"/>
  <c r="J359" i="1" s="1"/>
  <c r="L584" i="1"/>
  <c r="M583" i="1"/>
  <c r="M412" i="1"/>
  <c r="L413" i="1"/>
  <c r="T512" i="1"/>
  <c r="T511" i="1"/>
  <c r="T407" i="1"/>
  <c r="I408" i="1"/>
  <c r="T408" i="1" s="1"/>
  <c r="M425" i="1"/>
  <c r="Q424" i="1" s="1"/>
  <c r="L425" i="1"/>
  <c r="S435" i="1"/>
  <c r="R435" i="1"/>
  <c r="L484" i="1"/>
  <c r="M483" i="1"/>
  <c r="Q482" i="1" s="1"/>
  <c r="I171" i="1"/>
  <c r="O169" i="1"/>
  <c r="I222" i="1"/>
  <c r="T222" i="1" s="1"/>
  <c r="T221" i="1"/>
  <c r="T249" i="1"/>
  <c r="T248" i="1"/>
  <c r="M203" i="1"/>
  <c r="K204" i="1"/>
  <c r="L203" i="1"/>
  <c r="L40" i="1"/>
  <c r="L39" i="1"/>
  <c r="T190" i="1"/>
  <c r="O188" i="1"/>
  <c r="N188" i="1"/>
  <c r="J189" i="1"/>
  <c r="T150" i="1"/>
  <c r="T149" i="1"/>
  <c r="K149" i="1"/>
  <c r="K120" i="1"/>
  <c r="L120" i="1" s="1"/>
  <c r="M119" i="1"/>
  <c r="Q118" i="1" s="1"/>
  <c r="L119" i="1"/>
  <c r="AE3" i="1"/>
  <c r="J1523" i="1"/>
  <c r="I1481" i="1"/>
  <c r="S1475" i="1"/>
  <c r="R1475" i="1"/>
  <c r="I1447" i="1"/>
  <c r="T1447" i="1" s="1"/>
  <c r="N1436" i="1"/>
  <c r="J1442" i="1"/>
  <c r="L1414" i="1"/>
  <c r="M1424" i="1"/>
  <c r="Q1423" i="1" s="1"/>
  <c r="K1425" i="1"/>
  <c r="L1425" i="1" s="1"/>
  <c r="K1427" i="1"/>
  <c r="R1380" i="1"/>
  <c r="S1380" i="1"/>
  <c r="I1396" i="1"/>
  <c r="J1396" i="1" s="1"/>
  <c r="O1363" i="1"/>
  <c r="O1347" i="1"/>
  <c r="Q1325" i="1"/>
  <c r="P1326" i="1"/>
  <c r="K1328" i="1"/>
  <c r="I1290" i="1"/>
  <c r="P1290" i="1" s="1"/>
  <c r="K1261" i="1"/>
  <c r="I1262" i="1"/>
  <c r="T1262" i="1" s="1"/>
  <c r="N1228" i="1"/>
  <c r="L1258" i="1"/>
  <c r="N1173" i="1"/>
  <c r="M1218" i="1"/>
  <c r="T1207" i="1"/>
  <c r="J1140" i="1"/>
  <c r="J1142" i="1" s="1"/>
  <c r="T1175" i="1"/>
  <c r="O1198" i="1"/>
  <c r="J1175" i="1"/>
  <c r="Q1151" i="1"/>
  <c r="J1163" i="1"/>
  <c r="M1164" i="1"/>
  <c r="K1165" i="1"/>
  <c r="M1104" i="1"/>
  <c r="Q1103" i="1" s="1"/>
  <c r="K1105" i="1"/>
  <c r="O1090" i="1"/>
  <c r="S1022" i="1"/>
  <c r="R1022" i="1"/>
  <c r="K1114" i="1"/>
  <c r="I1001" i="1"/>
  <c r="S915" i="1"/>
  <c r="R915" i="1"/>
  <c r="K965" i="1"/>
  <c r="M964" i="1"/>
  <c r="M911" i="1"/>
  <c r="L911" i="1"/>
  <c r="K912" i="1"/>
  <c r="L912" i="1" s="1"/>
  <c r="J925" i="1"/>
  <c r="J992" i="1"/>
  <c r="J993" i="1" s="1"/>
  <c r="O909" i="1"/>
  <c r="Q909" i="1"/>
  <c r="N909" i="1"/>
  <c r="O953" i="1"/>
  <c r="O881" i="1"/>
  <c r="Q880" i="1"/>
  <c r="N881" i="1"/>
  <c r="N974" i="1"/>
  <c r="M937" i="1"/>
  <c r="Q936" i="1" s="1"/>
  <c r="K938" i="1"/>
  <c r="L938" i="1" s="1"/>
  <c r="I776" i="1"/>
  <c r="T776" i="1" s="1"/>
  <c r="J775" i="1"/>
  <c r="P775" i="1"/>
  <c r="N774" i="1"/>
  <c r="T775" i="1"/>
  <c r="L813" i="1"/>
  <c r="T749" i="1"/>
  <c r="N748" i="1"/>
  <c r="I750" i="1"/>
  <c r="O718" i="1"/>
  <c r="S679" i="1"/>
  <c r="R679" i="1"/>
  <c r="S773" i="1"/>
  <c r="R773" i="1"/>
  <c r="J729" i="1"/>
  <c r="M694" i="1"/>
  <c r="Q693" i="1" s="1"/>
  <c r="L695" i="1"/>
  <c r="T638" i="1"/>
  <c r="O637" i="1"/>
  <c r="I639" i="1"/>
  <c r="T639" i="1" s="1"/>
  <c r="P748" i="1"/>
  <c r="I549" i="1"/>
  <c r="L546" i="1"/>
  <c r="P569" i="1"/>
  <c r="Q568" i="1"/>
  <c r="O569" i="1"/>
  <c r="I426" i="1"/>
  <c r="T426" i="1" s="1"/>
  <c r="T425" i="1"/>
  <c r="N424" i="1"/>
  <c r="J425" i="1"/>
  <c r="T548" i="1"/>
  <c r="K504" i="1"/>
  <c r="L560" i="1"/>
  <c r="M559" i="1"/>
  <c r="K407" i="1"/>
  <c r="Q357" i="1"/>
  <c r="N358" i="1"/>
  <c r="O358" i="1"/>
  <c r="M333" i="1"/>
  <c r="Q332" i="1" s="1"/>
  <c r="L334" i="1"/>
  <c r="I382" i="1"/>
  <c r="T382" i="1" s="1"/>
  <c r="O291" i="1"/>
  <c r="K426" i="1"/>
  <c r="S460" i="1"/>
  <c r="R460" i="1"/>
  <c r="L483" i="1"/>
  <c r="S330" i="1"/>
  <c r="R330" i="1"/>
  <c r="Q243" i="1"/>
  <c r="L233" i="1"/>
  <c r="M232" i="1"/>
  <c r="O232" i="1" s="1"/>
  <c r="J213" i="1"/>
  <c r="J214" i="1" s="1"/>
  <c r="M71" i="1"/>
  <c r="K72" i="1"/>
  <c r="P255" i="1"/>
  <c r="I277" i="1"/>
  <c r="T277" i="1" s="1"/>
  <c r="L232" i="1"/>
  <c r="N118" i="1"/>
  <c r="T4" i="1"/>
  <c r="N3" i="1"/>
  <c r="I5" i="1"/>
  <c r="T5" i="1" s="1"/>
  <c r="O1522" i="1"/>
  <c r="T1523" i="1"/>
  <c r="Q1553" i="1"/>
  <c r="Q1521" i="1"/>
  <c r="P1522" i="1"/>
  <c r="L1512" i="1"/>
  <c r="M1511" i="1"/>
  <c r="Q1510" i="1" s="1"/>
  <c r="I1497" i="1"/>
  <c r="K1444" i="1"/>
  <c r="L1444" i="1" s="1"/>
  <c r="M1443" i="1"/>
  <c r="N1464" i="1"/>
  <c r="S1459" i="1"/>
  <c r="R1459" i="1"/>
  <c r="I1461" i="1"/>
  <c r="T1461" i="1" s="1"/>
  <c r="T1460" i="1"/>
  <c r="T1440" i="1"/>
  <c r="P1440" i="1"/>
  <c r="I1428" i="1"/>
  <c r="T1480" i="1"/>
  <c r="O1478" i="1"/>
  <c r="N1478" i="1"/>
  <c r="S1406" i="1"/>
  <c r="R1406" i="1"/>
  <c r="T1414" i="1"/>
  <c r="K1387" i="1"/>
  <c r="I1383" i="1"/>
  <c r="T1383" i="1" s="1"/>
  <c r="J1382" i="1"/>
  <c r="P1382" i="1"/>
  <c r="O1287" i="1"/>
  <c r="I1258" i="1"/>
  <c r="T1258" i="1" s="1"/>
  <c r="L1293" i="1"/>
  <c r="K1259" i="1"/>
  <c r="I1213" i="1"/>
  <c r="L1200" i="1"/>
  <c r="T1231" i="1"/>
  <c r="P1231" i="1"/>
  <c r="N1229" i="1"/>
  <c r="P1174" i="1"/>
  <c r="L1208" i="1"/>
  <c r="M1207" i="1"/>
  <c r="O1207" i="1" s="1"/>
  <c r="N1187" i="1"/>
  <c r="T1078" i="1"/>
  <c r="I1079" i="1"/>
  <c r="T1079" i="1" s="1"/>
  <c r="N1077" i="1"/>
  <c r="P1078" i="1"/>
  <c r="O1077" i="1"/>
  <c r="Q1102" i="1"/>
  <c r="S1123" i="1"/>
  <c r="R1123" i="1"/>
  <c r="J1092" i="1"/>
  <c r="O1047" i="1"/>
  <c r="J1002" i="1"/>
  <c r="J1003" i="1" s="1"/>
  <c r="Q1047" i="1"/>
  <c r="S954" i="1"/>
  <c r="R954" i="1"/>
  <c r="M950" i="1"/>
  <c r="K951" i="1"/>
  <c r="L951" i="1" s="1"/>
  <c r="M882" i="1"/>
  <c r="O974" i="1"/>
  <c r="N812" i="1"/>
  <c r="I814" i="1"/>
  <c r="T814" i="1" s="1"/>
  <c r="T813" i="1"/>
  <c r="T887" i="1"/>
  <c r="K640" i="1"/>
  <c r="M639" i="1"/>
  <c r="P693" i="1"/>
  <c r="M681" i="1"/>
  <c r="Q680" i="1" s="1"/>
  <c r="L681" i="1"/>
  <c r="P636" i="1"/>
  <c r="Q635" i="1"/>
  <c r="N636" i="1"/>
  <c r="O636" i="1"/>
  <c r="M750" i="1"/>
  <c r="K751" i="1"/>
  <c r="L750" i="1"/>
  <c r="M749" i="1"/>
  <c r="Q748" i="1" s="1"/>
  <c r="K682" i="1"/>
  <c r="L682" i="1" s="1"/>
  <c r="M595" i="1"/>
  <c r="L595" i="1"/>
  <c r="K596" i="1"/>
  <c r="M570" i="1"/>
  <c r="T519" i="1"/>
  <c r="O423" i="1"/>
  <c r="Q422" i="1"/>
  <c r="N423" i="1"/>
  <c r="P423" i="1"/>
  <c r="P507" i="1"/>
  <c r="T571" i="1"/>
  <c r="I572" i="1"/>
  <c r="M335" i="1"/>
  <c r="K336" i="1"/>
  <c r="K511" i="1"/>
  <c r="L511" i="1" s="1"/>
  <c r="K439" i="1"/>
  <c r="M438" i="1"/>
  <c r="Q437" i="1" s="1"/>
  <c r="S355" i="1"/>
  <c r="R355" i="1"/>
  <c r="O319" i="1"/>
  <c r="N319" i="1"/>
  <c r="J320" i="1"/>
  <c r="M484" i="1"/>
  <c r="K485" i="1"/>
  <c r="L485" i="1" s="1"/>
  <c r="M334" i="1"/>
  <c r="L335" i="1"/>
  <c r="M212" i="1"/>
  <c r="O212" i="1" s="1"/>
  <c r="K213" i="1"/>
  <c r="L213" i="1" s="1"/>
  <c r="L212" i="1"/>
  <c r="M221" i="1"/>
  <c r="J345" i="1"/>
  <c r="I250" i="1"/>
  <c r="T250" i="1" s="1"/>
  <c r="R218" i="1"/>
  <c r="S218" i="1"/>
  <c r="T1555" i="1"/>
  <c r="I1558" i="1"/>
  <c r="K1558" i="1" s="1"/>
  <c r="I1511" i="1"/>
  <c r="J1511" i="1" s="1"/>
  <c r="S1509" i="1"/>
  <c r="R1509" i="1"/>
  <c r="O1441" i="1"/>
  <c r="P1441" i="1"/>
  <c r="J1460" i="1"/>
  <c r="O1458" i="1"/>
  <c r="K1438" i="1"/>
  <c r="L1438" i="1" s="1"/>
  <c r="T1423" i="1"/>
  <c r="N1422" i="1"/>
  <c r="P1423" i="1"/>
  <c r="I1424" i="1"/>
  <c r="J1424" i="1" s="1"/>
  <c r="O1422" i="1"/>
  <c r="J1466" i="1"/>
  <c r="T1442" i="1"/>
  <c r="T1479" i="1"/>
  <c r="K1395" i="1"/>
  <c r="L1395" i="1" s="1"/>
  <c r="M1394" i="1"/>
  <c r="O1394" i="1" s="1"/>
  <c r="L1394" i="1"/>
  <c r="N1363" i="1"/>
  <c r="N1302" i="1"/>
  <c r="O1255" i="1"/>
  <c r="L1327" i="1"/>
  <c r="S1288" i="1"/>
  <c r="R1288" i="1"/>
  <c r="I1181" i="1"/>
  <c r="K1181" i="1" s="1"/>
  <c r="P1200" i="1"/>
  <c r="S1240" i="1"/>
  <c r="R1240" i="1"/>
  <c r="T1230" i="1"/>
  <c r="K1219" i="1"/>
  <c r="Q1161" i="1"/>
  <c r="P1162" i="1"/>
  <c r="I1105" i="1"/>
  <c r="J1105" i="1" s="1"/>
  <c r="N1103" i="1"/>
  <c r="T1104" i="1"/>
  <c r="P1104" i="1"/>
  <c r="N1174" i="1"/>
  <c r="N1162" i="1"/>
  <c r="S1216" i="1"/>
  <c r="R1216" i="1"/>
  <c r="M1052" i="1"/>
  <c r="P1161" i="1"/>
  <c r="T1161" i="1"/>
  <c r="K1053" i="1"/>
  <c r="O1091" i="1"/>
  <c r="O1043" i="1"/>
  <c r="M926" i="1"/>
  <c r="Q925" i="1" s="1"/>
  <c r="L927" i="1"/>
  <c r="S1049" i="1"/>
  <c r="R1049" i="1"/>
  <c r="K896" i="1"/>
  <c r="L964" i="1"/>
  <c r="M963" i="1"/>
  <c r="K883" i="1"/>
  <c r="L883" i="1" s="1"/>
  <c r="I804" i="1"/>
  <c r="T804" i="1" s="1"/>
  <c r="J883" i="1"/>
  <c r="M799" i="1"/>
  <c r="P799" i="1" s="1"/>
  <c r="K800" i="1"/>
  <c r="L800" i="1" s="1"/>
  <c r="L799" i="1"/>
  <c r="M798" i="1"/>
  <c r="L798" i="1"/>
  <c r="T799" i="1"/>
  <c r="I800" i="1"/>
  <c r="T800" i="1" s="1"/>
  <c r="Q841" i="1"/>
  <c r="S691" i="1"/>
  <c r="R691" i="1"/>
  <c r="M666" i="1"/>
  <c r="Q665" i="1" s="1"/>
  <c r="L666" i="1"/>
  <c r="K667" i="1"/>
  <c r="O610" i="1"/>
  <c r="N610" i="1"/>
  <c r="P611" i="1"/>
  <c r="J611" i="1"/>
  <c r="T611" i="1"/>
  <c r="I612" i="1"/>
  <c r="T612" i="1" s="1"/>
  <c r="Q727" i="1"/>
  <c r="P728" i="1"/>
  <c r="L749" i="1"/>
  <c r="J624" i="1"/>
  <c r="K585" i="1"/>
  <c r="M584" i="1"/>
  <c r="L570" i="1"/>
  <c r="K508" i="1"/>
  <c r="P461" i="1"/>
  <c r="T462" i="1"/>
  <c r="T461" i="1"/>
  <c r="N460" i="1"/>
  <c r="J461" i="1"/>
  <c r="J571" i="1"/>
  <c r="L400" i="1"/>
  <c r="M399" i="1"/>
  <c r="Q398" i="1" s="1"/>
  <c r="M371" i="1"/>
  <c r="L371" i="1"/>
  <c r="K372" i="1"/>
  <c r="L372" i="1" s="1"/>
  <c r="L510" i="1"/>
  <c r="I440" i="1"/>
  <c r="S303" i="1"/>
  <c r="R303" i="1"/>
  <c r="J333" i="1"/>
  <c r="S217" i="1"/>
  <c r="R217" i="1"/>
  <c r="L234" i="1"/>
  <c r="M233" i="1"/>
  <c r="P233" i="1" s="1"/>
  <c r="T137" i="1"/>
  <c r="I138" i="1"/>
  <c r="T138" i="1" s="1"/>
  <c r="P169" i="1"/>
  <c r="T169" i="1"/>
  <c r="N167" i="1"/>
  <c r="O167" i="1"/>
  <c r="J168" i="1"/>
  <c r="T205" i="1"/>
  <c r="I206" i="1"/>
  <c r="K206" i="1" s="1"/>
  <c r="I258" i="1"/>
  <c r="I186" i="1"/>
  <c r="T276" i="1"/>
  <c r="M4" i="1"/>
  <c r="L4" i="1"/>
  <c r="K5" i="1"/>
  <c r="L5" i="1" s="1"/>
  <c r="I116" i="1"/>
  <c r="K116" i="1" s="1"/>
  <c r="S1554" i="1"/>
  <c r="R1554" i="1"/>
  <c r="M1556" i="1"/>
  <c r="O1556" i="1" s="1"/>
  <c r="J1558" i="1"/>
  <c r="J1559" i="1" s="1"/>
  <c r="O1508" i="1"/>
  <c r="N1508" i="1"/>
  <c r="O1464" i="1"/>
  <c r="Q1421" i="1"/>
  <c r="O1421" i="1"/>
  <c r="K1466" i="1"/>
  <c r="L1466" i="1" s="1"/>
  <c r="M1442" i="1"/>
  <c r="Q1441" i="1" s="1"/>
  <c r="L1443" i="1"/>
  <c r="T1415" i="1"/>
  <c r="P1421" i="1"/>
  <c r="O1364" i="1"/>
  <c r="N1364" i="1"/>
  <c r="I1366" i="1"/>
  <c r="J1371" i="1"/>
  <c r="M1370" i="1"/>
  <c r="N1370" i="1" s="1"/>
  <c r="L1370" i="1"/>
  <c r="K1371" i="1"/>
  <c r="L1371" i="1" s="1"/>
  <c r="T1365" i="1"/>
  <c r="J1330" i="1"/>
  <c r="J1350" i="1"/>
  <c r="T1329" i="1"/>
  <c r="O1327" i="1"/>
  <c r="N1347" i="1"/>
  <c r="K1340" i="1"/>
  <c r="O1302" i="1"/>
  <c r="T1303" i="1"/>
  <c r="L1292" i="1"/>
  <c r="M1291" i="1"/>
  <c r="L1231" i="1"/>
  <c r="M1230" i="1"/>
  <c r="L1230" i="1"/>
  <c r="I1225" i="1"/>
  <c r="T1225" i="1" s="1"/>
  <c r="M1176" i="1"/>
  <c r="K1177" i="1"/>
  <c r="L1177" i="1" s="1"/>
  <c r="I1244" i="1"/>
  <c r="T1244" i="1" s="1"/>
  <c r="T1209" i="1"/>
  <c r="Q1287" i="1"/>
  <c r="K1211" i="1"/>
  <c r="L1242" i="1"/>
  <c r="L1154" i="1"/>
  <c r="M1153" i="1"/>
  <c r="Q1152" i="1" s="1"/>
  <c r="T1188" i="1"/>
  <c r="N1186" i="1"/>
  <c r="J1187" i="1"/>
  <c r="T1187" i="1"/>
  <c r="P1141" i="1"/>
  <c r="T1141" i="1"/>
  <c r="N1139" i="1"/>
  <c r="T1140" i="1"/>
  <c r="Q1101" i="1"/>
  <c r="P1102" i="1"/>
  <c r="L1218" i="1"/>
  <c r="T1114" i="1"/>
  <c r="I1115" i="1"/>
  <c r="T1115" i="1" s="1"/>
  <c r="T1032" i="1"/>
  <c r="O1044" i="1"/>
  <c r="N1044" i="1"/>
  <c r="I1046" i="1"/>
  <c r="T1046" i="1" s="1"/>
  <c r="T1045" i="1"/>
  <c r="K982" i="1"/>
  <c r="L982" i="1" s="1"/>
  <c r="M981" i="1"/>
  <c r="Q980" i="1" s="1"/>
  <c r="L981" i="1"/>
  <c r="J956" i="1"/>
  <c r="S924" i="1"/>
  <c r="R924" i="1"/>
  <c r="M1051" i="1"/>
  <c r="Q1050" i="1" s="1"/>
  <c r="L1052" i="1"/>
  <c r="L1051" i="1"/>
  <c r="L1024" i="1"/>
  <c r="S840" i="1"/>
  <c r="R840" i="1"/>
  <c r="M871" i="1"/>
  <c r="Q870" i="1" s="1"/>
  <c r="L871" i="1"/>
  <c r="L872" i="1"/>
  <c r="L926" i="1"/>
  <c r="I854" i="1"/>
  <c r="P854" i="1" s="1"/>
  <c r="P853" i="1"/>
  <c r="T853" i="1"/>
  <c r="J813" i="1"/>
  <c r="O748" i="1"/>
  <c r="S853" i="1"/>
  <c r="R853" i="1"/>
  <c r="J749" i="1"/>
  <c r="Q636" i="1"/>
  <c r="P637" i="1"/>
  <c r="I521" i="1"/>
  <c r="T521" i="1" s="1"/>
  <c r="N519" i="1"/>
  <c r="O519" i="1"/>
  <c r="T508" i="1"/>
  <c r="O506" i="1"/>
  <c r="K381" i="1"/>
  <c r="L381" i="1" s="1"/>
  <c r="K571" i="1"/>
  <c r="I362" i="1"/>
  <c r="T362" i="1" s="1"/>
  <c r="O424" i="1"/>
  <c r="K323" i="1"/>
  <c r="L323" i="1" s="1"/>
  <c r="M322" i="1"/>
  <c r="Q356" i="1"/>
  <c r="N357" i="1"/>
  <c r="O357" i="1"/>
  <c r="J475" i="1"/>
  <c r="Q291" i="1"/>
  <c r="L221" i="1"/>
  <c r="M220" i="1"/>
  <c r="O220" i="1" s="1"/>
  <c r="T182" i="1"/>
  <c r="O180" i="1"/>
  <c r="L165" i="1"/>
  <c r="L164" i="1"/>
  <c r="L137" i="1"/>
  <c r="M136" i="1"/>
  <c r="L136" i="1"/>
  <c r="J180" i="1"/>
  <c r="K197" i="1"/>
  <c r="I269" i="1"/>
  <c r="T269" i="1" s="1"/>
  <c r="K61" i="1"/>
  <c r="L61" i="1" s="1"/>
  <c r="M60" i="1"/>
  <c r="J257" i="1"/>
  <c r="T168" i="1"/>
  <c r="L1176" i="1"/>
  <c r="M1175" i="1"/>
  <c r="N1175" i="1" s="1"/>
  <c r="T1180" i="1"/>
  <c r="L1164" i="1"/>
  <c r="M1163" i="1"/>
  <c r="I1147" i="1"/>
  <c r="T1008" i="1"/>
  <c r="T1160" i="1"/>
  <c r="S1204" i="1"/>
  <c r="R1204" i="1"/>
  <c r="S1010" i="1"/>
  <c r="R1010" i="1"/>
  <c r="Q988" i="1"/>
  <c r="P989" i="1"/>
  <c r="T992" i="1"/>
  <c r="I938" i="1"/>
  <c r="P937" i="1"/>
  <c r="I922" i="1"/>
  <c r="T922" i="1" s="1"/>
  <c r="P948" i="1"/>
  <c r="Q947" i="1"/>
  <c r="I828" i="1"/>
  <c r="J828" i="1" s="1"/>
  <c r="T827" i="1"/>
  <c r="N826" i="1"/>
  <c r="S934" i="1"/>
  <c r="R934" i="1"/>
  <c r="T976" i="1"/>
  <c r="T975" i="1"/>
  <c r="O826" i="1"/>
  <c r="I872" i="1"/>
  <c r="J872" i="1" s="1"/>
  <c r="I786" i="1"/>
  <c r="T785" i="1"/>
  <c r="K785" i="1"/>
  <c r="T729" i="1"/>
  <c r="N728" i="1"/>
  <c r="I730" i="1"/>
  <c r="P730" i="1" s="1"/>
  <c r="T624" i="1"/>
  <c r="O622" i="1"/>
  <c r="M729" i="1"/>
  <c r="Q728" i="1" s="1"/>
  <c r="L730" i="1"/>
  <c r="S746" i="1"/>
  <c r="R746" i="1"/>
  <c r="P622" i="1"/>
  <c r="T505" i="1"/>
  <c r="P505" i="1"/>
  <c r="S517" i="1"/>
  <c r="R517" i="1"/>
  <c r="P581" i="1"/>
  <c r="Q580" i="1"/>
  <c r="T399" i="1"/>
  <c r="N398" i="1"/>
  <c r="I400" i="1"/>
  <c r="T400" i="1" s="1"/>
  <c r="J386" i="1"/>
  <c r="S472" i="1"/>
  <c r="R472" i="1"/>
  <c r="Q331" i="1"/>
  <c r="P332" i="1"/>
  <c r="S383" i="1"/>
  <c r="R383" i="1"/>
  <c r="M293" i="1"/>
  <c r="Q292" i="1" s="1"/>
  <c r="L294" i="1"/>
  <c r="N231" i="1"/>
  <c r="O68" i="1"/>
  <c r="N68" i="1"/>
  <c r="Q67" i="1"/>
  <c r="T145" i="1"/>
  <c r="I146" i="1"/>
  <c r="I262" i="1"/>
  <c r="J262" i="1" s="1"/>
  <c r="O260" i="1"/>
  <c r="S178" i="1"/>
  <c r="R178" i="1"/>
  <c r="S177" i="1"/>
  <c r="R177" i="1"/>
  <c r="O202" i="1"/>
  <c r="L59" i="1"/>
  <c r="O48" i="1"/>
  <c r="L71" i="1"/>
  <c r="M70" i="1"/>
  <c r="N187" i="1"/>
  <c r="L70" i="1"/>
  <c r="Q105" i="1"/>
  <c r="T1126" i="1"/>
  <c r="N1125" i="1"/>
  <c r="I1127" i="1"/>
  <c r="T1127" i="1" s="1"/>
  <c r="P1126" i="1"/>
  <c r="S1048" i="1"/>
  <c r="R1048" i="1"/>
  <c r="J1126" i="1"/>
  <c r="M1092" i="1"/>
  <c r="Q1091" i="1" s="1"/>
  <c r="L1207" i="1"/>
  <c r="M1206" i="1"/>
  <c r="N1206" i="1" s="1"/>
  <c r="K1093" i="1"/>
  <c r="Q1090" i="1"/>
  <c r="P1091" i="1"/>
  <c r="I964" i="1"/>
  <c r="T963" i="1"/>
  <c r="M918" i="1"/>
  <c r="Q917" i="1" s="1"/>
  <c r="L919" i="1"/>
  <c r="M990" i="1"/>
  <c r="L990" i="1"/>
  <c r="K991" i="1"/>
  <c r="T978" i="1"/>
  <c r="K977" i="1"/>
  <c r="P978" i="1"/>
  <c r="I950" i="1"/>
  <c r="L950" i="1"/>
  <c r="M949" i="1"/>
  <c r="Q948" i="1" s="1"/>
  <c r="T886" i="1"/>
  <c r="I842" i="1"/>
  <c r="P842" i="1" s="1"/>
  <c r="P841" i="1"/>
  <c r="K856" i="1"/>
  <c r="L856" i="1" s="1"/>
  <c r="M855" i="1"/>
  <c r="Q854" i="1" s="1"/>
  <c r="T705" i="1"/>
  <c r="I706" i="1"/>
  <c r="T706" i="1" s="1"/>
  <c r="N704" i="1"/>
  <c r="P705" i="1"/>
  <c r="L777" i="1"/>
  <c r="M776" i="1"/>
  <c r="Q775" i="1" s="1"/>
  <c r="K721" i="1"/>
  <c r="L721" i="1" s="1"/>
  <c r="M720" i="1"/>
  <c r="Q719" i="1" s="1"/>
  <c r="L720" i="1"/>
  <c r="P664" i="1"/>
  <c r="O663" i="1"/>
  <c r="N663" i="1"/>
  <c r="I665" i="1"/>
  <c r="T665" i="1" s="1"/>
  <c r="K624" i="1"/>
  <c r="L624" i="1" s="1"/>
  <c r="M623" i="1"/>
  <c r="Q622" i="1" s="1"/>
  <c r="L639" i="1"/>
  <c r="M638" i="1"/>
  <c r="Q637" i="1" s="1"/>
  <c r="O675" i="1"/>
  <c r="N675" i="1"/>
  <c r="I677" i="1"/>
  <c r="T677" i="1" s="1"/>
  <c r="I625" i="1"/>
  <c r="T625" i="1" s="1"/>
  <c r="I533" i="1"/>
  <c r="J532" i="1"/>
  <c r="O531" i="1"/>
  <c r="T532" i="1"/>
  <c r="N531" i="1"/>
  <c r="L583" i="1"/>
  <c r="M582" i="1"/>
  <c r="O582" i="1" s="1"/>
  <c r="Q505" i="1"/>
  <c r="S555" i="1"/>
  <c r="R555" i="1"/>
  <c r="M387" i="1"/>
  <c r="Q386" i="1" s="1"/>
  <c r="K451" i="1"/>
  <c r="L451" i="1" s="1"/>
  <c r="M450" i="1"/>
  <c r="Q449" i="1" s="1"/>
  <c r="K295" i="1"/>
  <c r="L295" i="1" s="1"/>
  <c r="M294" i="1"/>
  <c r="Q664" i="1"/>
  <c r="T387" i="1"/>
  <c r="O385" i="1"/>
  <c r="N385" i="1"/>
  <c r="I346" i="1"/>
  <c r="M320" i="1"/>
  <c r="Q319" i="1" s="1"/>
  <c r="L321" i="1"/>
  <c r="S459" i="1"/>
  <c r="R459" i="1"/>
  <c r="I367" i="1"/>
  <c r="T367" i="1" s="1"/>
  <c r="K366" i="1"/>
  <c r="O398" i="1"/>
  <c r="S317" i="1"/>
  <c r="R317" i="1"/>
  <c r="O231" i="1"/>
  <c r="T214" i="1"/>
  <c r="Q210" i="1"/>
  <c r="P211" i="1"/>
  <c r="L145" i="1"/>
  <c r="M144" i="1"/>
  <c r="T198" i="1"/>
  <c r="T197" i="1"/>
  <c r="K190" i="1"/>
  <c r="L190" i="1" s="1"/>
  <c r="M189" i="1"/>
  <c r="Q188" i="1" s="1"/>
  <c r="L189" i="1"/>
  <c r="N154" i="1"/>
  <c r="K19" i="1"/>
  <c r="I88" i="1"/>
  <c r="T88" i="1" s="1"/>
  <c r="K35" i="1"/>
  <c r="L35" i="1" s="1"/>
  <c r="S200" i="1"/>
  <c r="R200" i="1"/>
  <c r="T246" i="1"/>
  <c r="O187" i="1"/>
  <c r="K108" i="1"/>
  <c r="L108" i="1" s="1"/>
  <c r="M107" i="1"/>
  <c r="Q106" i="1" s="1"/>
  <c r="L107" i="1"/>
  <c r="J20" i="1"/>
  <c r="J21" i="1" s="1"/>
  <c r="K132" i="1"/>
  <c r="M131" i="1"/>
  <c r="L131" i="1"/>
  <c r="T1220" i="1"/>
  <c r="L1180" i="1"/>
  <c r="T1142" i="1"/>
  <c r="N1141" i="1"/>
  <c r="I1143" i="1"/>
  <c r="T1143" i="1" s="1"/>
  <c r="K1142" i="1"/>
  <c r="O1141" i="1"/>
  <c r="L1161" i="1"/>
  <c r="T1000" i="1"/>
  <c r="P1000" i="1"/>
  <c r="N998" i="1"/>
  <c r="T999" i="1"/>
  <c r="L1206" i="1"/>
  <c r="S1076" i="1"/>
  <c r="R1076" i="1"/>
  <c r="O1048" i="1"/>
  <c r="T1049" i="1"/>
  <c r="N1048" i="1"/>
  <c r="I1050" i="1"/>
  <c r="J1050" i="1" s="1"/>
  <c r="P1049" i="1"/>
  <c r="O1012" i="1"/>
  <c r="N1012" i="1"/>
  <c r="I1014" i="1"/>
  <c r="J1014" i="1" s="1"/>
  <c r="T993" i="1"/>
  <c r="T980" i="1"/>
  <c r="N979" i="1"/>
  <c r="M962" i="1"/>
  <c r="N962" i="1" s="1"/>
  <c r="L963" i="1"/>
  <c r="S916" i="1"/>
  <c r="R916" i="1"/>
  <c r="N948" i="1"/>
  <c r="I981" i="1"/>
  <c r="P999" i="1"/>
  <c r="O947" i="1"/>
  <c r="Q946" i="1"/>
  <c r="N947" i="1"/>
  <c r="I918" i="1"/>
  <c r="P917" i="1"/>
  <c r="L949" i="1"/>
  <c r="S852" i="1"/>
  <c r="R852" i="1"/>
  <c r="L962" i="1"/>
  <c r="M975" i="1"/>
  <c r="L976" i="1"/>
  <c r="S935" i="1"/>
  <c r="R935" i="1"/>
  <c r="I896" i="1"/>
  <c r="T896" i="1" s="1"/>
  <c r="N894" i="1"/>
  <c r="T991" i="1"/>
  <c r="K804" i="1"/>
  <c r="L804" i="1" s="1"/>
  <c r="S826" i="1"/>
  <c r="R826" i="1"/>
  <c r="S774" i="1"/>
  <c r="R774" i="1"/>
  <c r="O662" i="1"/>
  <c r="S621" i="1"/>
  <c r="R621" i="1"/>
  <c r="T672" i="1"/>
  <c r="J676" i="1"/>
  <c r="J681" i="1"/>
  <c r="I682" i="1"/>
  <c r="N680" i="1"/>
  <c r="N622" i="1"/>
  <c r="T623" i="1"/>
  <c r="T676" i="1"/>
  <c r="I597" i="1"/>
  <c r="T597" i="1" s="1"/>
  <c r="O595" i="1"/>
  <c r="J709" i="1"/>
  <c r="T596" i="1"/>
  <c r="L582" i="1"/>
  <c r="P557" i="1"/>
  <c r="Q556" i="1"/>
  <c r="P437" i="1"/>
  <c r="T438" i="1"/>
  <c r="T437" i="1"/>
  <c r="N436" i="1"/>
  <c r="M344" i="1"/>
  <c r="Q343" i="1" s="1"/>
  <c r="L344" i="1"/>
  <c r="L623" i="1"/>
  <c r="T504" i="1"/>
  <c r="O581" i="1"/>
  <c r="S530" i="1"/>
  <c r="R530" i="1"/>
  <c r="T380" i="1"/>
  <c r="T381" i="1"/>
  <c r="T344" i="1"/>
  <c r="N343" i="1"/>
  <c r="T345" i="1"/>
  <c r="T483" i="1"/>
  <c r="N482" i="1"/>
  <c r="I484" i="1"/>
  <c r="P424" i="1"/>
  <c r="Q423" i="1"/>
  <c r="K345" i="1"/>
  <c r="L345" i="1" s="1"/>
  <c r="K388" i="1"/>
  <c r="T234" i="1"/>
  <c r="Q165" i="1"/>
  <c r="P166" i="1"/>
  <c r="M156" i="1"/>
  <c r="N156" i="1" s="1"/>
  <c r="L157" i="1"/>
  <c r="Q142" i="1"/>
  <c r="O143" i="1"/>
  <c r="L261" i="1"/>
  <c r="M261" i="1"/>
  <c r="K262" i="1"/>
  <c r="T261" i="1"/>
  <c r="M168" i="1"/>
  <c r="L169" i="1"/>
  <c r="L60" i="1"/>
  <c r="M59" i="1"/>
  <c r="K248" i="1"/>
  <c r="L248" i="1" s="1"/>
  <c r="L247" i="1"/>
  <c r="S201" i="1"/>
  <c r="R201" i="1"/>
  <c r="L87" i="1"/>
  <c r="M86" i="1"/>
  <c r="M87" i="1" s="1"/>
  <c r="S47" i="1"/>
  <c r="R47" i="1"/>
  <c r="I20" i="1"/>
  <c r="T20" i="1" s="1"/>
  <c r="L168" i="1"/>
  <c r="J245" i="1"/>
  <c r="J247" i="1" s="1"/>
  <c r="L156" i="1"/>
  <c r="R129" i="1"/>
  <c r="S129" i="1"/>
  <c r="I73" i="1"/>
  <c r="T36" i="1"/>
  <c r="T213" i="1"/>
  <c r="J157" i="1"/>
  <c r="R593" i="1"/>
  <c r="S593" i="1"/>
  <c r="P594" i="1"/>
  <c r="L559" i="1"/>
  <c r="M558" i="1"/>
  <c r="I306" i="1"/>
  <c r="J305" i="1"/>
  <c r="N304" i="1"/>
  <c r="T305" i="1"/>
  <c r="P305" i="1"/>
  <c r="L412" i="1"/>
  <c r="M411" i="1"/>
  <c r="Q410" i="1" s="1"/>
  <c r="L411" i="1"/>
  <c r="L380" i="1"/>
  <c r="T360" i="1"/>
  <c r="N359" i="1"/>
  <c r="T361" i="1"/>
  <c r="M495" i="1"/>
  <c r="L496" i="1"/>
  <c r="K463" i="1"/>
  <c r="M462" i="1"/>
  <c r="Q461" i="1" s="1"/>
  <c r="T411" i="1"/>
  <c r="N410" i="1"/>
  <c r="I412" i="1"/>
  <c r="J411" i="1"/>
  <c r="S662" i="1"/>
  <c r="R662" i="1"/>
  <c r="S409" i="1"/>
  <c r="R409" i="1"/>
  <c r="S447" i="1"/>
  <c r="R447" i="1"/>
  <c r="S448" i="1"/>
  <c r="R448" i="1"/>
  <c r="S436" i="1"/>
  <c r="R436" i="1"/>
  <c r="P398" i="1"/>
  <c r="Q397" i="1"/>
  <c r="S492" i="1"/>
  <c r="R492" i="1"/>
  <c r="I236" i="1"/>
  <c r="T236" i="1" s="1"/>
  <c r="K235" i="1"/>
  <c r="Q153" i="1"/>
  <c r="P154" i="1"/>
  <c r="T181" i="1"/>
  <c r="P142" i="1"/>
  <c r="T142" i="1"/>
  <c r="T141" i="1"/>
  <c r="K141" i="1"/>
  <c r="Q259" i="1"/>
  <c r="P180" i="1"/>
  <c r="L257" i="1"/>
  <c r="M256" i="1"/>
  <c r="L115" i="1"/>
  <c r="R230" i="1"/>
  <c r="S230" i="1"/>
  <c r="N117" i="1"/>
  <c r="Q166" i="1"/>
  <c r="P85" i="1"/>
  <c r="Q84" i="1"/>
  <c r="L245" i="1"/>
  <c r="L246" i="1"/>
  <c r="M245" i="1"/>
  <c r="Q154" i="1"/>
  <c r="O106" i="1"/>
  <c r="I46" i="1"/>
  <c r="I92" i="1"/>
  <c r="T92" i="1" s="1"/>
  <c r="L86" i="1"/>
  <c r="I50" i="1"/>
  <c r="J50" i="1" s="1"/>
  <c r="T49" i="1"/>
  <c r="I42" i="1"/>
  <c r="N244" i="1"/>
  <c r="Q55" i="1"/>
  <c r="K45" i="1"/>
  <c r="Q89" i="1"/>
  <c r="T41" i="1"/>
  <c r="Q68" i="1"/>
  <c r="P143" i="1"/>
  <c r="T115" i="1"/>
  <c r="AA26" i="1"/>
  <c r="L144" i="1"/>
  <c r="T19" i="1"/>
  <c r="T233" i="1"/>
  <c r="K92" i="1"/>
  <c r="M91" i="1"/>
  <c r="Q90" i="1" s="1"/>
  <c r="L91" i="1"/>
  <c r="N48" i="1"/>
  <c r="T35" i="1"/>
  <c r="T37" i="1"/>
  <c r="K50" i="1"/>
  <c r="L50" i="1" s="1"/>
  <c r="M49" i="1"/>
  <c r="Q48" i="1" s="1"/>
  <c r="I209" i="1"/>
  <c r="T209" i="1" s="1"/>
  <c r="Q117" i="1"/>
  <c r="I108" i="1"/>
  <c r="T108" i="1" s="1"/>
  <c r="I132" i="1"/>
  <c r="Y17" i="1"/>
  <c r="R2" i="1"/>
  <c r="S2" i="1"/>
  <c r="P936" i="1" l="1"/>
  <c r="J1478" i="1"/>
  <c r="N179" i="1"/>
  <c r="J204" i="1"/>
  <c r="J206" i="1" s="1"/>
  <c r="J207" i="1" s="1"/>
  <c r="J209" i="1" s="1"/>
  <c r="T87" i="1"/>
  <c r="O292" i="1"/>
  <c r="P718" i="1"/>
  <c r="J547" i="1"/>
  <c r="J548" i="1" s="1"/>
  <c r="P1349" i="1"/>
  <c r="P950" i="1"/>
  <c r="N494" i="1"/>
  <c r="T495" i="1"/>
  <c r="O494" i="1"/>
  <c r="I496" i="1"/>
  <c r="J495" i="1"/>
  <c r="T371" i="1"/>
  <c r="I372" i="1"/>
  <c r="P1524" i="1"/>
  <c r="N570" i="1"/>
  <c r="Q749" i="1"/>
  <c r="N212" i="1"/>
  <c r="M872" i="1"/>
  <c r="J1201" i="1"/>
  <c r="S1337" i="1"/>
  <c r="N1477" i="1"/>
  <c r="J1026" i="1"/>
  <c r="J1028" i="1" s="1"/>
  <c r="P583" i="1"/>
  <c r="I388" i="1"/>
  <c r="T388" i="1" s="1"/>
  <c r="N386" i="1"/>
  <c r="J1232" i="1"/>
  <c r="I584" i="1"/>
  <c r="T584" i="1" s="1"/>
  <c r="P484" i="1"/>
  <c r="K1415" i="1"/>
  <c r="L1415" i="1" s="1"/>
  <c r="O344" i="1"/>
  <c r="M321" i="1"/>
  <c r="Q812" i="1"/>
  <c r="S57" i="1"/>
  <c r="R57" i="1"/>
  <c r="T1181" i="1"/>
  <c r="N718" i="1"/>
  <c r="I1093" i="1"/>
  <c r="T1093" i="1" s="1"/>
  <c r="T1478" i="1"/>
  <c r="P681" i="1"/>
  <c r="I1372" i="1"/>
  <c r="T1372" i="1" s="1"/>
  <c r="Q718" i="1"/>
  <c r="S718" i="1" s="1"/>
  <c r="N437" i="1"/>
  <c r="T1304" i="1"/>
  <c r="O1477" i="1"/>
  <c r="P1424" i="1"/>
  <c r="P813" i="1"/>
  <c r="O437" i="1"/>
  <c r="J1439" i="1"/>
  <c r="I59" i="1"/>
  <c r="P58" i="1"/>
  <c r="K88" i="1"/>
  <c r="L89" i="1" s="1"/>
  <c r="P918" i="1"/>
  <c r="P639" i="1"/>
  <c r="T1524" i="1"/>
  <c r="J438" i="1"/>
  <c r="J439" i="1" s="1"/>
  <c r="P871" i="1"/>
  <c r="J912" i="1"/>
  <c r="J58" i="1"/>
  <c r="T58" i="1"/>
  <c r="P411" i="1"/>
  <c r="T918" i="1"/>
  <c r="T950" i="1"/>
  <c r="N292" i="1"/>
  <c r="N623" i="1"/>
  <c r="N438" i="1"/>
  <c r="Q583" i="1"/>
  <c r="P438" i="1"/>
  <c r="P964" i="1"/>
  <c r="P729" i="1"/>
  <c r="T828" i="1"/>
  <c r="O438" i="1"/>
  <c r="N546" i="1"/>
  <c r="J597" i="1"/>
  <c r="K613" i="1"/>
  <c r="M612" i="1"/>
  <c r="Q611" i="1" s="1"/>
  <c r="L612" i="1"/>
  <c r="T320" i="1"/>
  <c r="I321" i="1"/>
  <c r="M306" i="1"/>
  <c r="Q305" i="1" s="1"/>
  <c r="K307" i="1"/>
  <c r="L306" i="1"/>
  <c r="S610" i="1"/>
  <c r="R610" i="1"/>
  <c r="Q333" i="1"/>
  <c r="T1396" i="1"/>
  <c r="S493" i="1"/>
  <c r="R493" i="1"/>
  <c r="P1153" i="1"/>
  <c r="J222" i="1"/>
  <c r="P1365" i="1"/>
  <c r="N474" i="1"/>
  <c r="Q56" i="1"/>
  <c r="N57" i="1"/>
  <c r="O57" i="1"/>
  <c r="P57" i="1"/>
  <c r="T1294" i="1"/>
  <c r="J1244" i="1"/>
  <c r="J1246" i="1" s="1"/>
  <c r="J1247" i="1" s="1"/>
  <c r="J1248" i="1" s="1"/>
  <c r="I559" i="1"/>
  <c r="P559" i="1" s="1"/>
  <c r="T558" i="1"/>
  <c r="O557" i="1"/>
  <c r="L66" i="1"/>
  <c r="L67" i="1"/>
  <c r="J1339" i="1"/>
  <c r="S1077" i="1"/>
  <c r="R1077" i="1"/>
  <c r="T116" i="1"/>
  <c r="J549" i="1"/>
  <c r="S868" i="1"/>
  <c r="R868" i="1"/>
  <c r="J71" i="1"/>
  <c r="J72" i="1" s="1"/>
  <c r="P812" i="1"/>
  <c r="Q811" i="1"/>
  <c r="S869" i="1"/>
  <c r="R869" i="1"/>
  <c r="Q293" i="1"/>
  <c r="T872" i="1"/>
  <c r="J625" i="1"/>
  <c r="T1424" i="1"/>
  <c r="P425" i="1"/>
  <c r="O1206" i="1"/>
  <c r="I1340" i="1"/>
  <c r="N1339" i="1" s="1"/>
  <c r="O1338" i="1"/>
  <c r="N1338" i="1"/>
  <c r="T1339" i="1"/>
  <c r="M1079" i="1"/>
  <c r="L1079" i="1"/>
  <c r="K1080" i="1"/>
  <c r="P344" i="1"/>
  <c r="P872" i="1"/>
  <c r="Q334" i="1"/>
  <c r="S334" i="1" s="1"/>
  <c r="T1221" i="1"/>
  <c r="P334" i="1"/>
  <c r="K402" i="1"/>
  <c r="M402" i="1" s="1"/>
  <c r="Q401" i="1" s="1"/>
  <c r="Q1407" i="1"/>
  <c r="M533" i="1"/>
  <c r="Q532" i="1" s="1"/>
  <c r="L533" i="1"/>
  <c r="K534" i="1"/>
  <c r="N936" i="1"/>
  <c r="T937" i="1"/>
  <c r="K844" i="1"/>
  <c r="L843" i="1"/>
  <c r="M843" i="1"/>
  <c r="Q842" i="1" s="1"/>
  <c r="P49" i="1"/>
  <c r="P387" i="1"/>
  <c r="T206" i="1"/>
  <c r="T1558" i="1"/>
  <c r="S368" i="1"/>
  <c r="R368" i="1"/>
  <c r="R1314" i="1"/>
  <c r="S1314" i="1"/>
  <c r="P462" i="1"/>
  <c r="J884" i="1"/>
  <c r="K1317" i="1"/>
  <c r="L1316" i="1"/>
  <c r="M1316" i="1"/>
  <c r="S531" i="1"/>
  <c r="R531" i="1"/>
  <c r="J558" i="1"/>
  <c r="K126" i="1"/>
  <c r="L125" i="1"/>
  <c r="T1050" i="1"/>
  <c r="T964" i="1"/>
  <c r="Q59" i="1"/>
  <c r="S59" i="1" s="1"/>
  <c r="Q483" i="1"/>
  <c r="O570" i="1"/>
  <c r="P4" i="1"/>
  <c r="P370" i="1"/>
  <c r="N370" i="1"/>
  <c r="Q369" i="1"/>
  <c r="O370" i="1"/>
  <c r="N557" i="1"/>
  <c r="S304" i="1"/>
  <c r="R304" i="1"/>
  <c r="T126" i="1"/>
  <c r="I127" i="1"/>
  <c r="J1479" i="1"/>
  <c r="R1336" i="1"/>
  <c r="S1336" i="1"/>
  <c r="S384" i="1"/>
  <c r="R384" i="1"/>
  <c r="Q385" i="1"/>
  <c r="P385" i="1"/>
  <c r="S318" i="1"/>
  <c r="R318" i="1"/>
  <c r="P532" i="1"/>
  <c r="L1558" i="1"/>
  <c r="Q86" i="1"/>
  <c r="P87" i="1"/>
  <c r="L1294" i="1"/>
  <c r="L206" i="1"/>
  <c r="S188" i="1"/>
  <c r="R188" i="1"/>
  <c r="K146" i="1"/>
  <c r="I147" i="1"/>
  <c r="T147" i="1" s="1"/>
  <c r="M1340" i="1"/>
  <c r="K1341" i="1"/>
  <c r="L1341" i="1" s="1"/>
  <c r="N107" i="1"/>
  <c r="O107" i="1"/>
  <c r="J108" i="1"/>
  <c r="I109" i="1"/>
  <c r="T109" i="1" s="1"/>
  <c r="S55" i="1"/>
  <c r="R55" i="1"/>
  <c r="S154" i="1"/>
  <c r="R154" i="1"/>
  <c r="S166" i="1"/>
  <c r="R166" i="1"/>
  <c r="K236" i="1"/>
  <c r="L236" i="1" s="1"/>
  <c r="L235" i="1"/>
  <c r="O411" i="1"/>
  <c r="N411" i="1"/>
  <c r="I413" i="1"/>
  <c r="T413" i="1" s="1"/>
  <c r="Q494" i="1"/>
  <c r="P495" i="1"/>
  <c r="O495" i="1"/>
  <c r="S423" i="1"/>
  <c r="R423" i="1"/>
  <c r="I982" i="1"/>
  <c r="T982" i="1" s="1"/>
  <c r="N980" i="1"/>
  <c r="O980" i="1"/>
  <c r="T981" i="1"/>
  <c r="Q130" i="1"/>
  <c r="P131" i="1"/>
  <c r="N344" i="1"/>
  <c r="J533" i="1"/>
  <c r="P677" i="1"/>
  <c r="K625" i="1"/>
  <c r="L625" i="1" s="1"/>
  <c r="M624" i="1"/>
  <c r="S854" i="1"/>
  <c r="R854" i="1"/>
  <c r="Q989" i="1"/>
  <c r="P990" i="1"/>
  <c r="O990" i="1"/>
  <c r="N261" i="1"/>
  <c r="O261" i="1"/>
  <c r="I263" i="1"/>
  <c r="T263" i="1" s="1"/>
  <c r="P400" i="1"/>
  <c r="L785" i="1"/>
  <c r="K786" i="1"/>
  <c r="Q1162" i="1"/>
  <c r="P1163" i="1"/>
  <c r="S870" i="1"/>
  <c r="R870" i="1"/>
  <c r="S1101" i="1"/>
  <c r="R1101" i="1"/>
  <c r="S1287" i="1"/>
  <c r="R1287" i="1"/>
  <c r="R1421" i="1"/>
  <c r="S1421" i="1"/>
  <c r="T187" i="1"/>
  <c r="P187" i="1"/>
  <c r="I441" i="1"/>
  <c r="T441" i="1" s="1"/>
  <c r="Q797" i="1"/>
  <c r="P798" i="1"/>
  <c r="O798" i="1"/>
  <c r="O1104" i="1"/>
  <c r="N1104" i="1"/>
  <c r="I1106" i="1"/>
  <c r="T1106" i="1" s="1"/>
  <c r="K1396" i="1"/>
  <c r="M1395" i="1"/>
  <c r="N1395" i="1" s="1"/>
  <c r="J1461" i="1"/>
  <c r="O1510" i="1"/>
  <c r="N1510" i="1"/>
  <c r="I1512" i="1"/>
  <c r="T1512" i="1" s="1"/>
  <c r="N371" i="1"/>
  <c r="M596" i="1"/>
  <c r="K597" i="1"/>
  <c r="L597" i="1" s="1"/>
  <c r="J1004" i="1"/>
  <c r="J1005" i="1" s="1"/>
  <c r="S1102" i="1"/>
  <c r="R1102" i="1"/>
  <c r="J1383" i="1"/>
  <c r="I1429" i="1"/>
  <c r="T1429" i="1" s="1"/>
  <c r="N1460" i="1"/>
  <c r="O1460" i="1"/>
  <c r="I1462" i="1"/>
  <c r="P1462" i="1" s="1"/>
  <c r="R1521" i="1"/>
  <c r="S1521" i="1"/>
  <c r="J215" i="1"/>
  <c r="K408" i="1"/>
  <c r="L407" i="1"/>
  <c r="J426" i="1"/>
  <c r="S568" i="1"/>
  <c r="R568" i="1"/>
  <c r="P638" i="1"/>
  <c r="J730" i="1"/>
  <c r="O749" i="1"/>
  <c r="N749" i="1"/>
  <c r="I751" i="1"/>
  <c r="T751" i="1" s="1"/>
  <c r="Q963" i="1"/>
  <c r="J1143" i="1"/>
  <c r="J1144" i="1" s="1"/>
  <c r="K1262" i="1"/>
  <c r="L1261" i="1"/>
  <c r="R1423" i="1"/>
  <c r="S1423" i="1"/>
  <c r="S518" i="1"/>
  <c r="R518" i="1"/>
  <c r="M778" i="1"/>
  <c r="Q777" i="1" s="1"/>
  <c r="K779" i="1"/>
  <c r="Q894" i="1"/>
  <c r="P895" i="1"/>
  <c r="J964" i="1"/>
  <c r="J1154" i="1"/>
  <c r="J1155" i="1" s="1"/>
  <c r="I1267" i="1"/>
  <c r="T1267" i="1" s="1"/>
  <c r="K1266" i="1"/>
  <c r="S1364" i="1"/>
  <c r="R1364" i="1"/>
  <c r="P1442" i="1"/>
  <c r="Q1464" i="1"/>
  <c r="P1465" i="1"/>
  <c r="AA46" i="1"/>
  <c r="AB46" i="1" s="1"/>
  <c r="I477" i="1"/>
  <c r="T477" i="1" s="1"/>
  <c r="J520" i="1"/>
  <c r="J521" i="1" s="1"/>
  <c r="K1014" i="1"/>
  <c r="L1014" i="1" s="1"/>
  <c r="M1013" i="1"/>
  <c r="M1127" i="1"/>
  <c r="K1128" i="1"/>
  <c r="L1128" i="1" s="1"/>
  <c r="P119" i="1"/>
  <c r="N189" i="1"/>
  <c r="N582" i="1"/>
  <c r="P333" i="1"/>
  <c r="J450" i="1"/>
  <c r="S506" i="1"/>
  <c r="R506" i="1"/>
  <c r="I514" i="1"/>
  <c r="T514" i="1" s="1"/>
  <c r="O693" i="1"/>
  <c r="N693" i="1"/>
  <c r="I695" i="1"/>
  <c r="T695" i="1" s="1"/>
  <c r="K1244" i="1"/>
  <c r="L1244" i="1" s="1"/>
  <c r="M1243" i="1"/>
  <c r="O1243" i="1" s="1"/>
  <c r="Q1338" i="1"/>
  <c r="P1339" i="1"/>
  <c r="O1339" i="1"/>
  <c r="R1523" i="1"/>
  <c r="S1523" i="1"/>
  <c r="Q256" i="1"/>
  <c r="P257" i="1"/>
  <c r="M181" i="1"/>
  <c r="K182" i="1"/>
  <c r="L182" i="1" s="1"/>
  <c r="Q358" i="1"/>
  <c r="P359" i="1"/>
  <c r="O359" i="1"/>
  <c r="P294" i="1"/>
  <c r="Q675" i="1"/>
  <c r="P676" i="1"/>
  <c r="I1068" i="1"/>
  <c r="T1068" i="1" s="1"/>
  <c r="M1188" i="1"/>
  <c r="K1189" i="1"/>
  <c r="L1189" i="1" s="1"/>
  <c r="S1363" i="1"/>
  <c r="R1363" i="1"/>
  <c r="K562" i="1"/>
  <c r="M561" i="1"/>
  <c r="Q560" i="1" s="1"/>
  <c r="N1231" i="1"/>
  <c r="I1233" i="1"/>
  <c r="O1231" i="1"/>
  <c r="P189" i="1"/>
  <c r="K42" i="1"/>
  <c r="L42" i="1" s="1"/>
  <c r="M41" i="1"/>
  <c r="O41" i="1" s="1"/>
  <c r="J1079" i="1"/>
  <c r="J484" i="1"/>
  <c r="S481" i="1"/>
  <c r="R481" i="1"/>
  <c r="S1139" i="1"/>
  <c r="R1139" i="1"/>
  <c r="S1125" i="1"/>
  <c r="R1125" i="1"/>
  <c r="M1303" i="1"/>
  <c r="O1303" i="1" s="1"/>
  <c r="K1304" i="1"/>
  <c r="S1522" i="1"/>
  <c r="R1522" i="1"/>
  <c r="Q168" i="1"/>
  <c r="O157" i="1"/>
  <c r="Q399" i="1"/>
  <c r="L673" i="1"/>
  <c r="O719" i="1"/>
  <c r="N719" i="1"/>
  <c r="I721" i="1"/>
  <c r="T721" i="1" s="1"/>
  <c r="I995" i="1"/>
  <c r="S973" i="1"/>
  <c r="R973" i="1"/>
  <c r="O1208" i="1"/>
  <c r="Q1207" i="1"/>
  <c r="M1209" i="1"/>
  <c r="N1208" i="1"/>
  <c r="I1247" i="1"/>
  <c r="T1247" i="1" s="1"/>
  <c r="K1246" i="1"/>
  <c r="L1340" i="1"/>
  <c r="K209" i="1"/>
  <c r="P1164" i="1"/>
  <c r="O1349" i="1"/>
  <c r="I1351" i="1"/>
  <c r="T1351" i="1" s="1"/>
  <c r="N1349" i="1"/>
  <c r="I184" i="1"/>
  <c r="T184" i="1" s="1"/>
  <c r="I1156" i="1"/>
  <c r="M132" i="1"/>
  <c r="Q131" i="1" s="1"/>
  <c r="K133" i="1"/>
  <c r="L133" i="1" s="1"/>
  <c r="S719" i="1"/>
  <c r="R719" i="1"/>
  <c r="S1090" i="1"/>
  <c r="R1090" i="1"/>
  <c r="S1050" i="1"/>
  <c r="R1050" i="1"/>
  <c r="P259" i="1"/>
  <c r="T259" i="1"/>
  <c r="N257" i="1"/>
  <c r="O257" i="1"/>
  <c r="S398" i="1"/>
  <c r="R398" i="1"/>
  <c r="K1054" i="1"/>
  <c r="L1054" i="1" s="1"/>
  <c r="M1053" i="1"/>
  <c r="Q1052" i="1" s="1"/>
  <c r="M751" i="1"/>
  <c r="Q750" i="1" s="1"/>
  <c r="K752" i="1"/>
  <c r="Q881" i="1"/>
  <c r="P882" i="1"/>
  <c r="S1553" i="1"/>
  <c r="R1553" i="1"/>
  <c r="Q320" i="1"/>
  <c r="Q558" i="1"/>
  <c r="J639" i="1"/>
  <c r="K966" i="1"/>
  <c r="L966" i="1" s="1"/>
  <c r="M965" i="1"/>
  <c r="Q964" i="1" s="1"/>
  <c r="S1325" i="1"/>
  <c r="R1325" i="1"/>
  <c r="I1448" i="1"/>
  <c r="T1448" i="1" s="1"/>
  <c r="K1447" i="1"/>
  <c r="S482" i="1"/>
  <c r="R482" i="1"/>
  <c r="M547" i="1"/>
  <c r="K548" i="1"/>
  <c r="L548" i="1" s="1"/>
  <c r="L921" i="1"/>
  <c r="M920" i="1"/>
  <c r="M1366" i="1"/>
  <c r="Q1365" i="1" s="1"/>
  <c r="K1367" i="1"/>
  <c r="L1367" i="1" s="1"/>
  <c r="R117" i="1"/>
  <c r="S117" i="1"/>
  <c r="S68" i="1"/>
  <c r="R68" i="1"/>
  <c r="N245" i="1"/>
  <c r="Q244" i="1"/>
  <c r="O245" i="1"/>
  <c r="P245" i="1"/>
  <c r="M246" i="1"/>
  <c r="Q167" i="1"/>
  <c r="O168" i="1"/>
  <c r="S142" i="1"/>
  <c r="R142" i="1"/>
  <c r="T484" i="1"/>
  <c r="O917" i="1"/>
  <c r="N917" i="1"/>
  <c r="I919" i="1"/>
  <c r="P919" i="1" s="1"/>
  <c r="T1014" i="1"/>
  <c r="L132" i="1"/>
  <c r="N87" i="1"/>
  <c r="P89" i="1"/>
  <c r="T89" i="1"/>
  <c r="O87" i="1"/>
  <c r="K191" i="1"/>
  <c r="L191" i="1" s="1"/>
  <c r="M190" i="1"/>
  <c r="O190" i="1" s="1"/>
  <c r="Q143" i="1"/>
  <c r="M145" i="1"/>
  <c r="O145" i="1" s="1"/>
  <c r="P144" i="1"/>
  <c r="O144" i="1"/>
  <c r="L366" i="1"/>
  <c r="K367" i="1"/>
  <c r="L367" i="1" s="1"/>
  <c r="I347" i="1"/>
  <c r="T347" i="1" s="1"/>
  <c r="K296" i="1"/>
  <c r="M295" i="1"/>
  <c r="Q294" i="1" s="1"/>
  <c r="T346" i="1"/>
  <c r="O532" i="1"/>
  <c r="N532" i="1"/>
  <c r="I534" i="1"/>
  <c r="T534" i="1" s="1"/>
  <c r="O664" i="1"/>
  <c r="N664" i="1"/>
  <c r="J665" i="1"/>
  <c r="I666" i="1"/>
  <c r="P666" i="1" s="1"/>
  <c r="M721" i="1"/>
  <c r="Q720" i="1" s="1"/>
  <c r="K722" i="1"/>
  <c r="L722" i="1" s="1"/>
  <c r="O705" i="1"/>
  <c r="N705" i="1"/>
  <c r="I707" i="1"/>
  <c r="K706" i="1"/>
  <c r="S948" i="1"/>
  <c r="R948" i="1"/>
  <c r="L978" i="1"/>
  <c r="L977" i="1"/>
  <c r="S917" i="1"/>
  <c r="R917" i="1"/>
  <c r="K1094" i="1"/>
  <c r="L1094" i="1" s="1"/>
  <c r="M1093" i="1"/>
  <c r="Q1092" i="1" s="1"/>
  <c r="N144" i="1"/>
  <c r="S331" i="1"/>
  <c r="R331" i="1"/>
  <c r="P828" i="1"/>
  <c r="M61" i="1"/>
  <c r="K62" i="1"/>
  <c r="L62" i="1" s="1"/>
  <c r="Q135" i="1"/>
  <c r="P136" i="1"/>
  <c r="M137" i="1"/>
  <c r="N137" i="1" s="1"/>
  <c r="Q219" i="1"/>
  <c r="P220" i="1"/>
  <c r="J750" i="1"/>
  <c r="S980" i="1"/>
  <c r="R980" i="1"/>
  <c r="S1152" i="1"/>
  <c r="R1152" i="1"/>
  <c r="Q1175" i="1"/>
  <c r="Q1229" i="1"/>
  <c r="P1230" i="1"/>
  <c r="K6" i="1"/>
  <c r="M5" i="1"/>
  <c r="Q4" i="1" s="1"/>
  <c r="I207" i="1"/>
  <c r="K207" i="1" s="1"/>
  <c r="J334" i="1"/>
  <c r="L509" i="1"/>
  <c r="M508" i="1"/>
  <c r="S727" i="1"/>
  <c r="R727" i="1"/>
  <c r="S841" i="1"/>
  <c r="R841" i="1"/>
  <c r="M800" i="1"/>
  <c r="K801" i="1"/>
  <c r="L801" i="1" s="1"/>
  <c r="Q962" i="1"/>
  <c r="P963" i="1"/>
  <c r="R1161" i="1"/>
  <c r="S1161" i="1"/>
  <c r="I1559" i="1"/>
  <c r="K1559" i="1" s="1"/>
  <c r="K214" i="1"/>
  <c r="L214" i="1" s="1"/>
  <c r="M213" i="1"/>
  <c r="J321" i="1"/>
  <c r="M336" i="1"/>
  <c r="Q335" i="1" s="1"/>
  <c r="K337" i="1"/>
  <c r="Q594" i="1"/>
  <c r="P595" i="1"/>
  <c r="N595" i="1"/>
  <c r="L751" i="1"/>
  <c r="S680" i="1"/>
  <c r="R680" i="1"/>
  <c r="M951" i="1"/>
  <c r="Q950" i="1" s="1"/>
  <c r="K952" i="1"/>
  <c r="Q1206" i="1"/>
  <c r="P1207" i="1"/>
  <c r="O1257" i="1"/>
  <c r="N1257" i="1"/>
  <c r="I1259" i="1"/>
  <c r="T1259" i="1" s="1"/>
  <c r="N1382" i="1"/>
  <c r="I1384" i="1"/>
  <c r="T1384" i="1" s="1"/>
  <c r="O1382" i="1"/>
  <c r="T1428" i="1"/>
  <c r="P1461" i="1"/>
  <c r="Q231" i="1"/>
  <c r="N232" i="1"/>
  <c r="P232" i="1"/>
  <c r="T383" i="1"/>
  <c r="P383" i="1"/>
  <c r="J776" i="1"/>
  <c r="J994" i="1"/>
  <c r="J995" i="1" s="1"/>
  <c r="L965" i="1"/>
  <c r="K1106" i="1"/>
  <c r="M1105" i="1"/>
  <c r="Q1104" i="1" s="1"/>
  <c r="R1151" i="1"/>
  <c r="S1151" i="1"/>
  <c r="Q1217" i="1"/>
  <c r="P1218" i="1"/>
  <c r="N1218" i="1"/>
  <c r="O1218" i="1"/>
  <c r="P409" i="1"/>
  <c r="T409" i="1"/>
  <c r="T430" i="1"/>
  <c r="Q545" i="1"/>
  <c r="P546" i="1"/>
  <c r="K1009" i="1"/>
  <c r="L1009" i="1" s="1"/>
  <c r="L1008" i="1"/>
  <c r="Q1023" i="1"/>
  <c r="P1024" i="1"/>
  <c r="S1198" i="1"/>
  <c r="R1198" i="1"/>
  <c r="L1366" i="1"/>
  <c r="N1407" i="1"/>
  <c r="O1407" i="1"/>
  <c r="I1409" i="1"/>
  <c r="Q1461" i="1"/>
  <c r="Q1462" i="1"/>
  <c r="J120" i="1"/>
  <c r="S544" i="1"/>
  <c r="R544" i="1"/>
  <c r="J854" i="1"/>
  <c r="N911" i="1"/>
  <c r="O911" i="1"/>
  <c r="I913" i="1"/>
  <c r="T913" i="1" s="1"/>
  <c r="L1127" i="1"/>
  <c r="R1289" i="1"/>
  <c r="S1289" i="1"/>
  <c r="Q1301" i="1"/>
  <c r="P1302" i="1"/>
  <c r="K277" i="1"/>
  <c r="L276" i="1"/>
  <c r="K171" i="1"/>
  <c r="L171" i="1" s="1"/>
  <c r="M170" i="1"/>
  <c r="O170" i="1" s="1"/>
  <c r="L672" i="1"/>
  <c r="T1246" i="1"/>
  <c r="Q1436" i="1"/>
  <c r="O1437" i="1"/>
  <c r="P1437" i="1"/>
  <c r="N1437" i="1"/>
  <c r="Q1477" i="1"/>
  <c r="P1478" i="1"/>
  <c r="Q179" i="1"/>
  <c r="N180" i="1"/>
  <c r="S134" i="1"/>
  <c r="R134" i="1"/>
  <c r="P293" i="1"/>
  <c r="S960" i="1"/>
  <c r="R960" i="1"/>
  <c r="S1408" i="1"/>
  <c r="R1408" i="1"/>
  <c r="Q519" i="1"/>
  <c r="J1408" i="1"/>
  <c r="J889" i="1"/>
  <c r="J890" i="1" s="1"/>
  <c r="Q400" i="1"/>
  <c r="O1153" i="1"/>
  <c r="I1034" i="1"/>
  <c r="P210" i="1"/>
  <c r="T210" i="1"/>
  <c r="N41" i="1"/>
  <c r="I43" i="1"/>
  <c r="N49" i="1"/>
  <c r="O49" i="1"/>
  <c r="I51" i="1"/>
  <c r="T47" i="1"/>
  <c r="P47" i="1"/>
  <c r="M88" i="1"/>
  <c r="T412" i="1"/>
  <c r="S410" i="1"/>
  <c r="R410" i="1"/>
  <c r="J258" i="1"/>
  <c r="J22" i="1"/>
  <c r="T368" i="1"/>
  <c r="P368" i="1"/>
  <c r="S449" i="1"/>
  <c r="R449" i="1"/>
  <c r="J710" i="1"/>
  <c r="Q1205" i="1"/>
  <c r="P1206" i="1"/>
  <c r="T730" i="1"/>
  <c r="I787" i="1"/>
  <c r="T787" i="1" s="1"/>
  <c r="O827" i="1"/>
  <c r="N827" i="1"/>
  <c r="I829" i="1"/>
  <c r="T829" i="1" s="1"/>
  <c r="O937" i="1"/>
  <c r="N937" i="1"/>
  <c r="I939" i="1"/>
  <c r="T939" i="1" s="1"/>
  <c r="J938" i="1"/>
  <c r="I363" i="1"/>
  <c r="T363" i="1" s="1"/>
  <c r="O853" i="1"/>
  <c r="N853" i="1"/>
  <c r="I855" i="1"/>
  <c r="P855" i="1" s="1"/>
  <c r="M982" i="1"/>
  <c r="Q981" i="1" s="1"/>
  <c r="K983" i="1"/>
  <c r="O1365" i="1"/>
  <c r="N1365" i="1"/>
  <c r="I1367" i="1"/>
  <c r="T1367" i="1" s="1"/>
  <c r="T186" i="1"/>
  <c r="T440" i="1"/>
  <c r="J572" i="1"/>
  <c r="O611" i="1"/>
  <c r="I613" i="1"/>
  <c r="T613" i="1" s="1"/>
  <c r="N611" i="1"/>
  <c r="K668" i="1"/>
  <c r="L668" i="1" s="1"/>
  <c r="M667" i="1"/>
  <c r="Q666" i="1" s="1"/>
  <c r="K1220" i="1"/>
  <c r="M1219" i="1"/>
  <c r="I1182" i="1"/>
  <c r="T1182" i="1" s="1"/>
  <c r="I251" i="1"/>
  <c r="T251" i="1" s="1"/>
  <c r="P320" i="1"/>
  <c r="S422" i="1"/>
  <c r="R422" i="1"/>
  <c r="L596" i="1"/>
  <c r="S749" i="1"/>
  <c r="R749" i="1"/>
  <c r="T1213" i="1"/>
  <c r="I1498" i="1"/>
  <c r="T1498" i="1" s="1"/>
  <c r="L505" i="1"/>
  <c r="O320" i="1"/>
  <c r="S747" i="1"/>
  <c r="R747" i="1"/>
  <c r="T750" i="1"/>
  <c r="P776" i="1"/>
  <c r="S880" i="1"/>
  <c r="R880" i="1"/>
  <c r="J926" i="1"/>
  <c r="S1103" i="1"/>
  <c r="R1103" i="1"/>
  <c r="L1219" i="1"/>
  <c r="O1289" i="1"/>
  <c r="N1289" i="1"/>
  <c r="I1291" i="1"/>
  <c r="N1291" i="1" s="1"/>
  <c r="S118" i="1"/>
  <c r="R118" i="1"/>
  <c r="J190" i="1"/>
  <c r="J191" i="1" s="1"/>
  <c r="L547" i="1"/>
  <c r="M1154" i="1"/>
  <c r="N1154" i="1" s="1"/>
  <c r="K1155" i="1"/>
  <c r="T1010" i="1"/>
  <c r="P1010" i="1"/>
  <c r="K1026" i="1"/>
  <c r="M1025" i="1"/>
  <c r="O1025" i="1" s="1"/>
  <c r="R1409" i="1"/>
  <c r="S1409" i="1"/>
  <c r="N606" i="1"/>
  <c r="O606" i="1"/>
  <c r="I608" i="1"/>
  <c r="T608" i="1" s="1"/>
  <c r="J607" i="1"/>
  <c r="M731" i="1"/>
  <c r="Q730" i="1" s="1"/>
  <c r="K732" i="1"/>
  <c r="L732" i="1" s="1"/>
  <c r="S1140" i="1"/>
  <c r="R1140" i="1"/>
  <c r="T956" i="1"/>
  <c r="O1200" i="1"/>
  <c r="N1200" i="1"/>
  <c r="I1202" i="1"/>
  <c r="J1202" i="1" s="1"/>
  <c r="J1211" i="1"/>
  <c r="J1212" i="1" s="1"/>
  <c r="L1303" i="1"/>
  <c r="S1381" i="1"/>
  <c r="R1381" i="1"/>
  <c r="S1520" i="1"/>
  <c r="R1520" i="1"/>
  <c r="N119" i="1"/>
  <c r="O119" i="1"/>
  <c r="I121" i="1"/>
  <c r="T121" i="1" s="1"/>
  <c r="M158" i="1"/>
  <c r="O158" i="1" s="1"/>
  <c r="K159" i="1"/>
  <c r="I160" i="1"/>
  <c r="T160" i="1" s="1"/>
  <c r="T334" i="1"/>
  <c r="P519" i="1"/>
  <c r="J694" i="1"/>
  <c r="J720" i="1"/>
  <c r="J721" i="1" s="1"/>
  <c r="S1042" i="1"/>
  <c r="R1042" i="1"/>
  <c r="I1373" i="1"/>
  <c r="T1373" i="1" s="1"/>
  <c r="M1479" i="1"/>
  <c r="K1480" i="1"/>
  <c r="L268" i="1"/>
  <c r="K269" i="1"/>
  <c r="O461" i="1"/>
  <c r="N461" i="1"/>
  <c r="I463" i="1"/>
  <c r="T463" i="1" s="1"/>
  <c r="S955" i="1"/>
  <c r="R955" i="1"/>
  <c r="J981" i="1"/>
  <c r="O1092" i="1"/>
  <c r="N1092" i="1"/>
  <c r="I1094" i="1"/>
  <c r="T1094" i="1" s="1"/>
  <c r="J1258" i="1"/>
  <c r="S1255" i="1"/>
  <c r="R1255" i="1"/>
  <c r="I1388" i="1"/>
  <c r="K1388" i="1" s="1"/>
  <c r="L1388" i="1" s="1"/>
  <c r="P1556" i="1"/>
  <c r="K522" i="1"/>
  <c r="L522" i="1" s="1"/>
  <c r="M521" i="1"/>
  <c r="Q520" i="1" s="1"/>
  <c r="Q1230" i="1"/>
  <c r="J1046" i="1"/>
  <c r="N1153" i="1"/>
  <c r="J1390" i="1"/>
  <c r="J1391" i="1" s="1"/>
  <c r="K1033" i="1"/>
  <c r="L1032" i="1"/>
  <c r="Q255" i="1"/>
  <c r="P256" i="1"/>
  <c r="Q85" i="1"/>
  <c r="P86" i="1"/>
  <c r="O86" i="1"/>
  <c r="N86" i="1"/>
  <c r="S988" i="1"/>
  <c r="R988" i="1"/>
  <c r="R636" i="1"/>
  <c r="S636" i="1"/>
  <c r="Q1555" i="1"/>
  <c r="N1556" i="1"/>
  <c r="J1029" i="1"/>
  <c r="J1030" i="1" s="1"/>
  <c r="J1032" i="1" s="1"/>
  <c r="S483" i="1"/>
  <c r="R483" i="1"/>
  <c r="J1164" i="1"/>
  <c r="AA27" i="1"/>
  <c r="R259" i="1"/>
  <c r="S259" i="1"/>
  <c r="S461" i="1"/>
  <c r="R461" i="1"/>
  <c r="J306" i="1"/>
  <c r="Q155" i="1"/>
  <c r="P156" i="1"/>
  <c r="P1050" i="1"/>
  <c r="K20" i="1"/>
  <c r="L20" i="1" s="1"/>
  <c r="J158" i="1"/>
  <c r="J159" i="1" s="1"/>
  <c r="K452" i="1"/>
  <c r="M451" i="1"/>
  <c r="Q450" i="1" s="1"/>
  <c r="O624" i="1"/>
  <c r="N624" i="1"/>
  <c r="I626" i="1"/>
  <c r="T626" i="1" s="1"/>
  <c r="S775" i="1"/>
  <c r="R775" i="1"/>
  <c r="P949" i="1"/>
  <c r="O1126" i="1"/>
  <c r="N1126" i="1"/>
  <c r="I1128" i="1"/>
  <c r="T1128" i="1" s="1"/>
  <c r="T46" i="1"/>
  <c r="T146" i="1"/>
  <c r="S292" i="1"/>
  <c r="R292" i="1"/>
  <c r="S728" i="1"/>
  <c r="R728" i="1"/>
  <c r="T786" i="1"/>
  <c r="S947" i="1"/>
  <c r="R947" i="1"/>
  <c r="T938" i="1"/>
  <c r="Q1174" i="1"/>
  <c r="P1175" i="1"/>
  <c r="I270" i="1"/>
  <c r="T270" i="1" s="1"/>
  <c r="S291" i="1"/>
  <c r="R291" i="1"/>
  <c r="Q321" i="1"/>
  <c r="M571" i="1"/>
  <c r="N571" i="1" s="1"/>
  <c r="K572" i="1"/>
  <c r="L572" i="1" s="1"/>
  <c r="T854" i="1"/>
  <c r="M1292" i="1"/>
  <c r="Q1290" i="1"/>
  <c r="S1441" i="1"/>
  <c r="R1441" i="1"/>
  <c r="Q3" i="1"/>
  <c r="N220" i="1"/>
  <c r="J462" i="1"/>
  <c r="S583" i="1"/>
  <c r="R583" i="1"/>
  <c r="N799" i="1"/>
  <c r="O799" i="1"/>
  <c r="I801" i="1"/>
  <c r="T801" i="1" s="1"/>
  <c r="Q798" i="1"/>
  <c r="L1053" i="1"/>
  <c r="Q211" i="1"/>
  <c r="P212" i="1"/>
  <c r="S437" i="1"/>
  <c r="R437" i="1"/>
  <c r="L336" i="1"/>
  <c r="I573" i="1"/>
  <c r="T573" i="1" s="1"/>
  <c r="Q638" i="1"/>
  <c r="Q949" i="1"/>
  <c r="P1258" i="1"/>
  <c r="T1497" i="1"/>
  <c r="I6" i="1"/>
  <c r="T6" i="1" s="1"/>
  <c r="O4" i="1"/>
  <c r="N4" i="1"/>
  <c r="R243" i="1"/>
  <c r="S243" i="1"/>
  <c r="S332" i="1"/>
  <c r="R332" i="1"/>
  <c r="L504" i="1"/>
  <c r="O775" i="1"/>
  <c r="N775" i="1"/>
  <c r="I777" i="1"/>
  <c r="T777" i="1" s="1"/>
  <c r="M912" i="1"/>
  <c r="K913" i="1"/>
  <c r="L913" i="1" s="1"/>
  <c r="L1105" i="1"/>
  <c r="J1176" i="1"/>
  <c r="T1290" i="1"/>
  <c r="J1443" i="1"/>
  <c r="M120" i="1"/>
  <c r="Q119" i="1" s="1"/>
  <c r="K121" i="1"/>
  <c r="L121" i="1" s="1"/>
  <c r="Q411" i="1"/>
  <c r="M814" i="1"/>
  <c r="Q813" i="1" s="1"/>
  <c r="K815" i="1"/>
  <c r="L815" i="1" s="1"/>
  <c r="L1025" i="1"/>
  <c r="S1348" i="1"/>
  <c r="R1348" i="1"/>
  <c r="L1412" i="1"/>
  <c r="M1411" i="1"/>
  <c r="P1408" i="1"/>
  <c r="T200" i="1"/>
  <c r="P200" i="1"/>
  <c r="P606" i="1"/>
  <c r="L731" i="1"/>
  <c r="T1027" i="1"/>
  <c r="S1138" i="1"/>
  <c r="R1138" i="1"/>
  <c r="K1202" i="1"/>
  <c r="M1201" i="1"/>
  <c r="Q1200" i="1" s="1"/>
  <c r="K1384" i="1"/>
  <c r="M1383" i="1"/>
  <c r="T120" i="1"/>
  <c r="L158" i="1"/>
  <c r="N157" i="1"/>
  <c r="O387" i="1"/>
  <c r="N387" i="1"/>
  <c r="I389" i="1"/>
  <c r="I889" i="1"/>
  <c r="T889" i="1" s="1"/>
  <c r="M1066" i="1"/>
  <c r="N1066" i="1" s="1"/>
  <c r="K1067" i="1"/>
  <c r="Q1241" i="1"/>
  <c r="P1242" i="1"/>
  <c r="I1305" i="1"/>
  <c r="T1305" i="1" s="1"/>
  <c r="I1319" i="1"/>
  <c r="O1370" i="1"/>
  <c r="O1465" i="1"/>
  <c r="L1479" i="1"/>
  <c r="O1523" i="1"/>
  <c r="N1523" i="1"/>
  <c r="I1525" i="1"/>
  <c r="T1525" i="1" s="1"/>
  <c r="N168" i="1"/>
  <c r="J294" i="1"/>
  <c r="J508" i="1"/>
  <c r="J510" i="1" s="1"/>
  <c r="M678" i="1"/>
  <c r="L679" i="1"/>
  <c r="K958" i="1"/>
  <c r="M957" i="1"/>
  <c r="Q956" i="1" s="1"/>
  <c r="Q1043" i="1"/>
  <c r="P1044" i="1"/>
  <c r="O1175" i="1"/>
  <c r="K1225" i="1"/>
  <c r="L1224" i="1"/>
  <c r="T1387" i="1"/>
  <c r="M1512" i="1"/>
  <c r="Q1511" i="1" s="1"/>
  <c r="K1513" i="1"/>
  <c r="L1513" i="1" s="1"/>
  <c r="M414" i="1"/>
  <c r="Q413" i="1" s="1"/>
  <c r="K415" i="1"/>
  <c r="L521" i="1"/>
  <c r="K1233" i="1"/>
  <c r="L1233" i="1" s="1"/>
  <c r="M1232" i="1"/>
  <c r="T183" i="1"/>
  <c r="J1233" i="1"/>
  <c r="J1366" i="1"/>
  <c r="T1155" i="1"/>
  <c r="I74" i="1"/>
  <c r="T74" i="1" s="1"/>
  <c r="J677" i="1"/>
  <c r="S319" i="1"/>
  <c r="R319" i="1"/>
  <c r="K857" i="1"/>
  <c r="L857" i="1" s="1"/>
  <c r="M856" i="1"/>
  <c r="Q855" i="1" s="1"/>
  <c r="S356" i="1"/>
  <c r="R356" i="1"/>
  <c r="I278" i="1"/>
  <c r="T278" i="1" s="1"/>
  <c r="N131" i="1"/>
  <c r="O131" i="1"/>
  <c r="J132" i="1"/>
  <c r="I133" i="1"/>
  <c r="S90" i="1"/>
  <c r="R90" i="1"/>
  <c r="R89" i="1"/>
  <c r="S89" i="1"/>
  <c r="P91" i="1"/>
  <c r="K464" i="1"/>
  <c r="M463" i="1"/>
  <c r="Q462" i="1" s="1"/>
  <c r="O305" i="1"/>
  <c r="N305" i="1"/>
  <c r="I307" i="1"/>
  <c r="T307" i="1" s="1"/>
  <c r="Q557" i="1"/>
  <c r="P558" i="1"/>
  <c r="O558" i="1"/>
  <c r="N558" i="1"/>
  <c r="K263" i="1"/>
  <c r="M262" i="1"/>
  <c r="Q261" i="1" s="1"/>
  <c r="P483" i="1"/>
  <c r="O681" i="1"/>
  <c r="N681" i="1"/>
  <c r="I683" i="1"/>
  <c r="T683" i="1" s="1"/>
  <c r="O895" i="1"/>
  <c r="N895" i="1"/>
  <c r="I897" i="1"/>
  <c r="T897" i="1" s="1"/>
  <c r="S946" i="1"/>
  <c r="R946" i="1"/>
  <c r="Q961" i="1"/>
  <c r="P962" i="1"/>
  <c r="O962" i="1"/>
  <c r="O1049" i="1"/>
  <c r="N1049" i="1"/>
  <c r="I1051" i="1"/>
  <c r="P1051" i="1" s="1"/>
  <c r="S106" i="1"/>
  <c r="R106" i="1"/>
  <c r="S637" i="1"/>
  <c r="R637" i="1"/>
  <c r="O841" i="1"/>
  <c r="N841" i="1"/>
  <c r="I843" i="1"/>
  <c r="T843" i="1" s="1"/>
  <c r="J842" i="1"/>
  <c r="M991" i="1"/>
  <c r="K992" i="1"/>
  <c r="S1091" i="1"/>
  <c r="R1091" i="1"/>
  <c r="O729" i="1"/>
  <c r="N729" i="1"/>
  <c r="I731" i="1"/>
  <c r="T731" i="1" s="1"/>
  <c r="N990" i="1"/>
  <c r="I1148" i="1"/>
  <c r="T1148" i="1" s="1"/>
  <c r="K1147" i="1"/>
  <c r="L117" i="1"/>
  <c r="M116" i="1"/>
  <c r="K198" i="1"/>
  <c r="L198" i="1" s="1"/>
  <c r="M323" i="1"/>
  <c r="Q322" i="1" s="1"/>
  <c r="K324" i="1"/>
  <c r="L324" i="1" s="1"/>
  <c r="K1212" i="1"/>
  <c r="L1212" i="1" s="1"/>
  <c r="K1372" i="1"/>
  <c r="L1372" i="1" s="1"/>
  <c r="M1371" i="1"/>
  <c r="O1371" i="1" s="1"/>
  <c r="M1466" i="1"/>
  <c r="N1466" i="1" s="1"/>
  <c r="K1467" i="1"/>
  <c r="L1467" i="1" s="1"/>
  <c r="N256" i="1"/>
  <c r="J181" i="1"/>
  <c r="Q232" i="1"/>
  <c r="M234" i="1"/>
  <c r="M235" i="1" s="1"/>
  <c r="O233" i="1"/>
  <c r="N233" i="1"/>
  <c r="M372" i="1"/>
  <c r="K373" i="1"/>
  <c r="L373" i="1" s="1"/>
  <c r="K586" i="1"/>
  <c r="M585" i="1"/>
  <c r="Q584" i="1" s="1"/>
  <c r="J612" i="1"/>
  <c r="S665" i="1"/>
  <c r="R665" i="1"/>
  <c r="M896" i="1"/>
  <c r="Q895" i="1" s="1"/>
  <c r="K897" i="1"/>
  <c r="L897" i="1" s="1"/>
  <c r="S925" i="1"/>
  <c r="R925" i="1"/>
  <c r="Q1051" i="1"/>
  <c r="J1467" i="1"/>
  <c r="K1439" i="1"/>
  <c r="L1439" i="1" s="1"/>
  <c r="M1438" i="1"/>
  <c r="J346" i="1"/>
  <c r="K440" i="1"/>
  <c r="L440" i="1" s="1"/>
  <c r="M439" i="1"/>
  <c r="O439" i="1" s="1"/>
  <c r="M682" i="1"/>
  <c r="Q681" i="1" s="1"/>
  <c r="K683" i="1"/>
  <c r="L683" i="1" s="1"/>
  <c r="K641" i="1"/>
  <c r="L641" i="1" s="1"/>
  <c r="M640" i="1"/>
  <c r="Q639" i="1" s="1"/>
  <c r="O813" i="1"/>
  <c r="N813" i="1"/>
  <c r="I815" i="1"/>
  <c r="T815" i="1" s="1"/>
  <c r="I1214" i="1"/>
  <c r="T1214" i="1" s="1"/>
  <c r="S1510" i="1"/>
  <c r="R1510" i="1"/>
  <c r="M72" i="1"/>
  <c r="O72" i="1" s="1"/>
  <c r="K73" i="1"/>
  <c r="M426" i="1"/>
  <c r="K427" i="1"/>
  <c r="N320" i="1"/>
  <c r="N882" i="1"/>
  <c r="O1000" i="1"/>
  <c r="N1000" i="1"/>
  <c r="I1002" i="1"/>
  <c r="T1002" i="1" s="1"/>
  <c r="M1165" i="1"/>
  <c r="Q1164" i="1" s="1"/>
  <c r="K1166" i="1"/>
  <c r="L1166" i="1" s="1"/>
  <c r="K1428" i="1"/>
  <c r="L1428" i="1" s="1"/>
  <c r="I1482" i="1"/>
  <c r="T1482" i="1" s="1"/>
  <c r="M204" i="1"/>
  <c r="L205" i="1"/>
  <c r="N170" i="1"/>
  <c r="I172" i="1"/>
  <c r="T172" i="1" s="1"/>
  <c r="Q582" i="1"/>
  <c r="I431" i="1"/>
  <c r="T431" i="1" s="1"/>
  <c r="M607" i="1"/>
  <c r="K608" i="1"/>
  <c r="J896" i="1"/>
  <c r="T885" i="1"/>
  <c r="P1176" i="1"/>
  <c r="K1351" i="1"/>
  <c r="M1350" i="1"/>
  <c r="Q1349" i="1" s="1"/>
  <c r="I1468" i="1"/>
  <c r="Q473" i="1"/>
  <c r="P474" i="1"/>
  <c r="Q495" i="1"/>
  <c r="P496" i="1"/>
  <c r="T509" i="1"/>
  <c r="O507" i="1"/>
  <c r="N507" i="1"/>
  <c r="Q729" i="1"/>
  <c r="P926" i="1"/>
  <c r="O955" i="1"/>
  <c r="N955" i="1"/>
  <c r="I957" i="1"/>
  <c r="N1024" i="1"/>
  <c r="S1199" i="1"/>
  <c r="R1199" i="1"/>
  <c r="R1460" i="1"/>
  <c r="S1460" i="1"/>
  <c r="M1525" i="1"/>
  <c r="Q1524" i="1" s="1"/>
  <c r="K1526" i="1"/>
  <c r="L1526" i="1" s="1"/>
  <c r="Q156" i="1"/>
  <c r="O333" i="1"/>
  <c r="N333" i="1"/>
  <c r="I335" i="1"/>
  <c r="P335" i="1" s="1"/>
  <c r="P450" i="1"/>
  <c r="P694" i="1"/>
  <c r="K186" i="1"/>
  <c r="O156" i="1"/>
  <c r="N798" i="1"/>
  <c r="J1067" i="1"/>
  <c r="K1046" i="1"/>
  <c r="M1045" i="1"/>
  <c r="N1045" i="1" s="1"/>
  <c r="T1350" i="1"/>
  <c r="Q412" i="1"/>
  <c r="M873" i="1"/>
  <c r="Q872" i="1" s="1"/>
  <c r="K874" i="1"/>
  <c r="J800" i="1"/>
  <c r="J1512" i="1"/>
  <c r="O1230" i="1"/>
  <c r="I1331" i="1"/>
  <c r="T1331" i="1" s="1"/>
  <c r="I237" i="1"/>
  <c r="T237" i="1" s="1"/>
  <c r="M976" i="1"/>
  <c r="M977" i="1" s="1"/>
  <c r="Q974" i="1"/>
  <c r="O975" i="1"/>
  <c r="P975" i="1"/>
  <c r="N975" i="1"/>
  <c r="S293" i="1"/>
  <c r="R293" i="1"/>
  <c r="I678" i="1"/>
  <c r="N676" i="1"/>
  <c r="O676" i="1"/>
  <c r="Q69" i="1"/>
  <c r="P70" i="1"/>
  <c r="N70" i="1"/>
  <c r="O70" i="1"/>
  <c r="O399" i="1"/>
  <c r="N399" i="1"/>
  <c r="I401" i="1"/>
  <c r="P401" i="1" s="1"/>
  <c r="J400" i="1"/>
  <c r="I1116" i="1"/>
  <c r="T1116" i="1" s="1"/>
  <c r="K1178" i="1"/>
  <c r="L1178" i="1" s="1"/>
  <c r="M1177" i="1"/>
  <c r="Q1176" i="1" s="1"/>
  <c r="M883" i="1"/>
  <c r="N883" i="1" s="1"/>
  <c r="K884" i="1"/>
  <c r="L884" i="1" s="1"/>
  <c r="I550" i="1"/>
  <c r="J550" i="1" s="1"/>
  <c r="T132" i="1"/>
  <c r="R48" i="1"/>
  <c r="S48" i="1"/>
  <c r="M92" i="1"/>
  <c r="K93" i="1"/>
  <c r="L93" i="1" s="1"/>
  <c r="T42" i="1"/>
  <c r="S84" i="1"/>
  <c r="R84" i="1"/>
  <c r="L142" i="1"/>
  <c r="L141" i="1"/>
  <c r="J412" i="1"/>
  <c r="L463" i="1"/>
  <c r="J248" i="1"/>
  <c r="J249" i="1" s="1"/>
  <c r="I21" i="1"/>
  <c r="T21" i="1" s="1"/>
  <c r="K249" i="1"/>
  <c r="Q260" i="1"/>
  <c r="P261" i="1"/>
  <c r="S165" i="1"/>
  <c r="R165" i="1"/>
  <c r="K389" i="1"/>
  <c r="L389" i="1" s="1"/>
  <c r="M388" i="1"/>
  <c r="S343" i="1"/>
  <c r="R343" i="1"/>
  <c r="S556" i="1"/>
  <c r="R556" i="1"/>
  <c r="T682" i="1"/>
  <c r="M1142" i="1"/>
  <c r="O1142" i="1" s="1"/>
  <c r="L1142" i="1"/>
  <c r="K1143" i="1"/>
  <c r="L1143" i="1" s="1"/>
  <c r="M108" i="1"/>
  <c r="Q107" i="1" s="1"/>
  <c r="K109" i="1"/>
  <c r="M35" i="1"/>
  <c r="K36" i="1"/>
  <c r="L36" i="1" s="1"/>
  <c r="L19" i="1"/>
  <c r="S210" i="1"/>
  <c r="R210" i="1"/>
  <c r="S386" i="1"/>
  <c r="R386" i="1"/>
  <c r="S505" i="1"/>
  <c r="R505" i="1"/>
  <c r="O623" i="1"/>
  <c r="T842" i="1"/>
  <c r="O949" i="1"/>
  <c r="N949" i="1"/>
  <c r="I951" i="1"/>
  <c r="L1093" i="1"/>
  <c r="R105" i="1"/>
  <c r="S105" i="1"/>
  <c r="T262" i="1"/>
  <c r="J387" i="1"/>
  <c r="S580" i="1"/>
  <c r="R580" i="1"/>
  <c r="P623" i="1"/>
  <c r="O871" i="1"/>
  <c r="N871" i="1"/>
  <c r="I873" i="1"/>
  <c r="J873" i="1" s="1"/>
  <c r="P107" i="1"/>
  <c r="L116" i="1"/>
  <c r="L197" i="1"/>
  <c r="J476" i="1"/>
  <c r="J814" i="1"/>
  <c r="J1188" i="1"/>
  <c r="J1189" i="1" s="1"/>
  <c r="N1243" i="1"/>
  <c r="T1245" i="1"/>
  <c r="I1226" i="1"/>
  <c r="T1226" i="1" s="1"/>
  <c r="T1366" i="1"/>
  <c r="J1560" i="1"/>
  <c r="J1561" i="1" s="1"/>
  <c r="O256" i="1"/>
  <c r="I139" i="1"/>
  <c r="T139" i="1" s="1"/>
  <c r="K138" i="1"/>
  <c r="L585" i="1"/>
  <c r="L667" i="1"/>
  <c r="J918" i="1"/>
  <c r="T1105" i="1"/>
  <c r="L1181" i="1"/>
  <c r="T1511" i="1"/>
  <c r="K223" i="1"/>
  <c r="M222" i="1"/>
  <c r="S333" i="1"/>
  <c r="R333" i="1"/>
  <c r="P321" i="1"/>
  <c r="L439" i="1"/>
  <c r="Q569" i="1"/>
  <c r="P570" i="1"/>
  <c r="S748" i="1"/>
  <c r="R748" i="1"/>
  <c r="S635" i="1"/>
  <c r="R635" i="1"/>
  <c r="L640" i="1"/>
  <c r="O1078" i="1"/>
  <c r="N1078" i="1"/>
  <c r="I1080" i="1"/>
  <c r="T1080" i="1" s="1"/>
  <c r="L1260" i="1"/>
  <c r="M1259" i="1"/>
  <c r="L1387" i="1"/>
  <c r="Q1442" i="1"/>
  <c r="Q70" i="1"/>
  <c r="P71" i="1"/>
  <c r="O71" i="1"/>
  <c r="N71" i="1"/>
  <c r="O425" i="1"/>
  <c r="N425" i="1"/>
  <c r="I427" i="1"/>
  <c r="T427" i="1" s="1"/>
  <c r="O638" i="1"/>
  <c r="N638" i="1"/>
  <c r="I640" i="1"/>
  <c r="S693" i="1"/>
  <c r="R693" i="1"/>
  <c r="P749" i="1"/>
  <c r="M938" i="1"/>
  <c r="Q937" i="1" s="1"/>
  <c r="K939" i="1"/>
  <c r="Q910" i="1"/>
  <c r="P911" i="1"/>
  <c r="K1115" i="1"/>
  <c r="L1115" i="1" s="1"/>
  <c r="L1114" i="1"/>
  <c r="Q1163" i="1"/>
  <c r="M1328" i="1"/>
  <c r="K1329" i="1"/>
  <c r="L1329" i="1" s="1"/>
  <c r="I1397" i="1"/>
  <c r="J1397" i="1" s="1"/>
  <c r="O1395" i="1"/>
  <c r="L1427" i="1"/>
  <c r="T1481" i="1"/>
  <c r="K150" i="1"/>
  <c r="L150" i="1" s="1"/>
  <c r="L149" i="1"/>
  <c r="Q202" i="1"/>
  <c r="P203" i="1"/>
  <c r="N203" i="1"/>
  <c r="O203" i="1"/>
  <c r="N221" i="1"/>
  <c r="I223" i="1"/>
  <c r="J223" i="1" s="1"/>
  <c r="O221" i="1"/>
  <c r="S424" i="1"/>
  <c r="R424" i="1"/>
  <c r="L607" i="1"/>
  <c r="S812" i="1"/>
  <c r="R812" i="1"/>
  <c r="T884" i="1"/>
  <c r="S972" i="1"/>
  <c r="R972" i="1"/>
  <c r="L1350" i="1"/>
  <c r="T1467" i="1"/>
  <c r="O1442" i="1"/>
  <c r="N1442" i="1"/>
  <c r="I1444" i="1"/>
  <c r="T1444" i="1" s="1"/>
  <c r="K476" i="1"/>
  <c r="L476" i="1" s="1"/>
  <c r="M475" i="1"/>
  <c r="O475" i="1" s="1"/>
  <c r="M497" i="1"/>
  <c r="K498" i="1"/>
  <c r="L498" i="1" s="1"/>
  <c r="T607" i="1"/>
  <c r="O925" i="1"/>
  <c r="N925" i="1"/>
  <c r="I927" i="1"/>
  <c r="P927" i="1" s="1"/>
  <c r="O1024" i="1"/>
  <c r="I1165" i="1"/>
  <c r="T1165" i="1" s="1"/>
  <c r="N1163" i="1"/>
  <c r="O1163" i="1"/>
  <c r="I1295" i="1"/>
  <c r="K1295" i="1" s="1"/>
  <c r="O189" i="1"/>
  <c r="S290" i="1"/>
  <c r="R290" i="1"/>
  <c r="T513" i="1"/>
  <c r="P720" i="1"/>
  <c r="Q1064" i="1"/>
  <c r="P1065" i="1"/>
  <c r="N1065" i="1"/>
  <c r="O1065" i="1"/>
  <c r="R1257" i="1"/>
  <c r="S1257" i="1"/>
  <c r="S1347" i="1"/>
  <c r="R1347" i="1"/>
  <c r="I1417" i="1"/>
  <c r="T1417" i="1" s="1"/>
  <c r="I216" i="1"/>
  <c r="J216" i="1" s="1"/>
  <c r="M360" i="1"/>
  <c r="K361" i="1"/>
  <c r="L361" i="1" s="1"/>
  <c r="O293" i="1"/>
  <c r="N293" i="1"/>
  <c r="I295" i="1"/>
  <c r="Q676" i="1"/>
  <c r="S827" i="1"/>
  <c r="R827" i="1"/>
  <c r="L1045" i="1"/>
  <c r="S1089" i="1"/>
  <c r="R1089" i="1"/>
  <c r="L1328" i="1"/>
  <c r="N1465" i="1"/>
  <c r="M1557" i="1"/>
  <c r="N1557" i="1" s="1"/>
  <c r="L414" i="1"/>
  <c r="L873" i="1"/>
  <c r="N1230" i="1"/>
  <c r="K1497" i="1"/>
  <c r="S999" i="1"/>
  <c r="R999" i="1"/>
  <c r="N1207" i="1"/>
  <c r="Q927" i="1"/>
  <c r="K888" i="1"/>
  <c r="J238" i="1"/>
  <c r="J239" i="1" s="1"/>
  <c r="M50" i="1"/>
  <c r="K51" i="1"/>
  <c r="L92" i="1"/>
  <c r="K46" i="1"/>
  <c r="L45" i="1"/>
  <c r="T50" i="1"/>
  <c r="N91" i="1"/>
  <c r="I93" i="1"/>
  <c r="O91" i="1"/>
  <c r="J92" i="1"/>
  <c r="S153" i="1"/>
  <c r="R153" i="1"/>
  <c r="S397" i="1"/>
  <c r="R397" i="1"/>
  <c r="P412" i="1"/>
  <c r="T306" i="1"/>
  <c r="N495" i="1"/>
  <c r="T73" i="1"/>
  <c r="Q58" i="1"/>
  <c r="P59" i="1"/>
  <c r="L262" i="1"/>
  <c r="K346" i="1"/>
  <c r="M345" i="1"/>
  <c r="O483" i="1"/>
  <c r="N483" i="1"/>
  <c r="I485" i="1"/>
  <c r="O596" i="1"/>
  <c r="I598" i="1"/>
  <c r="T598" i="1" s="1"/>
  <c r="N596" i="1"/>
  <c r="J682" i="1"/>
  <c r="P981" i="1"/>
  <c r="O1013" i="1"/>
  <c r="N1013" i="1"/>
  <c r="I1015" i="1"/>
  <c r="I1144" i="1"/>
  <c r="T1144" i="1" s="1"/>
  <c r="R664" i="1"/>
  <c r="S664" i="1"/>
  <c r="L388" i="1"/>
  <c r="Q581" i="1"/>
  <c r="P582" i="1"/>
  <c r="T533" i="1"/>
  <c r="S622" i="1"/>
  <c r="R622" i="1"/>
  <c r="P665" i="1"/>
  <c r="L991" i="1"/>
  <c r="O963" i="1"/>
  <c r="N963" i="1"/>
  <c r="I965" i="1"/>
  <c r="J1127" i="1"/>
  <c r="S67" i="1"/>
  <c r="R67" i="1"/>
  <c r="P399" i="1"/>
  <c r="P923" i="1"/>
  <c r="T923" i="1"/>
  <c r="K922" i="1"/>
  <c r="T1147" i="1"/>
  <c r="K382" i="1"/>
  <c r="L382" i="1" s="1"/>
  <c r="O520" i="1"/>
  <c r="N520" i="1"/>
  <c r="I522" i="1"/>
  <c r="T522" i="1" s="1"/>
  <c r="P1047" i="1"/>
  <c r="T1047" i="1"/>
  <c r="L1211" i="1"/>
  <c r="Q1369" i="1"/>
  <c r="P1370" i="1"/>
  <c r="P117" i="1"/>
  <c r="T117" i="1"/>
  <c r="O136" i="1"/>
  <c r="T258" i="1"/>
  <c r="J169" i="1"/>
  <c r="N136" i="1"/>
  <c r="Q370" i="1"/>
  <c r="P371" i="1"/>
  <c r="J626" i="1"/>
  <c r="I805" i="1"/>
  <c r="J950" i="1"/>
  <c r="P1105" i="1"/>
  <c r="Q1393" i="1"/>
  <c r="P1394" i="1"/>
  <c r="N1423" i="1"/>
  <c r="O1423" i="1"/>
  <c r="I1425" i="1"/>
  <c r="T1425" i="1" s="1"/>
  <c r="P1511" i="1"/>
  <c r="Q220" i="1"/>
  <c r="M485" i="1"/>
  <c r="Q484" i="1" s="1"/>
  <c r="K486" i="1"/>
  <c r="K512" i="1"/>
  <c r="L512" i="1" s="1"/>
  <c r="T572" i="1"/>
  <c r="L571" i="1"/>
  <c r="S1047" i="1"/>
  <c r="R1047" i="1"/>
  <c r="K1445" i="1"/>
  <c r="L1445" i="1" s="1"/>
  <c r="M1444" i="1"/>
  <c r="Q1443" i="1" s="1"/>
  <c r="L72" i="1"/>
  <c r="S357" i="1"/>
  <c r="R357" i="1"/>
  <c r="T549" i="1"/>
  <c r="P750" i="1"/>
  <c r="S936" i="1"/>
  <c r="R936" i="1"/>
  <c r="R909" i="1"/>
  <c r="S909" i="1"/>
  <c r="L1165" i="1"/>
  <c r="J1106" i="1"/>
  <c r="I1263" i="1"/>
  <c r="T1263" i="1" s="1"/>
  <c r="N1394" i="1"/>
  <c r="L1426" i="1"/>
  <c r="M1425" i="1"/>
  <c r="J1524" i="1"/>
  <c r="L204" i="1"/>
  <c r="P221" i="1"/>
  <c r="T171" i="1"/>
  <c r="L426" i="1"/>
  <c r="J360" i="1"/>
  <c r="L429" i="1"/>
  <c r="K430" i="1"/>
  <c r="L430" i="1" s="1"/>
  <c r="S605" i="1"/>
  <c r="R605" i="1"/>
  <c r="Q776" i="1"/>
  <c r="L896" i="1"/>
  <c r="Q926" i="1"/>
  <c r="S953" i="1"/>
  <c r="R953" i="1"/>
  <c r="T1009" i="1"/>
  <c r="P1443" i="1"/>
  <c r="Q918" i="1"/>
  <c r="Q1011" i="1"/>
  <c r="P1012" i="1"/>
  <c r="I1222" i="1"/>
  <c r="N190" i="1"/>
  <c r="I192" i="1"/>
  <c r="T192" i="1" s="1"/>
  <c r="I152" i="1"/>
  <c r="I585" i="1"/>
  <c r="T585" i="1" s="1"/>
  <c r="O583" i="1"/>
  <c r="N583" i="1"/>
  <c r="O449" i="1"/>
  <c r="N449" i="1"/>
  <c r="I451" i="1"/>
  <c r="L508" i="1"/>
  <c r="T694" i="1"/>
  <c r="T720" i="1"/>
  <c r="T1001" i="1"/>
  <c r="S1124" i="1"/>
  <c r="R1124" i="1"/>
  <c r="O1188" i="1"/>
  <c r="N1188" i="1"/>
  <c r="I1190" i="1"/>
  <c r="L1259" i="1"/>
  <c r="M1415" i="1"/>
  <c r="O1415" i="1" s="1"/>
  <c r="K1416" i="1"/>
  <c r="L1416" i="1" s="1"/>
  <c r="L259" i="1"/>
  <c r="M258" i="1"/>
  <c r="P258" i="1" s="1"/>
  <c r="M695" i="1"/>
  <c r="Q694" i="1" s="1"/>
  <c r="K696" i="1"/>
  <c r="L696" i="1" s="1"/>
  <c r="M829" i="1"/>
  <c r="Q828" i="1" s="1"/>
  <c r="K830" i="1"/>
  <c r="L830" i="1" s="1"/>
  <c r="I1029" i="1"/>
  <c r="T1029" i="1" s="1"/>
  <c r="K1028" i="1"/>
  <c r="P1092" i="1"/>
  <c r="T1028" i="1"/>
  <c r="Q1186" i="1"/>
  <c r="P1187" i="1"/>
  <c r="O1176" i="1"/>
  <c r="I1178" i="1"/>
  <c r="N1176" i="1"/>
  <c r="Q1326" i="1"/>
  <c r="P1327" i="1"/>
  <c r="Q559" i="1"/>
  <c r="Q871" i="1"/>
  <c r="P168" i="1"/>
  <c r="O882" i="1"/>
  <c r="J152" i="1"/>
  <c r="K1001" i="1"/>
  <c r="J1290" i="1"/>
  <c r="M929" i="1"/>
  <c r="Q928" i="1" s="1"/>
  <c r="K930" i="1"/>
  <c r="L930" i="1" s="1"/>
  <c r="P584" i="1" l="1"/>
  <c r="J496" i="1"/>
  <c r="P295" i="1"/>
  <c r="I373" i="1"/>
  <c r="T372" i="1"/>
  <c r="J372" i="1"/>
  <c r="T496" i="1"/>
  <c r="I497" i="1"/>
  <c r="J1128" i="1"/>
  <c r="J683" i="1"/>
  <c r="O371" i="1"/>
  <c r="P451" i="1"/>
  <c r="O137" i="1"/>
  <c r="K1182" i="1"/>
  <c r="J1093" i="1"/>
  <c r="J584" i="1"/>
  <c r="T295" i="1"/>
  <c r="J731" i="1"/>
  <c r="R718" i="1"/>
  <c r="R334" i="1"/>
  <c r="J751" i="1"/>
  <c r="P731" i="1"/>
  <c r="P843" i="1"/>
  <c r="J1259" i="1"/>
  <c r="J1261" i="1" s="1"/>
  <c r="P413" i="1"/>
  <c r="P678" i="1"/>
  <c r="L88" i="1"/>
  <c r="P5" i="1"/>
  <c r="P1165" i="1"/>
  <c r="J1367" i="1"/>
  <c r="N1142" i="1"/>
  <c r="J440" i="1"/>
  <c r="J441" i="1" s="1"/>
  <c r="J59" i="1"/>
  <c r="R59" i="1"/>
  <c r="O1045" i="1"/>
  <c r="P957" i="1"/>
  <c r="J1372" i="1"/>
  <c r="J1373" i="1" s="1"/>
  <c r="I60" i="1"/>
  <c r="N59" i="1" s="1"/>
  <c r="T59" i="1"/>
  <c r="N58" i="1"/>
  <c r="O58" i="1"/>
  <c r="L307" i="1"/>
  <c r="K308" i="1"/>
  <c r="M307" i="1"/>
  <c r="K614" i="1"/>
  <c r="L613" i="1"/>
  <c r="M613" i="1"/>
  <c r="P613" i="1" s="1"/>
  <c r="P262" i="1"/>
  <c r="J133" i="1"/>
  <c r="L402" i="1"/>
  <c r="T1202" i="1"/>
  <c r="N1462" i="1"/>
  <c r="K403" i="1"/>
  <c r="L403" i="1" s="1"/>
  <c r="S305" i="1"/>
  <c r="R305" i="1"/>
  <c r="R611" i="1"/>
  <c r="S611" i="1"/>
  <c r="N158" i="1"/>
  <c r="S56" i="1"/>
  <c r="R56" i="1"/>
  <c r="N1025" i="1"/>
  <c r="O1462" i="1"/>
  <c r="P1366" i="1"/>
  <c r="P1350" i="1"/>
  <c r="T216" i="1"/>
  <c r="O1466" i="1"/>
  <c r="J347" i="1"/>
  <c r="P612" i="1"/>
  <c r="P306" i="1"/>
  <c r="I322" i="1"/>
  <c r="T321" i="1"/>
  <c r="P1425" i="1"/>
  <c r="P108" i="1"/>
  <c r="P777" i="1"/>
  <c r="J1331" i="1"/>
  <c r="J1444" i="1"/>
  <c r="P585" i="1"/>
  <c r="P1444" i="1"/>
  <c r="J295" i="1"/>
  <c r="J608" i="1"/>
  <c r="J559" i="1"/>
  <c r="S532" i="1"/>
  <c r="R532" i="1"/>
  <c r="J73" i="1"/>
  <c r="J74" i="1" s="1"/>
  <c r="J534" i="1"/>
  <c r="S842" i="1"/>
  <c r="R842" i="1"/>
  <c r="R1407" i="1"/>
  <c r="S1407" i="1"/>
  <c r="I1341" i="1"/>
  <c r="O1340" i="1" s="1"/>
  <c r="T1340" i="1"/>
  <c r="T1397" i="1"/>
  <c r="J815" i="1"/>
  <c r="P951" i="1"/>
  <c r="J678" i="1"/>
  <c r="R369" i="1"/>
  <c r="S369" i="1"/>
  <c r="Q1315" i="1"/>
  <c r="O1316" i="1"/>
  <c r="P1316" i="1"/>
  <c r="N1316" i="1"/>
  <c r="L844" i="1"/>
  <c r="M844" i="1"/>
  <c r="Q843" i="1" s="1"/>
  <c r="K845" i="1"/>
  <c r="M1080" i="1"/>
  <c r="Q1079" i="1" s="1"/>
  <c r="L1080" i="1"/>
  <c r="K1081" i="1"/>
  <c r="S811" i="1"/>
  <c r="R811" i="1"/>
  <c r="T559" i="1"/>
  <c r="I560" i="1"/>
  <c r="J560" i="1" s="1"/>
  <c r="T451" i="1"/>
  <c r="J1094" i="1"/>
  <c r="J695" i="1"/>
  <c r="J573" i="1"/>
  <c r="J1384" i="1"/>
  <c r="J1480" i="1"/>
  <c r="J1481" i="1" s="1"/>
  <c r="J613" i="1"/>
  <c r="N1371" i="1"/>
  <c r="T127" i="1"/>
  <c r="I128" i="1"/>
  <c r="K1318" i="1"/>
  <c r="L1317" i="1"/>
  <c r="M1317" i="1"/>
  <c r="Q1078" i="1"/>
  <c r="P1079" i="1"/>
  <c r="J1340" i="1"/>
  <c r="J463" i="1"/>
  <c r="T919" i="1"/>
  <c r="K127" i="1"/>
  <c r="L126" i="1"/>
  <c r="L534" i="1"/>
  <c r="K535" i="1"/>
  <c r="M534" i="1"/>
  <c r="J777" i="1"/>
  <c r="S385" i="1"/>
  <c r="R385" i="1"/>
  <c r="P533" i="1"/>
  <c r="J1262" i="1"/>
  <c r="J1263" i="1" s="1"/>
  <c r="K1296" i="1"/>
  <c r="L1296" i="1" s="1"/>
  <c r="M1295" i="1"/>
  <c r="L1295" i="1"/>
  <c r="Q234" i="1"/>
  <c r="P235" i="1"/>
  <c r="N235" i="1"/>
  <c r="O235" i="1"/>
  <c r="L208" i="1"/>
  <c r="L207" i="1"/>
  <c r="J1033" i="1"/>
  <c r="J1034" i="1" s="1"/>
  <c r="M1559" i="1"/>
  <c r="K1560" i="1"/>
  <c r="L1559" i="1"/>
  <c r="Q976" i="1"/>
  <c r="O977" i="1"/>
  <c r="N977" i="1"/>
  <c r="Q977" i="1"/>
  <c r="P977" i="1"/>
  <c r="S1186" i="1"/>
  <c r="R1186" i="1"/>
  <c r="M346" i="1"/>
  <c r="K347" i="1"/>
  <c r="P1292" i="1"/>
  <c r="T1292" i="1"/>
  <c r="O1290" i="1"/>
  <c r="N1290" i="1"/>
  <c r="J939" i="1"/>
  <c r="T44" i="1"/>
  <c r="S750" i="1"/>
  <c r="R750" i="1"/>
  <c r="S256" i="1"/>
  <c r="R256" i="1"/>
  <c r="T1178" i="1"/>
  <c r="I1030" i="1"/>
  <c r="T1030" i="1" s="1"/>
  <c r="O584" i="1"/>
  <c r="I586" i="1"/>
  <c r="N584" i="1"/>
  <c r="K513" i="1"/>
  <c r="L513" i="1" s="1"/>
  <c r="M512" i="1"/>
  <c r="T1426" i="1"/>
  <c r="O1424" i="1"/>
  <c r="N1424" i="1"/>
  <c r="J951" i="1"/>
  <c r="S370" i="1"/>
  <c r="R370" i="1"/>
  <c r="I1145" i="1"/>
  <c r="T1145" i="1" s="1"/>
  <c r="N1415" i="1"/>
  <c r="S1064" i="1"/>
  <c r="R1064" i="1"/>
  <c r="M498" i="1"/>
  <c r="K499" i="1"/>
  <c r="T223" i="1"/>
  <c r="R1442" i="1"/>
  <c r="S1442" i="1"/>
  <c r="P873" i="1"/>
  <c r="M1143" i="1"/>
  <c r="N1143" i="1" s="1"/>
  <c r="K1144" i="1"/>
  <c r="L1144" i="1" s="1"/>
  <c r="L1179" i="1"/>
  <c r="M1178" i="1"/>
  <c r="J401" i="1"/>
  <c r="S412" i="1"/>
  <c r="R412" i="1"/>
  <c r="R1349" i="1"/>
  <c r="S1349" i="1"/>
  <c r="J897" i="1"/>
  <c r="Q203" i="1"/>
  <c r="O204" i="1"/>
  <c r="P204" i="1"/>
  <c r="N204" i="1"/>
  <c r="M205" i="1"/>
  <c r="Q71" i="1"/>
  <c r="P72" i="1"/>
  <c r="M440" i="1"/>
  <c r="N440" i="1" s="1"/>
  <c r="K441" i="1"/>
  <c r="L441" i="1" s="1"/>
  <c r="K374" i="1"/>
  <c r="M373" i="1"/>
  <c r="S261" i="1"/>
  <c r="R261" i="1"/>
  <c r="N72" i="1"/>
  <c r="K1514" i="1"/>
  <c r="L1514" i="1" s="1"/>
  <c r="M1513" i="1"/>
  <c r="Q1512" i="1" s="1"/>
  <c r="P1525" i="1"/>
  <c r="I890" i="1"/>
  <c r="S1200" i="1"/>
  <c r="R1200" i="1"/>
  <c r="M121" i="1"/>
  <c r="K122" i="1"/>
  <c r="L122" i="1" s="1"/>
  <c r="I7" i="1"/>
  <c r="T7" i="1" s="1"/>
  <c r="N5" i="1"/>
  <c r="O5" i="1"/>
  <c r="R211" i="1"/>
  <c r="S211" i="1"/>
  <c r="R3" i="1"/>
  <c r="S3" i="1"/>
  <c r="K573" i="1"/>
  <c r="M572" i="1"/>
  <c r="K21" i="1"/>
  <c r="L21" i="1" s="1"/>
  <c r="R255" i="1"/>
  <c r="S255" i="1"/>
  <c r="I1374" i="1"/>
  <c r="T1374" i="1" s="1"/>
  <c r="N120" i="1"/>
  <c r="I122" i="1"/>
  <c r="T122" i="1" s="1"/>
  <c r="O120" i="1"/>
  <c r="N607" i="1"/>
  <c r="P609" i="1"/>
  <c r="T609" i="1"/>
  <c r="O607" i="1"/>
  <c r="Q1218" i="1"/>
  <c r="P1219" i="1"/>
  <c r="O1219" i="1"/>
  <c r="N1219" i="1"/>
  <c r="O612" i="1"/>
  <c r="N612" i="1"/>
  <c r="I614" i="1"/>
  <c r="S981" i="1"/>
  <c r="R981" i="1"/>
  <c r="I364" i="1"/>
  <c r="T364" i="1" s="1"/>
  <c r="Q87" i="1"/>
  <c r="N88" i="1"/>
  <c r="O88" i="1"/>
  <c r="Q88" i="1"/>
  <c r="P88" i="1"/>
  <c r="T51" i="1"/>
  <c r="T1034" i="1"/>
  <c r="S1436" i="1"/>
  <c r="R1436" i="1"/>
  <c r="S335" i="1"/>
  <c r="R335" i="1"/>
  <c r="T1559" i="1"/>
  <c r="M801" i="1"/>
  <c r="Q800" i="1" s="1"/>
  <c r="K802" i="1"/>
  <c r="S4" i="1"/>
  <c r="R4" i="1"/>
  <c r="Q136" i="1"/>
  <c r="P137" i="1"/>
  <c r="M706" i="1"/>
  <c r="N706" i="1" s="1"/>
  <c r="L706" i="1"/>
  <c r="K707" i="1"/>
  <c r="S720" i="1"/>
  <c r="R720" i="1"/>
  <c r="S294" i="1"/>
  <c r="R294" i="1"/>
  <c r="M191" i="1"/>
  <c r="O191" i="1" s="1"/>
  <c r="K192" i="1"/>
  <c r="L192" i="1" s="1"/>
  <c r="I920" i="1"/>
  <c r="P920" i="1" s="1"/>
  <c r="N918" i="1"/>
  <c r="O918" i="1"/>
  <c r="M1054" i="1"/>
  <c r="Q1053" i="1" s="1"/>
  <c r="K1055" i="1"/>
  <c r="L1055" i="1" s="1"/>
  <c r="T995" i="1"/>
  <c r="J485" i="1"/>
  <c r="O1066" i="1"/>
  <c r="Q180" i="1"/>
  <c r="P181" i="1"/>
  <c r="N181" i="1"/>
  <c r="O181" i="1"/>
  <c r="S1338" i="1"/>
  <c r="R1338" i="1"/>
  <c r="N262" i="1"/>
  <c r="I264" i="1"/>
  <c r="T264" i="1" s="1"/>
  <c r="O262" i="1"/>
  <c r="O981" i="1"/>
  <c r="N981" i="1"/>
  <c r="I983" i="1"/>
  <c r="I110" i="1"/>
  <c r="T110" i="1" s="1"/>
  <c r="N108" i="1"/>
  <c r="O108" i="1"/>
  <c r="Q1437" i="1"/>
  <c r="P1438" i="1"/>
  <c r="O1438" i="1"/>
  <c r="N1438" i="1"/>
  <c r="S798" i="1"/>
  <c r="R798" i="1"/>
  <c r="S399" i="1"/>
  <c r="R399" i="1"/>
  <c r="J1291" i="1"/>
  <c r="J1293" i="1" s="1"/>
  <c r="S871" i="1"/>
  <c r="R871" i="1"/>
  <c r="S694" i="1"/>
  <c r="R694" i="1"/>
  <c r="P153" i="1"/>
  <c r="T153" i="1"/>
  <c r="S1443" i="1"/>
  <c r="R1443" i="1"/>
  <c r="I806" i="1"/>
  <c r="T806" i="1" s="1"/>
  <c r="I966" i="1"/>
  <c r="T966" i="1" s="1"/>
  <c r="O964" i="1"/>
  <c r="N964" i="1"/>
  <c r="I599" i="1"/>
  <c r="T599" i="1" s="1"/>
  <c r="J93" i="1"/>
  <c r="L47" i="1"/>
  <c r="K1498" i="1"/>
  <c r="L1498" i="1" s="1"/>
  <c r="L1497" i="1"/>
  <c r="I928" i="1"/>
  <c r="P928" i="1" s="1"/>
  <c r="N926" i="1"/>
  <c r="O926" i="1"/>
  <c r="K1330" i="1"/>
  <c r="L1330" i="1" s="1"/>
  <c r="M1329" i="1"/>
  <c r="O639" i="1"/>
  <c r="N639" i="1"/>
  <c r="I641" i="1"/>
  <c r="T641" i="1" s="1"/>
  <c r="M138" i="1"/>
  <c r="O138" i="1" s="1"/>
  <c r="L138" i="1"/>
  <c r="K139" i="1"/>
  <c r="J1562" i="1"/>
  <c r="I402" i="1"/>
  <c r="P402" i="1" s="1"/>
  <c r="N400" i="1"/>
  <c r="O400" i="1"/>
  <c r="S69" i="1"/>
  <c r="R69" i="1"/>
  <c r="S729" i="1"/>
  <c r="R729" i="1"/>
  <c r="S473" i="1"/>
  <c r="R473" i="1"/>
  <c r="M1351" i="1"/>
  <c r="Q1350" i="1" s="1"/>
  <c r="K1352" i="1"/>
  <c r="L1352" i="1" s="1"/>
  <c r="M608" i="1"/>
  <c r="L609" i="1"/>
  <c r="S582" i="1"/>
  <c r="R582" i="1"/>
  <c r="I1483" i="1"/>
  <c r="M1166" i="1"/>
  <c r="Q1165" i="1" s="1"/>
  <c r="K1167" i="1"/>
  <c r="L1167" i="1" s="1"/>
  <c r="S639" i="1"/>
  <c r="R639" i="1"/>
  <c r="M1182" i="1"/>
  <c r="K1183" i="1"/>
  <c r="L1183" i="1" s="1"/>
  <c r="K1468" i="1"/>
  <c r="L1468" i="1" s="1"/>
  <c r="M1467" i="1"/>
  <c r="N116" i="1"/>
  <c r="O116" i="1"/>
  <c r="Q116" i="1"/>
  <c r="O1050" i="1"/>
  <c r="N1050" i="1"/>
  <c r="I1052" i="1"/>
  <c r="T1052" i="1" s="1"/>
  <c r="K805" i="1"/>
  <c r="M263" i="1"/>
  <c r="K264" i="1"/>
  <c r="L264" i="1" s="1"/>
  <c r="S855" i="1"/>
  <c r="R855" i="1"/>
  <c r="Q1231" i="1"/>
  <c r="P1232" i="1"/>
  <c r="R1511" i="1"/>
  <c r="S1511" i="1"/>
  <c r="Q678" i="1"/>
  <c r="Q677" i="1"/>
  <c r="N678" i="1"/>
  <c r="O678" i="1"/>
  <c r="I1320" i="1"/>
  <c r="T1320" i="1" s="1"/>
  <c r="M1202" i="1"/>
  <c r="Q1201" i="1" s="1"/>
  <c r="K1203" i="1"/>
  <c r="S119" i="1"/>
  <c r="R119" i="1"/>
  <c r="K914" i="1"/>
  <c r="M913" i="1"/>
  <c r="Q912" i="1" s="1"/>
  <c r="Q570" i="1"/>
  <c r="P571" i="1"/>
  <c r="J982" i="1"/>
  <c r="K270" i="1"/>
  <c r="L270" i="1" s="1"/>
  <c r="M1220" i="1"/>
  <c r="K1221" i="1"/>
  <c r="T1368" i="1"/>
  <c r="O1366" i="1"/>
  <c r="N1366" i="1"/>
  <c r="P1368" i="1"/>
  <c r="I856" i="1"/>
  <c r="P856" i="1" s="1"/>
  <c r="N854" i="1"/>
  <c r="O854" i="1"/>
  <c r="I830" i="1"/>
  <c r="T830" i="1" s="1"/>
  <c r="O828" i="1"/>
  <c r="N828" i="1"/>
  <c r="K7" i="1"/>
  <c r="L7" i="1" s="1"/>
  <c r="M6" i="1"/>
  <c r="I708" i="1"/>
  <c r="T708" i="1" s="1"/>
  <c r="N665" i="1"/>
  <c r="O665" i="1"/>
  <c r="I667" i="1"/>
  <c r="T667" i="1" s="1"/>
  <c r="M296" i="1"/>
  <c r="Q295" i="1" s="1"/>
  <c r="K297" i="1"/>
  <c r="L297" i="1" s="1"/>
  <c r="Q245" i="1"/>
  <c r="O246" i="1"/>
  <c r="N246" i="1"/>
  <c r="M247" i="1"/>
  <c r="P246" i="1"/>
  <c r="M548" i="1"/>
  <c r="K549" i="1"/>
  <c r="L549" i="1" s="1"/>
  <c r="J640" i="1"/>
  <c r="S881" i="1"/>
  <c r="R881" i="1"/>
  <c r="O1154" i="1"/>
  <c r="O1350" i="1"/>
  <c r="I1352" i="1"/>
  <c r="T1352" i="1" s="1"/>
  <c r="N1350" i="1"/>
  <c r="J1351" i="1"/>
  <c r="L210" i="1"/>
  <c r="L209" i="1"/>
  <c r="M1304" i="1"/>
  <c r="K1305" i="1"/>
  <c r="L1305" i="1" s="1"/>
  <c r="J1080" i="1"/>
  <c r="I1234" i="1"/>
  <c r="O1232" i="1"/>
  <c r="N1232" i="1"/>
  <c r="M1189" i="1"/>
  <c r="O1189" i="1" s="1"/>
  <c r="K1190" i="1"/>
  <c r="I696" i="1"/>
  <c r="T696" i="1" s="1"/>
  <c r="O694" i="1"/>
  <c r="N694" i="1"/>
  <c r="N475" i="1"/>
  <c r="J1156" i="1"/>
  <c r="J1145" i="1"/>
  <c r="J1147" i="1" s="1"/>
  <c r="L409" i="1"/>
  <c r="Q1394" i="1"/>
  <c r="P1395" i="1"/>
  <c r="R1162" i="1"/>
  <c r="S1162" i="1"/>
  <c r="J109" i="1"/>
  <c r="Q1339" i="1"/>
  <c r="P1340" i="1"/>
  <c r="N1340" i="1"/>
  <c r="P116" i="1"/>
  <c r="S86" i="1"/>
  <c r="R86" i="1"/>
  <c r="M1558" i="1"/>
  <c r="I1191" i="1"/>
  <c r="T1191" i="1" s="1"/>
  <c r="K487" i="1"/>
  <c r="L487" i="1" s="1"/>
  <c r="M486" i="1"/>
  <c r="Q485" i="1" s="1"/>
  <c r="M939" i="1"/>
  <c r="K940" i="1"/>
  <c r="L940" i="1" s="1"/>
  <c r="M249" i="1"/>
  <c r="K250" i="1"/>
  <c r="L250" i="1" s="1"/>
  <c r="Q606" i="1"/>
  <c r="P607" i="1"/>
  <c r="M1106" i="1"/>
  <c r="K1107" i="1"/>
  <c r="L1107" i="1" s="1"/>
  <c r="Q212" i="1"/>
  <c r="N213" i="1"/>
  <c r="P213" i="1"/>
  <c r="O213" i="1"/>
  <c r="L1246" i="1"/>
  <c r="K1247" i="1"/>
  <c r="L1247" i="1" s="1"/>
  <c r="K1002" i="1"/>
  <c r="L1002" i="1" s="1"/>
  <c r="M1001" i="1"/>
  <c r="L1001" i="1"/>
  <c r="S559" i="1"/>
  <c r="R559" i="1"/>
  <c r="S926" i="1"/>
  <c r="R926" i="1"/>
  <c r="J1525" i="1"/>
  <c r="L1446" i="1"/>
  <c r="M1445" i="1"/>
  <c r="L383" i="1"/>
  <c r="M382" i="1"/>
  <c r="P965" i="1"/>
  <c r="Q344" i="1"/>
  <c r="P345" i="1"/>
  <c r="T93" i="1"/>
  <c r="L46" i="1"/>
  <c r="J240" i="1"/>
  <c r="P1295" i="1"/>
  <c r="T927" i="1"/>
  <c r="Q496" i="1"/>
  <c r="P497" i="1"/>
  <c r="Q1327" i="1"/>
  <c r="P1328" i="1"/>
  <c r="O1328" i="1"/>
  <c r="N1328" i="1"/>
  <c r="S910" i="1"/>
  <c r="R910" i="1"/>
  <c r="O1259" i="1"/>
  <c r="M1260" i="1"/>
  <c r="Q1258" i="1"/>
  <c r="N1259" i="1"/>
  <c r="T140" i="1"/>
  <c r="M36" i="1"/>
  <c r="K37" i="1"/>
  <c r="L37" i="1" s="1"/>
  <c r="Q1141" i="1"/>
  <c r="P1142" i="1"/>
  <c r="S260" i="1"/>
  <c r="R260" i="1"/>
  <c r="I1117" i="1"/>
  <c r="T1117" i="1" s="1"/>
  <c r="T401" i="1"/>
  <c r="Q1044" i="1"/>
  <c r="P1045" i="1"/>
  <c r="L187" i="1"/>
  <c r="L186" i="1"/>
  <c r="S156" i="1"/>
  <c r="R156" i="1"/>
  <c r="L1351" i="1"/>
  <c r="L608" i="1"/>
  <c r="I173" i="1"/>
  <c r="T173" i="1" s="1"/>
  <c r="S1164" i="1"/>
  <c r="R1164" i="1"/>
  <c r="M641" i="1"/>
  <c r="Q640" i="1" s="1"/>
  <c r="K642" i="1"/>
  <c r="L642" i="1" s="1"/>
  <c r="L1182" i="1"/>
  <c r="Q371" i="1"/>
  <c r="P372" i="1"/>
  <c r="Q1465" i="1"/>
  <c r="P1466" i="1"/>
  <c r="M324" i="1"/>
  <c r="Q323" i="1" s="1"/>
  <c r="K325" i="1"/>
  <c r="L325" i="1" s="1"/>
  <c r="I732" i="1"/>
  <c r="T732" i="1" s="1"/>
  <c r="N730" i="1"/>
  <c r="O730" i="1"/>
  <c r="I898" i="1"/>
  <c r="N896" i="1"/>
  <c r="O896" i="1"/>
  <c r="I684" i="1"/>
  <c r="J684" i="1" s="1"/>
  <c r="O682" i="1"/>
  <c r="N682" i="1"/>
  <c r="L263" i="1"/>
  <c r="M857" i="1"/>
  <c r="Q856" i="1" s="1"/>
  <c r="K858" i="1"/>
  <c r="L858" i="1" s="1"/>
  <c r="I75" i="1"/>
  <c r="T75" i="1" s="1"/>
  <c r="M1233" i="1"/>
  <c r="Q1232" i="1" s="1"/>
  <c r="K1234" i="1"/>
  <c r="L1234" i="1" s="1"/>
  <c r="J511" i="1"/>
  <c r="J512" i="1" s="1"/>
  <c r="L1202" i="1"/>
  <c r="Q911" i="1"/>
  <c r="P912" i="1"/>
  <c r="O572" i="1"/>
  <c r="N572" i="1"/>
  <c r="I574" i="1"/>
  <c r="T574" i="1" s="1"/>
  <c r="I271" i="1"/>
  <c r="T1388" i="1"/>
  <c r="I161" i="1"/>
  <c r="T161" i="1" s="1"/>
  <c r="L1220" i="1"/>
  <c r="T855" i="1"/>
  <c r="P829" i="1"/>
  <c r="R179" i="1"/>
  <c r="S179" i="1"/>
  <c r="K278" i="1"/>
  <c r="L278" i="1" s="1"/>
  <c r="I914" i="1"/>
  <c r="T914" i="1" s="1"/>
  <c r="O912" i="1"/>
  <c r="N912" i="1"/>
  <c r="R1462" i="1"/>
  <c r="S1462" i="1"/>
  <c r="L1010" i="1"/>
  <c r="S1104" i="1"/>
  <c r="R1104" i="1"/>
  <c r="J322" i="1"/>
  <c r="Q799" i="1"/>
  <c r="P800" i="1"/>
  <c r="J335" i="1"/>
  <c r="L6" i="1"/>
  <c r="S135" i="1"/>
  <c r="R135" i="1"/>
  <c r="T707" i="1"/>
  <c r="J666" i="1"/>
  <c r="O345" i="1"/>
  <c r="R167" i="1"/>
  <c r="S167" i="1"/>
  <c r="Q546" i="1"/>
  <c r="O547" i="1"/>
  <c r="P547" i="1"/>
  <c r="N547" i="1"/>
  <c r="K753" i="1"/>
  <c r="M752" i="1"/>
  <c r="Q751" i="1" s="1"/>
  <c r="T185" i="1"/>
  <c r="Q1208" i="1"/>
  <c r="O1209" i="1"/>
  <c r="N1209" i="1"/>
  <c r="M1210" i="1"/>
  <c r="P1209" i="1"/>
  <c r="L1304" i="1"/>
  <c r="P41" i="1"/>
  <c r="Q1187" i="1"/>
  <c r="P1188" i="1"/>
  <c r="S675" i="1"/>
  <c r="R675" i="1"/>
  <c r="P695" i="1"/>
  <c r="J522" i="1"/>
  <c r="L1266" i="1"/>
  <c r="K1267" i="1"/>
  <c r="L1267" i="1" s="1"/>
  <c r="J965" i="1"/>
  <c r="J966" i="1" s="1"/>
  <c r="T1462" i="1"/>
  <c r="I1513" i="1"/>
  <c r="T1513" i="1" s="1"/>
  <c r="O1511" i="1"/>
  <c r="N1511" i="1"/>
  <c r="M1396" i="1"/>
  <c r="K1397" i="1"/>
  <c r="L1397" i="1" s="1"/>
  <c r="K787" i="1"/>
  <c r="S130" i="1"/>
  <c r="R130" i="1"/>
  <c r="P132" i="1"/>
  <c r="J263" i="1"/>
  <c r="P1093" i="1"/>
  <c r="I1268" i="1"/>
  <c r="T1268" i="1" s="1"/>
  <c r="S963" i="1"/>
  <c r="R963" i="1"/>
  <c r="L408" i="1"/>
  <c r="L1396" i="1"/>
  <c r="S797" i="1"/>
  <c r="R797" i="1"/>
  <c r="L786" i="1"/>
  <c r="Q623" i="1"/>
  <c r="P624" i="1"/>
  <c r="P1177" i="1"/>
  <c r="P120" i="1"/>
  <c r="J829" i="1"/>
  <c r="S1011" i="1"/>
  <c r="R1011" i="1"/>
  <c r="M1046" i="1"/>
  <c r="L1047" i="1"/>
  <c r="S1051" i="1"/>
  <c r="R1051" i="1"/>
  <c r="M1155" i="1"/>
  <c r="N1155" i="1" s="1"/>
  <c r="K1156" i="1"/>
  <c r="L1156" i="1" s="1"/>
  <c r="I1157" i="1"/>
  <c r="T1157" i="1" s="1"/>
  <c r="S1326" i="1"/>
  <c r="R1326" i="1"/>
  <c r="M830" i="1"/>
  <c r="Q829" i="1" s="1"/>
  <c r="K831" i="1"/>
  <c r="T152" i="1"/>
  <c r="S918" i="1"/>
  <c r="R918" i="1"/>
  <c r="S776" i="1"/>
  <c r="R776" i="1"/>
  <c r="J361" i="1"/>
  <c r="J362" i="1" s="1"/>
  <c r="Q1424" i="1"/>
  <c r="N1425" i="1"/>
  <c r="O1425" i="1"/>
  <c r="M1426" i="1"/>
  <c r="P1426" i="1" s="1"/>
  <c r="S484" i="1"/>
  <c r="R484" i="1"/>
  <c r="J170" i="1"/>
  <c r="J171" i="1" s="1"/>
  <c r="R581" i="1"/>
  <c r="S581" i="1"/>
  <c r="L346" i="1"/>
  <c r="S927" i="1"/>
  <c r="R927" i="1"/>
  <c r="K362" i="1"/>
  <c r="M361" i="1"/>
  <c r="I1418" i="1"/>
  <c r="T1418" i="1" s="1"/>
  <c r="M476" i="1"/>
  <c r="K477" i="1"/>
  <c r="L477" i="1" s="1"/>
  <c r="S1163" i="1"/>
  <c r="R1163" i="1"/>
  <c r="L939" i="1"/>
  <c r="T640" i="1"/>
  <c r="I1081" i="1"/>
  <c r="T1081" i="1" s="1"/>
  <c r="O1079" i="1"/>
  <c r="N1079" i="1"/>
  <c r="I1227" i="1"/>
  <c r="T1227" i="1" s="1"/>
  <c r="T951" i="1"/>
  <c r="N35" i="1"/>
  <c r="P35" i="1"/>
  <c r="O35" i="1"/>
  <c r="J250" i="1"/>
  <c r="I551" i="1"/>
  <c r="T551" i="1" s="1"/>
  <c r="S974" i="1"/>
  <c r="R974" i="1"/>
  <c r="J801" i="1"/>
  <c r="L1046" i="1"/>
  <c r="S1524" i="1"/>
  <c r="R1524" i="1"/>
  <c r="I432" i="1"/>
  <c r="T432" i="1" s="1"/>
  <c r="Q425" i="1"/>
  <c r="P426" i="1"/>
  <c r="I816" i="1"/>
  <c r="T816" i="1" s="1"/>
  <c r="N814" i="1"/>
  <c r="O814" i="1"/>
  <c r="K684" i="1"/>
  <c r="L684" i="1" s="1"/>
  <c r="M683" i="1"/>
  <c r="L1440" i="1"/>
  <c r="M1439" i="1"/>
  <c r="S322" i="1"/>
  <c r="R322" i="1"/>
  <c r="I1149" i="1"/>
  <c r="T1149" i="1" s="1"/>
  <c r="Q990" i="1"/>
  <c r="P991" i="1"/>
  <c r="N991" i="1"/>
  <c r="O991" i="1"/>
  <c r="T1051" i="1"/>
  <c r="S462" i="1"/>
  <c r="R462" i="1"/>
  <c r="P134" i="1"/>
  <c r="T134" i="1"/>
  <c r="N132" i="1"/>
  <c r="O132" i="1"/>
  <c r="S1043" i="1"/>
  <c r="R1043" i="1"/>
  <c r="T1319" i="1"/>
  <c r="R1241" i="1"/>
  <c r="S1241" i="1"/>
  <c r="O372" i="1"/>
  <c r="M815" i="1"/>
  <c r="Q814" i="1" s="1"/>
  <c r="K816" i="1"/>
  <c r="N776" i="1"/>
  <c r="I778" i="1"/>
  <c r="P778" i="1" s="1"/>
  <c r="O776" i="1"/>
  <c r="I802" i="1"/>
  <c r="N800" i="1"/>
  <c r="O800" i="1"/>
  <c r="S1290" i="1"/>
  <c r="R1290" i="1"/>
  <c r="S1174" i="1"/>
  <c r="R1174" i="1"/>
  <c r="S450" i="1"/>
  <c r="R450" i="1"/>
  <c r="R1555" i="1"/>
  <c r="S1555" i="1"/>
  <c r="N1093" i="1"/>
  <c r="I1095" i="1"/>
  <c r="O1093" i="1"/>
  <c r="O462" i="1"/>
  <c r="N462" i="1"/>
  <c r="I464" i="1"/>
  <c r="T464" i="1" s="1"/>
  <c r="L269" i="1"/>
  <c r="N1201" i="1"/>
  <c r="I1203" i="1"/>
  <c r="T1203" i="1" s="1"/>
  <c r="O1201" i="1"/>
  <c r="K733" i="1"/>
  <c r="L733" i="1" s="1"/>
  <c r="M732" i="1"/>
  <c r="Q731" i="1" s="1"/>
  <c r="P608" i="1"/>
  <c r="Q1024" i="1"/>
  <c r="P1025" i="1"/>
  <c r="Q1153" i="1"/>
  <c r="P1154" i="1"/>
  <c r="T1291" i="1"/>
  <c r="J927" i="1"/>
  <c r="J928" i="1" s="1"/>
  <c r="I1183" i="1"/>
  <c r="T1183" i="1" s="1"/>
  <c r="K669" i="1"/>
  <c r="M668" i="1"/>
  <c r="Q667" i="1" s="1"/>
  <c r="I940" i="1"/>
  <c r="T940" i="1" s="1"/>
  <c r="N938" i="1"/>
  <c r="O938" i="1"/>
  <c r="J891" i="1"/>
  <c r="J892" i="1" s="1"/>
  <c r="S1477" i="1"/>
  <c r="R1477" i="1"/>
  <c r="L277" i="1"/>
  <c r="S1461" i="1"/>
  <c r="R1461" i="1"/>
  <c r="J913" i="1"/>
  <c r="L1106" i="1"/>
  <c r="N1383" i="1"/>
  <c r="T1385" i="1"/>
  <c r="O1383" i="1"/>
  <c r="S1206" i="1"/>
  <c r="R1206" i="1"/>
  <c r="K215" i="1"/>
  <c r="M214" i="1"/>
  <c r="Q60" i="1"/>
  <c r="S244" i="1"/>
  <c r="R244" i="1"/>
  <c r="S558" i="1"/>
  <c r="R558" i="1"/>
  <c r="L752" i="1"/>
  <c r="I1248" i="1"/>
  <c r="I722" i="1"/>
  <c r="J722" i="1" s="1"/>
  <c r="N720" i="1"/>
  <c r="O720" i="1"/>
  <c r="S560" i="1"/>
  <c r="R560" i="1"/>
  <c r="I1069" i="1"/>
  <c r="T1069" i="1" s="1"/>
  <c r="AA47" i="1"/>
  <c r="AB47" i="1" s="1"/>
  <c r="AB56" i="1" s="1"/>
  <c r="S894" i="1"/>
  <c r="R894" i="1"/>
  <c r="I752" i="1"/>
  <c r="P752" i="1" s="1"/>
  <c r="N750" i="1"/>
  <c r="O750" i="1"/>
  <c r="N1105" i="1"/>
  <c r="I1107" i="1"/>
  <c r="J1107" i="1" s="1"/>
  <c r="O1105" i="1"/>
  <c r="I442" i="1"/>
  <c r="T442" i="1" s="1"/>
  <c r="M625" i="1"/>
  <c r="N625" i="1" s="1"/>
  <c r="K626" i="1"/>
  <c r="L626" i="1" s="1"/>
  <c r="T148" i="1"/>
  <c r="P938" i="1"/>
  <c r="P1201" i="1"/>
  <c r="J1249" i="1"/>
  <c r="J1425" i="1"/>
  <c r="J1427" i="1" s="1"/>
  <c r="I1469" i="1"/>
  <c r="O1467" i="1"/>
  <c r="N1467" i="1"/>
  <c r="L428" i="1"/>
  <c r="M427" i="1"/>
  <c r="P427" i="1" s="1"/>
  <c r="K993" i="1"/>
  <c r="L993" i="1" s="1"/>
  <c r="M992" i="1"/>
  <c r="J464" i="1"/>
  <c r="S666" i="1"/>
  <c r="R666" i="1"/>
  <c r="Q1302" i="1"/>
  <c r="P1303" i="1"/>
  <c r="M1128" i="1"/>
  <c r="K1129" i="1"/>
  <c r="L1129" i="1" s="1"/>
  <c r="S828" i="1"/>
  <c r="R828" i="1"/>
  <c r="T1223" i="1"/>
  <c r="L486" i="1"/>
  <c r="T805" i="1"/>
  <c r="T965" i="1"/>
  <c r="I1016" i="1"/>
  <c r="T1016" i="1" s="1"/>
  <c r="I486" i="1"/>
  <c r="J486" i="1" s="1"/>
  <c r="N484" i="1"/>
  <c r="O484" i="1"/>
  <c r="I94" i="1"/>
  <c r="T94" i="1" s="1"/>
  <c r="N92" i="1"/>
  <c r="O92" i="1"/>
  <c r="K52" i="1"/>
  <c r="M51" i="1"/>
  <c r="Q50" i="1" s="1"/>
  <c r="Q1556" i="1"/>
  <c r="P1557" i="1"/>
  <c r="S202" i="1"/>
  <c r="R202" i="1"/>
  <c r="S937" i="1"/>
  <c r="R937" i="1"/>
  <c r="P640" i="1"/>
  <c r="Q221" i="1"/>
  <c r="P222" i="1"/>
  <c r="J1190" i="1"/>
  <c r="I874" i="1"/>
  <c r="J874" i="1" s="1"/>
  <c r="O872" i="1"/>
  <c r="N872" i="1"/>
  <c r="M109" i="1"/>
  <c r="Q108" i="1" s="1"/>
  <c r="K110" i="1"/>
  <c r="L110" i="1" s="1"/>
  <c r="Q387" i="1"/>
  <c r="P388" i="1"/>
  <c r="L249" i="1"/>
  <c r="Q882" i="1"/>
  <c r="P883" i="1"/>
  <c r="N677" i="1"/>
  <c r="T679" i="1"/>
  <c r="P679" i="1"/>
  <c r="O677" i="1"/>
  <c r="Q975" i="1"/>
  <c r="N976" i="1"/>
  <c r="P976" i="1"/>
  <c r="O976" i="1"/>
  <c r="K875" i="1"/>
  <c r="L875" i="1" s="1"/>
  <c r="M874" i="1"/>
  <c r="Q873" i="1" s="1"/>
  <c r="I336" i="1"/>
  <c r="T336" i="1" s="1"/>
  <c r="N334" i="1"/>
  <c r="O334" i="1"/>
  <c r="L427" i="1"/>
  <c r="S584" i="1"/>
  <c r="R584" i="1"/>
  <c r="Q233" i="1"/>
  <c r="P234" i="1"/>
  <c r="N234" i="1"/>
  <c r="O234" i="1"/>
  <c r="Q1370" i="1"/>
  <c r="P1371" i="1"/>
  <c r="J477" i="1"/>
  <c r="L992" i="1"/>
  <c r="M464" i="1"/>
  <c r="Q463" i="1" s="1"/>
  <c r="K465" i="1"/>
  <c r="L465" i="1" s="1"/>
  <c r="M415" i="1"/>
  <c r="Q414" i="1" s="1"/>
  <c r="K416" i="1"/>
  <c r="L416" i="1" s="1"/>
  <c r="S956" i="1"/>
  <c r="R956" i="1"/>
  <c r="M1067" i="1"/>
  <c r="K1068" i="1"/>
  <c r="L1068" i="1" s="1"/>
  <c r="I390" i="1"/>
  <c r="T390" i="1" s="1"/>
  <c r="N388" i="1"/>
  <c r="O388" i="1"/>
  <c r="Q1382" i="1"/>
  <c r="P1383" i="1"/>
  <c r="S949" i="1"/>
  <c r="R949" i="1"/>
  <c r="Q1291" i="1"/>
  <c r="N1292" i="1"/>
  <c r="O1292" i="1"/>
  <c r="M1293" i="1"/>
  <c r="M452" i="1"/>
  <c r="Q451" i="1" s="1"/>
  <c r="K453" i="1"/>
  <c r="S155" i="1"/>
  <c r="R155" i="1"/>
  <c r="AA28" i="1"/>
  <c r="K1034" i="1"/>
  <c r="S1230" i="1"/>
  <c r="R1230" i="1"/>
  <c r="I1389" i="1"/>
  <c r="K1389" i="1" s="1"/>
  <c r="P463" i="1"/>
  <c r="K1481" i="1"/>
  <c r="L1481" i="1" s="1"/>
  <c r="M1480" i="1"/>
  <c r="M159" i="1"/>
  <c r="N159" i="1" s="1"/>
  <c r="K160" i="1"/>
  <c r="S730" i="1"/>
  <c r="R730" i="1"/>
  <c r="J585" i="1"/>
  <c r="M1026" i="1"/>
  <c r="L1027" i="1"/>
  <c r="L1155" i="1"/>
  <c r="P814" i="1"/>
  <c r="R1205" i="1"/>
  <c r="S1205" i="1"/>
  <c r="I1035" i="1"/>
  <c r="T1035" i="1" s="1"/>
  <c r="J1409" i="1"/>
  <c r="I1410" i="1"/>
  <c r="P1410" i="1" s="1"/>
  <c r="O1408" i="1"/>
  <c r="N1408" i="1"/>
  <c r="L953" i="1"/>
  <c r="M952" i="1"/>
  <c r="S594" i="1"/>
  <c r="R594" i="1"/>
  <c r="T208" i="1"/>
  <c r="N346" i="1"/>
  <c r="O346" i="1"/>
  <c r="I348" i="1"/>
  <c r="T348" i="1" s="1"/>
  <c r="Q144" i="1"/>
  <c r="P145" i="1"/>
  <c r="P896" i="1"/>
  <c r="R1365" i="1"/>
  <c r="S1365" i="1"/>
  <c r="S320" i="1"/>
  <c r="R320" i="1"/>
  <c r="T1156" i="1"/>
  <c r="S168" i="1"/>
  <c r="R168" i="1"/>
  <c r="M562" i="1"/>
  <c r="Q561" i="1" s="1"/>
  <c r="K563" i="1"/>
  <c r="L563" i="1" s="1"/>
  <c r="Q1126" i="1"/>
  <c r="P1127" i="1"/>
  <c r="M779" i="1"/>
  <c r="Q778" i="1" s="1"/>
  <c r="K780" i="1"/>
  <c r="L780" i="1" s="1"/>
  <c r="K1263" i="1"/>
  <c r="L1263" i="1" s="1"/>
  <c r="J1006" i="1"/>
  <c r="J1008" i="1" s="1"/>
  <c r="J1009" i="1" s="1"/>
  <c r="M146" i="1"/>
  <c r="L146" i="1"/>
  <c r="K147" i="1"/>
  <c r="L147" i="1" s="1"/>
  <c r="J1222" i="1"/>
  <c r="J1224" i="1" s="1"/>
  <c r="J23" i="1"/>
  <c r="P521" i="1"/>
  <c r="P682" i="1"/>
  <c r="Q257" i="1"/>
  <c r="O258" i="1"/>
  <c r="N258" i="1"/>
  <c r="Q258" i="1"/>
  <c r="Q474" i="1"/>
  <c r="P475" i="1"/>
  <c r="J251" i="1"/>
  <c r="M1526" i="1"/>
  <c r="Q1525" i="1" s="1"/>
  <c r="K1527" i="1"/>
  <c r="L1527" i="1" s="1"/>
  <c r="L1147" i="1"/>
  <c r="K1148" i="1"/>
  <c r="L1148" i="1" s="1"/>
  <c r="S321" i="1"/>
  <c r="R321" i="1"/>
  <c r="S400" i="1"/>
  <c r="R400" i="1"/>
  <c r="M62" i="1"/>
  <c r="K63" i="1"/>
  <c r="L63" i="1" s="1"/>
  <c r="M1367" i="1"/>
  <c r="P1367" i="1" s="1"/>
  <c r="L1368" i="1"/>
  <c r="M930" i="1"/>
  <c r="Q929" i="1" s="1"/>
  <c r="K931" i="1"/>
  <c r="T1179" i="1"/>
  <c r="O1177" i="1"/>
  <c r="N1177" i="1"/>
  <c r="K1029" i="1"/>
  <c r="L1028" i="1"/>
  <c r="M1416" i="1"/>
  <c r="N1416" i="1" s="1"/>
  <c r="K1417" i="1"/>
  <c r="L1417" i="1" s="1"/>
  <c r="T1190" i="1"/>
  <c r="S220" i="1"/>
  <c r="R220" i="1"/>
  <c r="S1393" i="1"/>
  <c r="R1393" i="1"/>
  <c r="S1369" i="1"/>
  <c r="R1369" i="1"/>
  <c r="N521" i="1"/>
  <c r="O521" i="1"/>
  <c r="I523" i="1"/>
  <c r="T523" i="1" s="1"/>
  <c r="L923" i="1"/>
  <c r="L922" i="1"/>
  <c r="T1015" i="1"/>
  <c r="T485" i="1"/>
  <c r="Q49" i="1"/>
  <c r="P50" i="1"/>
  <c r="S676" i="1"/>
  <c r="R676" i="1"/>
  <c r="Q359" i="1"/>
  <c r="N360" i="1"/>
  <c r="P360" i="1"/>
  <c r="O360" i="1"/>
  <c r="I1296" i="1"/>
  <c r="T1296" i="1" s="1"/>
  <c r="N1443" i="1"/>
  <c r="I1445" i="1"/>
  <c r="J1445" i="1" s="1"/>
  <c r="J1447" i="1" s="1"/>
  <c r="O1443" i="1"/>
  <c r="O222" i="1"/>
  <c r="N222" i="1"/>
  <c r="I224" i="1"/>
  <c r="K1116" i="1"/>
  <c r="T428" i="1"/>
  <c r="N426" i="1"/>
  <c r="O426" i="1"/>
  <c r="M223" i="1"/>
  <c r="K224" i="1"/>
  <c r="L224" i="1" s="1"/>
  <c r="J919" i="1"/>
  <c r="J920" i="1" s="1"/>
  <c r="J922" i="1" s="1"/>
  <c r="T873" i="1"/>
  <c r="S107" i="1"/>
  <c r="R107" i="1"/>
  <c r="M389" i="1"/>
  <c r="Q388" i="1" s="1"/>
  <c r="K390" i="1"/>
  <c r="L390" i="1" s="1"/>
  <c r="I22" i="1"/>
  <c r="T22" i="1" s="1"/>
  <c r="M93" i="1"/>
  <c r="Q92" i="1" s="1"/>
  <c r="K94" i="1"/>
  <c r="L94" i="1" s="1"/>
  <c r="T678" i="1"/>
  <c r="I238" i="1"/>
  <c r="T238" i="1" s="1"/>
  <c r="L874" i="1"/>
  <c r="J1068" i="1"/>
  <c r="O883" i="1"/>
  <c r="K1429" i="1"/>
  <c r="L1429" i="1" s="1"/>
  <c r="O1001" i="1"/>
  <c r="N1001" i="1"/>
  <c r="I1003" i="1"/>
  <c r="M73" i="1"/>
  <c r="N73" i="1" s="1"/>
  <c r="K74" i="1"/>
  <c r="S681" i="1"/>
  <c r="R681" i="1"/>
  <c r="K898" i="1"/>
  <c r="M897" i="1"/>
  <c r="M586" i="1"/>
  <c r="Q585" i="1" s="1"/>
  <c r="K587" i="1"/>
  <c r="S232" i="1"/>
  <c r="R232" i="1"/>
  <c r="M1372" i="1"/>
  <c r="N1372" i="1" s="1"/>
  <c r="K1373" i="1"/>
  <c r="L1373" i="1" s="1"/>
  <c r="J843" i="1"/>
  <c r="R557" i="1"/>
  <c r="S557" i="1"/>
  <c r="L464" i="1"/>
  <c r="I279" i="1"/>
  <c r="S413" i="1"/>
  <c r="R413" i="1"/>
  <c r="K1226" i="1"/>
  <c r="M958" i="1"/>
  <c r="Q957" i="1" s="1"/>
  <c r="K959" i="1"/>
  <c r="I1526" i="1"/>
  <c r="N1524" i="1"/>
  <c r="O1524" i="1"/>
  <c r="I1306" i="1"/>
  <c r="O1304" i="1"/>
  <c r="N1304" i="1"/>
  <c r="L1067" i="1"/>
  <c r="T389" i="1"/>
  <c r="M1384" i="1"/>
  <c r="L1385" i="1"/>
  <c r="Q1410" i="1"/>
  <c r="M1412" i="1"/>
  <c r="S813" i="1"/>
  <c r="R813" i="1"/>
  <c r="S638" i="1"/>
  <c r="R638" i="1"/>
  <c r="O1291" i="1"/>
  <c r="L452" i="1"/>
  <c r="J1165" i="1"/>
  <c r="R85" i="1"/>
  <c r="S85" i="1"/>
  <c r="L1033" i="1"/>
  <c r="S520" i="1"/>
  <c r="R520" i="1"/>
  <c r="Q1478" i="1"/>
  <c r="N1479" i="1"/>
  <c r="P1479" i="1"/>
  <c r="O1479" i="1"/>
  <c r="Q157" i="1"/>
  <c r="P158" i="1"/>
  <c r="L1026" i="1"/>
  <c r="I252" i="1"/>
  <c r="M983" i="1"/>
  <c r="Q982" i="1" s="1"/>
  <c r="K984" i="1"/>
  <c r="L984" i="1" s="1"/>
  <c r="I788" i="1"/>
  <c r="J711" i="1"/>
  <c r="J712" i="1" s="1"/>
  <c r="N50" i="1"/>
  <c r="I52" i="1"/>
  <c r="O50" i="1"/>
  <c r="J51" i="1"/>
  <c r="Q169" i="1"/>
  <c r="P170" i="1"/>
  <c r="S1301" i="1"/>
  <c r="R1301" i="1"/>
  <c r="J121" i="1"/>
  <c r="J122" i="1" s="1"/>
  <c r="P1409" i="1"/>
  <c r="R545" i="1"/>
  <c r="S545" i="1"/>
  <c r="T1260" i="1"/>
  <c r="P1260" i="1"/>
  <c r="O1258" i="1"/>
  <c r="N1258" i="1"/>
  <c r="S950" i="1"/>
  <c r="R950" i="1"/>
  <c r="M337" i="1"/>
  <c r="Q336" i="1" s="1"/>
  <c r="K338" i="1"/>
  <c r="L338" i="1" s="1"/>
  <c r="N1558" i="1"/>
  <c r="I1560" i="1"/>
  <c r="O1558" i="1"/>
  <c r="R1229" i="1"/>
  <c r="S1229" i="1"/>
  <c r="S1092" i="1"/>
  <c r="R1092" i="1"/>
  <c r="M722" i="1"/>
  <c r="Q721" i="1" s="1"/>
  <c r="K723" i="1"/>
  <c r="T666" i="1"/>
  <c r="N345" i="1"/>
  <c r="S143" i="1"/>
  <c r="R143" i="1"/>
  <c r="K1448" i="1"/>
  <c r="L1447" i="1"/>
  <c r="S964" i="1"/>
  <c r="R964" i="1"/>
  <c r="L134" i="1"/>
  <c r="M133" i="1"/>
  <c r="M403" i="1"/>
  <c r="Q402" i="1" s="1"/>
  <c r="K404" i="1"/>
  <c r="P721" i="1"/>
  <c r="L562" i="1"/>
  <c r="S358" i="1"/>
  <c r="R358" i="1"/>
  <c r="Q1242" i="1"/>
  <c r="P1243" i="1"/>
  <c r="I515" i="1"/>
  <c r="J451" i="1"/>
  <c r="Q1012" i="1"/>
  <c r="P1013" i="1"/>
  <c r="N476" i="1"/>
  <c r="I478" i="1"/>
  <c r="T478" i="1" s="1"/>
  <c r="O476" i="1"/>
  <c r="R1464" i="1"/>
  <c r="S1464" i="1"/>
  <c r="S777" i="1"/>
  <c r="R777" i="1"/>
  <c r="P751" i="1"/>
  <c r="K598" i="1"/>
  <c r="L598" i="1" s="1"/>
  <c r="M597" i="1"/>
  <c r="P1512" i="1"/>
  <c r="P982" i="1"/>
  <c r="R494" i="1"/>
  <c r="S494" i="1"/>
  <c r="J1051" i="1"/>
  <c r="J1305" i="1"/>
  <c r="J598" i="1"/>
  <c r="J1563" i="1"/>
  <c r="K889" i="1"/>
  <c r="L889" i="1" s="1"/>
  <c r="L888" i="1"/>
  <c r="I952" i="1"/>
  <c r="T952" i="1" s="1"/>
  <c r="N950" i="1"/>
  <c r="O950" i="1"/>
  <c r="M884" i="1"/>
  <c r="L885" i="1"/>
  <c r="I958" i="1"/>
  <c r="T958" i="1" s="1"/>
  <c r="O956" i="1"/>
  <c r="N956" i="1"/>
  <c r="J957" i="1"/>
  <c r="J614" i="1"/>
  <c r="J1213" i="1"/>
  <c r="J1214" i="1" s="1"/>
  <c r="J574" i="1"/>
  <c r="S1207" i="1"/>
  <c r="R1207" i="1"/>
  <c r="M42" i="1"/>
  <c r="K43" i="1"/>
  <c r="L43" i="1" s="1"/>
  <c r="S928" i="1"/>
  <c r="R928" i="1"/>
  <c r="M696" i="1"/>
  <c r="Q695" i="1" s="1"/>
  <c r="K697" i="1"/>
  <c r="P1415" i="1"/>
  <c r="O450" i="1"/>
  <c r="N450" i="1"/>
  <c r="I452" i="1"/>
  <c r="T452" i="1" s="1"/>
  <c r="I193" i="1"/>
  <c r="T1222" i="1"/>
  <c r="K431" i="1"/>
  <c r="I1264" i="1"/>
  <c r="T1264" i="1" s="1"/>
  <c r="P485" i="1"/>
  <c r="R58" i="1"/>
  <c r="S58" i="1"/>
  <c r="L51" i="1"/>
  <c r="O294" i="1"/>
  <c r="I296" i="1"/>
  <c r="J296" i="1" s="1"/>
  <c r="N294" i="1"/>
  <c r="T217" i="1"/>
  <c r="P217" i="1"/>
  <c r="T1295" i="1"/>
  <c r="O1164" i="1"/>
  <c r="I1166" i="1"/>
  <c r="T1166" i="1" s="1"/>
  <c r="N1164" i="1"/>
  <c r="K151" i="1"/>
  <c r="L151" i="1" s="1"/>
  <c r="N1396" i="1"/>
  <c r="O1396" i="1"/>
  <c r="I1398" i="1"/>
  <c r="S70" i="1"/>
  <c r="R70" i="1"/>
  <c r="R569" i="1"/>
  <c r="S569" i="1"/>
  <c r="L223" i="1"/>
  <c r="J816" i="1"/>
  <c r="L109" i="1"/>
  <c r="J413" i="1"/>
  <c r="Q91" i="1"/>
  <c r="P92" i="1"/>
  <c r="T550" i="1"/>
  <c r="S1176" i="1"/>
  <c r="R1176" i="1"/>
  <c r="I1332" i="1"/>
  <c r="S872" i="1"/>
  <c r="R872" i="1"/>
  <c r="T335" i="1"/>
  <c r="T957" i="1"/>
  <c r="S495" i="1"/>
  <c r="R495" i="1"/>
  <c r="T1468" i="1"/>
  <c r="L73" i="1"/>
  <c r="I1215" i="1"/>
  <c r="Q438" i="1"/>
  <c r="P439" i="1"/>
  <c r="J1468" i="1"/>
  <c r="S895" i="1"/>
  <c r="R895" i="1"/>
  <c r="L586" i="1"/>
  <c r="K1213" i="1"/>
  <c r="L1213" i="1" s="1"/>
  <c r="M1212" i="1"/>
  <c r="K199" i="1"/>
  <c r="J388" i="1"/>
  <c r="I844" i="1"/>
  <c r="T844" i="1" s="1"/>
  <c r="N842" i="1"/>
  <c r="O842" i="1"/>
  <c r="S961" i="1"/>
  <c r="R961" i="1"/>
  <c r="I308" i="1"/>
  <c r="T308" i="1" s="1"/>
  <c r="N306" i="1"/>
  <c r="O306" i="1"/>
  <c r="T133" i="1"/>
  <c r="L415" i="1"/>
  <c r="L1225" i="1"/>
  <c r="L958" i="1"/>
  <c r="N1303" i="1"/>
  <c r="Q1065" i="1"/>
  <c r="P1066" i="1"/>
  <c r="L1384" i="1"/>
  <c r="S411" i="1"/>
  <c r="R411" i="1"/>
  <c r="J1177" i="1"/>
  <c r="J1178" i="1" s="1"/>
  <c r="J1180" i="1" s="1"/>
  <c r="O571" i="1"/>
  <c r="I1129" i="1"/>
  <c r="T1129" i="1" s="1"/>
  <c r="N1127" i="1"/>
  <c r="O1127" i="1"/>
  <c r="O625" i="1"/>
  <c r="I627" i="1"/>
  <c r="T627" i="1" s="1"/>
  <c r="J160" i="1"/>
  <c r="J161" i="1" s="1"/>
  <c r="J307" i="1"/>
  <c r="M522" i="1"/>
  <c r="K523" i="1"/>
  <c r="L523" i="1" s="1"/>
  <c r="L1480" i="1"/>
  <c r="L159" i="1"/>
  <c r="J192" i="1"/>
  <c r="P1291" i="1"/>
  <c r="I1499" i="1"/>
  <c r="L983" i="1"/>
  <c r="T43" i="1"/>
  <c r="S519" i="1"/>
  <c r="R519" i="1"/>
  <c r="M171" i="1"/>
  <c r="K172" i="1"/>
  <c r="J855" i="1"/>
  <c r="T1409" i="1"/>
  <c r="S1023" i="1"/>
  <c r="R1023" i="1"/>
  <c r="R1217" i="1"/>
  <c r="S1217" i="1"/>
  <c r="J778" i="1"/>
  <c r="R231" i="1"/>
  <c r="S231" i="1"/>
  <c r="P1259" i="1"/>
  <c r="L952" i="1"/>
  <c r="L337" i="1"/>
  <c r="O1557" i="1"/>
  <c r="S962" i="1"/>
  <c r="R962" i="1"/>
  <c r="O508" i="1"/>
  <c r="Q507" i="1"/>
  <c r="N508" i="1"/>
  <c r="M509" i="1"/>
  <c r="P508" i="1"/>
  <c r="T207" i="1"/>
  <c r="S1175" i="1"/>
  <c r="R1175" i="1"/>
  <c r="R219" i="1"/>
  <c r="S219" i="1"/>
  <c r="M1094" i="1"/>
  <c r="K1095" i="1"/>
  <c r="L1095" i="1" s="1"/>
  <c r="N533" i="1"/>
  <c r="I535" i="1"/>
  <c r="O533" i="1"/>
  <c r="L296" i="1"/>
  <c r="L368" i="1"/>
  <c r="Q189" i="1"/>
  <c r="P190" i="1"/>
  <c r="Q919" i="1"/>
  <c r="N920" i="1"/>
  <c r="O920" i="1"/>
  <c r="M921" i="1"/>
  <c r="M922" i="1" s="1"/>
  <c r="I1449" i="1"/>
  <c r="T1449" i="1" s="1"/>
  <c r="M966" i="1"/>
  <c r="Q965" i="1" s="1"/>
  <c r="K967" i="1"/>
  <c r="L967" i="1" s="1"/>
  <c r="S1052" i="1"/>
  <c r="R1052" i="1"/>
  <c r="S131" i="1"/>
  <c r="R131" i="1"/>
  <c r="S401" i="1"/>
  <c r="R401" i="1"/>
  <c r="I996" i="1"/>
  <c r="T996" i="1" s="1"/>
  <c r="T1233" i="1"/>
  <c r="K183" i="1"/>
  <c r="L183" i="1" s="1"/>
  <c r="M182" i="1"/>
  <c r="L1245" i="1"/>
  <c r="M1244" i="1"/>
  <c r="M1014" i="1"/>
  <c r="N1014" i="1" s="1"/>
  <c r="K1015" i="1"/>
  <c r="L779" i="1"/>
  <c r="L1262" i="1"/>
  <c r="J427" i="1"/>
  <c r="J429" i="1" s="1"/>
  <c r="T1463" i="1"/>
  <c r="P1463" i="1"/>
  <c r="O1461" i="1"/>
  <c r="N1461" i="1"/>
  <c r="I1430" i="1"/>
  <c r="T1430" i="1" s="1"/>
  <c r="Q595" i="1"/>
  <c r="P596" i="1"/>
  <c r="J1462" i="1"/>
  <c r="N439" i="1"/>
  <c r="J182" i="1"/>
  <c r="R989" i="1"/>
  <c r="S989" i="1"/>
  <c r="I414" i="1"/>
  <c r="P414" i="1" s="1"/>
  <c r="N412" i="1"/>
  <c r="O412" i="1"/>
  <c r="M236" i="1"/>
  <c r="O236" i="1" s="1"/>
  <c r="K237" i="1"/>
  <c r="L237" i="1" s="1"/>
  <c r="K1342" i="1"/>
  <c r="L1342" i="1" s="1"/>
  <c r="M1341" i="1"/>
  <c r="N145" i="1"/>
  <c r="J1015" i="1"/>
  <c r="T497" i="1" l="1"/>
  <c r="I498" i="1"/>
  <c r="J497" i="1"/>
  <c r="N496" i="1"/>
  <c r="O496" i="1"/>
  <c r="J373" i="1"/>
  <c r="J374" i="1" s="1"/>
  <c r="J983" i="1"/>
  <c r="T373" i="1"/>
  <c r="I374" i="1"/>
  <c r="N372" i="1"/>
  <c r="J641" i="1"/>
  <c r="T296" i="1"/>
  <c r="N1189" i="1"/>
  <c r="T414" i="1"/>
  <c r="J60" i="1"/>
  <c r="J414" i="1"/>
  <c r="J415" i="1" s="1"/>
  <c r="J1166" i="1"/>
  <c r="J627" i="1"/>
  <c r="T60" i="1"/>
  <c r="I61" i="1"/>
  <c r="O60" i="1" s="1"/>
  <c r="O59" i="1"/>
  <c r="P60" i="1"/>
  <c r="T856" i="1"/>
  <c r="T322" i="1"/>
  <c r="O321" i="1"/>
  <c r="P322" i="1"/>
  <c r="N321" i="1"/>
  <c r="I323" i="1"/>
  <c r="Q612" i="1"/>
  <c r="J452" i="1"/>
  <c r="J802" i="1"/>
  <c r="J804" i="1" s="1"/>
  <c r="J805" i="1" s="1"/>
  <c r="J914" i="1"/>
  <c r="O1155" i="1"/>
  <c r="K615" i="1"/>
  <c r="M614" i="1"/>
  <c r="Q613" i="1" s="1"/>
  <c r="L614" i="1"/>
  <c r="N236" i="1"/>
  <c r="T1410" i="1"/>
  <c r="T778" i="1"/>
  <c r="J336" i="1"/>
  <c r="Q306" i="1"/>
  <c r="P307" i="1"/>
  <c r="P1052" i="1"/>
  <c r="K309" i="1"/>
  <c r="M308" i="1"/>
  <c r="P308" i="1" s="1"/>
  <c r="L308" i="1"/>
  <c r="J1513" i="1"/>
  <c r="Q533" i="1"/>
  <c r="P844" i="1"/>
  <c r="N191" i="1"/>
  <c r="J696" i="1"/>
  <c r="P109" i="1"/>
  <c r="T684" i="1"/>
  <c r="K536" i="1"/>
  <c r="L535" i="1"/>
  <c r="M535" i="1"/>
  <c r="Q534" i="1" s="1"/>
  <c r="R1078" i="1"/>
  <c r="S1078" i="1"/>
  <c r="J1482" i="1"/>
  <c r="T560" i="1"/>
  <c r="P560" i="1"/>
  <c r="I561" i="1"/>
  <c r="O560" i="1" s="1"/>
  <c r="O559" i="1"/>
  <c r="N559" i="1"/>
  <c r="R843" i="1"/>
  <c r="S843" i="1"/>
  <c r="L845" i="1"/>
  <c r="M845" i="1"/>
  <c r="Q844" i="1" s="1"/>
  <c r="K846" i="1"/>
  <c r="T1341" i="1"/>
  <c r="I1342" i="1"/>
  <c r="P874" i="1"/>
  <c r="J752" i="1"/>
  <c r="N138" i="1"/>
  <c r="J1483" i="1"/>
  <c r="J952" i="1"/>
  <c r="P586" i="1"/>
  <c r="Q1316" i="1"/>
  <c r="P1317" i="1"/>
  <c r="O1317" i="1"/>
  <c r="N1317" i="1"/>
  <c r="T1483" i="1"/>
  <c r="P966" i="1"/>
  <c r="O706" i="1"/>
  <c r="P983" i="1"/>
  <c r="J940" i="1"/>
  <c r="L127" i="1"/>
  <c r="K128" i="1"/>
  <c r="M127" i="1"/>
  <c r="L1318" i="1"/>
  <c r="K1319" i="1"/>
  <c r="M1318" i="1"/>
  <c r="P1526" i="1"/>
  <c r="J402" i="1"/>
  <c r="P534" i="1"/>
  <c r="T128" i="1"/>
  <c r="P129" i="1"/>
  <c r="T129" i="1"/>
  <c r="L1081" i="1"/>
  <c r="M1081" i="1"/>
  <c r="Q1080" i="1" s="1"/>
  <c r="K1082" i="1"/>
  <c r="P1080" i="1"/>
  <c r="T486" i="1"/>
  <c r="O440" i="1"/>
  <c r="T752" i="1"/>
  <c r="P913" i="1"/>
  <c r="P1513" i="1"/>
  <c r="S1315" i="1"/>
  <c r="R1315" i="1"/>
  <c r="T1389" i="1"/>
  <c r="P486" i="1"/>
  <c r="J1341" i="1"/>
  <c r="R1079" i="1"/>
  <c r="S1079" i="1"/>
  <c r="Q921" i="1"/>
  <c r="N922" i="1"/>
  <c r="Q922" i="1"/>
  <c r="O922" i="1"/>
  <c r="P922" i="1"/>
  <c r="L1389" i="1"/>
  <c r="J1181" i="1"/>
  <c r="J1182" i="1" s="1"/>
  <c r="J1448" i="1"/>
  <c r="J1449" i="1" s="1"/>
  <c r="T1216" i="1"/>
  <c r="P1216" i="1"/>
  <c r="J1306" i="1"/>
  <c r="I1307" i="1"/>
  <c r="T1307" i="1" s="1"/>
  <c r="M52" i="1"/>
  <c r="Q51" i="1" s="1"/>
  <c r="K53" i="1"/>
  <c r="L53" i="1" s="1"/>
  <c r="L200" i="1"/>
  <c r="I1399" i="1"/>
  <c r="S1382" i="1"/>
  <c r="R1382" i="1"/>
  <c r="O413" i="1"/>
  <c r="N413" i="1"/>
  <c r="I415" i="1"/>
  <c r="T415" i="1" s="1"/>
  <c r="L199" i="1"/>
  <c r="I194" i="1"/>
  <c r="I280" i="1"/>
  <c r="T280" i="1" s="1"/>
  <c r="M74" i="1"/>
  <c r="K75" i="1"/>
  <c r="L75" i="1" s="1"/>
  <c r="P1445" i="1"/>
  <c r="Q235" i="1"/>
  <c r="P236" i="1"/>
  <c r="S595" i="1"/>
  <c r="R595" i="1"/>
  <c r="Q1243" i="1"/>
  <c r="M1245" i="1"/>
  <c r="N1244" i="1"/>
  <c r="P1244" i="1"/>
  <c r="O1244" i="1"/>
  <c r="T997" i="1"/>
  <c r="P997" i="1"/>
  <c r="M1095" i="1"/>
  <c r="K1096" i="1"/>
  <c r="L1096" i="1" s="1"/>
  <c r="O1128" i="1"/>
  <c r="N1128" i="1"/>
  <c r="I1130" i="1"/>
  <c r="M1213" i="1"/>
  <c r="K1214" i="1"/>
  <c r="L1214" i="1" s="1"/>
  <c r="S438" i="1"/>
  <c r="R438" i="1"/>
  <c r="T1398" i="1"/>
  <c r="T193" i="1"/>
  <c r="Q41" i="1"/>
  <c r="P42" i="1"/>
  <c r="J958" i="1"/>
  <c r="J713" i="1"/>
  <c r="S957" i="1"/>
  <c r="R957" i="1"/>
  <c r="M1373" i="1"/>
  <c r="O1373" i="1" s="1"/>
  <c r="K1374" i="1"/>
  <c r="L1374" i="1" s="1"/>
  <c r="Q896" i="1"/>
  <c r="P897" i="1"/>
  <c r="L74" i="1"/>
  <c r="I239" i="1"/>
  <c r="Q1415" i="1"/>
  <c r="P1416" i="1"/>
  <c r="Q61" i="1"/>
  <c r="M1263" i="1"/>
  <c r="K1264" i="1"/>
  <c r="L1264" i="1" s="1"/>
  <c r="J24" i="1"/>
  <c r="J25" i="1" s="1"/>
  <c r="M1481" i="1"/>
  <c r="K1482" i="1"/>
  <c r="S1291" i="1"/>
  <c r="R1291" i="1"/>
  <c r="M416" i="1"/>
  <c r="Q415" i="1" s="1"/>
  <c r="K417" i="1"/>
  <c r="L417" i="1" s="1"/>
  <c r="M110" i="1"/>
  <c r="K111" i="1"/>
  <c r="T874" i="1"/>
  <c r="O93" i="1"/>
  <c r="I95" i="1"/>
  <c r="T95" i="1" s="1"/>
  <c r="N93" i="1"/>
  <c r="Q624" i="1"/>
  <c r="P625" i="1"/>
  <c r="O751" i="1"/>
  <c r="N751" i="1"/>
  <c r="I753" i="1"/>
  <c r="T753" i="1" s="1"/>
  <c r="S60" i="1"/>
  <c r="R60" i="1"/>
  <c r="R1153" i="1"/>
  <c r="S1153" i="1"/>
  <c r="T1204" i="1"/>
  <c r="P1204" i="1"/>
  <c r="O1202" i="1"/>
  <c r="N1202" i="1"/>
  <c r="O777" i="1"/>
  <c r="N777" i="1"/>
  <c r="I779" i="1"/>
  <c r="T779" i="1" s="1"/>
  <c r="O815" i="1"/>
  <c r="N815" i="1"/>
  <c r="I817" i="1"/>
  <c r="T817" i="1" s="1"/>
  <c r="I433" i="1"/>
  <c r="T433" i="1" s="1"/>
  <c r="O1416" i="1"/>
  <c r="Q1045" i="1"/>
  <c r="N1046" i="1"/>
  <c r="O1046" i="1"/>
  <c r="Q1046" i="1"/>
  <c r="P1046" i="1"/>
  <c r="J264" i="1"/>
  <c r="S546" i="1"/>
  <c r="R546" i="1"/>
  <c r="I162" i="1"/>
  <c r="T162" i="1" s="1"/>
  <c r="J513" i="1"/>
  <c r="J514" i="1" s="1"/>
  <c r="O683" i="1"/>
  <c r="N683" i="1"/>
  <c r="I685" i="1"/>
  <c r="T685" i="1" s="1"/>
  <c r="I1118" i="1"/>
  <c r="T1118" i="1" s="1"/>
  <c r="N382" i="1"/>
  <c r="O382" i="1"/>
  <c r="Q382" i="1"/>
  <c r="P382" i="1"/>
  <c r="Q938" i="1"/>
  <c r="P939" i="1"/>
  <c r="Q246" i="1"/>
  <c r="P247" i="1"/>
  <c r="O247" i="1"/>
  <c r="N247" i="1"/>
  <c r="M248" i="1"/>
  <c r="I709" i="1"/>
  <c r="T709" i="1" s="1"/>
  <c r="O855" i="1"/>
  <c r="N855" i="1"/>
  <c r="I857" i="1"/>
  <c r="T857" i="1" s="1"/>
  <c r="K271" i="1"/>
  <c r="L271" i="1" s="1"/>
  <c r="M270" i="1"/>
  <c r="S912" i="1"/>
  <c r="R912" i="1"/>
  <c r="S678" i="1"/>
  <c r="R678" i="1"/>
  <c r="Q262" i="1"/>
  <c r="P263" i="1"/>
  <c r="S116" i="1"/>
  <c r="R116" i="1"/>
  <c r="P1182" i="1"/>
  <c r="M1352" i="1"/>
  <c r="K1353" i="1"/>
  <c r="L1353" i="1" s="1"/>
  <c r="I807" i="1"/>
  <c r="T807" i="1" s="1"/>
  <c r="T983" i="1"/>
  <c r="S87" i="1"/>
  <c r="R87" i="1"/>
  <c r="P1202" i="1"/>
  <c r="I1375" i="1"/>
  <c r="T1375" i="1" s="1"/>
  <c r="Q571" i="1"/>
  <c r="P572" i="1"/>
  <c r="R203" i="1"/>
  <c r="S203" i="1"/>
  <c r="J1129" i="1"/>
  <c r="M1560" i="1"/>
  <c r="K1561" i="1"/>
  <c r="L1561" i="1" s="1"/>
  <c r="I536" i="1"/>
  <c r="T536" i="1" s="1"/>
  <c r="O534" i="1"/>
  <c r="N534" i="1"/>
  <c r="I1500" i="1"/>
  <c r="T1500" i="1" s="1"/>
  <c r="O957" i="1"/>
  <c r="N957" i="1"/>
  <c r="I959" i="1"/>
  <c r="Q132" i="1"/>
  <c r="Q133" i="1"/>
  <c r="O133" i="1"/>
  <c r="N133" i="1"/>
  <c r="S882" i="1"/>
  <c r="R882" i="1"/>
  <c r="Q1340" i="1"/>
  <c r="P1341" i="1"/>
  <c r="O1341" i="1"/>
  <c r="N1341" i="1"/>
  <c r="M1015" i="1"/>
  <c r="K1016" i="1"/>
  <c r="L1016" i="1" s="1"/>
  <c r="S1065" i="1"/>
  <c r="R1065" i="1"/>
  <c r="I789" i="1"/>
  <c r="T789" i="1" s="1"/>
  <c r="M587" i="1"/>
  <c r="Q586" i="1" s="1"/>
  <c r="K588" i="1"/>
  <c r="L588" i="1" s="1"/>
  <c r="O223" i="1"/>
  <c r="N223" i="1"/>
  <c r="I225" i="1"/>
  <c r="T225" i="1" s="1"/>
  <c r="Q1292" i="1"/>
  <c r="P1293" i="1"/>
  <c r="M1294" i="1"/>
  <c r="O1293" i="1"/>
  <c r="N1293" i="1"/>
  <c r="Q1066" i="1"/>
  <c r="P1067" i="1"/>
  <c r="J1428" i="1"/>
  <c r="I1167" i="1"/>
  <c r="O1165" i="1"/>
  <c r="N1165" i="1"/>
  <c r="T1306" i="1"/>
  <c r="Q1025" i="1"/>
  <c r="M1027" i="1"/>
  <c r="O1026" i="1"/>
  <c r="N1026" i="1"/>
  <c r="P1026" i="1"/>
  <c r="J1016" i="1"/>
  <c r="Q1093" i="1"/>
  <c r="P1094" i="1"/>
  <c r="Q508" i="1"/>
  <c r="N509" i="1"/>
  <c r="O509" i="1"/>
  <c r="M510" i="1"/>
  <c r="P509" i="1"/>
  <c r="M172" i="1"/>
  <c r="K173" i="1"/>
  <c r="P815" i="1"/>
  <c r="S91" i="1"/>
  <c r="R91" i="1"/>
  <c r="P1166" i="1"/>
  <c r="P296" i="1"/>
  <c r="K432" i="1"/>
  <c r="L432" i="1" s="1"/>
  <c r="M431" i="1"/>
  <c r="O431" i="1" s="1"/>
  <c r="S1012" i="1"/>
  <c r="R1012" i="1"/>
  <c r="S1242" i="1"/>
  <c r="R1242" i="1"/>
  <c r="M404" i="1"/>
  <c r="Q403" i="1" s="1"/>
  <c r="K405" i="1"/>
  <c r="L405" i="1" s="1"/>
  <c r="M723" i="1"/>
  <c r="Q722" i="1" s="1"/>
  <c r="K724" i="1"/>
  <c r="O1559" i="1"/>
  <c r="N1559" i="1"/>
  <c r="I1561" i="1"/>
  <c r="T1561" i="1" s="1"/>
  <c r="J714" i="1"/>
  <c r="S982" i="1"/>
  <c r="R982" i="1"/>
  <c r="M1226" i="1"/>
  <c r="K1227" i="1"/>
  <c r="T279" i="1"/>
  <c r="M898" i="1"/>
  <c r="K899" i="1"/>
  <c r="L899" i="1" s="1"/>
  <c r="I1004" i="1"/>
  <c r="T1004" i="1" s="1"/>
  <c r="T224" i="1"/>
  <c r="N1295" i="1"/>
  <c r="O1295" i="1"/>
  <c r="I1297" i="1"/>
  <c r="T1297" i="1" s="1"/>
  <c r="R258" i="1"/>
  <c r="S258" i="1"/>
  <c r="J1225" i="1"/>
  <c r="S144" i="1"/>
  <c r="R144" i="1"/>
  <c r="S414" i="1"/>
  <c r="R414" i="1"/>
  <c r="S1370" i="1"/>
  <c r="R1370" i="1"/>
  <c r="S873" i="1"/>
  <c r="R873" i="1"/>
  <c r="S108" i="1"/>
  <c r="R108" i="1"/>
  <c r="O1014" i="1"/>
  <c r="O1106" i="1"/>
  <c r="N1106" i="1"/>
  <c r="I1108" i="1"/>
  <c r="O1067" i="1"/>
  <c r="I1249" i="1"/>
  <c r="I1150" i="1"/>
  <c r="Q1395" i="1"/>
  <c r="P1396" i="1"/>
  <c r="Q1209" i="1"/>
  <c r="P1210" i="1"/>
  <c r="O1210" i="1"/>
  <c r="N1210" i="1"/>
  <c r="M1211" i="1"/>
  <c r="S751" i="1"/>
  <c r="R751" i="1"/>
  <c r="S799" i="1"/>
  <c r="R799" i="1"/>
  <c r="T271" i="1"/>
  <c r="S1465" i="1"/>
  <c r="R1465" i="1"/>
  <c r="S1339" i="1"/>
  <c r="R1339" i="1"/>
  <c r="M1190" i="1"/>
  <c r="O1190" i="1" s="1"/>
  <c r="K1191" i="1"/>
  <c r="J1352" i="1"/>
  <c r="Q5" i="1"/>
  <c r="P6" i="1"/>
  <c r="P830" i="1"/>
  <c r="M914" i="1"/>
  <c r="L915" i="1"/>
  <c r="S1350" i="1"/>
  <c r="R1350" i="1"/>
  <c r="L140" i="1"/>
  <c r="M139" i="1"/>
  <c r="P641" i="1"/>
  <c r="O927" i="1"/>
  <c r="N927" i="1"/>
  <c r="I929" i="1"/>
  <c r="T921" i="1"/>
  <c r="O919" i="1"/>
  <c r="N919" i="1"/>
  <c r="P921" i="1"/>
  <c r="M707" i="1"/>
  <c r="K708" i="1"/>
  <c r="M802" i="1"/>
  <c r="L803" i="1"/>
  <c r="N613" i="1"/>
  <c r="O613" i="1"/>
  <c r="I615" i="1"/>
  <c r="T615" i="1" s="1"/>
  <c r="S1218" i="1"/>
  <c r="R1218" i="1"/>
  <c r="K574" i="1"/>
  <c r="L574" i="1" s="1"/>
  <c r="M573" i="1"/>
  <c r="Q439" i="1"/>
  <c r="P440" i="1"/>
  <c r="Q1177" i="1"/>
  <c r="O1178" i="1"/>
  <c r="N1178" i="1"/>
  <c r="M1179" i="1"/>
  <c r="P512" i="1"/>
  <c r="O512" i="1"/>
  <c r="N512" i="1"/>
  <c r="Q1558" i="1"/>
  <c r="P1559" i="1"/>
  <c r="P51" i="1"/>
  <c r="I479" i="1"/>
  <c r="T479" i="1" s="1"/>
  <c r="S388" i="1"/>
  <c r="R388" i="1"/>
  <c r="S929" i="1"/>
  <c r="R929" i="1"/>
  <c r="Q145" i="1"/>
  <c r="P146" i="1"/>
  <c r="S1410" i="1"/>
  <c r="R1410" i="1"/>
  <c r="T1526" i="1"/>
  <c r="S233" i="1"/>
  <c r="R233" i="1"/>
  <c r="L1015" i="1"/>
  <c r="L960" i="1"/>
  <c r="M959" i="1"/>
  <c r="J430" i="1"/>
  <c r="J431" i="1" s="1"/>
  <c r="Q181" i="1"/>
  <c r="P182" i="1"/>
  <c r="O182" i="1"/>
  <c r="N182" i="1"/>
  <c r="M967" i="1"/>
  <c r="Q966" i="1" s="1"/>
  <c r="K968" i="1"/>
  <c r="L968" i="1" s="1"/>
  <c r="Q920" i="1"/>
  <c r="O921" i="1"/>
  <c r="N921" i="1"/>
  <c r="L172" i="1"/>
  <c r="T1499" i="1"/>
  <c r="M523" i="1"/>
  <c r="K524" i="1"/>
  <c r="L524" i="1" s="1"/>
  <c r="O843" i="1"/>
  <c r="N843" i="1"/>
  <c r="I845" i="1"/>
  <c r="T845" i="1" s="1"/>
  <c r="J183" i="1"/>
  <c r="J184" i="1" s="1"/>
  <c r="J186" i="1" s="1"/>
  <c r="I1333" i="1"/>
  <c r="T1333" i="1" s="1"/>
  <c r="M151" i="1"/>
  <c r="K152" i="1"/>
  <c r="L152" i="1" s="1"/>
  <c r="P452" i="1"/>
  <c r="M697" i="1"/>
  <c r="Q696" i="1" s="1"/>
  <c r="K698" i="1"/>
  <c r="L698" i="1" s="1"/>
  <c r="J599" i="1"/>
  <c r="S402" i="1"/>
  <c r="R402" i="1"/>
  <c r="K1449" i="1"/>
  <c r="L1449" i="1" s="1"/>
  <c r="L723" i="1"/>
  <c r="J52" i="1"/>
  <c r="S1478" i="1"/>
  <c r="R1478" i="1"/>
  <c r="J308" i="1"/>
  <c r="L1226" i="1"/>
  <c r="Q1371" i="1"/>
  <c r="P1372" i="1"/>
  <c r="L898" i="1"/>
  <c r="T1003" i="1"/>
  <c r="M94" i="1"/>
  <c r="K95" i="1"/>
  <c r="L95" i="1" s="1"/>
  <c r="I23" i="1"/>
  <c r="M1116" i="1"/>
  <c r="K1117" i="1"/>
  <c r="L1117" i="1" s="1"/>
  <c r="O522" i="1"/>
  <c r="I524" i="1"/>
  <c r="T524" i="1" s="1"/>
  <c r="N522" i="1"/>
  <c r="M931" i="1"/>
  <c r="Q930" i="1" s="1"/>
  <c r="K932" i="1"/>
  <c r="L932" i="1" s="1"/>
  <c r="M1527" i="1"/>
  <c r="Q1526" i="1" s="1"/>
  <c r="K1528" i="1"/>
  <c r="L1528" i="1" s="1"/>
  <c r="L148" i="1"/>
  <c r="M147" i="1"/>
  <c r="M563" i="1"/>
  <c r="K564" i="1"/>
  <c r="L564" i="1" s="1"/>
  <c r="I349" i="1"/>
  <c r="J1410" i="1"/>
  <c r="M160" i="1"/>
  <c r="K161" i="1"/>
  <c r="L161" i="1" s="1"/>
  <c r="M1034" i="1"/>
  <c r="N1034" i="1" s="1"/>
  <c r="K1035" i="1"/>
  <c r="L1035" i="1" s="1"/>
  <c r="M453" i="1"/>
  <c r="Q452" i="1" s="1"/>
  <c r="K454" i="1"/>
  <c r="L454" i="1" s="1"/>
  <c r="O389" i="1"/>
  <c r="N389" i="1"/>
  <c r="I391" i="1"/>
  <c r="T391" i="1" s="1"/>
  <c r="M875" i="1"/>
  <c r="Q874" i="1" s="1"/>
  <c r="K876" i="1"/>
  <c r="S1556" i="1"/>
  <c r="R1556" i="1"/>
  <c r="O1015" i="1"/>
  <c r="N1015" i="1"/>
  <c r="I1017" i="1"/>
  <c r="K1130" i="1"/>
  <c r="L1130" i="1" s="1"/>
  <c r="M1129" i="1"/>
  <c r="T1469" i="1"/>
  <c r="N146" i="1"/>
  <c r="I443" i="1"/>
  <c r="T443" i="1" s="1"/>
  <c r="N1067" i="1"/>
  <c r="P722" i="1"/>
  <c r="T1248" i="1"/>
  <c r="J1332" i="1"/>
  <c r="N1182" i="1"/>
  <c r="I1184" i="1"/>
  <c r="T1184" i="1" s="1"/>
  <c r="O1182" i="1"/>
  <c r="S1024" i="1"/>
  <c r="R1024" i="1"/>
  <c r="O801" i="1"/>
  <c r="N801" i="1"/>
  <c r="T803" i="1"/>
  <c r="Q682" i="1"/>
  <c r="P683" i="1"/>
  <c r="I552" i="1"/>
  <c r="Q1425" i="1"/>
  <c r="O1426" i="1"/>
  <c r="N1426" i="1"/>
  <c r="M1427" i="1"/>
  <c r="K1157" i="1"/>
  <c r="M1156" i="1"/>
  <c r="O1156" i="1" s="1"/>
  <c r="S623" i="1"/>
  <c r="R623" i="1"/>
  <c r="K1268" i="1"/>
  <c r="M753" i="1"/>
  <c r="Q752" i="1" s="1"/>
  <c r="K754" i="1"/>
  <c r="L754" i="1" s="1"/>
  <c r="J667" i="1"/>
  <c r="M1234" i="1"/>
  <c r="Q1233" i="1" s="1"/>
  <c r="K1235" i="1"/>
  <c r="M858" i="1"/>
  <c r="Q857" i="1" s="1"/>
  <c r="K859" i="1"/>
  <c r="P732" i="1"/>
  <c r="S1044" i="1"/>
  <c r="R1044" i="1"/>
  <c r="Q1444" i="1"/>
  <c r="O1445" i="1"/>
  <c r="M1446" i="1"/>
  <c r="N1445" i="1"/>
  <c r="S485" i="1"/>
  <c r="R485" i="1"/>
  <c r="Q1557" i="1"/>
  <c r="P1558" i="1"/>
  <c r="J732" i="1"/>
  <c r="P696" i="1"/>
  <c r="Q1188" i="1"/>
  <c r="P1189" i="1"/>
  <c r="J1081" i="1"/>
  <c r="P667" i="1"/>
  <c r="K8" i="1"/>
  <c r="M7" i="1"/>
  <c r="Q6" i="1" s="1"/>
  <c r="O829" i="1"/>
  <c r="N829" i="1"/>
  <c r="I831" i="1"/>
  <c r="L914" i="1"/>
  <c r="K806" i="1"/>
  <c r="L806" i="1" s="1"/>
  <c r="L805" i="1"/>
  <c r="I1484" i="1"/>
  <c r="Q1328" i="1"/>
  <c r="P1329" i="1"/>
  <c r="O1329" i="1"/>
  <c r="N1329" i="1"/>
  <c r="J94" i="1"/>
  <c r="M1055" i="1"/>
  <c r="Q1054" i="1" s="1"/>
  <c r="K1056" i="1"/>
  <c r="L1056" i="1" s="1"/>
  <c r="M192" i="1"/>
  <c r="K193" i="1"/>
  <c r="L193" i="1" s="1"/>
  <c r="L802" i="1"/>
  <c r="T365" i="1"/>
  <c r="T614" i="1"/>
  <c r="O121" i="1"/>
  <c r="N121" i="1"/>
  <c r="I123" i="1"/>
  <c r="J123" i="1" s="1"/>
  <c r="J125" i="1" s="1"/>
  <c r="L573" i="1"/>
  <c r="O6" i="1"/>
  <c r="N6" i="1"/>
  <c r="I8" i="1"/>
  <c r="T8" i="1" s="1"/>
  <c r="I891" i="1"/>
  <c r="J898" i="1"/>
  <c r="K514" i="1"/>
  <c r="L514" i="1" s="1"/>
  <c r="M513" i="1"/>
  <c r="T1031" i="1"/>
  <c r="S977" i="1"/>
  <c r="R977" i="1"/>
  <c r="P801" i="1"/>
  <c r="J224" i="1"/>
  <c r="L1560" i="1"/>
  <c r="Q1294" i="1"/>
  <c r="T953" i="1"/>
  <c r="O951" i="1"/>
  <c r="N951" i="1"/>
  <c r="P953" i="1"/>
  <c r="S257" i="1"/>
  <c r="R257" i="1"/>
  <c r="S919" i="1"/>
  <c r="R919" i="1"/>
  <c r="S463" i="1"/>
  <c r="R463" i="1"/>
  <c r="L52" i="1"/>
  <c r="R585" i="1"/>
  <c r="S585" i="1"/>
  <c r="K1149" i="1"/>
  <c r="I1431" i="1"/>
  <c r="T1431" i="1" s="1"/>
  <c r="M183" i="1"/>
  <c r="K184" i="1"/>
  <c r="S965" i="1"/>
  <c r="R965" i="1"/>
  <c r="S507" i="1"/>
  <c r="R507" i="1"/>
  <c r="Q170" i="1"/>
  <c r="P171" i="1"/>
  <c r="Q521" i="1"/>
  <c r="P522" i="1"/>
  <c r="P389" i="1"/>
  <c r="O307" i="1"/>
  <c r="N307" i="1"/>
  <c r="I309" i="1"/>
  <c r="T1332" i="1"/>
  <c r="O295" i="1"/>
  <c r="N295" i="1"/>
  <c r="I297" i="1"/>
  <c r="T297" i="1" s="1"/>
  <c r="L431" i="1"/>
  <c r="O451" i="1"/>
  <c r="N451" i="1"/>
  <c r="I453" i="1"/>
  <c r="J453" i="1" s="1"/>
  <c r="L697" i="1"/>
  <c r="P958" i="1"/>
  <c r="P952" i="1"/>
  <c r="Q596" i="1"/>
  <c r="P597" i="1"/>
  <c r="L404" i="1"/>
  <c r="L1448" i="1"/>
  <c r="S721" i="1"/>
  <c r="R721" i="1"/>
  <c r="T1560" i="1"/>
  <c r="I253" i="1"/>
  <c r="T253" i="1" s="1"/>
  <c r="Q1411" i="1"/>
  <c r="O1412" i="1"/>
  <c r="N1412" i="1"/>
  <c r="M1413" i="1"/>
  <c r="J1469" i="1"/>
  <c r="S92" i="1"/>
  <c r="R92" i="1"/>
  <c r="M390" i="1"/>
  <c r="K391" i="1"/>
  <c r="M224" i="1"/>
  <c r="Q223" i="1" s="1"/>
  <c r="K225" i="1"/>
  <c r="L1116" i="1"/>
  <c r="T1445" i="1"/>
  <c r="S49" i="1"/>
  <c r="R49" i="1"/>
  <c r="L931" i="1"/>
  <c r="S1525" i="1"/>
  <c r="R1525" i="1"/>
  <c r="M780" i="1"/>
  <c r="Q779" i="1" s="1"/>
  <c r="K781" i="1"/>
  <c r="L781" i="1" s="1"/>
  <c r="R561" i="1"/>
  <c r="S561" i="1"/>
  <c r="O1409" i="1"/>
  <c r="N1409" i="1"/>
  <c r="I1411" i="1"/>
  <c r="T1411" i="1" s="1"/>
  <c r="I1036" i="1"/>
  <c r="T1036" i="1" s="1"/>
  <c r="L160" i="1"/>
  <c r="I1390" i="1"/>
  <c r="K1390" i="1" s="1"/>
  <c r="L1034" i="1"/>
  <c r="L453" i="1"/>
  <c r="M1068" i="1"/>
  <c r="O1068" i="1" s="1"/>
  <c r="K1069" i="1"/>
  <c r="L1069" i="1" s="1"/>
  <c r="M465" i="1"/>
  <c r="Q464" i="1" s="1"/>
  <c r="K466" i="1"/>
  <c r="P336" i="1"/>
  <c r="J389" i="1"/>
  <c r="S221" i="1"/>
  <c r="R221" i="1"/>
  <c r="S50" i="1"/>
  <c r="R50" i="1"/>
  <c r="Q1127" i="1"/>
  <c r="P1128" i="1"/>
  <c r="Q991" i="1"/>
  <c r="N992" i="1"/>
  <c r="P992" i="1"/>
  <c r="O992" i="1"/>
  <c r="O146" i="1"/>
  <c r="T1107" i="1"/>
  <c r="T722" i="1"/>
  <c r="Q213" i="1"/>
  <c r="P214" i="1"/>
  <c r="O214" i="1"/>
  <c r="N214" i="1"/>
  <c r="O939" i="1"/>
  <c r="N939" i="1"/>
  <c r="I941" i="1"/>
  <c r="T941" i="1" s="1"/>
  <c r="T802" i="1"/>
  <c r="M684" i="1"/>
  <c r="K685" i="1"/>
  <c r="L685" i="1" s="1"/>
  <c r="M477" i="1"/>
  <c r="O477" i="1" s="1"/>
  <c r="K478" i="1"/>
  <c r="L478" i="1" s="1"/>
  <c r="Q360" i="1"/>
  <c r="P361" i="1"/>
  <c r="O361" i="1"/>
  <c r="N361" i="1"/>
  <c r="Q1154" i="1"/>
  <c r="P1155" i="1"/>
  <c r="L753" i="1"/>
  <c r="N573" i="1"/>
  <c r="I575" i="1"/>
  <c r="J575" i="1" s="1"/>
  <c r="O573" i="1"/>
  <c r="S1232" i="1"/>
  <c r="R1232" i="1"/>
  <c r="S856" i="1"/>
  <c r="R856" i="1"/>
  <c r="S371" i="1"/>
  <c r="R371" i="1"/>
  <c r="O171" i="1"/>
  <c r="S606" i="1"/>
  <c r="R606" i="1"/>
  <c r="M487" i="1"/>
  <c r="Q486" i="1" s="1"/>
  <c r="K488" i="1"/>
  <c r="L488" i="1" s="1"/>
  <c r="J110" i="1"/>
  <c r="J1148" i="1"/>
  <c r="J1149" i="1" s="1"/>
  <c r="N695" i="1"/>
  <c r="O695" i="1"/>
  <c r="I697" i="1"/>
  <c r="P697" i="1" s="1"/>
  <c r="L1190" i="1"/>
  <c r="M1305" i="1"/>
  <c r="N1305" i="1" s="1"/>
  <c r="K1306" i="1"/>
  <c r="N1351" i="1"/>
  <c r="I1353" i="1"/>
  <c r="T1353" i="1" s="1"/>
  <c r="O1351" i="1"/>
  <c r="K550" i="1"/>
  <c r="L550" i="1" s="1"/>
  <c r="M549" i="1"/>
  <c r="S245" i="1"/>
  <c r="R245" i="1"/>
  <c r="I1053" i="1"/>
  <c r="P1053" i="1" s="1"/>
  <c r="O1051" i="1"/>
  <c r="N1051" i="1"/>
  <c r="Q137" i="1"/>
  <c r="P138" i="1"/>
  <c r="K1331" i="1"/>
  <c r="M1330" i="1"/>
  <c r="I600" i="1"/>
  <c r="O965" i="1"/>
  <c r="N965" i="1"/>
  <c r="I967" i="1"/>
  <c r="J967" i="1" s="1"/>
  <c r="Q190" i="1"/>
  <c r="P191" i="1"/>
  <c r="L707" i="1"/>
  <c r="S800" i="1"/>
  <c r="R800" i="1"/>
  <c r="M122" i="1"/>
  <c r="K123" i="1"/>
  <c r="L123" i="1" s="1"/>
  <c r="S71" i="1"/>
  <c r="R71" i="1"/>
  <c r="M499" i="1"/>
  <c r="K500" i="1"/>
  <c r="O1143" i="1"/>
  <c r="O42" i="1"/>
  <c r="P133" i="1"/>
  <c r="M1296" i="1"/>
  <c r="Q1295" i="1" s="1"/>
  <c r="K1297" i="1"/>
  <c r="L1297" i="1" s="1"/>
  <c r="P1178" i="1"/>
  <c r="M215" i="1"/>
  <c r="K216" i="1"/>
  <c r="L216" i="1" s="1"/>
  <c r="S731" i="1"/>
  <c r="R731" i="1"/>
  <c r="K817" i="1"/>
  <c r="M816" i="1"/>
  <c r="P1081" i="1"/>
  <c r="M362" i="1"/>
  <c r="K363" i="1"/>
  <c r="L363" i="1" s="1"/>
  <c r="K832" i="1"/>
  <c r="L832" i="1" s="1"/>
  <c r="M831" i="1"/>
  <c r="Q830" i="1" s="1"/>
  <c r="K788" i="1"/>
  <c r="L788" i="1" s="1"/>
  <c r="S1187" i="1"/>
  <c r="R1187" i="1"/>
  <c r="S1208" i="1"/>
  <c r="R1208" i="1"/>
  <c r="O913" i="1"/>
  <c r="N913" i="1"/>
  <c r="P915" i="1"/>
  <c r="T915" i="1"/>
  <c r="O731" i="1"/>
  <c r="N731" i="1"/>
  <c r="I733" i="1"/>
  <c r="T733" i="1" s="1"/>
  <c r="N172" i="1"/>
  <c r="O172" i="1"/>
  <c r="I174" i="1"/>
  <c r="T174" i="1" s="1"/>
  <c r="S1141" i="1"/>
  <c r="R1141" i="1"/>
  <c r="Q1000" i="1"/>
  <c r="P1001" i="1"/>
  <c r="K251" i="1"/>
  <c r="L251" i="1" s="1"/>
  <c r="M250" i="1"/>
  <c r="Q1303" i="1"/>
  <c r="P1304" i="1"/>
  <c r="Q547" i="1"/>
  <c r="P548" i="1"/>
  <c r="O548" i="1"/>
  <c r="N548" i="1"/>
  <c r="M297" i="1"/>
  <c r="Q296" i="1" s="1"/>
  <c r="K298" i="1"/>
  <c r="L298" i="1" s="1"/>
  <c r="I1321" i="1"/>
  <c r="S1231" i="1"/>
  <c r="R1231" i="1"/>
  <c r="Q1466" i="1"/>
  <c r="P1467" i="1"/>
  <c r="M1167" i="1"/>
  <c r="Q1166" i="1" s="1"/>
  <c r="K1168" i="1"/>
  <c r="T402" i="1"/>
  <c r="L139" i="1"/>
  <c r="M1498" i="1"/>
  <c r="O1498" i="1" s="1"/>
  <c r="K1499" i="1"/>
  <c r="L1499" i="1" s="1"/>
  <c r="N597" i="1"/>
  <c r="J1526" i="1"/>
  <c r="O109" i="1"/>
  <c r="N109" i="1"/>
  <c r="I111" i="1"/>
  <c r="T111" i="1" s="1"/>
  <c r="S1053" i="1"/>
  <c r="R1053" i="1"/>
  <c r="Q705" i="1"/>
  <c r="P706" i="1"/>
  <c r="P614" i="1"/>
  <c r="Q120" i="1"/>
  <c r="P121" i="1"/>
  <c r="T890" i="1"/>
  <c r="Q372" i="1"/>
  <c r="P373" i="1"/>
  <c r="Q204" i="1"/>
  <c r="P205" i="1"/>
  <c r="N205" i="1"/>
  <c r="O205" i="1"/>
  <c r="M206" i="1"/>
  <c r="K1145" i="1"/>
  <c r="L1145" i="1" s="1"/>
  <c r="M1144" i="1"/>
  <c r="O1144" i="1" s="1"/>
  <c r="L499" i="1"/>
  <c r="N42" i="1"/>
  <c r="J817" i="1"/>
  <c r="J241" i="1"/>
  <c r="J242" i="1" s="1"/>
  <c r="J442" i="1"/>
  <c r="R234" i="1"/>
  <c r="S234" i="1"/>
  <c r="P93" i="1"/>
  <c r="J1264" i="1"/>
  <c r="J1266" i="1" s="1"/>
  <c r="I1070" i="1"/>
  <c r="T1070" i="1" s="1"/>
  <c r="O721" i="1"/>
  <c r="N721" i="1"/>
  <c r="I723" i="1"/>
  <c r="J723" i="1" s="1"/>
  <c r="L215" i="1"/>
  <c r="S667" i="1"/>
  <c r="R667" i="1"/>
  <c r="J929" i="1"/>
  <c r="M733" i="1"/>
  <c r="Q732" i="1" s="1"/>
  <c r="K734" i="1"/>
  <c r="O1094" i="1"/>
  <c r="N1094" i="1"/>
  <c r="I1096" i="1"/>
  <c r="T1096" i="1" s="1"/>
  <c r="J1095" i="1"/>
  <c r="L816" i="1"/>
  <c r="S425" i="1"/>
  <c r="R425" i="1"/>
  <c r="Q475" i="1"/>
  <c r="P476" i="1"/>
  <c r="L362" i="1"/>
  <c r="R1424" i="1"/>
  <c r="S1424" i="1"/>
  <c r="L831" i="1"/>
  <c r="I1269" i="1"/>
  <c r="L787" i="1"/>
  <c r="O1512" i="1"/>
  <c r="N1512" i="1"/>
  <c r="I1514" i="1"/>
  <c r="P914" i="1"/>
  <c r="O897" i="1"/>
  <c r="N897" i="1"/>
  <c r="I899" i="1"/>
  <c r="M325" i="1"/>
  <c r="Q324" i="1" s="1"/>
  <c r="K326" i="1"/>
  <c r="L326" i="1" s="1"/>
  <c r="J348" i="1"/>
  <c r="N171" i="1"/>
  <c r="L38" i="1"/>
  <c r="M37" i="1"/>
  <c r="S1258" i="1"/>
  <c r="R1258" i="1"/>
  <c r="S1327" i="1"/>
  <c r="R1327" i="1"/>
  <c r="M1002" i="1"/>
  <c r="N1002" i="1" s="1"/>
  <c r="K1003" i="1"/>
  <c r="S212" i="1"/>
  <c r="R212" i="1"/>
  <c r="Q248" i="1"/>
  <c r="P249" i="1"/>
  <c r="O249" i="1"/>
  <c r="N249" i="1"/>
  <c r="J323" i="1"/>
  <c r="M1221" i="1"/>
  <c r="K1222" i="1"/>
  <c r="L1204" i="1"/>
  <c r="M1203" i="1"/>
  <c r="M1468" i="1"/>
  <c r="N1468" i="1" s="1"/>
  <c r="K1469" i="1"/>
  <c r="L1469" i="1" s="1"/>
  <c r="R1165" i="1"/>
  <c r="S1165" i="1"/>
  <c r="O640" i="1"/>
  <c r="N640" i="1"/>
  <c r="I642" i="1"/>
  <c r="J642" i="1" s="1"/>
  <c r="O597" i="1"/>
  <c r="J1294" i="1"/>
  <c r="O263" i="1"/>
  <c r="I265" i="1"/>
  <c r="T265" i="1" s="1"/>
  <c r="N263" i="1"/>
  <c r="S88" i="1"/>
  <c r="R88" i="1"/>
  <c r="K22" i="1"/>
  <c r="L22" i="1" s="1"/>
  <c r="M374" i="1"/>
  <c r="K375" i="1"/>
  <c r="Q497" i="1"/>
  <c r="P498" i="1"/>
  <c r="I587" i="1"/>
  <c r="P587" i="1" s="1"/>
  <c r="N585" i="1"/>
  <c r="O585" i="1"/>
  <c r="M347" i="1"/>
  <c r="K348" i="1"/>
  <c r="L348" i="1" s="1"/>
  <c r="S976" i="1"/>
  <c r="R976" i="1"/>
  <c r="J1157" i="1"/>
  <c r="J1398" i="1"/>
  <c r="S695" i="1"/>
  <c r="R695" i="1"/>
  <c r="I516" i="1"/>
  <c r="T516" i="1" s="1"/>
  <c r="O51" i="1"/>
  <c r="N51" i="1"/>
  <c r="I53" i="1"/>
  <c r="N1525" i="1"/>
  <c r="O1525" i="1"/>
  <c r="I1527" i="1"/>
  <c r="P1527" i="1" s="1"/>
  <c r="T1446" i="1"/>
  <c r="P1446" i="1"/>
  <c r="O1444" i="1"/>
  <c r="N1444" i="1"/>
  <c r="K1030" i="1"/>
  <c r="L1030" i="1" s="1"/>
  <c r="S451" i="1"/>
  <c r="R451" i="1"/>
  <c r="I1470" i="1"/>
  <c r="T1470" i="1" s="1"/>
  <c r="J1052" i="1"/>
  <c r="M338" i="1"/>
  <c r="Q337" i="1" s="1"/>
  <c r="K339" i="1"/>
  <c r="L339" i="1" s="1"/>
  <c r="L1029" i="1"/>
  <c r="K1343" i="1"/>
  <c r="M1342" i="1"/>
  <c r="K890" i="1"/>
  <c r="L890" i="1" s="1"/>
  <c r="M889" i="1"/>
  <c r="O889" i="1" s="1"/>
  <c r="S157" i="1"/>
  <c r="R157" i="1"/>
  <c r="K1430" i="1"/>
  <c r="L1430" i="1" s="1"/>
  <c r="Q1366" i="1"/>
  <c r="Q1367" i="1"/>
  <c r="O1367" i="1"/>
  <c r="N1367" i="1"/>
  <c r="Q951" i="1"/>
  <c r="O952" i="1"/>
  <c r="N952" i="1"/>
  <c r="Q952" i="1"/>
  <c r="AA29" i="1"/>
  <c r="S975" i="1"/>
  <c r="R975" i="1"/>
  <c r="S1302" i="1"/>
  <c r="R1302" i="1"/>
  <c r="M428" i="1"/>
  <c r="O427" i="1"/>
  <c r="Q426" i="1"/>
  <c r="N427" i="1"/>
  <c r="M669" i="1"/>
  <c r="Q668" i="1" s="1"/>
  <c r="K670" i="1"/>
  <c r="L670" i="1" s="1"/>
  <c r="P464" i="1"/>
  <c r="O1080" i="1"/>
  <c r="N1080" i="1"/>
  <c r="I1082" i="1"/>
  <c r="T1082" i="1" s="1"/>
  <c r="J172" i="1"/>
  <c r="J363" i="1"/>
  <c r="J364" i="1" s="1"/>
  <c r="J366" i="1" s="1"/>
  <c r="J367" i="1" s="1"/>
  <c r="S829" i="1"/>
  <c r="R829" i="1"/>
  <c r="J830" i="1"/>
  <c r="J831" i="1" s="1"/>
  <c r="N270" i="1"/>
  <c r="I272" i="1"/>
  <c r="T272" i="1" s="1"/>
  <c r="O270" i="1"/>
  <c r="S911" i="1"/>
  <c r="R911" i="1"/>
  <c r="I76" i="1"/>
  <c r="O74" i="1"/>
  <c r="N74" i="1"/>
  <c r="M642" i="1"/>
  <c r="Q641" i="1" s="1"/>
  <c r="K643" i="1"/>
  <c r="L643" i="1" s="1"/>
  <c r="Q1259" i="1"/>
  <c r="N1260" i="1"/>
  <c r="O1260" i="1"/>
  <c r="M1261" i="1"/>
  <c r="S344" i="1"/>
  <c r="R344" i="1"/>
  <c r="K1248" i="1"/>
  <c r="M1107" i="1"/>
  <c r="Q1106" i="1" s="1"/>
  <c r="K1108" i="1"/>
  <c r="J523" i="1"/>
  <c r="J524" i="1" s="1"/>
  <c r="N1233" i="1"/>
  <c r="I1235" i="1"/>
  <c r="T1235" i="1" s="1"/>
  <c r="O1233" i="1"/>
  <c r="J1234" i="1"/>
  <c r="S295" i="1"/>
  <c r="R295" i="1"/>
  <c r="Q1219" i="1"/>
  <c r="P1220" i="1"/>
  <c r="N1220" i="1"/>
  <c r="O1220" i="1"/>
  <c r="S570" i="1"/>
  <c r="R570" i="1"/>
  <c r="R1201" i="1"/>
  <c r="S1201" i="1"/>
  <c r="O401" i="1"/>
  <c r="N401" i="1"/>
  <c r="I403" i="1"/>
  <c r="T403" i="1" s="1"/>
  <c r="S180" i="1"/>
  <c r="R180" i="1"/>
  <c r="S136" i="1"/>
  <c r="R136" i="1"/>
  <c r="S1512" i="1"/>
  <c r="R1512" i="1"/>
  <c r="L374" i="1"/>
  <c r="Q1142" i="1"/>
  <c r="P1143" i="1"/>
  <c r="L347" i="1"/>
  <c r="J1191" i="1"/>
  <c r="J779" i="1"/>
  <c r="J1203" i="1"/>
  <c r="J551" i="1"/>
  <c r="P1233" i="1"/>
  <c r="M598" i="1"/>
  <c r="K599" i="1"/>
  <c r="Q222" i="1"/>
  <c r="P223" i="1"/>
  <c r="S778" i="1"/>
  <c r="R778" i="1"/>
  <c r="Q158" i="1"/>
  <c r="P159" i="1"/>
  <c r="K994" i="1"/>
  <c r="L994" i="1" s="1"/>
  <c r="M993" i="1"/>
  <c r="J1215" i="1"/>
  <c r="O335" i="1"/>
  <c r="N335" i="1"/>
  <c r="I337" i="1"/>
  <c r="J162" i="1"/>
  <c r="J164" i="1" s="1"/>
  <c r="T1215" i="1"/>
  <c r="T788" i="1"/>
  <c r="S814" i="1"/>
  <c r="R814" i="1"/>
  <c r="M237" i="1"/>
  <c r="N237" i="1" s="1"/>
  <c r="K238" i="1"/>
  <c r="L238" i="1" s="1"/>
  <c r="J535" i="1"/>
  <c r="Q1013" i="1"/>
  <c r="P1014" i="1"/>
  <c r="I1450" i="1"/>
  <c r="S189" i="1"/>
  <c r="R189" i="1"/>
  <c r="T535" i="1"/>
  <c r="I628" i="1"/>
  <c r="J628" i="1" s="1"/>
  <c r="Q1211" i="1"/>
  <c r="P1212" i="1"/>
  <c r="N1212" i="1"/>
  <c r="O1212" i="1"/>
  <c r="N1263" i="1"/>
  <c r="T1265" i="1"/>
  <c r="O1263" i="1"/>
  <c r="M43" i="1"/>
  <c r="L44" i="1"/>
  <c r="Q883" i="1"/>
  <c r="M885" i="1"/>
  <c r="N884" i="1"/>
  <c r="O884" i="1"/>
  <c r="P884" i="1"/>
  <c r="T515" i="1"/>
  <c r="S336" i="1"/>
  <c r="R336" i="1"/>
  <c r="J996" i="1"/>
  <c r="S169" i="1"/>
  <c r="R169" i="1"/>
  <c r="T52" i="1"/>
  <c r="K985" i="1"/>
  <c r="M984" i="1"/>
  <c r="Q983" i="1" s="1"/>
  <c r="T252" i="1"/>
  <c r="Q1383" i="1"/>
  <c r="N1384" i="1"/>
  <c r="M1385" i="1"/>
  <c r="O1384" i="1"/>
  <c r="P1384" i="1"/>
  <c r="L959" i="1"/>
  <c r="J844" i="1"/>
  <c r="J845" i="1" s="1"/>
  <c r="L587" i="1"/>
  <c r="Q72" i="1"/>
  <c r="P73" i="1"/>
  <c r="S359" i="1"/>
  <c r="R359" i="1"/>
  <c r="M1417" i="1"/>
  <c r="O1417" i="1" s="1"/>
  <c r="K1418" i="1"/>
  <c r="M63" i="1"/>
  <c r="K64" i="1"/>
  <c r="L64" i="1" s="1"/>
  <c r="S474" i="1"/>
  <c r="R474" i="1"/>
  <c r="J1250" i="1"/>
  <c r="J1251" i="1" s="1"/>
  <c r="S1126" i="1"/>
  <c r="R1126" i="1"/>
  <c r="J586" i="1"/>
  <c r="Q1479" i="1"/>
  <c r="P1480" i="1"/>
  <c r="O1480" i="1"/>
  <c r="N1480" i="1"/>
  <c r="J1069" i="1"/>
  <c r="J1070" i="1" s="1"/>
  <c r="S387" i="1"/>
  <c r="R387" i="1"/>
  <c r="O873" i="1"/>
  <c r="N873" i="1"/>
  <c r="I875" i="1"/>
  <c r="J875" i="1" s="1"/>
  <c r="O485" i="1"/>
  <c r="N485" i="1"/>
  <c r="I487" i="1"/>
  <c r="J487" i="1" s="1"/>
  <c r="M626" i="1"/>
  <c r="N626" i="1" s="1"/>
  <c r="K627" i="1"/>
  <c r="L627" i="1" s="1"/>
  <c r="L669" i="1"/>
  <c r="O463" i="1"/>
  <c r="N463" i="1"/>
  <c r="I465" i="1"/>
  <c r="J465" i="1" s="1"/>
  <c r="T1095" i="1"/>
  <c r="S990" i="1"/>
  <c r="R990" i="1"/>
  <c r="Q1438" i="1"/>
  <c r="O1439" i="1"/>
  <c r="N1439" i="1"/>
  <c r="P1439" i="1"/>
  <c r="Q1439" i="1"/>
  <c r="J252" i="1"/>
  <c r="J253" i="1" s="1"/>
  <c r="T1228" i="1"/>
  <c r="O1226" i="1"/>
  <c r="P1228" i="1"/>
  <c r="N1226" i="1"/>
  <c r="I1419" i="1"/>
  <c r="T1419" i="1" s="1"/>
  <c r="I1158" i="1"/>
  <c r="N1156" i="1"/>
  <c r="M1397" i="1"/>
  <c r="O1397" i="1" s="1"/>
  <c r="K1398" i="1"/>
  <c r="L1398" i="1" s="1"/>
  <c r="K279" i="1"/>
  <c r="M278" i="1"/>
  <c r="O159" i="1"/>
  <c r="O73" i="1"/>
  <c r="T898" i="1"/>
  <c r="S323" i="1"/>
  <c r="R323" i="1"/>
  <c r="R640" i="1"/>
  <c r="S640" i="1"/>
  <c r="Q35" i="1"/>
  <c r="P36" i="1"/>
  <c r="O36" i="1"/>
  <c r="N36" i="1"/>
  <c r="S496" i="1"/>
  <c r="R496" i="1"/>
  <c r="Q1105" i="1"/>
  <c r="P1106" i="1"/>
  <c r="K941" i="1"/>
  <c r="L941" i="1" s="1"/>
  <c r="M940" i="1"/>
  <c r="N1190" i="1"/>
  <c r="I1192" i="1"/>
  <c r="S1394" i="1"/>
  <c r="R1394" i="1"/>
  <c r="T1234" i="1"/>
  <c r="O666" i="1"/>
  <c r="I668" i="1"/>
  <c r="T668" i="1" s="1"/>
  <c r="N666" i="1"/>
  <c r="L1221" i="1"/>
  <c r="L1203" i="1"/>
  <c r="S677" i="1"/>
  <c r="R677" i="1"/>
  <c r="M264" i="1"/>
  <c r="K265" i="1"/>
  <c r="M1183" i="1"/>
  <c r="Q1182" i="1" s="1"/>
  <c r="K1184" i="1"/>
  <c r="L1184" i="1" s="1"/>
  <c r="Q607" i="1"/>
  <c r="N608" i="1"/>
  <c r="Q608" i="1"/>
  <c r="O608" i="1"/>
  <c r="J478" i="1"/>
  <c r="J479" i="1" s="1"/>
  <c r="T928" i="1"/>
  <c r="R1437" i="1"/>
  <c r="S1437" i="1"/>
  <c r="O982" i="1"/>
  <c r="N982" i="1"/>
  <c r="I984" i="1"/>
  <c r="T920" i="1"/>
  <c r="J856" i="1"/>
  <c r="O1372" i="1"/>
  <c r="K1515" i="1"/>
  <c r="L1515" i="1" s="1"/>
  <c r="M1514" i="1"/>
  <c r="Q1513" i="1" s="1"/>
  <c r="M441" i="1"/>
  <c r="O441" i="1" s="1"/>
  <c r="K442" i="1"/>
  <c r="L442" i="1" s="1"/>
  <c r="T1146" i="1"/>
  <c r="T586" i="1"/>
  <c r="Q345" i="1"/>
  <c r="P346" i="1"/>
  <c r="J1374" i="1"/>
  <c r="J193" i="1"/>
  <c r="J1035" i="1"/>
  <c r="J75" i="1"/>
  <c r="P1351" i="1"/>
  <c r="J587" i="1" l="1"/>
  <c r="J95" i="1"/>
  <c r="J337" i="1"/>
  <c r="P535" i="1"/>
  <c r="J498" i="1"/>
  <c r="T498" i="1"/>
  <c r="N497" i="1"/>
  <c r="I499" i="1"/>
  <c r="P499" i="1" s="1"/>
  <c r="O497" i="1"/>
  <c r="T374" i="1"/>
  <c r="O373" i="1"/>
  <c r="N373" i="1"/>
  <c r="I375" i="1"/>
  <c r="N374" i="1"/>
  <c r="N1144" i="1"/>
  <c r="P224" i="1"/>
  <c r="P779" i="1"/>
  <c r="J297" i="1"/>
  <c r="N60" i="1"/>
  <c r="T1390" i="1"/>
  <c r="O1034" i="1"/>
  <c r="P487" i="1"/>
  <c r="O1468" i="1"/>
  <c r="T453" i="1"/>
  <c r="T61" i="1"/>
  <c r="I62" i="1"/>
  <c r="O61" i="1" s="1"/>
  <c r="P61" i="1"/>
  <c r="J1342" i="1"/>
  <c r="J61" i="1"/>
  <c r="J941" i="1"/>
  <c r="R613" i="1"/>
  <c r="S613" i="1"/>
  <c r="J1158" i="1"/>
  <c r="P453" i="1"/>
  <c r="N1373" i="1"/>
  <c r="P723" i="1"/>
  <c r="R612" i="1"/>
  <c r="S612" i="1"/>
  <c r="Q307" i="1"/>
  <c r="L615" i="1"/>
  <c r="K616" i="1"/>
  <c r="M615" i="1"/>
  <c r="Q614" i="1" s="1"/>
  <c r="T323" i="1"/>
  <c r="N322" i="1"/>
  <c r="P323" i="1"/>
  <c r="O322" i="1"/>
  <c r="I324" i="1"/>
  <c r="R306" i="1"/>
  <c r="S306" i="1"/>
  <c r="J697" i="1"/>
  <c r="J1307" i="1"/>
  <c r="K310" i="1"/>
  <c r="M309" i="1"/>
  <c r="L309" i="1"/>
  <c r="S534" i="1"/>
  <c r="R534" i="1"/>
  <c r="K537" i="1"/>
  <c r="L536" i="1"/>
  <c r="M536" i="1"/>
  <c r="Q535" i="1" s="1"/>
  <c r="J403" i="1"/>
  <c r="P337" i="1"/>
  <c r="T1053" i="1"/>
  <c r="L1319" i="1"/>
  <c r="M1319" i="1"/>
  <c r="K1320" i="1"/>
  <c r="T337" i="1"/>
  <c r="P857" i="1"/>
  <c r="N127" i="1"/>
  <c r="O127" i="1"/>
  <c r="P127" i="1"/>
  <c r="J561" i="1"/>
  <c r="T487" i="1"/>
  <c r="N1068" i="1"/>
  <c r="T123" i="1"/>
  <c r="J959" i="1"/>
  <c r="L128" i="1"/>
  <c r="M128" i="1"/>
  <c r="Q127" i="1" s="1"/>
  <c r="L129" i="1"/>
  <c r="P967" i="1"/>
  <c r="J111" i="1"/>
  <c r="J1082" i="1"/>
  <c r="P845" i="1"/>
  <c r="S844" i="1"/>
  <c r="R844" i="1"/>
  <c r="J1192" i="1"/>
  <c r="P1411" i="1"/>
  <c r="P52" i="1"/>
  <c r="L1082" i="1"/>
  <c r="K1083" i="1"/>
  <c r="M1082" i="1"/>
  <c r="I1343" i="1"/>
  <c r="T1342" i="1"/>
  <c r="I562" i="1"/>
  <c r="N561" i="1" s="1"/>
  <c r="T561" i="1"/>
  <c r="P561" i="1"/>
  <c r="T628" i="1"/>
  <c r="T723" i="1"/>
  <c r="T967" i="1"/>
  <c r="J1411" i="1"/>
  <c r="J1413" i="1" s="1"/>
  <c r="J1414" i="1" s="1"/>
  <c r="R1080" i="1"/>
  <c r="S1080" i="1"/>
  <c r="S1316" i="1"/>
  <c r="R1316" i="1"/>
  <c r="T875" i="1"/>
  <c r="J1053" i="1"/>
  <c r="Q1317" i="1"/>
  <c r="N1318" i="1"/>
  <c r="P1318" i="1"/>
  <c r="O1318" i="1"/>
  <c r="M846" i="1"/>
  <c r="Q845" i="1" s="1"/>
  <c r="K847" i="1"/>
  <c r="L846" i="1"/>
  <c r="N560" i="1"/>
  <c r="R533" i="1"/>
  <c r="S533" i="1"/>
  <c r="L1390" i="1"/>
  <c r="M279" i="1"/>
  <c r="K280" i="1"/>
  <c r="L280" i="1" s="1"/>
  <c r="M1418" i="1"/>
  <c r="N1418" i="1" s="1"/>
  <c r="K1419" i="1"/>
  <c r="Q884" i="1"/>
  <c r="O885" i="1"/>
  <c r="M886" i="1"/>
  <c r="N885" i="1"/>
  <c r="P885" i="1"/>
  <c r="O983" i="1"/>
  <c r="N983" i="1"/>
  <c r="I985" i="1"/>
  <c r="T465" i="1"/>
  <c r="K628" i="1"/>
  <c r="L628" i="1" s="1"/>
  <c r="M627" i="1"/>
  <c r="Q62" i="1"/>
  <c r="S72" i="1"/>
  <c r="R72" i="1"/>
  <c r="S1383" i="1"/>
  <c r="R1383" i="1"/>
  <c r="J536" i="1"/>
  <c r="J552" i="1"/>
  <c r="P403" i="1"/>
  <c r="I1236" i="1"/>
  <c r="T1236" i="1" s="1"/>
  <c r="O1234" i="1"/>
  <c r="N1234" i="1"/>
  <c r="S1259" i="1"/>
  <c r="R1259" i="1"/>
  <c r="T76" i="1"/>
  <c r="N1081" i="1"/>
  <c r="I1083" i="1"/>
  <c r="T1083" i="1" s="1"/>
  <c r="O1081" i="1"/>
  <c r="Q1341" i="1"/>
  <c r="P1342" i="1"/>
  <c r="N1342" i="1"/>
  <c r="O1342" i="1"/>
  <c r="I1528" i="1"/>
  <c r="T1528" i="1" s="1"/>
  <c r="O1526" i="1"/>
  <c r="N1526" i="1"/>
  <c r="Q346" i="1"/>
  <c r="P347" i="1"/>
  <c r="S497" i="1"/>
  <c r="R497" i="1"/>
  <c r="I266" i="1"/>
  <c r="N264" i="1"/>
  <c r="O264" i="1"/>
  <c r="P642" i="1"/>
  <c r="Q1467" i="1"/>
  <c r="P1468" i="1"/>
  <c r="K327" i="1"/>
  <c r="L327" i="1" s="1"/>
  <c r="M326" i="1"/>
  <c r="Q325" i="1" s="1"/>
  <c r="J443" i="1"/>
  <c r="Q205" i="1"/>
  <c r="P206" i="1"/>
  <c r="M207" i="1"/>
  <c r="O206" i="1"/>
  <c r="N206" i="1"/>
  <c r="K299" i="1"/>
  <c r="L299" i="1" s="1"/>
  <c r="M298" i="1"/>
  <c r="Q297" i="1" s="1"/>
  <c r="S1303" i="1"/>
  <c r="R1303" i="1"/>
  <c r="M251" i="1"/>
  <c r="K252" i="1"/>
  <c r="L252" i="1" s="1"/>
  <c r="M363" i="1"/>
  <c r="K364" i="1"/>
  <c r="R190" i="1"/>
  <c r="S190" i="1"/>
  <c r="Q1329" i="1"/>
  <c r="P1330" i="1"/>
  <c r="O1330" i="1"/>
  <c r="N1330" i="1"/>
  <c r="O1052" i="1"/>
  <c r="N1052" i="1"/>
  <c r="I1054" i="1"/>
  <c r="T1054" i="1" s="1"/>
  <c r="R1154" i="1"/>
  <c r="S1154" i="1"/>
  <c r="M685" i="1"/>
  <c r="Q684" i="1" s="1"/>
  <c r="K686" i="1"/>
  <c r="L686" i="1" s="1"/>
  <c r="Q1067" i="1"/>
  <c r="P1068" i="1"/>
  <c r="M225" i="1"/>
  <c r="Q224" i="1" s="1"/>
  <c r="K226" i="1"/>
  <c r="L226" i="1" s="1"/>
  <c r="I1432" i="1"/>
  <c r="R1425" i="1"/>
  <c r="S1425" i="1"/>
  <c r="M1130" i="1"/>
  <c r="K1131" i="1"/>
  <c r="I24" i="1"/>
  <c r="T24" i="1" s="1"/>
  <c r="S1371" i="1"/>
  <c r="R1371" i="1"/>
  <c r="M152" i="1"/>
  <c r="L153" i="1"/>
  <c r="Q801" i="1"/>
  <c r="O802" i="1"/>
  <c r="N802" i="1"/>
  <c r="M803" i="1"/>
  <c r="P802" i="1"/>
  <c r="S5" i="1"/>
  <c r="R5" i="1"/>
  <c r="T1150" i="1"/>
  <c r="O1002" i="1"/>
  <c r="L1228" i="1"/>
  <c r="M1227" i="1"/>
  <c r="M432" i="1"/>
  <c r="N432" i="1" s="1"/>
  <c r="K433" i="1"/>
  <c r="L433" i="1" s="1"/>
  <c r="I1168" i="1"/>
  <c r="T1168" i="1" s="1"/>
  <c r="O1166" i="1"/>
  <c r="N1166" i="1"/>
  <c r="J1130" i="1"/>
  <c r="I1376" i="1"/>
  <c r="T1376" i="1" s="1"/>
  <c r="I780" i="1"/>
  <c r="T780" i="1" s="1"/>
  <c r="N778" i="1"/>
  <c r="O778" i="1"/>
  <c r="S415" i="1"/>
  <c r="R415" i="1"/>
  <c r="P1263" i="1"/>
  <c r="I240" i="1"/>
  <c r="T240" i="1" s="1"/>
  <c r="Q1212" i="1"/>
  <c r="P1213" i="1"/>
  <c r="O1213" i="1"/>
  <c r="N1213" i="1"/>
  <c r="M1096" i="1"/>
  <c r="K1097" i="1"/>
  <c r="L1097" i="1" s="1"/>
  <c r="P415" i="1"/>
  <c r="N1397" i="1"/>
  <c r="S51" i="1"/>
  <c r="R51" i="1"/>
  <c r="P1234" i="1"/>
  <c r="T1159" i="1"/>
  <c r="S983" i="1"/>
  <c r="R983" i="1"/>
  <c r="J76" i="1"/>
  <c r="S1513" i="1"/>
  <c r="R1513" i="1"/>
  <c r="M265" i="1"/>
  <c r="Q264" i="1" s="1"/>
  <c r="K266" i="1"/>
  <c r="O667" i="1"/>
  <c r="N667" i="1"/>
  <c r="I669" i="1"/>
  <c r="T669" i="1" s="1"/>
  <c r="I1193" i="1"/>
  <c r="T1193" i="1" s="1"/>
  <c r="S1105" i="1"/>
  <c r="R1105" i="1"/>
  <c r="P278" i="1"/>
  <c r="P465" i="1"/>
  <c r="Q625" i="1"/>
  <c r="P626" i="1"/>
  <c r="O626" i="1"/>
  <c r="I1451" i="1"/>
  <c r="T1451" i="1" s="1"/>
  <c r="K239" i="1"/>
  <c r="M238" i="1"/>
  <c r="I338" i="1"/>
  <c r="P338" i="1" s="1"/>
  <c r="N336" i="1"/>
  <c r="O336" i="1"/>
  <c r="R222" i="1"/>
  <c r="S222" i="1"/>
  <c r="K1249" i="1"/>
  <c r="L1249" i="1" s="1"/>
  <c r="M1248" i="1"/>
  <c r="K644" i="1"/>
  <c r="M643" i="1"/>
  <c r="Q642" i="1" s="1"/>
  <c r="S951" i="1"/>
  <c r="R951" i="1"/>
  <c r="M1343" i="1"/>
  <c r="K1344" i="1"/>
  <c r="L1344" i="1" s="1"/>
  <c r="M375" i="1"/>
  <c r="K376" i="1"/>
  <c r="L376" i="1" s="1"/>
  <c r="Q1202" i="1"/>
  <c r="O1203" i="1"/>
  <c r="N1203" i="1"/>
  <c r="Q1203" i="1"/>
  <c r="P1203" i="1"/>
  <c r="I1515" i="1"/>
  <c r="N1513" i="1"/>
  <c r="O1513" i="1"/>
  <c r="T1269" i="1"/>
  <c r="S475" i="1"/>
  <c r="R475" i="1"/>
  <c r="S120" i="1"/>
  <c r="R120" i="1"/>
  <c r="L217" i="1"/>
  <c r="M216" i="1"/>
  <c r="L124" i="1"/>
  <c r="M123" i="1"/>
  <c r="M1331" i="1"/>
  <c r="K1332" i="1"/>
  <c r="O1352" i="1"/>
  <c r="N1352" i="1"/>
  <c r="I1354" i="1"/>
  <c r="T1354" i="1" s="1"/>
  <c r="I698" i="1"/>
  <c r="T698" i="1" s="1"/>
  <c r="N696" i="1"/>
  <c r="O696" i="1"/>
  <c r="M488" i="1"/>
  <c r="Q487" i="1" s="1"/>
  <c r="K489" i="1"/>
  <c r="L489" i="1" s="1"/>
  <c r="R223" i="1"/>
  <c r="S223" i="1"/>
  <c r="Q1412" i="1"/>
  <c r="P1413" i="1"/>
  <c r="O1413" i="1"/>
  <c r="N1413" i="1"/>
  <c r="M1414" i="1"/>
  <c r="I892" i="1"/>
  <c r="T892" i="1" s="1"/>
  <c r="Q191" i="1"/>
  <c r="P192" i="1"/>
  <c r="S1328" i="1"/>
  <c r="R1328" i="1"/>
  <c r="S1188" i="1"/>
  <c r="R1188" i="1"/>
  <c r="K860" i="1"/>
  <c r="M859" i="1"/>
  <c r="Q858" i="1" s="1"/>
  <c r="M754" i="1"/>
  <c r="Q753" i="1" s="1"/>
  <c r="K755" i="1"/>
  <c r="L755" i="1" s="1"/>
  <c r="I553" i="1"/>
  <c r="T553" i="1" s="1"/>
  <c r="N441" i="1"/>
  <c r="M876" i="1"/>
  <c r="Q875" i="1" s="1"/>
  <c r="K877" i="1"/>
  <c r="L877" i="1" s="1"/>
  <c r="K455" i="1"/>
  <c r="M454" i="1"/>
  <c r="Q453" i="1" s="1"/>
  <c r="Q159" i="1"/>
  <c r="P160" i="1"/>
  <c r="M564" i="1"/>
  <c r="K565" i="1"/>
  <c r="L565" i="1" s="1"/>
  <c r="K933" i="1"/>
  <c r="M932" i="1"/>
  <c r="Q931" i="1" s="1"/>
  <c r="K1118" i="1"/>
  <c r="M1117" i="1"/>
  <c r="K96" i="1"/>
  <c r="L96" i="1" s="1"/>
  <c r="M95" i="1"/>
  <c r="Q94" i="1" s="1"/>
  <c r="Q522" i="1"/>
  <c r="P523" i="1"/>
  <c r="S966" i="1"/>
  <c r="R966" i="1"/>
  <c r="O959" i="1"/>
  <c r="Q958" i="1"/>
  <c r="N959" i="1"/>
  <c r="Q959" i="1"/>
  <c r="S1558" i="1"/>
  <c r="R1558" i="1"/>
  <c r="R1177" i="1"/>
  <c r="S1177" i="1"/>
  <c r="K709" i="1"/>
  <c r="L709" i="1" s="1"/>
  <c r="M708" i="1"/>
  <c r="O708" i="1" s="1"/>
  <c r="I930" i="1"/>
  <c r="T930" i="1" s="1"/>
  <c r="O928" i="1"/>
  <c r="N928" i="1"/>
  <c r="S1395" i="1"/>
  <c r="R1395" i="1"/>
  <c r="I1109" i="1"/>
  <c r="N1107" i="1"/>
  <c r="O1107" i="1"/>
  <c r="I1298" i="1"/>
  <c r="T1298" i="1" s="1"/>
  <c r="O1296" i="1"/>
  <c r="N1296" i="1"/>
  <c r="P1226" i="1"/>
  <c r="S403" i="1"/>
  <c r="R403" i="1"/>
  <c r="P1167" i="1"/>
  <c r="Q1293" i="1"/>
  <c r="P1294" i="1"/>
  <c r="O1294" i="1"/>
  <c r="N1294" i="1"/>
  <c r="N535" i="1"/>
  <c r="I537" i="1"/>
  <c r="O535" i="1"/>
  <c r="P270" i="1"/>
  <c r="I710" i="1"/>
  <c r="T710" i="1" s="1"/>
  <c r="P685" i="1"/>
  <c r="S1046" i="1"/>
  <c r="R1046" i="1"/>
  <c r="N431" i="1"/>
  <c r="Q1372" i="1"/>
  <c r="P1373" i="1"/>
  <c r="K76" i="1"/>
  <c r="L76" i="1" s="1"/>
  <c r="M75" i="1"/>
  <c r="N75" i="1" s="1"/>
  <c r="I195" i="1"/>
  <c r="P7" i="1"/>
  <c r="P1107" i="1"/>
  <c r="L1248" i="1"/>
  <c r="S641" i="1"/>
  <c r="R641" i="1"/>
  <c r="L1343" i="1"/>
  <c r="I1471" i="1"/>
  <c r="M1030" i="1"/>
  <c r="L1031" i="1"/>
  <c r="T1527" i="1"/>
  <c r="P517" i="1"/>
  <c r="T517" i="1"/>
  <c r="J1399" i="1"/>
  <c r="L375" i="1"/>
  <c r="K23" i="1"/>
  <c r="L23" i="1" s="1"/>
  <c r="S248" i="1"/>
  <c r="R248" i="1"/>
  <c r="S324" i="1"/>
  <c r="R324" i="1"/>
  <c r="P1514" i="1"/>
  <c r="I724" i="1"/>
  <c r="T724" i="1" s="1"/>
  <c r="N722" i="1"/>
  <c r="O722" i="1"/>
  <c r="I1322" i="1"/>
  <c r="S296" i="1"/>
  <c r="R296" i="1"/>
  <c r="K789" i="1"/>
  <c r="L789" i="1" s="1"/>
  <c r="Q361" i="1"/>
  <c r="P362" i="1"/>
  <c r="N362" i="1"/>
  <c r="O362" i="1"/>
  <c r="Q214" i="1"/>
  <c r="P215" i="1"/>
  <c r="N215" i="1"/>
  <c r="O215" i="1"/>
  <c r="Q121" i="1"/>
  <c r="P122" i="1"/>
  <c r="L1331" i="1"/>
  <c r="J984" i="1"/>
  <c r="S486" i="1"/>
  <c r="R486" i="1"/>
  <c r="Q683" i="1"/>
  <c r="P684" i="1"/>
  <c r="S991" i="1"/>
  <c r="R991" i="1"/>
  <c r="I1037" i="1"/>
  <c r="T1037" i="1" s="1"/>
  <c r="L225" i="1"/>
  <c r="S596" i="1"/>
  <c r="R596" i="1"/>
  <c r="J390" i="1"/>
  <c r="R521" i="1"/>
  <c r="S521" i="1"/>
  <c r="S1294" i="1"/>
  <c r="R1294" i="1"/>
  <c r="T891" i="1"/>
  <c r="M1056" i="1"/>
  <c r="Q1055" i="1" s="1"/>
  <c r="K1057" i="1"/>
  <c r="L1057" i="1" s="1"/>
  <c r="I1485" i="1"/>
  <c r="T1485" i="1" s="1"/>
  <c r="K807" i="1"/>
  <c r="L807" i="1" s="1"/>
  <c r="R6" i="1"/>
  <c r="S6" i="1"/>
  <c r="Q1445" i="1"/>
  <c r="O1446" i="1"/>
  <c r="N1446" i="1"/>
  <c r="M1447" i="1"/>
  <c r="L859" i="1"/>
  <c r="S752" i="1"/>
  <c r="R752" i="1"/>
  <c r="Q1155" i="1"/>
  <c r="P1156" i="1"/>
  <c r="I1018" i="1"/>
  <c r="L876" i="1"/>
  <c r="S452" i="1"/>
  <c r="R452" i="1"/>
  <c r="Q562" i="1"/>
  <c r="S930" i="1"/>
  <c r="R930" i="1"/>
  <c r="P1116" i="1"/>
  <c r="Q93" i="1"/>
  <c r="P94" i="1"/>
  <c r="J53" i="1"/>
  <c r="P151" i="1"/>
  <c r="N151" i="1"/>
  <c r="O151" i="1"/>
  <c r="I846" i="1"/>
  <c r="O844" i="1"/>
  <c r="N844" i="1"/>
  <c r="T480" i="1"/>
  <c r="P480" i="1"/>
  <c r="J899" i="1"/>
  <c r="N614" i="1"/>
  <c r="O614" i="1"/>
  <c r="I616" i="1"/>
  <c r="T616" i="1" s="1"/>
  <c r="L708" i="1"/>
  <c r="P929" i="1"/>
  <c r="J1353" i="1"/>
  <c r="Q1210" i="1"/>
  <c r="P1211" i="1"/>
  <c r="O1211" i="1"/>
  <c r="N1211" i="1"/>
  <c r="T1108" i="1"/>
  <c r="L1227" i="1"/>
  <c r="S508" i="1"/>
  <c r="R508" i="1"/>
  <c r="Q1026" i="1"/>
  <c r="N1027" i="1"/>
  <c r="P1027" i="1"/>
  <c r="O1027" i="1"/>
  <c r="M1028" i="1"/>
  <c r="T1167" i="1"/>
  <c r="M588" i="1"/>
  <c r="Q587" i="1" s="1"/>
  <c r="K589" i="1"/>
  <c r="L589" i="1" s="1"/>
  <c r="I1501" i="1"/>
  <c r="T1501" i="1" s="1"/>
  <c r="M271" i="1"/>
  <c r="K272" i="1"/>
  <c r="L272" i="1" s="1"/>
  <c r="R246" i="1"/>
  <c r="S246" i="1"/>
  <c r="N1117" i="1"/>
  <c r="I1119" i="1"/>
  <c r="O1117" i="1"/>
  <c r="O160" i="1"/>
  <c r="T239" i="1"/>
  <c r="R41" i="1"/>
  <c r="S41" i="1"/>
  <c r="N1129" i="1"/>
  <c r="I1131" i="1"/>
  <c r="T1131" i="1" s="1"/>
  <c r="O1129" i="1"/>
  <c r="Q1094" i="1"/>
  <c r="P1095" i="1"/>
  <c r="Q1244" i="1"/>
  <c r="O1245" i="1"/>
  <c r="N1245" i="1"/>
  <c r="P1245" i="1"/>
  <c r="M1246" i="1"/>
  <c r="Q73" i="1"/>
  <c r="P74" i="1"/>
  <c r="O192" i="1"/>
  <c r="I1308" i="1"/>
  <c r="T1308" i="1" s="1"/>
  <c r="P984" i="1"/>
  <c r="S608" i="1"/>
  <c r="R608" i="1"/>
  <c r="L265" i="1"/>
  <c r="L279" i="1"/>
  <c r="T1158" i="1"/>
  <c r="S1438" i="1"/>
  <c r="R1438" i="1"/>
  <c r="I876" i="1"/>
  <c r="T876" i="1" s="1"/>
  <c r="N874" i="1"/>
  <c r="O874" i="1"/>
  <c r="Q1416" i="1"/>
  <c r="P1417" i="1"/>
  <c r="K986" i="1"/>
  <c r="L986" i="1" s="1"/>
  <c r="M985" i="1"/>
  <c r="Q984" i="1" s="1"/>
  <c r="S883" i="1"/>
  <c r="R883" i="1"/>
  <c r="M994" i="1"/>
  <c r="K995" i="1"/>
  <c r="Q597" i="1"/>
  <c r="P598" i="1"/>
  <c r="S1219" i="1"/>
  <c r="R1219" i="1"/>
  <c r="Q373" i="1"/>
  <c r="P374" i="1"/>
  <c r="T642" i="1"/>
  <c r="M1222" i="1"/>
  <c r="L1223" i="1"/>
  <c r="I900" i="1"/>
  <c r="N898" i="1"/>
  <c r="O898" i="1"/>
  <c r="M734" i="1"/>
  <c r="Q733" i="1" s="1"/>
  <c r="K735" i="1"/>
  <c r="L735" i="1" s="1"/>
  <c r="K1169" i="1"/>
  <c r="L1169" i="1" s="1"/>
  <c r="M1168" i="1"/>
  <c r="Q1167" i="1" s="1"/>
  <c r="S1000" i="1"/>
  <c r="R1000" i="1"/>
  <c r="I601" i="1"/>
  <c r="T601" i="1" s="1"/>
  <c r="I576" i="1"/>
  <c r="J576" i="1" s="1"/>
  <c r="K467" i="1"/>
  <c r="L467" i="1" s="1"/>
  <c r="M466" i="1"/>
  <c r="Q465" i="1" s="1"/>
  <c r="M391" i="1"/>
  <c r="K392" i="1"/>
  <c r="J126" i="1"/>
  <c r="J127" i="1" s="1"/>
  <c r="N308" i="1"/>
  <c r="O308" i="1"/>
  <c r="I310" i="1"/>
  <c r="N889" i="1"/>
  <c r="M8" i="1"/>
  <c r="K9" i="1"/>
  <c r="L9" i="1" s="1"/>
  <c r="J733" i="1"/>
  <c r="S857" i="1"/>
  <c r="R857" i="1"/>
  <c r="M1157" i="1"/>
  <c r="K1158" i="1"/>
  <c r="L1158" i="1" s="1"/>
  <c r="J1333" i="1"/>
  <c r="S874" i="1"/>
  <c r="R874" i="1"/>
  <c r="O347" i="1"/>
  <c r="J600" i="1"/>
  <c r="J309" i="1"/>
  <c r="Q706" i="1"/>
  <c r="P707" i="1"/>
  <c r="I1250" i="1"/>
  <c r="O1248" i="1"/>
  <c r="N1248" i="1"/>
  <c r="K174" i="1"/>
  <c r="L174" i="1" s="1"/>
  <c r="M173" i="1"/>
  <c r="S1025" i="1"/>
  <c r="R1025" i="1"/>
  <c r="S1292" i="1"/>
  <c r="R1292" i="1"/>
  <c r="S586" i="1"/>
  <c r="R586" i="1"/>
  <c r="R133" i="1"/>
  <c r="S133" i="1"/>
  <c r="N1498" i="1"/>
  <c r="N816" i="1"/>
  <c r="I818" i="1"/>
  <c r="J818" i="1" s="1"/>
  <c r="O816" i="1"/>
  <c r="L112" i="1"/>
  <c r="M111" i="1"/>
  <c r="P111" i="1" s="1"/>
  <c r="M1482" i="1"/>
  <c r="K1483" i="1"/>
  <c r="L1483" i="1" s="1"/>
  <c r="S1243" i="1"/>
  <c r="R1243" i="1"/>
  <c r="N192" i="1"/>
  <c r="I1400" i="1"/>
  <c r="O1305" i="1"/>
  <c r="J1108" i="1"/>
  <c r="J615" i="1"/>
  <c r="M599" i="1"/>
  <c r="N599" i="1" s="1"/>
  <c r="K600" i="1"/>
  <c r="J1375" i="1"/>
  <c r="T984" i="1"/>
  <c r="P668" i="1"/>
  <c r="T1192" i="1"/>
  <c r="J1252" i="1"/>
  <c r="L1418" i="1"/>
  <c r="L985" i="1"/>
  <c r="T1450" i="1"/>
  <c r="L599" i="1"/>
  <c r="N271" i="1"/>
  <c r="I273" i="1"/>
  <c r="O271" i="1"/>
  <c r="R1367" i="1"/>
  <c r="S1367" i="1"/>
  <c r="K340" i="1"/>
  <c r="M339" i="1"/>
  <c r="Q338" i="1" s="1"/>
  <c r="O586" i="1"/>
  <c r="N586" i="1"/>
  <c r="I588" i="1"/>
  <c r="T588" i="1" s="1"/>
  <c r="L1222" i="1"/>
  <c r="Q36" i="1"/>
  <c r="N37" i="1"/>
  <c r="O37" i="1"/>
  <c r="M38" i="1"/>
  <c r="P37" i="1"/>
  <c r="T899" i="1"/>
  <c r="L734" i="1"/>
  <c r="J1267" i="1"/>
  <c r="J1268" i="1" s="1"/>
  <c r="S204" i="1"/>
  <c r="R204" i="1"/>
  <c r="S705" i="1"/>
  <c r="R705" i="1"/>
  <c r="R1166" i="1"/>
  <c r="S1166" i="1"/>
  <c r="J1527" i="1"/>
  <c r="N732" i="1"/>
  <c r="I734" i="1"/>
  <c r="O732" i="1"/>
  <c r="Q815" i="1"/>
  <c r="P816" i="1"/>
  <c r="M500" i="1"/>
  <c r="K501" i="1"/>
  <c r="L501" i="1" s="1"/>
  <c r="N598" i="1"/>
  <c r="R137" i="1"/>
  <c r="S137" i="1"/>
  <c r="T697" i="1"/>
  <c r="S360" i="1"/>
  <c r="R360" i="1"/>
  <c r="S1127" i="1"/>
  <c r="R1127" i="1"/>
  <c r="S464" i="1"/>
  <c r="R464" i="1"/>
  <c r="I1391" i="1"/>
  <c r="Q389" i="1"/>
  <c r="P390" i="1"/>
  <c r="R1411" i="1"/>
  <c r="S1411" i="1"/>
  <c r="N296" i="1"/>
  <c r="I298" i="1"/>
  <c r="T298" i="1" s="1"/>
  <c r="O296" i="1"/>
  <c r="M184" i="1"/>
  <c r="L185" i="1"/>
  <c r="M1149" i="1"/>
  <c r="O1149" i="1" s="1"/>
  <c r="K1150" i="1"/>
  <c r="T124" i="1"/>
  <c r="O122" i="1"/>
  <c r="N122" i="1"/>
  <c r="S1054" i="1"/>
  <c r="R1054" i="1"/>
  <c r="L8" i="1"/>
  <c r="S1444" i="1"/>
  <c r="R1444" i="1"/>
  <c r="K1236" i="1"/>
  <c r="L1236" i="1" s="1"/>
  <c r="M1235" i="1"/>
  <c r="K1269" i="1"/>
  <c r="L1157" i="1"/>
  <c r="N390" i="1"/>
  <c r="I392" i="1"/>
  <c r="O390" i="1"/>
  <c r="M1035" i="1"/>
  <c r="K1036" i="1"/>
  <c r="L1036" i="1" s="1"/>
  <c r="I350" i="1"/>
  <c r="T350" i="1" s="1"/>
  <c r="Q146" i="1"/>
  <c r="O147" i="1"/>
  <c r="M148" i="1"/>
  <c r="N147" i="1"/>
  <c r="P147" i="1"/>
  <c r="M698" i="1"/>
  <c r="Q697" i="1" s="1"/>
  <c r="K699" i="1"/>
  <c r="I1334" i="1"/>
  <c r="T1334" i="1" s="1"/>
  <c r="J1470" i="1"/>
  <c r="N477" i="1"/>
  <c r="S439" i="1"/>
  <c r="R439" i="1"/>
  <c r="Q913" i="1"/>
  <c r="Q914" i="1"/>
  <c r="N914" i="1"/>
  <c r="O914" i="1"/>
  <c r="M1191" i="1"/>
  <c r="O1191" i="1" s="1"/>
  <c r="K1192" i="1"/>
  <c r="L1192" i="1" s="1"/>
  <c r="M899" i="1"/>
  <c r="Q898" i="1" s="1"/>
  <c r="K900" i="1"/>
  <c r="L900" i="1" s="1"/>
  <c r="K725" i="1"/>
  <c r="M724" i="1"/>
  <c r="Q723" i="1" s="1"/>
  <c r="L173" i="1"/>
  <c r="S1093" i="1"/>
  <c r="R1093" i="1"/>
  <c r="J1429" i="1"/>
  <c r="J1430" i="1" s="1"/>
  <c r="S1340" i="1"/>
  <c r="R1340" i="1"/>
  <c r="S132" i="1"/>
  <c r="R132" i="1"/>
  <c r="S571" i="1"/>
  <c r="R571" i="1"/>
  <c r="K1354" i="1"/>
  <c r="L1354" i="1" s="1"/>
  <c r="M1353" i="1"/>
  <c r="Q1352" i="1" s="1"/>
  <c r="R262" i="1"/>
  <c r="S262" i="1"/>
  <c r="I858" i="1"/>
  <c r="P858" i="1" s="1"/>
  <c r="O856" i="1"/>
  <c r="N856" i="1"/>
  <c r="N707" i="1"/>
  <c r="S938" i="1"/>
  <c r="R938" i="1"/>
  <c r="N1116" i="1"/>
  <c r="S1045" i="1"/>
  <c r="R1045" i="1"/>
  <c r="R624" i="1"/>
  <c r="S624" i="1"/>
  <c r="Q109" i="1"/>
  <c r="P110" i="1"/>
  <c r="Q1480" i="1"/>
  <c r="P1481" i="1"/>
  <c r="O1481" i="1"/>
  <c r="N1481" i="1"/>
  <c r="S61" i="1"/>
  <c r="R61" i="1"/>
  <c r="J1167" i="1"/>
  <c r="I281" i="1"/>
  <c r="T281" i="1" s="1"/>
  <c r="N279" i="1"/>
  <c r="O279" i="1"/>
  <c r="T194" i="1"/>
  <c r="T1399" i="1"/>
  <c r="J806" i="1"/>
  <c r="J807" i="1" s="1"/>
  <c r="J1484" i="1"/>
  <c r="Q263" i="1"/>
  <c r="P264" i="1"/>
  <c r="S607" i="1"/>
  <c r="R607" i="1"/>
  <c r="Q939" i="1"/>
  <c r="P940" i="1"/>
  <c r="K1399" i="1"/>
  <c r="L1399" i="1" s="1"/>
  <c r="M1398" i="1"/>
  <c r="O1398" i="1" s="1"/>
  <c r="T1420" i="1"/>
  <c r="P875" i="1"/>
  <c r="S158" i="1"/>
  <c r="R158" i="1"/>
  <c r="M1108" i="1"/>
  <c r="K1109" i="1"/>
  <c r="L1109" i="1" s="1"/>
  <c r="Q1260" i="1"/>
  <c r="P1261" i="1"/>
  <c r="O1261" i="1"/>
  <c r="N1261" i="1"/>
  <c r="M1262" i="1"/>
  <c r="S426" i="1"/>
  <c r="R426" i="1"/>
  <c r="AA30" i="1"/>
  <c r="S1366" i="1"/>
  <c r="R1366" i="1"/>
  <c r="N52" i="1"/>
  <c r="I54" i="1"/>
  <c r="O52" i="1"/>
  <c r="J1295" i="1"/>
  <c r="J1296" i="1" s="1"/>
  <c r="Q1220" i="1"/>
  <c r="P1221" i="1"/>
  <c r="N1221" i="1"/>
  <c r="O1221" i="1"/>
  <c r="M1003" i="1"/>
  <c r="K1004" i="1"/>
  <c r="L1004" i="1" s="1"/>
  <c r="T1514" i="1"/>
  <c r="J1096" i="1"/>
  <c r="S732" i="1"/>
  <c r="R732" i="1"/>
  <c r="Q1143" i="1"/>
  <c r="P1144" i="1"/>
  <c r="L1168" i="1"/>
  <c r="P733" i="1"/>
  <c r="S830" i="1"/>
  <c r="R830" i="1"/>
  <c r="M817" i="1"/>
  <c r="Q816" i="1" s="1"/>
  <c r="K818" i="1"/>
  <c r="M1297" i="1"/>
  <c r="K1298" i="1"/>
  <c r="L1298" i="1" s="1"/>
  <c r="L500" i="1"/>
  <c r="O598" i="1"/>
  <c r="Q548" i="1"/>
  <c r="P549" i="1"/>
  <c r="N549" i="1"/>
  <c r="O549" i="1"/>
  <c r="K1307" i="1"/>
  <c r="L1307" i="1" s="1"/>
  <c r="M1306" i="1"/>
  <c r="N1306" i="1" s="1"/>
  <c r="K479" i="1"/>
  <c r="L479" i="1" s="1"/>
  <c r="M478" i="1"/>
  <c r="N478" i="1" s="1"/>
  <c r="P1183" i="1"/>
  <c r="L466" i="1"/>
  <c r="M781" i="1"/>
  <c r="Q780" i="1" s="1"/>
  <c r="K782" i="1"/>
  <c r="L782" i="1" s="1"/>
  <c r="P1296" i="1"/>
  <c r="L391" i="1"/>
  <c r="P309" i="1"/>
  <c r="S170" i="1"/>
  <c r="R170" i="1"/>
  <c r="Q182" i="1"/>
  <c r="P183" i="1"/>
  <c r="O183" i="1"/>
  <c r="N183" i="1"/>
  <c r="J194" i="1"/>
  <c r="J195" i="1" s="1"/>
  <c r="J197" i="1" s="1"/>
  <c r="J225" i="1"/>
  <c r="Q512" i="1"/>
  <c r="P513" i="1"/>
  <c r="N513" i="1"/>
  <c r="O513" i="1"/>
  <c r="I832" i="1"/>
  <c r="N830" i="1"/>
  <c r="O830" i="1"/>
  <c r="R1233" i="1"/>
  <c r="S1233" i="1"/>
  <c r="Q1426" i="1"/>
  <c r="P1427" i="1"/>
  <c r="O1427" i="1"/>
  <c r="N1427" i="1"/>
  <c r="M1428" i="1"/>
  <c r="T552" i="1"/>
  <c r="I525" i="1"/>
  <c r="T525" i="1" s="1"/>
  <c r="N523" i="1"/>
  <c r="O523" i="1"/>
  <c r="S181" i="1"/>
  <c r="R181" i="1"/>
  <c r="R145" i="1"/>
  <c r="S145" i="1"/>
  <c r="Q572" i="1"/>
  <c r="P573" i="1"/>
  <c r="T929" i="1"/>
  <c r="Q1189" i="1"/>
  <c r="P1190" i="1"/>
  <c r="T1249" i="1"/>
  <c r="S722" i="1"/>
  <c r="R722" i="1"/>
  <c r="Q171" i="1"/>
  <c r="P172" i="1"/>
  <c r="O224" i="1"/>
  <c r="N224" i="1"/>
  <c r="I226" i="1"/>
  <c r="T226" i="1" s="1"/>
  <c r="I790" i="1"/>
  <c r="P960" i="1"/>
  <c r="T960" i="1"/>
  <c r="N958" i="1"/>
  <c r="O958" i="1"/>
  <c r="M1561" i="1"/>
  <c r="Q1560" i="1" s="1"/>
  <c r="K1562" i="1"/>
  <c r="L1562" i="1" s="1"/>
  <c r="Q1351" i="1"/>
  <c r="P1352" i="1"/>
  <c r="O707" i="1"/>
  <c r="O1116" i="1"/>
  <c r="J515" i="1"/>
  <c r="J516" i="1" s="1"/>
  <c r="L111" i="1"/>
  <c r="L1482" i="1"/>
  <c r="J715" i="1"/>
  <c r="O278" i="1"/>
  <c r="S922" i="1"/>
  <c r="R922" i="1"/>
  <c r="Q992" i="1"/>
  <c r="P993" i="1"/>
  <c r="N993" i="1"/>
  <c r="O993" i="1"/>
  <c r="S345" i="1"/>
  <c r="R345" i="1"/>
  <c r="K443" i="1"/>
  <c r="L443" i="1" s="1"/>
  <c r="M442" i="1"/>
  <c r="O442" i="1" s="1"/>
  <c r="L1185" i="1"/>
  <c r="M1184" i="1"/>
  <c r="P1184" i="1" s="1"/>
  <c r="M941" i="1"/>
  <c r="K942" i="1"/>
  <c r="L942" i="1" s="1"/>
  <c r="Q1396" i="1"/>
  <c r="P1397" i="1"/>
  <c r="N1417" i="1"/>
  <c r="N486" i="1"/>
  <c r="I488" i="1"/>
  <c r="O486" i="1"/>
  <c r="Q1384" i="1"/>
  <c r="O1385" i="1"/>
  <c r="N1385" i="1"/>
  <c r="M1386" i="1"/>
  <c r="P1385" i="1"/>
  <c r="Q42" i="1"/>
  <c r="N43" i="1"/>
  <c r="M44" i="1"/>
  <c r="O43" i="1"/>
  <c r="P43" i="1"/>
  <c r="S1211" i="1"/>
  <c r="R1211" i="1"/>
  <c r="S1142" i="1"/>
  <c r="R1142" i="1"/>
  <c r="J1235" i="1"/>
  <c r="J1236" i="1" s="1"/>
  <c r="L1108" i="1"/>
  <c r="L671" i="1"/>
  <c r="M670" i="1"/>
  <c r="S952" i="1"/>
  <c r="R952" i="1"/>
  <c r="P889" i="1"/>
  <c r="S337" i="1"/>
  <c r="R337" i="1"/>
  <c r="T53" i="1"/>
  <c r="T587" i="1"/>
  <c r="K1470" i="1"/>
  <c r="M1469" i="1"/>
  <c r="L1003" i="1"/>
  <c r="I1097" i="1"/>
  <c r="N1095" i="1"/>
  <c r="O1095" i="1"/>
  <c r="L1146" i="1"/>
  <c r="M1145" i="1"/>
  <c r="S372" i="1"/>
  <c r="R372" i="1"/>
  <c r="M1499" i="1"/>
  <c r="N1499" i="1" s="1"/>
  <c r="K1500" i="1"/>
  <c r="T1321" i="1"/>
  <c r="S547" i="1"/>
  <c r="R547" i="1"/>
  <c r="K833" i="1"/>
  <c r="L833" i="1" s="1"/>
  <c r="M832" i="1"/>
  <c r="Q831" i="1" s="1"/>
  <c r="L817" i="1"/>
  <c r="S1295" i="1"/>
  <c r="R1295" i="1"/>
  <c r="Q498" i="1"/>
  <c r="N966" i="1"/>
  <c r="O966" i="1"/>
  <c r="I968" i="1"/>
  <c r="J968" i="1" s="1"/>
  <c r="M550" i="1"/>
  <c r="K551" i="1"/>
  <c r="L551" i="1" s="1"/>
  <c r="L1306" i="1"/>
  <c r="J1150" i="1"/>
  <c r="T575" i="1"/>
  <c r="Q476" i="1"/>
  <c r="P477" i="1"/>
  <c r="I942" i="1"/>
  <c r="T942" i="1" s="1"/>
  <c r="N940" i="1"/>
  <c r="O940" i="1"/>
  <c r="S213" i="1"/>
  <c r="R213" i="1"/>
  <c r="K1070" i="1"/>
  <c r="L1070" i="1" s="1"/>
  <c r="M1069" i="1"/>
  <c r="O1069" i="1" s="1"/>
  <c r="T1412" i="1"/>
  <c r="P1412" i="1"/>
  <c r="O1410" i="1"/>
  <c r="N1410" i="1"/>
  <c r="N1411" i="1"/>
  <c r="O1411" i="1"/>
  <c r="S779" i="1"/>
  <c r="R779" i="1"/>
  <c r="N452" i="1"/>
  <c r="I454" i="1"/>
  <c r="J454" i="1" s="1"/>
  <c r="O452" i="1"/>
  <c r="P297" i="1"/>
  <c r="T309" i="1"/>
  <c r="L184" i="1"/>
  <c r="L1149" i="1"/>
  <c r="M514" i="1"/>
  <c r="K515" i="1"/>
  <c r="L515" i="1" s="1"/>
  <c r="I9" i="1"/>
  <c r="T9" i="1" s="1"/>
  <c r="O7" i="1"/>
  <c r="N7" i="1"/>
  <c r="T1484" i="1"/>
  <c r="T831" i="1"/>
  <c r="S1557" i="1"/>
  <c r="R1557" i="1"/>
  <c r="L1235" i="1"/>
  <c r="L1268" i="1"/>
  <c r="T1017" i="1"/>
  <c r="P1034" i="1"/>
  <c r="T349" i="1"/>
  <c r="M1528" i="1"/>
  <c r="Q1527" i="1" s="1"/>
  <c r="K1529" i="1"/>
  <c r="T23" i="1"/>
  <c r="K1450" i="1"/>
  <c r="S696" i="1"/>
  <c r="R696" i="1"/>
  <c r="S920" i="1"/>
  <c r="R920" i="1"/>
  <c r="J432" i="1"/>
  <c r="J433" i="1" s="1"/>
  <c r="Q1178" i="1"/>
  <c r="M1180" i="1"/>
  <c r="N1179" i="1"/>
  <c r="O1179" i="1"/>
  <c r="P1179" i="1"/>
  <c r="M574" i="1"/>
  <c r="K575" i="1"/>
  <c r="L575" i="1" s="1"/>
  <c r="L1191" i="1"/>
  <c r="R1209" i="1"/>
  <c r="S1209" i="1"/>
  <c r="J1226" i="1"/>
  <c r="J1227" i="1" s="1"/>
  <c r="Q897" i="1"/>
  <c r="P898" i="1"/>
  <c r="L724" i="1"/>
  <c r="J1017" i="1"/>
  <c r="J1018" i="1" s="1"/>
  <c r="S1066" i="1"/>
  <c r="R1066" i="1"/>
  <c r="K1017" i="1"/>
  <c r="M1016" i="1"/>
  <c r="O1016" i="1" s="1"/>
  <c r="T959" i="1"/>
  <c r="Q1559" i="1"/>
  <c r="P1560" i="1"/>
  <c r="Q247" i="1"/>
  <c r="P248" i="1"/>
  <c r="O248" i="1"/>
  <c r="N248" i="1"/>
  <c r="S382" i="1"/>
  <c r="R382" i="1"/>
  <c r="T163" i="1"/>
  <c r="I434" i="1"/>
  <c r="O432" i="1"/>
  <c r="N752" i="1"/>
  <c r="I754" i="1"/>
  <c r="P754" i="1" s="1"/>
  <c r="O752" i="1"/>
  <c r="J753" i="1"/>
  <c r="I96" i="1"/>
  <c r="T96" i="1" s="1"/>
  <c r="O94" i="1"/>
  <c r="N94" i="1"/>
  <c r="M417" i="1"/>
  <c r="Q416" i="1" s="1"/>
  <c r="K418" i="1"/>
  <c r="L418" i="1" s="1"/>
  <c r="J26" i="1"/>
  <c r="J27" i="1" s="1"/>
  <c r="R1415" i="1"/>
  <c r="S1415" i="1"/>
  <c r="S896" i="1"/>
  <c r="R896" i="1"/>
  <c r="T1130" i="1"/>
  <c r="M1515" i="1"/>
  <c r="Q1514" i="1" s="1"/>
  <c r="K1516" i="1"/>
  <c r="Q236" i="1"/>
  <c r="P237" i="1"/>
  <c r="Q440" i="1"/>
  <c r="P441" i="1"/>
  <c r="S1182" i="1"/>
  <c r="R1182" i="1"/>
  <c r="S35" i="1"/>
  <c r="R35" i="1"/>
  <c r="S1439" i="1"/>
  <c r="R1439" i="1"/>
  <c r="N464" i="1"/>
  <c r="O464" i="1"/>
  <c r="I466" i="1"/>
  <c r="S1479" i="1"/>
  <c r="R1479" i="1"/>
  <c r="M64" i="1"/>
  <c r="L65" i="1"/>
  <c r="O627" i="1"/>
  <c r="N627" i="1"/>
  <c r="I629" i="1"/>
  <c r="T629" i="1" s="1"/>
  <c r="S1013" i="1"/>
  <c r="R1013" i="1"/>
  <c r="N402" i="1"/>
  <c r="I404" i="1"/>
  <c r="P404" i="1" s="1"/>
  <c r="O402" i="1"/>
  <c r="S1106" i="1"/>
  <c r="R1106" i="1"/>
  <c r="I77" i="1"/>
  <c r="R668" i="1"/>
  <c r="S668" i="1"/>
  <c r="Q427" i="1"/>
  <c r="O428" i="1"/>
  <c r="N428" i="1"/>
  <c r="M429" i="1"/>
  <c r="P428" i="1"/>
  <c r="K1431" i="1"/>
  <c r="L1431" i="1" s="1"/>
  <c r="M890" i="1"/>
  <c r="N890" i="1" s="1"/>
  <c r="K891" i="1"/>
  <c r="L891" i="1" s="1"/>
  <c r="J1054" i="1"/>
  <c r="M348" i="1"/>
  <c r="K349" i="1"/>
  <c r="L349" i="1" s="1"/>
  <c r="N641" i="1"/>
  <c r="O641" i="1"/>
  <c r="I643" i="1"/>
  <c r="T643" i="1" s="1"/>
  <c r="Q1001" i="1"/>
  <c r="P1002" i="1"/>
  <c r="J349" i="1"/>
  <c r="J350" i="1" s="1"/>
  <c r="I1270" i="1"/>
  <c r="I1071" i="1"/>
  <c r="J1071" i="1" s="1"/>
  <c r="N1069" i="1"/>
  <c r="T112" i="1"/>
  <c r="O110" i="1"/>
  <c r="N110" i="1"/>
  <c r="P1498" i="1"/>
  <c r="S1466" i="1"/>
  <c r="R1466" i="1"/>
  <c r="Q249" i="1"/>
  <c r="P250" i="1"/>
  <c r="O250" i="1"/>
  <c r="N250" i="1"/>
  <c r="N173" i="1"/>
  <c r="O173" i="1"/>
  <c r="I175" i="1"/>
  <c r="T175" i="1" s="1"/>
  <c r="T600" i="1"/>
  <c r="Q1304" i="1"/>
  <c r="P1305" i="1"/>
  <c r="P254" i="1"/>
  <c r="T254" i="1"/>
  <c r="K194" i="1"/>
  <c r="M193" i="1"/>
  <c r="O193" i="1" s="1"/>
  <c r="P831" i="1"/>
  <c r="J1083" i="1"/>
  <c r="J324" i="1"/>
  <c r="S682" i="1"/>
  <c r="R682" i="1"/>
  <c r="P1185" i="1"/>
  <c r="T1185" i="1"/>
  <c r="O1183" i="1"/>
  <c r="N1183" i="1"/>
  <c r="I444" i="1"/>
  <c r="Q1128" i="1"/>
  <c r="P1129" i="1"/>
  <c r="K162" i="1"/>
  <c r="L162" i="1" s="1"/>
  <c r="M161" i="1"/>
  <c r="N161" i="1" s="1"/>
  <c r="N347" i="1"/>
  <c r="S1526" i="1"/>
  <c r="R1526" i="1"/>
  <c r="K525" i="1"/>
  <c r="L525" i="1" s="1"/>
  <c r="M524" i="1"/>
  <c r="Q523" i="1" s="1"/>
  <c r="M968" i="1"/>
  <c r="Q967" i="1" s="1"/>
  <c r="K969" i="1"/>
  <c r="M140" i="1"/>
  <c r="O139" i="1"/>
  <c r="Q138" i="1"/>
  <c r="N139" i="1"/>
  <c r="P139" i="1"/>
  <c r="J668" i="1"/>
  <c r="J669" i="1" s="1"/>
  <c r="P1151" i="1"/>
  <c r="T1151" i="1"/>
  <c r="O1003" i="1"/>
  <c r="N1003" i="1"/>
  <c r="I1005" i="1"/>
  <c r="T1005" i="1" s="1"/>
  <c r="I1562" i="1"/>
  <c r="T1562" i="1" s="1"/>
  <c r="O1560" i="1"/>
  <c r="N1560" i="1"/>
  <c r="L406" i="1"/>
  <c r="M405" i="1"/>
  <c r="P431" i="1"/>
  <c r="Q509" i="1"/>
  <c r="P510" i="1"/>
  <c r="N510" i="1"/>
  <c r="O510" i="1"/>
  <c r="M511" i="1"/>
  <c r="Q1014" i="1"/>
  <c r="P1015" i="1"/>
  <c r="P959" i="1"/>
  <c r="I808" i="1"/>
  <c r="T808" i="1" s="1"/>
  <c r="I686" i="1"/>
  <c r="T686" i="1" s="1"/>
  <c r="N684" i="1"/>
  <c r="O684" i="1"/>
  <c r="J685" i="1"/>
  <c r="N160" i="1"/>
  <c r="J265" i="1"/>
  <c r="P753" i="1"/>
  <c r="L1265" i="1"/>
  <c r="M1264" i="1"/>
  <c r="O237" i="1"/>
  <c r="K1375" i="1"/>
  <c r="L1375" i="1" s="1"/>
  <c r="M1374" i="1"/>
  <c r="O1374" i="1" s="1"/>
  <c r="M1214" i="1"/>
  <c r="K1215" i="1"/>
  <c r="L1215" i="1" s="1"/>
  <c r="J857" i="1"/>
  <c r="R235" i="1"/>
  <c r="S235" i="1"/>
  <c r="N278" i="1"/>
  <c r="N414" i="1"/>
  <c r="I416" i="1"/>
  <c r="P416" i="1" s="1"/>
  <c r="O414" i="1"/>
  <c r="M53" i="1"/>
  <c r="K54" i="1"/>
  <c r="L54" i="1" s="1"/>
  <c r="J1514" i="1"/>
  <c r="J1450" i="1"/>
  <c r="J1451" i="1" s="1"/>
  <c r="J1183" i="1"/>
  <c r="J1184" i="1" s="1"/>
  <c r="J1036" i="1"/>
  <c r="J173" i="1"/>
  <c r="J174" i="1" s="1"/>
  <c r="S921" i="1"/>
  <c r="R921" i="1"/>
  <c r="J77" i="1" l="1"/>
  <c r="J266" i="1"/>
  <c r="J268" i="1" s="1"/>
  <c r="J444" i="1"/>
  <c r="N708" i="1"/>
  <c r="T499" i="1"/>
  <c r="O498" i="1"/>
  <c r="I500" i="1"/>
  <c r="N498" i="1"/>
  <c r="T375" i="1"/>
  <c r="J375" i="1"/>
  <c r="I376" i="1"/>
  <c r="O374" i="1"/>
  <c r="P899" i="1"/>
  <c r="J499" i="1"/>
  <c r="J500" i="1" s="1"/>
  <c r="P734" i="1"/>
  <c r="P225" i="1"/>
  <c r="J298" i="1"/>
  <c r="T818" i="1"/>
  <c r="P615" i="1"/>
  <c r="P488" i="1"/>
  <c r="P536" i="1"/>
  <c r="O599" i="1"/>
  <c r="J1354" i="1"/>
  <c r="T338" i="1"/>
  <c r="J62" i="1"/>
  <c r="J1193" i="1"/>
  <c r="P846" i="1"/>
  <c r="N61" i="1"/>
  <c r="T1071" i="1"/>
  <c r="T77" i="1"/>
  <c r="P466" i="1"/>
  <c r="T62" i="1"/>
  <c r="I63" i="1"/>
  <c r="O62" i="1" s="1"/>
  <c r="P62" i="1"/>
  <c r="N1149" i="1"/>
  <c r="J1471" i="1"/>
  <c r="O161" i="1"/>
  <c r="Q308" i="1"/>
  <c r="P669" i="1"/>
  <c r="M310" i="1"/>
  <c r="Q309" i="1" s="1"/>
  <c r="K311" i="1"/>
  <c r="L310" i="1"/>
  <c r="R614" i="1"/>
  <c r="S614" i="1"/>
  <c r="P832" i="1"/>
  <c r="J310" i="1"/>
  <c r="T754" i="1"/>
  <c r="O561" i="1"/>
  <c r="L616" i="1"/>
  <c r="K617" i="1"/>
  <c r="M616" i="1"/>
  <c r="Q615" i="1" s="1"/>
  <c r="T466" i="1"/>
  <c r="P698" i="1"/>
  <c r="T324" i="1"/>
  <c r="O323" i="1"/>
  <c r="N323" i="1"/>
  <c r="P324" i="1"/>
  <c r="I325" i="1"/>
  <c r="S307" i="1"/>
  <c r="R307" i="1"/>
  <c r="J1131" i="1"/>
  <c r="R127" i="1"/>
  <c r="S127" i="1"/>
  <c r="N442" i="1"/>
  <c r="J832" i="1"/>
  <c r="N1191" i="1"/>
  <c r="K848" i="1"/>
  <c r="L847" i="1"/>
  <c r="M847" i="1"/>
  <c r="Q846" i="1" s="1"/>
  <c r="L1083" i="1"/>
  <c r="M1083" i="1"/>
  <c r="Q1082" i="1" s="1"/>
  <c r="K1084" i="1"/>
  <c r="T454" i="1"/>
  <c r="J226" i="1"/>
  <c r="S845" i="1"/>
  <c r="R845" i="1"/>
  <c r="S535" i="1"/>
  <c r="R535" i="1"/>
  <c r="T444" i="1"/>
  <c r="J900" i="1"/>
  <c r="P930" i="1"/>
  <c r="J562" i="1"/>
  <c r="L1320" i="1"/>
  <c r="K1321" i="1"/>
  <c r="M1320" i="1"/>
  <c r="Q1081" i="1"/>
  <c r="P1082" i="1"/>
  <c r="O1418" i="1"/>
  <c r="P298" i="1"/>
  <c r="P1515" i="1"/>
  <c r="Q1318" i="1"/>
  <c r="P1319" i="1"/>
  <c r="O1319" i="1"/>
  <c r="N1319" i="1"/>
  <c r="L537" i="1"/>
  <c r="K538" i="1"/>
  <c r="M537" i="1"/>
  <c r="Q536" i="1" s="1"/>
  <c r="O75" i="1"/>
  <c r="T488" i="1"/>
  <c r="P817" i="1"/>
  <c r="T310" i="1"/>
  <c r="T562" i="1"/>
  <c r="I563" i="1"/>
  <c r="O562" i="1" s="1"/>
  <c r="P562" i="1"/>
  <c r="N128" i="1"/>
  <c r="O128" i="1"/>
  <c r="Q128" i="1"/>
  <c r="P128" i="1"/>
  <c r="J846" i="1"/>
  <c r="R1317" i="1"/>
  <c r="S1317" i="1"/>
  <c r="J1343" i="1"/>
  <c r="T1343" i="1"/>
  <c r="I1344" i="1"/>
  <c r="J269" i="1"/>
  <c r="J198" i="1"/>
  <c r="J199" i="1" s="1"/>
  <c r="Q428" i="1"/>
  <c r="P429" i="1"/>
  <c r="O429" i="1"/>
  <c r="N429" i="1"/>
  <c r="M430" i="1"/>
  <c r="R498" i="1"/>
  <c r="S498" i="1"/>
  <c r="M818" i="1"/>
  <c r="K819" i="1"/>
  <c r="M54" i="1"/>
  <c r="P54" i="1" s="1"/>
  <c r="L55" i="1"/>
  <c r="M1375" i="1"/>
  <c r="K1376" i="1"/>
  <c r="L1376" i="1" s="1"/>
  <c r="J686" i="1"/>
  <c r="S523" i="1"/>
  <c r="R523" i="1"/>
  <c r="S440" i="1"/>
  <c r="R440" i="1"/>
  <c r="M418" i="1"/>
  <c r="Q417" i="1" s="1"/>
  <c r="K419" i="1"/>
  <c r="L419" i="1" s="1"/>
  <c r="J754" i="1"/>
  <c r="T434" i="1"/>
  <c r="R1559" i="1"/>
  <c r="S1559" i="1"/>
  <c r="M575" i="1"/>
  <c r="K576" i="1"/>
  <c r="L576" i="1" s="1"/>
  <c r="J434" i="1"/>
  <c r="I10" i="1"/>
  <c r="T10" i="1" s="1"/>
  <c r="N8" i="1"/>
  <c r="O8" i="1"/>
  <c r="Q1068" i="1"/>
  <c r="P1069" i="1"/>
  <c r="O941" i="1"/>
  <c r="N941" i="1"/>
  <c r="I943" i="1"/>
  <c r="T943" i="1" s="1"/>
  <c r="M551" i="1"/>
  <c r="K552" i="1"/>
  <c r="L552" i="1" s="1"/>
  <c r="T968" i="1"/>
  <c r="O1096" i="1"/>
  <c r="N1096" i="1"/>
  <c r="I1098" i="1"/>
  <c r="Q940" i="1"/>
  <c r="P941" i="1"/>
  <c r="O524" i="1"/>
  <c r="N524" i="1"/>
  <c r="I526" i="1"/>
  <c r="M782" i="1"/>
  <c r="Q781" i="1" s="1"/>
  <c r="K783" i="1"/>
  <c r="L783" i="1" s="1"/>
  <c r="K1005" i="1"/>
  <c r="M1004" i="1"/>
  <c r="O1004" i="1" s="1"/>
  <c r="K1110" i="1"/>
  <c r="M1109" i="1"/>
  <c r="Q1108" i="1" s="1"/>
  <c r="Q1397" i="1"/>
  <c r="P1398" i="1"/>
  <c r="K1355" i="1"/>
  <c r="M1354" i="1"/>
  <c r="J1431" i="1"/>
  <c r="J1432" i="1" s="1"/>
  <c r="S914" i="1"/>
  <c r="R914" i="1"/>
  <c r="Q147" i="1"/>
  <c r="N148" i="1"/>
  <c r="O148" i="1"/>
  <c r="M149" i="1"/>
  <c r="P148" i="1"/>
  <c r="K1037" i="1"/>
  <c r="L1037" i="1" s="1"/>
  <c r="M1036" i="1"/>
  <c r="O297" i="1"/>
  <c r="N297" i="1"/>
  <c r="I299" i="1"/>
  <c r="K502" i="1"/>
  <c r="L502" i="1" s="1"/>
  <c r="M501" i="1"/>
  <c r="O733" i="1"/>
  <c r="N733" i="1"/>
  <c r="I735" i="1"/>
  <c r="P588" i="1"/>
  <c r="J616" i="1"/>
  <c r="T1400" i="1"/>
  <c r="Q172" i="1"/>
  <c r="P173" i="1"/>
  <c r="L1159" i="1"/>
  <c r="M1158" i="1"/>
  <c r="Q7" i="1"/>
  <c r="P8" i="1"/>
  <c r="S465" i="1"/>
  <c r="R465" i="1"/>
  <c r="K1170" i="1"/>
  <c r="M1169" i="1"/>
  <c r="Q1168" i="1" s="1"/>
  <c r="O875" i="1"/>
  <c r="N875" i="1"/>
  <c r="I877" i="1"/>
  <c r="O1130" i="1"/>
  <c r="N1130" i="1"/>
  <c r="I1132" i="1"/>
  <c r="T1132" i="1" s="1"/>
  <c r="Q270" i="1"/>
  <c r="P271" i="1"/>
  <c r="K590" i="1"/>
  <c r="L590" i="1" s="1"/>
  <c r="M589" i="1"/>
  <c r="Q588" i="1" s="1"/>
  <c r="S1026" i="1"/>
  <c r="R1026" i="1"/>
  <c r="O615" i="1"/>
  <c r="N615" i="1"/>
  <c r="I617" i="1"/>
  <c r="T617" i="1" s="1"/>
  <c r="K808" i="1"/>
  <c r="L808" i="1" s="1"/>
  <c r="M1057" i="1"/>
  <c r="Q1056" i="1" s="1"/>
  <c r="K1058" i="1"/>
  <c r="L1058" i="1" s="1"/>
  <c r="O723" i="1"/>
  <c r="N723" i="1"/>
  <c r="I725" i="1"/>
  <c r="T725" i="1" s="1"/>
  <c r="K24" i="1"/>
  <c r="L24" i="1" s="1"/>
  <c r="T1471" i="1"/>
  <c r="O1297" i="1"/>
  <c r="N1297" i="1"/>
  <c r="I1299" i="1"/>
  <c r="Q563" i="1"/>
  <c r="S875" i="1"/>
  <c r="R875" i="1"/>
  <c r="S487" i="1"/>
  <c r="R487" i="1"/>
  <c r="M1249" i="1"/>
  <c r="K1250" i="1"/>
  <c r="O337" i="1"/>
  <c r="N337" i="1"/>
  <c r="I339" i="1"/>
  <c r="T339" i="1" s="1"/>
  <c r="Q1095" i="1"/>
  <c r="P1096" i="1"/>
  <c r="N1374" i="1"/>
  <c r="S801" i="1"/>
  <c r="R801" i="1"/>
  <c r="T1432" i="1"/>
  <c r="M364" i="1"/>
  <c r="L365" i="1"/>
  <c r="Q278" i="1"/>
  <c r="P279" i="1"/>
  <c r="J404" i="1"/>
  <c r="J488" i="1"/>
  <c r="J175" i="1"/>
  <c r="K195" i="1"/>
  <c r="L195" i="1" s="1"/>
  <c r="M194" i="1"/>
  <c r="N194" i="1" s="1"/>
  <c r="Q1446" i="1"/>
  <c r="P1447" i="1"/>
  <c r="O1447" i="1"/>
  <c r="N1447" i="1"/>
  <c r="M1448" i="1"/>
  <c r="I1323" i="1"/>
  <c r="T1323" i="1" s="1"/>
  <c r="Q52" i="1"/>
  <c r="P53" i="1"/>
  <c r="I809" i="1"/>
  <c r="S138" i="1"/>
  <c r="R138" i="1"/>
  <c r="K526" i="1"/>
  <c r="M525" i="1"/>
  <c r="Q192" i="1"/>
  <c r="P193" i="1"/>
  <c r="S1304" i="1"/>
  <c r="R1304" i="1"/>
  <c r="S1001" i="1"/>
  <c r="R1001" i="1"/>
  <c r="Q347" i="1"/>
  <c r="P348" i="1"/>
  <c r="I630" i="1"/>
  <c r="T630" i="1" s="1"/>
  <c r="M65" i="1"/>
  <c r="Q63" i="1"/>
  <c r="S416" i="1"/>
  <c r="R416" i="1"/>
  <c r="Q573" i="1"/>
  <c r="P574" i="1"/>
  <c r="M1070" i="1"/>
  <c r="K1071" i="1"/>
  <c r="Q549" i="1"/>
  <c r="P550" i="1"/>
  <c r="O550" i="1"/>
  <c r="N550" i="1"/>
  <c r="Q1144" i="1"/>
  <c r="M1146" i="1"/>
  <c r="O1145" i="1"/>
  <c r="N1145" i="1"/>
  <c r="P1145" i="1"/>
  <c r="Q669" i="1"/>
  <c r="M671" i="1"/>
  <c r="Q1385" i="1"/>
  <c r="P1386" i="1"/>
  <c r="N1386" i="1"/>
  <c r="M1387" i="1"/>
  <c r="O1386" i="1"/>
  <c r="Q1296" i="1"/>
  <c r="P1297" i="1"/>
  <c r="Q1002" i="1"/>
  <c r="P1003" i="1"/>
  <c r="P55" i="1"/>
  <c r="T55" i="1"/>
  <c r="O53" i="1"/>
  <c r="N53" i="1"/>
  <c r="Q1107" i="1"/>
  <c r="P1108" i="1"/>
  <c r="K1400" i="1"/>
  <c r="L1400" i="1" s="1"/>
  <c r="M1399" i="1"/>
  <c r="S898" i="1"/>
  <c r="R898" i="1"/>
  <c r="R913" i="1"/>
  <c r="S913" i="1"/>
  <c r="Q1034" i="1"/>
  <c r="P1035" i="1"/>
  <c r="Q499" i="1"/>
  <c r="P500" i="1"/>
  <c r="J1109" i="1"/>
  <c r="M174" i="1"/>
  <c r="O174" i="1" s="1"/>
  <c r="K175" i="1"/>
  <c r="Q1156" i="1"/>
  <c r="P1157" i="1"/>
  <c r="K468" i="1"/>
  <c r="M467" i="1"/>
  <c r="Q466" i="1" s="1"/>
  <c r="N899" i="1"/>
  <c r="O899" i="1"/>
  <c r="I901" i="1"/>
  <c r="J901" i="1" s="1"/>
  <c r="S984" i="1"/>
  <c r="R984" i="1"/>
  <c r="I1120" i="1"/>
  <c r="T1120" i="1" s="1"/>
  <c r="S587" i="1"/>
  <c r="R587" i="1"/>
  <c r="I1019" i="1"/>
  <c r="T1019" i="1" s="1"/>
  <c r="O1035" i="1"/>
  <c r="T1322" i="1"/>
  <c r="T196" i="1"/>
  <c r="R1372" i="1"/>
  <c r="S1372" i="1"/>
  <c r="O536" i="1"/>
  <c r="N536" i="1"/>
  <c r="I538" i="1"/>
  <c r="Q1116" i="1"/>
  <c r="P1117" i="1"/>
  <c r="M755" i="1"/>
  <c r="Q754" i="1" s="1"/>
  <c r="K756" i="1"/>
  <c r="L756" i="1" s="1"/>
  <c r="Q216" i="1"/>
  <c r="Q215" i="1"/>
  <c r="O216" i="1"/>
  <c r="N216" i="1"/>
  <c r="P216" i="1"/>
  <c r="Q237" i="1"/>
  <c r="P238" i="1"/>
  <c r="N238" i="1"/>
  <c r="P780" i="1"/>
  <c r="M433" i="1"/>
  <c r="O433" i="1" s="1"/>
  <c r="K434" i="1"/>
  <c r="Q362" i="1"/>
  <c r="P363" i="1"/>
  <c r="N363" i="1"/>
  <c r="O363" i="1"/>
  <c r="S297" i="1"/>
  <c r="R297" i="1"/>
  <c r="S346" i="1"/>
  <c r="R346" i="1"/>
  <c r="Q885" i="1"/>
  <c r="N886" i="1"/>
  <c r="O886" i="1"/>
  <c r="M887" i="1"/>
  <c r="P886" i="1"/>
  <c r="J338" i="1"/>
  <c r="S509" i="1"/>
  <c r="R509" i="1"/>
  <c r="S1351" i="1"/>
  <c r="R1351" i="1"/>
  <c r="I1309" i="1"/>
  <c r="T1309" i="1" s="1"/>
  <c r="R121" i="1"/>
  <c r="S121" i="1"/>
  <c r="I711" i="1"/>
  <c r="T711" i="1" s="1"/>
  <c r="M1118" i="1"/>
  <c r="O1118" i="1" s="1"/>
  <c r="K1119" i="1"/>
  <c r="R1412" i="1"/>
  <c r="S1412" i="1"/>
  <c r="S1202" i="1"/>
  <c r="R1202" i="1"/>
  <c r="M239" i="1"/>
  <c r="O239" i="1" s="1"/>
  <c r="K240" i="1"/>
  <c r="Q151" i="1"/>
  <c r="N152" i="1"/>
  <c r="Q152" i="1"/>
  <c r="O152" i="1"/>
  <c r="P152" i="1"/>
  <c r="K227" i="1"/>
  <c r="M226" i="1"/>
  <c r="L364" i="1"/>
  <c r="K300" i="1"/>
  <c r="L300" i="1" s="1"/>
  <c r="M299" i="1"/>
  <c r="Q298" i="1" s="1"/>
  <c r="R1341" i="1"/>
  <c r="S1341" i="1"/>
  <c r="J553" i="1"/>
  <c r="O984" i="1"/>
  <c r="I986" i="1"/>
  <c r="T986" i="1" s="1"/>
  <c r="N984" i="1"/>
  <c r="J942" i="1"/>
  <c r="K1270" i="1"/>
  <c r="I274" i="1"/>
  <c r="T274" i="1" s="1"/>
  <c r="S1055" i="1"/>
  <c r="R1055" i="1"/>
  <c r="Q1263" i="1"/>
  <c r="M1265" i="1"/>
  <c r="N1264" i="1"/>
  <c r="O1264" i="1"/>
  <c r="P1264" i="1"/>
  <c r="Q139" i="1"/>
  <c r="O140" i="1"/>
  <c r="N140" i="1"/>
  <c r="M141" i="1"/>
  <c r="P140" i="1"/>
  <c r="L194" i="1"/>
  <c r="I176" i="1"/>
  <c r="T176" i="1" s="1"/>
  <c r="S249" i="1"/>
  <c r="R249" i="1"/>
  <c r="I1271" i="1"/>
  <c r="T1271" i="1" s="1"/>
  <c r="M891" i="1"/>
  <c r="K892" i="1"/>
  <c r="L892" i="1" s="1"/>
  <c r="S236" i="1"/>
  <c r="R236" i="1"/>
  <c r="O753" i="1"/>
  <c r="N753" i="1"/>
  <c r="I755" i="1"/>
  <c r="K1018" i="1"/>
  <c r="M1017" i="1"/>
  <c r="N1017" i="1" s="1"/>
  <c r="M515" i="1"/>
  <c r="K516" i="1"/>
  <c r="L516" i="1" s="1"/>
  <c r="O453" i="1"/>
  <c r="N453" i="1"/>
  <c r="I455" i="1"/>
  <c r="T455" i="1" s="1"/>
  <c r="S476" i="1"/>
  <c r="R476" i="1"/>
  <c r="M1562" i="1"/>
  <c r="Q1561" i="1" s="1"/>
  <c r="K1563" i="1"/>
  <c r="M1563" i="1" s="1"/>
  <c r="T832" i="1"/>
  <c r="S512" i="1"/>
  <c r="R512" i="1"/>
  <c r="L818" i="1"/>
  <c r="Q1261" i="1"/>
  <c r="P1262" i="1"/>
  <c r="O1262" i="1"/>
  <c r="N1262" i="1"/>
  <c r="J1037" i="1"/>
  <c r="I282" i="1"/>
  <c r="O857" i="1"/>
  <c r="N857" i="1"/>
  <c r="I859" i="1"/>
  <c r="T859" i="1" s="1"/>
  <c r="M1192" i="1"/>
  <c r="K1193" i="1"/>
  <c r="K700" i="1"/>
  <c r="L700" i="1" s="1"/>
  <c r="M699" i="1"/>
  <c r="Q698" i="1" s="1"/>
  <c r="N348" i="1"/>
  <c r="P1149" i="1"/>
  <c r="P1392" i="1"/>
  <c r="T1392" i="1"/>
  <c r="J1269" i="1"/>
  <c r="N574" i="1"/>
  <c r="Q1221" i="1"/>
  <c r="M1223" i="1"/>
  <c r="N1222" i="1"/>
  <c r="O1222" i="1"/>
  <c r="P1222" i="1"/>
  <c r="S1244" i="1"/>
  <c r="R1244" i="1"/>
  <c r="T1119" i="1"/>
  <c r="O1499" i="1"/>
  <c r="J601" i="1"/>
  <c r="M789" i="1"/>
  <c r="N789" i="1" s="1"/>
  <c r="K790" i="1"/>
  <c r="L790" i="1" s="1"/>
  <c r="M1031" i="1"/>
  <c r="N1030" i="1"/>
  <c r="O1030" i="1"/>
  <c r="P1030" i="1"/>
  <c r="N193" i="1"/>
  <c r="T1109" i="1"/>
  <c r="L1118" i="1"/>
  <c r="S159" i="1"/>
  <c r="R159" i="1"/>
  <c r="S753" i="1"/>
  <c r="R753" i="1"/>
  <c r="M1332" i="1"/>
  <c r="K1333" i="1"/>
  <c r="T1515" i="1"/>
  <c r="M376" i="1"/>
  <c r="K377" i="1"/>
  <c r="L239" i="1"/>
  <c r="Q431" i="1"/>
  <c r="P432" i="1"/>
  <c r="I25" i="1"/>
  <c r="T25" i="1" s="1"/>
  <c r="S224" i="1"/>
  <c r="R224" i="1"/>
  <c r="M252" i="1"/>
  <c r="K253" i="1"/>
  <c r="T266" i="1"/>
  <c r="P985" i="1"/>
  <c r="S884" i="1"/>
  <c r="R884" i="1"/>
  <c r="P95" i="1"/>
  <c r="J724" i="1"/>
  <c r="J725" i="1" s="1"/>
  <c r="O403" i="1"/>
  <c r="N403" i="1"/>
  <c r="I405" i="1"/>
  <c r="N405" i="1" s="1"/>
  <c r="S182" i="1"/>
  <c r="R182" i="1"/>
  <c r="M1150" i="1"/>
  <c r="L1151" i="1"/>
  <c r="S36" i="1"/>
  <c r="R36" i="1"/>
  <c r="L1216" i="1"/>
  <c r="M1215" i="1"/>
  <c r="O685" i="1"/>
  <c r="N685" i="1"/>
  <c r="I687" i="1"/>
  <c r="J687" i="1" s="1"/>
  <c r="I1006" i="1"/>
  <c r="T1006" i="1" s="1"/>
  <c r="I445" i="1"/>
  <c r="T445" i="1" s="1"/>
  <c r="T1270" i="1"/>
  <c r="Q889" i="1"/>
  <c r="P890" i="1"/>
  <c r="I78" i="1"/>
  <c r="T78" i="1" s="1"/>
  <c r="T404" i="1"/>
  <c r="O465" i="1"/>
  <c r="N465" i="1"/>
  <c r="I467" i="1"/>
  <c r="M1516" i="1"/>
  <c r="Q1515" i="1" s="1"/>
  <c r="K1517" i="1"/>
  <c r="L1517" i="1" s="1"/>
  <c r="L1017" i="1"/>
  <c r="M1529" i="1"/>
  <c r="Q1528" i="1" s="1"/>
  <c r="K1530" i="1"/>
  <c r="L1530" i="1" s="1"/>
  <c r="Q513" i="1"/>
  <c r="P514" i="1"/>
  <c r="O514" i="1"/>
  <c r="N514" i="1"/>
  <c r="N967" i="1"/>
  <c r="O967" i="1"/>
  <c r="I969" i="1"/>
  <c r="K1501" i="1"/>
  <c r="M1500" i="1"/>
  <c r="O1500" i="1" s="1"/>
  <c r="Q1468" i="1"/>
  <c r="P1469" i="1"/>
  <c r="R1384" i="1"/>
  <c r="S1384" i="1"/>
  <c r="J858" i="1"/>
  <c r="S1560" i="1"/>
  <c r="R1560" i="1"/>
  <c r="R1189" i="1"/>
  <c r="S1189" i="1"/>
  <c r="S548" i="1"/>
  <c r="R548" i="1"/>
  <c r="S816" i="1"/>
  <c r="R816" i="1"/>
  <c r="T54" i="1"/>
  <c r="S939" i="1"/>
  <c r="R939" i="1"/>
  <c r="J1485" i="1"/>
  <c r="S1480" i="1"/>
  <c r="R1480" i="1"/>
  <c r="T858" i="1"/>
  <c r="S723" i="1"/>
  <c r="R723" i="1"/>
  <c r="Q1190" i="1"/>
  <c r="P1191" i="1"/>
  <c r="L699" i="1"/>
  <c r="O348" i="1"/>
  <c r="L1269" i="1"/>
  <c r="L1150" i="1"/>
  <c r="T1391" i="1"/>
  <c r="P1353" i="1"/>
  <c r="S815" i="1"/>
  <c r="R815" i="1"/>
  <c r="S338" i="1"/>
  <c r="R338" i="1"/>
  <c r="J1376" i="1"/>
  <c r="M1483" i="1"/>
  <c r="K1484" i="1"/>
  <c r="O817" i="1"/>
  <c r="N817" i="1"/>
  <c r="I819" i="1"/>
  <c r="J819" i="1" s="1"/>
  <c r="J128" i="1"/>
  <c r="O574" i="1"/>
  <c r="I602" i="1"/>
  <c r="S733" i="1"/>
  <c r="R733" i="1"/>
  <c r="R597" i="1"/>
  <c r="S597" i="1"/>
  <c r="R1416" i="1"/>
  <c r="S1416" i="1"/>
  <c r="Q1027" i="1"/>
  <c r="P1028" i="1"/>
  <c r="O1028" i="1"/>
  <c r="N1028" i="1"/>
  <c r="M1029" i="1"/>
  <c r="S1210" i="1"/>
  <c r="R1210" i="1"/>
  <c r="S562" i="1"/>
  <c r="R562" i="1"/>
  <c r="T1018" i="1"/>
  <c r="J1400" i="1"/>
  <c r="O1469" i="1"/>
  <c r="T195" i="1"/>
  <c r="O929" i="1"/>
  <c r="N929" i="1"/>
  <c r="I931" i="1"/>
  <c r="T931" i="1" s="1"/>
  <c r="S522" i="1"/>
  <c r="R522" i="1"/>
  <c r="S931" i="1"/>
  <c r="R931" i="1"/>
  <c r="S453" i="1"/>
  <c r="R453" i="1"/>
  <c r="S858" i="1"/>
  <c r="R858" i="1"/>
  <c r="R191" i="1"/>
  <c r="S191" i="1"/>
  <c r="L1332" i="1"/>
  <c r="Q374" i="1"/>
  <c r="P375" i="1"/>
  <c r="S642" i="1"/>
  <c r="R642" i="1"/>
  <c r="S625" i="1"/>
  <c r="R625" i="1"/>
  <c r="L267" i="1"/>
  <c r="M266" i="1"/>
  <c r="Q1262" i="1"/>
  <c r="O1227" i="1"/>
  <c r="Q1226" i="1"/>
  <c r="N1227" i="1"/>
  <c r="Q1227" i="1"/>
  <c r="P1227" i="1"/>
  <c r="M686" i="1"/>
  <c r="K687" i="1"/>
  <c r="L687" i="1" s="1"/>
  <c r="Q250" i="1"/>
  <c r="P251" i="1"/>
  <c r="O251" i="1"/>
  <c r="N251" i="1"/>
  <c r="S325" i="1"/>
  <c r="R325" i="1"/>
  <c r="O1527" i="1"/>
  <c r="N1527" i="1"/>
  <c r="I1529" i="1"/>
  <c r="T1529" i="1" s="1"/>
  <c r="O1082" i="1"/>
  <c r="N1082" i="1"/>
  <c r="I1084" i="1"/>
  <c r="J1084" i="1" s="1"/>
  <c r="J537" i="1"/>
  <c r="S62" i="1"/>
  <c r="R62" i="1"/>
  <c r="T985" i="1"/>
  <c r="L1420" i="1"/>
  <c r="M1419" i="1"/>
  <c r="J1253" i="1"/>
  <c r="J1254" i="1" s="1"/>
  <c r="J643" i="1"/>
  <c r="P1561" i="1"/>
  <c r="T435" i="1"/>
  <c r="P435" i="1"/>
  <c r="Q1015" i="1"/>
  <c r="P1016" i="1"/>
  <c r="O1184" i="1"/>
  <c r="Q1183" i="1"/>
  <c r="N1184" i="1"/>
  <c r="Q1184" i="1"/>
  <c r="M986" i="1"/>
  <c r="Q985" i="1" s="1"/>
  <c r="K987" i="1"/>
  <c r="L987" i="1" s="1"/>
  <c r="N1016" i="1"/>
  <c r="J1452" i="1"/>
  <c r="O415" i="1"/>
  <c r="N415" i="1"/>
  <c r="I417" i="1"/>
  <c r="T417" i="1" s="1"/>
  <c r="J416" i="1"/>
  <c r="Q1213" i="1"/>
  <c r="P1214" i="1"/>
  <c r="O1214" i="1"/>
  <c r="N1214" i="1"/>
  <c r="S1014" i="1"/>
  <c r="R1014" i="1"/>
  <c r="Q404" i="1"/>
  <c r="M406" i="1"/>
  <c r="K970" i="1"/>
  <c r="L970" i="1" s="1"/>
  <c r="M969" i="1"/>
  <c r="Q968" i="1" s="1"/>
  <c r="P643" i="1"/>
  <c r="S427" i="1"/>
  <c r="R427" i="1"/>
  <c r="S1514" i="1"/>
  <c r="R1514" i="1"/>
  <c r="R247" i="1"/>
  <c r="S247" i="1"/>
  <c r="K1451" i="1"/>
  <c r="L1451" i="1" s="1"/>
  <c r="R1527" i="1"/>
  <c r="S1527" i="1"/>
  <c r="Q1498" i="1"/>
  <c r="P1499" i="1"/>
  <c r="K1471" i="1"/>
  <c r="M1470" i="1"/>
  <c r="O1470" i="1" s="1"/>
  <c r="Q43" i="1"/>
  <c r="N44" i="1"/>
  <c r="O44" i="1"/>
  <c r="M45" i="1"/>
  <c r="P44" i="1"/>
  <c r="Q441" i="1"/>
  <c r="P442" i="1"/>
  <c r="S992" i="1"/>
  <c r="R992" i="1"/>
  <c r="I791" i="1"/>
  <c r="O831" i="1"/>
  <c r="N831" i="1"/>
  <c r="I833" i="1"/>
  <c r="J833" i="1" s="1"/>
  <c r="Q477" i="1"/>
  <c r="P478" i="1"/>
  <c r="M725" i="1"/>
  <c r="P725" i="1" s="1"/>
  <c r="L726" i="1"/>
  <c r="S697" i="1"/>
  <c r="R697" i="1"/>
  <c r="O391" i="1"/>
  <c r="N391" i="1"/>
  <c r="I393" i="1"/>
  <c r="Q1234" i="1"/>
  <c r="P1235" i="1"/>
  <c r="J1528" i="1"/>
  <c r="I589" i="1"/>
  <c r="P589" i="1" s="1"/>
  <c r="O587" i="1"/>
  <c r="N587" i="1"/>
  <c r="M340" i="1"/>
  <c r="Q339" i="1" s="1"/>
  <c r="K341" i="1"/>
  <c r="T273" i="1"/>
  <c r="M600" i="1"/>
  <c r="O600" i="1" s="1"/>
  <c r="K601" i="1"/>
  <c r="N1399" i="1"/>
  <c r="I1401" i="1"/>
  <c r="T1401" i="1" s="1"/>
  <c r="O1399" i="1"/>
  <c r="O1249" i="1"/>
  <c r="N1249" i="1"/>
  <c r="I1251" i="1"/>
  <c r="T1251" i="1" s="1"/>
  <c r="S706" i="1"/>
  <c r="R706" i="1"/>
  <c r="K393" i="1"/>
  <c r="L393" i="1" s="1"/>
  <c r="M392" i="1"/>
  <c r="Q391" i="1" s="1"/>
  <c r="N575" i="1"/>
  <c r="I577" i="1"/>
  <c r="O575" i="1"/>
  <c r="M995" i="1"/>
  <c r="K996" i="1"/>
  <c r="L996" i="1" s="1"/>
  <c r="S1094" i="1"/>
  <c r="R1094" i="1"/>
  <c r="O845" i="1"/>
  <c r="N845" i="1"/>
  <c r="I847" i="1"/>
  <c r="T847" i="1" s="1"/>
  <c r="S1445" i="1"/>
  <c r="R1445" i="1"/>
  <c r="P724" i="1"/>
  <c r="N1469" i="1"/>
  <c r="Q74" i="1"/>
  <c r="P75" i="1"/>
  <c r="O1108" i="1"/>
  <c r="N1108" i="1"/>
  <c r="I1110" i="1"/>
  <c r="S959" i="1"/>
  <c r="R959" i="1"/>
  <c r="J54" i="1"/>
  <c r="L934" i="1"/>
  <c r="M933" i="1"/>
  <c r="K456" i="1"/>
  <c r="M455" i="1"/>
  <c r="Q454" i="1" s="1"/>
  <c r="K861" i="1"/>
  <c r="M860" i="1"/>
  <c r="Q859" i="1" s="1"/>
  <c r="O890" i="1"/>
  <c r="J391" i="1"/>
  <c r="O697" i="1"/>
  <c r="N697" i="1"/>
  <c r="I699" i="1"/>
  <c r="P699" i="1" s="1"/>
  <c r="Q1330" i="1"/>
  <c r="P1331" i="1"/>
  <c r="N1331" i="1"/>
  <c r="O1331" i="1"/>
  <c r="O1514" i="1"/>
  <c r="N1514" i="1"/>
  <c r="I1516" i="1"/>
  <c r="P1516" i="1" s="1"/>
  <c r="K645" i="1"/>
  <c r="L645" i="1" s="1"/>
  <c r="M644" i="1"/>
  <c r="Q643" i="1" s="1"/>
  <c r="S264" i="1"/>
  <c r="R264" i="1"/>
  <c r="N1157" i="1"/>
  <c r="S1212" i="1"/>
  <c r="R1212" i="1"/>
  <c r="Q802" i="1"/>
  <c r="O803" i="1"/>
  <c r="N803" i="1"/>
  <c r="M804" i="1"/>
  <c r="P803" i="1"/>
  <c r="M1131" i="1"/>
  <c r="K1132" i="1"/>
  <c r="L1132" i="1" s="1"/>
  <c r="I1433" i="1"/>
  <c r="T1433" i="1" s="1"/>
  <c r="I1055" i="1"/>
  <c r="P1055" i="1" s="1"/>
  <c r="N1053" i="1"/>
  <c r="O1053" i="1"/>
  <c r="S1329" i="1"/>
  <c r="R1329" i="1"/>
  <c r="Q206" i="1"/>
  <c r="O207" i="1"/>
  <c r="N207" i="1"/>
  <c r="M208" i="1"/>
  <c r="P207" i="1"/>
  <c r="M327" i="1"/>
  <c r="Q326" i="1" s="1"/>
  <c r="K328" i="1"/>
  <c r="T267" i="1"/>
  <c r="N265" i="1"/>
  <c r="O265" i="1"/>
  <c r="J588" i="1"/>
  <c r="Q1417" i="1"/>
  <c r="P1418" i="1"/>
  <c r="J466" i="1"/>
  <c r="J930" i="1"/>
  <c r="N1561" i="1"/>
  <c r="O1561" i="1"/>
  <c r="I1563" i="1"/>
  <c r="S897" i="1"/>
  <c r="R897" i="1"/>
  <c r="S780" i="1"/>
  <c r="R780" i="1"/>
  <c r="R263" i="1"/>
  <c r="S263" i="1"/>
  <c r="T1335" i="1"/>
  <c r="O779" i="1"/>
  <c r="N779" i="1"/>
  <c r="I781" i="1"/>
  <c r="T781" i="1" s="1"/>
  <c r="J1515" i="1"/>
  <c r="Q510" i="1"/>
  <c r="P511" i="1"/>
  <c r="O511" i="1"/>
  <c r="N511" i="1"/>
  <c r="Q511" i="1"/>
  <c r="S967" i="1"/>
  <c r="R967" i="1"/>
  <c r="Q160" i="1"/>
  <c r="P161" i="1"/>
  <c r="L1516" i="1"/>
  <c r="N95" i="1"/>
  <c r="I97" i="1"/>
  <c r="O95" i="1"/>
  <c r="Q1179" i="1"/>
  <c r="P1180" i="1"/>
  <c r="O1180" i="1"/>
  <c r="N1180" i="1"/>
  <c r="M1181" i="1"/>
  <c r="L1529" i="1"/>
  <c r="P454" i="1"/>
  <c r="S831" i="1"/>
  <c r="R831" i="1"/>
  <c r="L1500" i="1"/>
  <c r="T1097" i="1"/>
  <c r="L1470" i="1"/>
  <c r="S1396" i="1"/>
  <c r="R1396" i="1"/>
  <c r="K444" i="1"/>
  <c r="L444" i="1" s="1"/>
  <c r="M443" i="1"/>
  <c r="T790" i="1"/>
  <c r="R171" i="1"/>
  <c r="S171" i="1"/>
  <c r="S1426" i="1"/>
  <c r="R1426" i="1"/>
  <c r="J96" i="1"/>
  <c r="L480" i="1"/>
  <c r="M479" i="1"/>
  <c r="Q1305" i="1"/>
  <c r="P1306" i="1"/>
  <c r="J1097" i="1"/>
  <c r="S1220" i="1"/>
  <c r="R1220" i="1"/>
  <c r="J808" i="1"/>
  <c r="J809" i="1" s="1"/>
  <c r="J1168" i="1"/>
  <c r="R109" i="1"/>
  <c r="S109" i="1"/>
  <c r="L725" i="1"/>
  <c r="K1237" i="1"/>
  <c r="L1237" i="1" s="1"/>
  <c r="M1236" i="1"/>
  <c r="Q183" i="1"/>
  <c r="N184" i="1"/>
  <c r="M185" i="1"/>
  <c r="O184" i="1"/>
  <c r="P184" i="1"/>
  <c r="T734" i="1"/>
  <c r="L340" i="1"/>
  <c r="J525" i="1"/>
  <c r="Q598" i="1"/>
  <c r="P599" i="1"/>
  <c r="N1398" i="1"/>
  <c r="Q1481" i="1"/>
  <c r="P1482" i="1"/>
  <c r="O1482" i="1"/>
  <c r="N1482" i="1"/>
  <c r="T1250" i="1"/>
  <c r="J734" i="1"/>
  <c r="O309" i="1"/>
  <c r="I311" i="1"/>
  <c r="T311" i="1" s="1"/>
  <c r="N309" i="1"/>
  <c r="Q390" i="1"/>
  <c r="P391" i="1"/>
  <c r="T900" i="1"/>
  <c r="S373" i="1"/>
  <c r="R373" i="1"/>
  <c r="L995" i="1"/>
  <c r="P876" i="1"/>
  <c r="R73" i="1"/>
  <c r="S73" i="1"/>
  <c r="I1502" i="1"/>
  <c r="T1502" i="1" s="1"/>
  <c r="O478" i="1"/>
  <c r="T846" i="1"/>
  <c r="R93" i="1"/>
  <c r="S93" i="1"/>
  <c r="R1155" i="1"/>
  <c r="S1155" i="1"/>
  <c r="I1486" i="1"/>
  <c r="O1036" i="1"/>
  <c r="N1036" i="1"/>
  <c r="I1038" i="1"/>
  <c r="T1038" i="1" s="1"/>
  <c r="R214" i="1"/>
  <c r="S214" i="1"/>
  <c r="P265" i="1"/>
  <c r="M76" i="1"/>
  <c r="N76" i="1" s="1"/>
  <c r="K77" i="1"/>
  <c r="L77" i="1" s="1"/>
  <c r="R1293" i="1"/>
  <c r="S1293" i="1"/>
  <c r="Q707" i="1"/>
  <c r="P708" i="1"/>
  <c r="S94" i="1"/>
  <c r="R94" i="1"/>
  <c r="L933" i="1"/>
  <c r="L455" i="1"/>
  <c r="L860" i="1"/>
  <c r="Q1413" i="1"/>
  <c r="O1414" i="1"/>
  <c r="P1414" i="1"/>
  <c r="N1414" i="1"/>
  <c r="Q1414" i="1"/>
  <c r="M489" i="1"/>
  <c r="Q488" i="1" s="1"/>
  <c r="K490" i="1"/>
  <c r="O1353" i="1"/>
  <c r="N1353" i="1"/>
  <c r="I1355" i="1"/>
  <c r="J1355" i="1" s="1"/>
  <c r="N123" i="1"/>
  <c r="M124" i="1"/>
  <c r="O123" i="1"/>
  <c r="Q122" i="1"/>
  <c r="P123" i="1"/>
  <c r="M1344" i="1"/>
  <c r="K1345" i="1"/>
  <c r="L1345" i="1" s="1"/>
  <c r="L644" i="1"/>
  <c r="I1452" i="1"/>
  <c r="T1452" i="1" s="1"/>
  <c r="O1192" i="1"/>
  <c r="N1192" i="1"/>
  <c r="I1194" i="1"/>
  <c r="L266" i="1"/>
  <c r="O1157" i="1"/>
  <c r="O238" i="1"/>
  <c r="I1169" i="1"/>
  <c r="O1167" i="1"/>
  <c r="N1167" i="1"/>
  <c r="Q1129" i="1"/>
  <c r="P1130" i="1"/>
  <c r="S1067" i="1"/>
  <c r="R1067" i="1"/>
  <c r="S684" i="1"/>
  <c r="R684" i="1"/>
  <c r="P1528" i="1"/>
  <c r="N1235" i="1"/>
  <c r="O1235" i="1"/>
  <c r="I1237" i="1"/>
  <c r="J1237" i="1" s="1"/>
  <c r="Q626" i="1"/>
  <c r="P627" i="1"/>
  <c r="L1419" i="1"/>
  <c r="J780" i="1"/>
  <c r="J1415" i="1"/>
  <c r="J629" i="1"/>
  <c r="S1128" i="1"/>
  <c r="R1128" i="1"/>
  <c r="O642" i="1"/>
  <c r="N642" i="1"/>
  <c r="I644" i="1"/>
  <c r="Q1427" i="1"/>
  <c r="P1428" i="1"/>
  <c r="O1428" i="1"/>
  <c r="N1428" i="1"/>
  <c r="M1429" i="1"/>
  <c r="S1143" i="1"/>
  <c r="R1143" i="1"/>
  <c r="S146" i="1"/>
  <c r="R146" i="1"/>
  <c r="J1270" i="1"/>
  <c r="M735" i="1"/>
  <c r="Q734" i="1" s="1"/>
  <c r="K736" i="1"/>
  <c r="L736" i="1" s="1"/>
  <c r="J985" i="1"/>
  <c r="J986" i="1" s="1"/>
  <c r="S361" i="1"/>
  <c r="R361" i="1"/>
  <c r="J1308" i="1"/>
  <c r="T416" i="1"/>
  <c r="Q1373" i="1"/>
  <c r="P1374" i="1"/>
  <c r="L969" i="1"/>
  <c r="L163" i="1"/>
  <c r="M162" i="1"/>
  <c r="O1070" i="1"/>
  <c r="N1070" i="1"/>
  <c r="I1072" i="1"/>
  <c r="K350" i="1"/>
  <c r="L350" i="1" s="1"/>
  <c r="M349" i="1"/>
  <c r="O349" i="1" s="1"/>
  <c r="K1432" i="1"/>
  <c r="L1432" i="1" s="1"/>
  <c r="J28" i="1"/>
  <c r="J29" i="1" s="1"/>
  <c r="S1178" i="1"/>
  <c r="R1178" i="1"/>
  <c r="L1450" i="1"/>
  <c r="P968" i="1"/>
  <c r="M833" i="1"/>
  <c r="Q832" i="1" s="1"/>
  <c r="K834" i="1"/>
  <c r="L834" i="1" s="1"/>
  <c r="S42" i="1"/>
  <c r="R42" i="1"/>
  <c r="O487" i="1"/>
  <c r="N487" i="1"/>
  <c r="I489" i="1"/>
  <c r="M942" i="1"/>
  <c r="K943" i="1"/>
  <c r="L943" i="1" s="1"/>
  <c r="N225" i="1"/>
  <c r="O225" i="1"/>
  <c r="I227" i="1"/>
  <c r="J227" i="1" s="1"/>
  <c r="S572" i="1"/>
  <c r="R572" i="1"/>
  <c r="M1307" i="1"/>
  <c r="O1307" i="1" s="1"/>
  <c r="K1308" i="1"/>
  <c r="L1308" i="1" s="1"/>
  <c r="M1298" i="1"/>
  <c r="Q1297" i="1" s="1"/>
  <c r="K1299" i="1"/>
  <c r="L1299" i="1" s="1"/>
  <c r="J1297" i="1"/>
  <c r="J1298" i="1" s="1"/>
  <c r="AA31" i="1"/>
  <c r="S1260" i="1"/>
  <c r="R1260" i="1"/>
  <c r="S1352" i="1"/>
  <c r="R1352" i="1"/>
  <c r="K901" i="1"/>
  <c r="L901" i="1" s="1"/>
  <c r="M900" i="1"/>
  <c r="Q899" i="1" s="1"/>
  <c r="I351" i="1"/>
  <c r="T351" i="1" s="1"/>
  <c r="T392" i="1"/>
  <c r="S389" i="1"/>
  <c r="R389" i="1"/>
  <c r="Q37" i="1"/>
  <c r="N38" i="1"/>
  <c r="O38" i="1"/>
  <c r="P38" i="1"/>
  <c r="M39" i="1"/>
  <c r="L600" i="1"/>
  <c r="N111" i="1"/>
  <c r="M112" i="1"/>
  <c r="O111" i="1"/>
  <c r="Q110" i="1"/>
  <c r="J1334" i="1"/>
  <c r="M9" i="1"/>
  <c r="K10" i="1"/>
  <c r="L392" i="1"/>
  <c r="T576" i="1"/>
  <c r="S1167" i="1"/>
  <c r="R1167" i="1"/>
  <c r="Q993" i="1"/>
  <c r="P994" i="1"/>
  <c r="O994" i="1"/>
  <c r="N994" i="1"/>
  <c r="O1306" i="1"/>
  <c r="Q1245" i="1"/>
  <c r="P1246" i="1"/>
  <c r="O1246" i="1"/>
  <c r="N1246" i="1"/>
  <c r="M1247" i="1"/>
  <c r="Q1247" i="1" s="1"/>
  <c r="M272" i="1"/>
  <c r="N272" i="1" s="1"/>
  <c r="K273" i="1"/>
  <c r="L273" i="1" s="1"/>
  <c r="N1035" i="1"/>
  <c r="R683" i="1"/>
  <c r="S683" i="1"/>
  <c r="I1472" i="1"/>
  <c r="J1472" i="1" s="1"/>
  <c r="T537" i="1"/>
  <c r="M709" i="1"/>
  <c r="N709" i="1" s="1"/>
  <c r="K710" i="1"/>
  <c r="S958" i="1"/>
  <c r="R958" i="1"/>
  <c r="K97" i="1"/>
  <c r="L97" i="1" s="1"/>
  <c r="M96" i="1"/>
  <c r="K566" i="1"/>
  <c r="L566" i="1" s="1"/>
  <c r="M565" i="1"/>
  <c r="Q564" i="1" s="1"/>
  <c r="K878" i="1"/>
  <c r="M877" i="1"/>
  <c r="Q876" i="1" s="1"/>
  <c r="I554" i="1"/>
  <c r="T893" i="1"/>
  <c r="N891" i="1"/>
  <c r="P893" i="1"/>
  <c r="O891" i="1"/>
  <c r="S1203" i="1"/>
  <c r="R1203" i="1"/>
  <c r="Q1342" i="1"/>
  <c r="P1343" i="1"/>
  <c r="N1343" i="1"/>
  <c r="O1343" i="1"/>
  <c r="P1248" i="1"/>
  <c r="O668" i="1"/>
  <c r="N668" i="1"/>
  <c r="I670" i="1"/>
  <c r="N670" i="1" s="1"/>
  <c r="K1098" i="1"/>
  <c r="M1097" i="1"/>
  <c r="I241" i="1"/>
  <c r="T241" i="1" s="1"/>
  <c r="I1377" i="1"/>
  <c r="T1377" i="1" s="1"/>
  <c r="N1375" i="1"/>
  <c r="O1375" i="1"/>
  <c r="P1168" i="1"/>
  <c r="L1131" i="1"/>
  <c r="P1054" i="1"/>
  <c r="S205" i="1"/>
  <c r="R205" i="1"/>
  <c r="S1467" i="1"/>
  <c r="R1467" i="1"/>
  <c r="K629" i="1"/>
  <c r="L629" i="1" s="1"/>
  <c r="M628" i="1"/>
  <c r="O628" i="1" s="1"/>
  <c r="M280" i="1"/>
  <c r="N280" i="1" s="1"/>
  <c r="K281" i="1"/>
  <c r="J876" i="1"/>
  <c r="K1391" i="1"/>
  <c r="J698" i="1"/>
  <c r="J847" i="1"/>
  <c r="P524" i="1"/>
  <c r="J376" i="1" l="1"/>
  <c r="N375" i="1"/>
  <c r="O375" i="1"/>
  <c r="I377" i="1"/>
  <c r="J377" i="1" s="1"/>
  <c r="T376" i="1"/>
  <c r="O499" i="1"/>
  <c r="N499" i="1"/>
  <c r="T500" i="1"/>
  <c r="I501" i="1"/>
  <c r="P1083" i="1"/>
  <c r="P489" i="1"/>
  <c r="P467" i="1"/>
  <c r="N62" i="1"/>
  <c r="N1500" i="1"/>
  <c r="T489" i="1"/>
  <c r="T1237" i="1"/>
  <c r="J1132" i="1"/>
  <c r="T687" i="1"/>
  <c r="P644" i="1"/>
  <c r="J1019" i="1"/>
  <c r="J755" i="1"/>
  <c r="N1004" i="1"/>
  <c r="P537" i="1"/>
  <c r="P310" i="1"/>
  <c r="T819" i="1"/>
  <c r="P859" i="1"/>
  <c r="T63" i="1"/>
  <c r="I64" i="1"/>
  <c r="P65" i="1" s="1"/>
  <c r="P63" i="1"/>
  <c r="J63" i="1"/>
  <c r="P847" i="1"/>
  <c r="O405" i="1"/>
  <c r="O194" i="1"/>
  <c r="J563" i="1"/>
  <c r="N174" i="1"/>
  <c r="P670" i="1"/>
  <c r="P781" i="1"/>
  <c r="T589" i="1"/>
  <c r="M311" i="1"/>
  <c r="Q310" i="1" s="1"/>
  <c r="K312" i="1"/>
  <c r="L311" i="1"/>
  <c r="P969" i="1"/>
  <c r="J1055" i="1"/>
  <c r="P931" i="1"/>
  <c r="N600" i="1"/>
  <c r="P616" i="1"/>
  <c r="S309" i="1"/>
  <c r="R309" i="1"/>
  <c r="P325" i="1"/>
  <c r="I326" i="1"/>
  <c r="N324" i="1"/>
  <c r="T325" i="1"/>
  <c r="O324" i="1"/>
  <c r="S615" i="1"/>
  <c r="R615" i="1"/>
  <c r="J325" i="1"/>
  <c r="R308" i="1"/>
  <c r="S308" i="1"/>
  <c r="L617" i="1"/>
  <c r="K618" i="1"/>
  <c r="M617" i="1"/>
  <c r="Q616" i="1" s="1"/>
  <c r="J554" i="1"/>
  <c r="J176" i="1"/>
  <c r="S1318" i="1"/>
  <c r="R1318" i="1"/>
  <c r="S846" i="1"/>
  <c r="R846" i="1"/>
  <c r="N239" i="1"/>
  <c r="J670" i="1"/>
  <c r="J672" i="1" s="1"/>
  <c r="N433" i="1"/>
  <c r="N562" i="1"/>
  <c r="L848" i="1"/>
  <c r="K849" i="1"/>
  <c r="M848" i="1"/>
  <c r="Q847" i="1" s="1"/>
  <c r="L1321" i="1"/>
  <c r="K1322" i="1"/>
  <c r="M1321" i="1"/>
  <c r="P1529" i="1"/>
  <c r="R536" i="1"/>
  <c r="S536" i="1"/>
  <c r="P1563" i="1"/>
  <c r="J1110" i="1"/>
  <c r="L538" i="1"/>
  <c r="K539" i="1"/>
  <c r="M538" i="1"/>
  <c r="Q537" i="1" s="1"/>
  <c r="N1470" i="1"/>
  <c r="T1344" i="1"/>
  <c r="I1345" i="1"/>
  <c r="O1344" i="1" s="1"/>
  <c r="T563" i="1"/>
  <c r="I564" i="1"/>
  <c r="P563" i="1"/>
  <c r="L1084" i="1"/>
  <c r="M1084" i="1"/>
  <c r="Q1083" i="1" s="1"/>
  <c r="K1085" i="1"/>
  <c r="R1081" i="1"/>
  <c r="S1081" i="1"/>
  <c r="R1082" i="1"/>
  <c r="S1082" i="1"/>
  <c r="T1110" i="1"/>
  <c r="T1084" i="1"/>
  <c r="J1344" i="1"/>
  <c r="S128" i="1"/>
  <c r="R128" i="1"/>
  <c r="Q1319" i="1"/>
  <c r="P1320" i="1"/>
  <c r="O1320" i="1"/>
  <c r="N1320" i="1"/>
  <c r="S1305" i="1"/>
  <c r="R1305" i="1"/>
  <c r="S511" i="1"/>
  <c r="R511" i="1"/>
  <c r="J467" i="1"/>
  <c r="M328" i="1"/>
  <c r="Q327" i="1" s="1"/>
  <c r="K329" i="1"/>
  <c r="L329" i="1" s="1"/>
  <c r="Q803" i="1"/>
  <c r="P804" i="1"/>
  <c r="N804" i="1"/>
  <c r="O804" i="1"/>
  <c r="M805" i="1"/>
  <c r="M456" i="1"/>
  <c r="Q455" i="1" s="1"/>
  <c r="K457" i="1"/>
  <c r="L457" i="1" s="1"/>
  <c r="M341" i="1"/>
  <c r="L342" i="1"/>
  <c r="I834" i="1"/>
  <c r="N832" i="1"/>
  <c r="O832" i="1"/>
  <c r="S1498" i="1"/>
  <c r="R1498" i="1"/>
  <c r="Q685" i="1"/>
  <c r="P686" i="1"/>
  <c r="Q265" i="1"/>
  <c r="N266" i="1"/>
  <c r="M267" i="1"/>
  <c r="O266" i="1"/>
  <c r="K1502" i="1"/>
  <c r="L1502" i="1" s="1"/>
  <c r="M1501" i="1"/>
  <c r="N1501" i="1" s="1"/>
  <c r="R1515" i="1"/>
  <c r="S1515" i="1"/>
  <c r="P789" i="1"/>
  <c r="I283" i="1"/>
  <c r="S139" i="1"/>
  <c r="R139" i="1"/>
  <c r="K1271" i="1"/>
  <c r="Q225" i="1"/>
  <c r="P226" i="1"/>
  <c r="L435" i="1"/>
  <c r="M434" i="1"/>
  <c r="S237" i="1"/>
  <c r="R237" i="1"/>
  <c r="I1020" i="1"/>
  <c r="S466" i="1"/>
  <c r="R466" i="1"/>
  <c r="M1400" i="1"/>
  <c r="N1400" i="1" s="1"/>
  <c r="K1401" i="1"/>
  <c r="L1401" i="1" s="1"/>
  <c r="Q1386" i="1"/>
  <c r="P1387" i="1"/>
  <c r="N1387" i="1"/>
  <c r="M1388" i="1"/>
  <c r="O1387" i="1"/>
  <c r="R549" i="1"/>
  <c r="S549" i="1"/>
  <c r="P810" i="1"/>
  <c r="T810" i="1"/>
  <c r="I1324" i="1"/>
  <c r="M365" i="1"/>
  <c r="Q363" i="1"/>
  <c r="O364" i="1"/>
  <c r="N364" i="1"/>
  <c r="P364" i="1"/>
  <c r="P339" i="1"/>
  <c r="T1299" i="1"/>
  <c r="S1168" i="1"/>
  <c r="R1168" i="1"/>
  <c r="S1108" i="1"/>
  <c r="R1108" i="1"/>
  <c r="S940" i="1"/>
  <c r="R940" i="1"/>
  <c r="Q550" i="1"/>
  <c r="P551" i="1"/>
  <c r="O551" i="1"/>
  <c r="N551" i="1"/>
  <c r="S1068" i="1"/>
  <c r="R1068" i="1"/>
  <c r="Q53" i="1"/>
  <c r="N54" i="1"/>
  <c r="O54" i="1"/>
  <c r="Q54" i="1"/>
  <c r="Q627" i="1"/>
  <c r="P628" i="1"/>
  <c r="S1342" i="1"/>
  <c r="R1342" i="1"/>
  <c r="T555" i="1"/>
  <c r="P555" i="1"/>
  <c r="S564" i="1"/>
  <c r="R564" i="1"/>
  <c r="M710" i="1"/>
  <c r="K711" i="1"/>
  <c r="T1472" i="1"/>
  <c r="I1073" i="1"/>
  <c r="T1073" i="1" s="1"/>
  <c r="O643" i="1"/>
  <c r="N643" i="1"/>
  <c r="I645" i="1"/>
  <c r="T645" i="1" s="1"/>
  <c r="I1453" i="1"/>
  <c r="T1453" i="1" s="1"/>
  <c r="Q1343" i="1"/>
  <c r="P1344" i="1"/>
  <c r="Q478" i="1"/>
  <c r="N479" i="1"/>
  <c r="Q479" i="1"/>
  <c r="O479" i="1"/>
  <c r="P479" i="1"/>
  <c r="Q442" i="1"/>
  <c r="P443" i="1"/>
  <c r="S1179" i="1"/>
  <c r="R1179" i="1"/>
  <c r="L328" i="1"/>
  <c r="S643" i="1"/>
  <c r="R643" i="1"/>
  <c r="L456" i="1"/>
  <c r="I578" i="1"/>
  <c r="T578" i="1" s="1"/>
  <c r="I1252" i="1"/>
  <c r="T1252" i="1" s="1"/>
  <c r="L341" i="1"/>
  <c r="P833" i="1"/>
  <c r="S985" i="1"/>
  <c r="R985" i="1"/>
  <c r="S1015" i="1"/>
  <c r="R1015" i="1"/>
  <c r="Q1418" i="1"/>
  <c r="O1419" i="1"/>
  <c r="M1420" i="1"/>
  <c r="N1419" i="1"/>
  <c r="P1419" i="1"/>
  <c r="I603" i="1"/>
  <c r="T603" i="1" s="1"/>
  <c r="L1501" i="1"/>
  <c r="O76" i="1"/>
  <c r="Q1214" i="1"/>
  <c r="O1215" i="1"/>
  <c r="N1215" i="1"/>
  <c r="Q1215" i="1"/>
  <c r="P1215" i="1"/>
  <c r="Q1149" i="1"/>
  <c r="O1150" i="1"/>
  <c r="N1150" i="1"/>
  <c r="Q1150" i="1"/>
  <c r="P1150" i="1"/>
  <c r="L254" i="1"/>
  <c r="M253" i="1"/>
  <c r="K378" i="1"/>
  <c r="M377" i="1"/>
  <c r="J1271" i="1"/>
  <c r="Q514" i="1"/>
  <c r="P515" i="1"/>
  <c r="O515" i="1"/>
  <c r="N515" i="1"/>
  <c r="M227" i="1"/>
  <c r="Q226" i="1" s="1"/>
  <c r="K228" i="1"/>
  <c r="M240" i="1"/>
  <c r="N240" i="1" s="1"/>
  <c r="K241" i="1"/>
  <c r="L241" i="1" s="1"/>
  <c r="J339" i="1"/>
  <c r="Q432" i="1"/>
  <c r="P433" i="1"/>
  <c r="M468" i="1"/>
  <c r="Q467" i="1" s="1"/>
  <c r="K469" i="1"/>
  <c r="M175" i="1"/>
  <c r="O175" i="1" s="1"/>
  <c r="K176" i="1"/>
  <c r="M1071" i="1"/>
  <c r="K1072" i="1"/>
  <c r="L1072" i="1" s="1"/>
  <c r="S192" i="1"/>
  <c r="R192" i="1"/>
  <c r="S1446" i="1"/>
  <c r="R1446" i="1"/>
  <c r="S588" i="1"/>
  <c r="R588" i="1"/>
  <c r="M1170" i="1"/>
  <c r="Q1169" i="1" s="1"/>
  <c r="K1171" i="1"/>
  <c r="L1171" i="1" s="1"/>
  <c r="I736" i="1"/>
  <c r="N734" i="1"/>
  <c r="O734" i="1"/>
  <c r="O298" i="1"/>
  <c r="I300" i="1"/>
  <c r="T300" i="1" s="1"/>
  <c r="N298" i="1"/>
  <c r="J1433" i="1"/>
  <c r="M1110" i="1"/>
  <c r="K1111" i="1"/>
  <c r="L1111" i="1" s="1"/>
  <c r="S781" i="1"/>
  <c r="R781" i="1"/>
  <c r="N1097" i="1"/>
  <c r="I1099" i="1"/>
  <c r="O1097" i="1"/>
  <c r="M819" i="1"/>
  <c r="Q818" i="1" s="1"/>
  <c r="K820" i="1"/>
  <c r="L820" i="1" s="1"/>
  <c r="J1453" i="1"/>
  <c r="J1454" i="1" s="1"/>
  <c r="M878" i="1"/>
  <c r="Q877" i="1" s="1"/>
  <c r="K879" i="1"/>
  <c r="S1297" i="1"/>
  <c r="R1297" i="1"/>
  <c r="J699" i="1"/>
  <c r="M629" i="1"/>
  <c r="N629" i="1" s="1"/>
  <c r="K630" i="1"/>
  <c r="M566" i="1"/>
  <c r="Q565" i="1" s="1"/>
  <c r="K567" i="1"/>
  <c r="L567" i="1" s="1"/>
  <c r="L710" i="1"/>
  <c r="R1245" i="1"/>
  <c r="S1245" i="1"/>
  <c r="I352" i="1"/>
  <c r="T352" i="1" s="1"/>
  <c r="M1308" i="1"/>
  <c r="N1308" i="1" s="1"/>
  <c r="K1309" i="1"/>
  <c r="T227" i="1"/>
  <c r="K737" i="1"/>
  <c r="L737" i="1" s="1"/>
  <c r="M736" i="1"/>
  <c r="Q735" i="1" s="1"/>
  <c r="Q1428" i="1"/>
  <c r="P1429" i="1"/>
  <c r="O1429" i="1"/>
  <c r="N1429" i="1"/>
  <c r="M1430" i="1"/>
  <c r="I1487" i="1"/>
  <c r="T1487" i="1" s="1"/>
  <c r="J311" i="1"/>
  <c r="S598" i="1"/>
  <c r="R598" i="1"/>
  <c r="R183" i="1"/>
  <c r="S183" i="1"/>
  <c r="J1169" i="1"/>
  <c r="M444" i="1"/>
  <c r="O444" i="1" s="1"/>
  <c r="K445" i="1"/>
  <c r="J351" i="1"/>
  <c r="T1563" i="1"/>
  <c r="R1417" i="1"/>
  <c r="S1417" i="1"/>
  <c r="S326" i="1"/>
  <c r="R326" i="1"/>
  <c r="I1434" i="1"/>
  <c r="T1434" i="1" s="1"/>
  <c r="M645" i="1"/>
  <c r="Q644" i="1" s="1"/>
  <c r="K646" i="1"/>
  <c r="Q932" i="1"/>
  <c r="Q933" i="1"/>
  <c r="I848" i="1"/>
  <c r="P848" i="1" s="1"/>
  <c r="N846" i="1"/>
  <c r="O846" i="1"/>
  <c r="I1402" i="1"/>
  <c r="S339" i="1"/>
  <c r="R339" i="1"/>
  <c r="S1234" i="1"/>
  <c r="R1234" i="1"/>
  <c r="S43" i="1"/>
  <c r="R43" i="1"/>
  <c r="Q405" i="1"/>
  <c r="O406" i="1"/>
  <c r="N406" i="1"/>
  <c r="M407" i="1"/>
  <c r="R1213" i="1"/>
  <c r="S1213" i="1"/>
  <c r="P1084" i="1"/>
  <c r="P819" i="1"/>
  <c r="I970" i="1"/>
  <c r="O968" i="1"/>
  <c r="N968" i="1"/>
  <c r="S513" i="1"/>
  <c r="R513" i="1"/>
  <c r="O466" i="1"/>
  <c r="N466" i="1"/>
  <c r="I468" i="1"/>
  <c r="I79" i="1"/>
  <c r="T79" i="1" s="1"/>
  <c r="N444" i="1"/>
  <c r="I446" i="1"/>
  <c r="T446" i="1" s="1"/>
  <c r="Q251" i="1"/>
  <c r="P252" i="1"/>
  <c r="N252" i="1"/>
  <c r="O252" i="1"/>
  <c r="L377" i="1"/>
  <c r="S698" i="1"/>
  <c r="R698" i="1"/>
  <c r="O454" i="1"/>
  <c r="N454" i="1"/>
  <c r="I456" i="1"/>
  <c r="T456" i="1" s="1"/>
  <c r="Q1016" i="1"/>
  <c r="P1017" i="1"/>
  <c r="L1270" i="1"/>
  <c r="L227" i="1"/>
  <c r="Q238" i="1"/>
  <c r="P239" i="1"/>
  <c r="L434" i="1"/>
  <c r="S1116" i="1"/>
  <c r="R1116" i="1"/>
  <c r="N1118" i="1"/>
  <c r="L468" i="1"/>
  <c r="Q173" i="1"/>
  <c r="P174" i="1"/>
  <c r="S1034" i="1"/>
  <c r="R1034" i="1"/>
  <c r="L1071" i="1"/>
  <c r="Q524" i="1"/>
  <c r="P525" i="1"/>
  <c r="T809" i="1"/>
  <c r="J489" i="1"/>
  <c r="M590" i="1"/>
  <c r="Q589" i="1" s="1"/>
  <c r="K591" i="1"/>
  <c r="L1170" i="1"/>
  <c r="T735" i="1"/>
  <c r="Q148" i="1"/>
  <c r="P149" i="1"/>
  <c r="O149" i="1"/>
  <c r="N149" i="1"/>
  <c r="M150" i="1"/>
  <c r="Q1353" i="1"/>
  <c r="P1354" i="1"/>
  <c r="L1110" i="1"/>
  <c r="I944" i="1"/>
  <c r="T944" i="1" s="1"/>
  <c r="N942" i="1"/>
  <c r="O942" i="1"/>
  <c r="M576" i="1"/>
  <c r="K577" i="1"/>
  <c r="L577" i="1" s="1"/>
  <c r="M419" i="1"/>
  <c r="Q418" i="1" s="1"/>
  <c r="K420" i="1"/>
  <c r="L819" i="1"/>
  <c r="S428" i="1"/>
  <c r="R428" i="1"/>
  <c r="P392" i="1"/>
  <c r="O1354" i="1"/>
  <c r="N1354" i="1"/>
  <c r="I1356" i="1"/>
  <c r="J1356" i="1" s="1"/>
  <c r="M1391" i="1"/>
  <c r="L1392" i="1"/>
  <c r="L1391" i="1"/>
  <c r="T670" i="1"/>
  <c r="Q708" i="1"/>
  <c r="P709" i="1"/>
  <c r="M273" i="1"/>
  <c r="K274" i="1"/>
  <c r="S110" i="1"/>
  <c r="R110" i="1"/>
  <c r="N349" i="1"/>
  <c r="K1433" i="1"/>
  <c r="T1072" i="1"/>
  <c r="S1373" i="1"/>
  <c r="R1373" i="1"/>
  <c r="S734" i="1"/>
  <c r="R734" i="1"/>
  <c r="J781" i="1"/>
  <c r="S1129" i="1"/>
  <c r="R1129" i="1"/>
  <c r="S122" i="1"/>
  <c r="R122" i="1"/>
  <c r="T1355" i="1"/>
  <c r="R1413" i="1"/>
  <c r="S1413" i="1"/>
  <c r="S707" i="1"/>
  <c r="R707" i="1"/>
  <c r="S390" i="1"/>
  <c r="R390" i="1"/>
  <c r="J526" i="1"/>
  <c r="Q1235" i="1"/>
  <c r="P1236" i="1"/>
  <c r="J97" i="1"/>
  <c r="T97" i="1"/>
  <c r="J589" i="1"/>
  <c r="S802" i="1"/>
  <c r="R802" i="1"/>
  <c r="L997" i="1"/>
  <c r="M996" i="1"/>
  <c r="I394" i="1"/>
  <c r="T394" i="1" s="1"/>
  <c r="N392" i="1"/>
  <c r="O392" i="1"/>
  <c r="M1451" i="1"/>
  <c r="O1451" i="1" s="1"/>
  <c r="K1452" i="1"/>
  <c r="J417" i="1"/>
  <c r="S1227" i="1"/>
  <c r="R1227" i="1"/>
  <c r="Q1028" i="1"/>
  <c r="P1029" i="1"/>
  <c r="O1029" i="1"/>
  <c r="N1029" i="1"/>
  <c r="T602" i="1"/>
  <c r="M1530" i="1"/>
  <c r="Q1529" i="1" s="1"/>
  <c r="K1531" i="1"/>
  <c r="L1531" i="1" s="1"/>
  <c r="L253" i="1"/>
  <c r="Q375" i="1"/>
  <c r="P376" i="1"/>
  <c r="Q1030" i="1"/>
  <c r="O1031" i="1"/>
  <c r="N1031" i="1"/>
  <c r="M1032" i="1"/>
  <c r="P1031" i="1"/>
  <c r="K701" i="1"/>
  <c r="M700" i="1"/>
  <c r="Q699" i="1" s="1"/>
  <c r="P455" i="1"/>
  <c r="M1018" i="1"/>
  <c r="O1018" i="1" s="1"/>
  <c r="K1019" i="1"/>
  <c r="L1019" i="1" s="1"/>
  <c r="J943" i="1"/>
  <c r="L240" i="1"/>
  <c r="O709" i="1"/>
  <c r="Q886" i="1"/>
  <c r="P887" i="1"/>
  <c r="O887" i="1"/>
  <c r="N887" i="1"/>
  <c r="M888" i="1"/>
  <c r="N537" i="1"/>
  <c r="O537" i="1"/>
  <c r="I539" i="1"/>
  <c r="T539" i="1" s="1"/>
  <c r="I902" i="1"/>
  <c r="J902" i="1" s="1"/>
  <c r="N900" i="1"/>
  <c r="O900" i="1"/>
  <c r="L175" i="1"/>
  <c r="S1385" i="1"/>
  <c r="R1385" i="1"/>
  <c r="Q1145" i="1"/>
  <c r="O1146" i="1"/>
  <c r="N1146" i="1"/>
  <c r="M1147" i="1"/>
  <c r="P1146" i="1"/>
  <c r="Q1069" i="1"/>
  <c r="P1070" i="1"/>
  <c r="S63" i="1"/>
  <c r="R63" i="1"/>
  <c r="S347" i="1"/>
  <c r="R347" i="1"/>
  <c r="M526" i="1"/>
  <c r="Q525" i="1" s="1"/>
  <c r="K527" i="1"/>
  <c r="L527" i="1" s="1"/>
  <c r="J1529" i="1"/>
  <c r="J405" i="1"/>
  <c r="J407" i="1" s="1"/>
  <c r="J408" i="1" s="1"/>
  <c r="O616" i="1"/>
  <c r="N616" i="1"/>
  <c r="I618" i="1"/>
  <c r="T618" i="1" s="1"/>
  <c r="I878" i="1"/>
  <c r="T878" i="1" s="1"/>
  <c r="O876" i="1"/>
  <c r="N876" i="1"/>
  <c r="P299" i="1"/>
  <c r="M1355" i="1"/>
  <c r="Q1354" i="1" s="1"/>
  <c r="K1356" i="1"/>
  <c r="L1356" i="1" s="1"/>
  <c r="N525" i="1"/>
  <c r="I527" i="1"/>
  <c r="J527" i="1" s="1"/>
  <c r="O525" i="1"/>
  <c r="Q574" i="1"/>
  <c r="P575" i="1"/>
  <c r="S417" i="1"/>
  <c r="R417" i="1"/>
  <c r="Q817" i="1"/>
  <c r="P818" i="1"/>
  <c r="J577" i="1"/>
  <c r="J877" i="1"/>
  <c r="J878" i="1" s="1"/>
  <c r="Q1096" i="1"/>
  <c r="P1097" i="1"/>
  <c r="T554" i="1"/>
  <c r="Q271" i="1"/>
  <c r="P272" i="1"/>
  <c r="S37" i="1"/>
  <c r="R37" i="1"/>
  <c r="Q1306" i="1"/>
  <c r="P1307" i="1"/>
  <c r="M943" i="1"/>
  <c r="K944" i="1"/>
  <c r="T644" i="1"/>
  <c r="I1195" i="1"/>
  <c r="T1195" i="1" s="1"/>
  <c r="K491" i="1"/>
  <c r="M490" i="1"/>
  <c r="Q489" i="1" s="1"/>
  <c r="P1298" i="1"/>
  <c r="M1237" i="1"/>
  <c r="Q1236" i="1" s="1"/>
  <c r="K1238" i="1"/>
  <c r="L1238" i="1" s="1"/>
  <c r="S510" i="1"/>
  <c r="R510" i="1"/>
  <c r="Q207" i="1"/>
  <c r="O208" i="1"/>
  <c r="N208" i="1"/>
  <c r="M209" i="1"/>
  <c r="P208" i="1"/>
  <c r="K1133" i="1"/>
  <c r="M1132" i="1"/>
  <c r="I1517" i="1"/>
  <c r="N1515" i="1"/>
  <c r="O1515" i="1"/>
  <c r="S1330" i="1"/>
  <c r="R1330" i="1"/>
  <c r="S859" i="1"/>
  <c r="R859" i="1"/>
  <c r="Q994" i="1"/>
  <c r="P995" i="1"/>
  <c r="N995" i="1"/>
  <c r="O995" i="1"/>
  <c r="S391" i="1"/>
  <c r="R391" i="1"/>
  <c r="K602" i="1"/>
  <c r="M601" i="1"/>
  <c r="T393" i="1"/>
  <c r="Q724" i="1"/>
  <c r="N725" i="1"/>
  <c r="O725" i="1"/>
  <c r="Q725" i="1"/>
  <c r="T833" i="1"/>
  <c r="Q1469" i="1"/>
  <c r="P1470" i="1"/>
  <c r="S404" i="1"/>
  <c r="R404" i="1"/>
  <c r="I418" i="1"/>
  <c r="P418" i="1" s="1"/>
  <c r="N416" i="1"/>
  <c r="O416" i="1"/>
  <c r="S1184" i="1"/>
  <c r="R1184" i="1"/>
  <c r="I1530" i="1"/>
  <c r="T1530" i="1" s="1"/>
  <c r="O1528" i="1"/>
  <c r="N1528" i="1"/>
  <c r="K1485" i="1"/>
  <c r="L1485" i="1" s="1"/>
  <c r="M1484" i="1"/>
  <c r="S1190" i="1"/>
  <c r="R1190" i="1"/>
  <c r="J1486" i="1"/>
  <c r="J1487" i="1" s="1"/>
  <c r="S1528" i="1"/>
  <c r="R1528" i="1"/>
  <c r="I688" i="1"/>
  <c r="T688" i="1" s="1"/>
  <c r="N686" i="1"/>
  <c r="O686" i="1"/>
  <c r="J392" i="1"/>
  <c r="J393" i="1" s="1"/>
  <c r="Q1029" i="1"/>
  <c r="Q1222" i="1"/>
  <c r="O1223" i="1"/>
  <c r="N1223" i="1"/>
  <c r="M1224" i="1"/>
  <c r="P1223" i="1"/>
  <c r="K1194" i="1"/>
  <c r="L1194" i="1" s="1"/>
  <c r="M1193" i="1"/>
  <c r="O280" i="1"/>
  <c r="L1018" i="1"/>
  <c r="L893" i="1"/>
  <c r="M892" i="1"/>
  <c r="Q1264" i="1"/>
  <c r="O1265" i="1"/>
  <c r="N1265" i="1"/>
  <c r="M1266" i="1"/>
  <c r="P1265" i="1"/>
  <c r="O272" i="1"/>
  <c r="M1119" i="1"/>
  <c r="K1120" i="1"/>
  <c r="R215" i="1"/>
  <c r="S215" i="1"/>
  <c r="O1017" i="1"/>
  <c r="S1156" i="1"/>
  <c r="R1156" i="1"/>
  <c r="S1002" i="1"/>
  <c r="R1002" i="1"/>
  <c r="Q670" i="1"/>
  <c r="O671" i="1"/>
  <c r="N671" i="1"/>
  <c r="M672" i="1"/>
  <c r="S1144" i="1"/>
  <c r="R1144" i="1"/>
  <c r="Q64" i="1"/>
  <c r="M66" i="1"/>
  <c r="N65" i="1"/>
  <c r="O65" i="1"/>
  <c r="L526" i="1"/>
  <c r="M1250" i="1"/>
  <c r="O1250" i="1" s="1"/>
  <c r="K1251" i="1"/>
  <c r="S563" i="1"/>
  <c r="R563" i="1"/>
  <c r="K25" i="1"/>
  <c r="L25" i="1" s="1"/>
  <c r="M1058" i="1"/>
  <c r="Q1057" i="1" s="1"/>
  <c r="K1059" i="1"/>
  <c r="L1059" i="1" s="1"/>
  <c r="S172" i="1"/>
  <c r="R172" i="1"/>
  <c r="P735" i="1"/>
  <c r="T299" i="1"/>
  <c r="L1355" i="1"/>
  <c r="Q1003" i="1"/>
  <c r="P1004" i="1"/>
  <c r="I11" i="1"/>
  <c r="T11" i="1" s="1"/>
  <c r="N9" i="1"/>
  <c r="O9" i="1"/>
  <c r="M1376" i="1"/>
  <c r="N1376" i="1" s="1"/>
  <c r="K1377" i="1"/>
  <c r="L1377" i="1" s="1"/>
  <c r="J455" i="1"/>
  <c r="J270" i="1"/>
  <c r="J271" i="1" s="1"/>
  <c r="J969" i="1"/>
  <c r="O1168" i="1"/>
  <c r="I1170" i="1"/>
  <c r="P1170" i="1" s="1"/>
  <c r="N1168" i="1"/>
  <c r="M281" i="1"/>
  <c r="O281" i="1" s="1"/>
  <c r="K282" i="1"/>
  <c r="L282" i="1" s="1"/>
  <c r="I1378" i="1"/>
  <c r="T1378" i="1" s="1"/>
  <c r="M1098" i="1"/>
  <c r="Q1097" i="1" s="1"/>
  <c r="K1099" i="1"/>
  <c r="L1099" i="1" s="1"/>
  <c r="S1247" i="1"/>
  <c r="R1247" i="1"/>
  <c r="Q95" i="1"/>
  <c r="P96" i="1"/>
  <c r="I1473" i="1"/>
  <c r="J1473" i="1" s="1"/>
  <c r="K11" i="1"/>
  <c r="L11" i="1" s="1"/>
  <c r="M10" i="1"/>
  <c r="Q111" i="1"/>
  <c r="N112" i="1"/>
  <c r="M113" i="1"/>
  <c r="O112" i="1"/>
  <c r="P112" i="1"/>
  <c r="S899" i="1"/>
  <c r="R899" i="1"/>
  <c r="AA32" i="1"/>
  <c r="Q348" i="1"/>
  <c r="P349" i="1"/>
  <c r="J1309" i="1"/>
  <c r="J1272" i="1"/>
  <c r="Q123" i="1"/>
  <c r="N124" i="1"/>
  <c r="M125" i="1"/>
  <c r="O124" i="1"/>
  <c r="P124" i="1"/>
  <c r="S488" i="1"/>
  <c r="R488" i="1"/>
  <c r="I1503" i="1"/>
  <c r="Q1180" i="1"/>
  <c r="P1181" i="1"/>
  <c r="N1181" i="1"/>
  <c r="O1181" i="1"/>
  <c r="Q1181" i="1"/>
  <c r="I98" i="1"/>
  <c r="T98" i="1" s="1"/>
  <c r="N96" i="1"/>
  <c r="O96" i="1"/>
  <c r="S160" i="1"/>
  <c r="R160" i="1"/>
  <c r="J1194" i="1"/>
  <c r="N1054" i="1"/>
  <c r="O1054" i="1"/>
  <c r="I1056" i="1"/>
  <c r="P1056" i="1" s="1"/>
  <c r="I700" i="1"/>
  <c r="N698" i="1"/>
  <c r="O698" i="1"/>
  <c r="M861" i="1"/>
  <c r="Q860" i="1" s="1"/>
  <c r="K862" i="1"/>
  <c r="L862" i="1" s="1"/>
  <c r="S74" i="1"/>
  <c r="R74" i="1"/>
  <c r="M393" i="1"/>
  <c r="K394" i="1"/>
  <c r="Q599" i="1"/>
  <c r="P600" i="1"/>
  <c r="I792" i="1"/>
  <c r="T792" i="1" s="1"/>
  <c r="S441" i="1"/>
  <c r="R441" i="1"/>
  <c r="M1471" i="1"/>
  <c r="N1471" i="1" s="1"/>
  <c r="K1472" i="1"/>
  <c r="L1472" i="1" s="1"/>
  <c r="R1226" i="1"/>
  <c r="S1226" i="1"/>
  <c r="Q1482" i="1"/>
  <c r="P1483" i="1"/>
  <c r="N1483" i="1"/>
  <c r="O1483" i="1"/>
  <c r="N443" i="1"/>
  <c r="P406" i="1"/>
  <c r="T406" i="1"/>
  <c r="N404" i="1"/>
  <c r="O404" i="1"/>
  <c r="M1333" i="1"/>
  <c r="K1334" i="1"/>
  <c r="J1401" i="1"/>
  <c r="J1402" i="1" s="1"/>
  <c r="R1221" i="1"/>
  <c r="S1221" i="1"/>
  <c r="Q1191" i="1"/>
  <c r="P1192" i="1"/>
  <c r="Q1563" i="1"/>
  <c r="O1563" i="1"/>
  <c r="Q1562" i="1"/>
  <c r="N1563" i="1"/>
  <c r="I756" i="1"/>
  <c r="N754" i="1"/>
  <c r="O754" i="1"/>
  <c r="Q140" i="1"/>
  <c r="O141" i="1"/>
  <c r="Q141" i="1"/>
  <c r="N141" i="1"/>
  <c r="P141" i="1"/>
  <c r="S1263" i="1"/>
  <c r="R1263" i="1"/>
  <c r="S298" i="1"/>
  <c r="R298" i="1"/>
  <c r="R152" i="1"/>
  <c r="S152" i="1"/>
  <c r="Q1117" i="1"/>
  <c r="P1118" i="1"/>
  <c r="S216" i="1"/>
  <c r="R216" i="1"/>
  <c r="J602" i="1"/>
  <c r="O670" i="1"/>
  <c r="R573" i="1"/>
  <c r="S573" i="1"/>
  <c r="O629" i="1"/>
  <c r="I631" i="1"/>
  <c r="T631" i="1" s="1"/>
  <c r="Q1447" i="1"/>
  <c r="P1448" i="1"/>
  <c r="O1448" i="1"/>
  <c r="N1448" i="1"/>
  <c r="M1449" i="1"/>
  <c r="R278" i="1"/>
  <c r="S278" i="1"/>
  <c r="Q1248" i="1"/>
  <c r="P1249" i="1"/>
  <c r="N1298" i="1"/>
  <c r="T1300" i="1"/>
  <c r="P1300" i="1"/>
  <c r="O1298" i="1"/>
  <c r="R270" i="1"/>
  <c r="S270" i="1"/>
  <c r="P877" i="1"/>
  <c r="S147" i="1"/>
  <c r="R147" i="1"/>
  <c r="K1006" i="1"/>
  <c r="L1006" i="1" s="1"/>
  <c r="M1005" i="1"/>
  <c r="O1005" i="1" s="1"/>
  <c r="T1098" i="1"/>
  <c r="P900" i="1"/>
  <c r="Q38" i="1"/>
  <c r="P39" i="1"/>
  <c r="N39" i="1"/>
  <c r="O39" i="1"/>
  <c r="M40" i="1"/>
  <c r="Q75" i="1"/>
  <c r="P76" i="1"/>
  <c r="Q279" i="1"/>
  <c r="P280" i="1"/>
  <c r="L1098" i="1"/>
  <c r="L878" i="1"/>
  <c r="M97" i="1"/>
  <c r="Q96" i="1" s="1"/>
  <c r="K98" i="1"/>
  <c r="Q1246" i="1"/>
  <c r="P1247" i="1"/>
  <c r="N1247" i="1"/>
  <c r="O1247" i="1"/>
  <c r="Q8" i="1"/>
  <c r="P9" i="1"/>
  <c r="K902" i="1"/>
  <c r="M901" i="1"/>
  <c r="J1299" i="1"/>
  <c r="Q941" i="1"/>
  <c r="P942" i="1"/>
  <c r="M834" i="1"/>
  <c r="Q833" i="1" s="1"/>
  <c r="K835" i="1"/>
  <c r="L835" i="1" s="1"/>
  <c r="J30" i="1"/>
  <c r="J31" i="1" s="1"/>
  <c r="J33" i="1" s="1"/>
  <c r="M350" i="1"/>
  <c r="N350" i="1" s="1"/>
  <c r="K351" i="1"/>
  <c r="S1427" i="1"/>
  <c r="R1427" i="1"/>
  <c r="S626" i="1"/>
  <c r="R626" i="1"/>
  <c r="T1169" i="1"/>
  <c r="L490" i="1"/>
  <c r="I1039" i="1"/>
  <c r="T1486" i="1"/>
  <c r="J1516" i="1"/>
  <c r="J1416" i="1"/>
  <c r="J1417" i="1" s="1"/>
  <c r="T1055" i="1"/>
  <c r="Q1130" i="1"/>
  <c r="P1131" i="1"/>
  <c r="T699" i="1"/>
  <c r="L861" i="1"/>
  <c r="J735" i="1"/>
  <c r="J736" i="1" s="1"/>
  <c r="J1434" i="1"/>
  <c r="L601" i="1"/>
  <c r="S477" i="1"/>
  <c r="R477" i="1"/>
  <c r="O789" i="1"/>
  <c r="L1471" i="1"/>
  <c r="S968" i="1"/>
  <c r="R968" i="1"/>
  <c r="P417" i="1"/>
  <c r="S1183" i="1"/>
  <c r="R1183" i="1"/>
  <c r="R250" i="1"/>
  <c r="S250" i="1"/>
  <c r="I932" i="1"/>
  <c r="P932" i="1" s="1"/>
  <c r="N930" i="1"/>
  <c r="O930" i="1"/>
  <c r="L1484" i="1"/>
  <c r="S1468" i="1"/>
  <c r="R1468" i="1"/>
  <c r="T969" i="1"/>
  <c r="T467" i="1"/>
  <c r="O443" i="1"/>
  <c r="T405" i="1"/>
  <c r="L1333" i="1"/>
  <c r="M790" i="1"/>
  <c r="K791" i="1"/>
  <c r="L791" i="1" s="1"/>
  <c r="L1193" i="1"/>
  <c r="T282" i="1"/>
  <c r="R1261" i="1"/>
  <c r="S1261" i="1"/>
  <c r="S1561" i="1"/>
  <c r="R1561" i="1"/>
  <c r="T755" i="1"/>
  <c r="Q890" i="1"/>
  <c r="P891" i="1"/>
  <c r="P177" i="1"/>
  <c r="T177" i="1"/>
  <c r="J859" i="1"/>
  <c r="O985" i="1"/>
  <c r="N985" i="1"/>
  <c r="I987" i="1"/>
  <c r="T987" i="1" s="1"/>
  <c r="M300" i="1"/>
  <c r="Q299" i="1" s="1"/>
  <c r="K301" i="1"/>
  <c r="L1119" i="1"/>
  <c r="I1310" i="1"/>
  <c r="J1310" i="1" s="1"/>
  <c r="S885" i="1"/>
  <c r="R885" i="1"/>
  <c r="J78" i="1"/>
  <c r="K757" i="1"/>
  <c r="L757" i="1" s="1"/>
  <c r="M756" i="1"/>
  <c r="Q755" i="1" s="1"/>
  <c r="T538" i="1"/>
  <c r="N376" i="1"/>
  <c r="S1107" i="1"/>
  <c r="R1107" i="1"/>
  <c r="S1296" i="1"/>
  <c r="R1296" i="1"/>
  <c r="N628" i="1"/>
  <c r="S52" i="1"/>
  <c r="R52" i="1"/>
  <c r="Q193" i="1"/>
  <c r="P194" i="1"/>
  <c r="J445" i="1"/>
  <c r="J446" i="1" s="1"/>
  <c r="S1095" i="1"/>
  <c r="R1095" i="1"/>
  <c r="L1250" i="1"/>
  <c r="S1056" i="1"/>
  <c r="R1056" i="1"/>
  <c r="P617" i="1"/>
  <c r="I1133" i="1"/>
  <c r="T1133" i="1" s="1"/>
  <c r="N1131" i="1"/>
  <c r="O1131" i="1"/>
  <c r="R7" i="1"/>
  <c r="S7" i="1"/>
  <c r="Q500" i="1"/>
  <c r="P501" i="1"/>
  <c r="Q1035" i="1"/>
  <c r="P1036" i="1"/>
  <c r="L1005" i="1"/>
  <c r="T526" i="1"/>
  <c r="Q1374" i="1"/>
  <c r="P1375" i="1"/>
  <c r="Q429" i="1"/>
  <c r="P430" i="1"/>
  <c r="O430" i="1"/>
  <c r="N430" i="1"/>
  <c r="Q430" i="1"/>
  <c r="J299" i="1"/>
  <c r="P1109" i="1"/>
  <c r="J1072" i="1"/>
  <c r="J630" i="1"/>
  <c r="J631" i="1" s="1"/>
  <c r="Q184" i="1"/>
  <c r="N185" i="1"/>
  <c r="O185" i="1"/>
  <c r="M186" i="1"/>
  <c r="P185" i="1"/>
  <c r="N1562" i="1"/>
  <c r="O1562" i="1"/>
  <c r="T1007" i="1"/>
  <c r="L281" i="1"/>
  <c r="I242" i="1"/>
  <c r="T242" i="1" s="1"/>
  <c r="O240" i="1"/>
  <c r="T671" i="1"/>
  <c r="P671" i="1"/>
  <c r="N669" i="1"/>
  <c r="O669" i="1"/>
  <c r="S876" i="1"/>
  <c r="R876" i="1"/>
  <c r="R993" i="1"/>
  <c r="S993" i="1"/>
  <c r="L10" i="1"/>
  <c r="M1299" i="1"/>
  <c r="L1300" i="1"/>
  <c r="O226" i="1"/>
  <c r="N226" i="1"/>
  <c r="I228" i="1"/>
  <c r="J228" i="1" s="1"/>
  <c r="N488" i="1"/>
  <c r="I490" i="1"/>
  <c r="T490" i="1" s="1"/>
  <c r="O488" i="1"/>
  <c r="S832" i="1"/>
  <c r="R832" i="1"/>
  <c r="Q161" i="1"/>
  <c r="N162" i="1"/>
  <c r="M163" i="1"/>
  <c r="O162" i="1"/>
  <c r="P162" i="1"/>
  <c r="I1238" i="1"/>
  <c r="N1236" i="1"/>
  <c r="O1236" i="1"/>
  <c r="P1169" i="1"/>
  <c r="T1194" i="1"/>
  <c r="K1346" i="1"/>
  <c r="L1346" i="1" s="1"/>
  <c r="M1345" i="1"/>
  <c r="S1414" i="1"/>
  <c r="R1414" i="1"/>
  <c r="M77" i="1"/>
  <c r="O77" i="1" s="1"/>
  <c r="K78" i="1"/>
  <c r="L78" i="1" s="1"/>
  <c r="N310" i="1"/>
  <c r="O310" i="1"/>
  <c r="I312" i="1"/>
  <c r="T312" i="1" s="1"/>
  <c r="S1481" i="1"/>
  <c r="R1481" i="1"/>
  <c r="I782" i="1"/>
  <c r="P782" i="1" s="1"/>
  <c r="O780" i="1"/>
  <c r="N780" i="1"/>
  <c r="J931" i="1"/>
  <c r="S206" i="1"/>
  <c r="R206" i="1"/>
  <c r="T1516" i="1"/>
  <c r="S454" i="1"/>
  <c r="R454" i="1"/>
  <c r="N1109" i="1"/>
  <c r="I1111" i="1"/>
  <c r="T1111" i="1" s="1"/>
  <c r="O1109" i="1"/>
  <c r="T577" i="1"/>
  <c r="O588" i="1"/>
  <c r="I590" i="1"/>
  <c r="N588" i="1"/>
  <c r="J1098" i="1"/>
  <c r="T791" i="1"/>
  <c r="Q44" i="1"/>
  <c r="P45" i="1"/>
  <c r="O45" i="1"/>
  <c r="N45" i="1"/>
  <c r="M46" i="1"/>
  <c r="M970" i="1"/>
  <c r="Q969" i="1" s="1"/>
  <c r="K971" i="1"/>
  <c r="L988" i="1"/>
  <c r="M987" i="1"/>
  <c r="J644" i="1"/>
  <c r="I1085" i="1"/>
  <c r="N1083" i="1"/>
  <c r="O1083" i="1"/>
  <c r="M687" i="1"/>
  <c r="Q686" i="1" s="1"/>
  <c r="K688" i="1"/>
  <c r="L688" i="1" s="1"/>
  <c r="S1262" i="1"/>
  <c r="R1262" i="1"/>
  <c r="S374" i="1"/>
  <c r="R374" i="1"/>
  <c r="S1027" i="1"/>
  <c r="R1027" i="1"/>
  <c r="I820" i="1"/>
  <c r="N818" i="1"/>
  <c r="O818" i="1"/>
  <c r="Q1499" i="1"/>
  <c r="P1500" i="1"/>
  <c r="M1517" i="1"/>
  <c r="Q1516" i="1" s="1"/>
  <c r="K1518" i="1"/>
  <c r="L1518" i="1" s="1"/>
  <c r="S889" i="1"/>
  <c r="R889" i="1"/>
  <c r="P405" i="1"/>
  <c r="J538" i="1"/>
  <c r="I26" i="1"/>
  <c r="T26" i="1" s="1"/>
  <c r="S431" i="1"/>
  <c r="R431" i="1"/>
  <c r="Q1331" i="1"/>
  <c r="P1332" i="1"/>
  <c r="O1332" i="1"/>
  <c r="N1332" i="1"/>
  <c r="J1377" i="1"/>
  <c r="I860" i="1"/>
  <c r="P860" i="1" s="1"/>
  <c r="N858" i="1"/>
  <c r="O858" i="1"/>
  <c r="L1563" i="1"/>
  <c r="L517" i="1"/>
  <c r="M516" i="1"/>
  <c r="P755" i="1"/>
  <c r="I1272" i="1"/>
  <c r="J1038" i="1"/>
  <c r="J1039" i="1" s="1"/>
  <c r="T275" i="1"/>
  <c r="N273" i="1"/>
  <c r="O273" i="1"/>
  <c r="P986" i="1"/>
  <c r="S151" i="1"/>
  <c r="R151" i="1"/>
  <c r="I712" i="1"/>
  <c r="T712" i="1" s="1"/>
  <c r="N710" i="1"/>
  <c r="O710" i="1"/>
  <c r="N1307" i="1"/>
  <c r="S362" i="1"/>
  <c r="R362" i="1"/>
  <c r="S754" i="1"/>
  <c r="R754" i="1"/>
  <c r="P538" i="1"/>
  <c r="I1121" i="1"/>
  <c r="T1121" i="1" s="1"/>
  <c r="N1119" i="1"/>
  <c r="O1119" i="1"/>
  <c r="O376" i="1"/>
  <c r="T901" i="1"/>
  <c r="S499" i="1"/>
  <c r="R499" i="1"/>
  <c r="Q1398" i="1"/>
  <c r="P1399" i="1"/>
  <c r="S669" i="1"/>
  <c r="R669" i="1"/>
  <c r="P1562" i="1"/>
  <c r="L196" i="1"/>
  <c r="M195" i="1"/>
  <c r="N338" i="1"/>
  <c r="O338" i="1"/>
  <c r="I340" i="1"/>
  <c r="T340" i="1" s="1"/>
  <c r="N724" i="1"/>
  <c r="P726" i="1"/>
  <c r="T726" i="1"/>
  <c r="O724" i="1"/>
  <c r="M808" i="1"/>
  <c r="K809" i="1"/>
  <c r="L809" i="1" s="1"/>
  <c r="T877" i="1"/>
  <c r="Q1157" i="1"/>
  <c r="O1158" i="1"/>
  <c r="N1158" i="1"/>
  <c r="M1159" i="1"/>
  <c r="P1158" i="1"/>
  <c r="J617" i="1"/>
  <c r="M502" i="1"/>
  <c r="L503" i="1"/>
  <c r="K1038" i="1"/>
  <c r="M1037" i="1"/>
  <c r="S1397" i="1"/>
  <c r="R1397" i="1"/>
  <c r="M783" i="1"/>
  <c r="L784" i="1"/>
  <c r="M552" i="1"/>
  <c r="K553" i="1"/>
  <c r="P266" i="1"/>
  <c r="J378" i="1" l="1"/>
  <c r="J380" i="1" s="1"/>
  <c r="J381" i="1" s="1"/>
  <c r="J382" i="1" s="1"/>
  <c r="T377" i="1"/>
  <c r="I378" i="1"/>
  <c r="O377" i="1"/>
  <c r="T501" i="1"/>
  <c r="J501" i="1"/>
  <c r="N500" i="1"/>
  <c r="O500" i="1"/>
  <c r="I502" i="1"/>
  <c r="P456" i="1"/>
  <c r="P1355" i="1"/>
  <c r="N1344" i="1"/>
  <c r="O63" i="1"/>
  <c r="P227" i="1"/>
  <c r="O1501" i="1"/>
  <c r="P468" i="1"/>
  <c r="J645" i="1"/>
  <c r="N1005" i="1"/>
  <c r="J848" i="1"/>
  <c r="J603" i="1"/>
  <c r="J539" i="1"/>
  <c r="N175" i="1"/>
  <c r="N377" i="1"/>
  <c r="J64" i="1"/>
  <c r="J66" i="1" s="1"/>
  <c r="J618" i="1"/>
  <c r="J1345" i="1"/>
  <c r="N63" i="1"/>
  <c r="T1170" i="1"/>
  <c r="J326" i="1"/>
  <c r="T64" i="1"/>
  <c r="T65" i="1"/>
  <c r="O64" i="1"/>
  <c r="N64" i="1"/>
  <c r="P64" i="1"/>
  <c r="P590" i="1"/>
  <c r="P756" i="1"/>
  <c r="J1530" i="1"/>
  <c r="T860" i="1"/>
  <c r="P878" i="1"/>
  <c r="O1400" i="1"/>
  <c r="P311" i="1"/>
  <c r="O1308" i="1"/>
  <c r="T326" i="1"/>
  <c r="O325" i="1"/>
  <c r="N325" i="1"/>
  <c r="I327" i="1"/>
  <c r="P326" i="1"/>
  <c r="J1378" i="1"/>
  <c r="T932" i="1"/>
  <c r="T848" i="1"/>
  <c r="K313" i="1"/>
  <c r="L312" i="1"/>
  <c r="M312" i="1"/>
  <c r="Q311" i="1" s="1"/>
  <c r="S310" i="1"/>
  <c r="R310" i="1"/>
  <c r="T1473" i="1"/>
  <c r="P736" i="1"/>
  <c r="R616" i="1"/>
  <c r="S616" i="1"/>
  <c r="L618" i="1"/>
  <c r="M618" i="1"/>
  <c r="Q617" i="1" s="1"/>
  <c r="K619" i="1"/>
  <c r="J932" i="1"/>
  <c r="P490" i="1"/>
  <c r="T564" i="1"/>
  <c r="I565" i="1"/>
  <c r="N564" i="1" s="1"/>
  <c r="P564" i="1"/>
  <c r="J1056" i="1"/>
  <c r="T736" i="1"/>
  <c r="R847" i="1"/>
  <c r="S847" i="1"/>
  <c r="K1086" i="1"/>
  <c r="M1085" i="1"/>
  <c r="Q1084" i="1" s="1"/>
  <c r="L1085" i="1"/>
  <c r="T1345" i="1"/>
  <c r="I1346" i="1"/>
  <c r="J564" i="1"/>
  <c r="L849" i="1"/>
  <c r="M849" i="1"/>
  <c r="Q848" i="1" s="1"/>
  <c r="K850" i="1"/>
  <c r="R1083" i="1"/>
  <c r="S1083" i="1"/>
  <c r="T590" i="1"/>
  <c r="T1310" i="1"/>
  <c r="O1471" i="1"/>
  <c r="J1170" i="1"/>
  <c r="T1056" i="1"/>
  <c r="T418" i="1"/>
  <c r="J418" i="1"/>
  <c r="R537" i="1"/>
  <c r="S537" i="1"/>
  <c r="N563" i="1"/>
  <c r="L539" i="1"/>
  <c r="M539" i="1"/>
  <c r="K540" i="1"/>
  <c r="O1321" i="1"/>
  <c r="N1321" i="1"/>
  <c r="Q1320" i="1"/>
  <c r="P1321" i="1"/>
  <c r="P1530" i="1"/>
  <c r="P1517" i="1"/>
  <c r="S1319" i="1"/>
  <c r="R1319" i="1"/>
  <c r="O563" i="1"/>
  <c r="L1322" i="1"/>
  <c r="K1323" i="1"/>
  <c r="M1322" i="1"/>
  <c r="J34" i="1"/>
  <c r="J35" i="1" s="1"/>
  <c r="P808" i="1"/>
  <c r="M1518" i="1"/>
  <c r="Q1517" i="1" s="1"/>
  <c r="K1519" i="1"/>
  <c r="O1084" i="1"/>
  <c r="N1084" i="1"/>
  <c r="I1086" i="1"/>
  <c r="T1086" i="1" s="1"/>
  <c r="Q45" i="1"/>
  <c r="O46" i="1"/>
  <c r="N46" i="1"/>
  <c r="Q46" i="1"/>
  <c r="P46" i="1"/>
  <c r="I591" i="1"/>
  <c r="N589" i="1"/>
  <c r="O589" i="1"/>
  <c r="O1110" i="1"/>
  <c r="N1110" i="1"/>
  <c r="I1112" i="1"/>
  <c r="Q162" i="1"/>
  <c r="N163" i="1"/>
  <c r="O163" i="1"/>
  <c r="M164" i="1"/>
  <c r="P163" i="1"/>
  <c r="O489" i="1"/>
  <c r="N489" i="1"/>
  <c r="I491" i="1"/>
  <c r="T228" i="1"/>
  <c r="M301" i="1"/>
  <c r="Q300" i="1" s="1"/>
  <c r="K302" i="1"/>
  <c r="L302" i="1" s="1"/>
  <c r="Q789" i="1"/>
  <c r="P790" i="1"/>
  <c r="M902" i="1"/>
  <c r="Q901" i="1" s="1"/>
  <c r="K903" i="1"/>
  <c r="L903" i="1" s="1"/>
  <c r="S38" i="1"/>
  <c r="R38" i="1"/>
  <c r="S1447" i="1"/>
  <c r="R1447" i="1"/>
  <c r="S140" i="1"/>
  <c r="R140" i="1"/>
  <c r="S1562" i="1"/>
  <c r="R1562" i="1"/>
  <c r="L1335" i="1"/>
  <c r="M1334" i="1"/>
  <c r="Q1470" i="1"/>
  <c r="P1471" i="1"/>
  <c r="O699" i="1"/>
  <c r="N699" i="1"/>
  <c r="I701" i="1"/>
  <c r="I1504" i="1"/>
  <c r="T1504" i="1" s="1"/>
  <c r="S95" i="1"/>
  <c r="R95" i="1"/>
  <c r="J456" i="1"/>
  <c r="Q1265" i="1"/>
  <c r="P1266" i="1"/>
  <c r="O1266" i="1"/>
  <c r="N1266" i="1"/>
  <c r="M1267" i="1"/>
  <c r="Q1192" i="1"/>
  <c r="P1193" i="1"/>
  <c r="S1029" i="1"/>
  <c r="R1029" i="1"/>
  <c r="S724" i="1"/>
  <c r="R724" i="1"/>
  <c r="N209" i="1"/>
  <c r="Q208" i="1"/>
  <c r="O209" i="1"/>
  <c r="Q209" i="1"/>
  <c r="P209" i="1"/>
  <c r="M1356" i="1"/>
  <c r="Q1355" i="1" s="1"/>
  <c r="K1357" i="1"/>
  <c r="M527" i="1"/>
  <c r="Q526" i="1" s="1"/>
  <c r="K528" i="1"/>
  <c r="S1069" i="1"/>
  <c r="R1069" i="1"/>
  <c r="O538" i="1"/>
  <c r="I540" i="1"/>
  <c r="T540" i="1" s="1"/>
  <c r="N538" i="1"/>
  <c r="K578" i="1"/>
  <c r="L578" i="1" s="1"/>
  <c r="M577" i="1"/>
  <c r="P1098" i="1"/>
  <c r="R148" i="1"/>
  <c r="S148" i="1"/>
  <c r="T1435" i="1"/>
  <c r="P1435" i="1"/>
  <c r="P1237" i="1"/>
  <c r="M737" i="1"/>
  <c r="Q736" i="1" s="1"/>
  <c r="K738" i="1"/>
  <c r="L738" i="1" s="1"/>
  <c r="O350" i="1"/>
  <c r="R565" i="1"/>
  <c r="S565" i="1"/>
  <c r="S818" i="1"/>
  <c r="R818" i="1"/>
  <c r="M1111" i="1"/>
  <c r="K1112" i="1"/>
  <c r="Q239" i="1"/>
  <c r="P240" i="1"/>
  <c r="S514" i="1"/>
  <c r="R514" i="1"/>
  <c r="T604" i="1"/>
  <c r="P604" i="1"/>
  <c r="N1250" i="1"/>
  <c r="S478" i="1"/>
  <c r="R478" i="1"/>
  <c r="O808" i="1"/>
  <c r="M1502" i="1"/>
  <c r="O1502" i="1" s="1"/>
  <c r="K1503" i="1"/>
  <c r="Q1158" i="1"/>
  <c r="O1159" i="1"/>
  <c r="N1159" i="1"/>
  <c r="M1160" i="1"/>
  <c r="P1159" i="1"/>
  <c r="S1398" i="1"/>
  <c r="R1398" i="1"/>
  <c r="S1516" i="1"/>
  <c r="R1516" i="1"/>
  <c r="M688" i="1"/>
  <c r="Q687" i="1" s="1"/>
  <c r="K689" i="1"/>
  <c r="L689" i="1" s="1"/>
  <c r="N311" i="1"/>
  <c r="I313" i="1"/>
  <c r="O311" i="1"/>
  <c r="P243" i="1"/>
  <c r="T243" i="1"/>
  <c r="L301" i="1"/>
  <c r="K836" i="1"/>
  <c r="L836" i="1" s="1"/>
  <c r="M835" i="1"/>
  <c r="Q834" i="1" s="1"/>
  <c r="L902" i="1"/>
  <c r="R279" i="1"/>
  <c r="S279" i="1"/>
  <c r="S1248" i="1"/>
  <c r="R1248" i="1"/>
  <c r="I632" i="1"/>
  <c r="L1334" i="1"/>
  <c r="M862" i="1"/>
  <c r="Q861" i="1" s="1"/>
  <c r="K863" i="1"/>
  <c r="I1057" i="1"/>
  <c r="T1057" i="1" s="1"/>
  <c r="O1055" i="1"/>
  <c r="N1055" i="1"/>
  <c r="M11" i="1"/>
  <c r="K12" i="1"/>
  <c r="L12" i="1" s="1"/>
  <c r="M1377" i="1"/>
  <c r="K1378" i="1"/>
  <c r="L1378" i="1" s="1"/>
  <c r="M1194" i="1"/>
  <c r="K1195" i="1"/>
  <c r="O687" i="1"/>
  <c r="N687" i="1"/>
  <c r="I689" i="1"/>
  <c r="T689" i="1" s="1"/>
  <c r="Q1483" i="1"/>
  <c r="P1484" i="1"/>
  <c r="O1484" i="1"/>
  <c r="N1484" i="1"/>
  <c r="S574" i="1"/>
  <c r="R574" i="1"/>
  <c r="S1354" i="1"/>
  <c r="R1354" i="1"/>
  <c r="N617" i="1"/>
  <c r="I619" i="1"/>
  <c r="T619" i="1" s="1"/>
  <c r="O617" i="1"/>
  <c r="R525" i="1"/>
  <c r="S525" i="1"/>
  <c r="Q1017" i="1"/>
  <c r="P1018" i="1"/>
  <c r="J590" i="1"/>
  <c r="N1391" i="1"/>
  <c r="O1391" i="1"/>
  <c r="Q1391" i="1"/>
  <c r="P1391" i="1"/>
  <c r="Q575" i="1"/>
  <c r="P576" i="1"/>
  <c r="T447" i="1"/>
  <c r="P447" i="1"/>
  <c r="S933" i="1"/>
  <c r="R933" i="1"/>
  <c r="J352" i="1"/>
  <c r="Q1109" i="1"/>
  <c r="P1110" i="1"/>
  <c r="Q1070" i="1"/>
  <c r="P1071" i="1"/>
  <c r="S432" i="1"/>
  <c r="R432" i="1"/>
  <c r="I1454" i="1"/>
  <c r="T1454" i="1" s="1"/>
  <c r="P645" i="1"/>
  <c r="S54" i="1"/>
  <c r="R54" i="1"/>
  <c r="S363" i="1"/>
  <c r="R363" i="1"/>
  <c r="I1021" i="1"/>
  <c r="T1021" i="1" s="1"/>
  <c r="S455" i="1"/>
  <c r="R455" i="1"/>
  <c r="S327" i="1"/>
  <c r="R327" i="1"/>
  <c r="Q1036" i="1"/>
  <c r="P1037" i="1"/>
  <c r="Q194" i="1"/>
  <c r="O195" i="1"/>
  <c r="N195" i="1"/>
  <c r="M196" i="1"/>
  <c r="P195" i="1"/>
  <c r="O819" i="1"/>
  <c r="N819" i="1"/>
  <c r="I821" i="1"/>
  <c r="S161" i="1"/>
  <c r="R161" i="1"/>
  <c r="O1299" i="1"/>
  <c r="Q1298" i="1"/>
  <c r="Q1299" i="1"/>
  <c r="N1299" i="1"/>
  <c r="J1073" i="1"/>
  <c r="S429" i="1"/>
  <c r="R429" i="1"/>
  <c r="S1035" i="1"/>
  <c r="R1035" i="1"/>
  <c r="S299" i="1"/>
  <c r="R299" i="1"/>
  <c r="I1040" i="1"/>
  <c r="T1040" i="1" s="1"/>
  <c r="M98" i="1"/>
  <c r="Q97" i="1" s="1"/>
  <c r="K99" i="1"/>
  <c r="L99" i="1" s="1"/>
  <c r="R1563" i="1"/>
  <c r="S1563" i="1"/>
  <c r="Q1332" i="1"/>
  <c r="P1333" i="1"/>
  <c r="N1333" i="1"/>
  <c r="O1333" i="1"/>
  <c r="S860" i="1"/>
  <c r="R860" i="1"/>
  <c r="S670" i="1"/>
  <c r="R670" i="1"/>
  <c r="M1485" i="1"/>
  <c r="K1486" i="1"/>
  <c r="L1486" i="1" s="1"/>
  <c r="Q600" i="1"/>
  <c r="P601" i="1"/>
  <c r="S994" i="1"/>
  <c r="R994" i="1"/>
  <c r="O1516" i="1"/>
  <c r="N1516" i="1"/>
  <c r="I1518" i="1"/>
  <c r="T1518" i="1" s="1"/>
  <c r="S489" i="1"/>
  <c r="R489" i="1"/>
  <c r="J578" i="1"/>
  <c r="Q1146" i="1"/>
  <c r="P1147" i="1"/>
  <c r="N1147" i="1"/>
  <c r="O1147" i="1"/>
  <c r="M1148" i="1"/>
  <c r="S886" i="1"/>
  <c r="R886" i="1"/>
  <c r="S1030" i="1"/>
  <c r="R1030" i="1"/>
  <c r="I1357" i="1"/>
  <c r="T1357" i="1" s="1"/>
  <c r="N1355" i="1"/>
  <c r="O1355" i="1"/>
  <c r="S524" i="1"/>
  <c r="R524" i="1"/>
  <c r="S173" i="1"/>
  <c r="R173" i="1"/>
  <c r="Q406" i="1"/>
  <c r="P407" i="1"/>
  <c r="O407" i="1"/>
  <c r="N407" i="1"/>
  <c r="M408" i="1"/>
  <c r="S932" i="1"/>
  <c r="R932" i="1"/>
  <c r="M445" i="1"/>
  <c r="O445" i="1" s="1"/>
  <c r="K446" i="1"/>
  <c r="J312" i="1"/>
  <c r="Q1429" i="1"/>
  <c r="P1430" i="1"/>
  <c r="O1430" i="1"/>
  <c r="N1430" i="1"/>
  <c r="M1431" i="1"/>
  <c r="M879" i="1"/>
  <c r="L880" i="1"/>
  <c r="M176" i="1"/>
  <c r="L177" i="1"/>
  <c r="M228" i="1"/>
  <c r="K229" i="1"/>
  <c r="J1273" i="1"/>
  <c r="S1150" i="1"/>
  <c r="R1150" i="1"/>
  <c r="S1214" i="1"/>
  <c r="R1214" i="1"/>
  <c r="O1071" i="1"/>
  <c r="M711" i="1"/>
  <c r="K712" i="1"/>
  <c r="L712" i="1" s="1"/>
  <c r="Q364" i="1"/>
  <c r="O365" i="1"/>
  <c r="N365" i="1"/>
  <c r="M366" i="1"/>
  <c r="P365" i="1"/>
  <c r="S1386" i="1"/>
  <c r="R1386" i="1"/>
  <c r="N1018" i="1"/>
  <c r="I284" i="1"/>
  <c r="T284" i="1" s="1"/>
  <c r="Q804" i="1"/>
  <c r="P805" i="1"/>
  <c r="O805" i="1"/>
  <c r="N805" i="1"/>
  <c r="M806" i="1"/>
  <c r="J1020" i="1"/>
  <c r="K554" i="1"/>
  <c r="L554" i="1" s="1"/>
  <c r="M553" i="1"/>
  <c r="M1038" i="1"/>
  <c r="N1038" i="1" s="1"/>
  <c r="K1039" i="1"/>
  <c r="L1039" i="1" s="1"/>
  <c r="I1273" i="1"/>
  <c r="T1273" i="1" s="1"/>
  <c r="S1331" i="1"/>
  <c r="R1331" i="1"/>
  <c r="S686" i="1"/>
  <c r="R686" i="1"/>
  <c r="Q986" i="1"/>
  <c r="O987" i="1"/>
  <c r="N987" i="1"/>
  <c r="Q987" i="1"/>
  <c r="O1237" i="1"/>
  <c r="N1237" i="1"/>
  <c r="I1239" i="1"/>
  <c r="T1239" i="1" s="1"/>
  <c r="Q185" i="1"/>
  <c r="O186" i="1"/>
  <c r="N186" i="1"/>
  <c r="Q186" i="1"/>
  <c r="P186" i="1"/>
  <c r="S755" i="1"/>
  <c r="R755" i="1"/>
  <c r="T988" i="1"/>
  <c r="P988" i="1"/>
  <c r="O986" i="1"/>
  <c r="N986" i="1"/>
  <c r="S1130" i="1"/>
  <c r="R1130" i="1"/>
  <c r="T1039" i="1"/>
  <c r="S833" i="1"/>
  <c r="R833" i="1"/>
  <c r="S8" i="1"/>
  <c r="R8" i="1"/>
  <c r="S96" i="1"/>
  <c r="R96" i="1"/>
  <c r="S75" i="1"/>
  <c r="R75" i="1"/>
  <c r="Q1004" i="1"/>
  <c r="P1005" i="1"/>
  <c r="T756" i="1"/>
  <c r="S1482" i="1"/>
  <c r="R1482" i="1"/>
  <c r="S599" i="1"/>
  <c r="R599" i="1"/>
  <c r="S1180" i="1"/>
  <c r="R1180" i="1"/>
  <c r="M1099" i="1"/>
  <c r="K1100" i="1"/>
  <c r="L1100" i="1" s="1"/>
  <c r="K283" i="1"/>
  <c r="L283" i="1" s="1"/>
  <c r="M282" i="1"/>
  <c r="N282" i="1" s="1"/>
  <c r="Q1375" i="1"/>
  <c r="P1376" i="1"/>
  <c r="Q65" i="1"/>
  <c r="N66" i="1"/>
  <c r="P66" i="1"/>
  <c r="Q66" i="1"/>
  <c r="O66" i="1"/>
  <c r="M1120" i="1"/>
  <c r="O1120" i="1" s="1"/>
  <c r="K1121" i="1"/>
  <c r="S1264" i="1"/>
  <c r="R1264" i="1"/>
  <c r="S1469" i="1"/>
  <c r="R1469" i="1"/>
  <c r="M602" i="1"/>
  <c r="O602" i="1" s="1"/>
  <c r="K603" i="1"/>
  <c r="T1517" i="1"/>
  <c r="R207" i="1"/>
  <c r="S207" i="1"/>
  <c r="L492" i="1"/>
  <c r="M491" i="1"/>
  <c r="K945" i="1"/>
  <c r="L945" i="1" s="1"/>
  <c r="M944" i="1"/>
  <c r="Q943" i="1" s="1"/>
  <c r="R271" i="1"/>
  <c r="S271" i="1"/>
  <c r="I528" i="1"/>
  <c r="T528" i="1" s="1"/>
  <c r="O526" i="1"/>
  <c r="N526" i="1"/>
  <c r="S699" i="1"/>
  <c r="R699" i="1"/>
  <c r="K1453" i="1"/>
  <c r="L1453" i="1" s="1"/>
  <c r="M1452" i="1"/>
  <c r="N1452" i="1" s="1"/>
  <c r="O393" i="1"/>
  <c r="N393" i="1"/>
  <c r="I395" i="1"/>
  <c r="T395" i="1" s="1"/>
  <c r="R1353" i="1"/>
  <c r="S1353" i="1"/>
  <c r="M591" i="1"/>
  <c r="Q590" i="1" s="1"/>
  <c r="K592" i="1"/>
  <c r="L592" i="1" s="1"/>
  <c r="S1016" i="1"/>
  <c r="R1016" i="1"/>
  <c r="O467" i="1"/>
  <c r="N467" i="1"/>
  <c r="I469" i="1"/>
  <c r="T469" i="1" s="1"/>
  <c r="P970" i="1"/>
  <c r="L445" i="1"/>
  <c r="M630" i="1"/>
  <c r="O630" i="1" s="1"/>
  <c r="K631" i="1"/>
  <c r="L631" i="1" s="1"/>
  <c r="L879" i="1"/>
  <c r="O1098" i="1"/>
  <c r="N1098" i="1"/>
  <c r="I1100" i="1"/>
  <c r="Q174" i="1"/>
  <c r="P175" i="1"/>
  <c r="J340" i="1"/>
  <c r="R226" i="1"/>
  <c r="S226" i="1"/>
  <c r="I1253" i="1"/>
  <c r="T1253" i="1" s="1"/>
  <c r="S442" i="1"/>
  <c r="R442" i="1"/>
  <c r="N1071" i="1"/>
  <c r="L711" i="1"/>
  <c r="N808" i="1"/>
  <c r="M1401" i="1"/>
  <c r="O1401" i="1" s="1"/>
  <c r="K1402" i="1"/>
  <c r="T1020" i="1"/>
  <c r="Q266" i="1"/>
  <c r="O267" i="1"/>
  <c r="N267" i="1"/>
  <c r="M268" i="1"/>
  <c r="P267" i="1"/>
  <c r="J468" i="1"/>
  <c r="J1238" i="1"/>
  <c r="J1085" i="1"/>
  <c r="Q551" i="1"/>
  <c r="P552" i="1"/>
  <c r="O552" i="1"/>
  <c r="N552" i="1"/>
  <c r="L1038" i="1"/>
  <c r="R1157" i="1"/>
  <c r="S1157" i="1"/>
  <c r="I1122" i="1"/>
  <c r="T1122" i="1" s="1"/>
  <c r="T1272" i="1"/>
  <c r="R1499" i="1"/>
  <c r="S1499" i="1"/>
  <c r="S44" i="1"/>
  <c r="R44" i="1"/>
  <c r="T1238" i="1"/>
  <c r="O227" i="1"/>
  <c r="I229" i="1"/>
  <c r="J229" i="1" s="1"/>
  <c r="N227" i="1"/>
  <c r="S1374" i="1"/>
  <c r="R1374" i="1"/>
  <c r="S500" i="1"/>
  <c r="R500" i="1"/>
  <c r="M757" i="1"/>
  <c r="Q756" i="1" s="1"/>
  <c r="K758" i="1"/>
  <c r="P987" i="1"/>
  <c r="P687" i="1"/>
  <c r="L98" i="1"/>
  <c r="Q39" i="1"/>
  <c r="P40" i="1"/>
  <c r="O40" i="1"/>
  <c r="N40" i="1"/>
  <c r="Q40" i="1"/>
  <c r="M1006" i="1"/>
  <c r="L1007" i="1"/>
  <c r="Q1448" i="1"/>
  <c r="P1449" i="1"/>
  <c r="N1449" i="1"/>
  <c r="O1449" i="1"/>
  <c r="M1450" i="1"/>
  <c r="S1191" i="1"/>
  <c r="R1191" i="1"/>
  <c r="N790" i="1"/>
  <c r="M394" i="1"/>
  <c r="K395" i="1"/>
  <c r="L395" i="1" s="1"/>
  <c r="I99" i="1"/>
  <c r="T99" i="1" s="1"/>
  <c r="O97" i="1"/>
  <c r="N97" i="1"/>
  <c r="S348" i="1"/>
  <c r="R348" i="1"/>
  <c r="Q112" i="1"/>
  <c r="N113" i="1"/>
  <c r="P113" i="1"/>
  <c r="M114" i="1"/>
  <c r="O113" i="1"/>
  <c r="S1097" i="1"/>
  <c r="R1097" i="1"/>
  <c r="Q280" i="1"/>
  <c r="P281" i="1"/>
  <c r="O10" i="1"/>
  <c r="N10" i="1"/>
  <c r="I12" i="1"/>
  <c r="T12" i="1" s="1"/>
  <c r="M1059" i="1"/>
  <c r="Q1058" i="1" s="1"/>
  <c r="K1060" i="1"/>
  <c r="L1060" i="1" s="1"/>
  <c r="K1252" i="1"/>
  <c r="L1252" i="1" s="1"/>
  <c r="M1251" i="1"/>
  <c r="S64" i="1"/>
  <c r="R64" i="1"/>
  <c r="L1120" i="1"/>
  <c r="Q891" i="1"/>
  <c r="Q892" i="1"/>
  <c r="N892" i="1"/>
  <c r="O892" i="1"/>
  <c r="P892" i="1"/>
  <c r="Q1223" i="1"/>
  <c r="P1224" i="1"/>
  <c r="O1224" i="1"/>
  <c r="N1224" i="1"/>
  <c r="M1225" i="1"/>
  <c r="L602" i="1"/>
  <c r="Q1131" i="1"/>
  <c r="P1132" i="1"/>
  <c r="L491" i="1"/>
  <c r="Q942" i="1"/>
  <c r="P943" i="1"/>
  <c r="P527" i="1"/>
  <c r="P618" i="1"/>
  <c r="M701" i="1"/>
  <c r="Q700" i="1" s="1"/>
  <c r="K702" i="1"/>
  <c r="L702" i="1" s="1"/>
  <c r="S375" i="1"/>
  <c r="R375" i="1"/>
  <c r="P1451" i="1"/>
  <c r="O996" i="1"/>
  <c r="Q995" i="1"/>
  <c r="N996" i="1"/>
  <c r="Q996" i="1"/>
  <c r="P996" i="1"/>
  <c r="L275" i="1"/>
  <c r="M274" i="1"/>
  <c r="J688" i="1"/>
  <c r="Q149" i="1"/>
  <c r="P150" i="1"/>
  <c r="N150" i="1"/>
  <c r="O150" i="1"/>
  <c r="Q150" i="1"/>
  <c r="R589" i="1"/>
  <c r="S589" i="1"/>
  <c r="I971" i="1"/>
  <c r="O969" i="1"/>
  <c r="N969" i="1"/>
  <c r="M646" i="1"/>
  <c r="Q645" i="1" s="1"/>
  <c r="K647" i="1"/>
  <c r="Q443" i="1"/>
  <c r="P444" i="1"/>
  <c r="M1309" i="1"/>
  <c r="O1309" i="1" s="1"/>
  <c r="K1310" i="1"/>
  <c r="Q628" i="1"/>
  <c r="P629" i="1"/>
  <c r="S877" i="1"/>
  <c r="R877" i="1"/>
  <c r="L176" i="1"/>
  <c r="L228" i="1"/>
  <c r="Q376" i="1"/>
  <c r="P377" i="1"/>
  <c r="Q709" i="1"/>
  <c r="P710" i="1"/>
  <c r="R53" i="1"/>
  <c r="S53" i="1"/>
  <c r="S225" i="1"/>
  <c r="R225" i="1"/>
  <c r="N281" i="1"/>
  <c r="P834" i="1"/>
  <c r="L553" i="1"/>
  <c r="O339" i="1"/>
  <c r="N339" i="1"/>
  <c r="I341" i="1"/>
  <c r="T341" i="1" s="1"/>
  <c r="M971" i="1"/>
  <c r="L972" i="1"/>
  <c r="N781" i="1"/>
  <c r="O781" i="1"/>
  <c r="I783" i="1"/>
  <c r="T783" i="1" s="1"/>
  <c r="Q1344" i="1"/>
  <c r="P1345" i="1"/>
  <c r="O1345" i="1"/>
  <c r="N1345" i="1"/>
  <c r="J300" i="1"/>
  <c r="J1418" i="1"/>
  <c r="J1419" i="1" s="1"/>
  <c r="N1037" i="1"/>
  <c r="M351" i="1"/>
  <c r="O351" i="1" s="1"/>
  <c r="K352" i="1"/>
  <c r="L352" i="1" s="1"/>
  <c r="S941" i="1"/>
  <c r="R941" i="1"/>
  <c r="S1117" i="1"/>
  <c r="R1117" i="1"/>
  <c r="O755" i="1"/>
  <c r="N755" i="1"/>
  <c r="I757" i="1"/>
  <c r="T757" i="1" s="1"/>
  <c r="O790" i="1"/>
  <c r="Q392" i="1"/>
  <c r="P393" i="1"/>
  <c r="Q124" i="1"/>
  <c r="P125" i="1"/>
  <c r="O125" i="1"/>
  <c r="N125" i="1"/>
  <c r="M126" i="1"/>
  <c r="Q1249" i="1"/>
  <c r="P1250" i="1"/>
  <c r="J1111" i="1"/>
  <c r="Q1118" i="1"/>
  <c r="P1119" i="1"/>
  <c r="J394" i="1"/>
  <c r="J395" i="1" s="1"/>
  <c r="S725" i="1"/>
  <c r="R725" i="1"/>
  <c r="K1134" i="1"/>
  <c r="L1134" i="1" s="1"/>
  <c r="M1133" i="1"/>
  <c r="N1193" i="1"/>
  <c r="L944" i="1"/>
  <c r="S817" i="1"/>
  <c r="R817" i="1"/>
  <c r="S1145" i="1"/>
  <c r="R1145" i="1"/>
  <c r="O901" i="1"/>
  <c r="N901" i="1"/>
  <c r="I903" i="1"/>
  <c r="J903" i="1" s="1"/>
  <c r="L701" i="1"/>
  <c r="L1452" i="1"/>
  <c r="J98" i="1"/>
  <c r="K1434" i="1"/>
  <c r="L1434" i="1" s="1"/>
  <c r="Q272" i="1"/>
  <c r="P273" i="1"/>
  <c r="S708" i="1"/>
  <c r="R708" i="1"/>
  <c r="P1356" i="1"/>
  <c r="M420" i="1"/>
  <c r="Q419" i="1" s="1"/>
  <c r="K421" i="1"/>
  <c r="L421" i="1" s="1"/>
  <c r="L591" i="1"/>
  <c r="O455" i="1"/>
  <c r="N455" i="1"/>
  <c r="I457" i="1"/>
  <c r="T970" i="1"/>
  <c r="S405" i="1"/>
  <c r="R405" i="1"/>
  <c r="I1403" i="1"/>
  <c r="T1403" i="1" s="1"/>
  <c r="R644" i="1"/>
  <c r="S644" i="1"/>
  <c r="Q1307" i="1"/>
  <c r="P1308" i="1"/>
  <c r="L630" i="1"/>
  <c r="J1455" i="1"/>
  <c r="T1099" i="1"/>
  <c r="P300" i="1"/>
  <c r="O735" i="1"/>
  <c r="N735" i="1"/>
  <c r="I737" i="1"/>
  <c r="J737" i="1" s="1"/>
  <c r="M469" i="1"/>
  <c r="Q468" i="1" s="1"/>
  <c r="K470" i="1"/>
  <c r="L470" i="1" s="1"/>
  <c r="L379" i="1"/>
  <c r="M378" i="1"/>
  <c r="R1149" i="1"/>
  <c r="S1149" i="1"/>
  <c r="J860" i="1"/>
  <c r="Q1419" i="1"/>
  <c r="O1420" i="1"/>
  <c r="N1420" i="1"/>
  <c r="Q1420" i="1"/>
  <c r="P1420" i="1"/>
  <c r="I579" i="1"/>
  <c r="J579" i="1" s="1"/>
  <c r="O577" i="1"/>
  <c r="N577" i="1"/>
  <c r="O644" i="1"/>
  <c r="N644" i="1"/>
  <c r="I646" i="1"/>
  <c r="J756" i="1"/>
  <c r="S550" i="1"/>
  <c r="R550" i="1"/>
  <c r="Q1399" i="1"/>
  <c r="P1400" i="1"/>
  <c r="M1271" i="1"/>
  <c r="K1272" i="1"/>
  <c r="T283" i="1"/>
  <c r="S265" i="1"/>
  <c r="R265" i="1"/>
  <c r="O833" i="1"/>
  <c r="N833" i="1"/>
  <c r="I835" i="1"/>
  <c r="T835" i="1" s="1"/>
  <c r="P526" i="1"/>
  <c r="P1299" i="1"/>
  <c r="P97" i="1"/>
  <c r="Q501" i="1"/>
  <c r="O502" i="1"/>
  <c r="M503" i="1"/>
  <c r="N502" i="1"/>
  <c r="M809" i="1"/>
  <c r="L810" i="1"/>
  <c r="O516" i="1"/>
  <c r="Q515" i="1"/>
  <c r="N516" i="1"/>
  <c r="Q516" i="1"/>
  <c r="P516" i="1"/>
  <c r="O859" i="1"/>
  <c r="N859" i="1"/>
  <c r="I861" i="1"/>
  <c r="T861" i="1" s="1"/>
  <c r="T1085" i="1"/>
  <c r="S969" i="1"/>
  <c r="R969" i="1"/>
  <c r="T782" i="1"/>
  <c r="M78" i="1"/>
  <c r="N78" i="1" s="1"/>
  <c r="K79" i="1"/>
  <c r="L79" i="1" s="1"/>
  <c r="L1347" i="1"/>
  <c r="M1346" i="1"/>
  <c r="S184" i="1"/>
  <c r="R184" i="1"/>
  <c r="S430" i="1"/>
  <c r="R430" i="1"/>
  <c r="O1132" i="1"/>
  <c r="N1132" i="1"/>
  <c r="I1134" i="1"/>
  <c r="T1134" i="1" s="1"/>
  <c r="J1133" i="1"/>
  <c r="J79" i="1"/>
  <c r="I1311" i="1"/>
  <c r="J1311" i="1" s="1"/>
  <c r="S890" i="1"/>
  <c r="R890" i="1"/>
  <c r="M791" i="1"/>
  <c r="O791" i="1" s="1"/>
  <c r="K792" i="1"/>
  <c r="L792" i="1" s="1"/>
  <c r="O1037" i="1"/>
  <c r="L351" i="1"/>
  <c r="R141" i="1"/>
  <c r="S141" i="1"/>
  <c r="I793" i="1"/>
  <c r="L394" i="1"/>
  <c r="P700" i="1"/>
  <c r="J1195" i="1"/>
  <c r="P98" i="1"/>
  <c r="T1503" i="1"/>
  <c r="S111" i="1"/>
  <c r="R111" i="1"/>
  <c r="I1474" i="1"/>
  <c r="I1379" i="1"/>
  <c r="T1379" i="1" s="1"/>
  <c r="O1377" i="1"/>
  <c r="N1377" i="1"/>
  <c r="J970" i="1"/>
  <c r="J971" i="1" s="1"/>
  <c r="S1003" i="1"/>
  <c r="R1003" i="1"/>
  <c r="S1057" i="1"/>
  <c r="R1057" i="1"/>
  <c r="L1251" i="1"/>
  <c r="L1133" i="1"/>
  <c r="M1238" i="1"/>
  <c r="Q1237" i="1" s="1"/>
  <c r="K1239" i="1"/>
  <c r="L1239" i="1" s="1"/>
  <c r="O1193" i="1"/>
  <c r="S1096" i="1"/>
  <c r="R1096" i="1"/>
  <c r="T527" i="1"/>
  <c r="Q887" i="1"/>
  <c r="P888" i="1"/>
  <c r="N888" i="1"/>
  <c r="O888" i="1"/>
  <c r="Q888" i="1"/>
  <c r="J944" i="1"/>
  <c r="M1531" i="1"/>
  <c r="Q1530" i="1" s="1"/>
  <c r="K1532" i="1"/>
  <c r="S1028" i="1"/>
  <c r="R1028" i="1"/>
  <c r="L274" i="1"/>
  <c r="T1356" i="1"/>
  <c r="S418" i="1"/>
  <c r="R418" i="1"/>
  <c r="I80" i="1"/>
  <c r="T468" i="1"/>
  <c r="O847" i="1"/>
  <c r="N847" i="1"/>
  <c r="I849" i="1"/>
  <c r="L646" i="1"/>
  <c r="I1488" i="1"/>
  <c r="T1488" i="1" s="1"/>
  <c r="R1428" i="1"/>
  <c r="S1428" i="1"/>
  <c r="L1309" i="1"/>
  <c r="K821" i="1"/>
  <c r="L821" i="1" s="1"/>
  <c r="M820" i="1"/>
  <c r="Q819" i="1" s="1"/>
  <c r="L1172" i="1"/>
  <c r="M1171" i="1"/>
  <c r="L469" i="1"/>
  <c r="L378" i="1"/>
  <c r="N601" i="1"/>
  <c r="N576" i="1"/>
  <c r="S479" i="1"/>
  <c r="R479" i="1"/>
  <c r="S1343" i="1"/>
  <c r="R1343" i="1"/>
  <c r="I1074" i="1"/>
  <c r="T1074" i="1" s="1"/>
  <c r="S627" i="1"/>
  <c r="R627" i="1"/>
  <c r="T1325" i="1"/>
  <c r="P1325" i="1"/>
  <c r="T834" i="1"/>
  <c r="Q340" i="1"/>
  <c r="Q341" i="1"/>
  <c r="S803" i="1"/>
  <c r="R803" i="1"/>
  <c r="J834" i="1"/>
  <c r="J820" i="1"/>
  <c r="M784" i="1"/>
  <c r="Q782" i="1"/>
  <c r="J619" i="1"/>
  <c r="P340" i="1"/>
  <c r="O711" i="1"/>
  <c r="N711" i="1"/>
  <c r="I713" i="1"/>
  <c r="T713" i="1" s="1"/>
  <c r="J1040" i="1"/>
  <c r="J1041" i="1" s="1"/>
  <c r="I27" i="1"/>
  <c r="T27" i="1" s="1"/>
  <c r="T820" i="1"/>
  <c r="L971" i="1"/>
  <c r="Q76" i="1"/>
  <c r="P77" i="1"/>
  <c r="J632" i="1"/>
  <c r="S193" i="1"/>
  <c r="R193" i="1"/>
  <c r="O931" i="1"/>
  <c r="N931" i="1"/>
  <c r="I933" i="1"/>
  <c r="T933" i="1" s="1"/>
  <c r="J1099" i="1"/>
  <c r="J1100" i="1" s="1"/>
  <c r="Q349" i="1"/>
  <c r="P350" i="1"/>
  <c r="Q900" i="1"/>
  <c r="P901" i="1"/>
  <c r="S1246" i="1"/>
  <c r="R1246" i="1"/>
  <c r="J1403" i="1"/>
  <c r="M1472" i="1"/>
  <c r="O1472" i="1" s="1"/>
  <c r="K1473" i="1"/>
  <c r="T700" i="1"/>
  <c r="J1517" i="1"/>
  <c r="R1181" i="1"/>
  <c r="S1181" i="1"/>
  <c r="S123" i="1"/>
  <c r="R123" i="1"/>
  <c r="Q9" i="1"/>
  <c r="P10" i="1"/>
  <c r="O1376" i="1"/>
  <c r="N1169" i="1"/>
  <c r="O1169" i="1"/>
  <c r="I1171" i="1"/>
  <c r="T1171" i="1" s="1"/>
  <c r="J272" i="1"/>
  <c r="K26" i="1"/>
  <c r="L26" i="1" s="1"/>
  <c r="Q671" i="1"/>
  <c r="N672" i="1"/>
  <c r="Q672" i="1"/>
  <c r="O672" i="1"/>
  <c r="P672" i="1"/>
  <c r="R1222" i="1"/>
  <c r="S1222" i="1"/>
  <c r="N1529" i="1"/>
  <c r="O1529" i="1"/>
  <c r="I1531" i="1"/>
  <c r="O417" i="1"/>
  <c r="N417" i="1"/>
  <c r="I419" i="1"/>
  <c r="P419" i="1" s="1"/>
  <c r="S1236" i="1"/>
  <c r="R1236" i="1"/>
  <c r="I1196" i="1"/>
  <c r="T1196" i="1" s="1"/>
  <c r="O1194" i="1"/>
  <c r="N1194" i="1"/>
  <c r="S1306" i="1"/>
  <c r="R1306" i="1"/>
  <c r="N877" i="1"/>
  <c r="O877" i="1"/>
  <c r="I879" i="1"/>
  <c r="T879" i="1" s="1"/>
  <c r="T902" i="1"/>
  <c r="M1019" i="1"/>
  <c r="K1020" i="1"/>
  <c r="L1020" i="1" s="1"/>
  <c r="Q1031" i="1"/>
  <c r="P1032" i="1"/>
  <c r="O1032" i="1"/>
  <c r="N1032" i="1"/>
  <c r="M1033" i="1"/>
  <c r="S1529" i="1"/>
  <c r="R1529" i="1"/>
  <c r="S1235" i="1"/>
  <c r="R1235" i="1"/>
  <c r="J782" i="1"/>
  <c r="J783" i="1" s="1"/>
  <c r="J785" i="1" s="1"/>
  <c r="L1433" i="1"/>
  <c r="J987" i="1"/>
  <c r="L420" i="1"/>
  <c r="O943" i="1"/>
  <c r="N943" i="1"/>
  <c r="I945" i="1"/>
  <c r="T945" i="1" s="1"/>
  <c r="J490" i="1"/>
  <c r="R238" i="1"/>
  <c r="S238" i="1"/>
  <c r="R251" i="1"/>
  <c r="S251" i="1"/>
  <c r="N77" i="1"/>
  <c r="T1402" i="1"/>
  <c r="S735" i="1"/>
  <c r="R735" i="1"/>
  <c r="N351" i="1"/>
  <c r="I353" i="1"/>
  <c r="L568" i="1"/>
  <c r="M567" i="1"/>
  <c r="J700" i="1"/>
  <c r="O299" i="1"/>
  <c r="N299" i="1"/>
  <c r="I301" i="1"/>
  <c r="R1169" i="1"/>
  <c r="S1169" i="1"/>
  <c r="M1072" i="1"/>
  <c r="N1072" i="1" s="1"/>
  <c r="K1073" i="1"/>
  <c r="L1073" i="1" s="1"/>
  <c r="S467" i="1"/>
  <c r="R467" i="1"/>
  <c r="M241" i="1"/>
  <c r="K242" i="1"/>
  <c r="N253" i="1"/>
  <c r="Q252" i="1"/>
  <c r="O253" i="1"/>
  <c r="Q253" i="1"/>
  <c r="P253" i="1"/>
  <c r="S1215" i="1"/>
  <c r="R1215" i="1"/>
  <c r="O601" i="1"/>
  <c r="S1418" i="1"/>
  <c r="R1418" i="1"/>
  <c r="O576" i="1"/>
  <c r="N1451" i="1"/>
  <c r="T1324" i="1"/>
  <c r="Q1387" i="1"/>
  <c r="P1388" i="1"/>
  <c r="N1388" i="1"/>
  <c r="M1389" i="1"/>
  <c r="O1388" i="1"/>
  <c r="Q433" i="1"/>
  <c r="N434" i="1"/>
  <c r="Q434" i="1"/>
  <c r="O434" i="1"/>
  <c r="P434" i="1"/>
  <c r="L1271" i="1"/>
  <c r="Q1500" i="1"/>
  <c r="P1501" i="1"/>
  <c r="S685" i="1"/>
  <c r="R685" i="1"/>
  <c r="M457" i="1"/>
  <c r="Q456" i="1" s="1"/>
  <c r="K458" i="1"/>
  <c r="L458" i="1" s="1"/>
  <c r="M329" i="1"/>
  <c r="L330" i="1"/>
  <c r="O78" i="1" l="1"/>
  <c r="J502" i="1"/>
  <c r="J504" i="1" s="1"/>
  <c r="T378" i="1"/>
  <c r="T379" i="1"/>
  <c r="T502" i="1"/>
  <c r="N501" i="1"/>
  <c r="T503" i="1"/>
  <c r="O501" i="1"/>
  <c r="P502" i="1"/>
  <c r="P1518" i="1"/>
  <c r="J1379" i="1"/>
  <c r="P902" i="1"/>
  <c r="N1309" i="1"/>
  <c r="P646" i="1"/>
  <c r="J849" i="1"/>
  <c r="T903" i="1"/>
  <c r="J1112" i="1"/>
  <c r="J1114" i="1" s="1"/>
  <c r="T229" i="1"/>
  <c r="J1239" i="1"/>
  <c r="N783" i="1"/>
  <c r="J491" i="1"/>
  <c r="O783" i="1"/>
  <c r="P312" i="1"/>
  <c r="P301" i="1"/>
  <c r="P1085" i="1"/>
  <c r="J80" i="1"/>
  <c r="N791" i="1"/>
  <c r="J540" i="1"/>
  <c r="N1120" i="1"/>
  <c r="O564" i="1"/>
  <c r="T579" i="1"/>
  <c r="P457" i="1"/>
  <c r="O341" i="1"/>
  <c r="P469" i="1"/>
  <c r="J1057" i="1"/>
  <c r="L619" i="1"/>
  <c r="K620" i="1"/>
  <c r="M619" i="1"/>
  <c r="P619" i="1" s="1"/>
  <c r="T327" i="1"/>
  <c r="I328" i="1"/>
  <c r="N326" i="1"/>
  <c r="O326" i="1"/>
  <c r="P327" i="1"/>
  <c r="J327" i="1"/>
  <c r="N341" i="1"/>
  <c r="S617" i="1"/>
  <c r="R617" i="1"/>
  <c r="S311" i="1"/>
  <c r="R311" i="1"/>
  <c r="P933" i="1"/>
  <c r="M313" i="1"/>
  <c r="Q312" i="1" s="1"/>
  <c r="L313" i="1"/>
  <c r="K314" i="1"/>
  <c r="R1320" i="1"/>
  <c r="S1320" i="1"/>
  <c r="T1346" i="1"/>
  <c r="T1347" i="1"/>
  <c r="P1347" i="1"/>
  <c r="N1401" i="1"/>
  <c r="T457" i="1"/>
  <c r="J313" i="1"/>
  <c r="T80" i="1"/>
  <c r="T646" i="1"/>
  <c r="P971" i="1"/>
  <c r="J341" i="1"/>
  <c r="J945" i="1"/>
  <c r="P491" i="1"/>
  <c r="M540" i="1"/>
  <c r="Q539" i="1" s="1"/>
  <c r="L540" i="1"/>
  <c r="K541" i="1"/>
  <c r="S1084" i="1"/>
  <c r="R1084" i="1"/>
  <c r="J1196" i="1"/>
  <c r="Q538" i="1"/>
  <c r="P539" i="1"/>
  <c r="L850" i="1"/>
  <c r="L851" i="1"/>
  <c r="M850" i="1"/>
  <c r="M1086" i="1"/>
  <c r="Q1085" i="1" s="1"/>
  <c r="L1086" i="1"/>
  <c r="K1087" i="1"/>
  <c r="T565" i="1"/>
  <c r="I566" i="1"/>
  <c r="O565" i="1" s="1"/>
  <c r="P565" i="1"/>
  <c r="S848" i="1"/>
  <c r="R848" i="1"/>
  <c r="L1323" i="1"/>
  <c r="M1323" i="1"/>
  <c r="K1324" i="1"/>
  <c r="J1518" i="1"/>
  <c r="N1472" i="1"/>
  <c r="T1311" i="1"/>
  <c r="P1531" i="1"/>
  <c r="T971" i="1"/>
  <c r="Q1321" i="1"/>
  <c r="O1322" i="1"/>
  <c r="N1322" i="1"/>
  <c r="P1322" i="1"/>
  <c r="J565" i="1"/>
  <c r="J1346" i="1"/>
  <c r="J786" i="1"/>
  <c r="S1530" i="1"/>
  <c r="R1530" i="1"/>
  <c r="S456" i="1"/>
  <c r="R456" i="1"/>
  <c r="Q1071" i="1"/>
  <c r="P1072" i="1"/>
  <c r="P880" i="1"/>
  <c r="T880" i="1"/>
  <c r="O878" i="1"/>
  <c r="N878" i="1"/>
  <c r="N418" i="1"/>
  <c r="I420" i="1"/>
  <c r="P420" i="1" s="1"/>
  <c r="O418" i="1"/>
  <c r="S671" i="1"/>
  <c r="R671" i="1"/>
  <c r="P1171" i="1"/>
  <c r="J821" i="1"/>
  <c r="I1075" i="1"/>
  <c r="T1075" i="1" s="1"/>
  <c r="S819" i="1"/>
  <c r="R819" i="1"/>
  <c r="R1237" i="1"/>
  <c r="S1237" i="1"/>
  <c r="T1475" i="1"/>
  <c r="P1475" i="1"/>
  <c r="J757" i="1"/>
  <c r="T580" i="1"/>
  <c r="P580" i="1"/>
  <c r="S468" i="1"/>
  <c r="R468" i="1"/>
  <c r="N456" i="1"/>
  <c r="I458" i="1"/>
  <c r="T458" i="1" s="1"/>
  <c r="O456" i="1"/>
  <c r="L422" i="1"/>
  <c r="M421" i="1"/>
  <c r="L1435" i="1"/>
  <c r="M1434" i="1"/>
  <c r="Q350" i="1"/>
  <c r="P351" i="1"/>
  <c r="S1223" i="1"/>
  <c r="R1223" i="1"/>
  <c r="S1448" i="1"/>
  <c r="R1448" i="1"/>
  <c r="T1123" i="1"/>
  <c r="P1123" i="1"/>
  <c r="R266" i="1"/>
  <c r="S266" i="1"/>
  <c r="N468" i="1"/>
  <c r="O468" i="1"/>
  <c r="I470" i="1"/>
  <c r="S590" i="1"/>
  <c r="R590" i="1"/>
  <c r="I529" i="1"/>
  <c r="T529" i="1" s="1"/>
  <c r="N527" i="1"/>
  <c r="O527" i="1"/>
  <c r="Q490" i="1"/>
  <c r="Q491" i="1"/>
  <c r="N491" i="1"/>
  <c r="O491" i="1"/>
  <c r="R66" i="1"/>
  <c r="S66" i="1"/>
  <c r="Q281" i="1"/>
  <c r="P282" i="1"/>
  <c r="M1039" i="1"/>
  <c r="O1039" i="1" s="1"/>
  <c r="K1040" i="1"/>
  <c r="L1040" i="1" s="1"/>
  <c r="Q805" i="1"/>
  <c r="P806" i="1"/>
  <c r="N806" i="1"/>
  <c r="O806" i="1"/>
  <c r="M807" i="1"/>
  <c r="I285" i="1"/>
  <c r="Q365" i="1"/>
  <c r="P366" i="1"/>
  <c r="N366" i="1"/>
  <c r="O366" i="1"/>
  <c r="M367" i="1"/>
  <c r="S1146" i="1"/>
  <c r="R1146" i="1"/>
  <c r="Q1484" i="1"/>
  <c r="P1485" i="1"/>
  <c r="O1485" i="1"/>
  <c r="N1485" i="1"/>
  <c r="S1332" i="1"/>
  <c r="R1332" i="1"/>
  <c r="Q195" i="1"/>
  <c r="N196" i="1"/>
  <c r="O196" i="1"/>
  <c r="M197" i="1"/>
  <c r="P196" i="1"/>
  <c r="S1109" i="1"/>
  <c r="R1109" i="1"/>
  <c r="N618" i="1"/>
  <c r="O618" i="1"/>
  <c r="I620" i="1"/>
  <c r="Q1376" i="1"/>
  <c r="P1377" i="1"/>
  <c r="O1056" i="1"/>
  <c r="N1056" i="1"/>
  <c r="I1058" i="1"/>
  <c r="T1058" i="1" s="1"/>
  <c r="N630" i="1"/>
  <c r="M689" i="1"/>
  <c r="Q688" i="1" s="1"/>
  <c r="K690" i="1"/>
  <c r="L690" i="1" s="1"/>
  <c r="Q1159" i="1"/>
  <c r="O1160" i="1"/>
  <c r="N1160" i="1"/>
  <c r="P1160" i="1"/>
  <c r="Q1160" i="1"/>
  <c r="K1358" i="1"/>
  <c r="L1358" i="1" s="1"/>
  <c r="M1357" i="1"/>
  <c r="Q1356" i="1" s="1"/>
  <c r="I1505" i="1"/>
  <c r="S901" i="1"/>
  <c r="R901" i="1"/>
  <c r="Q163" i="1"/>
  <c r="O164" i="1"/>
  <c r="P164" i="1"/>
  <c r="Q164" i="1"/>
  <c r="N164" i="1"/>
  <c r="S46" i="1"/>
  <c r="R46" i="1"/>
  <c r="J36" i="1"/>
  <c r="J37" i="1" s="1"/>
  <c r="J39" i="1" s="1"/>
  <c r="S1387" i="1"/>
  <c r="R1387" i="1"/>
  <c r="S124" i="1"/>
  <c r="R124" i="1"/>
  <c r="S1131" i="1"/>
  <c r="R1131" i="1"/>
  <c r="L243" i="1"/>
  <c r="M242" i="1"/>
  <c r="Q566" i="1"/>
  <c r="Q567" i="1"/>
  <c r="T946" i="1"/>
  <c r="P946" i="1"/>
  <c r="N944" i="1"/>
  <c r="O944" i="1"/>
  <c r="K27" i="1"/>
  <c r="T934" i="1"/>
  <c r="P934" i="1"/>
  <c r="O932" i="1"/>
  <c r="N932" i="1"/>
  <c r="N933" i="1"/>
  <c r="O933" i="1"/>
  <c r="I28" i="1"/>
  <c r="T28" i="1" s="1"/>
  <c r="J835" i="1"/>
  <c r="M821" i="1"/>
  <c r="K822" i="1"/>
  <c r="T849" i="1"/>
  <c r="M1532" i="1"/>
  <c r="Q1531" i="1" s="1"/>
  <c r="K1533" i="1"/>
  <c r="S887" i="1"/>
  <c r="R887" i="1"/>
  <c r="M792" i="1"/>
  <c r="K793" i="1"/>
  <c r="L793" i="1" s="1"/>
  <c r="Q808" i="1"/>
  <c r="O809" i="1"/>
  <c r="Q809" i="1"/>
  <c r="N809" i="1"/>
  <c r="P809" i="1"/>
  <c r="I836" i="1"/>
  <c r="T836" i="1" s="1"/>
  <c r="N834" i="1"/>
  <c r="O834" i="1"/>
  <c r="M1272" i="1"/>
  <c r="O1272" i="1" s="1"/>
  <c r="K1273" i="1"/>
  <c r="L1273" i="1" s="1"/>
  <c r="N645" i="1"/>
  <c r="O645" i="1"/>
  <c r="I647" i="1"/>
  <c r="T647" i="1" s="1"/>
  <c r="S709" i="1"/>
  <c r="R709" i="1"/>
  <c r="S443" i="1"/>
  <c r="R443" i="1"/>
  <c r="P972" i="1"/>
  <c r="N970" i="1"/>
  <c r="T972" i="1"/>
  <c r="O970" i="1"/>
  <c r="S996" i="1"/>
  <c r="R996" i="1"/>
  <c r="M702" i="1"/>
  <c r="L703" i="1"/>
  <c r="Q1250" i="1"/>
  <c r="P1251" i="1"/>
  <c r="M283" i="1"/>
  <c r="K284" i="1"/>
  <c r="L284" i="1" s="1"/>
  <c r="R186" i="1"/>
  <c r="S186" i="1"/>
  <c r="R1429" i="1"/>
  <c r="S1429" i="1"/>
  <c r="Q407" i="1"/>
  <c r="N408" i="1"/>
  <c r="Q408" i="1"/>
  <c r="O408" i="1"/>
  <c r="P408" i="1"/>
  <c r="M1195" i="1"/>
  <c r="O1195" i="1" s="1"/>
  <c r="K1196" i="1"/>
  <c r="S834" i="1"/>
  <c r="R834" i="1"/>
  <c r="S1355" i="1"/>
  <c r="R1355" i="1"/>
  <c r="N1502" i="1"/>
  <c r="M1519" i="1"/>
  <c r="L1520" i="1"/>
  <c r="P820" i="1"/>
  <c r="Q240" i="1"/>
  <c r="P241" i="1"/>
  <c r="N736" i="1"/>
  <c r="I738" i="1"/>
  <c r="J738" i="1" s="1"/>
  <c r="O736" i="1"/>
  <c r="K1403" i="1"/>
  <c r="M1402" i="1"/>
  <c r="O1402" i="1" s="1"/>
  <c r="J1074" i="1"/>
  <c r="J1075" i="1" s="1"/>
  <c r="N820" i="1"/>
  <c r="I822" i="1"/>
  <c r="T822" i="1" s="1"/>
  <c r="O820" i="1"/>
  <c r="J419" i="1"/>
  <c r="Q1193" i="1"/>
  <c r="P1194" i="1"/>
  <c r="K13" i="1"/>
  <c r="L13" i="1" s="1"/>
  <c r="M12" i="1"/>
  <c r="Q11" i="1" s="1"/>
  <c r="P1057" i="1"/>
  <c r="T632" i="1"/>
  <c r="K837" i="1"/>
  <c r="M836" i="1"/>
  <c r="Q835" i="1" s="1"/>
  <c r="S687" i="1"/>
  <c r="R687" i="1"/>
  <c r="R239" i="1"/>
  <c r="S239" i="1"/>
  <c r="L1357" i="1"/>
  <c r="R1265" i="1"/>
  <c r="S1265" i="1"/>
  <c r="S789" i="1"/>
  <c r="R789" i="1"/>
  <c r="L1519" i="1"/>
  <c r="S1031" i="1"/>
  <c r="R1031" i="1"/>
  <c r="S1344" i="1"/>
  <c r="R1344" i="1"/>
  <c r="K648" i="1"/>
  <c r="M647" i="1"/>
  <c r="Q646" i="1" s="1"/>
  <c r="S434" i="1"/>
  <c r="R434" i="1"/>
  <c r="L242" i="1"/>
  <c r="I302" i="1"/>
  <c r="T302" i="1" s="1"/>
  <c r="N300" i="1"/>
  <c r="O300" i="1"/>
  <c r="I354" i="1"/>
  <c r="K1021" i="1"/>
  <c r="M1020" i="1"/>
  <c r="I1197" i="1"/>
  <c r="J1197" i="1" s="1"/>
  <c r="N1195" i="1"/>
  <c r="O1072" i="1"/>
  <c r="J701" i="1"/>
  <c r="L1532" i="1"/>
  <c r="T1474" i="1"/>
  <c r="Q790" i="1"/>
  <c r="P791" i="1"/>
  <c r="Q502" i="1"/>
  <c r="O503" i="1"/>
  <c r="N503" i="1"/>
  <c r="M504" i="1"/>
  <c r="P503" i="1"/>
  <c r="P835" i="1"/>
  <c r="L1272" i="1"/>
  <c r="Q377" i="1"/>
  <c r="N378" i="1"/>
  <c r="O378" i="1"/>
  <c r="M379" i="1"/>
  <c r="P378" i="1"/>
  <c r="P737" i="1"/>
  <c r="T1404" i="1"/>
  <c r="M1134" i="1"/>
  <c r="Q1133" i="1" s="1"/>
  <c r="K1135" i="1"/>
  <c r="L1135" i="1" s="1"/>
  <c r="J1115" i="1"/>
  <c r="P784" i="1"/>
  <c r="T784" i="1"/>
  <c r="O782" i="1"/>
  <c r="N782" i="1"/>
  <c r="P341" i="1"/>
  <c r="S376" i="1"/>
  <c r="R376" i="1"/>
  <c r="S645" i="1"/>
  <c r="R645" i="1"/>
  <c r="S149" i="1"/>
  <c r="R149" i="1"/>
  <c r="S995" i="1"/>
  <c r="R995" i="1"/>
  <c r="S700" i="1"/>
  <c r="R700" i="1"/>
  <c r="Q113" i="1"/>
  <c r="P114" i="1"/>
  <c r="O114" i="1"/>
  <c r="N114" i="1"/>
  <c r="M115" i="1"/>
  <c r="I100" i="1"/>
  <c r="T100" i="1" s="1"/>
  <c r="O98" i="1"/>
  <c r="N98" i="1"/>
  <c r="S40" i="1"/>
  <c r="R40" i="1"/>
  <c r="S551" i="1"/>
  <c r="R551" i="1"/>
  <c r="Q1400" i="1"/>
  <c r="P1401" i="1"/>
  <c r="I1254" i="1"/>
  <c r="T1254" i="1" s="1"/>
  <c r="K632" i="1"/>
  <c r="L632" i="1" s="1"/>
  <c r="M631" i="1"/>
  <c r="O631" i="1" s="1"/>
  <c r="M1453" i="1"/>
  <c r="K1454" i="1"/>
  <c r="L1454" i="1" s="1"/>
  <c r="S65" i="1"/>
  <c r="R65" i="1"/>
  <c r="L1101" i="1"/>
  <c r="M1100" i="1"/>
  <c r="P1100" i="1" s="1"/>
  <c r="I1274" i="1"/>
  <c r="T1274" i="1" s="1"/>
  <c r="Q552" i="1"/>
  <c r="P553" i="1"/>
  <c r="O553" i="1"/>
  <c r="N553" i="1"/>
  <c r="S364" i="1"/>
  <c r="R364" i="1"/>
  <c r="K100" i="1"/>
  <c r="M99" i="1"/>
  <c r="S194" i="1"/>
  <c r="R194" i="1"/>
  <c r="J353" i="1"/>
  <c r="S575" i="1"/>
  <c r="R575" i="1"/>
  <c r="S1483" i="1"/>
  <c r="R1483" i="1"/>
  <c r="L1195" i="1"/>
  <c r="Q10" i="1"/>
  <c r="P11" i="1"/>
  <c r="K864" i="1"/>
  <c r="L864" i="1" s="1"/>
  <c r="M863" i="1"/>
  <c r="Q862" i="1" s="1"/>
  <c r="I314" i="1"/>
  <c r="O312" i="1"/>
  <c r="N312" i="1"/>
  <c r="R1158" i="1"/>
  <c r="S1158" i="1"/>
  <c r="N602" i="1"/>
  <c r="L1113" i="1"/>
  <c r="M1112" i="1"/>
  <c r="M738" i="1"/>
  <c r="Q737" i="1" s="1"/>
  <c r="K739" i="1"/>
  <c r="S1470" i="1"/>
  <c r="R1470" i="1"/>
  <c r="J861" i="1"/>
  <c r="T492" i="1"/>
  <c r="O490" i="1"/>
  <c r="N490" i="1"/>
  <c r="P492" i="1"/>
  <c r="S162" i="1"/>
  <c r="R162" i="1"/>
  <c r="S45" i="1"/>
  <c r="R45" i="1"/>
  <c r="S1517" i="1"/>
  <c r="R1517" i="1"/>
  <c r="J1456" i="1"/>
  <c r="J1457" i="1" s="1"/>
  <c r="P1271" i="1"/>
  <c r="S1118" i="1"/>
  <c r="R1118" i="1"/>
  <c r="K1253" i="1"/>
  <c r="L1253" i="1" s="1"/>
  <c r="M1252" i="1"/>
  <c r="N1252" i="1" s="1"/>
  <c r="Q1005" i="1"/>
  <c r="O1006" i="1"/>
  <c r="M1007" i="1"/>
  <c r="N1006" i="1"/>
  <c r="P1006" i="1"/>
  <c r="Q1451" i="1"/>
  <c r="P1452" i="1"/>
  <c r="S987" i="1"/>
  <c r="R987" i="1"/>
  <c r="Q1037" i="1"/>
  <c r="P1038" i="1"/>
  <c r="N176" i="1"/>
  <c r="Q175" i="1"/>
  <c r="Q176" i="1"/>
  <c r="O176" i="1"/>
  <c r="P176" i="1"/>
  <c r="Q1018" i="1"/>
  <c r="P1019" i="1"/>
  <c r="P879" i="1"/>
  <c r="T419" i="1"/>
  <c r="S9" i="1"/>
  <c r="R9" i="1"/>
  <c r="S900" i="1"/>
  <c r="R900" i="1"/>
  <c r="S782" i="1"/>
  <c r="R782" i="1"/>
  <c r="Q1345" i="1"/>
  <c r="N1346" i="1"/>
  <c r="O1346" i="1"/>
  <c r="Q1346" i="1"/>
  <c r="P1346" i="1"/>
  <c r="S516" i="1"/>
  <c r="R516" i="1"/>
  <c r="R1420" i="1"/>
  <c r="S1420" i="1"/>
  <c r="S1307" i="1"/>
  <c r="R1307" i="1"/>
  <c r="S392" i="1"/>
  <c r="R392" i="1"/>
  <c r="R628" i="1"/>
  <c r="S628" i="1"/>
  <c r="L647" i="1"/>
  <c r="J689" i="1"/>
  <c r="Q1224" i="1"/>
  <c r="P1225" i="1"/>
  <c r="N1225" i="1"/>
  <c r="O1225" i="1"/>
  <c r="Q1225" i="1"/>
  <c r="S892" i="1"/>
  <c r="R892" i="1"/>
  <c r="M1060" i="1"/>
  <c r="Q1059" i="1" s="1"/>
  <c r="K1061" i="1"/>
  <c r="Q1449" i="1"/>
  <c r="P1450" i="1"/>
  <c r="N1450" i="1"/>
  <c r="O1450" i="1"/>
  <c r="K759" i="1"/>
  <c r="L759" i="1" s="1"/>
  <c r="M758" i="1"/>
  <c r="Q757" i="1" s="1"/>
  <c r="J1086" i="1"/>
  <c r="L1402" i="1"/>
  <c r="O1251" i="1"/>
  <c r="S174" i="1"/>
  <c r="R174" i="1"/>
  <c r="Q629" i="1"/>
  <c r="P630" i="1"/>
  <c r="T396" i="1"/>
  <c r="N394" i="1"/>
  <c r="P396" i="1"/>
  <c r="O394" i="1"/>
  <c r="K1122" i="1"/>
  <c r="M1121" i="1"/>
  <c r="N1121" i="1" s="1"/>
  <c r="S185" i="1"/>
  <c r="R185" i="1"/>
  <c r="O1271" i="1"/>
  <c r="L555" i="1"/>
  <c r="M554" i="1"/>
  <c r="S804" i="1"/>
  <c r="R804" i="1"/>
  <c r="K713" i="1"/>
  <c r="L713" i="1" s="1"/>
  <c r="M712" i="1"/>
  <c r="O712" i="1" s="1"/>
  <c r="O879" i="1"/>
  <c r="Q878" i="1"/>
  <c r="Q879" i="1"/>
  <c r="N879" i="1"/>
  <c r="L447" i="1"/>
  <c r="M446" i="1"/>
  <c r="O1356" i="1"/>
  <c r="N1356" i="1"/>
  <c r="I1358" i="1"/>
  <c r="T1358" i="1" s="1"/>
  <c r="Q1147" i="1"/>
  <c r="P1148" i="1"/>
  <c r="O1148" i="1"/>
  <c r="N1148" i="1"/>
  <c r="Q1148" i="1"/>
  <c r="R97" i="1"/>
  <c r="S97" i="1"/>
  <c r="S1299" i="1"/>
  <c r="R1299" i="1"/>
  <c r="N1019" i="1"/>
  <c r="S1017" i="1"/>
  <c r="R1017" i="1"/>
  <c r="I690" i="1"/>
  <c r="T690" i="1" s="1"/>
  <c r="N688" i="1"/>
  <c r="O688" i="1"/>
  <c r="L863" i="1"/>
  <c r="M1503" i="1"/>
  <c r="K1504" i="1"/>
  <c r="L1112" i="1"/>
  <c r="S736" i="1"/>
  <c r="R736" i="1"/>
  <c r="J528" i="1"/>
  <c r="J529" i="1" s="1"/>
  <c r="S209" i="1"/>
  <c r="R209" i="1"/>
  <c r="J457" i="1"/>
  <c r="Q1333" i="1"/>
  <c r="N1334" i="1"/>
  <c r="O1334" i="1"/>
  <c r="M1335" i="1"/>
  <c r="P1334" i="1"/>
  <c r="M302" i="1"/>
  <c r="L303" i="1"/>
  <c r="J933" i="1"/>
  <c r="O590" i="1"/>
  <c r="N590" i="1"/>
  <c r="I592" i="1"/>
  <c r="N1085" i="1"/>
  <c r="I1087" i="1"/>
  <c r="O1085" i="1"/>
  <c r="P688" i="1"/>
  <c r="S419" i="1"/>
  <c r="R419" i="1"/>
  <c r="Q1132" i="1"/>
  <c r="P1133" i="1"/>
  <c r="Q970" i="1"/>
  <c r="O971" i="1"/>
  <c r="N971" i="1"/>
  <c r="Q971" i="1"/>
  <c r="S1500" i="1"/>
  <c r="R1500" i="1"/>
  <c r="S433" i="1"/>
  <c r="R433" i="1"/>
  <c r="S253" i="1"/>
  <c r="R253" i="1"/>
  <c r="I1532" i="1"/>
  <c r="O1530" i="1"/>
  <c r="N1530" i="1"/>
  <c r="T1172" i="1"/>
  <c r="O1170" i="1"/>
  <c r="N1170" i="1"/>
  <c r="K1474" i="1"/>
  <c r="M1473" i="1"/>
  <c r="O1473" i="1" s="1"/>
  <c r="I714" i="1"/>
  <c r="T714" i="1" s="1"/>
  <c r="Q783" i="1"/>
  <c r="N784" i="1"/>
  <c r="O784" i="1"/>
  <c r="M785" i="1"/>
  <c r="S341" i="1"/>
  <c r="R341" i="1"/>
  <c r="I850" i="1"/>
  <c r="N848" i="1"/>
  <c r="O848" i="1"/>
  <c r="S888" i="1"/>
  <c r="R888" i="1"/>
  <c r="J1134" i="1"/>
  <c r="S501" i="1"/>
  <c r="R501" i="1"/>
  <c r="S1399" i="1"/>
  <c r="R1399" i="1"/>
  <c r="J1171" i="1"/>
  <c r="R1249" i="1"/>
  <c r="S1249" i="1"/>
  <c r="J301" i="1"/>
  <c r="P342" i="1"/>
  <c r="O340" i="1"/>
  <c r="T342" i="1"/>
  <c r="N340" i="1"/>
  <c r="K1311" i="1"/>
  <c r="L1311" i="1" s="1"/>
  <c r="M1310" i="1"/>
  <c r="Q273" i="1"/>
  <c r="N274" i="1"/>
  <c r="O274" i="1"/>
  <c r="M275" i="1"/>
  <c r="P274" i="1"/>
  <c r="S891" i="1"/>
  <c r="R891" i="1"/>
  <c r="S756" i="1"/>
  <c r="R756" i="1"/>
  <c r="Q267" i="1"/>
  <c r="P268" i="1"/>
  <c r="N268" i="1"/>
  <c r="O268" i="1"/>
  <c r="M269" i="1"/>
  <c r="P1101" i="1"/>
  <c r="T1101" i="1"/>
  <c r="N1099" i="1"/>
  <c r="O1099" i="1"/>
  <c r="S943" i="1"/>
  <c r="R943" i="1"/>
  <c r="L604" i="1"/>
  <c r="M603" i="1"/>
  <c r="Q1119" i="1"/>
  <c r="P1120" i="1"/>
  <c r="S1375" i="1"/>
  <c r="R1375" i="1"/>
  <c r="Q1098" i="1"/>
  <c r="P1099" i="1"/>
  <c r="T1240" i="1"/>
  <c r="P1240" i="1"/>
  <c r="O1238" i="1"/>
  <c r="N1238" i="1"/>
  <c r="S986" i="1"/>
  <c r="R986" i="1"/>
  <c r="L230" i="1"/>
  <c r="M229" i="1"/>
  <c r="Q1430" i="1"/>
  <c r="P1431" i="1"/>
  <c r="O1431" i="1"/>
  <c r="N1431" i="1"/>
  <c r="M1432" i="1"/>
  <c r="Q444" i="1"/>
  <c r="P445" i="1"/>
  <c r="S406" i="1"/>
  <c r="R406" i="1"/>
  <c r="S600" i="1"/>
  <c r="R600" i="1"/>
  <c r="S1298" i="1"/>
  <c r="R1298" i="1"/>
  <c r="S1036" i="1"/>
  <c r="R1036" i="1"/>
  <c r="T1022" i="1"/>
  <c r="O1020" i="1"/>
  <c r="N1020" i="1"/>
  <c r="P1022" i="1"/>
  <c r="S1391" i="1"/>
  <c r="R1391" i="1"/>
  <c r="S861" i="1"/>
  <c r="R861" i="1"/>
  <c r="Q1501" i="1"/>
  <c r="P1502" i="1"/>
  <c r="Q1110" i="1"/>
  <c r="P1111" i="1"/>
  <c r="Q576" i="1"/>
  <c r="P577" i="1"/>
  <c r="J591" i="1"/>
  <c r="K529" i="1"/>
  <c r="M528" i="1"/>
  <c r="S1192" i="1"/>
  <c r="R1192" i="1"/>
  <c r="I702" i="1"/>
  <c r="T702" i="1" s="1"/>
  <c r="N700" i="1"/>
  <c r="O700" i="1"/>
  <c r="T1113" i="1"/>
  <c r="N1111" i="1"/>
  <c r="O1111" i="1"/>
  <c r="P591" i="1"/>
  <c r="J1357" i="1"/>
  <c r="J273" i="1"/>
  <c r="J274" i="1" s="1"/>
  <c r="J276" i="1" s="1"/>
  <c r="Q328" i="1"/>
  <c r="Q329" i="1"/>
  <c r="M1073" i="1"/>
  <c r="O1073" i="1" s="1"/>
  <c r="K1074" i="1"/>
  <c r="T301" i="1"/>
  <c r="T353" i="1"/>
  <c r="Q1032" i="1"/>
  <c r="P1033" i="1"/>
  <c r="O1033" i="1"/>
  <c r="N1033" i="1"/>
  <c r="Q1033" i="1"/>
  <c r="J879" i="1"/>
  <c r="R672" i="1"/>
  <c r="S672" i="1"/>
  <c r="L1473" i="1"/>
  <c r="S349" i="1"/>
  <c r="R349" i="1"/>
  <c r="Q1170" i="1"/>
  <c r="O1171" i="1"/>
  <c r="N1171" i="1"/>
  <c r="M1172" i="1"/>
  <c r="P1172" i="1" s="1"/>
  <c r="P849" i="1"/>
  <c r="I81" i="1"/>
  <c r="P1380" i="1"/>
  <c r="T1380" i="1"/>
  <c r="I794" i="1"/>
  <c r="T794" i="1" s="1"/>
  <c r="N792" i="1"/>
  <c r="O792" i="1"/>
  <c r="I1312" i="1"/>
  <c r="T1312" i="1" s="1"/>
  <c r="N1310" i="1"/>
  <c r="O1310" i="1"/>
  <c r="N1133" i="1"/>
  <c r="I1135" i="1"/>
  <c r="O1133" i="1"/>
  <c r="K80" i="1"/>
  <c r="L80" i="1" s="1"/>
  <c r="M79" i="1"/>
  <c r="N79" i="1" s="1"/>
  <c r="I862" i="1"/>
  <c r="P862" i="1" s="1"/>
  <c r="O860" i="1"/>
  <c r="N860" i="1"/>
  <c r="S515" i="1"/>
  <c r="R515" i="1"/>
  <c r="T737" i="1"/>
  <c r="Q125" i="1"/>
  <c r="P126" i="1"/>
  <c r="O126" i="1"/>
  <c r="N126" i="1"/>
  <c r="Q126" i="1"/>
  <c r="N756" i="1"/>
  <c r="I758" i="1"/>
  <c r="O756" i="1"/>
  <c r="P1238" i="1"/>
  <c r="L1310" i="1"/>
  <c r="Q1450" i="1"/>
  <c r="S1058" i="1"/>
  <c r="R1058" i="1"/>
  <c r="S112" i="1"/>
  <c r="R112" i="1"/>
  <c r="L396" i="1"/>
  <c r="M395" i="1"/>
  <c r="L758" i="1"/>
  <c r="P230" i="1"/>
  <c r="T230" i="1"/>
  <c r="O228" i="1"/>
  <c r="N228" i="1"/>
  <c r="T1100" i="1"/>
  <c r="L946" i="1"/>
  <c r="M945" i="1"/>
  <c r="Q601" i="1"/>
  <c r="P602" i="1"/>
  <c r="L1121" i="1"/>
  <c r="S1004" i="1"/>
  <c r="R1004" i="1"/>
  <c r="J1021" i="1"/>
  <c r="Q710" i="1"/>
  <c r="P711" i="1"/>
  <c r="Q227" i="1"/>
  <c r="P228" i="1"/>
  <c r="L446" i="1"/>
  <c r="N1517" i="1"/>
  <c r="O1517" i="1"/>
  <c r="I1519" i="1"/>
  <c r="M1486" i="1"/>
  <c r="K1487" i="1"/>
  <c r="O1038" i="1"/>
  <c r="T821" i="1"/>
  <c r="I1455" i="1"/>
  <c r="T1455" i="1" s="1"/>
  <c r="O1453" i="1"/>
  <c r="N1453" i="1"/>
  <c r="S1070" i="1"/>
  <c r="R1070" i="1"/>
  <c r="P689" i="1"/>
  <c r="O241" i="1"/>
  <c r="T313" i="1"/>
  <c r="L1503" i="1"/>
  <c r="M578" i="1"/>
  <c r="O578" i="1" s="1"/>
  <c r="K579" i="1"/>
  <c r="L579" i="1" s="1"/>
  <c r="L528" i="1"/>
  <c r="S208" i="1"/>
  <c r="R208" i="1"/>
  <c r="Q1266" i="1"/>
  <c r="P1267" i="1"/>
  <c r="N1267" i="1"/>
  <c r="O1267" i="1"/>
  <c r="M1268" i="1"/>
  <c r="P701" i="1"/>
  <c r="M903" i="1"/>
  <c r="K904" i="1"/>
  <c r="L904" i="1" s="1"/>
  <c r="S300" i="1"/>
  <c r="R300" i="1"/>
  <c r="T491" i="1"/>
  <c r="T1112" i="1"/>
  <c r="T591" i="1"/>
  <c r="P944" i="1"/>
  <c r="S76" i="1"/>
  <c r="R76" i="1"/>
  <c r="L459" i="1"/>
  <c r="M458" i="1"/>
  <c r="Q1388" i="1"/>
  <c r="P1389" i="1"/>
  <c r="M1390" i="1"/>
  <c r="O1389" i="1"/>
  <c r="N1389" i="1"/>
  <c r="S252" i="1"/>
  <c r="R252" i="1"/>
  <c r="J1531" i="1"/>
  <c r="T1531" i="1"/>
  <c r="Q1471" i="1"/>
  <c r="P1472" i="1"/>
  <c r="S340" i="1"/>
  <c r="R340" i="1"/>
  <c r="I1489" i="1"/>
  <c r="T1489" i="1" s="1"/>
  <c r="L1240" i="1"/>
  <c r="M1239" i="1"/>
  <c r="P1239" i="1" s="1"/>
  <c r="T793" i="1"/>
  <c r="Q77" i="1"/>
  <c r="P78" i="1"/>
  <c r="P861" i="1"/>
  <c r="R1419" i="1"/>
  <c r="S1419" i="1"/>
  <c r="K471" i="1"/>
  <c r="L471" i="1" s="1"/>
  <c r="M470" i="1"/>
  <c r="Q469" i="1" s="1"/>
  <c r="S272" i="1"/>
  <c r="R272" i="1"/>
  <c r="I904" i="1"/>
  <c r="J904" i="1" s="1"/>
  <c r="O902" i="1"/>
  <c r="N902" i="1"/>
  <c r="J1488" i="1"/>
  <c r="P757" i="1"/>
  <c r="M352" i="1"/>
  <c r="K353" i="1"/>
  <c r="L353" i="1" s="1"/>
  <c r="P783" i="1"/>
  <c r="Q1308" i="1"/>
  <c r="P1309" i="1"/>
  <c r="S150" i="1"/>
  <c r="R150" i="1"/>
  <c r="J99" i="1"/>
  <c r="S942" i="1"/>
  <c r="R942" i="1"/>
  <c r="I13" i="1"/>
  <c r="T13" i="1" s="1"/>
  <c r="N11" i="1"/>
  <c r="O11" i="1"/>
  <c r="S280" i="1"/>
  <c r="R280" i="1"/>
  <c r="Q393" i="1"/>
  <c r="P394" i="1"/>
  <c r="S39" i="1"/>
  <c r="R39" i="1"/>
  <c r="N1251" i="1"/>
  <c r="L593" i="1"/>
  <c r="M592" i="1"/>
  <c r="L603" i="1"/>
  <c r="N1271" i="1"/>
  <c r="J469" i="1"/>
  <c r="O282" i="1"/>
  <c r="L229" i="1"/>
  <c r="I1041" i="1"/>
  <c r="T1041" i="1" s="1"/>
  <c r="O1019" i="1"/>
  <c r="O1452" i="1"/>
  <c r="N445" i="1"/>
  <c r="K1379" i="1"/>
  <c r="L1379" i="1" s="1"/>
  <c r="M1378" i="1"/>
  <c r="O1378" i="1" s="1"/>
  <c r="I633" i="1"/>
  <c r="T633" i="1" s="1"/>
  <c r="N241" i="1"/>
  <c r="J646" i="1"/>
  <c r="N539" i="1"/>
  <c r="I541" i="1"/>
  <c r="T541" i="1" s="1"/>
  <c r="O539" i="1"/>
  <c r="S526" i="1"/>
  <c r="R526" i="1"/>
  <c r="J1274" i="1"/>
  <c r="J1275" i="1" s="1"/>
  <c r="T701" i="1"/>
  <c r="P1112" i="1"/>
  <c r="J1474" i="1"/>
  <c r="J1135" i="1" l="1"/>
  <c r="J1058" i="1"/>
  <c r="J314" i="1"/>
  <c r="J566" i="1"/>
  <c r="N565" i="1"/>
  <c r="P850" i="1"/>
  <c r="N1039" i="1"/>
  <c r="N631" i="1"/>
  <c r="J302" i="1"/>
  <c r="P1357" i="1"/>
  <c r="J100" i="1"/>
  <c r="J470" i="1"/>
  <c r="J758" i="1"/>
  <c r="J836" i="1"/>
  <c r="J354" i="1"/>
  <c r="P328" i="1"/>
  <c r="T328" i="1"/>
  <c r="O327" i="1"/>
  <c r="N327" i="1"/>
  <c r="I329" i="1"/>
  <c r="N328" i="1" s="1"/>
  <c r="Q618" i="1"/>
  <c r="J633" i="1"/>
  <c r="L314" i="1"/>
  <c r="M314" i="1"/>
  <c r="K315" i="1"/>
  <c r="M620" i="1"/>
  <c r="Q620" i="1" s="1"/>
  <c r="L620" i="1"/>
  <c r="L621" i="1"/>
  <c r="O328" i="1"/>
  <c r="J458" i="1"/>
  <c r="J328" i="1"/>
  <c r="J329" i="1" s="1"/>
  <c r="J541" i="1"/>
  <c r="N712" i="1"/>
  <c r="J690" i="1"/>
  <c r="N1272" i="1"/>
  <c r="S312" i="1"/>
  <c r="R312" i="1"/>
  <c r="T758" i="1"/>
  <c r="P313" i="1"/>
  <c r="O1252" i="1"/>
  <c r="S1321" i="1"/>
  <c r="R1321" i="1"/>
  <c r="S538" i="1"/>
  <c r="R538" i="1"/>
  <c r="J702" i="1"/>
  <c r="L1087" i="1"/>
  <c r="M1087" i="1"/>
  <c r="Q1086" i="1" s="1"/>
  <c r="K1088" i="1"/>
  <c r="T1087" i="1"/>
  <c r="P540" i="1"/>
  <c r="S1085" i="1"/>
  <c r="R1085" i="1"/>
  <c r="T862" i="1"/>
  <c r="Q850" i="1"/>
  <c r="Q849" i="1"/>
  <c r="L541" i="1"/>
  <c r="K542" i="1"/>
  <c r="M541" i="1"/>
  <c r="P541" i="1" s="1"/>
  <c r="P758" i="1"/>
  <c r="N1378" i="1"/>
  <c r="J592" i="1"/>
  <c r="P1086" i="1"/>
  <c r="L1324" i="1"/>
  <c r="M1324" i="1"/>
  <c r="L1325" i="1"/>
  <c r="S539" i="1"/>
  <c r="R539" i="1"/>
  <c r="P1323" i="1"/>
  <c r="N1323" i="1"/>
  <c r="O1323" i="1"/>
  <c r="Q1322" i="1"/>
  <c r="I567" i="1"/>
  <c r="J567" i="1" s="1"/>
  <c r="P566" i="1"/>
  <c r="T566" i="1"/>
  <c r="N566" i="1"/>
  <c r="J40" i="1"/>
  <c r="J41" i="1" s="1"/>
  <c r="J277" i="1"/>
  <c r="J278" i="1" s="1"/>
  <c r="T738" i="1"/>
  <c r="S1250" i="1"/>
  <c r="R1250" i="1"/>
  <c r="M793" i="1"/>
  <c r="N793" i="1" s="1"/>
  <c r="K794" i="1"/>
  <c r="K1359" i="1"/>
  <c r="L1359" i="1" s="1"/>
  <c r="M1358" i="1"/>
  <c r="M690" i="1"/>
  <c r="L691" i="1"/>
  <c r="S491" i="1"/>
  <c r="R491" i="1"/>
  <c r="O1121" i="1"/>
  <c r="T459" i="1"/>
  <c r="O457" i="1"/>
  <c r="N457" i="1"/>
  <c r="P459" i="1"/>
  <c r="R1450" i="1"/>
  <c r="S1450" i="1"/>
  <c r="L1475" i="1"/>
  <c r="M1474" i="1"/>
  <c r="S737" i="1"/>
  <c r="R737" i="1"/>
  <c r="O504" i="1"/>
  <c r="Q503" i="1"/>
  <c r="N504" i="1"/>
  <c r="P504" i="1"/>
  <c r="Q504" i="1"/>
  <c r="J420" i="1"/>
  <c r="Q351" i="1"/>
  <c r="P352" i="1"/>
  <c r="S1471" i="1"/>
  <c r="R1471" i="1"/>
  <c r="S126" i="1"/>
  <c r="R126" i="1"/>
  <c r="I82" i="1"/>
  <c r="P702" i="1"/>
  <c r="S576" i="1"/>
  <c r="R576" i="1"/>
  <c r="S1098" i="1"/>
  <c r="R1098" i="1"/>
  <c r="S783" i="1"/>
  <c r="R783" i="1"/>
  <c r="L1474" i="1"/>
  <c r="O1531" i="1"/>
  <c r="N1531" i="1"/>
  <c r="I1533" i="1"/>
  <c r="T1533" i="1" s="1"/>
  <c r="M1504" i="1"/>
  <c r="O1504" i="1" s="1"/>
  <c r="K1505" i="1"/>
  <c r="L1505" i="1" s="1"/>
  <c r="S1148" i="1"/>
  <c r="R1148" i="1"/>
  <c r="S1449" i="1"/>
  <c r="R1449" i="1"/>
  <c r="R175" i="1"/>
  <c r="S175" i="1"/>
  <c r="O1112" i="1"/>
  <c r="Q1111" i="1"/>
  <c r="N1112" i="1"/>
  <c r="M1113" i="1"/>
  <c r="Q98" i="1"/>
  <c r="P99" i="1"/>
  <c r="S552" i="1"/>
  <c r="R552" i="1"/>
  <c r="Q114" i="1"/>
  <c r="P115" i="1"/>
  <c r="O115" i="1"/>
  <c r="N115" i="1"/>
  <c r="Q115" i="1"/>
  <c r="Q378" i="1"/>
  <c r="M380" i="1"/>
  <c r="N379" i="1"/>
  <c r="O379" i="1"/>
  <c r="P379" i="1"/>
  <c r="Q1019" i="1"/>
  <c r="P1020" i="1"/>
  <c r="S646" i="1"/>
  <c r="R646" i="1"/>
  <c r="Q1401" i="1"/>
  <c r="P1402" i="1"/>
  <c r="P647" i="1"/>
  <c r="P836" i="1"/>
  <c r="M822" i="1"/>
  <c r="Q821" i="1" s="1"/>
  <c r="K823" i="1"/>
  <c r="L823" i="1" s="1"/>
  <c r="S567" i="1"/>
  <c r="R567" i="1"/>
  <c r="S164" i="1"/>
  <c r="R164" i="1"/>
  <c r="Q806" i="1"/>
  <c r="P807" i="1"/>
  <c r="N807" i="1"/>
  <c r="O807" i="1"/>
  <c r="Q807" i="1"/>
  <c r="S490" i="1"/>
  <c r="R490" i="1"/>
  <c r="O469" i="1"/>
  <c r="N469" i="1"/>
  <c r="I471" i="1"/>
  <c r="T471" i="1" s="1"/>
  <c r="J1276" i="1"/>
  <c r="J1277" i="1" s="1"/>
  <c r="O592" i="1"/>
  <c r="Q591" i="1"/>
  <c r="N592" i="1"/>
  <c r="Q592" i="1"/>
  <c r="T1520" i="1"/>
  <c r="P1520" i="1"/>
  <c r="N1518" i="1"/>
  <c r="O1518" i="1"/>
  <c r="S1132" i="1"/>
  <c r="R1132" i="1"/>
  <c r="I634" i="1"/>
  <c r="T634" i="1" s="1"/>
  <c r="R77" i="1"/>
  <c r="S77" i="1"/>
  <c r="I1490" i="1"/>
  <c r="R1388" i="1"/>
  <c r="S1388" i="1"/>
  <c r="Q1267" i="1"/>
  <c r="P1268" i="1"/>
  <c r="O1268" i="1"/>
  <c r="N1268" i="1"/>
  <c r="M1269" i="1"/>
  <c r="L580" i="1"/>
  <c r="M579" i="1"/>
  <c r="P1519" i="1"/>
  <c r="S710" i="1"/>
  <c r="R710" i="1"/>
  <c r="O395" i="1"/>
  <c r="Q394" i="1"/>
  <c r="N395" i="1"/>
  <c r="Q395" i="1"/>
  <c r="P395" i="1"/>
  <c r="S1032" i="1"/>
  <c r="R1032" i="1"/>
  <c r="S328" i="1"/>
  <c r="R328" i="1"/>
  <c r="S444" i="1"/>
  <c r="R444" i="1"/>
  <c r="R267" i="1"/>
  <c r="S267" i="1"/>
  <c r="Q274" i="1"/>
  <c r="N275" i="1"/>
  <c r="O275" i="1"/>
  <c r="M276" i="1"/>
  <c r="P275" i="1"/>
  <c r="O849" i="1"/>
  <c r="N849" i="1"/>
  <c r="P851" i="1"/>
  <c r="T851" i="1"/>
  <c r="O850" i="1"/>
  <c r="N850" i="1"/>
  <c r="T1532" i="1"/>
  <c r="P593" i="1"/>
  <c r="T593" i="1"/>
  <c r="O591" i="1"/>
  <c r="N591" i="1"/>
  <c r="Q301" i="1"/>
  <c r="N302" i="1"/>
  <c r="O302" i="1"/>
  <c r="Q302" i="1"/>
  <c r="Q1502" i="1"/>
  <c r="P1503" i="1"/>
  <c r="J1087" i="1"/>
  <c r="K1062" i="1"/>
  <c r="M1061" i="1"/>
  <c r="Q1060" i="1" s="1"/>
  <c r="O313" i="1"/>
  <c r="N313" i="1"/>
  <c r="I315" i="1"/>
  <c r="T315" i="1" s="1"/>
  <c r="M100" i="1"/>
  <c r="K101" i="1"/>
  <c r="L101" i="1" s="1"/>
  <c r="L1022" i="1"/>
  <c r="M1021" i="1"/>
  <c r="K649" i="1"/>
  <c r="L649" i="1" s="1"/>
  <c r="M648" i="1"/>
  <c r="Q647" i="1" s="1"/>
  <c r="L1404" i="1"/>
  <c r="M1403" i="1"/>
  <c r="S240" i="1"/>
  <c r="R240" i="1"/>
  <c r="Q701" i="1"/>
  <c r="N702" i="1"/>
  <c r="Q702" i="1"/>
  <c r="O702" i="1"/>
  <c r="O835" i="1"/>
  <c r="N835" i="1"/>
  <c r="I837" i="1"/>
  <c r="T837" i="1" s="1"/>
  <c r="Q791" i="1"/>
  <c r="P792" i="1"/>
  <c r="Q820" i="1"/>
  <c r="P821" i="1"/>
  <c r="K28" i="1"/>
  <c r="L28" i="1" s="1"/>
  <c r="S566" i="1"/>
  <c r="R566" i="1"/>
  <c r="O1503" i="1"/>
  <c r="S688" i="1"/>
  <c r="R688" i="1"/>
  <c r="R1376" i="1"/>
  <c r="S1376" i="1"/>
  <c r="S350" i="1"/>
  <c r="R350" i="1"/>
  <c r="O419" i="1"/>
  <c r="N419" i="1"/>
  <c r="I421" i="1"/>
  <c r="T421" i="1" s="1"/>
  <c r="J647" i="1"/>
  <c r="Q944" i="1"/>
  <c r="Q945" i="1"/>
  <c r="N945" i="1"/>
  <c r="O945" i="1"/>
  <c r="P945" i="1"/>
  <c r="O793" i="1"/>
  <c r="I795" i="1"/>
  <c r="N229" i="1"/>
  <c r="O229" i="1"/>
  <c r="Q228" i="1"/>
  <c r="Q229" i="1"/>
  <c r="P229" i="1"/>
  <c r="S393" i="1"/>
  <c r="R393" i="1"/>
  <c r="N12" i="1"/>
  <c r="O12" i="1"/>
  <c r="I14" i="1"/>
  <c r="T14" i="1" s="1"/>
  <c r="S1308" i="1"/>
  <c r="R1308" i="1"/>
  <c r="J1489" i="1"/>
  <c r="S469" i="1"/>
  <c r="R469" i="1"/>
  <c r="P1134" i="1"/>
  <c r="J1532" i="1"/>
  <c r="O458" i="1"/>
  <c r="Q457" i="1"/>
  <c r="N458" i="1"/>
  <c r="Q458" i="1"/>
  <c r="Q577" i="1"/>
  <c r="P578" i="1"/>
  <c r="T1519" i="1"/>
  <c r="Q1431" i="1"/>
  <c r="P1432" i="1"/>
  <c r="O1432" i="1"/>
  <c r="N1432" i="1"/>
  <c r="M1433" i="1"/>
  <c r="T850" i="1"/>
  <c r="P1532" i="1"/>
  <c r="S971" i="1"/>
  <c r="R971" i="1"/>
  <c r="L1504" i="1"/>
  <c r="O446" i="1"/>
  <c r="Q445" i="1"/>
  <c r="N446" i="1"/>
  <c r="Q446" i="1"/>
  <c r="P446" i="1"/>
  <c r="Q711" i="1"/>
  <c r="P712" i="1"/>
  <c r="L1061" i="1"/>
  <c r="R1224" i="1"/>
  <c r="S1224" i="1"/>
  <c r="S1346" i="1"/>
  <c r="R1346" i="1"/>
  <c r="Q1006" i="1"/>
  <c r="O1007" i="1"/>
  <c r="N1007" i="1"/>
  <c r="M1008" i="1"/>
  <c r="P1007" i="1"/>
  <c r="S862" i="1"/>
  <c r="R862" i="1"/>
  <c r="L100" i="1"/>
  <c r="M1454" i="1"/>
  <c r="N1454" i="1" s="1"/>
  <c r="K1455" i="1"/>
  <c r="T1255" i="1"/>
  <c r="P1255" i="1"/>
  <c r="S502" i="1"/>
  <c r="R502" i="1"/>
  <c r="J1519" i="1"/>
  <c r="L1021" i="1"/>
  <c r="P302" i="1"/>
  <c r="L648" i="1"/>
  <c r="R11" i="1"/>
  <c r="S11" i="1"/>
  <c r="L1403" i="1"/>
  <c r="M1273" i="1"/>
  <c r="O1273" i="1" s="1"/>
  <c r="K1274" i="1"/>
  <c r="L822" i="1"/>
  <c r="L27" i="1"/>
  <c r="N1503" i="1"/>
  <c r="R1160" i="1"/>
  <c r="S1160" i="1"/>
  <c r="P621" i="1"/>
  <c r="O619" i="1"/>
  <c r="N619" i="1"/>
  <c r="T621" i="1"/>
  <c r="Q196" i="1"/>
  <c r="P197" i="1"/>
  <c r="N197" i="1"/>
  <c r="O197" i="1"/>
  <c r="M198" i="1"/>
  <c r="S365" i="1"/>
  <c r="R365" i="1"/>
  <c r="S281" i="1"/>
  <c r="R281" i="1"/>
  <c r="O1434" i="1"/>
  <c r="N1434" i="1"/>
  <c r="Q1434" i="1"/>
  <c r="P1434" i="1"/>
  <c r="P458" i="1"/>
  <c r="J822" i="1"/>
  <c r="S1071" i="1"/>
  <c r="R1071" i="1"/>
  <c r="P12" i="1"/>
  <c r="J787" i="1"/>
  <c r="O903" i="1"/>
  <c r="N903" i="1"/>
  <c r="I905" i="1"/>
  <c r="L472" i="1"/>
  <c r="M471" i="1"/>
  <c r="O861" i="1"/>
  <c r="N861" i="1"/>
  <c r="I863" i="1"/>
  <c r="P863" i="1" s="1"/>
  <c r="T1313" i="1"/>
  <c r="P1313" i="1"/>
  <c r="O1172" i="1"/>
  <c r="Q1171" i="1"/>
  <c r="N1172" i="1"/>
  <c r="Q1172" i="1"/>
  <c r="Q527" i="1"/>
  <c r="P528" i="1"/>
  <c r="S1110" i="1"/>
  <c r="R1110" i="1"/>
  <c r="Q1334" i="1"/>
  <c r="Q1335" i="1"/>
  <c r="N1335" i="1"/>
  <c r="O1335" i="1"/>
  <c r="P1335" i="1"/>
  <c r="M713" i="1"/>
  <c r="K714" i="1"/>
  <c r="L714" i="1" s="1"/>
  <c r="Q1120" i="1"/>
  <c r="P1121" i="1"/>
  <c r="S629" i="1"/>
  <c r="R629" i="1"/>
  <c r="S757" i="1"/>
  <c r="R757" i="1"/>
  <c r="S1059" i="1"/>
  <c r="R1059" i="1"/>
  <c r="S1037" i="1"/>
  <c r="R1037" i="1"/>
  <c r="K865" i="1"/>
  <c r="L865" i="1" s="1"/>
  <c r="M864" i="1"/>
  <c r="Q863" i="1" s="1"/>
  <c r="I1275" i="1"/>
  <c r="T1275" i="1" s="1"/>
  <c r="Q1452" i="1"/>
  <c r="P1453" i="1"/>
  <c r="N1402" i="1"/>
  <c r="S377" i="1"/>
  <c r="R377" i="1"/>
  <c r="J81" i="1"/>
  <c r="J82" i="1" s="1"/>
  <c r="P355" i="1"/>
  <c r="T355" i="1"/>
  <c r="M13" i="1"/>
  <c r="K14" i="1"/>
  <c r="L14" i="1" s="1"/>
  <c r="O821" i="1"/>
  <c r="N821" i="1"/>
  <c r="I823" i="1"/>
  <c r="T823" i="1" s="1"/>
  <c r="M284" i="1"/>
  <c r="N284" i="1" s="1"/>
  <c r="K285" i="1"/>
  <c r="L285" i="1" s="1"/>
  <c r="Q1271" i="1"/>
  <c r="P1272" i="1"/>
  <c r="S163" i="1"/>
  <c r="R163" i="1"/>
  <c r="I1059" i="1"/>
  <c r="P1059" i="1" s="1"/>
  <c r="O1057" i="1"/>
  <c r="N1057" i="1"/>
  <c r="R1484" i="1"/>
  <c r="S1484" i="1"/>
  <c r="I286" i="1"/>
  <c r="T286" i="1" s="1"/>
  <c r="T470" i="1"/>
  <c r="T420" i="1"/>
  <c r="Q1389" i="1"/>
  <c r="P1390" i="1"/>
  <c r="O1390" i="1"/>
  <c r="N1390" i="1"/>
  <c r="Q1390" i="1"/>
  <c r="R227" i="1"/>
  <c r="S227" i="1"/>
  <c r="S176" i="1"/>
  <c r="R176" i="1"/>
  <c r="S1133" i="1"/>
  <c r="R1133" i="1"/>
  <c r="M1487" i="1"/>
  <c r="K1488" i="1"/>
  <c r="R125" i="1"/>
  <c r="S125" i="1"/>
  <c r="O1134" i="1"/>
  <c r="N1134" i="1"/>
  <c r="I1136" i="1"/>
  <c r="J1136" i="1" s="1"/>
  <c r="M1074" i="1"/>
  <c r="K1075" i="1"/>
  <c r="L1075" i="1" s="1"/>
  <c r="L530" i="1"/>
  <c r="M529" i="1"/>
  <c r="S1119" i="1"/>
  <c r="R1119" i="1"/>
  <c r="S273" i="1"/>
  <c r="R273" i="1"/>
  <c r="P592" i="1"/>
  <c r="S1147" i="1"/>
  <c r="R1147" i="1"/>
  <c r="L1123" i="1"/>
  <c r="M1122" i="1"/>
  <c r="M759" i="1"/>
  <c r="Q758" i="1" s="1"/>
  <c r="K760" i="1"/>
  <c r="L760" i="1" s="1"/>
  <c r="S1018" i="1"/>
  <c r="R1018" i="1"/>
  <c r="S1005" i="1"/>
  <c r="R1005" i="1"/>
  <c r="R113" i="1"/>
  <c r="S113" i="1"/>
  <c r="N352" i="1"/>
  <c r="O301" i="1"/>
  <c r="P303" i="1"/>
  <c r="N301" i="1"/>
  <c r="T303" i="1"/>
  <c r="S835" i="1"/>
  <c r="R835" i="1"/>
  <c r="P738" i="1"/>
  <c r="K1197" i="1"/>
  <c r="M1196" i="1"/>
  <c r="N1196" i="1" s="1"/>
  <c r="S408" i="1"/>
  <c r="R408" i="1"/>
  <c r="Q282" i="1"/>
  <c r="P283" i="1"/>
  <c r="R809" i="1"/>
  <c r="S809" i="1"/>
  <c r="M1533" i="1"/>
  <c r="Q1532" i="1" s="1"/>
  <c r="K1534" i="1"/>
  <c r="L1534" i="1" s="1"/>
  <c r="Q241" i="1"/>
  <c r="O242" i="1"/>
  <c r="N242" i="1"/>
  <c r="Q242" i="1"/>
  <c r="P242" i="1"/>
  <c r="I1506" i="1"/>
  <c r="T1506" i="1" s="1"/>
  <c r="O283" i="1"/>
  <c r="S805" i="1"/>
  <c r="R805" i="1"/>
  <c r="P470" i="1"/>
  <c r="Q420" i="1"/>
  <c r="Q421" i="1"/>
  <c r="N1473" i="1"/>
  <c r="L1380" i="1"/>
  <c r="M1379" i="1"/>
  <c r="S329" i="1"/>
  <c r="R329" i="1"/>
  <c r="R10" i="1"/>
  <c r="S10" i="1"/>
  <c r="P1198" i="1"/>
  <c r="T1198" i="1"/>
  <c r="O540" i="1"/>
  <c r="N540" i="1"/>
  <c r="I542" i="1"/>
  <c r="T904" i="1"/>
  <c r="Q1238" i="1"/>
  <c r="O1239" i="1"/>
  <c r="Q1239" i="1"/>
  <c r="N1239" i="1"/>
  <c r="K905" i="1"/>
  <c r="L905" i="1" s="1"/>
  <c r="M904" i="1"/>
  <c r="Q903" i="1" s="1"/>
  <c r="S1266" i="1"/>
  <c r="R1266" i="1"/>
  <c r="I1456" i="1"/>
  <c r="T1456" i="1" s="1"/>
  <c r="Q1485" i="1"/>
  <c r="P1486" i="1"/>
  <c r="N1486" i="1"/>
  <c r="O1486" i="1"/>
  <c r="O757" i="1"/>
  <c r="N757" i="1"/>
  <c r="I759" i="1"/>
  <c r="Q78" i="1"/>
  <c r="P79" i="1"/>
  <c r="O79" i="1"/>
  <c r="S1033" i="1"/>
  <c r="R1033" i="1"/>
  <c r="L1074" i="1"/>
  <c r="J1358" i="1"/>
  <c r="L529" i="1"/>
  <c r="S1501" i="1"/>
  <c r="R1501" i="1"/>
  <c r="Q602" i="1"/>
  <c r="O603" i="1"/>
  <c r="N603" i="1"/>
  <c r="Q603" i="1"/>
  <c r="P603" i="1"/>
  <c r="Q268" i="1"/>
  <c r="P269" i="1"/>
  <c r="O269" i="1"/>
  <c r="N269" i="1"/>
  <c r="Q269" i="1"/>
  <c r="Q1309" i="1"/>
  <c r="P1310" i="1"/>
  <c r="Q784" i="1"/>
  <c r="P785" i="1"/>
  <c r="N785" i="1"/>
  <c r="O785" i="1"/>
  <c r="M786" i="1"/>
  <c r="O713" i="1"/>
  <c r="N713" i="1"/>
  <c r="I715" i="1"/>
  <c r="T715" i="1" s="1"/>
  <c r="S970" i="1"/>
  <c r="R970" i="1"/>
  <c r="T592" i="1"/>
  <c r="O1357" i="1"/>
  <c r="N1357" i="1"/>
  <c r="I1359" i="1"/>
  <c r="S879" i="1"/>
  <c r="R879" i="1"/>
  <c r="L1122" i="1"/>
  <c r="R1345" i="1"/>
  <c r="S1345" i="1"/>
  <c r="Q1251" i="1"/>
  <c r="P1252" i="1"/>
  <c r="M739" i="1"/>
  <c r="Q738" i="1" s="1"/>
  <c r="K740" i="1"/>
  <c r="T314" i="1"/>
  <c r="Q630" i="1"/>
  <c r="P631" i="1"/>
  <c r="J1116" i="1"/>
  <c r="J1117" i="1" s="1"/>
  <c r="S790" i="1"/>
  <c r="R790" i="1"/>
  <c r="T1197" i="1"/>
  <c r="O352" i="1"/>
  <c r="M837" i="1"/>
  <c r="Q836" i="1" s="1"/>
  <c r="K838" i="1"/>
  <c r="L838" i="1" s="1"/>
  <c r="R1193" i="1"/>
  <c r="S1193" i="1"/>
  <c r="O737" i="1"/>
  <c r="N737" i="1"/>
  <c r="I739" i="1"/>
  <c r="N1519" i="1"/>
  <c r="Q1518" i="1"/>
  <c r="Q1519" i="1"/>
  <c r="O1519" i="1"/>
  <c r="Q1194" i="1"/>
  <c r="P1195" i="1"/>
  <c r="O646" i="1"/>
  <c r="I648" i="1"/>
  <c r="N646" i="1"/>
  <c r="R1531" i="1"/>
  <c r="S1531" i="1"/>
  <c r="I29" i="1"/>
  <c r="T1505" i="1"/>
  <c r="T620" i="1"/>
  <c r="R195" i="1"/>
  <c r="S195" i="1"/>
  <c r="N283" i="1"/>
  <c r="K1041" i="1"/>
  <c r="L1041" i="1" s="1"/>
  <c r="M1040" i="1"/>
  <c r="N1040" i="1" s="1"/>
  <c r="T530" i="1"/>
  <c r="O528" i="1"/>
  <c r="N528" i="1"/>
  <c r="P530" i="1"/>
  <c r="J862" i="1"/>
  <c r="O1074" i="1"/>
  <c r="T1076" i="1"/>
  <c r="N1074" i="1"/>
  <c r="P1076" i="1"/>
  <c r="J1312" i="1"/>
  <c r="J620" i="1"/>
  <c r="Q902" i="1"/>
  <c r="P903" i="1"/>
  <c r="O701" i="1"/>
  <c r="P703" i="1"/>
  <c r="T703" i="1"/>
  <c r="N701" i="1"/>
  <c r="S1451" i="1"/>
  <c r="R1451" i="1"/>
  <c r="Q1377" i="1"/>
  <c r="P1378" i="1"/>
  <c r="T1042" i="1"/>
  <c r="P1042" i="1"/>
  <c r="K354" i="1"/>
  <c r="L354" i="1" s="1"/>
  <c r="M353" i="1"/>
  <c r="L1487" i="1"/>
  <c r="R601" i="1"/>
  <c r="S601" i="1"/>
  <c r="K81" i="1"/>
  <c r="L81" i="1" s="1"/>
  <c r="M80" i="1"/>
  <c r="T1135" i="1"/>
  <c r="T81" i="1"/>
  <c r="S1170" i="1"/>
  <c r="R1170" i="1"/>
  <c r="Q1072" i="1"/>
  <c r="P1073" i="1"/>
  <c r="S1430" i="1"/>
  <c r="R1430" i="1"/>
  <c r="M1311" i="1"/>
  <c r="O1311" i="1" s="1"/>
  <c r="K1312" i="1"/>
  <c r="L1312" i="1" s="1"/>
  <c r="Q1472" i="1"/>
  <c r="P1473" i="1"/>
  <c r="O1086" i="1"/>
  <c r="N1086" i="1"/>
  <c r="I1088" i="1"/>
  <c r="S1333" i="1"/>
  <c r="R1333" i="1"/>
  <c r="P691" i="1"/>
  <c r="O689" i="1"/>
  <c r="N689" i="1"/>
  <c r="T691" i="1"/>
  <c r="S878" i="1"/>
  <c r="R878" i="1"/>
  <c r="Q553" i="1"/>
  <c r="Q554" i="1"/>
  <c r="O554" i="1"/>
  <c r="N554" i="1"/>
  <c r="P554" i="1"/>
  <c r="S1225" i="1"/>
  <c r="R1225" i="1"/>
  <c r="M1253" i="1"/>
  <c r="O1253" i="1" s="1"/>
  <c r="K1254" i="1"/>
  <c r="L1254" i="1" s="1"/>
  <c r="L739" i="1"/>
  <c r="O1100" i="1"/>
  <c r="Q1099" i="1"/>
  <c r="N1100" i="1"/>
  <c r="Q1100" i="1"/>
  <c r="K633" i="1"/>
  <c r="L633" i="1" s="1"/>
  <c r="M632" i="1"/>
  <c r="O632" i="1" s="1"/>
  <c r="S1400" i="1"/>
  <c r="R1400" i="1"/>
  <c r="N99" i="1"/>
  <c r="I101" i="1"/>
  <c r="O99" i="1"/>
  <c r="M1135" i="1"/>
  <c r="Q1134" i="1" s="1"/>
  <c r="K1136" i="1"/>
  <c r="L1136" i="1" s="1"/>
  <c r="T354" i="1"/>
  <c r="L837" i="1"/>
  <c r="L1196" i="1"/>
  <c r="S407" i="1"/>
  <c r="R407" i="1"/>
  <c r="S808" i="1"/>
  <c r="R808" i="1"/>
  <c r="L1533" i="1"/>
  <c r="S1356" i="1"/>
  <c r="R1356" i="1"/>
  <c r="S1159" i="1"/>
  <c r="R1159" i="1"/>
  <c r="P1058" i="1"/>
  <c r="Q366" i="1"/>
  <c r="N367" i="1"/>
  <c r="Q367" i="1"/>
  <c r="O367" i="1"/>
  <c r="P367" i="1"/>
  <c r="T285" i="1"/>
  <c r="Q1038" i="1"/>
  <c r="P1039" i="1"/>
  <c r="N578" i="1"/>
  <c r="N1073" i="1"/>
  <c r="J850" i="1"/>
  <c r="P904" i="1" l="1"/>
  <c r="P648" i="1"/>
  <c r="O421" i="1"/>
  <c r="P620" i="1"/>
  <c r="O620" i="1"/>
  <c r="N620" i="1"/>
  <c r="N1504" i="1"/>
  <c r="J759" i="1"/>
  <c r="J1490" i="1"/>
  <c r="J837" i="1"/>
  <c r="J1088" i="1"/>
  <c r="O1454" i="1"/>
  <c r="P471" i="1"/>
  <c r="P421" i="1"/>
  <c r="J471" i="1"/>
  <c r="Q619" i="1"/>
  <c r="S619" i="1" s="1"/>
  <c r="T1059" i="1"/>
  <c r="S618" i="1"/>
  <c r="R618" i="1"/>
  <c r="P759" i="1"/>
  <c r="P329" i="1"/>
  <c r="T329" i="1"/>
  <c r="O329" i="1"/>
  <c r="N329" i="1"/>
  <c r="P330" i="1"/>
  <c r="T330" i="1"/>
  <c r="R620" i="1"/>
  <c r="S620" i="1"/>
  <c r="L315" i="1"/>
  <c r="M315" i="1"/>
  <c r="P315" i="1" s="1"/>
  <c r="K316" i="1"/>
  <c r="Q313" i="1"/>
  <c r="P314" i="1"/>
  <c r="J315" i="1"/>
  <c r="O566" i="1"/>
  <c r="Q540" i="1"/>
  <c r="T648" i="1"/>
  <c r="N421" i="1"/>
  <c r="L543" i="1"/>
  <c r="M542" i="1"/>
  <c r="Q542" i="1" s="1"/>
  <c r="L542" i="1"/>
  <c r="T567" i="1"/>
  <c r="P568" i="1"/>
  <c r="T568" i="1"/>
  <c r="O567" i="1"/>
  <c r="P567" i="1"/>
  <c r="N567" i="1"/>
  <c r="Q1323" i="1"/>
  <c r="O1324" i="1"/>
  <c r="N1324" i="1"/>
  <c r="Q1324" i="1"/>
  <c r="P1324" i="1"/>
  <c r="T863" i="1"/>
  <c r="J634" i="1"/>
  <c r="S1322" i="1"/>
  <c r="R1322" i="1"/>
  <c r="S849" i="1"/>
  <c r="R849" i="1"/>
  <c r="M1088" i="1"/>
  <c r="Q1088" i="1" s="1"/>
  <c r="L1089" i="1"/>
  <c r="L1088" i="1"/>
  <c r="J421" i="1"/>
  <c r="S850" i="1"/>
  <c r="R850" i="1"/>
  <c r="S1086" i="1"/>
  <c r="R1086" i="1"/>
  <c r="Q1087" i="1"/>
  <c r="P1087" i="1"/>
  <c r="I102" i="1"/>
  <c r="T102" i="1" s="1"/>
  <c r="N100" i="1"/>
  <c r="O100" i="1"/>
  <c r="I30" i="1"/>
  <c r="T30" i="1" s="1"/>
  <c r="I740" i="1"/>
  <c r="N738" i="1"/>
  <c r="O738" i="1"/>
  <c r="S836" i="1"/>
  <c r="R836" i="1"/>
  <c r="S630" i="1"/>
  <c r="R630" i="1"/>
  <c r="S1099" i="1"/>
  <c r="R1099" i="1"/>
  <c r="Q352" i="1"/>
  <c r="P353" i="1"/>
  <c r="T29" i="1"/>
  <c r="T1359" i="1"/>
  <c r="S269" i="1"/>
  <c r="R269" i="1"/>
  <c r="T542" i="1"/>
  <c r="K1535" i="1"/>
  <c r="M1534" i="1"/>
  <c r="Q1533" i="1" s="1"/>
  <c r="M285" i="1"/>
  <c r="K286" i="1"/>
  <c r="L286" i="1" s="1"/>
  <c r="M14" i="1"/>
  <c r="K15" i="1"/>
  <c r="L15" i="1" s="1"/>
  <c r="S1171" i="1"/>
  <c r="R1171" i="1"/>
  <c r="I906" i="1"/>
  <c r="T906" i="1" s="1"/>
  <c r="O904" i="1"/>
  <c r="N904" i="1"/>
  <c r="S446" i="1"/>
  <c r="R446" i="1"/>
  <c r="S228" i="1"/>
  <c r="R228" i="1"/>
  <c r="P422" i="1"/>
  <c r="T422" i="1"/>
  <c r="N420" i="1"/>
  <c r="O420" i="1"/>
  <c r="M101" i="1"/>
  <c r="Q100" i="1" s="1"/>
  <c r="K102" i="1"/>
  <c r="L102" i="1" s="1"/>
  <c r="S1060" i="1"/>
  <c r="R1060" i="1"/>
  <c r="S395" i="1"/>
  <c r="R395" i="1"/>
  <c r="I1491" i="1"/>
  <c r="T1491" i="1" s="1"/>
  <c r="N632" i="1"/>
  <c r="Q1112" i="1"/>
  <c r="N1113" i="1"/>
  <c r="O1113" i="1"/>
  <c r="M1114" i="1"/>
  <c r="P1113" i="1"/>
  <c r="P1533" i="1"/>
  <c r="S351" i="1"/>
  <c r="R351" i="1"/>
  <c r="M1359" i="1"/>
  <c r="Q1358" i="1" s="1"/>
  <c r="K1360" i="1"/>
  <c r="L1360" i="1" s="1"/>
  <c r="J905" i="1"/>
  <c r="S366" i="1"/>
  <c r="R366" i="1"/>
  <c r="K1137" i="1"/>
  <c r="L1137" i="1" s="1"/>
  <c r="M1136" i="1"/>
  <c r="Q1135" i="1" s="1"/>
  <c r="Q79" i="1"/>
  <c r="P80" i="1"/>
  <c r="M354" i="1"/>
  <c r="L355" i="1"/>
  <c r="S1377" i="1"/>
  <c r="R1377" i="1"/>
  <c r="S902" i="1"/>
  <c r="R902" i="1"/>
  <c r="T739" i="1"/>
  <c r="Q785" i="1"/>
  <c r="P786" i="1"/>
  <c r="N786" i="1"/>
  <c r="O786" i="1"/>
  <c r="M787" i="1"/>
  <c r="S602" i="1"/>
  <c r="R602" i="1"/>
  <c r="S1239" i="1"/>
  <c r="R1239" i="1"/>
  <c r="S1532" i="1"/>
  <c r="R1532" i="1"/>
  <c r="Q1195" i="1"/>
  <c r="P1196" i="1"/>
  <c r="Q528" i="1"/>
  <c r="O529" i="1"/>
  <c r="N529" i="1"/>
  <c r="Q529" i="1"/>
  <c r="P529" i="1"/>
  <c r="O1058" i="1"/>
  <c r="N1058" i="1"/>
  <c r="I1060" i="1"/>
  <c r="T1060" i="1" s="1"/>
  <c r="Q12" i="1"/>
  <c r="P13" i="1"/>
  <c r="Q712" i="1"/>
  <c r="P713" i="1"/>
  <c r="S196" i="1"/>
  <c r="R196" i="1"/>
  <c r="R577" i="1"/>
  <c r="S577" i="1"/>
  <c r="Q1402" i="1"/>
  <c r="N1403" i="1"/>
  <c r="O1403" i="1"/>
  <c r="M1404" i="1"/>
  <c r="P1403" i="1"/>
  <c r="Q99" i="1"/>
  <c r="P100" i="1"/>
  <c r="M1062" i="1"/>
  <c r="L1063" i="1"/>
  <c r="S301" i="1"/>
  <c r="R301" i="1"/>
  <c r="Q1268" i="1"/>
  <c r="P1269" i="1"/>
  <c r="O1269" i="1"/>
  <c r="N1269" i="1"/>
  <c r="M1270" i="1"/>
  <c r="S821" i="1"/>
  <c r="R821" i="1"/>
  <c r="S1019" i="1"/>
  <c r="R1019" i="1"/>
  <c r="S1194" i="1"/>
  <c r="R1194" i="1"/>
  <c r="P739" i="1"/>
  <c r="K741" i="1"/>
  <c r="M740" i="1"/>
  <c r="Q739" i="1" s="1"/>
  <c r="Q1378" i="1"/>
  <c r="N1379" i="1"/>
  <c r="Q1379" i="1"/>
  <c r="O1379" i="1"/>
  <c r="P1379" i="1"/>
  <c r="L1198" i="1"/>
  <c r="M1197" i="1"/>
  <c r="O285" i="1"/>
  <c r="I287" i="1"/>
  <c r="Q283" i="1"/>
  <c r="P284" i="1"/>
  <c r="S863" i="1"/>
  <c r="R863" i="1"/>
  <c r="N1311" i="1"/>
  <c r="N1253" i="1"/>
  <c r="S445" i="1"/>
  <c r="R445" i="1"/>
  <c r="Q1432" i="1"/>
  <c r="P1433" i="1"/>
  <c r="N1433" i="1"/>
  <c r="O1433" i="1"/>
  <c r="S458" i="1"/>
  <c r="R458" i="1"/>
  <c r="L1062" i="1"/>
  <c r="Q275" i="1"/>
  <c r="P276" i="1"/>
  <c r="N276" i="1"/>
  <c r="O276" i="1"/>
  <c r="M277" i="1"/>
  <c r="S394" i="1"/>
  <c r="R394" i="1"/>
  <c r="S592" i="1"/>
  <c r="R592" i="1"/>
  <c r="S806" i="1"/>
  <c r="R806" i="1"/>
  <c r="S1111" i="1"/>
  <c r="R1111" i="1"/>
  <c r="Q1473" i="1"/>
  <c r="Q1474" i="1"/>
  <c r="N1474" i="1"/>
  <c r="O1474" i="1"/>
  <c r="P1474" i="1"/>
  <c r="K795" i="1"/>
  <c r="L795" i="1" s="1"/>
  <c r="M794" i="1"/>
  <c r="J1059" i="1"/>
  <c r="S367" i="1"/>
  <c r="R367" i="1"/>
  <c r="S1038" i="1"/>
  <c r="R1038" i="1"/>
  <c r="S1134" i="1"/>
  <c r="R1134" i="1"/>
  <c r="Q631" i="1"/>
  <c r="P632" i="1"/>
  <c r="L1255" i="1"/>
  <c r="M1254" i="1"/>
  <c r="S554" i="1"/>
  <c r="R554" i="1"/>
  <c r="S1472" i="1"/>
  <c r="R1472" i="1"/>
  <c r="S1072" i="1"/>
  <c r="R1072" i="1"/>
  <c r="M81" i="1"/>
  <c r="K82" i="1"/>
  <c r="L82" i="1" s="1"/>
  <c r="J101" i="1"/>
  <c r="S738" i="1"/>
  <c r="R738" i="1"/>
  <c r="S1238" i="1"/>
  <c r="R1238" i="1"/>
  <c r="O1196" i="1"/>
  <c r="R242" i="1"/>
  <c r="S242" i="1"/>
  <c r="L1197" i="1"/>
  <c r="M760" i="1"/>
  <c r="Q759" i="1" s="1"/>
  <c r="K761" i="1"/>
  <c r="L761" i="1" s="1"/>
  <c r="M1075" i="1"/>
  <c r="L1076" i="1"/>
  <c r="S1389" i="1"/>
  <c r="R1389" i="1"/>
  <c r="I824" i="1"/>
  <c r="T824" i="1" s="1"/>
  <c r="N822" i="1"/>
  <c r="O822" i="1"/>
  <c r="M865" i="1"/>
  <c r="Q864" i="1" s="1"/>
  <c r="K866" i="1"/>
  <c r="L866" i="1" s="1"/>
  <c r="J1491" i="1"/>
  <c r="T796" i="1"/>
  <c r="P796" i="1"/>
  <c r="S945" i="1"/>
  <c r="R945" i="1"/>
  <c r="S820" i="1"/>
  <c r="R820" i="1"/>
  <c r="S647" i="1"/>
  <c r="R647" i="1"/>
  <c r="N314" i="1"/>
  <c r="O314" i="1"/>
  <c r="I316" i="1"/>
  <c r="T316" i="1" s="1"/>
  <c r="S114" i="1"/>
  <c r="R114" i="1"/>
  <c r="S504" i="1"/>
  <c r="R504" i="1"/>
  <c r="L794" i="1"/>
  <c r="J279" i="1"/>
  <c r="P822" i="1"/>
  <c r="M633" i="1"/>
  <c r="K634" i="1"/>
  <c r="L634" i="1" s="1"/>
  <c r="Q1252" i="1"/>
  <c r="P1253" i="1"/>
  <c r="R553" i="1"/>
  <c r="S553" i="1"/>
  <c r="L1313" i="1"/>
  <c r="M1312" i="1"/>
  <c r="S1519" i="1"/>
  <c r="R1519" i="1"/>
  <c r="L740" i="1"/>
  <c r="T716" i="1"/>
  <c r="P716" i="1"/>
  <c r="S268" i="1"/>
  <c r="R268" i="1"/>
  <c r="S78" i="1"/>
  <c r="R78" i="1"/>
  <c r="S758" i="1"/>
  <c r="R758" i="1"/>
  <c r="R1452" i="1"/>
  <c r="S1452" i="1"/>
  <c r="S527" i="1"/>
  <c r="R527" i="1"/>
  <c r="T905" i="1"/>
  <c r="Q1007" i="1"/>
  <c r="P1008" i="1"/>
  <c r="O1008" i="1"/>
  <c r="N1008" i="1"/>
  <c r="M1009" i="1"/>
  <c r="S457" i="1"/>
  <c r="R457" i="1"/>
  <c r="S944" i="1"/>
  <c r="R944" i="1"/>
  <c r="S702" i="1"/>
  <c r="R702" i="1"/>
  <c r="M649" i="1"/>
  <c r="Q648" i="1" s="1"/>
  <c r="K650" i="1"/>
  <c r="L650" i="1" s="1"/>
  <c r="T1490" i="1"/>
  <c r="S591" i="1"/>
  <c r="R591" i="1"/>
  <c r="J863" i="1"/>
  <c r="K1506" i="1"/>
  <c r="L1506" i="1" s="1"/>
  <c r="M1505" i="1"/>
  <c r="O80" i="1"/>
  <c r="Q792" i="1"/>
  <c r="P793" i="1"/>
  <c r="T101" i="1"/>
  <c r="P1089" i="1"/>
  <c r="T1089" i="1"/>
  <c r="N1087" i="1"/>
  <c r="O1087" i="1"/>
  <c r="Q1039" i="1"/>
  <c r="P1040" i="1"/>
  <c r="O647" i="1"/>
  <c r="N647" i="1"/>
  <c r="I649" i="1"/>
  <c r="T649" i="1" s="1"/>
  <c r="S1518" i="1"/>
  <c r="R1518" i="1"/>
  <c r="J1118" i="1"/>
  <c r="O1358" i="1"/>
  <c r="I1360" i="1"/>
  <c r="N1358" i="1"/>
  <c r="S784" i="1"/>
  <c r="R784" i="1"/>
  <c r="I760" i="1"/>
  <c r="N758" i="1"/>
  <c r="O758" i="1"/>
  <c r="S1485" i="1"/>
  <c r="R1485" i="1"/>
  <c r="S903" i="1"/>
  <c r="R903" i="1"/>
  <c r="T543" i="1"/>
  <c r="N541" i="1"/>
  <c r="P543" i="1"/>
  <c r="O541" i="1"/>
  <c r="S421" i="1"/>
  <c r="R421" i="1"/>
  <c r="I1507" i="1"/>
  <c r="T1507" i="1" s="1"/>
  <c r="Q1073" i="1"/>
  <c r="P1074" i="1"/>
  <c r="K1489" i="1"/>
  <c r="L1489" i="1" s="1"/>
  <c r="M1488" i="1"/>
  <c r="N353" i="1"/>
  <c r="I1276" i="1"/>
  <c r="S1335" i="1"/>
  <c r="R1335" i="1"/>
  <c r="S1434" i="1"/>
  <c r="R1434" i="1"/>
  <c r="Q197" i="1"/>
  <c r="P198" i="1"/>
  <c r="N198" i="1"/>
  <c r="O198" i="1"/>
  <c r="M199" i="1"/>
  <c r="M1274" i="1"/>
  <c r="O1274" i="1" s="1"/>
  <c r="K1275" i="1"/>
  <c r="L1275" i="1" s="1"/>
  <c r="M1455" i="1"/>
  <c r="O1455" i="1" s="1"/>
  <c r="K1456" i="1"/>
  <c r="J823" i="1"/>
  <c r="J824" i="1" s="1"/>
  <c r="S791" i="1"/>
  <c r="R791" i="1"/>
  <c r="S1502" i="1"/>
  <c r="R1502" i="1"/>
  <c r="S1088" i="1"/>
  <c r="R1088" i="1"/>
  <c r="R274" i="1"/>
  <c r="S274" i="1"/>
  <c r="S1267" i="1"/>
  <c r="R1267" i="1"/>
  <c r="S1401" i="1"/>
  <c r="R1401" i="1"/>
  <c r="Q379" i="1"/>
  <c r="O380" i="1"/>
  <c r="N380" i="1"/>
  <c r="P380" i="1"/>
  <c r="M381" i="1"/>
  <c r="Q1503" i="1"/>
  <c r="P1504" i="1"/>
  <c r="N80" i="1"/>
  <c r="J42" i="1"/>
  <c r="J43" i="1" s="1"/>
  <c r="J45" i="1" s="1"/>
  <c r="J46" i="1" s="1"/>
  <c r="S1309" i="1"/>
  <c r="R1309" i="1"/>
  <c r="P101" i="1"/>
  <c r="S1100" i="1"/>
  <c r="R1100" i="1"/>
  <c r="T1088" i="1"/>
  <c r="Q1310" i="1"/>
  <c r="P1311" i="1"/>
  <c r="O1040" i="1"/>
  <c r="L1042" i="1"/>
  <c r="M1041" i="1"/>
  <c r="M838" i="1"/>
  <c r="L839" i="1"/>
  <c r="S1251" i="1"/>
  <c r="R1251" i="1"/>
  <c r="S603" i="1"/>
  <c r="R603" i="1"/>
  <c r="J1359" i="1"/>
  <c r="T759" i="1"/>
  <c r="I1457" i="1"/>
  <c r="T1457" i="1" s="1"/>
  <c r="K906" i="1"/>
  <c r="L906" i="1" s="1"/>
  <c r="M905" i="1"/>
  <c r="S241" i="1"/>
  <c r="R241" i="1"/>
  <c r="R282" i="1"/>
  <c r="S282" i="1"/>
  <c r="Q1121" i="1"/>
  <c r="Q1122" i="1"/>
  <c r="O1122" i="1"/>
  <c r="N1122" i="1"/>
  <c r="P1122" i="1"/>
  <c r="I1137" i="1"/>
  <c r="J1137" i="1" s="1"/>
  <c r="N1135" i="1"/>
  <c r="O1135" i="1"/>
  <c r="Q1486" i="1"/>
  <c r="P1487" i="1"/>
  <c r="N1487" i="1"/>
  <c r="O1487" i="1"/>
  <c r="O284" i="1"/>
  <c r="O353" i="1"/>
  <c r="S1120" i="1"/>
  <c r="R1120" i="1"/>
  <c r="S1334" i="1"/>
  <c r="R1334" i="1"/>
  <c r="S1172" i="1"/>
  <c r="R1172" i="1"/>
  <c r="P1135" i="1"/>
  <c r="Q470" i="1"/>
  <c r="N471" i="1"/>
  <c r="O471" i="1"/>
  <c r="Q471" i="1"/>
  <c r="Q1272" i="1"/>
  <c r="P1273" i="1"/>
  <c r="Q1453" i="1"/>
  <c r="P1454" i="1"/>
  <c r="S711" i="1"/>
  <c r="R711" i="1"/>
  <c r="S1431" i="1"/>
  <c r="R1431" i="1"/>
  <c r="J648" i="1"/>
  <c r="I838" i="1"/>
  <c r="N836" i="1"/>
  <c r="O836" i="1"/>
  <c r="S701" i="1"/>
  <c r="R701" i="1"/>
  <c r="Q1020" i="1"/>
  <c r="N1021" i="1"/>
  <c r="O1021" i="1"/>
  <c r="Q1021" i="1"/>
  <c r="P1021" i="1"/>
  <c r="S302" i="1"/>
  <c r="R302" i="1"/>
  <c r="N1088" i="1"/>
  <c r="J1278" i="1"/>
  <c r="S807" i="1"/>
  <c r="R807" i="1"/>
  <c r="S378" i="1"/>
  <c r="R378" i="1"/>
  <c r="T83" i="1"/>
  <c r="P83" i="1"/>
  <c r="N81" i="1"/>
  <c r="S503" i="1"/>
  <c r="R503" i="1"/>
  <c r="Q689" i="1"/>
  <c r="N690" i="1"/>
  <c r="Q690" i="1"/>
  <c r="O690" i="1"/>
  <c r="P690" i="1"/>
  <c r="J739" i="1"/>
  <c r="S420" i="1"/>
  <c r="R420" i="1"/>
  <c r="T1136" i="1"/>
  <c r="L1488" i="1"/>
  <c r="S1390" i="1"/>
  <c r="R1390" i="1"/>
  <c r="S1271" i="1"/>
  <c r="R1271" i="1"/>
  <c r="N1273" i="1"/>
  <c r="M714" i="1"/>
  <c r="K715" i="1"/>
  <c r="L715" i="1" s="1"/>
  <c r="I864" i="1"/>
  <c r="P864" i="1" s="1"/>
  <c r="N862" i="1"/>
  <c r="O862" i="1"/>
  <c r="Q1433" i="1"/>
  <c r="L1274" i="1"/>
  <c r="L1455" i="1"/>
  <c r="S1006" i="1"/>
  <c r="R1006" i="1"/>
  <c r="J1533" i="1"/>
  <c r="N13" i="1"/>
  <c r="O13" i="1"/>
  <c r="I15" i="1"/>
  <c r="T15" i="1" s="1"/>
  <c r="S229" i="1"/>
  <c r="R229" i="1"/>
  <c r="T795" i="1"/>
  <c r="J788" i="1"/>
  <c r="J789" i="1" s="1"/>
  <c r="K29" i="1"/>
  <c r="L29" i="1" s="1"/>
  <c r="P837" i="1"/>
  <c r="S1087" i="1"/>
  <c r="R1087" i="1"/>
  <c r="N579" i="1"/>
  <c r="O579" i="1"/>
  <c r="Q578" i="1"/>
  <c r="Q579" i="1"/>
  <c r="P579" i="1"/>
  <c r="T635" i="1"/>
  <c r="N633" i="1"/>
  <c r="P635" i="1"/>
  <c r="O633" i="1"/>
  <c r="T472" i="1"/>
  <c r="O470" i="1"/>
  <c r="N470" i="1"/>
  <c r="P472" i="1"/>
  <c r="M823" i="1"/>
  <c r="K824" i="1"/>
  <c r="S115" i="1"/>
  <c r="R115" i="1"/>
  <c r="S98" i="1"/>
  <c r="R98" i="1"/>
  <c r="I1534" i="1"/>
  <c r="P1534" i="1" s="1"/>
  <c r="O1532" i="1"/>
  <c r="N1532" i="1"/>
  <c r="T82" i="1"/>
  <c r="Q1357" i="1"/>
  <c r="P1358" i="1"/>
  <c r="J542" i="1"/>
  <c r="O1088" i="1" l="1"/>
  <c r="N1455" i="1"/>
  <c r="R619" i="1"/>
  <c r="J649" i="1"/>
  <c r="P740" i="1"/>
  <c r="N1274" i="1"/>
  <c r="S313" i="1"/>
  <c r="R313" i="1"/>
  <c r="P838" i="1"/>
  <c r="L316" i="1"/>
  <c r="M316" i="1"/>
  <c r="Q315" i="1" s="1"/>
  <c r="L317" i="1"/>
  <c r="Q314" i="1"/>
  <c r="S542" i="1"/>
  <c r="R542" i="1"/>
  <c r="P760" i="1"/>
  <c r="S1323" i="1"/>
  <c r="R1323" i="1"/>
  <c r="T740" i="1"/>
  <c r="P542" i="1"/>
  <c r="P1088" i="1"/>
  <c r="N542" i="1"/>
  <c r="P1060" i="1"/>
  <c r="S1324" i="1"/>
  <c r="R1324" i="1"/>
  <c r="Q541" i="1"/>
  <c r="T864" i="1"/>
  <c r="T1137" i="1"/>
  <c r="O542" i="1"/>
  <c r="S540" i="1"/>
  <c r="R540" i="1"/>
  <c r="S579" i="1"/>
  <c r="R579" i="1"/>
  <c r="S1486" i="1"/>
  <c r="R1486" i="1"/>
  <c r="M741" i="1"/>
  <c r="Q740" i="1" s="1"/>
  <c r="K742" i="1"/>
  <c r="S1195" i="1"/>
  <c r="R1195" i="1"/>
  <c r="S1112" i="1"/>
  <c r="R1112" i="1"/>
  <c r="Q13" i="1"/>
  <c r="P14" i="1"/>
  <c r="R1357" i="1"/>
  <c r="S1357" i="1"/>
  <c r="S578" i="1"/>
  <c r="R578" i="1"/>
  <c r="R1433" i="1"/>
  <c r="S1433" i="1"/>
  <c r="Q713" i="1"/>
  <c r="P714" i="1"/>
  <c r="S690" i="1"/>
  <c r="R690" i="1"/>
  <c r="S1122" i="1"/>
  <c r="R1122" i="1"/>
  <c r="M906" i="1"/>
  <c r="K907" i="1"/>
  <c r="L907" i="1" s="1"/>
  <c r="Q198" i="1"/>
  <c r="Q199" i="1"/>
  <c r="N199" i="1"/>
  <c r="O199" i="1"/>
  <c r="P199" i="1"/>
  <c r="Q1487" i="1"/>
  <c r="P1488" i="1"/>
  <c r="O1488" i="1"/>
  <c r="N1488" i="1"/>
  <c r="T760" i="1"/>
  <c r="M1506" i="1"/>
  <c r="O1506" i="1" s="1"/>
  <c r="K1507" i="1"/>
  <c r="Q1008" i="1"/>
  <c r="N1009" i="1"/>
  <c r="Q1009" i="1"/>
  <c r="O1009" i="1"/>
  <c r="P1009" i="1"/>
  <c r="O714" i="1"/>
  <c r="T825" i="1"/>
  <c r="O823" i="1"/>
  <c r="P825" i="1"/>
  <c r="N823" i="1"/>
  <c r="J102" i="1"/>
  <c r="M795" i="1"/>
  <c r="L796" i="1"/>
  <c r="L741" i="1"/>
  <c r="S712" i="1"/>
  <c r="R712" i="1"/>
  <c r="O905" i="1"/>
  <c r="N905" i="1"/>
  <c r="I907" i="1"/>
  <c r="K287" i="1"/>
  <c r="M286" i="1"/>
  <c r="N286" i="1" s="1"/>
  <c r="Q904" i="1"/>
  <c r="P905" i="1"/>
  <c r="Q1040" i="1"/>
  <c r="N1041" i="1"/>
  <c r="O1041" i="1"/>
  <c r="Q1041" i="1"/>
  <c r="P1041" i="1"/>
  <c r="Q380" i="1"/>
  <c r="P381" i="1"/>
  <c r="N381" i="1"/>
  <c r="O381" i="1"/>
  <c r="Q381" i="1"/>
  <c r="R648" i="1"/>
  <c r="S648" i="1"/>
  <c r="Q793" i="1"/>
  <c r="P794" i="1"/>
  <c r="Q1196" i="1"/>
  <c r="O1197" i="1"/>
  <c r="N1197" i="1"/>
  <c r="Q1197" i="1"/>
  <c r="P1197" i="1"/>
  <c r="J790" i="1"/>
  <c r="J791" i="1" s="1"/>
  <c r="S1121" i="1"/>
  <c r="R1121" i="1"/>
  <c r="M1489" i="1"/>
  <c r="K1490" i="1"/>
  <c r="P1508" i="1"/>
  <c r="T1508" i="1"/>
  <c r="O315" i="1"/>
  <c r="T317" i="1"/>
  <c r="P317" i="1"/>
  <c r="N315" i="1"/>
  <c r="J316" i="1"/>
  <c r="M866" i="1"/>
  <c r="Q865" i="1" s="1"/>
  <c r="K867" i="1"/>
  <c r="L83" i="1"/>
  <c r="M82" i="1"/>
  <c r="S1432" i="1"/>
  <c r="R1432" i="1"/>
  <c r="R283" i="1"/>
  <c r="S283" i="1"/>
  <c r="S1402" i="1"/>
  <c r="R1402" i="1"/>
  <c r="O739" i="1"/>
  <c r="N739" i="1"/>
  <c r="I741" i="1"/>
  <c r="O101" i="1"/>
  <c r="I103" i="1"/>
  <c r="T103" i="1" s="1"/>
  <c r="N101" i="1"/>
  <c r="S471" i="1"/>
  <c r="R471" i="1"/>
  <c r="N1359" i="1"/>
  <c r="O1359" i="1"/>
  <c r="I1361" i="1"/>
  <c r="Q1504" i="1"/>
  <c r="P1505" i="1"/>
  <c r="Q1311" i="1"/>
  <c r="Q1312" i="1"/>
  <c r="O1312" i="1"/>
  <c r="N1312" i="1"/>
  <c r="P1312" i="1"/>
  <c r="S689" i="1"/>
  <c r="R689" i="1"/>
  <c r="S1021" i="1"/>
  <c r="R1021" i="1"/>
  <c r="S470" i="1"/>
  <c r="R470" i="1"/>
  <c r="K1457" i="1"/>
  <c r="L1457" i="1" s="1"/>
  <c r="M1456" i="1"/>
  <c r="N1456" i="1" s="1"/>
  <c r="O759" i="1"/>
  <c r="N759" i="1"/>
  <c r="I761" i="1"/>
  <c r="T761" i="1" s="1"/>
  <c r="T1360" i="1"/>
  <c r="P649" i="1"/>
  <c r="S864" i="1"/>
  <c r="R864" i="1"/>
  <c r="Q80" i="1"/>
  <c r="P81" i="1"/>
  <c r="Q1253" i="1"/>
  <c r="O1254" i="1"/>
  <c r="N1254" i="1"/>
  <c r="Q1254" i="1"/>
  <c r="P1254" i="1"/>
  <c r="R275" i="1"/>
  <c r="S275" i="1"/>
  <c r="I288" i="1"/>
  <c r="T288" i="1" s="1"/>
  <c r="Q1269" i="1"/>
  <c r="P1270" i="1"/>
  <c r="O1270" i="1"/>
  <c r="N1270" i="1"/>
  <c r="Q1270" i="1"/>
  <c r="Q1061" i="1"/>
  <c r="Q1062" i="1"/>
  <c r="R529" i="1"/>
  <c r="S529" i="1"/>
  <c r="S785" i="1"/>
  <c r="R785" i="1"/>
  <c r="Q353" i="1"/>
  <c r="N354" i="1"/>
  <c r="Q354" i="1"/>
  <c r="O354" i="1"/>
  <c r="P354" i="1"/>
  <c r="Q284" i="1"/>
  <c r="P285" i="1"/>
  <c r="O837" i="1"/>
  <c r="N837" i="1"/>
  <c r="P839" i="1"/>
  <c r="T839" i="1"/>
  <c r="S1310" i="1"/>
  <c r="R1310" i="1"/>
  <c r="S379" i="1"/>
  <c r="R379" i="1"/>
  <c r="Q1454" i="1"/>
  <c r="P1455" i="1"/>
  <c r="J1360" i="1"/>
  <c r="J280" i="1"/>
  <c r="J281" i="1" s="1"/>
  <c r="N714" i="1"/>
  <c r="T287" i="1"/>
  <c r="S1379" i="1"/>
  <c r="R1379" i="1"/>
  <c r="S12" i="1"/>
  <c r="R12" i="1"/>
  <c r="I1492" i="1"/>
  <c r="M102" i="1"/>
  <c r="Q101" i="1" s="1"/>
  <c r="K103" i="1"/>
  <c r="L103" i="1" s="1"/>
  <c r="P1136" i="1"/>
  <c r="J838" i="1"/>
  <c r="L825" i="1"/>
  <c r="M824" i="1"/>
  <c r="L824" i="1"/>
  <c r="J740" i="1"/>
  <c r="T838" i="1"/>
  <c r="S1453" i="1"/>
  <c r="R1453" i="1"/>
  <c r="T1138" i="1"/>
  <c r="O1136" i="1"/>
  <c r="N1136" i="1"/>
  <c r="P1138" i="1"/>
  <c r="P1458" i="1"/>
  <c r="T1458" i="1"/>
  <c r="L1456" i="1"/>
  <c r="S197" i="1"/>
  <c r="R197" i="1"/>
  <c r="S1073" i="1"/>
  <c r="R1073" i="1"/>
  <c r="S1039" i="1"/>
  <c r="R1039" i="1"/>
  <c r="S1007" i="1"/>
  <c r="R1007" i="1"/>
  <c r="S1252" i="1"/>
  <c r="R1252" i="1"/>
  <c r="O794" i="1"/>
  <c r="Q1074" i="1"/>
  <c r="Q1075" i="1"/>
  <c r="O1075" i="1"/>
  <c r="N1075" i="1"/>
  <c r="P1075" i="1"/>
  <c r="J1060" i="1"/>
  <c r="S1474" i="1"/>
  <c r="R1474" i="1"/>
  <c r="N285" i="1"/>
  <c r="S99" i="1"/>
  <c r="R99" i="1"/>
  <c r="I1061" i="1"/>
  <c r="P1061" i="1" s="1"/>
  <c r="N1059" i="1"/>
  <c r="O1059" i="1"/>
  <c r="S79" i="1"/>
  <c r="R79" i="1"/>
  <c r="J906" i="1"/>
  <c r="Q1113" i="1"/>
  <c r="P1114" i="1"/>
  <c r="O1114" i="1"/>
  <c r="N1114" i="1"/>
  <c r="M1115" i="1"/>
  <c r="S100" i="1"/>
  <c r="R100" i="1"/>
  <c r="S1533" i="1"/>
  <c r="R1533" i="1"/>
  <c r="J864" i="1"/>
  <c r="J1119" i="1"/>
  <c r="N1533" i="1"/>
  <c r="O1533" i="1"/>
  <c r="I1535" i="1"/>
  <c r="T1535" i="1" s="1"/>
  <c r="Q822" i="1"/>
  <c r="P823" i="1"/>
  <c r="O863" i="1"/>
  <c r="N863" i="1"/>
  <c r="I865" i="1"/>
  <c r="P865" i="1" s="1"/>
  <c r="S1020" i="1"/>
  <c r="R1020" i="1"/>
  <c r="K1276" i="1"/>
  <c r="L1276" i="1" s="1"/>
  <c r="M1275" i="1"/>
  <c r="O1275" i="1" s="1"/>
  <c r="I1277" i="1"/>
  <c r="T1277" i="1" s="1"/>
  <c r="O1505" i="1"/>
  <c r="S792" i="1"/>
  <c r="R792" i="1"/>
  <c r="L635" i="1"/>
  <c r="M634" i="1"/>
  <c r="N794" i="1"/>
  <c r="K762" i="1"/>
  <c r="L762" i="1" s="1"/>
  <c r="M761" i="1"/>
  <c r="Q760" i="1" s="1"/>
  <c r="S631" i="1"/>
  <c r="R631" i="1"/>
  <c r="S1473" i="1"/>
  <c r="R1473" i="1"/>
  <c r="S1378" i="1"/>
  <c r="R1378" i="1"/>
  <c r="S528" i="1"/>
  <c r="R528" i="1"/>
  <c r="S1135" i="1"/>
  <c r="R1135" i="1"/>
  <c r="M1360" i="1"/>
  <c r="Q1359" i="1" s="1"/>
  <c r="K1361" i="1"/>
  <c r="M1535" i="1"/>
  <c r="Q1534" i="1" s="1"/>
  <c r="K1536" i="1"/>
  <c r="J1279" i="1"/>
  <c r="J1280" i="1" s="1"/>
  <c r="T1534" i="1"/>
  <c r="M29" i="1"/>
  <c r="K30" i="1"/>
  <c r="L30" i="1" s="1"/>
  <c r="I16" i="1"/>
  <c r="O14" i="1"/>
  <c r="N14" i="1"/>
  <c r="M715" i="1"/>
  <c r="L716" i="1"/>
  <c r="O81" i="1"/>
  <c r="J1534" i="1"/>
  <c r="S1272" i="1"/>
  <c r="R1272" i="1"/>
  <c r="Q837" i="1"/>
  <c r="N838" i="1"/>
  <c r="O838" i="1"/>
  <c r="Q838" i="1"/>
  <c r="R1503" i="1"/>
  <c r="S1503" i="1"/>
  <c r="Q1273" i="1"/>
  <c r="P1274" i="1"/>
  <c r="T1276" i="1"/>
  <c r="N1505" i="1"/>
  <c r="O648" i="1"/>
  <c r="N648" i="1"/>
  <c r="I650" i="1"/>
  <c r="T650" i="1" s="1"/>
  <c r="M650" i="1"/>
  <c r="Q649" i="1" s="1"/>
  <c r="K651" i="1"/>
  <c r="L651" i="1" s="1"/>
  <c r="Q632" i="1"/>
  <c r="P633" i="1"/>
  <c r="S759" i="1"/>
  <c r="R759" i="1"/>
  <c r="Q276" i="1"/>
  <c r="P277" i="1"/>
  <c r="O277" i="1"/>
  <c r="N277" i="1"/>
  <c r="Q277" i="1"/>
  <c r="S739" i="1"/>
  <c r="R739" i="1"/>
  <c r="S1268" i="1"/>
  <c r="R1268" i="1"/>
  <c r="Q1404" i="1"/>
  <c r="Q1403" i="1"/>
  <c r="N1404" i="1"/>
  <c r="O1404" i="1"/>
  <c r="P1404" i="1"/>
  <c r="Q786" i="1"/>
  <c r="P787" i="1"/>
  <c r="N787" i="1"/>
  <c r="O787" i="1"/>
  <c r="M788" i="1"/>
  <c r="L1138" i="1"/>
  <c r="M1137" i="1"/>
  <c r="S1358" i="1"/>
  <c r="R1358" i="1"/>
  <c r="M15" i="1"/>
  <c r="K16" i="1"/>
  <c r="L16" i="1" s="1"/>
  <c r="L1535" i="1"/>
  <c r="S352" i="1"/>
  <c r="R352" i="1"/>
  <c r="I31" i="1"/>
  <c r="J760" i="1"/>
  <c r="P1359" i="1"/>
  <c r="N1506" i="1" l="1"/>
  <c r="J1361" i="1"/>
  <c r="J1535" i="1"/>
  <c r="O316" i="1"/>
  <c r="O286" i="1"/>
  <c r="N316" i="1"/>
  <c r="Q316" i="1"/>
  <c r="P316" i="1"/>
  <c r="N1275" i="1"/>
  <c r="J1061" i="1"/>
  <c r="S315" i="1"/>
  <c r="R315" i="1"/>
  <c r="S314" i="1"/>
  <c r="R314" i="1"/>
  <c r="T865" i="1"/>
  <c r="T1061" i="1"/>
  <c r="O1456" i="1"/>
  <c r="R541" i="1"/>
  <c r="S541" i="1"/>
  <c r="J103" i="1"/>
  <c r="S354" i="1"/>
  <c r="R354" i="1"/>
  <c r="S1062" i="1"/>
  <c r="R1062" i="1"/>
  <c r="R1269" i="1"/>
  <c r="S1269" i="1"/>
  <c r="S1311" i="1"/>
  <c r="R1311" i="1"/>
  <c r="N740" i="1"/>
  <c r="I742" i="1"/>
  <c r="O740" i="1"/>
  <c r="S793" i="1"/>
  <c r="R793" i="1"/>
  <c r="Q285" i="1"/>
  <c r="P286" i="1"/>
  <c r="S1008" i="1"/>
  <c r="R1008" i="1"/>
  <c r="S1487" i="1"/>
  <c r="R1487" i="1"/>
  <c r="O715" i="1"/>
  <c r="Q714" i="1"/>
  <c r="N715" i="1"/>
  <c r="Q715" i="1"/>
  <c r="P715" i="1"/>
  <c r="R101" i="1"/>
  <c r="S101" i="1"/>
  <c r="S1254" i="1"/>
  <c r="R1254" i="1"/>
  <c r="P741" i="1"/>
  <c r="J792" i="1"/>
  <c r="S1041" i="1"/>
  <c r="R1041" i="1"/>
  <c r="M287" i="1"/>
  <c r="N287" i="1" s="1"/>
  <c r="K288" i="1"/>
  <c r="L1508" i="1"/>
  <c r="M1507" i="1"/>
  <c r="Q905" i="1"/>
  <c r="P906" i="1"/>
  <c r="L1362" i="1"/>
  <c r="M1361" i="1"/>
  <c r="P29" i="1"/>
  <c r="J761" i="1"/>
  <c r="Q787" i="1"/>
  <c r="P788" i="1"/>
  <c r="O788" i="1"/>
  <c r="N788" i="1"/>
  <c r="Q788" i="1"/>
  <c r="S1403" i="1"/>
  <c r="R1403" i="1"/>
  <c r="K652" i="1"/>
  <c r="L652" i="1" s="1"/>
  <c r="M651" i="1"/>
  <c r="Q650" i="1" s="1"/>
  <c r="L1361" i="1"/>
  <c r="O634" i="1"/>
  <c r="Q633" i="1"/>
  <c r="N634" i="1"/>
  <c r="Q634" i="1"/>
  <c r="P634" i="1"/>
  <c r="S822" i="1"/>
  <c r="R822" i="1"/>
  <c r="S1113" i="1"/>
  <c r="R1113" i="1"/>
  <c r="O1060" i="1"/>
  <c r="N1060" i="1"/>
  <c r="I1062" i="1"/>
  <c r="R1454" i="1"/>
  <c r="S1454" i="1"/>
  <c r="S353" i="1"/>
  <c r="R353" i="1"/>
  <c r="J865" i="1"/>
  <c r="S1504" i="1"/>
  <c r="R1504" i="1"/>
  <c r="I908" i="1"/>
  <c r="T908" i="1" s="1"/>
  <c r="N906" i="1"/>
  <c r="O906" i="1"/>
  <c r="Q1505" i="1"/>
  <c r="P1506" i="1"/>
  <c r="R632" i="1"/>
  <c r="S632" i="1"/>
  <c r="J741" i="1"/>
  <c r="J742" i="1" s="1"/>
  <c r="N29" i="1"/>
  <c r="M16" i="1"/>
  <c r="Q15" i="1" s="1"/>
  <c r="K17" i="1"/>
  <c r="L17" i="1" s="1"/>
  <c r="S1404" i="1"/>
  <c r="R1404" i="1"/>
  <c r="S649" i="1"/>
  <c r="R649" i="1"/>
  <c r="S837" i="1"/>
  <c r="R837" i="1"/>
  <c r="I1536" i="1"/>
  <c r="T1536" i="1" s="1"/>
  <c r="O1534" i="1"/>
  <c r="N1534" i="1"/>
  <c r="Q823" i="1"/>
  <c r="N824" i="1"/>
  <c r="O824" i="1"/>
  <c r="Q824" i="1"/>
  <c r="P824" i="1"/>
  <c r="I1493" i="1"/>
  <c r="J1492" i="1"/>
  <c r="S1061" i="1"/>
  <c r="R1061" i="1"/>
  <c r="T1362" i="1"/>
  <c r="O1360" i="1"/>
  <c r="N1360" i="1"/>
  <c r="Q81" i="1"/>
  <c r="Q82" i="1"/>
  <c r="O82" i="1"/>
  <c r="N82" i="1"/>
  <c r="P82" i="1"/>
  <c r="R1197" i="1"/>
  <c r="S1197" i="1"/>
  <c r="S381" i="1"/>
  <c r="R381" i="1"/>
  <c r="T907" i="1"/>
  <c r="Q794" i="1"/>
  <c r="O795" i="1"/>
  <c r="N795" i="1"/>
  <c r="Q795" i="1"/>
  <c r="P795" i="1"/>
  <c r="L1507" i="1"/>
  <c r="Q1136" i="1"/>
  <c r="N1137" i="1"/>
  <c r="O1137" i="1"/>
  <c r="Q1137" i="1"/>
  <c r="P1137" i="1"/>
  <c r="S838" i="1"/>
  <c r="R838" i="1"/>
  <c r="R1074" i="1"/>
  <c r="S1074" i="1"/>
  <c r="K104" i="1"/>
  <c r="L104" i="1" s="1"/>
  <c r="M103" i="1"/>
  <c r="Q102" i="1" s="1"/>
  <c r="S277" i="1"/>
  <c r="R277" i="1"/>
  <c r="S1359" i="1"/>
  <c r="R1359" i="1"/>
  <c r="Q14" i="1"/>
  <c r="P15" i="1"/>
  <c r="J1281" i="1"/>
  <c r="J1282" i="1" s="1"/>
  <c r="Q1274" i="1"/>
  <c r="P1275" i="1"/>
  <c r="I866" i="1"/>
  <c r="T866" i="1" s="1"/>
  <c r="O864" i="1"/>
  <c r="N864" i="1"/>
  <c r="J907" i="1"/>
  <c r="S284" i="1"/>
  <c r="R284" i="1"/>
  <c r="S1270" i="1"/>
  <c r="R1270" i="1"/>
  <c r="R1253" i="1"/>
  <c r="S1253" i="1"/>
  <c r="Q1455" i="1"/>
  <c r="P1456" i="1"/>
  <c r="I104" i="1"/>
  <c r="T104" i="1" s="1"/>
  <c r="O102" i="1"/>
  <c r="N102" i="1"/>
  <c r="T741" i="1"/>
  <c r="M1490" i="1"/>
  <c r="K1491" i="1"/>
  <c r="L1491" i="1" s="1"/>
  <c r="S1040" i="1"/>
  <c r="R1040" i="1"/>
  <c r="R199" i="1"/>
  <c r="S199" i="1"/>
  <c r="M742" i="1"/>
  <c r="Q741" i="1" s="1"/>
  <c r="K743" i="1"/>
  <c r="S276" i="1"/>
  <c r="R276" i="1"/>
  <c r="I651" i="1"/>
  <c r="T651" i="1" s="1"/>
  <c r="O649" i="1"/>
  <c r="N649" i="1"/>
  <c r="O15" i="1"/>
  <c r="N15" i="1"/>
  <c r="I17" i="1"/>
  <c r="I289" i="1"/>
  <c r="M867" i="1"/>
  <c r="L868" i="1"/>
  <c r="Q1488" i="1"/>
  <c r="P1489" i="1"/>
  <c r="N1489" i="1"/>
  <c r="O1489" i="1"/>
  <c r="S198" i="1"/>
  <c r="R198" i="1"/>
  <c r="O29" i="1"/>
  <c r="S786" i="1"/>
  <c r="R786" i="1"/>
  <c r="P650" i="1"/>
  <c r="T16" i="1"/>
  <c r="S1534" i="1"/>
  <c r="R1534" i="1"/>
  <c r="S760" i="1"/>
  <c r="R760" i="1"/>
  <c r="P1535" i="1"/>
  <c r="Q1114" i="1"/>
  <c r="P1115" i="1"/>
  <c r="N1115" i="1"/>
  <c r="O1115" i="1"/>
  <c r="Q1115" i="1"/>
  <c r="P102" i="1"/>
  <c r="T1492" i="1"/>
  <c r="J282" i="1"/>
  <c r="J283" i="1" s="1"/>
  <c r="S80" i="1"/>
  <c r="R80" i="1"/>
  <c r="N760" i="1"/>
  <c r="I762" i="1"/>
  <c r="J762" i="1" s="1"/>
  <c r="O760" i="1"/>
  <c r="T1361" i="1"/>
  <c r="L867" i="1"/>
  <c r="L1490" i="1"/>
  <c r="S1196" i="1"/>
  <c r="R1196" i="1"/>
  <c r="S904" i="1"/>
  <c r="R904" i="1"/>
  <c r="S1009" i="1"/>
  <c r="R1009" i="1"/>
  <c r="L742" i="1"/>
  <c r="P1360" i="1"/>
  <c r="T32" i="1"/>
  <c r="R1273" i="1"/>
  <c r="S1273" i="1"/>
  <c r="M1536" i="1"/>
  <c r="Q1535" i="1" s="1"/>
  <c r="K1537" i="1"/>
  <c r="M1276" i="1"/>
  <c r="O1276" i="1" s="1"/>
  <c r="K1277" i="1"/>
  <c r="L1458" i="1"/>
  <c r="M1457" i="1"/>
  <c r="S740" i="1"/>
  <c r="R740" i="1"/>
  <c r="T31" i="1"/>
  <c r="K31" i="1"/>
  <c r="L31" i="1" s="1"/>
  <c r="M30" i="1"/>
  <c r="O30" i="1" s="1"/>
  <c r="L1536" i="1"/>
  <c r="K763" i="1"/>
  <c r="L763" i="1" s="1"/>
  <c r="M762" i="1"/>
  <c r="Q761" i="1" s="1"/>
  <c r="I1278" i="1"/>
  <c r="J650" i="1"/>
  <c r="S1075" i="1"/>
  <c r="R1075" i="1"/>
  <c r="J1120" i="1"/>
  <c r="P761" i="1"/>
  <c r="S1312" i="1"/>
  <c r="R1312" i="1"/>
  <c r="S865" i="1"/>
  <c r="R865" i="1"/>
  <c r="S380" i="1"/>
  <c r="R380" i="1"/>
  <c r="L287" i="1"/>
  <c r="M907" i="1"/>
  <c r="K908" i="1"/>
  <c r="L908" i="1" s="1"/>
  <c r="S713" i="1"/>
  <c r="R713" i="1"/>
  <c r="S13" i="1"/>
  <c r="R13" i="1"/>
  <c r="P103" i="1" l="1"/>
  <c r="O287" i="1"/>
  <c r="J1536" i="1"/>
  <c r="J908" i="1"/>
  <c r="J1062" i="1"/>
  <c r="N30" i="1"/>
  <c r="P742" i="1"/>
  <c r="S316" i="1"/>
  <c r="R316" i="1"/>
  <c r="P651" i="1"/>
  <c r="J104" i="1"/>
  <c r="T762" i="1"/>
  <c r="P762" i="1"/>
  <c r="L909" i="1"/>
  <c r="M908" i="1"/>
  <c r="N1276" i="1"/>
  <c r="J284" i="1"/>
  <c r="J285" i="1" s="1"/>
  <c r="R1488" i="1"/>
  <c r="S1488" i="1"/>
  <c r="O650" i="1"/>
  <c r="N650" i="1"/>
  <c r="I652" i="1"/>
  <c r="T652" i="1" s="1"/>
  <c r="S14" i="1"/>
  <c r="R14" i="1"/>
  <c r="S1136" i="1"/>
  <c r="R1136" i="1"/>
  <c r="R81" i="1"/>
  <c r="S81" i="1"/>
  <c r="J1493" i="1"/>
  <c r="P1536" i="1"/>
  <c r="L18" i="1"/>
  <c r="M17" i="1"/>
  <c r="R905" i="1"/>
  <c r="S905" i="1"/>
  <c r="I1279" i="1"/>
  <c r="T1279" i="1" s="1"/>
  <c r="Q906" i="1"/>
  <c r="P907" i="1"/>
  <c r="Q29" i="1"/>
  <c r="P30" i="1"/>
  <c r="M1277" i="1"/>
  <c r="N1277" i="1" s="1"/>
  <c r="K1278" i="1"/>
  <c r="L1278" i="1" s="1"/>
  <c r="T18" i="1"/>
  <c r="N16" i="1"/>
  <c r="O16" i="1"/>
  <c r="P866" i="1"/>
  <c r="S15" i="1"/>
  <c r="R15" i="1"/>
  <c r="S1505" i="1"/>
  <c r="R1505" i="1"/>
  <c r="P1062" i="1"/>
  <c r="S634" i="1"/>
  <c r="R634" i="1"/>
  <c r="Q1506" i="1"/>
  <c r="N1507" i="1"/>
  <c r="O1507" i="1"/>
  <c r="Q1507" i="1"/>
  <c r="P1507" i="1"/>
  <c r="S715" i="1"/>
  <c r="R715" i="1"/>
  <c r="T742" i="1"/>
  <c r="Q1275" i="1"/>
  <c r="P1276" i="1"/>
  <c r="T1278" i="1"/>
  <c r="L1277" i="1"/>
  <c r="O761" i="1"/>
  <c r="N761" i="1"/>
  <c r="I763" i="1"/>
  <c r="T763" i="1" s="1"/>
  <c r="S1115" i="1"/>
  <c r="R1115" i="1"/>
  <c r="P290" i="1"/>
  <c r="T290" i="1"/>
  <c r="S795" i="1"/>
  <c r="R795" i="1"/>
  <c r="I1494" i="1"/>
  <c r="T1062" i="1"/>
  <c r="S633" i="1"/>
  <c r="R633" i="1"/>
  <c r="S788" i="1"/>
  <c r="R788" i="1"/>
  <c r="M288" i="1"/>
  <c r="N288" i="1" s="1"/>
  <c r="K289" i="1"/>
  <c r="S714" i="1"/>
  <c r="R714" i="1"/>
  <c r="O865" i="1"/>
  <c r="N865" i="1"/>
  <c r="I867" i="1"/>
  <c r="P867" i="1" s="1"/>
  <c r="S285" i="1"/>
  <c r="R285" i="1"/>
  <c r="M1537" i="1"/>
  <c r="Q1536" i="1" s="1"/>
  <c r="K1538" i="1"/>
  <c r="T289" i="1"/>
  <c r="N103" i="1"/>
  <c r="P105" i="1"/>
  <c r="O103" i="1"/>
  <c r="T105" i="1"/>
  <c r="J1121" i="1"/>
  <c r="J1122" i="1" s="1"/>
  <c r="L288" i="1"/>
  <c r="L32" i="1"/>
  <c r="M31" i="1"/>
  <c r="R1535" i="1"/>
  <c r="S1535" i="1"/>
  <c r="T17" i="1"/>
  <c r="M743" i="1"/>
  <c r="Q742" i="1" s="1"/>
  <c r="K744" i="1"/>
  <c r="L744" i="1" s="1"/>
  <c r="K1492" i="1"/>
  <c r="L1492" i="1" s="1"/>
  <c r="M1491" i="1"/>
  <c r="S1274" i="1"/>
  <c r="R1274" i="1"/>
  <c r="S102" i="1"/>
  <c r="R102" i="1"/>
  <c r="S1137" i="1"/>
  <c r="R1137" i="1"/>
  <c r="T1493" i="1"/>
  <c r="O1361" i="1"/>
  <c r="Q1360" i="1"/>
  <c r="N1361" i="1"/>
  <c r="M1362" i="1"/>
  <c r="P1361" i="1"/>
  <c r="Q286" i="1"/>
  <c r="P287" i="1"/>
  <c r="S823" i="1"/>
  <c r="R823" i="1"/>
  <c r="S761" i="1"/>
  <c r="R761" i="1"/>
  <c r="L1537" i="1"/>
  <c r="L743" i="1"/>
  <c r="Q1489" i="1"/>
  <c r="P1490" i="1"/>
  <c r="N1490" i="1"/>
  <c r="O1490" i="1"/>
  <c r="J1283" i="1"/>
  <c r="J1284" i="1" s="1"/>
  <c r="L105" i="1"/>
  <c r="M104" i="1"/>
  <c r="S794" i="1"/>
  <c r="R794" i="1"/>
  <c r="O1535" i="1"/>
  <c r="N1535" i="1"/>
  <c r="I1537" i="1"/>
  <c r="T1537" i="1" s="1"/>
  <c r="T909" i="1"/>
  <c r="N907" i="1"/>
  <c r="P909" i="1"/>
  <c r="O907" i="1"/>
  <c r="S650" i="1"/>
  <c r="R650" i="1"/>
  <c r="J793" i="1"/>
  <c r="J794" i="1" s="1"/>
  <c r="Q866" i="1"/>
  <c r="O867" i="1"/>
  <c r="Q867" i="1"/>
  <c r="J651" i="1"/>
  <c r="J652" i="1" s="1"/>
  <c r="M763" i="1"/>
  <c r="Q762" i="1" s="1"/>
  <c r="K764" i="1"/>
  <c r="Q1456" i="1"/>
  <c r="O1457" i="1"/>
  <c r="N1457" i="1"/>
  <c r="Q1457" i="1"/>
  <c r="P1457" i="1"/>
  <c r="S1114" i="1"/>
  <c r="R1114" i="1"/>
  <c r="S741" i="1"/>
  <c r="R741" i="1"/>
  <c r="S1455" i="1"/>
  <c r="R1455" i="1"/>
  <c r="S82" i="1"/>
  <c r="R82" i="1"/>
  <c r="S824" i="1"/>
  <c r="R824" i="1"/>
  <c r="T1063" i="1"/>
  <c r="P1063" i="1"/>
  <c r="N1061" i="1"/>
  <c r="O1061" i="1"/>
  <c r="O1062" i="1"/>
  <c r="N1062" i="1"/>
  <c r="K653" i="1"/>
  <c r="M652" i="1"/>
  <c r="Q651" i="1" s="1"/>
  <c r="S787" i="1"/>
  <c r="R787" i="1"/>
  <c r="J866" i="1"/>
  <c r="J867" i="1" s="1"/>
  <c r="O741" i="1"/>
  <c r="N741" i="1"/>
  <c r="I743" i="1"/>
  <c r="T743" i="1" s="1"/>
  <c r="P16" i="1"/>
  <c r="N867" i="1" l="1"/>
  <c r="O1277" i="1"/>
  <c r="S1360" i="1"/>
  <c r="R1360" i="1"/>
  <c r="I764" i="1"/>
  <c r="T764" i="1" s="1"/>
  <c r="N762" i="1"/>
  <c r="O762" i="1"/>
  <c r="S1275" i="1"/>
  <c r="R1275" i="1"/>
  <c r="S1506" i="1"/>
  <c r="R1506" i="1"/>
  <c r="S1457" i="1"/>
  <c r="R1457" i="1"/>
  <c r="Q1490" i="1"/>
  <c r="P1491" i="1"/>
  <c r="O1491" i="1"/>
  <c r="N1491" i="1"/>
  <c r="J286" i="1"/>
  <c r="J287" i="1" s="1"/>
  <c r="S1489" i="1"/>
  <c r="R1489" i="1"/>
  <c r="K1493" i="1"/>
  <c r="L1493" i="1" s="1"/>
  <c r="M1492" i="1"/>
  <c r="Q30" i="1"/>
  <c r="M32" i="1"/>
  <c r="N31" i="1"/>
  <c r="O31" i="1"/>
  <c r="P31" i="1"/>
  <c r="O288" i="1"/>
  <c r="P763" i="1"/>
  <c r="S29" i="1"/>
  <c r="R29" i="1"/>
  <c r="O651" i="1"/>
  <c r="N651" i="1"/>
  <c r="I653" i="1"/>
  <c r="S867" i="1"/>
  <c r="R867" i="1"/>
  <c r="M289" i="1"/>
  <c r="L290" i="1"/>
  <c r="T1495" i="1"/>
  <c r="J1494" i="1"/>
  <c r="J1496" i="1" s="1"/>
  <c r="Q907" i="1"/>
  <c r="O908" i="1"/>
  <c r="N908" i="1"/>
  <c r="Q908" i="1"/>
  <c r="P908" i="1"/>
  <c r="I744" i="1"/>
  <c r="T744" i="1" s="1"/>
  <c r="N742" i="1"/>
  <c r="O742" i="1"/>
  <c r="S651" i="1"/>
  <c r="R651" i="1"/>
  <c r="R1456" i="1"/>
  <c r="S1456" i="1"/>
  <c r="Q103" i="1"/>
  <c r="N104" i="1"/>
  <c r="O104" i="1"/>
  <c r="Q104" i="1"/>
  <c r="P104" i="1"/>
  <c r="S286" i="1"/>
  <c r="R286" i="1"/>
  <c r="K745" i="1"/>
  <c r="M744" i="1"/>
  <c r="Q743" i="1" s="1"/>
  <c r="T868" i="1"/>
  <c r="P868" i="1"/>
  <c r="N866" i="1"/>
  <c r="O866" i="1"/>
  <c r="L289" i="1"/>
  <c r="S906" i="1"/>
  <c r="R906" i="1"/>
  <c r="M653" i="1"/>
  <c r="Q652" i="1" s="1"/>
  <c r="K654" i="1"/>
  <c r="S866" i="1"/>
  <c r="R866" i="1"/>
  <c r="S742" i="1"/>
  <c r="R742" i="1"/>
  <c r="M1538" i="1"/>
  <c r="Q1537" i="1" s="1"/>
  <c r="K1539" i="1"/>
  <c r="L1539" i="1" s="1"/>
  <c r="Q287" i="1"/>
  <c r="P288" i="1"/>
  <c r="R1507" i="1"/>
  <c r="S1507" i="1"/>
  <c r="M764" i="1"/>
  <c r="Q763" i="1" s="1"/>
  <c r="K765" i="1"/>
  <c r="L765" i="1" s="1"/>
  <c r="I1538" i="1"/>
  <c r="O1536" i="1"/>
  <c r="N1536" i="1"/>
  <c r="J1537" i="1"/>
  <c r="P743" i="1"/>
  <c r="L653" i="1"/>
  <c r="S762" i="1"/>
  <c r="R762" i="1"/>
  <c r="J795" i="1"/>
  <c r="P1537" i="1"/>
  <c r="J1285" i="1"/>
  <c r="J1286" i="1" s="1"/>
  <c r="Q1361" i="1"/>
  <c r="N1362" i="1"/>
  <c r="O1362" i="1"/>
  <c r="Q1362" i="1"/>
  <c r="P1362" i="1"/>
  <c r="J743" i="1"/>
  <c r="S1536" i="1"/>
  <c r="R1536" i="1"/>
  <c r="T867" i="1"/>
  <c r="M1278" i="1"/>
  <c r="N1278" i="1" s="1"/>
  <c r="K1279" i="1"/>
  <c r="I1280" i="1"/>
  <c r="T1280" i="1" s="1"/>
  <c r="J763" i="1"/>
  <c r="P652" i="1"/>
  <c r="L764" i="1"/>
  <c r="L1538" i="1"/>
  <c r="T1494" i="1"/>
  <c r="Q1276" i="1"/>
  <c r="P1277" i="1"/>
  <c r="Q16" i="1"/>
  <c r="N17" i="1"/>
  <c r="O17" i="1"/>
  <c r="M18" i="1"/>
  <c r="P17" i="1"/>
  <c r="O1278" i="1" l="1"/>
  <c r="P744" i="1"/>
  <c r="P653" i="1"/>
  <c r="R16" i="1"/>
  <c r="S16" i="1"/>
  <c r="R1361" i="1"/>
  <c r="S1361" i="1"/>
  <c r="J1538" i="1"/>
  <c r="S743" i="1"/>
  <c r="R743" i="1"/>
  <c r="J1497" i="1"/>
  <c r="J1498" i="1" s="1"/>
  <c r="M1493" i="1"/>
  <c r="K1494" i="1"/>
  <c r="L746" i="1"/>
  <c r="M745" i="1"/>
  <c r="S103" i="1"/>
  <c r="R103" i="1"/>
  <c r="O652" i="1"/>
  <c r="N652" i="1"/>
  <c r="I654" i="1"/>
  <c r="R1490" i="1"/>
  <c r="S1490" i="1"/>
  <c r="N1537" i="1"/>
  <c r="O1537" i="1"/>
  <c r="I1539" i="1"/>
  <c r="T1539" i="1" s="1"/>
  <c r="S1276" i="1"/>
  <c r="R1276" i="1"/>
  <c r="L745" i="1"/>
  <c r="O743" i="1"/>
  <c r="N743" i="1"/>
  <c r="I745" i="1"/>
  <c r="I1281" i="1"/>
  <c r="T1281" i="1" s="1"/>
  <c r="J744" i="1"/>
  <c r="P1538" i="1"/>
  <c r="P764" i="1"/>
  <c r="S908" i="1"/>
  <c r="R908" i="1"/>
  <c r="T653" i="1"/>
  <c r="O763" i="1"/>
  <c r="N763" i="1"/>
  <c r="I765" i="1"/>
  <c r="Q17" i="1"/>
  <c r="O18" i="1"/>
  <c r="N18" i="1"/>
  <c r="M19" i="1"/>
  <c r="P18" i="1"/>
  <c r="S1362" i="1"/>
  <c r="R1362" i="1"/>
  <c r="T1538" i="1"/>
  <c r="S287" i="1"/>
  <c r="R287" i="1"/>
  <c r="M654" i="1"/>
  <c r="Q653" i="1" s="1"/>
  <c r="K655" i="1"/>
  <c r="L655" i="1" s="1"/>
  <c r="Q31" i="1"/>
  <c r="O32" i="1"/>
  <c r="M33" i="1"/>
  <c r="N32" i="1"/>
  <c r="P32" i="1"/>
  <c r="J288" i="1"/>
  <c r="J289" i="1" s="1"/>
  <c r="K1280" i="1"/>
  <c r="L1280" i="1" s="1"/>
  <c r="M1279" i="1"/>
  <c r="N1279" i="1" s="1"/>
  <c r="Q1277" i="1"/>
  <c r="P1278" i="1"/>
  <c r="K766" i="1"/>
  <c r="M765" i="1"/>
  <c r="Q764" i="1" s="1"/>
  <c r="M1539" i="1"/>
  <c r="Q1538" i="1" s="1"/>
  <c r="K1540" i="1"/>
  <c r="R652" i="1"/>
  <c r="S652" i="1"/>
  <c r="S104" i="1"/>
  <c r="R104" i="1"/>
  <c r="O289" i="1"/>
  <c r="Q288" i="1"/>
  <c r="N289" i="1"/>
  <c r="Q289" i="1"/>
  <c r="P289" i="1"/>
  <c r="R30" i="1"/>
  <c r="S30" i="1"/>
  <c r="J764" i="1"/>
  <c r="L1279" i="1"/>
  <c r="S763" i="1"/>
  <c r="R763" i="1"/>
  <c r="S1537" i="1"/>
  <c r="R1537" i="1"/>
  <c r="L654" i="1"/>
  <c r="S907" i="1"/>
  <c r="R907" i="1"/>
  <c r="Q1491" i="1"/>
  <c r="P1492" i="1"/>
  <c r="O1492" i="1"/>
  <c r="N1492" i="1"/>
  <c r="J653" i="1"/>
  <c r="P654" i="1" l="1"/>
  <c r="J745" i="1"/>
  <c r="O1279" i="1"/>
  <c r="S764" i="1"/>
  <c r="R764" i="1"/>
  <c r="J654" i="1"/>
  <c r="Q32" i="1"/>
  <c r="P33" i="1"/>
  <c r="M34" i="1"/>
  <c r="O33" i="1"/>
  <c r="N33" i="1"/>
  <c r="N764" i="1"/>
  <c r="I766" i="1"/>
  <c r="T766" i="1" s="1"/>
  <c r="O764" i="1"/>
  <c r="I655" i="1"/>
  <c r="O653" i="1"/>
  <c r="N653" i="1"/>
  <c r="P765" i="1"/>
  <c r="T746" i="1"/>
  <c r="N744" i="1"/>
  <c r="P746" i="1"/>
  <c r="O744" i="1"/>
  <c r="S289" i="1"/>
  <c r="R289" i="1"/>
  <c r="M1540" i="1"/>
  <c r="Q1539" i="1" s="1"/>
  <c r="K1541" i="1"/>
  <c r="L1541" i="1" s="1"/>
  <c r="Q1278" i="1"/>
  <c r="P1279" i="1"/>
  <c r="P745" i="1"/>
  <c r="L1495" i="1"/>
  <c r="M1494" i="1"/>
  <c r="J1539" i="1"/>
  <c r="S31" i="1"/>
  <c r="R31" i="1"/>
  <c r="S1538" i="1"/>
  <c r="R1538" i="1"/>
  <c r="M1280" i="1"/>
  <c r="N1280" i="1" s="1"/>
  <c r="K1281" i="1"/>
  <c r="K656" i="1"/>
  <c r="L656" i="1" s="1"/>
  <c r="M655" i="1"/>
  <c r="Q654" i="1" s="1"/>
  <c r="Q1492" i="1"/>
  <c r="P1493" i="1"/>
  <c r="O1493" i="1"/>
  <c r="N1493" i="1"/>
  <c r="R1277" i="1"/>
  <c r="S1277" i="1"/>
  <c r="I1540" i="1"/>
  <c r="T1540" i="1" s="1"/>
  <c r="N1538" i="1"/>
  <c r="O1538" i="1"/>
  <c r="R1491" i="1"/>
  <c r="S1491" i="1"/>
  <c r="S288" i="1"/>
  <c r="R288" i="1"/>
  <c r="L1540" i="1"/>
  <c r="S653" i="1"/>
  <c r="R653" i="1"/>
  <c r="Q18" i="1"/>
  <c r="P19" i="1"/>
  <c r="O19" i="1"/>
  <c r="N19" i="1"/>
  <c r="M20" i="1"/>
  <c r="T765" i="1"/>
  <c r="I1282" i="1"/>
  <c r="T1282" i="1" s="1"/>
  <c r="P1539" i="1"/>
  <c r="T654" i="1"/>
  <c r="L1494" i="1"/>
  <c r="J1499" i="1"/>
  <c r="T745" i="1"/>
  <c r="J765" i="1"/>
  <c r="J766" i="1" s="1"/>
  <c r="K767" i="1"/>
  <c r="L767" i="1" s="1"/>
  <c r="M766" i="1"/>
  <c r="Q765" i="1" s="1"/>
  <c r="L766" i="1"/>
  <c r="S17" i="1"/>
  <c r="R17" i="1"/>
  <c r="Q744" i="1"/>
  <c r="N745" i="1"/>
  <c r="Q745" i="1"/>
  <c r="O745" i="1"/>
  <c r="P655" i="1" l="1"/>
  <c r="O1280" i="1"/>
  <c r="T655" i="1"/>
  <c r="O1539" i="1"/>
  <c r="N1539" i="1"/>
  <c r="I1541" i="1"/>
  <c r="R1492" i="1"/>
  <c r="S1492" i="1"/>
  <c r="S1278" i="1"/>
  <c r="R1278" i="1"/>
  <c r="Q33" i="1"/>
  <c r="O34" i="1"/>
  <c r="N34" i="1"/>
  <c r="P34" i="1"/>
  <c r="Q34" i="1"/>
  <c r="S654" i="1"/>
  <c r="R654" i="1"/>
  <c r="M1541" i="1"/>
  <c r="Q1540" i="1" s="1"/>
  <c r="K1542" i="1"/>
  <c r="L1542" i="1" s="1"/>
  <c r="Q19" i="1"/>
  <c r="P20" i="1"/>
  <c r="O20" i="1"/>
  <c r="N20" i="1"/>
  <c r="M21" i="1"/>
  <c r="P1540" i="1"/>
  <c r="K657" i="1"/>
  <c r="M656" i="1"/>
  <c r="Q655" i="1" s="1"/>
  <c r="R1539" i="1"/>
  <c r="S1539" i="1"/>
  <c r="P766" i="1"/>
  <c r="S32" i="1"/>
  <c r="R32" i="1"/>
  <c r="S765" i="1"/>
  <c r="R765" i="1"/>
  <c r="M767" i="1"/>
  <c r="Q766" i="1" s="1"/>
  <c r="K768" i="1"/>
  <c r="L768" i="1" s="1"/>
  <c r="M1281" i="1"/>
  <c r="N1281" i="1" s="1"/>
  <c r="K1282" i="1"/>
  <c r="Q1493" i="1"/>
  <c r="O1494" i="1"/>
  <c r="M1495" i="1"/>
  <c r="N1494" i="1"/>
  <c r="P1494" i="1"/>
  <c r="J655" i="1"/>
  <c r="Q1279" i="1"/>
  <c r="P1280" i="1"/>
  <c r="J1500" i="1"/>
  <c r="J1501" i="1" s="1"/>
  <c r="S745" i="1"/>
  <c r="R745" i="1"/>
  <c r="O765" i="1"/>
  <c r="N765" i="1"/>
  <c r="I767" i="1"/>
  <c r="T767" i="1" s="1"/>
  <c r="S744" i="1"/>
  <c r="R744" i="1"/>
  <c r="I1283" i="1"/>
  <c r="S18" i="1"/>
  <c r="R18" i="1"/>
  <c r="L1281" i="1"/>
  <c r="J1540" i="1"/>
  <c r="O654" i="1"/>
  <c r="I656" i="1"/>
  <c r="J656" i="1" s="1"/>
  <c r="N654" i="1"/>
  <c r="P1541" i="1" l="1"/>
  <c r="J767" i="1"/>
  <c r="T656" i="1"/>
  <c r="S766" i="1"/>
  <c r="R766" i="1"/>
  <c r="Q1494" i="1"/>
  <c r="N1495" i="1"/>
  <c r="M1496" i="1"/>
  <c r="O1495" i="1"/>
  <c r="P1495" i="1"/>
  <c r="R34" i="1"/>
  <c r="S34" i="1"/>
  <c r="I768" i="1"/>
  <c r="T768" i="1" s="1"/>
  <c r="N766" i="1"/>
  <c r="O766" i="1"/>
  <c r="J1502" i="1"/>
  <c r="S655" i="1"/>
  <c r="R655" i="1"/>
  <c r="R19" i="1"/>
  <c r="S19" i="1"/>
  <c r="I1542" i="1"/>
  <c r="O1540" i="1"/>
  <c r="N1540" i="1"/>
  <c r="O655" i="1"/>
  <c r="N655" i="1"/>
  <c r="I657" i="1"/>
  <c r="I1284" i="1"/>
  <c r="S1493" i="1"/>
  <c r="R1493" i="1"/>
  <c r="M657" i="1"/>
  <c r="Q656" i="1" s="1"/>
  <c r="K658" i="1"/>
  <c r="L658" i="1" s="1"/>
  <c r="M1542" i="1"/>
  <c r="Q1541" i="1" s="1"/>
  <c r="K1543" i="1"/>
  <c r="P767" i="1"/>
  <c r="S1279" i="1"/>
  <c r="R1279" i="1"/>
  <c r="M1282" i="1"/>
  <c r="O1282" i="1" s="1"/>
  <c r="K1283" i="1"/>
  <c r="L657" i="1"/>
  <c r="S1540" i="1"/>
  <c r="R1540" i="1"/>
  <c r="R33" i="1"/>
  <c r="S33" i="1"/>
  <c r="Q1280" i="1"/>
  <c r="P1281" i="1"/>
  <c r="P656" i="1"/>
  <c r="O1281" i="1"/>
  <c r="L1282" i="1"/>
  <c r="Q20" i="1"/>
  <c r="P21" i="1"/>
  <c r="O21" i="1"/>
  <c r="N21" i="1"/>
  <c r="M22" i="1"/>
  <c r="T1541" i="1"/>
  <c r="T1283" i="1"/>
  <c r="J1541" i="1"/>
  <c r="M768" i="1"/>
  <c r="Q767" i="1" s="1"/>
  <c r="K769" i="1"/>
  <c r="L769" i="1" s="1"/>
  <c r="J768" i="1" l="1"/>
  <c r="N1282" i="1"/>
  <c r="P1542" i="1"/>
  <c r="P768" i="1"/>
  <c r="R20" i="1"/>
  <c r="S20" i="1"/>
  <c r="R656" i="1"/>
  <c r="S656" i="1"/>
  <c r="T1284" i="1"/>
  <c r="N1541" i="1"/>
  <c r="O1541" i="1"/>
  <c r="I1543" i="1"/>
  <c r="O656" i="1"/>
  <c r="N656" i="1"/>
  <c r="I658" i="1"/>
  <c r="T658" i="1" s="1"/>
  <c r="Q1495" i="1"/>
  <c r="P1496" i="1"/>
  <c r="O1496" i="1"/>
  <c r="N1496" i="1"/>
  <c r="M1497" i="1"/>
  <c r="J1542" i="1"/>
  <c r="J657" i="1"/>
  <c r="T1542" i="1"/>
  <c r="S1494" i="1"/>
  <c r="R1494" i="1"/>
  <c r="Q21" i="1"/>
  <c r="P22" i="1"/>
  <c r="N22" i="1"/>
  <c r="O22" i="1"/>
  <c r="M23" i="1"/>
  <c r="M1543" i="1"/>
  <c r="Q1542" i="1" s="1"/>
  <c r="K1544" i="1"/>
  <c r="T657" i="1"/>
  <c r="O767" i="1"/>
  <c r="N767" i="1"/>
  <c r="I769" i="1"/>
  <c r="T769" i="1" s="1"/>
  <c r="K770" i="1"/>
  <c r="M769" i="1"/>
  <c r="Q768" i="1" s="1"/>
  <c r="M1283" i="1"/>
  <c r="O1283" i="1" s="1"/>
  <c r="K1284" i="1"/>
  <c r="L1284" i="1" s="1"/>
  <c r="S1541" i="1"/>
  <c r="R1541" i="1"/>
  <c r="P657" i="1"/>
  <c r="S767" i="1"/>
  <c r="R767" i="1"/>
  <c r="S1280" i="1"/>
  <c r="R1280" i="1"/>
  <c r="Q1281" i="1"/>
  <c r="P1282" i="1"/>
  <c r="L1543" i="1"/>
  <c r="L1283" i="1"/>
  <c r="M658" i="1"/>
  <c r="Q657" i="1" s="1"/>
  <c r="K659" i="1"/>
  <c r="I1285" i="1"/>
  <c r="J1503" i="1"/>
  <c r="J1504" i="1" s="1"/>
  <c r="N1283" i="1" l="1"/>
  <c r="R1281" i="1"/>
  <c r="S1281" i="1"/>
  <c r="M1284" i="1"/>
  <c r="N1284" i="1" s="1"/>
  <c r="K1285" i="1"/>
  <c r="J658" i="1"/>
  <c r="P658" i="1"/>
  <c r="K660" i="1"/>
  <c r="M659" i="1"/>
  <c r="Q658" i="1" s="1"/>
  <c r="Q1496" i="1"/>
  <c r="P1497" i="1"/>
  <c r="O1497" i="1"/>
  <c r="N1497" i="1"/>
  <c r="Q1497" i="1"/>
  <c r="J1505" i="1"/>
  <c r="J1506" i="1" s="1"/>
  <c r="S657" i="1"/>
  <c r="R657" i="1"/>
  <c r="S768" i="1"/>
  <c r="R768" i="1"/>
  <c r="S21" i="1"/>
  <c r="R21" i="1"/>
  <c r="K771" i="1"/>
  <c r="L771" i="1" s="1"/>
  <c r="M770" i="1"/>
  <c r="Q769" i="1" s="1"/>
  <c r="M1544" i="1"/>
  <c r="Q1543" i="1" s="1"/>
  <c r="K1545" i="1"/>
  <c r="L1545" i="1" s="1"/>
  <c r="N1542" i="1"/>
  <c r="I1544" i="1"/>
  <c r="T1544" i="1" s="1"/>
  <c r="O1542" i="1"/>
  <c r="L770" i="1"/>
  <c r="L659" i="1"/>
  <c r="S1542" i="1"/>
  <c r="R1542" i="1"/>
  <c r="N768" i="1"/>
  <c r="I770" i="1"/>
  <c r="T770" i="1" s="1"/>
  <c r="O768" i="1"/>
  <c r="J769" i="1"/>
  <c r="L1544" i="1"/>
  <c r="R1495" i="1"/>
  <c r="S1495" i="1"/>
  <c r="T1543" i="1"/>
  <c r="J1543" i="1"/>
  <c r="Q1282" i="1"/>
  <c r="P1283" i="1"/>
  <c r="I1286" i="1"/>
  <c r="T1286" i="1" s="1"/>
  <c r="T1285" i="1"/>
  <c r="P769" i="1"/>
  <c r="Q22" i="1"/>
  <c r="P23" i="1"/>
  <c r="O23" i="1"/>
  <c r="N23" i="1"/>
  <c r="M24" i="1"/>
  <c r="I659" i="1"/>
  <c r="T659" i="1" s="1"/>
  <c r="N657" i="1"/>
  <c r="O657" i="1"/>
  <c r="P1543" i="1"/>
  <c r="O1284" i="1" l="1"/>
  <c r="P770" i="1"/>
  <c r="J659" i="1"/>
  <c r="P659" i="1"/>
  <c r="Q23" i="1"/>
  <c r="P24" i="1"/>
  <c r="O24" i="1"/>
  <c r="N24" i="1"/>
  <c r="M25" i="1"/>
  <c r="J770" i="1"/>
  <c r="R1543" i="1"/>
  <c r="S1543" i="1"/>
  <c r="S1496" i="1"/>
  <c r="R1496" i="1"/>
  <c r="M1285" i="1"/>
  <c r="N1285" i="1" s="1"/>
  <c r="K1286" i="1"/>
  <c r="O658" i="1"/>
  <c r="I660" i="1"/>
  <c r="N658" i="1"/>
  <c r="S1282" i="1"/>
  <c r="R1282" i="1"/>
  <c r="S658" i="1"/>
  <c r="R658" i="1"/>
  <c r="Q1283" i="1"/>
  <c r="P1284" i="1"/>
  <c r="O769" i="1"/>
  <c r="N769" i="1"/>
  <c r="I771" i="1"/>
  <c r="T771" i="1" s="1"/>
  <c r="O1543" i="1"/>
  <c r="N1543" i="1"/>
  <c r="I1545" i="1"/>
  <c r="S769" i="1"/>
  <c r="R769" i="1"/>
  <c r="K661" i="1"/>
  <c r="L661" i="1" s="1"/>
  <c r="M660" i="1"/>
  <c r="Q659" i="1" s="1"/>
  <c r="L1285" i="1"/>
  <c r="R22" i="1"/>
  <c r="S22" i="1"/>
  <c r="M771" i="1"/>
  <c r="Q770" i="1" s="1"/>
  <c r="K772" i="1"/>
  <c r="J1507" i="1"/>
  <c r="L660" i="1"/>
  <c r="S1497" i="1"/>
  <c r="R1497" i="1"/>
  <c r="J1544" i="1"/>
  <c r="T1287" i="1"/>
  <c r="O1285" i="1"/>
  <c r="P1287" i="1"/>
  <c r="P1544" i="1"/>
  <c r="M1545" i="1"/>
  <c r="Q1544" i="1" s="1"/>
  <c r="K1546" i="1"/>
  <c r="L1546" i="1" s="1"/>
  <c r="J771" i="1" l="1"/>
  <c r="J660" i="1"/>
  <c r="L773" i="1"/>
  <c r="M772" i="1"/>
  <c r="I772" i="1"/>
  <c r="N770" i="1"/>
  <c r="O770" i="1"/>
  <c r="P660" i="1"/>
  <c r="S770" i="1"/>
  <c r="R770" i="1"/>
  <c r="L1287" i="1"/>
  <c r="M1286" i="1"/>
  <c r="L772" i="1"/>
  <c r="P771" i="1"/>
  <c r="Q1284" i="1"/>
  <c r="P1285" i="1"/>
  <c r="Q24" i="1"/>
  <c r="P25" i="1"/>
  <c r="N25" i="1"/>
  <c r="O25" i="1"/>
  <c r="M26" i="1"/>
  <c r="I1546" i="1"/>
  <c r="O1544" i="1"/>
  <c r="N1544" i="1"/>
  <c r="L1286" i="1"/>
  <c r="S1544" i="1"/>
  <c r="R1544" i="1"/>
  <c r="P1545" i="1"/>
  <c r="J1545" i="1"/>
  <c r="O659" i="1"/>
  <c r="N659" i="1"/>
  <c r="I661" i="1"/>
  <c r="S659" i="1"/>
  <c r="R659" i="1"/>
  <c r="R23" i="1"/>
  <c r="S23" i="1"/>
  <c r="M1546" i="1"/>
  <c r="Q1545" i="1" s="1"/>
  <c r="K1547" i="1"/>
  <c r="L662" i="1"/>
  <c r="M661" i="1"/>
  <c r="T1545" i="1"/>
  <c r="S1283" i="1"/>
  <c r="R1283" i="1"/>
  <c r="T660" i="1"/>
  <c r="P661" i="1" l="1"/>
  <c r="J1546" i="1"/>
  <c r="P772" i="1"/>
  <c r="P1546" i="1"/>
  <c r="Q660" i="1"/>
  <c r="N661" i="1"/>
  <c r="O661" i="1"/>
  <c r="Q661" i="1"/>
  <c r="T662" i="1"/>
  <c r="O660" i="1"/>
  <c r="N660" i="1"/>
  <c r="P662" i="1"/>
  <c r="Q25" i="1"/>
  <c r="P26" i="1"/>
  <c r="O26" i="1"/>
  <c r="N26" i="1"/>
  <c r="M27" i="1"/>
  <c r="M1547" i="1"/>
  <c r="Q1546" i="1" s="1"/>
  <c r="K1548" i="1"/>
  <c r="L1548" i="1" s="1"/>
  <c r="Q1285" i="1"/>
  <c r="O1286" i="1"/>
  <c r="N1286" i="1"/>
  <c r="Q1286" i="1"/>
  <c r="P1286" i="1"/>
  <c r="T772" i="1"/>
  <c r="S1545" i="1"/>
  <c r="R1545" i="1"/>
  <c r="L1547" i="1"/>
  <c r="T661" i="1"/>
  <c r="T773" i="1"/>
  <c r="O771" i="1"/>
  <c r="N771" i="1"/>
  <c r="P773" i="1"/>
  <c r="N1545" i="1"/>
  <c r="O1545" i="1"/>
  <c r="I1547" i="1"/>
  <c r="T1547" i="1" s="1"/>
  <c r="J772" i="1"/>
  <c r="R24" i="1"/>
  <c r="S24" i="1"/>
  <c r="Q771" i="1"/>
  <c r="N772" i="1"/>
  <c r="Q772" i="1"/>
  <c r="O772" i="1"/>
  <c r="T1546" i="1"/>
  <c r="S1284" i="1"/>
  <c r="R1284" i="1"/>
  <c r="J661" i="1"/>
  <c r="J1547" i="1" l="1"/>
  <c r="S1546" i="1"/>
  <c r="R1546" i="1"/>
  <c r="Q26" i="1"/>
  <c r="P27" i="1"/>
  <c r="N27" i="1"/>
  <c r="O27" i="1"/>
  <c r="M28" i="1"/>
  <c r="N1546" i="1"/>
  <c r="I1548" i="1"/>
  <c r="J1548" i="1" s="1"/>
  <c r="O1546" i="1"/>
  <c r="S1286" i="1"/>
  <c r="R1286" i="1"/>
  <c r="S661" i="1"/>
  <c r="R661" i="1"/>
  <c r="S772" i="1"/>
  <c r="R772" i="1"/>
  <c r="P1547" i="1"/>
  <c r="R1285" i="1"/>
  <c r="S1285" i="1"/>
  <c r="R25" i="1"/>
  <c r="S25" i="1"/>
  <c r="S771" i="1"/>
  <c r="R771" i="1"/>
  <c r="M1548" i="1"/>
  <c r="Q1547" i="1" s="1"/>
  <c r="K1549" i="1"/>
  <c r="R660" i="1"/>
  <c r="S660" i="1"/>
  <c r="Q27" i="1" l="1"/>
  <c r="P28" i="1"/>
  <c r="O28" i="1"/>
  <c r="N28" i="1"/>
  <c r="Q28" i="1"/>
  <c r="M1549" i="1"/>
  <c r="Q1548" i="1" s="1"/>
  <c r="K1550" i="1"/>
  <c r="L1550" i="1" s="1"/>
  <c r="R1547" i="1"/>
  <c r="S1547" i="1"/>
  <c r="L1549" i="1"/>
  <c r="O1547" i="1"/>
  <c r="N1547" i="1"/>
  <c r="I1549" i="1"/>
  <c r="J1549" i="1" s="1"/>
  <c r="S26" i="1"/>
  <c r="R26" i="1"/>
  <c r="T1548" i="1"/>
  <c r="P1548" i="1"/>
  <c r="P1549" i="1" l="1"/>
  <c r="T1549" i="1"/>
  <c r="S1548" i="1"/>
  <c r="R1548" i="1"/>
  <c r="S28" i="1"/>
  <c r="R28" i="1"/>
  <c r="S27" i="1"/>
  <c r="R27" i="1"/>
  <c r="I1550" i="1"/>
  <c r="T1550" i="1" s="1"/>
  <c r="O1548" i="1"/>
  <c r="N1548" i="1"/>
  <c r="K1551" i="1"/>
  <c r="M1550" i="1"/>
  <c r="Q1549" i="1" s="1"/>
  <c r="J1550" i="1"/>
  <c r="M1551" i="1" l="1"/>
  <c r="Q1550" i="1" s="1"/>
  <c r="K1552" i="1"/>
  <c r="L1551" i="1"/>
  <c r="S1549" i="1"/>
  <c r="R1549" i="1"/>
  <c r="P1550" i="1"/>
  <c r="N1549" i="1"/>
  <c r="O1549" i="1"/>
  <c r="I1551" i="1"/>
  <c r="T1551" i="1" s="1"/>
  <c r="L1553" i="1" l="1"/>
  <c r="M1552" i="1"/>
  <c r="AB61" i="1" s="1"/>
  <c r="N1550" i="1"/>
  <c r="I1552" i="1"/>
  <c r="O1550" i="1"/>
  <c r="P1551" i="1"/>
  <c r="L1552" i="1"/>
  <c r="S1550" i="1"/>
  <c r="R1550" i="1"/>
  <c r="J1551" i="1"/>
  <c r="Z3" i="1" l="1"/>
  <c r="AB62" i="1"/>
  <c r="AB63" i="1"/>
  <c r="T1553" i="1"/>
  <c r="O1551" i="1"/>
  <c r="N1551" i="1"/>
  <c r="P1553" i="1"/>
  <c r="AA13" i="1"/>
  <c r="AA16" i="1"/>
  <c r="AA14" i="1"/>
  <c r="AA12" i="1"/>
  <c r="J1552" i="1"/>
  <c r="T1552" i="1"/>
  <c r="P1552" i="1"/>
  <c r="Q1551" i="1"/>
  <c r="O1552" i="1"/>
  <c r="N1552" i="1"/>
  <c r="Q1552" i="1"/>
  <c r="AA3" i="1"/>
  <c r="AB3" i="1" s="1"/>
  <c r="AB64" i="1" l="1"/>
  <c r="AC63" i="1" s="1"/>
  <c r="S1552" i="1"/>
  <c r="R1552" i="1"/>
  <c r="AI15" i="1"/>
  <c r="AI12" i="1"/>
  <c r="Y18" i="1"/>
  <c r="AI8" i="1"/>
  <c r="Y20" i="1"/>
  <c r="AI13" i="1"/>
  <c r="AI35" i="1" s="1"/>
  <c r="Y23" i="1"/>
  <c r="Y21" i="1"/>
  <c r="AI16" i="1"/>
  <c r="AI10" i="1"/>
  <c r="AI11" i="1"/>
  <c r="AI34" i="1" s="1"/>
  <c r="Y22" i="1"/>
  <c r="Y19" i="1"/>
  <c r="AI14" i="1"/>
  <c r="Y24" i="1"/>
  <c r="AI6" i="1"/>
  <c r="AI9" i="1"/>
  <c r="AI7" i="1"/>
  <c r="AA15" i="1"/>
  <c r="AA17" i="1" s="1"/>
  <c r="R1551" i="1"/>
  <c r="S1551" i="1"/>
  <c r="AB26" i="1"/>
  <c r="AB29" i="1"/>
  <c r="AB28" i="1"/>
  <c r="AB32" i="1"/>
  <c r="AB30" i="1"/>
  <c r="AB25" i="1"/>
  <c r="AB31" i="1"/>
  <c r="AB33" i="1"/>
  <c r="AB34" i="1"/>
  <c r="AB22" i="1"/>
  <c r="AB23" i="1"/>
  <c r="AB35" i="1"/>
  <c r="AB27" i="1"/>
  <c r="AB24" i="1"/>
  <c r="AC62" i="1" l="1"/>
  <c r="AB12" i="1"/>
  <c r="AC12" i="1" s="1"/>
  <c r="AB16" i="1"/>
  <c r="AB13" i="1"/>
  <c r="AB14" i="1"/>
  <c r="AB17" i="1"/>
  <c r="AC17" i="1" s="1"/>
  <c r="AB15" i="1"/>
  <c r="AB36" i="1"/>
  <c r="AF22" i="1"/>
  <c r="Y16" i="1"/>
  <c r="AI17" i="1"/>
  <c r="AI25" i="1"/>
  <c r="AI36" i="1" s="1"/>
  <c r="AI20" i="1"/>
  <c r="AI23" i="1"/>
  <c r="AI32" i="1" s="1"/>
  <c r="AI22" i="1"/>
  <c r="AI31" i="1" s="1"/>
  <c r="AI21" i="1"/>
  <c r="AI24" i="1"/>
  <c r="AI33" i="1" s="1"/>
  <c r="AI26" i="1" l="1"/>
  <c r="AC13" i="1"/>
  <c r="AC14" i="1" s="1"/>
  <c r="AC15" i="1" s="1"/>
  <c r="AC16" i="1" s="1"/>
  <c r="AC24" i="1"/>
  <c r="AC23" i="1"/>
  <c r="AC36" i="1"/>
  <c r="AC35" i="1"/>
  <c r="AC34" i="1"/>
  <c r="AC30" i="1"/>
  <c r="AC25" i="1"/>
  <c r="AC22" i="1"/>
  <c r="AD22" i="1" s="1"/>
  <c r="AC31" i="1"/>
  <c r="AC27" i="1"/>
  <c r="AC28" i="1"/>
  <c r="AC33" i="1"/>
  <c r="AC29" i="1"/>
  <c r="AC26" i="1"/>
  <c r="AC32" i="1"/>
  <c r="AI37" i="1"/>
  <c r="AJ25" i="1" l="1"/>
  <c r="AJ26" i="1"/>
  <c r="AJ20" i="1"/>
  <c r="AK20" i="1" s="1"/>
  <c r="AJ21" i="1"/>
  <c r="AJ22" i="1"/>
  <c r="AJ23" i="1"/>
  <c r="AJ24" i="1"/>
  <c r="AD23" i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J36" i="1"/>
  <c r="AJ37" i="1"/>
  <c r="AK37" i="1" s="1"/>
  <c r="AJ35" i="1"/>
  <c r="AJ33" i="1"/>
  <c r="AJ31" i="1"/>
  <c r="AK31" i="1" s="1"/>
  <c r="AJ34" i="1"/>
  <c r="AJ32" i="1"/>
  <c r="AK21" i="1" l="1"/>
  <c r="AK22" i="1" s="1"/>
  <c r="AK23" i="1" s="1"/>
  <c r="AK24" i="1" s="1"/>
  <c r="AK25" i="1" s="1"/>
  <c r="AK26" i="1" s="1"/>
  <c r="AK32" i="1"/>
  <c r="AK33" i="1" s="1"/>
  <c r="AK34" i="1" s="1"/>
  <c r="AK35" i="1" l="1"/>
  <c r="AK36" i="1" s="1"/>
  <c r="AE39" i="1" l="1"/>
</calcChain>
</file>

<file path=xl/sharedStrings.xml><?xml version="1.0" encoding="utf-8"?>
<sst xmlns="http://schemas.openxmlformats.org/spreadsheetml/2006/main" count="3295" uniqueCount="163">
  <si>
    <t>ClientID</t>
  </si>
  <si>
    <t>CycleNumber</t>
  </si>
  <si>
    <t>Group</t>
  </si>
  <si>
    <t>CycleWithPeakorNot</t>
  </si>
  <si>
    <t>ReproductiveCategory</t>
  </si>
  <si>
    <t>LengthofCycle</t>
  </si>
  <si>
    <t>דילוג</t>
  </si>
  <si>
    <t>דילוג ממשיך?</t>
  </si>
  <si>
    <t>הפרש קבוע אחרון</t>
  </si>
  <si>
    <t>וסת פעיל?</t>
  </si>
  <si>
    <t>פעילות</t>
  </si>
  <si>
    <t>חיזוי טוב?</t>
  </si>
  <si>
    <t>מחזורי פעילות</t>
  </si>
  <si>
    <t>בדיקה1</t>
  </si>
  <si>
    <t>בדיקה2</t>
  </si>
  <si>
    <t>בדיקה3</t>
  </si>
  <si>
    <t>באיזה מחזור נעקר אחרי קביעה?</t>
  </si>
  <si>
    <t>מניית קביעות</t>
  </si>
  <si>
    <t>באיזה מחזור נפסק דיווח?</t>
  </si>
  <si>
    <t>מחזור קביעה ראשונה</t>
  </si>
  <si>
    <t>דיווח אחרון</t>
  </si>
  <si>
    <t>האם יש לאישה וסת דילוג?</t>
  </si>
  <si>
    <t>שלישייה אחת</t>
  </si>
  <si>
    <t>דילוג ממשיך</t>
  </si>
  <si>
    <t>nfp8122</t>
  </si>
  <si>
    <t>כמה דילוגים המשיכו ברצף?</t>
  </si>
  <si>
    <t>nfp8031</t>
  </si>
  <si>
    <t>שכיחות</t>
  </si>
  <si>
    <t>nfp8040</t>
  </si>
  <si>
    <t>nfp8187</t>
  </si>
  <si>
    <t>nfp8041</t>
  </si>
  <si>
    <t>nfp8266</t>
  </si>
  <si>
    <t>nfp8306</t>
  </si>
  <si>
    <t>nfp8234</t>
  </si>
  <si>
    <t>הפרש</t>
  </si>
  <si>
    <t>שכיחות יחסית</t>
  </si>
  <si>
    <t>שכיחות מצטברת</t>
  </si>
  <si>
    <t>nfp8024</t>
  </si>
  <si>
    <t>nfp8026</t>
  </si>
  <si>
    <t>סה"כ</t>
  </si>
  <si>
    <t>nfp8032</t>
  </si>
  <si>
    <t>יחסית</t>
  </si>
  <si>
    <t>מצטברת</t>
  </si>
  <si>
    <t>nfp8042</t>
  </si>
  <si>
    <t>nfp8045</t>
  </si>
  <si>
    <t>nfp8046</t>
  </si>
  <si>
    <t>nfp8051</t>
  </si>
  <si>
    <t>nfp8060</t>
  </si>
  <si>
    <t>nfp8062</t>
  </si>
  <si>
    <t>nfp8066</t>
  </si>
  <si>
    <t>nfp8080</t>
  </si>
  <si>
    <t>nfp8083</t>
  </si>
  <si>
    <t>nfp8091</t>
  </si>
  <si>
    <t>nfp8099</t>
  </si>
  <si>
    <t>nfp8116</t>
  </si>
  <si>
    <t>nfp8123</t>
  </si>
  <si>
    <t>nfp8155</t>
  </si>
  <si>
    <t>nfp8165</t>
  </si>
  <si>
    <t>nfp8174</t>
  </si>
  <si>
    <t>כמה דיווחים היו?</t>
  </si>
  <si>
    <t>nfp8176</t>
  </si>
  <si>
    <t>nfp8193</t>
  </si>
  <si>
    <t>nfp8221</t>
  </si>
  <si>
    <t>nfp8237</t>
  </si>
  <si>
    <t>nfp8260</t>
  </si>
  <si>
    <t>nfp8264</t>
  </si>
  <si>
    <t>nfp8107</t>
  </si>
  <si>
    <t>nfp8268</t>
  </si>
  <si>
    <t>nfp8269</t>
  </si>
  <si>
    <t>nfp8276</t>
  </si>
  <si>
    <t>nfp8278</t>
  </si>
  <si>
    <t>nfp8282</t>
  </si>
  <si>
    <t>nfp8289</t>
  </si>
  <si>
    <t>nfp8290</t>
  </si>
  <si>
    <t>nfp8296</t>
  </si>
  <si>
    <t>nfp8299</t>
  </si>
  <si>
    <t>nfp8308</t>
  </si>
  <si>
    <t>nfp8309</t>
  </si>
  <si>
    <t>nfp8310</t>
  </si>
  <si>
    <t>nfp8312</t>
  </si>
  <si>
    <t>nfp8323</t>
  </si>
  <si>
    <t>nfp8334</t>
  </si>
  <si>
    <t>nfp8020</t>
  </si>
  <si>
    <t>nfp8030</t>
  </si>
  <si>
    <t>nfp8036</t>
  </si>
  <si>
    <t>nfp8043</t>
  </si>
  <si>
    <t>nfp8057</t>
  </si>
  <si>
    <t>nfp8058</t>
  </si>
  <si>
    <t>nfp8064</t>
  </si>
  <si>
    <t>חפיפה לווסת הפלגה</t>
  </si>
  <si>
    <t>nfp8068</t>
  </si>
  <si>
    <t>nfp8072</t>
  </si>
  <si>
    <t>nfp8073</t>
  </si>
  <si>
    <t>nfp8076</t>
  </si>
  <si>
    <t>nfp8079</t>
  </si>
  <si>
    <t>nfp8087</t>
  </si>
  <si>
    <t>nfp8094</t>
  </si>
  <si>
    <t>nfp8100</t>
  </si>
  <si>
    <t>nfp8101</t>
  </si>
  <si>
    <t>nfp8102</t>
  </si>
  <si>
    <t>nfp8113</t>
  </si>
  <si>
    <t>nfp8124</t>
  </si>
  <si>
    <t>nfp8129</t>
  </si>
  <si>
    <t>nfp8131</t>
  </si>
  <si>
    <t>nfp8133</t>
  </si>
  <si>
    <t>nfp8137</t>
  </si>
  <si>
    <t>nfp8140</t>
  </si>
  <si>
    <t>nfp8143</t>
  </si>
  <si>
    <t>nfp8149</t>
  </si>
  <si>
    <t>nfp8144</t>
  </si>
  <si>
    <t>nfp8150</t>
  </si>
  <si>
    <t>nfp8152</t>
  </si>
  <si>
    <t>nfp8154</t>
  </si>
  <si>
    <t>nfp8159</t>
  </si>
  <si>
    <t>nfp8161</t>
  </si>
  <si>
    <t>nfp8164</t>
  </si>
  <si>
    <t>nfp8168</t>
  </si>
  <si>
    <t>nfp8172</t>
  </si>
  <si>
    <t>nfp8173</t>
  </si>
  <si>
    <t>nfp8177</t>
  </si>
  <si>
    <t>nfp8178</t>
  </si>
  <si>
    <t>nfp8179</t>
  </si>
  <si>
    <t>nfp8184</t>
  </si>
  <si>
    <t>nfp8186</t>
  </si>
  <si>
    <t>nfp8188</t>
  </si>
  <si>
    <t>nfp8190</t>
  </si>
  <si>
    <t>nfp8195</t>
  </si>
  <si>
    <t>nfp8196</t>
  </si>
  <si>
    <t>nfp8197</t>
  </si>
  <si>
    <t>nfp8211</t>
  </si>
  <si>
    <t>nfp8212</t>
  </si>
  <si>
    <t>nfp8223</t>
  </si>
  <si>
    <t>nfp8228</t>
  </si>
  <si>
    <t>nfp8235</t>
  </si>
  <si>
    <t>nfp8238</t>
  </si>
  <si>
    <t>nfp8240</t>
  </si>
  <si>
    <t>nfp8242</t>
  </si>
  <si>
    <t>nfp8249</t>
  </si>
  <si>
    <t>nfp8257</t>
  </si>
  <si>
    <t>nfp8263</t>
  </si>
  <si>
    <t>nfp8270</t>
  </si>
  <si>
    <t>nfp8271</t>
  </si>
  <si>
    <t>nfp8279</t>
  </si>
  <si>
    <t>nfp8292</t>
  </si>
  <si>
    <t>nfp8294</t>
  </si>
  <si>
    <t>nfp8293</t>
  </si>
  <si>
    <t>nfp8298</t>
  </si>
  <si>
    <t>nfp8303</t>
  </si>
  <si>
    <t>nfp8305</t>
  </si>
  <si>
    <t>nfp8311</t>
  </si>
  <si>
    <t>nfp8313</t>
  </si>
  <si>
    <t>nfp8322</t>
  </si>
  <si>
    <t>nfp8324</t>
  </si>
  <si>
    <t>nfp8328</t>
  </si>
  <si>
    <t>חיזויים טובים</t>
  </si>
  <si>
    <t>לא טובים</t>
  </si>
  <si>
    <t>תוויות שורה</t>
  </si>
  <si>
    <t>סכום של מניית קביעות</t>
  </si>
  <si>
    <t>סכום כולל</t>
  </si>
  <si>
    <t>כמה מחזורי בווסת דילוג קבוע?</t>
  </si>
  <si>
    <t>כמה מחזורים עד עקירה או סיום דיווח?</t>
  </si>
  <si>
    <t>מחזורי וסת עד עקירה</t>
  </si>
  <si>
    <t>מחזורי וסת עד סיום דיווח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</si>
</sst>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2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0" borderId="1" xfId="0" applyFont="1" applyBorder="1"/>
    <xf numFmtId="0" fontId="0" fillId="2" borderId="1" xfId="0" applyFont="1" applyFill="1" applyBorder="1"/>
    <xf numFmtId="0" fontId="2" fillId="0" borderId="0" xfId="0" applyFont="1" applyAlignment="1">
      <alignment horizontal="center" vertical="center"/>
    </xf>
    <xf numFmtId="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41"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David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504;&#1497;&#1514;&#1493;&#1495;%20&#1504;&#1514;&#1493;&#1504;&#1497;%20&#1493;&#1505;&#1514;&#1493;&#151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יקון נתונים - 2"/>
      <sheetName val="תיקון נתונים"/>
      <sheetName val="פיבוט דילוג"/>
      <sheetName val="וסת הדילוג"/>
      <sheetName val="נשים וקביעויות"/>
      <sheetName val="וסת חצי קבוע"/>
      <sheetName val="ספירת נשים עם רצפים"/>
      <sheetName val="pivot"/>
      <sheetName val="וסת הפלגה -ניתוח"/>
      <sheetName val="וסת הפלגה"/>
      <sheetName val="וסת הפלגה (2)"/>
      <sheetName val="FedCycleData071012 (2)"/>
      <sheetName val="וסת החוזר חלילה"/>
      <sheetName val="ממוצעים לפי נשים"/>
      <sheetName val="FedCycleData071012 (3)"/>
      <sheetName val="ניתוח נתוני וסתות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504;&#1497;&#1514;&#1493;&#1495;%20&#1504;&#1514;&#1493;&#1504;&#1497;%20&#1493;&#1505;&#1514;&#1493;&#151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" refreshedDate="44658.934477083334" createdVersion="6" refreshedVersion="6" minRefreshableVersion="3" recordCount="1565" xr:uid="{F8C6D594-AE56-40F8-B06F-A12F91397D76}">
  <cacheSource type="worksheet">
    <worksheetSource name="טבלה20" r:id="rId2"/>
  </cacheSource>
  <cacheFields count="21">
    <cacheField name="ClientID" numFmtId="0">
      <sharedItems count="119">
        <s v="nfp8122"/>
        <s v="nfp8107"/>
        <s v="nfp8024"/>
        <s v="nfp8020"/>
        <s v="nfp8026"/>
        <s v="nfp8030"/>
        <s v="nfp8031"/>
        <s v="nfp8032"/>
        <s v="nfp8036"/>
        <s v="nfp8040"/>
        <s v="nfp8041"/>
        <s v="nfp8042"/>
        <s v="nfp8043"/>
        <s v="nfp8045"/>
        <s v="nfp8046"/>
        <s v="nfp8051"/>
        <s v="nfp8057"/>
        <s v="nfp8058"/>
        <s v="nfp8060"/>
        <s v="nfp8062"/>
        <s v="nfp8064"/>
        <s v="nfp8066"/>
        <s v="nfp8068"/>
        <s v="nfp8072"/>
        <s v="nfp8073"/>
        <s v="nfp8076"/>
        <s v="nfp8079"/>
        <s v="nfp8080"/>
        <s v="nfp8083"/>
        <s v="nfp8087"/>
        <s v="nfp8091"/>
        <s v="nfp8094"/>
        <s v="nfp8099"/>
        <s v="nfp8100"/>
        <s v="nfp8101"/>
        <s v="nfp8102"/>
        <s v="nfp8113"/>
        <s v="nfp8116"/>
        <s v="nfp8123"/>
        <s v="nfp8124"/>
        <s v="nfp8129"/>
        <s v="nfp8131"/>
        <s v="nfp8133"/>
        <s v="nfp8137"/>
        <s v="nfp8140"/>
        <s v="nfp8143"/>
        <s v="nfp8149"/>
        <s v="nfp8150"/>
        <s v="nfp8152"/>
        <s v="nfp8154"/>
        <s v="nfp8155"/>
        <s v="nfp8159"/>
        <s v="nfp8161"/>
        <s v="nfp8164"/>
        <s v="nfp8165"/>
        <s v="nfp8168"/>
        <s v="nfp8172"/>
        <s v="nfp8173"/>
        <s v="nfp8174"/>
        <s v="nfp8176"/>
        <s v="nfp8177"/>
        <s v="nfp8178"/>
        <s v="nfp8179"/>
        <s v="nfp8184"/>
        <s v="nfp8186"/>
        <s v="nfp8187"/>
        <s v="nfp8188"/>
        <s v="nfp8190"/>
        <s v="nfp8193"/>
        <s v="nfp8195"/>
        <s v="nfp8196"/>
        <s v="nfp8197"/>
        <s v="nfp8211"/>
        <s v="nfp8212"/>
        <s v="nfp8221"/>
        <s v="nfp8223"/>
        <s v="nfp8228"/>
        <s v="nfp8234"/>
        <s v="nfp8235"/>
        <s v="nfp8237"/>
        <s v="nfp8238"/>
        <s v="nfp8240"/>
        <s v="nfp8242"/>
        <s v="nfp8249"/>
        <s v="nfp8257"/>
        <s v="nfp8260"/>
        <s v="nfp8263"/>
        <s v="nfp8264"/>
        <s v="nfp8266"/>
        <s v="nfp8268"/>
        <s v="nfp8269"/>
        <s v="nfp8270"/>
        <s v="nfp8271"/>
        <s v="nfp8276"/>
        <s v="nfp8278"/>
        <s v="nfp8279"/>
        <s v="nfp8282"/>
        <s v="nfp8289"/>
        <s v="nfp8290"/>
        <s v="nfp8292"/>
        <s v="nfp8293"/>
        <s v="nfp8294"/>
        <s v="nfp8296"/>
        <s v="nfp8298"/>
        <s v="nfp8299"/>
        <s v="nfp8303"/>
        <s v="nfp8305"/>
        <s v="nfp8306"/>
        <s v="nfp8308"/>
        <s v="nfp8309"/>
        <s v="nfp8310"/>
        <s v="nfp8311"/>
        <s v="nfp8312"/>
        <s v="nfp8313"/>
        <s v="nfp8322"/>
        <s v="nfp8323"/>
        <s v="nfp8324"/>
        <s v="nfp8328"/>
        <s v="nfp8334"/>
      </sharedItems>
    </cacheField>
    <cacheField name="CycleNumber" numFmtId="0">
      <sharedItems containsSemiMixedTypes="0" containsString="0" containsNumber="1" containsInteger="1" minValue="1" maxValue="45"/>
    </cacheField>
    <cacheField name="Group" numFmtId="0">
      <sharedItems containsSemiMixedTypes="0" containsString="0" containsNumber="1" containsInteger="1" minValue="0" maxValue="1"/>
    </cacheField>
    <cacheField name="CycleWithPeakorNot" numFmtId="0">
      <sharedItems containsSemiMixedTypes="0" containsString="0" containsNumber="1" containsInteger="1" minValue="0" maxValue="1"/>
    </cacheField>
    <cacheField name="ReproductiveCategory" numFmtId="0">
      <sharedItems containsSemiMixedTypes="0" containsString="0" containsNumber="1" containsInteger="1" minValue="0" maxValue="2"/>
    </cacheField>
    <cacheField name="LengthofCycle" numFmtId="0">
      <sharedItems containsSemiMixedTypes="0" containsString="0" containsNumber="1" containsInteger="1" minValue="18" maxValue="54"/>
    </cacheField>
    <cacheField name="דילוג" numFmtId="0">
      <sharedItems containsMixedTypes="1" containsNumber="1" containsInteger="1" minValue="1" maxValue="1" count="2">
        <s v=""/>
        <n v="1"/>
      </sharedItems>
    </cacheField>
    <cacheField name="דילוג ממשיך?" numFmtId="0">
      <sharedItems containsMixedTypes="1" containsNumber="1" containsInteger="1" minValue="1" maxValue="2"/>
    </cacheField>
    <cacheField name="הפרש קבוע אחרון" numFmtId="0">
      <sharedItems containsMixedTypes="1" containsNumber="1" containsInteger="1" minValue="-3" maxValue="2"/>
    </cacheField>
    <cacheField name="וסת פעיל?" numFmtId="0">
      <sharedItems containsBlank="1" containsMixedTypes="1" containsNumber="1" containsInteger="1" minValue="0" maxValue="1"/>
    </cacheField>
    <cacheField name="פעילות" numFmtId="0">
      <sharedItems containsMixedTypes="1" containsNumber="1" containsInteger="1" minValue="1" maxValue="3"/>
    </cacheField>
    <cacheField name="חיזוי טוב?" numFmtId="0">
      <sharedItems containsMixedTypes="1" containsNumber="1" containsInteger="1" minValue="0" maxValue="1"/>
    </cacheField>
    <cacheField name="מחזורי פעילות" numFmtId="0">
      <sharedItems containsMixedTypes="1" containsNumber="1" containsInteger="1" minValue="1" maxValue="11"/>
    </cacheField>
    <cacheField name="בדיקה1" numFmtId="0">
      <sharedItems containsMixedTypes="1" containsNumber="1" containsInteger="1" minValue="1" maxValue="1"/>
    </cacheField>
    <cacheField name="בדיקה2" numFmtId="0">
      <sharedItems containsMixedTypes="1" containsNumber="1" containsInteger="1" minValue="1" maxValue="1"/>
    </cacheField>
    <cacheField name="בדיקה3" numFmtId="0">
      <sharedItems containsMixedTypes="1" containsNumber="1" containsInteger="1" minValue="1" maxValue="1"/>
    </cacheField>
    <cacheField name="באיזה מחזור נעקר אחרי קביעה?" numFmtId="0">
      <sharedItems containsMixedTypes="1" containsNumber="1" containsInteger="1" minValue="1" maxValue="11"/>
    </cacheField>
    <cacheField name="מניית קביעות" numFmtId="0">
      <sharedItems containsMixedTypes="1" containsNumber="1" containsInteger="1" minValue="1" maxValue="1" count="2">
        <s v=""/>
        <n v="1"/>
      </sharedItems>
    </cacheField>
    <cacheField name="כמה קביעות?" numFmtId="0">
      <sharedItems containsBlank="1"/>
    </cacheField>
    <cacheField name="באיזה מחזור נפסק דיווח?" numFmtId="0">
      <sharedItems containsMixedTypes="1" containsNumber="1" containsInteger="1" minValue="1" maxValue="11"/>
    </cacheField>
    <cacheField name="האם יש לאישה וסת דילוג?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5">
  <r>
    <x v="0"/>
    <n v="1"/>
    <n v="0"/>
    <n v="1"/>
    <n v="0"/>
    <n v="29"/>
    <x v="0"/>
    <s v=""/>
    <s v=""/>
    <m/>
    <s v=""/>
    <s v=""/>
    <s v=""/>
    <s v=""/>
    <s v=""/>
    <s v=""/>
    <s v=""/>
    <x v="0"/>
    <s v=""/>
    <s v=""/>
    <n v="1"/>
  </r>
  <r>
    <x v="0"/>
    <n v="2"/>
    <n v="0"/>
    <n v="1"/>
    <n v="0"/>
    <n v="27"/>
    <x v="0"/>
    <s v=""/>
    <s v=""/>
    <m/>
    <s v=""/>
    <s v=""/>
    <s v=""/>
    <s v=""/>
    <s v=""/>
    <s v=""/>
    <s v=""/>
    <x v="0"/>
    <s v=""/>
    <s v=""/>
    <n v="1"/>
  </r>
  <r>
    <x v="0"/>
    <n v="3"/>
    <n v="0"/>
    <n v="1"/>
    <n v="0"/>
    <n v="29"/>
    <x v="0"/>
    <s v=""/>
    <s v=""/>
    <m/>
    <s v=""/>
    <s v=""/>
    <s v=""/>
    <s v=""/>
    <s v=""/>
    <s v=""/>
    <s v=""/>
    <x v="0"/>
    <s v=""/>
    <s v=""/>
    <n v="1"/>
  </r>
  <r>
    <x v="0"/>
    <n v="4"/>
    <n v="0"/>
    <n v="1"/>
    <n v="0"/>
    <n v="27"/>
    <x v="0"/>
    <s v=""/>
    <s v=""/>
    <m/>
    <s v=""/>
    <s v=""/>
    <s v=""/>
    <s v=""/>
    <s v=""/>
    <s v=""/>
    <s v=""/>
    <x v="0"/>
    <s v=""/>
    <s v=""/>
    <n v="1"/>
  </r>
  <r>
    <x v="0"/>
    <n v="5"/>
    <n v="0"/>
    <n v="1"/>
    <n v="0"/>
    <n v="28"/>
    <x v="0"/>
    <s v=""/>
    <s v=""/>
    <m/>
    <s v=""/>
    <s v=""/>
    <s v=""/>
    <s v=""/>
    <s v=""/>
    <s v=""/>
    <s v=""/>
    <x v="0"/>
    <s v=""/>
    <s v=""/>
    <n v="1"/>
  </r>
  <r>
    <x v="0"/>
    <n v="6"/>
    <n v="0"/>
    <n v="1"/>
    <n v="0"/>
    <n v="26"/>
    <x v="0"/>
    <s v=""/>
    <s v=""/>
    <m/>
    <s v=""/>
    <s v=""/>
    <s v=""/>
    <s v=""/>
    <s v=""/>
    <s v=""/>
    <s v=""/>
    <x v="0"/>
    <s v=""/>
    <s v=""/>
    <n v="1"/>
  </r>
  <r>
    <x v="0"/>
    <n v="7"/>
    <n v="0"/>
    <n v="1"/>
    <n v="0"/>
    <n v="29"/>
    <x v="0"/>
    <s v=""/>
    <s v=""/>
    <m/>
    <s v=""/>
    <s v=""/>
    <s v=""/>
    <s v=""/>
    <s v=""/>
    <s v=""/>
    <s v=""/>
    <x v="0"/>
    <s v=""/>
    <s v=""/>
    <n v="1"/>
  </r>
  <r>
    <x v="0"/>
    <n v="8"/>
    <n v="0"/>
    <n v="1"/>
    <n v="2"/>
    <n v="24"/>
    <x v="0"/>
    <s v=""/>
    <s v=""/>
    <m/>
    <s v=""/>
    <s v=""/>
    <s v=""/>
    <s v=""/>
    <s v=""/>
    <s v=""/>
    <s v=""/>
    <x v="0"/>
    <s v=""/>
    <s v=""/>
    <n v="1"/>
  </r>
  <r>
    <x v="0"/>
    <n v="9"/>
    <n v="0"/>
    <n v="1"/>
    <n v="0"/>
    <n v="28"/>
    <x v="0"/>
    <s v=""/>
    <s v=""/>
    <m/>
    <s v=""/>
    <s v=""/>
    <s v=""/>
    <s v=""/>
    <s v=""/>
    <s v=""/>
    <s v=""/>
    <x v="0"/>
    <s v=""/>
    <s v=""/>
    <n v="1"/>
  </r>
  <r>
    <x v="0"/>
    <n v="10"/>
    <n v="0"/>
    <n v="1"/>
    <n v="0"/>
    <n v="28"/>
    <x v="0"/>
    <s v=""/>
    <s v=""/>
    <m/>
    <s v=""/>
    <s v=""/>
    <s v=""/>
    <s v=""/>
    <s v=""/>
    <s v=""/>
    <s v=""/>
    <x v="0"/>
    <s v=""/>
    <s v=""/>
    <n v="1"/>
  </r>
  <r>
    <x v="0"/>
    <n v="11"/>
    <n v="0"/>
    <n v="1"/>
    <n v="0"/>
    <n v="26"/>
    <x v="0"/>
    <s v=""/>
    <s v=""/>
    <m/>
    <s v=""/>
    <s v=""/>
    <s v=""/>
    <s v=""/>
    <s v=""/>
    <s v=""/>
    <s v=""/>
    <x v="0"/>
    <s v=""/>
    <s v=""/>
    <n v="1"/>
  </r>
  <r>
    <x v="0"/>
    <n v="12"/>
    <n v="0"/>
    <n v="1"/>
    <n v="0"/>
    <n v="29"/>
    <x v="0"/>
    <s v=""/>
    <s v=""/>
    <m/>
    <s v=""/>
    <s v=""/>
    <s v=""/>
    <s v=""/>
    <s v=""/>
    <s v=""/>
    <s v=""/>
    <x v="0"/>
    <s v=""/>
    <s v=""/>
    <n v="1"/>
  </r>
  <r>
    <x v="0"/>
    <n v="13"/>
    <n v="0"/>
    <n v="1"/>
    <n v="0"/>
    <n v="27"/>
    <x v="0"/>
    <s v=""/>
    <s v=""/>
    <m/>
    <s v=""/>
    <s v=""/>
    <s v=""/>
    <s v=""/>
    <s v=""/>
    <s v=""/>
    <s v=""/>
    <x v="0"/>
    <s v=""/>
    <s v=""/>
    <n v="1"/>
  </r>
  <r>
    <x v="0"/>
    <n v="14"/>
    <n v="0"/>
    <n v="1"/>
    <n v="0"/>
    <n v="28"/>
    <x v="0"/>
    <s v=""/>
    <s v=""/>
    <m/>
    <s v=""/>
    <s v=""/>
    <s v=""/>
    <s v=""/>
    <s v=""/>
    <s v=""/>
    <s v=""/>
    <x v="0"/>
    <s v=""/>
    <s v=""/>
    <n v="1"/>
  </r>
  <r>
    <x v="0"/>
    <n v="15"/>
    <n v="0"/>
    <n v="1"/>
    <n v="0"/>
    <n v="30"/>
    <x v="0"/>
    <s v=""/>
    <s v=""/>
    <m/>
    <s v=""/>
    <s v=""/>
    <s v=""/>
    <s v=""/>
    <s v=""/>
    <s v=""/>
    <s v=""/>
    <x v="0"/>
    <s v=""/>
    <s v=""/>
    <n v="1"/>
  </r>
  <r>
    <x v="0"/>
    <n v="16"/>
    <n v="0"/>
    <n v="1"/>
    <n v="0"/>
    <n v="28"/>
    <x v="0"/>
    <s v=""/>
    <s v=""/>
    <m/>
    <s v=""/>
    <s v=""/>
    <s v=""/>
    <s v=""/>
    <s v=""/>
    <s v=""/>
    <s v=""/>
    <x v="0"/>
    <s v=""/>
    <s v=""/>
    <n v="1"/>
  </r>
  <r>
    <x v="0"/>
    <n v="17"/>
    <n v="0"/>
    <n v="1"/>
    <n v="0"/>
    <n v="26"/>
    <x v="1"/>
    <n v="1"/>
    <n v="-2"/>
    <n v="1"/>
    <n v="1"/>
    <s v=""/>
    <n v="1"/>
    <s v=""/>
    <s v=""/>
    <s v=""/>
    <s v=""/>
    <x v="0"/>
    <s v=""/>
    <s v=""/>
    <n v="1"/>
  </r>
  <r>
    <x v="0"/>
    <n v="18"/>
    <n v="0"/>
    <n v="1"/>
    <n v="0"/>
    <n v="26"/>
    <x v="0"/>
    <s v=""/>
    <n v="-2"/>
    <n v="1"/>
    <n v="2"/>
    <n v="0"/>
    <n v="2"/>
    <s v=""/>
    <s v=""/>
    <s v=""/>
    <s v=""/>
    <x v="0"/>
    <s v=""/>
    <s v=""/>
    <n v="1"/>
  </r>
  <r>
    <x v="0"/>
    <n v="19"/>
    <n v="0"/>
    <n v="1"/>
    <n v="2"/>
    <n v="24"/>
    <x v="0"/>
    <s v=""/>
    <n v="-2"/>
    <n v="1"/>
    <n v="1"/>
    <n v="1"/>
    <n v="3"/>
    <s v=""/>
    <s v=""/>
    <s v=""/>
    <s v=""/>
    <x v="0"/>
    <s v=""/>
    <s v=""/>
    <n v="1"/>
  </r>
  <r>
    <x v="0"/>
    <n v="20"/>
    <n v="0"/>
    <n v="1"/>
    <n v="0"/>
    <n v="27"/>
    <x v="0"/>
    <s v=""/>
    <n v="-2"/>
    <n v="1"/>
    <n v="2"/>
    <n v="0"/>
    <n v="4"/>
    <s v=""/>
    <s v=""/>
    <s v=""/>
    <s v=""/>
    <x v="0"/>
    <s v=""/>
    <s v=""/>
    <n v="1"/>
  </r>
  <r>
    <x v="0"/>
    <n v="21"/>
    <n v="0"/>
    <n v="1"/>
    <n v="0"/>
    <n v="28"/>
    <x v="0"/>
    <s v=""/>
    <n v="-2"/>
    <n v="1"/>
    <n v="3"/>
    <n v="0"/>
    <n v="5"/>
    <s v=""/>
    <s v=""/>
    <s v=""/>
    <s v=""/>
    <x v="0"/>
    <s v=""/>
    <s v=""/>
    <n v="1"/>
  </r>
  <r>
    <x v="0"/>
    <n v="22"/>
    <n v="0"/>
    <n v="1"/>
    <n v="0"/>
    <n v="26"/>
    <x v="0"/>
    <s v=""/>
    <n v="-2"/>
    <n v="1"/>
    <n v="1"/>
    <n v="1"/>
    <n v="6"/>
    <s v=""/>
    <s v=""/>
    <s v=""/>
    <s v=""/>
    <x v="0"/>
    <s v=""/>
    <s v=""/>
    <n v="1"/>
  </r>
  <r>
    <x v="0"/>
    <n v="23"/>
    <n v="0"/>
    <n v="1"/>
    <n v="0"/>
    <n v="27"/>
    <x v="0"/>
    <s v=""/>
    <n v="-2"/>
    <n v="1"/>
    <n v="2"/>
    <n v="0"/>
    <n v="7"/>
    <s v=""/>
    <s v=""/>
    <s v=""/>
    <s v=""/>
    <x v="0"/>
    <s v=""/>
    <s v=""/>
    <n v="1"/>
  </r>
  <r>
    <x v="0"/>
    <n v="24"/>
    <n v="0"/>
    <n v="1"/>
    <n v="0"/>
    <n v="27"/>
    <x v="0"/>
    <s v=""/>
    <n v="-2"/>
    <n v="1"/>
    <n v="3"/>
    <n v="0"/>
    <n v="8"/>
    <s v=""/>
    <s v=""/>
    <s v=""/>
    <s v=""/>
    <x v="0"/>
    <s v=""/>
    <s v=""/>
    <n v="1"/>
  </r>
  <r>
    <x v="0"/>
    <n v="25"/>
    <n v="0"/>
    <n v="1"/>
    <n v="0"/>
    <n v="25"/>
    <x v="0"/>
    <s v=""/>
    <n v="-2"/>
    <n v="1"/>
    <n v="1"/>
    <n v="1"/>
    <n v="9"/>
    <s v=""/>
    <s v=""/>
    <s v=""/>
    <s v=""/>
    <x v="0"/>
    <s v=""/>
    <s v=""/>
    <n v="1"/>
  </r>
  <r>
    <x v="0"/>
    <n v="26"/>
    <n v="0"/>
    <n v="1"/>
    <n v="0"/>
    <n v="32"/>
    <x v="0"/>
    <s v=""/>
    <n v="-2"/>
    <n v="1"/>
    <n v="2"/>
    <n v="0"/>
    <n v="10"/>
    <s v=""/>
    <s v=""/>
    <s v=""/>
    <s v=""/>
    <x v="0"/>
    <s v=""/>
    <s v=""/>
    <n v="1"/>
  </r>
  <r>
    <x v="0"/>
    <n v="27"/>
    <n v="0"/>
    <n v="1"/>
    <n v="0"/>
    <n v="27"/>
    <x v="0"/>
    <s v=""/>
    <n v="-2"/>
    <n v="1"/>
    <n v="3"/>
    <n v="0"/>
    <n v="11"/>
    <s v=""/>
    <s v=""/>
    <s v=""/>
    <n v="11"/>
    <x v="1"/>
    <s v=""/>
    <s v=""/>
    <n v="1"/>
  </r>
  <r>
    <x v="0"/>
    <n v="28"/>
    <n v="0"/>
    <n v="1"/>
    <n v="0"/>
    <n v="29"/>
    <x v="0"/>
    <s v=""/>
    <n v="-2"/>
    <n v="1"/>
    <s v=""/>
    <s v=""/>
    <s v=""/>
    <s v=""/>
    <s v=""/>
    <s v=""/>
    <s v=""/>
    <x v="0"/>
    <s v=""/>
    <s v=""/>
    <n v="1"/>
  </r>
  <r>
    <x v="0"/>
    <n v="29"/>
    <n v="0"/>
    <n v="1"/>
    <n v="0"/>
    <n v="26"/>
    <x v="0"/>
    <s v=""/>
    <n v="-2"/>
    <n v="1"/>
    <s v=""/>
    <s v=""/>
    <s v=""/>
    <s v=""/>
    <s v=""/>
    <s v=""/>
    <s v=""/>
    <x v="0"/>
    <s v=""/>
    <s v=""/>
    <n v="1"/>
  </r>
  <r>
    <x v="0"/>
    <n v="30"/>
    <n v="0"/>
    <n v="1"/>
    <n v="0"/>
    <n v="27"/>
    <x v="0"/>
    <s v=""/>
    <n v="-2"/>
    <n v="1"/>
    <s v=""/>
    <s v=""/>
    <s v=""/>
    <s v=""/>
    <s v=""/>
    <s v=""/>
    <s v=""/>
    <x v="0"/>
    <s v=""/>
    <s v=""/>
    <n v="1"/>
  </r>
  <r>
    <x v="0"/>
    <n v="31"/>
    <n v="0"/>
    <n v="1"/>
    <n v="0"/>
    <n v="28"/>
    <x v="1"/>
    <n v="1"/>
    <n v="1"/>
    <n v="1"/>
    <n v="1"/>
    <s v=""/>
    <n v="1"/>
    <s v=""/>
    <s v=""/>
    <s v=""/>
    <s v=""/>
    <x v="0"/>
    <s v=""/>
    <s v=""/>
    <n v="1"/>
  </r>
  <r>
    <x v="0"/>
    <n v="32"/>
    <n v="0"/>
    <n v="1"/>
    <n v="0"/>
    <n v="31"/>
    <x v="0"/>
    <s v=""/>
    <n v="1"/>
    <n v="1"/>
    <n v="2"/>
    <n v="0"/>
    <n v="2"/>
    <s v=""/>
    <s v=""/>
    <s v=""/>
    <s v=""/>
    <x v="0"/>
    <s v=""/>
    <s v=""/>
    <n v="1"/>
  </r>
  <r>
    <x v="0"/>
    <n v="33"/>
    <n v="0"/>
    <n v="1"/>
    <n v="0"/>
    <n v="27"/>
    <x v="0"/>
    <s v=""/>
    <n v="1"/>
    <n v="1"/>
    <n v="3"/>
    <n v="0"/>
    <n v="3"/>
    <s v=""/>
    <s v=""/>
    <s v=""/>
    <n v="3"/>
    <x v="1"/>
    <s v=""/>
    <s v=""/>
    <n v="1"/>
  </r>
  <r>
    <x v="0"/>
    <n v="34"/>
    <n v="0"/>
    <n v="1"/>
    <n v="0"/>
    <n v="27"/>
    <x v="0"/>
    <s v=""/>
    <n v="1"/>
    <n v="1"/>
    <s v=""/>
    <s v=""/>
    <s v=""/>
    <s v=""/>
    <s v=""/>
    <s v=""/>
    <s v=""/>
    <x v="0"/>
    <s v=""/>
    <s v=""/>
    <n v="1"/>
  </r>
  <r>
    <x v="0"/>
    <n v="35"/>
    <n v="0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0"/>
    <n v="36"/>
    <n v="0"/>
    <n v="0"/>
    <n v="0"/>
    <n v="27"/>
    <x v="0"/>
    <s v=""/>
    <n v="1"/>
    <n v="1"/>
    <s v=""/>
    <s v=""/>
    <s v=""/>
    <s v=""/>
    <s v=""/>
    <s v=""/>
    <s v=""/>
    <x v="0"/>
    <s v=""/>
    <s v=""/>
    <n v="1"/>
  </r>
  <r>
    <x v="0"/>
    <n v="37"/>
    <n v="0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0"/>
    <n v="38"/>
    <n v="0"/>
    <n v="1"/>
    <n v="0"/>
    <n v="28"/>
    <x v="0"/>
    <s v=""/>
    <n v="-1"/>
    <n v="1"/>
    <n v="2"/>
    <n v="0"/>
    <n v="2"/>
    <s v=""/>
    <s v=""/>
    <s v=""/>
    <s v=""/>
    <x v="0"/>
    <s v=""/>
    <s v=""/>
    <n v="1"/>
  </r>
  <r>
    <x v="0"/>
    <n v="39"/>
    <n v="0"/>
    <n v="1"/>
    <n v="0"/>
    <n v="28"/>
    <x v="0"/>
    <s v=""/>
    <n v="-1"/>
    <n v="1"/>
    <n v="3"/>
    <n v="0"/>
    <n v="3"/>
    <s v=""/>
    <s v=""/>
    <s v=""/>
    <n v="3"/>
    <x v="1"/>
    <s v=""/>
    <s v=""/>
    <n v="1"/>
  </r>
  <r>
    <x v="0"/>
    <n v="40"/>
    <n v="0"/>
    <n v="1"/>
    <n v="2"/>
    <n v="24"/>
    <x v="0"/>
    <s v=""/>
    <n v="-1"/>
    <n v="1"/>
    <s v=""/>
    <s v=""/>
    <s v=""/>
    <s v=""/>
    <s v=""/>
    <s v=""/>
    <s v=""/>
    <x v="0"/>
    <s v=""/>
    <s v=""/>
    <n v="1"/>
  </r>
  <r>
    <x v="0"/>
    <n v="41"/>
    <n v="0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0"/>
    <n v="42"/>
    <n v="0"/>
    <n v="0"/>
    <n v="0"/>
    <n v="27"/>
    <x v="0"/>
    <s v=""/>
    <n v="-1"/>
    <n v="1"/>
    <s v=""/>
    <s v=""/>
    <s v=""/>
    <s v=""/>
    <s v=""/>
    <s v=""/>
    <s v=""/>
    <x v="0"/>
    <s v=""/>
    <s v=""/>
    <n v="1"/>
  </r>
  <r>
    <x v="0"/>
    <n v="43"/>
    <n v="0"/>
    <n v="1"/>
    <n v="0"/>
    <n v="28"/>
    <x v="1"/>
    <n v="1"/>
    <n v="1"/>
    <n v="1"/>
    <n v="1"/>
    <s v=""/>
    <n v="1"/>
    <s v=""/>
    <s v=""/>
    <s v=""/>
    <s v=""/>
    <x v="0"/>
    <s v=""/>
    <s v=""/>
    <n v="1"/>
  </r>
  <r>
    <x v="0"/>
    <n v="44"/>
    <n v="0"/>
    <n v="1"/>
    <n v="0"/>
    <n v="27"/>
    <x v="0"/>
    <s v=""/>
    <n v="1"/>
    <n v="1"/>
    <n v="2"/>
    <n v="0"/>
    <n v="2"/>
    <s v=""/>
    <s v=""/>
    <s v=""/>
    <s v=""/>
    <x v="0"/>
    <s v=""/>
    <s v=""/>
    <n v="1"/>
  </r>
  <r>
    <x v="0"/>
    <n v="45"/>
    <n v="0"/>
    <n v="1"/>
    <n v="0"/>
    <n v="28"/>
    <x v="0"/>
    <s v=""/>
    <n v="1"/>
    <n v="1"/>
    <n v="1"/>
    <n v="1"/>
    <n v="3"/>
    <s v=""/>
    <s v=""/>
    <s v=""/>
    <n v="3"/>
    <x v="1"/>
    <m/>
    <n v="3"/>
    <n v="1"/>
  </r>
  <r>
    <x v="1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1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1"/>
    <n v="3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"/>
    <n v="5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1"/>
    <n v="6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1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"/>
    <n v="8"/>
    <n v="0"/>
    <n v="0"/>
    <n v="0"/>
    <n v="24"/>
    <x v="0"/>
    <s v=""/>
    <s v=""/>
    <n v="0"/>
    <s v=""/>
    <s v=""/>
    <s v=""/>
    <s v=""/>
    <s v=""/>
    <s v=""/>
    <s v=""/>
    <x v="0"/>
    <e v="#VALUE!"/>
    <s v=""/>
    <s v=""/>
  </r>
  <r>
    <x v="2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2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2"/>
    <n v="3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2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2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2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2"/>
    <n v="8"/>
    <n v="0"/>
    <n v="1"/>
    <n v="0"/>
    <n v="34"/>
    <x v="0"/>
    <s v=""/>
    <s v=""/>
    <n v="0"/>
    <s v=""/>
    <s v=""/>
    <s v=""/>
    <s v=""/>
    <s v=""/>
    <s v=""/>
    <s v=""/>
    <x v="0"/>
    <s v=""/>
    <s v=""/>
    <n v="1"/>
  </r>
  <r>
    <x v="2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"/>
    <n v="10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"/>
    <n v="11"/>
    <n v="0"/>
    <n v="1"/>
    <n v="0"/>
    <n v="29"/>
    <x v="1"/>
    <n v="1"/>
    <n v="1"/>
    <n v="1"/>
    <n v="1"/>
    <s v=""/>
    <n v="1"/>
    <s v=""/>
    <s v=""/>
    <s v=""/>
    <s v=""/>
    <x v="0"/>
    <s v=""/>
    <s v=""/>
    <n v="1"/>
  </r>
  <r>
    <x v="2"/>
    <n v="12"/>
    <n v="0"/>
    <n v="1"/>
    <n v="0"/>
    <n v="27"/>
    <x v="0"/>
    <s v=""/>
    <n v="1"/>
    <n v="1"/>
    <n v="2"/>
    <n v="0"/>
    <n v="2"/>
    <s v=""/>
    <s v=""/>
    <s v=""/>
    <n v="2"/>
    <x v="1"/>
    <e v="#VALUE!"/>
    <n v="2"/>
    <n v="1"/>
  </r>
  <r>
    <x v="3"/>
    <n v="1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3"/>
    <n v="2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3"/>
    <n v="3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"/>
    <n v="4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"/>
    <n v="5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"/>
    <n v="6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"/>
    <n v="7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"/>
    <n v="8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3"/>
    <n v="9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3"/>
    <n v="10"/>
    <n v="1"/>
    <n v="1"/>
    <n v="0"/>
    <n v="18"/>
    <x v="0"/>
    <s v=""/>
    <s v=""/>
    <n v="0"/>
    <s v=""/>
    <s v=""/>
    <s v=""/>
    <s v=""/>
    <s v=""/>
    <s v=""/>
    <s v=""/>
    <x v="0"/>
    <s v=""/>
    <s v=""/>
    <s v=""/>
  </r>
  <r>
    <x v="3"/>
    <n v="11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"/>
    <n v="12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3"/>
    <n v="13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"/>
    <n v="14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"/>
    <n v="15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3"/>
    <n v="16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4"/>
    <n v="1"/>
    <n v="1"/>
    <n v="0"/>
    <n v="0"/>
    <n v="25"/>
    <x v="0"/>
    <s v=""/>
    <s v=""/>
    <s v=""/>
    <s v=""/>
    <s v=""/>
    <s v=""/>
    <s v=""/>
    <s v=""/>
    <s v=""/>
    <s v=""/>
    <x v="0"/>
    <s v=""/>
    <s v=""/>
    <n v="1"/>
  </r>
  <r>
    <x v="4"/>
    <n v="2"/>
    <n v="1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4"/>
    <n v="3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4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4"/>
    <n v="5"/>
    <n v="1"/>
    <n v="1"/>
    <n v="0"/>
    <n v="28"/>
    <x v="1"/>
    <n v="1"/>
    <n v="1"/>
    <n v="1"/>
    <n v="1"/>
    <s v=""/>
    <n v="1"/>
    <s v=""/>
    <s v=""/>
    <s v=""/>
    <s v=""/>
    <x v="0"/>
    <s v=""/>
    <s v=""/>
    <n v="1"/>
  </r>
  <r>
    <x v="4"/>
    <n v="6"/>
    <n v="1"/>
    <n v="1"/>
    <n v="0"/>
    <n v="30"/>
    <x v="0"/>
    <s v=""/>
    <n v="1"/>
    <n v="1"/>
    <n v="2"/>
    <n v="0"/>
    <n v="2"/>
    <s v=""/>
    <s v=""/>
    <s v=""/>
    <n v="2"/>
    <x v="1"/>
    <e v="#VALUE!"/>
    <n v="2"/>
    <n v="1"/>
  </r>
  <r>
    <x v="5"/>
    <n v="1"/>
    <n v="1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5"/>
    <n v="2"/>
    <n v="1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5"/>
    <n v="3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5"/>
    <n v="4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5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"/>
    <n v="6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5"/>
    <n v="7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5"/>
    <n v="8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5"/>
    <n v="9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"/>
    <n v="10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5"/>
    <n v="11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5"/>
    <n v="12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"/>
    <n v="13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5"/>
    <n v="14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5"/>
    <n v="15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"/>
    <n v="16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6"/>
    <n v="1"/>
    <n v="0"/>
    <n v="0"/>
    <n v="0"/>
    <n v="27"/>
    <x v="0"/>
    <s v=""/>
    <s v=""/>
    <s v=""/>
    <s v=""/>
    <s v=""/>
    <s v=""/>
    <s v=""/>
    <s v=""/>
    <s v=""/>
    <s v=""/>
    <x v="0"/>
    <s v=""/>
    <s v=""/>
    <n v="1"/>
  </r>
  <r>
    <x v="6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6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6"/>
    <n v="4"/>
    <n v="0"/>
    <n v="0"/>
    <n v="0"/>
    <n v="27"/>
    <x v="0"/>
    <s v=""/>
    <s v=""/>
    <n v="0"/>
    <s v=""/>
    <s v=""/>
    <s v=""/>
    <s v=""/>
    <s v=""/>
    <s v=""/>
    <s v=""/>
    <x v="0"/>
    <s v=""/>
    <s v=""/>
    <n v="1"/>
  </r>
  <r>
    <x v="6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6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6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6"/>
    <n v="8"/>
    <n v="0"/>
    <n v="1"/>
    <n v="0"/>
    <n v="27"/>
    <x v="1"/>
    <n v="2"/>
    <n v="-1"/>
    <n v="1"/>
    <n v="1"/>
    <s v=""/>
    <n v="1"/>
    <s v=""/>
    <s v=""/>
    <s v=""/>
    <s v=""/>
    <x v="0"/>
    <s v=""/>
    <s v=""/>
    <n v="1"/>
  </r>
  <r>
    <x v="6"/>
    <n v="9"/>
    <n v="0"/>
    <n v="1"/>
    <n v="0"/>
    <n v="26"/>
    <x v="1"/>
    <n v="1"/>
    <n v="-1"/>
    <n v="1"/>
    <n v="1"/>
    <n v="1"/>
    <n v="2"/>
    <s v=""/>
    <s v=""/>
    <n v="1"/>
    <s v=""/>
    <x v="0"/>
    <s v=""/>
    <s v=""/>
    <n v="1"/>
  </r>
  <r>
    <x v="6"/>
    <n v="10"/>
    <n v="0"/>
    <n v="1"/>
    <n v="0"/>
    <n v="28"/>
    <x v="0"/>
    <s v=""/>
    <n v="-1"/>
    <n v="1"/>
    <n v="2"/>
    <n v="0"/>
    <n v="3"/>
    <s v=""/>
    <s v=""/>
    <s v=""/>
    <s v=""/>
    <x v="0"/>
    <s v=""/>
    <s v=""/>
    <n v="1"/>
  </r>
  <r>
    <x v="6"/>
    <n v="11"/>
    <n v="0"/>
    <n v="1"/>
    <n v="0"/>
    <n v="25"/>
    <x v="0"/>
    <s v=""/>
    <n v="-1"/>
    <n v="1"/>
    <n v="3"/>
    <n v="0"/>
    <n v="4"/>
    <s v=""/>
    <s v=""/>
    <s v=""/>
    <n v="4"/>
    <x v="1"/>
    <s v=""/>
    <s v=""/>
    <n v="1"/>
  </r>
  <r>
    <x v="6"/>
    <n v="12"/>
    <n v="0"/>
    <n v="1"/>
    <n v="0"/>
    <n v="27"/>
    <x v="0"/>
    <s v=""/>
    <n v="-1"/>
    <n v="1"/>
    <s v=""/>
    <s v=""/>
    <s v=""/>
    <s v=""/>
    <s v=""/>
    <s v=""/>
    <s v=""/>
    <x v="0"/>
    <e v="#VALUE!"/>
    <s v=""/>
    <n v="1"/>
  </r>
  <r>
    <x v="7"/>
    <n v="1"/>
    <n v="1"/>
    <n v="1"/>
    <n v="0"/>
    <n v="33"/>
    <x v="0"/>
    <s v=""/>
    <s v=""/>
    <s v=""/>
    <s v=""/>
    <s v=""/>
    <s v=""/>
    <s v=""/>
    <s v=""/>
    <s v=""/>
    <s v=""/>
    <x v="0"/>
    <s v=""/>
    <s v=""/>
    <n v="1"/>
  </r>
  <r>
    <x v="7"/>
    <n v="2"/>
    <n v="1"/>
    <n v="1"/>
    <n v="0"/>
    <n v="33"/>
    <x v="0"/>
    <s v=""/>
    <s v=""/>
    <s v=""/>
    <s v=""/>
    <s v=""/>
    <s v=""/>
    <s v=""/>
    <s v=""/>
    <s v=""/>
    <s v=""/>
    <x v="0"/>
    <s v=""/>
    <s v=""/>
    <n v="1"/>
  </r>
  <r>
    <x v="7"/>
    <n v="3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7"/>
    <n v="4"/>
    <n v="1"/>
    <n v="0"/>
    <n v="0"/>
    <n v="28"/>
    <x v="0"/>
    <s v=""/>
    <s v=""/>
    <n v="0"/>
    <s v=""/>
    <s v=""/>
    <s v=""/>
    <s v=""/>
    <s v=""/>
    <s v=""/>
    <s v=""/>
    <x v="0"/>
    <s v=""/>
    <s v=""/>
    <n v="1"/>
  </r>
  <r>
    <x v="7"/>
    <n v="5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7"/>
    <n v="6"/>
    <n v="1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7"/>
    <n v="7"/>
    <n v="1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7"/>
    <n v="8"/>
    <n v="1"/>
    <n v="1"/>
    <n v="0"/>
    <n v="31"/>
    <x v="1"/>
    <n v="1"/>
    <n v="-2"/>
    <n v="1"/>
    <n v="1"/>
    <s v=""/>
    <n v="1"/>
    <s v=""/>
    <s v=""/>
    <s v=""/>
    <s v=""/>
    <x v="0"/>
    <s v=""/>
    <s v=""/>
    <n v="1"/>
  </r>
  <r>
    <x v="7"/>
    <n v="9"/>
    <n v="1"/>
    <n v="1"/>
    <n v="0"/>
    <n v="32"/>
    <x v="0"/>
    <s v=""/>
    <n v="-2"/>
    <n v="1"/>
    <n v="2"/>
    <n v="0"/>
    <n v="2"/>
    <s v=""/>
    <s v=""/>
    <s v=""/>
    <s v=""/>
    <x v="0"/>
    <s v=""/>
    <s v=""/>
    <n v="1"/>
  </r>
  <r>
    <x v="7"/>
    <n v="10"/>
    <n v="1"/>
    <n v="1"/>
    <n v="0"/>
    <n v="41"/>
    <x v="0"/>
    <s v=""/>
    <n v="-2"/>
    <n v="1"/>
    <n v="3"/>
    <n v="0"/>
    <n v="3"/>
    <s v=""/>
    <s v=""/>
    <s v=""/>
    <n v="3"/>
    <x v="1"/>
    <s v=""/>
    <s v=""/>
    <n v="1"/>
  </r>
  <r>
    <x v="7"/>
    <n v="11"/>
    <n v="1"/>
    <n v="1"/>
    <n v="0"/>
    <n v="38"/>
    <x v="0"/>
    <s v=""/>
    <n v="-2"/>
    <n v="1"/>
    <s v=""/>
    <s v=""/>
    <s v=""/>
    <s v=""/>
    <s v=""/>
    <s v=""/>
    <s v=""/>
    <x v="0"/>
    <s v=""/>
    <s v=""/>
    <n v="1"/>
  </r>
  <r>
    <x v="7"/>
    <n v="12"/>
    <n v="1"/>
    <n v="1"/>
    <n v="0"/>
    <n v="29"/>
    <x v="0"/>
    <s v=""/>
    <n v="-2"/>
    <n v="1"/>
    <s v=""/>
    <s v=""/>
    <s v=""/>
    <s v=""/>
    <s v=""/>
    <s v=""/>
    <s v=""/>
    <x v="0"/>
    <e v="#VALUE!"/>
    <s v=""/>
    <n v="1"/>
  </r>
  <r>
    <x v="8"/>
    <n v="1"/>
    <n v="0"/>
    <n v="1"/>
    <n v="1"/>
    <n v="33"/>
    <x v="0"/>
    <s v=""/>
    <s v=""/>
    <s v=""/>
    <s v=""/>
    <s v=""/>
    <s v=""/>
    <s v=""/>
    <s v=""/>
    <s v=""/>
    <s v=""/>
    <x v="0"/>
    <s v=""/>
    <s v=""/>
    <s v=""/>
  </r>
  <r>
    <x v="8"/>
    <n v="2"/>
    <n v="0"/>
    <n v="0"/>
    <n v="1"/>
    <n v="33"/>
    <x v="0"/>
    <s v=""/>
    <s v=""/>
    <s v=""/>
    <s v=""/>
    <s v=""/>
    <s v=""/>
    <s v=""/>
    <s v=""/>
    <s v=""/>
    <s v=""/>
    <x v="0"/>
    <s v=""/>
    <s v=""/>
    <s v=""/>
  </r>
  <r>
    <x v="8"/>
    <n v="3"/>
    <n v="0"/>
    <n v="1"/>
    <n v="1"/>
    <n v="34"/>
    <x v="0"/>
    <s v=""/>
    <s v=""/>
    <n v="0"/>
    <s v=""/>
    <s v=""/>
    <s v=""/>
    <s v=""/>
    <s v=""/>
    <s v=""/>
    <s v=""/>
    <x v="0"/>
    <s v=""/>
    <s v=""/>
    <s v=""/>
  </r>
  <r>
    <x v="8"/>
    <n v="4"/>
    <n v="0"/>
    <n v="1"/>
    <n v="1"/>
    <n v="33"/>
    <x v="0"/>
    <s v=""/>
    <s v=""/>
    <n v="0"/>
    <s v=""/>
    <s v=""/>
    <s v=""/>
    <s v=""/>
    <s v=""/>
    <s v=""/>
    <s v=""/>
    <x v="0"/>
    <s v=""/>
    <s v=""/>
    <s v=""/>
  </r>
  <r>
    <x v="8"/>
    <n v="5"/>
    <n v="0"/>
    <n v="1"/>
    <n v="1"/>
    <n v="30"/>
    <x v="0"/>
    <s v=""/>
    <s v=""/>
    <n v="0"/>
    <s v=""/>
    <s v=""/>
    <s v=""/>
    <s v=""/>
    <s v=""/>
    <s v=""/>
    <s v=""/>
    <x v="0"/>
    <e v="#VALUE!"/>
    <s v=""/>
    <s v=""/>
  </r>
  <r>
    <x v="9"/>
    <n v="1"/>
    <n v="1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9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9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9"/>
    <n v="4"/>
    <n v="1"/>
    <n v="1"/>
    <n v="0"/>
    <n v="30"/>
    <x v="1"/>
    <n v="1"/>
    <n v="1"/>
    <n v="1"/>
    <n v="1"/>
    <s v=""/>
    <n v="1"/>
    <s v=""/>
    <s v=""/>
    <s v=""/>
    <s v=""/>
    <x v="0"/>
    <s v=""/>
    <s v=""/>
    <n v="1"/>
  </r>
  <r>
    <x v="9"/>
    <n v="5"/>
    <n v="1"/>
    <n v="1"/>
    <n v="0"/>
    <n v="28"/>
    <x v="0"/>
    <s v=""/>
    <n v="1"/>
    <n v="1"/>
    <n v="2"/>
    <n v="0"/>
    <n v="2"/>
    <s v=""/>
    <s v=""/>
    <s v=""/>
    <s v=""/>
    <x v="0"/>
    <s v=""/>
    <s v=""/>
    <n v="1"/>
  </r>
  <r>
    <x v="9"/>
    <n v="6"/>
    <n v="1"/>
    <n v="1"/>
    <n v="0"/>
    <n v="29"/>
    <x v="0"/>
    <s v=""/>
    <n v="1"/>
    <n v="1"/>
    <n v="1"/>
    <n v="1"/>
    <n v="3"/>
    <s v=""/>
    <n v="1"/>
    <s v=""/>
    <s v=""/>
    <x v="0"/>
    <s v=""/>
    <s v=""/>
    <n v="1"/>
  </r>
  <r>
    <x v="9"/>
    <n v="7"/>
    <n v="1"/>
    <n v="1"/>
    <n v="0"/>
    <n v="30"/>
    <x v="1"/>
    <n v="1"/>
    <n v="1"/>
    <n v="1"/>
    <n v="1"/>
    <n v="1"/>
    <n v="4"/>
    <s v=""/>
    <s v=""/>
    <n v="1"/>
    <s v=""/>
    <x v="0"/>
    <s v=""/>
    <s v=""/>
    <n v="1"/>
  </r>
  <r>
    <x v="9"/>
    <n v="8"/>
    <n v="1"/>
    <n v="1"/>
    <n v="0"/>
    <n v="29"/>
    <x v="0"/>
    <s v=""/>
    <n v="1"/>
    <n v="1"/>
    <n v="2"/>
    <n v="0"/>
    <n v="5"/>
    <s v=""/>
    <s v=""/>
    <s v=""/>
    <n v="5"/>
    <x v="1"/>
    <e v="#VALUE!"/>
    <n v="5"/>
    <n v="1"/>
  </r>
  <r>
    <x v="10"/>
    <n v="1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10"/>
    <n v="2"/>
    <n v="0"/>
    <n v="1"/>
    <n v="0"/>
    <n v="32"/>
    <x v="0"/>
    <s v=""/>
    <s v=""/>
    <s v=""/>
    <s v=""/>
    <s v=""/>
    <s v=""/>
    <s v=""/>
    <s v=""/>
    <s v=""/>
    <s v=""/>
    <x v="0"/>
    <s v=""/>
    <s v=""/>
    <n v="1"/>
  </r>
  <r>
    <x v="10"/>
    <n v="3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0"/>
    <n v="4"/>
    <n v="0"/>
    <n v="1"/>
    <n v="0"/>
    <n v="30"/>
    <x v="1"/>
    <n v="1"/>
    <n v="-1"/>
    <n v="1"/>
    <n v="1"/>
    <s v=""/>
    <n v="1"/>
    <s v=""/>
    <s v=""/>
    <s v=""/>
    <s v=""/>
    <x v="0"/>
    <s v=""/>
    <s v=""/>
    <n v="1"/>
  </r>
  <r>
    <x v="10"/>
    <n v="5"/>
    <n v="0"/>
    <n v="1"/>
    <n v="0"/>
    <n v="32"/>
    <x v="0"/>
    <s v=""/>
    <n v="-1"/>
    <n v="1"/>
    <n v="2"/>
    <n v="0"/>
    <n v="2"/>
    <s v=""/>
    <s v=""/>
    <s v=""/>
    <s v=""/>
    <x v="0"/>
    <s v=""/>
    <s v=""/>
    <n v="1"/>
  </r>
  <r>
    <x v="10"/>
    <n v="6"/>
    <n v="0"/>
    <n v="1"/>
    <n v="0"/>
    <n v="31"/>
    <x v="0"/>
    <s v=""/>
    <n v="-1"/>
    <n v="1"/>
    <n v="1"/>
    <n v="1"/>
    <n v="3"/>
    <s v=""/>
    <n v="1"/>
    <s v=""/>
    <s v=""/>
    <x v="0"/>
    <s v=""/>
    <s v=""/>
    <n v="1"/>
  </r>
  <r>
    <x v="10"/>
    <n v="7"/>
    <n v="0"/>
    <n v="1"/>
    <n v="0"/>
    <n v="30"/>
    <x v="1"/>
    <n v="1"/>
    <n v="-1"/>
    <n v="1"/>
    <n v="1"/>
    <n v="1"/>
    <n v="4"/>
    <s v=""/>
    <s v=""/>
    <n v="1"/>
    <s v=""/>
    <x v="0"/>
    <s v=""/>
    <s v=""/>
    <n v="1"/>
  </r>
  <r>
    <x v="10"/>
    <n v="8"/>
    <n v="0"/>
    <n v="1"/>
    <n v="0"/>
    <n v="33"/>
    <x v="0"/>
    <s v=""/>
    <n v="-1"/>
    <n v="1"/>
    <n v="2"/>
    <n v="0"/>
    <n v="5"/>
    <s v=""/>
    <s v=""/>
    <s v=""/>
    <s v=""/>
    <x v="0"/>
    <s v=""/>
    <s v=""/>
    <n v="1"/>
  </r>
  <r>
    <x v="10"/>
    <n v="9"/>
    <n v="0"/>
    <n v="1"/>
    <n v="0"/>
    <n v="30"/>
    <x v="0"/>
    <s v=""/>
    <n v="-1"/>
    <n v="1"/>
    <n v="3"/>
    <n v="0"/>
    <n v="6"/>
    <s v=""/>
    <s v=""/>
    <s v=""/>
    <n v="6"/>
    <x v="1"/>
    <s v=""/>
    <s v=""/>
    <n v="1"/>
  </r>
  <r>
    <x v="10"/>
    <n v="10"/>
    <n v="0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10"/>
    <n v="11"/>
    <n v="0"/>
    <n v="1"/>
    <n v="0"/>
    <n v="29"/>
    <x v="0"/>
    <s v=""/>
    <n v="-1"/>
    <n v="1"/>
    <s v=""/>
    <s v=""/>
    <s v=""/>
    <s v=""/>
    <s v=""/>
    <s v=""/>
    <s v=""/>
    <x v="0"/>
    <e v="#VALUE!"/>
    <s v=""/>
    <n v="1"/>
  </r>
  <r>
    <x v="11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11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11"/>
    <n v="3"/>
    <n v="1"/>
    <n v="1"/>
    <n v="0"/>
    <n v="36"/>
    <x v="0"/>
    <s v=""/>
    <s v=""/>
    <n v="0"/>
    <s v=""/>
    <s v=""/>
    <s v=""/>
    <s v=""/>
    <s v=""/>
    <s v=""/>
    <s v=""/>
    <x v="0"/>
    <s v=""/>
    <s v=""/>
    <n v="1"/>
  </r>
  <r>
    <x v="11"/>
    <n v="4"/>
    <n v="1"/>
    <n v="1"/>
    <n v="0"/>
    <n v="38"/>
    <x v="0"/>
    <s v=""/>
    <s v=""/>
    <n v="0"/>
    <s v=""/>
    <s v=""/>
    <s v=""/>
    <s v=""/>
    <s v=""/>
    <s v=""/>
    <s v=""/>
    <x v="0"/>
    <s v=""/>
    <s v=""/>
    <n v="1"/>
  </r>
  <r>
    <x v="11"/>
    <n v="5"/>
    <n v="1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11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"/>
    <n v="7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1"/>
    <n v="8"/>
    <n v="1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11"/>
    <n v="9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"/>
    <n v="10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11"/>
    <n v="11"/>
    <n v="1"/>
    <n v="1"/>
    <n v="0"/>
    <n v="31"/>
    <x v="1"/>
    <n v="1"/>
    <n v="1"/>
    <n v="1"/>
    <n v="1"/>
    <s v=""/>
    <n v="1"/>
    <s v=""/>
    <s v=""/>
    <s v=""/>
    <s v=""/>
    <x v="0"/>
    <s v=""/>
    <s v=""/>
    <n v="1"/>
  </r>
  <r>
    <x v="11"/>
    <n v="12"/>
    <n v="1"/>
    <n v="1"/>
    <n v="0"/>
    <n v="30"/>
    <x v="0"/>
    <s v=""/>
    <n v="1"/>
    <n v="1"/>
    <n v="2"/>
    <n v="0"/>
    <n v="2"/>
    <s v=""/>
    <s v=""/>
    <s v=""/>
    <n v="2"/>
    <x v="1"/>
    <e v="#VALUE!"/>
    <n v="2"/>
    <n v="1"/>
  </r>
  <r>
    <x v="12"/>
    <n v="1"/>
    <n v="0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12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12"/>
    <n v="3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2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2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2"/>
    <n v="6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2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2"/>
    <n v="8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12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12"/>
    <n v="10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2"/>
    <n v="11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12"/>
    <n v="12"/>
    <n v="0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13"/>
    <n v="1"/>
    <n v="1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13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13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3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3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3"/>
    <n v="6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3"/>
    <n v="7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3"/>
    <n v="8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3"/>
    <n v="9"/>
    <n v="1"/>
    <n v="1"/>
    <n v="0"/>
    <n v="33"/>
    <x v="1"/>
    <n v="1"/>
    <n v="2"/>
    <n v="1"/>
    <n v="1"/>
    <s v=""/>
    <n v="1"/>
    <s v=""/>
    <s v=""/>
    <s v=""/>
    <s v=""/>
    <x v="0"/>
    <s v=""/>
    <s v=""/>
    <n v="1"/>
  </r>
  <r>
    <x v="13"/>
    <n v="10"/>
    <n v="1"/>
    <n v="1"/>
    <n v="0"/>
    <n v="31"/>
    <x v="0"/>
    <s v=""/>
    <n v="2"/>
    <n v="1"/>
    <n v="2"/>
    <n v="0"/>
    <n v="2"/>
    <s v=""/>
    <s v=""/>
    <s v=""/>
    <n v="2"/>
    <x v="1"/>
    <e v="#VALUE!"/>
    <n v="2"/>
    <n v="1"/>
  </r>
  <r>
    <x v="14"/>
    <n v="1"/>
    <n v="0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14"/>
    <n v="2"/>
    <n v="0"/>
    <n v="1"/>
    <n v="0"/>
    <n v="24"/>
    <x v="0"/>
    <s v=""/>
    <s v=""/>
    <s v=""/>
    <s v=""/>
    <s v=""/>
    <s v=""/>
    <s v=""/>
    <s v=""/>
    <s v=""/>
    <s v=""/>
    <x v="0"/>
    <s v=""/>
    <s v=""/>
    <n v="1"/>
  </r>
  <r>
    <x v="14"/>
    <n v="3"/>
    <n v="0"/>
    <n v="1"/>
    <n v="0"/>
    <n v="24"/>
    <x v="0"/>
    <s v=""/>
    <s v=""/>
    <n v="0"/>
    <s v=""/>
    <s v=""/>
    <s v=""/>
    <s v=""/>
    <s v=""/>
    <s v=""/>
    <s v=""/>
    <x v="0"/>
    <s v=""/>
    <s v=""/>
    <n v="1"/>
  </r>
  <r>
    <x v="14"/>
    <n v="4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4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4"/>
    <n v="6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4"/>
    <n v="7"/>
    <n v="0"/>
    <n v="1"/>
    <n v="0"/>
    <n v="24"/>
    <x v="0"/>
    <s v=""/>
    <s v=""/>
    <n v="0"/>
    <s v=""/>
    <s v=""/>
    <s v=""/>
    <s v=""/>
    <s v=""/>
    <s v=""/>
    <s v=""/>
    <x v="0"/>
    <s v=""/>
    <s v=""/>
    <n v="1"/>
  </r>
  <r>
    <x v="14"/>
    <n v="8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4"/>
    <n v="9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14"/>
    <n v="10"/>
    <n v="0"/>
    <n v="1"/>
    <n v="0"/>
    <n v="23"/>
    <x v="1"/>
    <n v="1"/>
    <n v="-2"/>
    <n v="1"/>
    <n v="1"/>
    <s v=""/>
    <n v="1"/>
    <s v=""/>
    <s v=""/>
    <s v=""/>
    <s v=""/>
    <x v="0"/>
    <s v=""/>
    <s v=""/>
    <n v="1"/>
  </r>
  <r>
    <x v="14"/>
    <n v="11"/>
    <n v="0"/>
    <n v="1"/>
    <n v="0"/>
    <n v="25"/>
    <x v="0"/>
    <s v=""/>
    <n v="-2"/>
    <n v="1"/>
    <n v="2"/>
    <n v="0"/>
    <n v="2"/>
    <s v=""/>
    <s v=""/>
    <s v=""/>
    <s v=""/>
    <x v="0"/>
    <s v=""/>
    <s v=""/>
    <n v="1"/>
  </r>
  <r>
    <x v="14"/>
    <n v="12"/>
    <n v="0"/>
    <n v="1"/>
    <n v="0"/>
    <n v="23"/>
    <x v="0"/>
    <s v=""/>
    <n v="-2"/>
    <n v="1"/>
    <n v="1"/>
    <n v="1"/>
    <n v="3"/>
    <s v=""/>
    <s v=""/>
    <s v=""/>
    <s v=""/>
    <x v="0"/>
    <s v=""/>
    <s v=""/>
    <n v="1"/>
  </r>
  <r>
    <x v="14"/>
    <n v="13"/>
    <n v="0"/>
    <n v="1"/>
    <n v="0"/>
    <n v="26"/>
    <x v="0"/>
    <s v=""/>
    <n v="-2"/>
    <n v="1"/>
    <n v="2"/>
    <n v="0"/>
    <n v="4"/>
    <s v=""/>
    <s v=""/>
    <s v=""/>
    <n v="4"/>
    <x v="1"/>
    <e v="#VALUE!"/>
    <n v="4"/>
    <n v="1"/>
  </r>
  <r>
    <x v="15"/>
    <n v="1"/>
    <n v="0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15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15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15"/>
    <n v="4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5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5"/>
    <n v="6"/>
    <n v="0"/>
    <n v="1"/>
    <n v="0"/>
    <n v="30"/>
    <x v="1"/>
    <n v="1"/>
    <n v="1"/>
    <n v="1"/>
    <n v="1"/>
    <s v=""/>
    <n v="1"/>
    <s v=""/>
    <s v=""/>
    <s v=""/>
    <s v=""/>
    <x v="0"/>
    <s v=""/>
    <s v=""/>
    <n v="1"/>
  </r>
  <r>
    <x v="15"/>
    <n v="7"/>
    <n v="0"/>
    <n v="1"/>
    <n v="0"/>
    <n v="32"/>
    <x v="0"/>
    <s v=""/>
    <n v="1"/>
    <n v="1"/>
    <n v="2"/>
    <n v="0"/>
    <n v="2"/>
    <s v=""/>
    <s v=""/>
    <s v=""/>
    <s v=""/>
    <x v="0"/>
    <s v=""/>
    <s v=""/>
    <n v="1"/>
  </r>
  <r>
    <x v="15"/>
    <n v="8"/>
    <n v="0"/>
    <n v="1"/>
    <n v="0"/>
    <n v="29"/>
    <x v="0"/>
    <s v=""/>
    <n v="1"/>
    <n v="1"/>
    <n v="3"/>
    <n v="0"/>
    <n v="3"/>
    <n v="1"/>
    <s v=""/>
    <s v=""/>
    <n v="3"/>
    <x v="1"/>
    <s v=""/>
    <s v=""/>
    <n v="1"/>
  </r>
  <r>
    <x v="15"/>
    <n v="9"/>
    <n v="0"/>
    <n v="1"/>
    <n v="0"/>
    <n v="26"/>
    <x v="1"/>
    <n v="1"/>
    <n v="-3"/>
    <n v="1"/>
    <n v="1"/>
    <n v="1"/>
    <n v="1"/>
    <s v=""/>
    <s v=""/>
    <s v=""/>
    <s v=""/>
    <x v="0"/>
    <s v=""/>
    <s v=""/>
    <n v="1"/>
  </r>
  <r>
    <x v="15"/>
    <n v="10"/>
    <n v="0"/>
    <n v="0"/>
    <n v="0"/>
    <n v="31"/>
    <x v="0"/>
    <s v=""/>
    <n v="-3"/>
    <n v="1"/>
    <n v="2"/>
    <n v="0"/>
    <n v="2"/>
    <s v=""/>
    <s v=""/>
    <s v=""/>
    <n v="2"/>
    <x v="1"/>
    <e v="#VALUE!"/>
    <n v="2"/>
    <n v="1"/>
  </r>
  <r>
    <x v="16"/>
    <n v="1"/>
    <n v="0"/>
    <n v="1"/>
    <n v="0"/>
    <n v="24"/>
    <x v="0"/>
    <s v=""/>
    <s v=""/>
    <s v=""/>
    <s v=""/>
    <s v=""/>
    <s v=""/>
    <s v=""/>
    <s v=""/>
    <s v=""/>
    <s v=""/>
    <x v="0"/>
    <s v=""/>
    <s v=""/>
    <s v=""/>
  </r>
  <r>
    <x v="16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16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6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6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16"/>
    <n v="6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6"/>
    <n v="7"/>
    <n v="0"/>
    <n v="1"/>
    <n v="0"/>
    <n v="33"/>
    <x v="0"/>
    <s v=""/>
    <s v=""/>
    <n v="0"/>
    <s v=""/>
    <s v=""/>
    <s v=""/>
    <s v=""/>
    <s v=""/>
    <s v=""/>
    <s v=""/>
    <x v="0"/>
    <e v="#VALUE!"/>
    <s v=""/>
    <s v=""/>
  </r>
  <r>
    <x v="17"/>
    <n v="1"/>
    <n v="1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17"/>
    <n v="2"/>
    <n v="1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17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7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7"/>
    <n v="5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7"/>
    <n v="6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7"/>
    <n v="7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17"/>
    <n v="8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7"/>
    <n v="9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17"/>
    <n v="10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7"/>
    <n v="11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7"/>
    <n v="12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7"/>
    <n v="13"/>
    <n v="1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18"/>
    <n v="1"/>
    <n v="1"/>
    <n v="0"/>
    <n v="0"/>
    <n v="32"/>
    <x v="0"/>
    <s v=""/>
    <s v=""/>
    <s v=""/>
    <s v=""/>
    <s v=""/>
    <s v=""/>
    <s v=""/>
    <s v=""/>
    <s v=""/>
    <s v=""/>
    <x v="0"/>
    <s v=""/>
    <s v=""/>
    <n v="1"/>
  </r>
  <r>
    <x v="18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18"/>
    <n v="3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8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8"/>
    <n v="5"/>
    <n v="1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18"/>
    <n v="6"/>
    <n v="1"/>
    <n v="1"/>
    <n v="0"/>
    <n v="27"/>
    <x v="0"/>
    <s v=""/>
    <n v="-1"/>
    <n v="1"/>
    <n v="2"/>
    <n v="0"/>
    <n v="2"/>
    <s v=""/>
    <s v=""/>
    <s v=""/>
    <s v=""/>
    <x v="0"/>
    <s v=""/>
    <s v=""/>
    <n v="1"/>
  </r>
  <r>
    <x v="18"/>
    <n v="7"/>
    <n v="1"/>
    <n v="1"/>
    <n v="0"/>
    <n v="29"/>
    <x v="0"/>
    <s v=""/>
    <n v="-1"/>
    <n v="1"/>
    <n v="3"/>
    <n v="0"/>
    <n v="3"/>
    <s v=""/>
    <s v=""/>
    <s v=""/>
    <n v="3"/>
    <x v="1"/>
    <s v=""/>
    <s v=""/>
    <n v="1"/>
  </r>
  <r>
    <x v="18"/>
    <n v="8"/>
    <n v="1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18"/>
    <n v="9"/>
    <n v="1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18"/>
    <n v="10"/>
    <n v="1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18"/>
    <n v="11"/>
    <n v="1"/>
    <n v="0"/>
    <n v="0"/>
    <n v="31"/>
    <x v="0"/>
    <s v=""/>
    <n v="-1"/>
    <n v="1"/>
    <s v=""/>
    <s v=""/>
    <s v=""/>
    <s v=""/>
    <s v=""/>
    <s v=""/>
    <s v=""/>
    <x v="0"/>
    <s v=""/>
    <s v=""/>
    <n v="1"/>
  </r>
  <r>
    <x v="18"/>
    <n v="12"/>
    <n v="1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18"/>
    <n v="13"/>
    <n v="1"/>
    <n v="1"/>
    <n v="0"/>
    <n v="27"/>
    <x v="0"/>
    <s v=""/>
    <n v="-1"/>
    <n v="1"/>
    <s v=""/>
    <s v=""/>
    <s v=""/>
    <s v=""/>
    <s v=""/>
    <s v=""/>
    <s v=""/>
    <x v="0"/>
    <e v="#VALUE!"/>
    <s v=""/>
    <n v="1"/>
  </r>
  <r>
    <x v="19"/>
    <n v="1"/>
    <n v="1"/>
    <n v="1"/>
    <n v="0"/>
    <n v="35"/>
    <x v="0"/>
    <s v=""/>
    <s v=""/>
    <s v=""/>
    <s v=""/>
    <s v=""/>
    <s v=""/>
    <s v=""/>
    <s v=""/>
    <s v=""/>
    <s v=""/>
    <x v="0"/>
    <s v=""/>
    <s v=""/>
    <n v="1"/>
  </r>
  <r>
    <x v="19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19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9"/>
    <n v="4"/>
    <n v="1"/>
    <n v="1"/>
    <n v="0"/>
    <n v="31"/>
    <x v="1"/>
    <n v="1"/>
    <n v="2"/>
    <n v="1"/>
    <n v="1"/>
    <s v=""/>
    <n v="1"/>
    <s v=""/>
    <s v=""/>
    <s v=""/>
    <s v=""/>
    <x v="0"/>
    <s v=""/>
    <s v=""/>
    <n v="1"/>
  </r>
  <r>
    <x v="19"/>
    <n v="5"/>
    <n v="1"/>
    <n v="1"/>
    <n v="0"/>
    <n v="31"/>
    <x v="0"/>
    <s v=""/>
    <n v="2"/>
    <n v="1"/>
    <n v="2"/>
    <n v="0"/>
    <n v="2"/>
    <s v=""/>
    <s v=""/>
    <s v=""/>
    <s v=""/>
    <x v="0"/>
    <s v=""/>
    <s v=""/>
    <n v="1"/>
  </r>
  <r>
    <x v="19"/>
    <n v="6"/>
    <n v="1"/>
    <n v="1"/>
    <n v="0"/>
    <n v="31"/>
    <x v="0"/>
    <s v=""/>
    <n v="2"/>
    <n v="1"/>
    <n v="3"/>
    <n v="0"/>
    <n v="3"/>
    <s v=""/>
    <s v=""/>
    <s v=""/>
    <n v="3"/>
    <x v="1"/>
    <s v=""/>
    <s v=""/>
    <n v="1"/>
  </r>
  <r>
    <x v="19"/>
    <n v="7"/>
    <n v="1"/>
    <n v="1"/>
    <n v="0"/>
    <n v="31"/>
    <x v="0"/>
    <s v=""/>
    <n v="2"/>
    <n v="1"/>
    <s v=""/>
    <s v=""/>
    <s v=""/>
    <s v=""/>
    <s v=""/>
    <s v=""/>
    <s v=""/>
    <x v="0"/>
    <s v=""/>
    <s v=""/>
    <n v="1"/>
  </r>
  <r>
    <x v="19"/>
    <n v="8"/>
    <n v="1"/>
    <n v="1"/>
    <n v="0"/>
    <n v="30"/>
    <x v="0"/>
    <s v=""/>
    <n v="2"/>
    <n v="1"/>
    <s v=""/>
    <s v=""/>
    <s v=""/>
    <s v=""/>
    <s v=""/>
    <s v=""/>
    <s v=""/>
    <x v="0"/>
    <s v=""/>
    <s v=""/>
    <n v="1"/>
  </r>
  <r>
    <x v="19"/>
    <n v="9"/>
    <n v="1"/>
    <n v="1"/>
    <n v="0"/>
    <n v="30"/>
    <x v="0"/>
    <s v=""/>
    <n v="2"/>
    <n v="1"/>
    <s v=""/>
    <s v=""/>
    <s v=""/>
    <s v=""/>
    <s v=""/>
    <s v=""/>
    <s v=""/>
    <x v="0"/>
    <s v=""/>
    <s v=""/>
    <n v="1"/>
  </r>
  <r>
    <x v="19"/>
    <n v="10"/>
    <n v="1"/>
    <n v="1"/>
    <n v="0"/>
    <n v="31"/>
    <x v="0"/>
    <s v=""/>
    <n v="2"/>
    <n v="1"/>
    <s v=""/>
    <s v=""/>
    <s v=""/>
    <s v=""/>
    <s v=""/>
    <s v=""/>
    <s v=""/>
    <x v="0"/>
    <s v=""/>
    <s v=""/>
    <n v="1"/>
  </r>
  <r>
    <x v="19"/>
    <n v="11"/>
    <n v="1"/>
    <n v="1"/>
    <n v="0"/>
    <n v="31"/>
    <x v="0"/>
    <s v=""/>
    <n v="2"/>
    <n v="1"/>
    <s v=""/>
    <s v=""/>
    <s v=""/>
    <s v=""/>
    <s v=""/>
    <s v=""/>
    <s v=""/>
    <x v="0"/>
    <e v="#VALUE!"/>
    <s v=""/>
    <n v="1"/>
  </r>
  <r>
    <x v="20"/>
    <n v="1"/>
    <n v="1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20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20"/>
    <n v="3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0"/>
    <n v="4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20"/>
    <n v="5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21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21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21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21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21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1"/>
    <n v="6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1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1"/>
    <n v="8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1"/>
    <n v="9"/>
    <n v="0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21"/>
    <n v="10"/>
    <n v="0"/>
    <n v="1"/>
    <n v="0"/>
    <n v="27"/>
    <x v="0"/>
    <s v=""/>
    <n v="-1"/>
    <n v="1"/>
    <n v="2"/>
    <n v="0"/>
    <n v="2"/>
    <s v=""/>
    <s v=""/>
    <s v=""/>
    <s v=""/>
    <x v="0"/>
    <s v=""/>
    <s v=""/>
    <n v="1"/>
  </r>
  <r>
    <x v="21"/>
    <n v="11"/>
    <n v="0"/>
    <n v="1"/>
    <n v="0"/>
    <n v="27"/>
    <x v="0"/>
    <s v=""/>
    <n v="-1"/>
    <n v="1"/>
    <n v="3"/>
    <n v="0"/>
    <n v="3"/>
    <s v=""/>
    <s v=""/>
    <s v=""/>
    <n v="3"/>
    <x v="1"/>
    <s v=""/>
    <s v=""/>
    <n v="1"/>
  </r>
  <r>
    <x v="21"/>
    <n v="12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21"/>
    <n v="13"/>
    <n v="0"/>
    <n v="0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14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21"/>
    <n v="15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16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21"/>
    <n v="17"/>
    <n v="0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21"/>
    <n v="18"/>
    <n v="0"/>
    <n v="1"/>
    <n v="0"/>
    <n v="28"/>
    <x v="0"/>
    <s v=""/>
    <n v="-1"/>
    <n v="1"/>
    <n v="2"/>
    <n v="0"/>
    <n v="2"/>
    <s v=""/>
    <s v=""/>
    <s v=""/>
    <s v=""/>
    <x v="0"/>
    <s v=""/>
    <s v=""/>
    <n v="1"/>
  </r>
  <r>
    <x v="21"/>
    <n v="19"/>
    <n v="0"/>
    <n v="1"/>
    <n v="0"/>
    <n v="28"/>
    <x v="0"/>
    <s v=""/>
    <n v="-1"/>
    <n v="1"/>
    <n v="3"/>
    <n v="0"/>
    <n v="3"/>
    <s v=""/>
    <s v=""/>
    <s v=""/>
    <n v="3"/>
    <x v="1"/>
    <s v=""/>
    <s v=""/>
    <n v="1"/>
  </r>
  <r>
    <x v="21"/>
    <n v="20"/>
    <n v="0"/>
    <n v="1"/>
    <n v="0"/>
    <n v="30"/>
    <x v="0"/>
    <s v=""/>
    <n v="-1"/>
    <n v="1"/>
    <s v=""/>
    <s v=""/>
    <s v=""/>
    <s v=""/>
    <s v=""/>
    <s v=""/>
    <s v=""/>
    <x v="0"/>
    <s v=""/>
    <s v=""/>
    <n v="1"/>
  </r>
  <r>
    <x v="21"/>
    <n v="21"/>
    <n v="0"/>
    <n v="1"/>
    <n v="0"/>
    <n v="31"/>
    <x v="0"/>
    <s v=""/>
    <n v="-1"/>
    <n v="1"/>
    <s v=""/>
    <s v=""/>
    <s v=""/>
    <s v=""/>
    <s v=""/>
    <s v=""/>
    <s v=""/>
    <x v="0"/>
    <s v=""/>
    <s v=""/>
    <n v="1"/>
  </r>
  <r>
    <x v="21"/>
    <n v="22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23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21"/>
    <n v="24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21"/>
    <n v="25"/>
    <n v="0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21"/>
    <n v="26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27"/>
    <n v="0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21"/>
    <n v="28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29"/>
    <n v="0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21"/>
    <n v="30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1"/>
    <n v="31"/>
    <n v="0"/>
    <n v="1"/>
    <n v="0"/>
    <n v="28"/>
    <x v="0"/>
    <s v=""/>
    <n v="-1"/>
    <n v="1"/>
    <s v=""/>
    <s v=""/>
    <s v=""/>
    <s v=""/>
    <s v=""/>
    <s v=""/>
    <s v=""/>
    <x v="0"/>
    <e v="#VALUE!"/>
    <s v=""/>
    <n v="1"/>
  </r>
  <r>
    <x v="22"/>
    <n v="1"/>
    <n v="0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22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22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22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22"/>
    <n v="5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22"/>
    <n v="6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2"/>
    <n v="7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2"/>
    <n v="8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2"/>
    <n v="9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2"/>
    <n v="10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2"/>
    <n v="11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22"/>
    <n v="12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22"/>
    <n v="13"/>
    <n v="0"/>
    <n v="1"/>
    <n v="0"/>
    <n v="25"/>
    <x v="0"/>
    <s v=""/>
    <s v=""/>
    <n v="0"/>
    <s v=""/>
    <s v=""/>
    <s v=""/>
    <s v=""/>
    <s v=""/>
    <s v=""/>
    <s v=""/>
    <x v="0"/>
    <e v="#VALUE!"/>
    <s v=""/>
    <s v=""/>
  </r>
  <r>
    <x v="23"/>
    <n v="1"/>
    <n v="1"/>
    <n v="1"/>
    <n v="1"/>
    <n v="31"/>
    <x v="0"/>
    <s v=""/>
    <s v=""/>
    <s v=""/>
    <s v=""/>
    <s v=""/>
    <s v=""/>
    <s v=""/>
    <s v=""/>
    <s v=""/>
    <s v=""/>
    <x v="0"/>
    <s v=""/>
    <s v=""/>
    <s v=""/>
  </r>
  <r>
    <x v="23"/>
    <n v="2"/>
    <n v="1"/>
    <n v="1"/>
    <n v="1"/>
    <n v="37"/>
    <x v="0"/>
    <s v=""/>
    <s v=""/>
    <s v=""/>
    <s v=""/>
    <s v=""/>
    <s v=""/>
    <s v=""/>
    <s v=""/>
    <s v=""/>
    <s v=""/>
    <x v="0"/>
    <s v=""/>
    <s v=""/>
    <s v=""/>
  </r>
  <r>
    <x v="23"/>
    <n v="3"/>
    <n v="1"/>
    <n v="1"/>
    <n v="1"/>
    <n v="33"/>
    <x v="0"/>
    <s v=""/>
    <s v=""/>
    <n v="0"/>
    <s v=""/>
    <s v=""/>
    <s v=""/>
    <s v=""/>
    <s v=""/>
    <s v=""/>
    <s v=""/>
    <x v="0"/>
    <s v=""/>
    <s v=""/>
    <s v=""/>
  </r>
  <r>
    <x v="23"/>
    <n v="4"/>
    <n v="1"/>
    <n v="1"/>
    <n v="1"/>
    <n v="36"/>
    <x v="0"/>
    <s v=""/>
    <s v=""/>
    <n v="0"/>
    <s v=""/>
    <s v=""/>
    <s v=""/>
    <s v=""/>
    <s v=""/>
    <s v=""/>
    <s v=""/>
    <x v="0"/>
    <s v=""/>
    <s v=""/>
    <s v=""/>
  </r>
  <r>
    <x v="23"/>
    <n v="5"/>
    <n v="1"/>
    <n v="1"/>
    <n v="1"/>
    <n v="37"/>
    <x v="0"/>
    <s v=""/>
    <s v=""/>
    <n v="0"/>
    <s v=""/>
    <s v=""/>
    <s v=""/>
    <s v=""/>
    <s v=""/>
    <s v=""/>
    <s v=""/>
    <x v="0"/>
    <s v=""/>
    <s v=""/>
    <s v=""/>
  </r>
  <r>
    <x v="23"/>
    <n v="6"/>
    <n v="1"/>
    <n v="1"/>
    <n v="1"/>
    <n v="32"/>
    <x v="0"/>
    <s v=""/>
    <s v=""/>
    <n v="0"/>
    <s v=""/>
    <s v=""/>
    <s v=""/>
    <s v=""/>
    <s v=""/>
    <s v=""/>
    <s v=""/>
    <x v="0"/>
    <s v=""/>
    <s v=""/>
    <s v=""/>
  </r>
  <r>
    <x v="23"/>
    <n v="7"/>
    <n v="1"/>
    <n v="1"/>
    <n v="1"/>
    <n v="35"/>
    <x v="0"/>
    <s v=""/>
    <s v=""/>
    <n v="0"/>
    <s v=""/>
    <s v=""/>
    <s v=""/>
    <s v=""/>
    <s v=""/>
    <s v=""/>
    <s v=""/>
    <x v="0"/>
    <s v=""/>
    <s v=""/>
    <s v=""/>
  </r>
  <r>
    <x v="23"/>
    <n v="8"/>
    <n v="1"/>
    <n v="1"/>
    <n v="1"/>
    <n v="28"/>
    <x v="0"/>
    <s v=""/>
    <s v=""/>
    <n v="0"/>
    <s v=""/>
    <s v=""/>
    <s v=""/>
    <s v=""/>
    <s v=""/>
    <s v=""/>
    <s v=""/>
    <x v="0"/>
    <s v=""/>
    <s v=""/>
    <s v=""/>
  </r>
  <r>
    <x v="23"/>
    <n v="9"/>
    <n v="1"/>
    <n v="1"/>
    <n v="1"/>
    <n v="37"/>
    <x v="0"/>
    <s v=""/>
    <s v=""/>
    <n v="0"/>
    <s v=""/>
    <s v=""/>
    <s v=""/>
    <s v=""/>
    <s v=""/>
    <s v=""/>
    <s v=""/>
    <x v="0"/>
    <s v=""/>
    <s v=""/>
    <s v=""/>
  </r>
  <r>
    <x v="23"/>
    <n v="10"/>
    <n v="1"/>
    <n v="1"/>
    <n v="1"/>
    <n v="40"/>
    <x v="0"/>
    <s v=""/>
    <s v=""/>
    <n v="0"/>
    <s v=""/>
    <s v=""/>
    <s v=""/>
    <s v=""/>
    <s v=""/>
    <s v=""/>
    <s v=""/>
    <x v="0"/>
    <s v=""/>
    <s v=""/>
    <s v=""/>
  </r>
  <r>
    <x v="23"/>
    <n v="11"/>
    <n v="1"/>
    <n v="1"/>
    <n v="1"/>
    <n v="37"/>
    <x v="0"/>
    <s v=""/>
    <s v=""/>
    <n v="0"/>
    <s v=""/>
    <s v=""/>
    <s v=""/>
    <s v=""/>
    <s v=""/>
    <s v=""/>
    <s v=""/>
    <x v="0"/>
    <s v=""/>
    <s v=""/>
    <s v=""/>
  </r>
  <r>
    <x v="23"/>
    <n v="12"/>
    <n v="1"/>
    <n v="1"/>
    <n v="1"/>
    <n v="31"/>
    <x v="0"/>
    <s v=""/>
    <s v=""/>
    <n v="0"/>
    <s v=""/>
    <s v=""/>
    <s v=""/>
    <s v=""/>
    <s v=""/>
    <s v=""/>
    <s v=""/>
    <x v="0"/>
    <s v=""/>
    <s v=""/>
    <s v=""/>
  </r>
  <r>
    <x v="23"/>
    <n v="13"/>
    <n v="1"/>
    <n v="1"/>
    <n v="1"/>
    <n v="30"/>
    <x v="0"/>
    <s v=""/>
    <s v=""/>
    <n v="0"/>
    <s v=""/>
    <s v=""/>
    <s v=""/>
    <s v=""/>
    <s v=""/>
    <s v=""/>
    <s v=""/>
    <x v="0"/>
    <s v=""/>
    <s v=""/>
    <s v=""/>
  </r>
  <r>
    <x v="23"/>
    <n v="14"/>
    <n v="1"/>
    <n v="1"/>
    <n v="1"/>
    <n v="33"/>
    <x v="0"/>
    <s v=""/>
    <s v=""/>
    <n v="0"/>
    <s v=""/>
    <s v=""/>
    <s v=""/>
    <s v=""/>
    <s v=""/>
    <s v=""/>
    <s v=""/>
    <x v="0"/>
    <e v="#VALUE!"/>
    <s v=""/>
    <s v=""/>
  </r>
  <r>
    <x v="24"/>
    <n v="1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24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24"/>
    <n v="3"/>
    <n v="0"/>
    <n v="0"/>
    <n v="0"/>
    <n v="27"/>
    <x v="0"/>
    <s v=""/>
    <s v=""/>
    <n v="0"/>
    <s v=""/>
    <s v=""/>
    <s v=""/>
    <s v=""/>
    <s v=""/>
    <s v=""/>
    <s v=""/>
    <x v="0"/>
    <s v=""/>
    <s v=""/>
    <s v=""/>
  </r>
  <r>
    <x v="24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24"/>
    <n v="5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24"/>
    <n v="6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24"/>
    <n v="7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24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24"/>
    <n v="9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24"/>
    <n v="10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24"/>
    <n v="11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24"/>
    <n v="12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24"/>
    <n v="13"/>
    <n v="0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25"/>
    <n v="1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25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25"/>
    <n v="3"/>
    <n v="0"/>
    <n v="0"/>
    <n v="0"/>
    <n v="32"/>
    <x v="0"/>
    <s v=""/>
    <s v=""/>
    <n v="0"/>
    <s v=""/>
    <s v=""/>
    <s v=""/>
    <s v=""/>
    <s v=""/>
    <s v=""/>
    <s v=""/>
    <x v="0"/>
    <s v=""/>
    <s v=""/>
    <s v=""/>
  </r>
  <r>
    <x v="25"/>
    <n v="4"/>
    <n v="0"/>
    <n v="0"/>
    <n v="0"/>
    <n v="40"/>
    <x v="0"/>
    <s v=""/>
    <s v=""/>
    <n v="0"/>
    <s v=""/>
    <s v=""/>
    <s v=""/>
    <s v=""/>
    <s v=""/>
    <s v=""/>
    <s v=""/>
    <x v="0"/>
    <s v=""/>
    <s v=""/>
    <s v=""/>
  </r>
  <r>
    <x v="25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25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25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25"/>
    <n v="8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25"/>
    <n v="9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25"/>
    <n v="10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25"/>
    <n v="11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25"/>
    <n v="12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26"/>
    <n v="1"/>
    <n v="1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26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26"/>
    <n v="3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26"/>
    <n v="4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5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6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7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8"/>
    <n v="1"/>
    <n v="1"/>
    <n v="0"/>
    <n v="21"/>
    <x v="0"/>
    <s v=""/>
    <s v=""/>
    <n v="0"/>
    <s v=""/>
    <s v=""/>
    <s v=""/>
    <s v=""/>
    <s v=""/>
    <s v=""/>
    <s v=""/>
    <x v="0"/>
    <s v=""/>
    <s v=""/>
    <s v=""/>
  </r>
  <r>
    <x v="26"/>
    <n v="9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26"/>
    <n v="10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26"/>
    <n v="11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12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26"/>
    <n v="13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27"/>
    <n v="1"/>
    <n v="0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27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27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7"/>
    <n v="4"/>
    <n v="0"/>
    <n v="1"/>
    <n v="0"/>
    <n v="27"/>
    <x v="1"/>
    <n v="1"/>
    <n v="-1"/>
    <n v="1"/>
    <n v="1"/>
    <s v=""/>
    <n v="1"/>
    <s v=""/>
    <s v=""/>
    <s v=""/>
    <s v=""/>
    <x v="0"/>
    <s v=""/>
    <s v=""/>
    <n v="1"/>
  </r>
  <r>
    <x v="27"/>
    <n v="5"/>
    <n v="0"/>
    <n v="1"/>
    <n v="0"/>
    <n v="31"/>
    <x v="0"/>
    <s v=""/>
    <n v="-1"/>
    <n v="1"/>
    <n v="2"/>
    <n v="0"/>
    <n v="2"/>
    <s v=""/>
    <s v=""/>
    <s v=""/>
    <s v=""/>
    <x v="0"/>
    <s v=""/>
    <s v=""/>
    <n v="1"/>
  </r>
  <r>
    <x v="27"/>
    <n v="6"/>
    <n v="0"/>
    <n v="1"/>
    <n v="0"/>
    <n v="30"/>
    <x v="0"/>
    <s v=""/>
    <n v="-1"/>
    <n v="1"/>
    <n v="1"/>
    <n v="1"/>
    <n v="3"/>
    <s v=""/>
    <s v=""/>
    <s v=""/>
    <s v=""/>
    <x v="0"/>
    <s v=""/>
    <s v=""/>
    <n v="1"/>
  </r>
  <r>
    <x v="27"/>
    <n v="7"/>
    <n v="0"/>
    <n v="1"/>
    <n v="0"/>
    <n v="25"/>
    <x v="0"/>
    <s v=""/>
    <n v="-1"/>
    <n v="1"/>
    <n v="2"/>
    <n v="0"/>
    <n v="4"/>
    <s v=""/>
    <s v=""/>
    <s v=""/>
    <s v=""/>
    <x v="0"/>
    <s v=""/>
    <s v=""/>
    <n v="1"/>
  </r>
  <r>
    <x v="27"/>
    <n v="8"/>
    <n v="0"/>
    <n v="1"/>
    <n v="0"/>
    <n v="28"/>
    <x v="0"/>
    <s v=""/>
    <n v="-1"/>
    <n v="1"/>
    <n v="3"/>
    <n v="0"/>
    <n v="5"/>
    <s v=""/>
    <s v=""/>
    <s v=""/>
    <n v="5"/>
    <x v="1"/>
    <s v=""/>
    <s v=""/>
    <n v="1"/>
  </r>
  <r>
    <x v="27"/>
    <n v="9"/>
    <n v="0"/>
    <n v="1"/>
    <n v="0"/>
    <n v="30"/>
    <x v="0"/>
    <s v=""/>
    <n v="-1"/>
    <n v="1"/>
    <s v=""/>
    <s v=""/>
    <s v=""/>
    <s v=""/>
    <s v=""/>
    <s v=""/>
    <s v=""/>
    <x v="0"/>
    <s v=""/>
    <s v=""/>
    <n v="1"/>
  </r>
  <r>
    <x v="27"/>
    <n v="10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27"/>
    <n v="11"/>
    <n v="0"/>
    <n v="1"/>
    <n v="0"/>
    <n v="26"/>
    <x v="1"/>
    <n v="1"/>
    <n v="-2"/>
    <n v="1"/>
    <n v="1"/>
    <s v=""/>
    <n v="1"/>
    <s v=""/>
    <s v=""/>
    <s v=""/>
    <s v=""/>
    <x v="0"/>
    <s v=""/>
    <s v=""/>
    <n v="1"/>
  </r>
  <r>
    <x v="27"/>
    <n v="12"/>
    <n v="0"/>
    <n v="1"/>
    <n v="0"/>
    <n v="30"/>
    <x v="0"/>
    <s v=""/>
    <n v="-2"/>
    <n v="1"/>
    <n v="2"/>
    <n v="0"/>
    <n v="2"/>
    <s v=""/>
    <s v=""/>
    <s v=""/>
    <s v=""/>
    <x v="0"/>
    <s v=""/>
    <s v=""/>
    <n v="1"/>
  </r>
  <r>
    <x v="27"/>
    <n v="13"/>
    <n v="0"/>
    <n v="1"/>
    <n v="0"/>
    <n v="27"/>
    <x v="0"/>
    <s v=""/>
    <n v="-2"/>
    <n v="1"/>
    <n v="3"/>
    <n v="0"/>
    <n v="3"/>
    <s v=""/>
    <s v=""/>
    <s v=""/>
    <n v="3"/>
    <x v="1"/>
    <e v="#VALUE!"/>
    <n v="3"/>
    <n v="1"/>
  </r>
  <r>
    <x v="28"/>
    <n v="1"/>
    <n v="0"/>
    <n v="0"/>
    <n v="0"/>
    <n v="32"/>
    <x v="0"/>
    <s v=""/>
    <s v=""/>
    <s v=""/>
    <s v=""/>
    <s v=""/>
    <s v=""/>
    <s v=""/>
    <s v=""/>
    <s v=""/>
    <s v=""/>
    <x v="0"/>
    <s v=""/>
    <s v=""/>
    <n v="1"/>
  </r>
  <r>
    <x v="28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28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8"/>
    <n v="4"/>
    <n v="0"/>
    <n v="0"/>
    <n v="0"/>
    <n v="29"/>
    <x v="0"/>
    <s v=""/>
    <s v=""/>
    <n v="0"/>
    <s v=""/>
    <s v=""/>
    <s v=""/>
    <s v=""/>
    <s v=""/>
    <s v=""/>
    <s v=""/>
    <x v="0"/>
    <s v=""/>
    <s v=""/>
    <n v="1"/>
  </r>
  <r>
    <x v="28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8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8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8"/>
    <n v="8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28"/>
    <n v="9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8"/>
    <n v="10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28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28"/>
    <n v="12"/>
    <n v="0"/>
    <n v="1"/>
    <n v="0"/>
    <n v="30"/>
    <x v="1"/>
    <n v="1"/>
    <n v="1"/>
    <n v="1"/>
    <n v="1"/>
    <s v=""/>
    <n v="1"/>
    <s v=""/>
    <s v=""/>
    <s v=""/>
    <s v=""/>
    <x v="0"/>
    <s v=""/>
    <s v=""/>
    <n v="1"/>
  </r>
  <r>
    <x v="28"/>
    <n v="13"/>
    <n v="0"/>
    <n v="1"/>
    <n v="0"/>
    <n v="24"/>
    <x v="0"/>
    <s v=""/>
    <n v="1"/>
    <n v="1"/>
    <n v="2"/>
    <n v="0"/>
    <n v="2"/>
    <s v=""/>
    <s v=""/>
    <s v=""/>
    <s v=""/>
    <x v="0"/>
    <s v=""/>
    <s v=""/>
    <n v="1"/>
  </r>
  <r>
    <x v="28"/>
    <n v="14"/>
    <n v="0"/>
    <n v="1"/>
    <n v="0"/>
    <n v="30"/>
    <x v="0"/>
    <s v=""/>
    <n v="1"/>
    <n v="1"/>
    <n v="3"/>
    <n v="0"/>
    <n v="3"/>
    <s v=""/>
    <s v=""/>
    <s v=""/>
    <n v="3"/>
    <x v="1"/>
    <s v=""/>
    <s v=""/>
    <n v="1"/>
  </r>
  <r>
    <x v="28"/>
    <n v="15"/>
    <n v="0"/>
    <n v="1"/>
    <n v="0"/>
    <n v="25"/>
    <x v="0"/>
    <s v=""/>
    <n v="1"/>
    <n v="1"/>
    <s v=""/>
    <s v=""/>
    <s v=""/>
    <s v=""/>
    <s v=""/>
    <s v=""/>
    <s v=""/>
    <x v="0"/>
    <e v="#VALUE!"/>
    <s v=""/>
    <n v="1"/>
  </r>
  <r>
    <x v="29"/>
    <n v="1"/>
    <n v="0"/>
    <n v="1"/>
    <n v="1"/>
    <n v="31"/>
    <x v="0"/>
    <s v=""/>
    <s v=""/>
    <s v=""/>
    <s v=""/>
    <s v=""/>
    <s v=""/>
    <s v=""/>
    <s v=""/>
    <s v=""/>
    <s v=""/>
    <x v="0"/>
    <s v=""/>
    <s v=""/>
    <s v=""/>
  </r>
  <r>
    <x v="29"/>
    <n v="2"/>
    <n v="0"/>
    <n v="1"/>
    <n v="1"/>
    <n v="31"/>
    <x v="0"/>
    <s v=""/>
    <s v=""/>
    <s v=""/>
    <s v=""/>
    <s v=""/>
    <s v=""/>
    <s v=""/>
    <s v=""/>
    <s v=""/>
    <s v=""/>
    <x v="0"/>
    <s v=""/>
    <s v=""/>
    <s v=""/>
  </r>
  <r>
    <x v="29"/>
    <n v="3"/>
    <n v="0"/>
    <n v="1"/>
    <n v="1"/>
    <n v="34"/>
    <x v="0"/>
    <s v=""/>
    <s v=""/>
    <n v="0"/>
    <s v=""/>
    <s v=""/>
    <s v=""/>
    <s v=""/>
    <s v=""/>
    <s v=""/>
    <s v=""/>
    <x v="0"/>
    <s v=""/>
    <s v=""/>
    <s v=""/>
  </r>
  <r>
    <x v="29"/>
    <n v="4"/>
    <n v="0"/>
    <n v="1"/>
    <n v="1"/>
    <n v="34"/>
    <x v="0"/>
    <s v=""/>
    <s v=""/>
    <n v="0"/>
    <s v=""/>
    <s v=""/>
    <s v=""/>
    <s v=""/>
    <s v=""/>
    <s v=""/>
    <s v=""/>
    <x v="0"/>
    <s v=""/>
    <s v=""/>
    <s v=""/>
  </r>
  <r>
    <x v="29"/>
    <n v="5"/>
    <n v="0"/>
    <n v="1"/>
    <n v="1"/>
    <n v="38"/>
    <x v="0"/>
    <s v=""/>
    <s v=""/>
    <n v="0"/>
    <s v=""/>
    <s v=""/>
    <s v=""/>
    <s v=""/>
    <s v=""/>
    <s v=""/>
    <s v=""/>
    <x v="0"/>
    <s v=""/>
    <s v=""/>
    <s v=""/>
  </r>
  <r>
    <x v="29"/>
    <n v="6"/>
    <n v="0"/>
    <n v="1"/>
    <n v="1"/>
    <n v="28"/>
    <x v="0"/>
    <s v=""/>
    <s v=""/>
    <n v="0"/>
    <s v=""/>
    <s v=""/>
    <s v=""/>
    <s v=""/>
    <s v=""/>
    <s v=""/>
    <s v=""/>
    <x v="0"/>
    <s v=""/>
    <s v=""/>
    <s v=""/>
  </r>
  <r>
    <x v="29"/>
    <n v="7"/>
    <n v="0"/>
    <n v="1"/>
    <n v="1"/>
    <n v="36"/>
    <x v="0"/>
    <s v=""/>
    <s v=""/>
    <n v="0"/>
    <s v=""/>
    <s v=""/>
    <s v=""/>
    <s v=""/>
    <s v=""/>
    <s v=""/>
    <s v=""/>
    <x v="0"/>
    <s v=""/>
    <s v=""/>
    <s v=""/>
  </r>
  <r>
    <x v="29"/>
    <n v="8"/>
    <n v="0"/>
    <n v="1"/>
    <n v="1"/>
    <n v="35"/>
    <x v="0"/>
    <s v=""/>
    <s v=""/>
    <n v="0"/>
    <s v=""/>
    <s v=""/>
    <s v=""/>
    <s v=""/>
    <s v=""/>
    <s v=""/>
    <s v=""/>
    <x v="0"/>
    <s v=""/>
    <s v=""/>
    <s v=""/>
  </r>
  <r>
    <x v="29"/>
    <n v="9"/>
    <n v="0"/>
    <n v="1"/>
    <n v="1"/>
    <n v="39"/>
    <x v="0"/>
    <s v=""/>
    <s v=""/>
    <n v="0"/>
    <s v=""/>
    <s v=""/>
    <s v=""/>
    <s v=""/>
    <s v=""/>
    <s v=""/>
    <s v=""/>
    <x v="0"/>
    <s v=""/>
    <s v=""/>
    <s v=""/>
  </r>
  <r>
    <x v="29"/>
    <n v="10"/>
    <n v="0"/>
    <n v="1"/>
    <n v="1"/>
    <n v="41"/>
    <x v="0"/>
    <s v=""/>
    <s v=""/>
    <n v="0"/>
    <s v=""/>
    <s v=""/>
    <s v=""/>
    <s v=""/>
    <s v=""/>
    <s v=""/>
    <s v=""/>
    <x v="0"/>
    <s v=""/>
    <s v=""/>
    <s v=""/>
  </r>
  <r>
    <x v="29"/>
    <n v="11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29"/>
    <n v="12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29"/>
    <n v="13"/>
    <n v="0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30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30"/>
    <n v="2"/>
    <n v="0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30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0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0"/>
    <n v="5"/>
    <n v="0"/>
    <n v="0"/>
    <n v="0"/>
    <n v="28"/>
    <x v="0"/>
    <s v=""/>
    <s v=""/>
    <n v="0"/>
    <s v=""/>
    <s v=""/>
    <s v=""/>
    <s v=""/>
    <s v=""/>
    <s v=""/>
    <s v=""/>
    <x v="0"/>
    <s v=""/>
    <s v=""/>
    <n v="1"/>
  </r>
  <r>
    <x v="30"/>
    <n v="6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0"/>
    <n v="7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0"/>
    <n v="8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30"/>
    <n v="9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30"/>
    <n v="10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30"/>
    <n v="11"/>
    <n v="0"/>
    <n v="1"/>
    <n v="0"/>
    <n v="31"/>
    <x v="1"/>
    <n v="1"/>
    <n v="1"/>
    <n v="1"/>
    <n v="1"/>
    <s v=""/>
    <n v="1"/>
    <s v=""/>
    <s v=""/>
    <s v=""/>
    <s v=""/>
    <x v="0"/>
    <s v=""/>
    <s v=""/>
    <n v="1"/>
  </r>
  <r>
    <x v="30"/>
    <n v="12"/>
    <n v="0"/>
    <n v="1"/>
    <n v="0"/>
    <n v="26"/>
    <x v="0"/>
    <s v=""/>
    <n v="1"/>
    <n v="1"/>
    <n v="2"/>
    <n v="0"/>
    <n v="2"/>
    <s v=""/>
    <s v=""/>
    <s v=""/>
    <s v=""/>
    <x v="0"/>
    <s v=""/>
    <s v=""/>
    <n v="1"/>
  </r>
  <r>
    <x v="30"/>
    <n v="13"/>
    <n v="0"/>
    <n v="1"/>
    <n v="0"/>
    <n v="26"/>
    <x v="0"/>
    <s v=""/>
    <n v="1"/>
    <n v="1"/>
    <n v="3"/>
    <n v="0"/>
    <n v="3"/>
    <s v=""/>
    <s v=""/>
    <s v=""/>
    <n v="3"/>
    <x v="1"/>
    <e v="#VALUE!"/>
    <n v="3"/>
    <n v="1"/>
  </r>
  <r>
    <x v="31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31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31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1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1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1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1"/>
    <n v="7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1"/>
    <n v="8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1"/>
    <n v="9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31"/>
    <n v="10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1"/>
    <n v="11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1"/>
    <n v="12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1"/>
    <n v="13"/>
    <n v="0"/>
    <n v="1"/>
    <n v="0"/>
    <n v="25"/>
    <x v="0"/>
    <s v=""/>
    <s v=""/>
    <n v="0"/>
    <s v=""/>
    <s v=""/>
    <s v=""/>
    <s v=""/>
    <s v=""/>
    <s v=""/>
    <s v=""/>
    <x v="0"/>
    <e v="#VALUE!"/>
    <s v=""/>
    <s v=""/>
  </r>
  <r>
    <x v="32"/>
    <n v="1"/>
    <n v="1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32"/>
    <n v="2"/>
    <n v="1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32"/>
    <n v="3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32"/>
    <n v="4"/>
    <n v="1"/>
    <n v="1"/>
    <n v="0"/>
    <n v="24"/>
    <x v="0"/>
    <s v=""/>
    <s v=""/>
    <n v="0"/>
    <s v=""/>
    <s v=""/>
    <s v=""/>
    <s v=""/>
    <s v=""/>
    <s v=""/>
    <s v=""/>
    <x v="0"/>
    <s v=""/>
    <s v=""/>
    <n v="1"/>
  </r>
  <r>
    <x v="32"/>
    <n v="5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2"/>
    <n v="6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32"/>
    <n v="7"/>
    <n v="1"/>
    <n v="1"/>
    <n v="0"/>
    <n v="28"/>
    <x v="1"/>
    <n v="1"/>
    <n v="1"/>
    <n v="1"/>
    <n v="1"/>
    <s v=""/>
    <n v="1"/>
    <s v=""/>
    <s v=""/>
    <s v=""/>
    <s v=""/>
    <x v="0"/>
    <s v=""/>
    <s v=""/>
    <n v="1"/>
  </r>
  <r>
    <x v="32"/>
    <n v="8"/>
    <n v="1"/>
    <n v="1"/>
    <n v="0"/>
    <n v="28"/>
    <x v="0"/>
    <s v=""/>
    <n v="1"/>
    <n v="1"/>
    <n v="2"/>
    <n v="0"/>
    <n v="2"/>
    <s v=""/>
    <s v=""/>
    <s v=""/>
    <s v=""/>
    <x v="0"/>
    <s v=""/>
    <s v=""/>
    <n v="1"/>
  </r>
  <r>
    <x v="32"/>
    <n v="9"/>
    <n v="1"/>
    <n v="1"/>
    <n v="0"/>
    <n v="24"/>
    <x v="0"/>
    <s v=""/>
    <n v="1"/>
    <n v="1"/>
    <n v="3"/>
    <n v="0"/>
    <n v="3"/>
    <s v=""/>
    <s v=""/>
    <s v=""/>
    <n v="3"/>
    <x v="1"/>
    <s v=""/>
    <s v=""/>
    <n v="1"/>
  </r>
  <r>
    <x v="32"/>
    <n v="10"/>
    <n v="1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32"/>
    <n v="11"/>
    <n v="1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32"/>
    <n v="12"/>
    <n v="1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32"/>
    <n v="13"/>
    <n v="1"/>
    <n v="1"/>
    <n v="0"/>
    <n v="28"/>
    <x v="0"/>
    <s v=""/>
    <n v="1"/>
    <n v="1"/>
    <s v=""/>
    <s v=""/>
    <s v=""/>
    <s v=""/>
    <s v=""/>
    <s v=""/>
    <s v=""/>
    <x v="0"/>
    <e v="#VALUE!"/>
    <s v=""/>
    <n v="1"/>
  </r>
  <r>
    <x v="33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33"/>
    <n v="2"/>
    <n v="0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33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3"/>
    <n v="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33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3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3"/>
    <n v="7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33"/>
    <n v="8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3"/>
    <n v="9"/>
    <n v="0"/>
    <n v="0"/>
    <n v="0"/>
    <n v="36"/>
    <x v="0"/>
    <s v=""/>
    <s v=""/>
    <n v="0"/>
    <s v=""/>
    <s v=""/>
    <s v=""/>
    <s v=""/>
    <s v=""/>
    <s v=""/>
    <s v=""/>
    <x v="0"/>
    <s v=""/>
    <s v=""/>
    <s v=""/>
  </r>
  <r>
    <x v="33"/>
    <n v="10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33"/>
    <n v="11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3"/>
    <n v="12"/>
    <n v="0"/>
    <n v="1"/>
    <n v="0"/>
    <n v="30"/>
    <x v="0"/>
    <s v=""/>
    <s v=""/>
    <n v="0"/>
    <s v=""/>
    <s v=""/>
    <s v=""/>
    <s v=""/>
    <s v=""/>
    <s v=""/>
    <s v=""/>
    <x v="0"/>
    <e v="#VALUE!"/>
    <s v=""/>
    <s v=""/>
  </r>
  <r>
    <x v="34"/>
    <n v="1"/>
    <n v="1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34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34"/>
    <n v="3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4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4"/>
    <n v="5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34"/>
    <n v="6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4"/>
    <n v="7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4"/>
    <n v="8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4"/>
    <n v="9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4"/>
    <n v="10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4"/>
    <n v="11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4"/>
    <n v="12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35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35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35"/>
    <n v="3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5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5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5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5"/>
    <n v="7"/>
    <n v="0"/>
    <n v="0"/>
    <n v="0"/>
    <n v="25"/>
    <x v="0"/>
    <s v=""/>
    <s v=""/>
    <n v="0"/>
    <s v=""/>
    <s v=""/>
    <s v=""/>
    <s v=""/>
    <s v=""/>
    <s v=""/>
    <s v=""/>
    <x v="0"/>
    <s v=""/>
    <s v=""/>
    <s v=""/>
  </r>
  <r>
    <x v="35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5"/>
    <n v="9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5"/>
    <n v="10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5"/>
    <n v="11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35"/>
    <n v="12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5"/>
    <n v="13"/>
    <n v="0"/>
    <n v="0"/>
    <n v="0"/>
    <n v="29"/>
    <x v="0"/>
    <s v=""/>
    <s v=""/>
    <n v="0"/>
    <s v=""/>
    <s v=""/>
    <s v=""/>
    <s v=""/>
    <s v=""/>
    <s v=""/>
    <s v=""/>
    <x v="0"/>
    <e v="#VALUE!"/>
    <s v=""/>
    <s v=""/>
  </r>
  <r>
    <x v="1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1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1"/>
    <n v="3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1"/>
    <n v="5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1"/>
    <n v="6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1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"/>
    <n v="8"/>
    <n v="0"/>
    <n v="0"/>
    <n v="0"/>
    <n v="24"/>
    <x v="0"/>
    <s v=""/>
    <s v=""/>
    <n v="0"/>
    <s v=""/>
    <s v=""/>
    <s v=""/>
    <s v=""/>
    <s v=""/>
    <s v=""/>
    <s v=""/>
    <x v="0"/>
    <e v="#VALUE!"/>
    <s v=""/>
    <s v=""/>
  </r>
  <r>
    <x v="36"/>
    <n v="1"/>
    <n v="1"/>
    <n v="1"/>
    <n v="0"/>
    <n v="24"/>
    <x v="0"/>
    <s v=""/>
    <s v=""/>
    <s v=""/>
    <s v=""/>
    <s v=""/>
    <s v=""/>
    <s v=""/>
    <s v=""/>
    <s v=""/>
    <s v=""/>
    <x v="0"/>
    <s v=""/>
    <s v=""/>
    <s v=""/>
  </r>
  <r>
    <x v="36"/>
    <n v="2"/>
    <n v="1"/>
    <n v="1"/>
    <n v="0"/>
    <n v="36"/>
    <x v="0"/>
    <s v=""/>
    <s v=""/>
    <s v=""/>
    <s v=""/>
    <s v=""/>
    <s v=""/>
    <s v=""/>
    <s v=""/>
    <s v=""/>
    <s v=""/>
    <x v="0"/>
    <s v=""/>
    <s v=""/>
    <s v=""/>
  </r>
  <r>
    <x v="36"/>
    <n v="3"/>
    <n v="1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36"/>
    <n v="4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36"/>
    <n v="5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36"/>
    <n v="6"/>
    <n v="1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36"/>
    <n v="7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36"/>
    <n v="8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36"/>
    <n v="9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36"/>
    <n v="10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36"/>
    <n v="11"/>
    <n v="1"/>
    <n v="1"/>
    <n v="0"/>
    <n v="39"/>
    <x v="0"/>
    <s v=""/>
    <s v=""/>
    <n v="0"/>
    <s v=""/>
    <s v=""/>
    <s v=""/>
    <s v=""/>
    <s v=""/>
    <s v=""/>
    <s v=""/>
    <x v="0"/>
    <s v=""/>
    <s v=""/>
    <s v=""/>
  </r>
  <r>
    <x v="36"/>
    <n v="12"/>
    <n v="1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37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37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37"/>
    <n v="3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37"/>
    <n v="4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37"/>
    <n v="5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37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37"/>
    <n v="7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37"/>
    <n v="8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37"/>
    <n v="9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37"/>
    <n v="10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37"/>
    <n v="11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37"/>
    <n v="12"/>
    <n v="1"/>
    <n v="1"/>
    <n v="0"/>
    <n v="28"/>
    <x v="1"/>
    <n v="1"/>
    <n v="-1"/>
    <n v="1"/>
    <n v="1"/>
    <s v=""/>
    <n v="1"/>
    <s v=""/>
    <s v=""/>
    <s v=""/>
    <s v=""/>
    <x v="0"/>
    <s v=""/>
    <s v=""/>
    <n v="1"/>
  </r>
  <r>
    <x v="37"/>
    <n v="13"/>
    <n v="1"/>
    <n v="1"/>
    <n v="0"/>
    <n v="28"/>
    <x v="0"/>
    <s v=""/>
    <n v="-1"/>
    <n v="1"/>
    <n v="2"/>
    <n v="0"/>
    <n v="2"/>
    <s v=""/>
    <s v=""/>
    <s v=""/>
    <n v="2"/>
    <x v="1"/>
    <e v="#VALUE!"/>
    <n v="2"/>
    <n v="1"/>
  </r>
  <r>
    <x v="38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38"/>
    <n v="2"/>
    <n v="1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38"/>
    <n v="3"/>
    <n v="1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38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38"/>
    <n v="5"/>
    <n v="1"/>
    <n v="1"/>
    <n v="0"/>
    <n v="31"/>
    <x v="1"/>
    <n v="1"/>
    <n v="-1"/>
    <n v="1"/>
    <n v="1"/>
    <s v=""/>
    <n v="1"/>
    <s v=""/>
    <s v=""/>
    <s v=""/>
    <s v=""/>
    <x v="0"/>
    <s v=""/>
    <s v=""/>
    <n v="1"/>
  </r>
  <r>
    <x v="38"/>
    <n v="6"/>
    <n v="1"/>
    <n v="1"/>
    <n v="0"/>
    <n v="33"/>
    <x v="0"/>
    <s v=""/>
    <n v="-1"/>
    <n v="1"/>
    <n v="2"/>
    <n v="0"/>
    <n v="2"/>
    <s v=""/>
    <s v=""/>
    <s v=""/>
    <s v=""/>
    <x v="0"/>
    <s v=""/>
    <s v=""/>
    <n v="1"/>
  </r>
  <r>
    <x v="38"/>
    <n v="7"/>
    <n v="1"/>
    <n v="1"/>
    <n v="0"/>
    <n v="31"/>
    <x v="0"/>
    <s v=""/>
    <n v="-1"/>
    <n v="1"/>
    <n v="3"/>
    <n v="0"/>
    <n v="3"/>
    <s v=""/>
    <s v=""/>
    <s v=""/>
    <n v="3"/>
    <x v="1"/>
    <s v=""/>
    <s v=""/>
    <n v="1"/>
  </r>
  <r>
    <x v="38"/>
    <n v="8"/>
    <n v="1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38"/>
    <n v="9"/>
    <n v="1"/>
    <n v="1"/>
    <n v="0"/>
    <n v="36"/>
    <x v="0"/>
    <s v=""/>
    <n v="-1"/>
    <n v="1"/>
    <s v=""/>
    <s v=""/>
    <s v=""/>
    <s v=""/>
    <s v=""/>
    <s v=""/>
    <s v=""/>
    <x v="0"/>
    <s v=""/>
    <s v=""/>
    <n v="1"/>
  </r>
  <r>
    <x v="38"/>
    <n v="10"/>
    <n v="1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38"/>
    <n v="11"/>
    <n v="1"/>
    <n v="1"/>
    <n v="0"/>
    <n v="32"/>
    <x v="0"/>
    <s v=""/>
    <n v="-1"/>
    <n v="1"/>
    <s v=""/>
    <s v=""/>
    <s v=""/>
    <s v=""/>
    <s v=""/>
    <s v=""/>
    <s v=""/>
    <x v="0"/>
    <s v=""/>
    <s v=""/>
    <n v="1"/>
  </r>
  <r>
    <x v="38"/>
    <n v="12"/>
    <n v="1"/>
    <n v="1"/>
    <n v="0"/>
    <n v="30"/>
    <x v="0"/>
    <s v=""/>
    <n v="-1"/>
    <n v="1"/>
    <s v=""/>
    <s v=""/>
    <s v=""/>
    <s v=""/>
    <s v=""/>
    <s v=""/>
    <s v=""/>
    <x v="0"/>
    <e v="#VALUE!"/>
    <s v=""/>
    <n v="1"/>
  </r>
  <r>
    <x v="39"/>
    <n v="1"/>
    <n v="0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39"/>
    <n v="2"/>
    <n v="0"/>
    <n v="1"/>
    <n v="0"/>
    <n v="37"/>
    <x v="0"/>
    <s v=""/>
    <s v=""/>
    <s v=""/>
    <s v=""/>
    <s v=""/>
    <s v=""/>
    <s v=""/>
    <s v=""/>
    <s v=""/>
    <s v=""/>
    <x v="0"/>
    <s v=""/>
    <s v=""/>
    <s v=""/>
  </r>
  <r>
    <x v="39"/>
    <n v="3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39"/>
    <n v="4"/>
    <n v="0"/>
    <n v="1"/>
    <n v="0"/>
    <n v="40"/>
    <x v="0"/>
    <s v=""/>
    <s v=""/>
    <n v="0"/>
    <s v=""/>
    <s v=""/>
    <s v=""/>
    <s v=""/>
    <s v=""/>
    <s v=""/>
    <s v=""/>
    <x v="0"/>
    <s v=""/>
    <s v=""/>
    <s v=""/>
  </r>
  <r>
    <x v="39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9"/>
    <n v="6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39"/>
    <n v="7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39"/>
    <n v="8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39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39"/>
    <n v="10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39"/>
    <n v="11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39"/>
    <n v="12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39"/>
    <n v="13"/>
    <n v="0"/>
    <n v="1"/>
    <n v="0"/>
    <n v="37"/>
    <x v="0"/>
    <s v=""/>
    <s v=""/>
    <n v="0"/>
    <s v=""/>
    <s v=""/>
    <s v=""/>
    <s v=""/>
    <s v=""/>
    <s v=""/>
    <s v=""/>
    <x v="0"/>
    <e v="#VALUE!"/>
    <s v=""/>
    <s v=""/>
  </r>
  <r>
    <x v="40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40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40"/>
    <n v="3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0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0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40"/>
    <n v="6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40"/>
    <n v="7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0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0"/>
    <n v="9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0"/>
    <n v="10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40"/>
    <n v="11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40"/>
    <n v="12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0"/>
    <n v="13"/>
    <n v="0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41"/>
    <n v="1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41"/>
    <n v="2"/>
    <n v="1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41"/>
    <n v="3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1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1"/>
    <n v="5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41"/>
    <n v="6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1"/>
    <n v="7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41"/>
    <n v="8"/>
    <n v="1"/>
    <n v="1"/>
    <n v="0"/>
    <n v="22"/>
    <x v="0"/>
    <s v=""/>
    <s v=""/>
    <n v="0"/>
    <s v=""/>
    <s v=""/>
    <s v=""/>
    <s v=""/>
    <s v=""/>
    <s v=""/>
    <s v=""/>
    <x v="0"/>
    <s v=""/>
    <s v=""/>
    <s v=""/>
  </r>
  <r>
    <x v="41"/>
    <n v="9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1"/>
    <n v="10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41"/>
    <n v="11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1"/>
    <n v="12"/>
    <n v="1"/>
    <n v="1"/>
    <n v="0"/>
    <n v="24"/>
    <x v="0"/>
    <s v=""/>
    <s v=""/>
    <n v="0"/>
    <s v=""/>
    <s v=""/>
    <s v=""/>
    <s v=""/>
    <s v=""/>
    <s v=""/>
    <s v=""/>
    <x v="0"/>
    <e v="#VALUE!"/>
    <s v=""/>
    <s v=""/>
  </r>
  <r>
    <x v="42"/>
    <n v="1"/>
    <n v="0"/>
    <n v="0"/>
    <n v="0"/>
    <n v="33"/>
    <x v="0"/>
    <s v=""/>
    <s v=""/>
    <s v=""/>
    <s v=""/>
    <s v=""/>
    <s v=""/>
    <s v=""/>
    <s v=""/>
    <s v=""/>
    <s v=""/>
    <x v="0"/>
    <s v=""/>
    <s v=""/>
    <s v=""/>
  </r>
  <r>
    <x v="42"/>
    <n v="2"/>
    <n v="0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42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2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2"/>
    <n v="5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2"/>
    <n v="6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42"/>
    <n v="7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2"/>
    <n v="8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42"/>
    <n v="9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2"/>
    <n v="10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42"/>
    <n v="11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42"/>
    <n v="12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2"/>
    <n v="13"/>
    <n v="0"/>
    <n v="1"/>
    <n v="0"/>
    <n v="36"/>
    <x v="0"/>
    <s v=""/>
    <s v=""/>
    <n v="0"/>
    <s v=""/>
    <s v=""/>
    <s v=""/>
    <s v=""/>
    <s v=""/>
    <s v=""/>
    <s v=""/>
    <x v="0"/>
    <e v="#VALUE!"/>
    <s v=""/>
    <s v=""/>
  </r>
  <r>
    <x v="43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43"/>
    <n v="2"/>
    <n v="1"/>
    <n v="1"/>
    <n v="0"/>
    <n v="24"/>
    <x v="0"/>
    <s v=""/>
    <s v=""/>
    <s v=""/>
    <s v=""/>
    <s v=""/>
    <s v=""/>
    <s v=""/>
    <s v=""/>
    <s v=""/>
    <s v=""/>
    <x v="0"/>
    <s v=""/>
    <s v=""/>
    <s v=""/>
  </r>
  <r>
    <x v="43"/>
    <n v="3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3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3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3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3"/>
    <n v="7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3"/>
    <n v="8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3"/>
    <n v="9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3"/>
    <n v="10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3"/>
    <n v="11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3"/>
    <n v="12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44"/>
    <n v="1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44"/>
    <n v="2"/>
    <n v="0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44"/>
    <n v="3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4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4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4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4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4"/>
    <n v="8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4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4"/>
    <n v="10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4"/>
    <n v="11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4"/>
    <n v="12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4"/>
    <n v="13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45"/>
    <n v="1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45"/>
    <n v="2"/>
    <n v="0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45"/>
    <n v="3"/>
    <n v="0"/>
    <n v="0"/>
    <n v="0"/>
    <n v="43"/>
    <x v="0"/>
    <s v=""/>
    <s v=""/>
    <n v="0"/>
    <s v=""/>
    <s v=""/>
    <s v=""/>
    <s v=""/>
    <s v=""/>
    <s v=""/>
    <s v=""/>
    <x v="0"/>
    <s v=""/>
    <s v=""/>
    <s v=""/>
  </r>
  <r>
    <x v="45"/>
    <n v="4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45"/>
    <n v="5"/>
    <n v="0"/>
    <n v="1"/>
    <n v="0"/>
    <n v="40"/>
    <x v="0"/>
    <s v=""/>
    <s v=""/>
    <n v="0"/>
    <s v=""/>
    <s v=""/>
    <s v=""/>
    <s v=""/>
    <s v=""/>
    <s v=""/>
    <s v=""/>
    <x v="0"/>
    <s v=""/>
    <s v=""/>
    <s v=""/>
  </r>
  <r>
    <x v="45"/>
    <n v="6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45"/>
    <n v="7"/>
    <n v="0"/>
    <n v="0"/>
    <n v="0"/>
    <n v="45"/>
    <x v="0"/>
    <s v=""/>
    <s v=""/>
    <n v="0"/>
    <s v=""/>
    <s v=""/>
    <s v=""/>
    <s v=""/>
    <s v=""/>
    <s v=""/>
    <s v=""/>
    <x v="0"/>
    <s v=""/>
    <s v=""/>
    <s v=""/>
  </r>
  <r>
    <x v="45"/>
    <n v="8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45"/>
    <n v="9"/>
    <n v="0"/>
    <n v="0"/>
    <n v="0"/>
    <n v="40"/>
    <x v="0"/>
    <s v=""/>
    <s v=""/>
    <n v="0"/>
    <s v=""/>
    <s v=""/>
    <s v=""/>
    <s v=""/>
    <s v=""/>
    <s v=""/>
    <s v=""/>
    <x v="0"/>
    <s v=""/>
    <s v=""/>
    <s v=""/>
  </r>
  <r>
    <x v="45"/>
    <n v="10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5"/>
    <n v="11"/>
    <n v="0"/>
    <n v="0"/>
    <n v="0"/>
    <n v="54"/>
    <x v="0"/>
    <s v=""/>
    <s v=""/>
    <n v="0"/>
    <s v=""/>
    <s v=""/>
    <s v=""/>
    <s v=""/>
    <s v=""/>
    <s v=""/>
    <s v=""/>
    <x v="0"/>
    <e v="#VALUE!"/>
    <s v=""/>
    <s v=""/>
  </r>
  <r>
    <x v="46"/>
    <n v="1"/>
    <n v="1"/>
    <n v="0"/>
    <n v="0"/>
    <n v="33"/>
    <x v="0"/>
    <s v=""/>
    <s v=""/>
    <s v=""/>
    <s v=""/>
    <s v=""/>
    <s v=""/>
    <s v=""/>
    <s v=""/>
    <s v=""/>
    <s v=""/>
    <x v="0"/>
    <s v=""/>
    <s v=""/>
    <s v=""/>
  </r>
  <r>
    <x v="46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46"/>
    <n v="3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6"/>
    <n v="4"/>
    <n v="1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46"/>
    <n v="5"/>
    <n v="1"/>
    <n v="0"/>
    <n v="0"/>
    <n v="32"/>
    <x v="0"/>
    <s v=""/>
    <s v=""/>
    <n v="0"/>
    <s v=""/>
    <s v=""/>
    <s v=""/>
    <s v=""/>
    <s v=""/>
    <s v=""/>
    <s v=""/>
    <x v="0"/>
    <e v="#VALUE!"/>
    <s v=""/>
    <s v=""/>
  </r>
  <r>
    <x v="47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47"/>
    <n v="2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47"/>
    <n v="3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7"/>
    <n v="4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47"/>
    <n v="5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7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7"/>
    <n v="7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47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7"/>
    <n v="9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7"/>
    <n v="10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47"/>
    <n v="11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47"/>
    <n v="12"/>
    <n v="0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48"/>
    <n v="1"/>
    <n v="1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48"/>
    <n v="2"/>
    <n v="1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48"/>
    <n v="3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48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8"/>
    <n v="5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48"/>
    <n v="6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8"/>
    <n v="7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48"/>
    <n v="8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8"/>
    <n v="9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8"/>
    <n v="10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8"/>
    <n v="11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8"/>
    <n v="12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48"/>
    <n v="13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8"/>
    <n v="14"/>
    <n v="1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49"/>
    <n v="1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49"/>
    <n v="2"/>
    <n v="1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49"/>
    <n v="3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49"/>
    <n v="4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9"/>
    <n v="5"/>
    <n v="1"/>
    <n v="1"/>
    <n v="0"/>
    <n v="22"/>
    <x v="0"/>
    <s v=""/>
    <s v=""/>
    <n v="0"/>
    <s v=""/>
    <s v=""/>
    <s v=""/>
    <s v=""/>
    <s v=""/>
    <s v=""/>
    <s v=""/>
    <x v="0"/>
    <s v=""/>
    <s v=""/>
    <s v=""/>
  </r>
  <r>
    <x v="49"/>
    <n v="6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7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8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9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10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9"/>
    <n v="11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9"/>
    <n v="12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49"/>
    <n v="13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14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49"/>
    <n v="15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16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17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9"/>
    <n v="18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19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20"/>
    <n v="1"/>
    <n v="0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21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49"/>
    <n v="22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23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49"/>
    <n v="24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49"/>
    <n v="25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49"/>
    <n v="26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49"/>
    <n v="27"/>
    <n v="1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50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50"/>
    <n v="2"/>
    <n v="0"/>
    <n v="1"/>
    <n v="0"/>
    <n v="37"/>
    <x v="0"/>
    <s v=""/>
    <s v=""/>
    <s v=""/>
    <s v=""/>
    <s v=""/>
    <s v=""/>
    <s v=""/>
    <s v=""/>
    <s v=""/>
    <s v=""/>
    <x v="0"/>
    <s v=""/>
    <s v=""/>
    <n v="1"/>
  </r>
  <r>
    <x v="50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50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50"/>
    <n v="5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50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0"/>
    <n v="7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50"/>
    <n v="8"/>
    <n v="0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50"/>
    <n v="9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50"/>
    <n v="10"/>
    <n v="0"/>
    <n v="1"/>
    <n v="0"/>
    <n v="30"/>
    <x v="1"/>
    <n v="1"/>
    <n v="-1"/>
    <n v="1"/>
    <n v="1"/>
    <s v=""/>
    <n v="1"/>
    <s v=""/>
    <s v=""/>
    <s v=""/>
    <s v=""/>
    <x v="0"/>
    <s v=""/>
    <s v=""/>
    <n v="1"/>
  </r>
  <r>
    <x v="50"/>
    <n v="11"/>
    <n v="0"/>
    <n v="1"/>
    <n v="0"/>
    <n v="35"/>
    <x v="0"/>
    <s v=""/>
    <n v="-1"/>
    <n v="1"/>
    <n v="2"/>
    <n v="0"/>
    <n v="2"/>
    <s v=""/>
    <s v=""/>
    <s v=""/>
    <n v="2"/>
    <x v="1"/>
    <e v="#VALUE!"/>
    <n v="2"/>
    <n v="1"/>
  </r>
  <r>
    <x v="51"/>
    <n v="1"/>
    <n v="1"/>
    <n v="1"/>
    <n v="0"/>
    <n v="38"/>
    <x v="0"/>
    <s v=""/>
    <s v=""/>
    <s v=""/>
    <s v=""/>
    <s v=""/>
    <s v=""/>
    <s v=""/>
    <s v=""/>
    <s v=""/>
    <s v=""/>
    <x v="0"/>
    <s v=""/>
    <s v=""/>
    <s v=""/>
  </r>
  <r>
    <x v="51"/>
    <n v="2"/>
    <n v="1"/>
    <n v="1"/>
    <n v="0"/>
    <n v="38"/>
    <x v="0"/>
    <s v=""/>
    <s v=""/>
    <s v=""/>
    <s v=""/>
    <s v=""/>
    <s v=""/>
    <s v=""/>
    <s v=""/>
    <s v=""/>
    <s v=""/>
    <x v="0"/>
    <s v=""/>
    <s v=""/>
    <s v=""/>
  </r>
  <r>
    <x v="51"/>
    <n v="3"/>
    <n v="1"/>
    <n v="1"/>
    <n v="0"/>
    <n v="42"/>
    <x v="0"/>
    <s v=""/>
    <s v=""/>
    <n v="0"/>
    <s v=""/>
    <s v=""/>
    <s v=""/>
    <s v=""/>
    <s v=""/>
    <s v=""/>
    <s v=""/>
    <x v="0"/>
    <s v=""/>
    <s v=""/>
    <s v=""/>
  </r>
  <r>
    <x v="51"/>
    <n v="4"/>
    <n v="1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51"/>
    <n v="5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1"/>
    <n v="6"/>
    <n v="1"/>
    <n v="1"/>
    <n v="0"/>
    <n v="38"/>
    <x v="0"/>
    <s v=""/>
    <s v=""/>
    <n v="0"/>
    <s v=""/>
    <s v=""/>
    <s v=""/>
    <s v=""/>
    <s v=""/>
    <s v=""/>
    <s v=""/>
    <x v="0"/>
    <e v="#VALUE!"/>
    <s v=""/>
    <s v=""/>
  </r>
  <r>
    <x v="52"/>
    <n v="1"/>
    <n v="0"/>
    <n v="1"/>
    <n v="0"/>
    <n v="32"/>
    <x v="0"/>
    <s v=""/>
    <s v=""/>
    <s v=""/>
    <s v=""/>
    <s v=""/>
    <s v=""/>
    <s v=""/>
    <s v=""/>
    <s v=""/>
    <s v=""/>
    <x v="0"/>
    <s v=""/>
    <s v=""/>
    <s v=""/>
  </r>
  <r>
    <x v="52"/>
    <n v="2"/>
    <n v="0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52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2"/>
    <n v="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2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52"/>
    <n v="6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2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2"/>
    <n v="8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2"/>
    <n v="9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2"/>
    <n v="10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52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2"/>
    <n v="12"/>
    <n v="0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53"/>
    <n v="1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53"/>
    <n v="2"/>
    <n v="0"/>
    <n v="1"/>
    <n v="0"/>
    <n v="37"/>
    <x v="0"/>
    <s v=""/>
    <s v=""/>
    <s v=""/>
    <s v=""/>
    <s v=""/>
    <s v=""/>
    <s v=""/>
    <s v=""/>
    <s v=""/>
    <s v=""/>
    <x v="0"/>
    <s v=""/>
    <s v=""/>
    <s v=""/>
  </r>
  <r>
    <x v="53"/>
    <n v="3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53"/>
    <n v="4"/>
    <n v="0"/>
    <n v="1"/>
    <n v="0"/>
    <n v="39"/>
    <x v="0"/>
    <s v=""/>
    <s v=""/>
    <n v="0"/>
    <s v=""/>
    <s v=""/>
    <s v=""/>
    <s v=""/>
    <s v=""/>
    <s v=""/>
    <s v=""/>
    <x v="0"/>
    <s v=""/>
    <s v=""/>
    <s v=""/>
  </r>
  <r>
    <x v="53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53"/>
    <n v="6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3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53"/>
    <n v="8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3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53"/>
    <n v="10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3"/>
    <n v="11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53"/>
    <n v="12"/>
    <n v="0"/>
    <n v="0"/>
    <n v="0"/>
    <n v="28"/>
    <x v="0"/>
    <s v=""/>
    <s v=""/>
    <n v="0"/>
    <s v=""/>
    <s v=""/>
    <s v=""/>
    <s v=""/>
    <s v=""/>
    <s v=""/>
    <s v=""/>
    <x v="0"/>
    <e v="#VALUE!"/>
    <s v=""/>
    <s v=""/>
  </r>
  <r>
    <x v="54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54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54"/>
    <n v="3"/>
    <n v="1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54"/>
    <n v="4"/>
    <n v="1"/>
    <n v="0"/>
    <n v="0"/>
    <n v="20"/>
    <x v="0"/>
    <s v=""/>
    <n v="-1"/>
    <n v="1"/>
    <n v="2"/>
    <n v="0"/>
    <n v="2"/>
    <s v=""/>
    <s v=""/>
    <s v=""/>
    <s v=""/>
    <x v="0"/>
    <s v=""/>
    <s v=""/>
    <n v="1"/>
  </r>
  <r>
    <x v="54"/>
    <n v="5"/>
    <n v="1"/>
    <n v="1"/>
    <n v="0"/>
    <n v="28"/>
    <x v="0"/>
    <s v=""/>
    <n v="-1"/>
    <n v="1"/>
    <n v="3"/>
    <n v="0"/>
    <n v="3"/>
    <s v=""/>
    <s v=""/>
    <s v=""/>
    <n v="3"/>
    <x v="1"/>
    <s v=""/>
    <s v=""/>
    <n v="1"/>
  </r>
  <r>
    <x v="54"/>
    <n v="6"/>
    <n v="1"/>
    <n v="1"/>
    <n v="0"/>
    <n v="30"/>
    <x v="0"/>
    <s v=""/>
    <n v="-1"/>
    <n v="1"/>
    <s v=""/>
    <s v=""/>
    <s v=""/>
    <s v=""/>
    <s v=""/>
    <s v=""/>
    <s v=""/>
    <x v="0"/>
    <s v=""/>
    <s v=""/>
    <n v="1"/>
  </r>
  <r>
    <x v="54"/>
    <n v="7"/>
    <n v="1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54"/>
    <n v="8"/>
    <n v="1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54"/>
    <n v="9"/>
    <n v="1"/>
    <n v="1"/>
    <n v="0"/>
    <n v="30"/>
    <x v="0"/>
    <s v=""/>
    <n v="-1"/>
    <n v="1"/>
    <s v=""/>
    <s v=""/>
    <s v=""/>
    <s v=""/>
    <s v=""/>
    <s v=""/>
    <s v=""/>
    <x v="0"/>
    <s v=""/>
    <s v=""/>
    <n v="1"/>
  </r>
  <r>
    <x v="54"/>
    <n v="10"/>
    <n v="1"/>
    <n v="1"/>
    <n v="0"/>
    <n v="23"/>
    <x v="0"/>
    <s v=""/>
    <n v="-1"/>
    <n v="1"/>
    <s v=""/>
    <s v=""/>
    <s v=""/>
    <s v=""/>
    <s v=""/>
    <s v=""/>
    <s v=""/>
    <x v="0"/>
    <s v=""/>
    <s v=""/>
    <n v="1"/>
  </r>
  <r>
    <x v="54"/>
    <n v="11"/>
    <n v="1"/>
    <n v="0"/>
    <n v="0"/>
    <n v="30"/>
    <x v="0"/>
    <s v=""/>
    <n v="-1"/>
    <n v="1"/>
    <s v=""/>
    <s v=""/>
    <s v=""/>
    <s v=""/>
    <s v=""/>
    <s v=""/>
    <s v=""/>
    <x v="0"/>
    <s v=""/>
    <s v=""/>
    <n v="1"/>
  </r>
  <r>
    <x v="54"/>
    <n v="12"/>
    <n v="1"/>
    <n v="1"/>
    <n v="0"/>
    <n v="32"/>
    <x v="0"/>
    <s v=""/>
    <n v="-1"/>
    <n v="1"/>
    <s v=""/>
    <s v=""/>
    <s v=""/>
    <s v=""/>
    <s v=""/>
    <s v=""/>
    <s v=""/>
    <x v="0"/>
    <s v=""/>
    <s v=""/>
    <n v="1"/>
  </r>
  <r>
    <x v="54"/>
    <n v="13"/>
    <n v="1"/>
    <n v="0"/>
    <n v="0"/>
    <n v="26"/>
    <x v="0"/>
    <s v=""/>
    <n v="-1"/>
    <n v="1"/>
    <s v=""/>
    <s v=""/>
    <s v=""/>
    <s v=""/>
    <s v=""/>
    <s v=""/>
    <s v=""/>
    <x v="0"/>
    <e v="#VALUE!"/>
    <s v=""/>
    <n v="1"/>
  </r>
  <r>
    <x v="55"/>
    <n v="1"/>
    <n v="0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55"/>
    <n v="2"/>
    <n v="0"/>
    <n v="0"/>
    <n v="0"/>
    <n v="30"/>
    <x v="0"/>
    <s v=""/>
    <s v=""/>
    <s v=""/>
    <s v=""/>
    <s v=""/>
    <s v=""/>
    <s v=""/>
    <s v=""/>
    <s v=""/>
    <s v=""/>
    <x v="0"/>
    <s v=""/>
    <s v=""/>
    <s v=""/>
  </r>
  <r>
    <x v="55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55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5"/>
    <n v="5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55"/>
    <n v="6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55"/>
    <n v="7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55"/>
    <n v="8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55"/>
    <n v="9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5"/>
    <n v="10"/>
    <n v="0"/>
    <n v="1"/>
    <n v="0"/>
    <n v="25"/>
    <x v="0"/>
    <s v=""/>
    <s v=""/>
    <n v="0"/>
    <s v=""/>
    <s v=""/>
    <s v=""/>
    <s v=""/>
    <s v=""/>
    <s v=""/>
    <s v=""/>
    <x v="0"/>
    <e v="#VALUE!"/>
    <s v=""/>
    <s v=""/>
  </r>
  <r>
    <x v="56"/>
    <n v="1"/>
    <n v="0"/>
    <n v="1"/>
    <n v="0"/>
    <n v="42"/>
    <x v="0"/>
    <s v=""/>
    <s v=""/>
    <s v=""/>
    <s v=""/>
    <s v=""/>
    <s v=""/>
    <s v=""/>
    <s v=""/>
    <s v=""/>
    <s v=""/>
    <x v="0"/>
    <s v=""/>
    <s v=""/>
    <s v=""/>
  </r>
  <r>
    <x v="56"/>
    <n v="2"/>
    <n v="0"/>
    <n v="0"/>
    <n v="0"/>
    <n v="41"/>
    <x v="0"/>
    <s v=""/>
    <s v=""/>
    <s v=""/>
    <s v=""/>
    <s v=""/>
    <s v=""/>
    <s v=""/>
    <s v=""/>
    <s v=""/>
    <s v=""/>
    <x v="0"/>
    <s v=""/>
    <s v=""/>
    <s v=""/>
  </r>
  <r>
    <x v="56"/>
    <n v="3"/>
    <n v="0"/>
    <n v="0"/>
    <n v="0"/>
    <n v="33"/>
    <x v="0"/>
    <s v=""/>
    <s v=""/>
    <n v="0"/>
    <s v=""/>
    <s v=""/>
    <s v=""/>
    <s v=""/>
    <s v=""/>
    <s v=""/>
    <s v=""/>
    <x v="0"/>
    <s v=""/>
    <s v=""/>
    <s v=""/>
  </r>
  <r>
    <x v="56"/>
    <n v="4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56"/>
    <n v="5"/>
    <n v="0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56"/>
    <n v="6"/>
    <n v="0"/>
    <n v="1"/>
    <n v="0"/>
    <n v="40"/>
    <x v="0"/>
    <s v=""/>
    <s v=""/>
    <n v="0"/>
    <s v=""/>
    <s v=""/>
    <s v=""/>
    <s v=""/>
    <s v=""/>
    <s v=""/>
    <s v=""/>
    <x v="0"/>
    <s v=""/>
    <s v=""/>
    <s v=""/>
  </r>
  <r>
    <x v="56"/>
    <n v="7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56"/>
    <n v="8"/>
    <n v="0"/>
    <n v="0"/>
    <n v="0"/>
    <n v="33"/>
    <x v="0"/>
    <s v=""/>
    <s v=""/>
    <n v="0"/>
    <s v=""/>
    <s v=""/>
    <s v=""/>
    <s v=""/>
    <s v=""/>
    <s v=""/>
    <s v=""/>
    <x v="0"/>
    <s v=""/>
    <s v=""/>
    <s v=""/>
  </r>
  <r>
    <x v="56"/>
    <n v="9"/>
    <n v="0"/>
    <n v="0"/>
    <n v="0"/>
    <n v="31"/>
    <x v="0"/>
    <s v=""/>
    <s v=""/>
    <n v="0"/>
    <s v=""/>
    <s v=""/>
    <s v=""/>
    <s v=""/>
    <s v=""/>
    <s v=""/>
    <s v=""/>
    <x v="0"/>
    <s v=""/>
    <s v=""/>
    <s v=""/>
  </r>
  <r>
    <x v="56"/>
    <n v="10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56"/>
    <n v="11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56"/>
    <n v="12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56"/>
    <n v="13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56"/>
    <n v="14"/>
    <n v="0"/>
    <n v="1"/>
    <n v="0"/>
    <n v="42"/>
    <x v="0"/>
    <s v=""/>
    <s v=""/>
    <n v="0"/>
    <s v=""/>
    <s v=""/>
    <s v=""/>
    <s v=""/>
    <s v=""/>
    <s v=""/>
    <s v=""/>
    <x v="0"/>
    <s v=""/>
    <s v=""/>
    <s v=""/>
  </r>
  <r>
    <x v="56"/>
    <n v="15"/>
    <n v="0"/>
    <n v="1"/>
    <n v="0"/>
    <n v="43"/>
    <x v="0"/>
    <s v=""/>
    <s v=""/>
    <n v="0"/>
    <s v=""/>
    <s v=""/>
    <s v=""/>
    <s v=""/>
    <s v=""/>
    <s v=""/>
    <s v=""/>
    <x v="0"/>
    <s v=""/>
    <s v=""/>
    <s v=""/>
  </r>
  <r>
    <x v="56"/>
    <n v="16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6"/>
    <n v="17"/>
    <n v="0"/>
    <n v="0"/>
    <n v="0"/>
    <n v="33"/>
    <x v="0"/>
    <s v=""/>
    <s v=""/>
    <n v="0"/>
    <s v=""/>
    <s v=""/>
    <s v=""/>
    <s v=""/>
    <s v=""/>
    <s v=""/>
    <s v=""/>
    <x v="0"/>
    <s v=""/>
    <s v=""/>
    <s v=""/>
  </r>
  <r>
    <x v="56"/>
    <n v="18"/>
    <n v="0"/>
    <n v="0"/>
    <n v="0"/>
    <n v="40"/>
    <x v="0"/>
    <s v=""/>
    <s v=""/>
    <n v="0"/>
    <s v=""/>
    <s v=""/>
    <s v=""/>
    <s v=""/>
    <s v=""/>
    <s v=""/>
    <s v=""/>
    <x v="0"/>
    <s v=""/>
    <s v=""/>
    <s v=""/>
  </r>
  <r>
    <x v="56"/>
    <n v="19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6"/>
    <n v="20"/>
    <n v="0"/>
    <n v="1"/>
    <n v="0"/>
    <n v="40"/>
    <x v="0"/>
    <s v=""/>
    <s v=""/>
    <n v="0"/>
    <s v=""/>
    <s v=""/>
    <s v=""/>
    <s v=""/>
    <s v=""/>
    <s v=""/>
    <s v=""/>
    <x v="0"/>
    <e v="#VALUE!"/>
    <s v=""/>
    <s v=""/>
  </r>
  <r>
    <x v="57"/>
    <n v="1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57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57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7"/>
    <n v="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5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7"/>
    <n v="6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7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8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9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10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11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57"/>
    <n v="12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13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57"/>
    <n v="1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15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57"/>
    <n v="16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17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18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57"/>
    <n v="1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57"/>
    <n v="20"/>
    <n v="0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57"/>
    <n v="21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22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57"/>
    <n v="2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2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57"/>
    <n v="2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57"/>
    <n v="26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57"/>
    <n v="27"/>
    <n v="0"/>
    <n v="1"/>
    <n v="0"/>
    <n v="31"/>
    <x v="0"/>
    <s v=""/>
    <s v=""/>
    <n v="0"/>
    <s v=""/>
    <s v=""/>
    <s v=""/>
    <s v=""/>
    <s v=""/>
    <s v=""/>
    <s v=""/>
    <x v="0"/>
    <e v="#VALUE!"/>
    <s v=""/>
    <s v=""/>
  </r>
  <r>
    <x v="58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58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58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58"/>
    <n v="4"/>
    <n v="0"/>
    <n v="0"/>
    <n v="0"/>
    <n v="28"/>
    <x v="0"/>
    <s v=""/>
    <s v=""/>
    <n v="0"/>
    <s v=""/>
    <s v=""/>
    <s v=""/>
    <s v=""/>
    <s v=""/>
    <s v=""/>
    <s v=""/>
    <x v="0"/>
    <s v=""/>
    <s v=""/>
    <n v="1"/>
  </r>
  <r>
    <x v="58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8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8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58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58"/>
    <n v="9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58"/>
    <n v="10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8"/>
    <n v="11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58"/>
    <n v="12"/>
    <n v="0"/>
    <n v="1"/>
    <n v="0"/>
    <n v="27"/>
    <x v="1"/>
    <n v="1"/>
    <n v="-1"/>
    <n v="1"/>
    <n v="1"/>
    <s v=""/>
    <n v="1"/>
    <s v=""/>
    <s v=""/>
    <s v=""/>
    <s v=""/>
    <x v="0"/>
    <s v=""/>
    <s v=""/>
    <n v="1"/>
  </r>
  <r>
    <x v="58"/>
    <n v="13"/>
    <n v="0"/>
    <n v="1"/>
    <n v="0"/>
    <n v="30"/>
    <x v="0"/>
    <s v=""/>
    <n v="-1"/>
    <n v="1"/>
    <n v="2"/>
    <n v="0"/>
    <n v="2"/>
    <s v=""/>
    <s v=""/>
    <s v=""/>
    <s v=""/>
    <x v="0"/>
    <s v=""/>
    <s v=""/>
    <n v="1"/>
  </r>
  <r>
    <x v="58"/>
    <n v="14"/>
    <n v="0"/>
    <n v="1"/>
    <n v="0"/>
    <n v="29"/>
    <x v="0"/>
    <s v=""/>
    <n v="-1"/>
    <n v="1"/>
    <n v="1"/>
    <n v="1"/>
    <n v="3"/>
    <s v=""/>
    <s v=""/>
    <s v=""/>
    <s v=""/>
    <x v="0"/>
    <s v=""/>
    <s v=""/>
    <n v="1"/>
  </r>
  <r>
    <x v="58"/>
    <n v="15"/>
    <n v="0"/>
    <n v="1"/>
    <n v="0"/>
    <n v="27"/>
    <x v="0"/>
    <s v=""/>
    <n v="-1"/>
    <n v="1"/>
    <n v="2"/>
    <n v="0"/>
    <n v="4"/>
    <s v=""/>
    <s v=""/>
    <s v=""/>
    <s v=""/>
    <x v="0"/>
    <s v=""/>
    <s v=""/>
    <n v="1"/>
  </r>
  <r>
    <x v="58"/>
    <n v="16"/>
    <n v="0"/>
    <n v="1"/>
    <n v="0"/>
    <n v="27"/>
    <x v="0"/>
    <s v=""/>
    <n v="-1"/>
    <n v="1"/>
    <n v="3"/>
    <n v="0"/>
    <n v="5"/>
    <s v=""/>
    <s v=""/>
    <s v=""/>
    <n v="5"/>
    <x v="1"/>
    <s v=""/>
    <s v=""/>
    <n v="1"/>
  </r>
  <r>
    <x v="58"/>
    <n v="17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58"/>
    <n v="18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58"/>
    <n v="19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58"/>
    <n v="20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58"/>
    <n v="21"/>
    <n v="0"/>
    <n v="0"/>
    <n v="0"/>
    <n v="28"/>
    <x v="0"/>
    <s v=""/>
    <n v="-1"/>
    <n v="1"/>
    <s v=""/>
    <s v=""/>
    <s v=""/>
    <s v=""/>
    <s v=""/>
    <s v=""/>
    <s v=""/>
    <x v="0"/>
    <s v=""/>
    <s v=""/>
    <n v="1"/>
  </r>
  <r>
    <x v="58"/>
    <n v="22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58"/>
    <n v="23"/>
    <n v="0"/>
    <n v="1"/>
    <n v="0"/>
    <n v="28"/>
    <x v="0"/>
    <s v=""/>
    <n v="-1"/>
    <n v="1"/>
    <s v=""/>
    <s v=""/>
    <s v=""/>
    <s v=""/>
    <s v=""/>
    <s v=""/>
    <s v=""/>
    <x v="0"/>
    <e v="#VALUE!"/>
    <s v=""/>
    <n v="1"/>
  </r>
  <r>
    <x v="59"/>
    <n v="1"/>
    <n v="1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59"/>
    <n v="2"/>
    <n v="1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59"/>
    <n v="3"/>
    <n v="1"/>
    <n v="1"/>
    <n v="0"/>
    <n v="41"/>
    <x v="0"/>
    <s v=""/>
    <s v=""/>
    <n v="0"/>
    <s v=""/>
    <s v=""/>
    <s v=""/>
    <s v=""/>
    <s v=""/>
    <s v=""/>
    <s v=""/>
    <x v="0"/>
    <s v=""/>
    <s v=""/>
    <n v="1"/>
  </r>
  <r>
    <x v="59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9"/>
    <n v="5"/>
    <n v="1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59"/>
    <n v="6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59"/>
    <n v="7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59"/>
    <n v="8"/>
    <n v="1"/>
    <n v="1"/>
    <n v="0"/>
    <n v="31"/>
    <x v="1"/>
    <n v="1"/>
    <n v="2"/>
    <n v="1"/>
    <n v="1"/>
    <s v=""/>
    <n v="1"/>
    <s v=""/>
    <s v=""/>
    <s v=""/>
    <s v=""/>
    <x v="0"/>
    <s v=""/>
    <s v=""/>
    <n v="1"/>
  </r>
  <r>
    <x v="59"/>
    <n v="9"/>
    <n v="1"/>
    <n v="1"/>
    <n v="0"/>
    <n v="31"/>
    <x v="0"/>
    <s v=""/>
    <n v="2"/>
    <n v="1"/>
    <n v="2"/>
    <n v="0"/>
    <n v="2"/>
    <s v=""/>
    <s v=""/>
    <s v=""/>
    <s v=""/>
    <x v="0"/>
    <s v=""/>
    <s v=""/>
    <n v="1"/>
  </r>
  <r>
    <x v="59"/>
    <n v="10"/>
    <n v="1"/>
    <n v="1"/>
    <n v="0"/>
    <n v="33"/>
    <x v="0"/>
    <s v=""/>
    <n v="2"/>
    <n v="1"/>
    <n v="1"/>
    <n v="1"/>
    <n v="3"/>
    <s v=""/>
    <s v=""/>
    <s v=""/>
    <s v=""/>
    <x v="0"/>
    <s v=""/>
    <s v=""/>
    <n v="1"/>
  </r>
  <r>
    <x v="59"/>
    <n v="11"/>
    <n v="1"/>
    <n v="1"/>
    <n v="0"/>
    <n v="31"/>
    <x v="0"/>
    <s v=""/>
    <n v="2"/>
    <n v="1"/>
    <n v="2"/>
    <n v="0"/>
    <n v="4"/>
    <s v=""/>
    <s v=""/>
    <s v=""/>
    <s v=""/>
    <x v="0"/>
    <s v=""/>
    <s v=""/>
    <n v="1"/>
  </r>
  <r>
    <x v="59"/>
    <n v="12"/>
    <n v="1"/>
    <n v="1"/>
    <n v="0"/>
    <n v="32"/>
    <x v="0"/>
    <s v=""/>
    <n v="2"/>
    <n v="1"/>
    <n v="3"/>
    <n v="0"/>
    <n v="5"/>
    <s v=""/>
    <s v=""/>
    <s v=""/>
    <n v="5"/>
    <x v="1"/>
    <s v=""/>
    <s v=""/>
    <n v="1"/>
  </r>
  <r>
    <x v="59"/>
    <n v="13"/>
    <n v="1"/>
    <n v="1"/>
    <n v="0"/>
    <n v="30"/>
    <x v="0"/>
    <s v=""/>
    <n v="2"/>
    <n v="1"/>
    <s v=""/>
    <s v=""/>
    <s v=""/>
    <s v=""/>
    <s v=""/>
    <s v=""/>
    <s v=""/>
    <x v="0"/>
    <s v=""/>
    <s v=""/>
    <n v="1"/>
  </r>
  <r>
    <x v="59"/>
    <n v="14"/>
    <n v="1"/>
    <n v="1"/>
    <n v="0"/>
    <n v="26"/>
    <x v="0"/>
    <s v=""/>
    <n v="2"/>
    <n v="1"/>
    <s v=""/>
    <s v=""/>
    <s v=""/>
    <s v=""/>
    <s v=""/>
    <s v=""/>
    <s v=""/>
    <x v="0"/>
    <e v="#VALUE!"/>
    <s v=""/>
    <n v="1"/>
  </r>
  <r>
    <x v="60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60"/>
    <n v="2"/>
    <n v="0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60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0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0"/>
    <n v="5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0"/>
    <n v="6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60"/>
    <n v="7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60"/>
    <n v="8"/>
    <n v="0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60"/>
    <n v="9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0"/>
    <n v="10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0"/>
    <n v="11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0"/>
    <n v="12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60"/>
    <n v="13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0"/>
    <n v="1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0"/>
    <n v="15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61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61"/>
    <n v="2"/>
    <n v="1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61"/>
    <n v="3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4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5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6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1"/>
    <n v="7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8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9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10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1"/>
    <n v="11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1"/>
    <n v="12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1"/>
    <n v="13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1"/>
    <n v="14"/>
    <n v="1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62"/>
    <n v="1"/>
    <n v="0"/>
    <n v="0"/>
    <n v="0"/>
    <n v="36"/>
    <x v="0"/>
    <s v=""/>
    <s v=""/>
    <s v=""/>
    <s v=""/>
    <s v=""/>
    <s v=""/>
    <s v=""/>
    <s v=""/>
    <s v=""/>
    <s v=""/>
    <x v="0"/>
    <s v=""/>
    <s v=""/>
    <s v=""/>
  </r>
  <r>
    <x v="62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62"/>
    <n v="3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62"/>
    <n v="4"/>
    <n v="0"/>
    <n v="0"/>
    <n v="0"/>
    <n v="33"/>
    <x v="0"/>
    <s v=""/>
    <s v=""/>
    <n v="0"/>
    <s v=""/>
    <s v=""/>
    <s v=""/>
    <s v=""/>
    <s v=""/>
    <s v=""/>
    <s v=""/>
    <x v="0"/>
    <s v=""/>
    <s v=""/>
    <s v=""/>
  </r>
  <r>
    <x v="62"/>
    <n v="5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62"/>
    <n v="6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62"/>
    <n v="7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62"/>
    <n v="8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62"/>
    <n v="9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62"/>
    <n v="10"/>
    <n v="0"/>
    <n v="0"/>
    <n v="0"/>
    <n v="28"/>
    <x v="0"/>
    <s v=""/>
    <s v=""/>
    <n v="0"/>
    <s v=""/>
    <s v=""/>
    <s v=""/>
    <s v=""/>
    <s v=""/>
    <s v=""/>
    <s v=""/>
    <x v="0"/>
    <s v=""/>
    <s v=""/>
    <s v=""/>
  </r>
  <r>
    <x v="62"/>
    <n v="11"/>
    <n v="0"/>
    <n v="0"/>
    <n v="0"/>
    <n v="36"/>
    <x v="0"/>
    <s v=""/>
    <s v=""/>
    <n v="0"/>
    <s v=""/>
    <s v=""/>
    <s v=""/>
    <s v=""/>
    <s v=""/>
    <s v=""/>
    <s v=""/>
    <x v="0"/>
    <s v=""/>
    <s v=""/>
    <s v=""/>
  </r>
  <r>
    <x v="62"/>
    <n v="12"/>
    <n v="0"/>
    <n v="0"/>
    <n v="0"/>
    <n v="28"/>
    <x v="0"/>
    <s v=""/>
    <s v=""/>
    <n v="0"/>
    <s v=""/>
    <s v=""/>
    <s v=""/>
    <s v=""/>
    <s v=""/>
    <s v=""/>
    <s v=""/>
    <x v="0"/>
    <e v="#VALUE!"/>
    <s v=""/>
    <s v=""/>
  </r>
  <r>
    <x v="63"/>
    <n v="1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63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63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63"/>
    <n v="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63"/>
    <n v="5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3"/>
    <n v="6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3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63"/>
    <n v="8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63"/>
    <n v="9"/>
    <n v="0"/>
    <n v="0"/>
    <n v="0"/>
    <n v="32"/>
    <x v="0"/>
    <s v=""/>
    <s v=""/>
    <n v="0"/>
    <s v=""/>
    <s v=""/>
    <s v=""/>
    <s v=""/>
    <s v=""/>
    <s v=""/>
    <s v=""/>
    <x v="0"/>
    <s v=""/>
    <s v=""/>
    <s v=""/>
  </r>
  <r>
    <x v="63"/>
    <n v="10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3"/>
    <n v="11"/>
    <n v="0"/>
    <n v="0"/>
    <n v="0"/>
    <n v="31"/>
    <x v="0"/>
    <s v=""/>
    <s v=""/>
    <n v="0"/>
    <s v=""/>
    <s v=""/>
    <s v=""/>
    <s v=""/>
    <s v=""/>
    <s v=""/>
    <s v=""/>
    <x v="0"/>
    <s v=""/>
    <s v=""/>
    <s v=""/>
  </r>
  <r>
    <x v="63"/>
    <n v="12"/>
    <n v="0"/>
    <n v="0"/>
    <n v="0"/>
    <n v="28"/>
    <x v="0"/>
    <s v=""/>
    <s v=""/>
    <n v="0"/>
    <s v=""/>
    <s v=""/>
    <s v=""/>
    <s v=""/>
    <s v=""/>
    <s v=""/>
    <s v=""/>
    <x v="0"/>
    <s v=""/>
    <s v=""/>
    <s v=""/>
  </r>
  <r>
    <x v="63"/>
    <n v="13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3"/>
    <n v="14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63"/>
    <n v="15"/>
    <n v="0"/>
    <n v="0"/>
    <n v="0"/>
    <n v="26"/>
    <x v="0"/>
    <s v=""/>
    <s v=""/>
    <n v="0"/>
    <s v=""/>
    <s v=""/>
    <s v=""/>
    <s v=""/>
    <s v=""/>
    <s v=""/>
    <s v=""/>
    <x v="0"/>
    <s v=""/>
    <s v=""/>
    <s v=""/>
  </r>
  <r>
    <x v="63"/>
    <n v="16"/>
    <n v="0"/>
    <n v="0"/>
    <n v="0"/>
    <n v="28"/>
    <x v="0"/>
    <s v=""/>
    <s v=""/>
    <n v="0"/>
    <s v=""/>
    <s v=""/>
    <s v=""/>
    <s v=""/>
    <s v=""/>
    <s v=""/>
    <s v=""/>
    <x v="0"/>
    <s v=""/>
    <s v=""/>
    <s v=""/>
  </r>
  <r>
    <x v="63"/>
    <n v="17"/>
    <n v="0"/>
    <n v="0"/>
    <n v="0"/>
    <n v="28"/>
    <x v="0"/>
    <s v=""/>
    <s v=""/>
    <n v="0"/>
    <s v=""/>
    <s v=""/>
    <s v=""/>
    <s v=""/>
    <s v=""/>
    <s v=""/>
    <s v=""/>
    <x v="0"/>
    <e v="#VALUE!"/>
    <s v=""/>
    <s v=""/>
  </r>
  <r>
    <x v="64"/>
    <n v="1"/>
    <n v="1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64"/>
    <n v="2"/>
    <n v="1"/>
    <n v="1"/>
    <n v="0"/>
    <n v="32"/>
    <x v="0"/>
    <s v=""/>
    <s v=""/>
    <s v=""/>
    <s v=""/>
    <s v=""/>
    <s v=""/>
    <s v=""/>
    <s v=""/>
    <s v=""/>
    <s v=""/>
    <x v="0"/>
    <s v=""/>
    <s v=""/>
    <s v=""/>
  </r>
  <r>
    <x v="64"/>
    <n v="3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4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64"/>
    <n v="5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4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4"/>
    <n v="7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4"/>
    <n v="8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4"/>
    <n v="9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4"/>
    <n v="10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4"/>
    <n v="11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4"/>
    <n v="12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65"/>
    <n v="1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65"/>
    <n v="2"/>
    <n v="1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65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65"/>
    <n v="4"/>
    <n v="1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65"/>
    <n v="5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65"/>
    <n v="6"/>
    <n v="1"/>
    <n v="1"/>
    <n v="0"/>
    <n v="27"/>
    <x v="1"/>
    <n v="2"/>
    <n v="1"/>
    <n v="1"/>
    <n v="1"/>
    <s v=""/>
    <n v="1"/>
    <s v=""/>
    <s v=""/>
    <s v=""/>
    <s v=""/>
    <x v="0"/>
    <s v=""/>
    <s v=""/>
    <n v="1"/>
  </r>
  <r>
    <x v="65"/>
    <n v="7"/>
    <n v="1"/>
    <n v="1"/>
    <n v="0"/>
    <n v="28"/>
    <x v="1"/>
    <n v="1"/>
    <n v="1"/>
    <n v="1"/>
    <n v="1"/>
    <n v="1"/>
    <n v="2"/>
    <s v=""/>
    <s v=""/>
    <n v="1"/>
    <s v=""/>
    <x v="0"/>
    <s v=""/>
    <s v=""/>
    <n v="1"/>
  </r>
  <r>
    <x v="65"/>
    <n v="8"/>
    <n v="1"/>
    <n v="1"/>
    <n v="0"/>
    <n v="25"/>
    <x v="0"/>
    <s v=""/>
    <n v="1"/>
    <n v="1"/>
    <n v="2"/>
    <n v="0"/>
    <n v="3"/>
    <s v=""/>
    <s v=""/>
    <s v=""/>
    <s v=""/>
    <x v="0"/>
    <s v=""/>
    <s v=""/>
    <n v="1"/>
  </r>
  <r>
    <x v="65"/>
    <n v="9"/>
    <n v="1"/>
    <n v="1"/>
    <n v="0"/>
    <n v="27"/>
    <x v="0"/>
    <s v=""/>
    <n v="1"/>
    <n v="1"/>
    <n v="3"/>
    <n v="0"/>
    <n v="4"/>
    <s v=""/>
    <s v=""/>
    <s v=""/>
    <n v="4"/>
    <x v="1"/>
    <s v=""/>
    <s v=""/>
    <n v="1"/>
  </r>
  <r>
    <x v="65"/>
    <n v="10"/>
    <n v="1"/>
    <n v="1"/>
    <n v="0"/>
    <n v="25"/>
    <x v="0"/>
    <s v=""/>
    <n v="1"/>
    <n v="1"/>
    <s v=""/>
    <s v=""/>
    <s v=""/>
    <s v=""/>
    <s v=""/>
    <s v=""/>
    <s v=""/>
    <x v="0"/>
    <s v=""/>
    <s v=""/>
    <n v="1"/>
  </r>
  <r>
    <x v="65"/>
    <n v="11"/>
    <n v="1"/>
    <n v="1"/>
    <n v="0"/>
    <n v="27"/>
    <x v="0"/>
    <s v=""/>
    <n v="1"/>
    <n v="1"/>
    <s v=""/>
    <s v=""/>
    <s v=""/>
    <s v=""/>
    <s v=""/>
    <s v=""/>
    <s v=""/>
    <x v="0"/>
    <s v=""/>
    <s v=""/>
    <n v="1"/>
  </r>
  <r>
    <x v="65"/>
    <n v="12"/>
    <n v="1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65"/>
    <n v="13"/>
    <n v="1"/>
    <n v="1"/>
    <n v="0"/>
    <n v="30"/>
    <x v="0"/>
    <s v=""/>
    <n v="1"/>
    <n v="1"/>
    <s v=""/>
    <s v=""/>
    <s v=""/>
    <s v=""/>
    <s v=""/>
    <s v=""/>
    <s v=""/>
    <x v="0"/>
    <e v="#VALUE!"/>
    <s v=""/>
    <n v="1"/>
  </r>
  <r>
    <x v="66"/>
    <n v="1"/>
    <n v="0"/>
    <n v="1"/>
    <n v="0"/>
    <n v="36"/>
    <x v="0"/>
    <s v=""/>
    <s v=""/>
    <s v=""/>
    <s v=""/>
    <s v=""/>
    <s v=""/>
    <s v=""/>
    <s v=""/>
    <s v=""/>
    <s v=""/>
    <x v="0"/>
    <s v=""/>
    <s v=""/>
    <s v=""/>
  </r>
  <r>
    <x v="66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66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6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6"/>
    <n v="5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66"/>
    <n v="6"/>
    <n v="0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66"/>
    <n v="7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66"/>
    <n v="8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66"/>
    <n v="9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6"/>
    <n v="10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66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66"/>
    <n v="12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66"/>
    <n v="13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6"/>
    <n v="14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6"/>
    <n v="1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66"/>
    <n v="16"/>
    <n v="0"/>
    <n v="1"/>
    <n v="0"/>
    <n v="31"/>
    <x v="0"/>
    <s v=""/>
    <s v=""/>
    <n v="0"/>
    <s v=""/>
    <s v=""/>
    <s v=""/>
    <s v=""/>
    <s v=""/>
    <s v=""/>
    <s v=""/>
    <x v="0"/>
    <e v="#VALUE!"/>
    <s v=""/>
    <s v=""/>
  </r>
  <r>
    <x v="67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67"/>
    <n v="2"/>
    <n v="1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67"/>
    <n v="3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67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67"/>
    <n v="5"/>
    <n v="1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67"/>
    <n v="6"/>
    <n v="1"/>
    <n v="1"/>
    <n v="0"/>
    <n v="33"/>
    <x v="0"/>
    <s v=""/>
    <s v=""/>
    <n v="0"/>
    <s v=""/>
    <s v=""/>
    <s v=""/>
    <s v=""/>
    <s v=""/>
    <s v=""/>
    <s v=""/>
    <x v="0"/>
    <e v="#VALUE!"/>
    <s v=""/>
    <s v=""/>
  </r>
  <r>
    <x v="68"/>
    <n v="1"/>
    <n v="0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68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68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68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68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68"/>
    <n v="6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68"/>
    <n v="7"/>
    <n v="0"/>
    <n v="1"/>
    <n v="0"/>
    <n v="24"/>
    <x v="1"/>
    <n v="1"/>
    <n v="-1"/>
    <n v="1"/>
    <n v="1"/>
    <s v=""/>
    <n v="1"/>
    <s v=""/>
    <s v=""/>
    <s v=""/>
    <s v=""/>
    <x v="0"/>
    <s v=""/>
    <s v=""/>
    <n v="1"/>
  </r>
  <r>
    <x v="68"/>
    <n v="8"/>
    <n v="0"/>
    <n v="0"/>
    <n v="0"/>
    <n v="25"/>
    <x v="0"/>
    <s v=""/>
    <n v="-1"/>
    <n v="1"/>
    <n v="2"/>
    <n v="0"/>
    <n v="2"/>
    <s v=""/>
    <s v=""/>
    <s v=""/>
    <n v="2"/>
    <x v="1"/>
    <e v="#VALUE!"/>
    <n v="2"/>
    <n v="1"/>
  </r>
  <r>
    <x v="69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69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69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9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9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69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9"/>
    <n v="7"/>
    <n v="0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69"/>
    <n v="8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69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69"/>
    <n v="10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69"/>
    <n v="11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70"/>
    <n v="1"/>
    <n v="1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70"/>
    <n v="2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70"/>
    <n v="3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0"/>
    <n v="4"/>
    <n v="1"/>
    <n v="1"/>
    <n v="0"/>
    <n v="24"/>
    <x v="0"/>
    <s v=""/>
    <s v=""/>
    <n v="0"/>
    <s v=""/>
    <s v=""/>
    <s v=""/>
    <s v=""/>
    <s v=""/>
    <s v=""/>
    <s v=""/>
    <x v="0"/>
    <s v=""/>
    <s v=""/>
    <s v=""/>
  </r>
  <r>
    <x v="70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0"/>
    <n v="6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0"/>
    <n v="7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70"/>
    <n v="8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70"/>
    <n v="9"/>
    <n v="1"/>
    <n v="1"/>
    <n v="0"/>
    <n v="23"/>
    <x v="0"/>
    <s v=""/>
    <s v=""/>
    <n v="0"/>
    <s v=""/>
    <s v=""/>
    <s v=""/>
    <s v=""/>
    <s v=""/>
    <s v=""/>
    <s v=""/>
    <x v="0"/>
    <s v=""/>
    <s v=""/>
    <s v=""/>
  </r>
  <r>
    <x v="70"/>
    <n v="10"/>
    <n v="1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70"/>
    <n v="11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0"/>
    <n v="12"/>
    <n v="1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71"/>
    <n v="1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71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71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1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71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71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1"/>
    <n v="7"/>
    <n v="0"/>
    <n v="0"/>
    <n v="0"/>
    <n v="29"/>
    <x v="0"/>
    <s v=""/>
    <s v=""/>
    <n v="0"/>
    <s v=""/>
    <s v=""/>
    <s v=""/>
    <s v=""/>
    <s v=""/>
    <s v=""/>
    <s v=""/>
    <x v="0"/>
    <e v="#VALUE!"/>
    <s v=""/>
    <s v=""/>
  </r>
  <r>
    <x v="72"/>
    <n v="1"/>
    <n v="0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72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72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2"/>
    <n v="4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72"/>
    <n v="5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2"/>
    <n v="6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72"/>
    <n v="7"/>
    <n v="0"/>
    <n v="1"/>
    <n v="0"/>
    <n v="30"/>
    <x v="0"/>
    <s v=""/>
    <s v=""/>
    <n v="0"/>
    <s v=""/>
    <s v=""/>
    <s v=""/>
    <s v=""/>
    <s v=""/>
    <s v=""/>
    <s v=""/>
    <x v="0"/>
    <e v="#VALUE!"/>
    <s v=""/>
    <s v=""/>
  </r>
  <r>
    <x v="73"/>
    <n v="1"/>
    <n v="0"/>
    <n v="0"/>
    <n v="0"/>
    <n v="32"/>
    <x v="0"/>
    <s v=""/>
    <s v=""/>
    <s v=""/>
    <s v=""/>
    <s v=""/>
    <s v=""/>
    <s v=""/>
    <s v=""/>
    <s v=""/>
    <s v=""/>
    <x v="0"/>
    <s v=""/>
    <s v=""/>
    <s v=""/>
  </r>
  <r>
    <x v="73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73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3"/>
    <n v="4"/>
    <n v="0"/>
    <n v="0"/>
    <n v="0"/>
    <n v="34"/>
    <x v="0"/>
    <s v=""/>
    <s v=""/>
    <n v="0"/>
    <s v=""/>
    <s v=""/>
    <s v=""/>
    <s v=""/>
    <s v=""/>
    <s v=""/>
    <s v=""/>
    <x v="0"/>
    <s v=""/>
    <s v=""/>
    <s v=""/>
  </r>
  <r>
    <x v="73"/>
    <n v="5"/>
    <n v="0"/>
    <n v="0"/>
    <n v="0"/>
    <n v="42"/>
    <x v="0"/>
    <s v=""/>
    <s v=""/>
    <n v="0"/>
    <s v=""/>
    <s v=""/>
    <s v=""/>
    <s v=""/>
    <s v=""/>
    <s v=""/>
    <s v=""/>
    <x v="0"/>
    <s v=""/>
    <s v=""/>
    <s v=""/>
  </r>
  <r>
    <x v="73"/>
    <n v="6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3"/>
    <n v="7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73"/>
    <n v="8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73"/>
    <n v="9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73"/>
    <n v="10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3"/>
    <n v="11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73"/>
    <n v="12"/>
    <n v="0"/>
    <n v="1"/>
    <n v="0"/>
    <n v="36"/>
    <x v="0"/>
    <s v=""/>
    <s v=""/>
    <n v="0"/>
    <s v=""/>
    <s v=""/>
    <s v=""/>
    <s v=""/>
    <s v=""/>
    <s v=""/>
    <s v=""/>
    <x v="0"/>
    <e v="#VALUE!"/>
    <s v=""/>
    <s v=""/>
  </r>
  <r>
    <x v="74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74"/>
    <n v="2"/>
    <n v="0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74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74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74"/>
    <n v="5"/>
    <n v="0"/>
    <n v="1"/>
    <n v="0"/>
    <n v="30"/>
    <x v="1"/>
    <n v="1"/>
    <n v="1"/>
    <n v="1"/>
    <n v="1"/>
    <s v=""/>
    <n v="1"/>
    <s v=""/>
    <s v=""/>
    <s v=""/>
    <s v=""/>
    <x v="0"/>
    <s v=""/>
    <s v=""/>
    <n v="1"/>
  </r>
  <r>
    <x v="74"/>
    <n v="6"/>
    <n v="0"/>
    <n v="1"/>
    <n v="0"/>
    <n v="28"/>
    <x v="0"/>
    <s v=""/>
    <n v="1"/>
    <n v="1"/>
    <n v="2"/>
    <n v="0"/>
    <n v="2"/>
    <s v=""/>
    <s v=""/>
    <s v=""/>
    <n v="2"/>
    <x v="1"/>
    <e v="#VALUE!"/>
    <n v="2"/>
    <n v="1"/>
  </r>
  <r>
    <x v="75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75"/>
    <n v="2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75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5"/>
    <n v="4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5"/>
    <n v="5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5"/>
    <n v="6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75"/>
    <n v="7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75"/>
    <n v="8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5"/>
    <n v="9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5"/>
    <n v="10"/>
    <n v="1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76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76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s v=""/>
  </r>
  <r>
    <x v="76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76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76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76"/>
    <n v="6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6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76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76"/>
    <n v="9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77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77"/>
    <n v="2"/>
    <n v="0"/>
    <n v="0"/>
    <n v="0"/>
    <n v="27"/>
    <x v="0"/>
    <s v=""/>
    <s v=""/>
    <s v=""/>
    <s v=""/>
    <s v=""/>
    <s v=""/>
    <s v=""/>
    <s v=""/>
    <s v=""/>
    <s v=""/>
    <x v="0"/>
    <s v=""/>
    <s v=""/>
    <n v="1"/>
  </r>
  <r>
    <x v="77"/>
    <n v="3"/>
    <n v="0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77"/>
    <n v="4"/>
    <n v="0"/>
    <n v="1"/>
    <n v="0"/>
    <n v="26"/>
    <x v="0"/>
    <s v=""/>
    <n v="-1"/>
    <n v="1"/>
    <n v="2"/>
    <n v="0"/>
    <n v="2"/>
    <s v=""/>
    <s v=""/>
    <s v=""/>
    <s v=""/>
    <x v="0"/>
    <s v=""/>
    <s v=""/>
    <n v="1"/>
  </r>
  <r>
    <x v="77"/>
    <n v="5"/>
    <n v="0"/>
    <n v="1"/>
    <n v="0"/>
    <n v="25"/>
    <x v="0"/>
    <s v=""/>
    <n v="-1"/>
    <n v="1"/>
    <n v="1"/>
    <n v="1"/>
    <n v="3"/>
    <s v=""/>
    <s v=""/>
    <s v=""/>
    <s v=""/>
    <x v="0"/>
    <s v=""/>
    <s v=""/>
    <n v="1"/>
  </r>
  <r>
    <x v="77"/>
    <n v="6"/>
    <n v="0"/>
    <n v="1"/>
    <n v="0"/>
    <n v="25"/>
    <x v="0"/>
    <s v=""/>
    <n v="-1"/>
    <n v="1"/>
    <n v="2"/>
    <n v="0"/>
    <n v="4"/>
    <s v=""/>
    <s v=""/>
    <s v=""/>
    <s v=""/>
    <x v="0"/>
    <s v=""/>
    <s v=""/>
    <n v="1"/>
  </r>
  <r>
    <x v="77"/>
    <n v="7"/>
    <n v="0"/>
    <n v="1"/>
    <n v="0"/>
    <n v="28"/>
    <x v="0"/>
    <s v=""/>
    <n v="-1"/>
    <n v="1"/>
    <n v="3"/>
    <n v="0"/>
    <n v="5"/>
    <s v=""/>
    <s v=""/>
    <s v=""/>
    <s v=""/>
    <x v="0"/>
    <s v=""/>
    <s v=""/>
    <n v="1"/>
  </r>
  <r>
    <x v="77"/>
    <n v="8"/>
    <n v="0"/>
    <n v="0"/>
    <n v="0"/>
    <n v="27"/>
    <x v="0"/>
    <s v=""/>
    <n v="-1"/>
    <n v="1"/>
    <n v="1"/>
    <n v="1"/>
    <n v="6"/>
    <s v=""/>
    <s v=""/>
    <s v=""/>
    <s v=""/>
    <x v="0"/>
    <s v=""/>
    <s v=""/>
    <n v="1"/>
  </r>
  <r>
    <x v="77"/>
    <n v="9"/>
    <n v="0"/>
    <n v="0"/>
    <n v="0"/>
    <n v="28"/>
    <x v="0"/>
    <s v=""/>
    <n v="-1"/>
    <n v="1"/>
    <n v="2"/>
    <n v="0"/>
    <n v="7"/>
    <s v=""/>
    <s v=""/>
    <s v=""/>
    <s v=""/>
    <x v="0"/>
    <s v=""/>
    <s v=""/>
    <n v="1"/>
  </r>
  <r>
    <x v="77"/>
    <n v="10"/>
    <n v="0"/>
    <n v="1"/>
    <n v="0"/>
    <n v="27"/>
    <x v="0"/>
    <s v=""/>
    <n v="-1"/>
    <n v="1"/>
    <n v="1"/>
    <n v="1"/>
    <n v="8"/>
    <s v=""/>
    <s v=""/>
    <s v=""/>
    <s v=""/>
    <x v="0"/>
    <s v=""/>
    <s v=""/>
    <n v="1"/>
  </r>
  <r>
    <x v="77"/>
    <n v="11"/>
    <n v="0"/>
    <n v="1"/>
    <n v="0"/>
    <n v="26"/>
    <x v="1"/>
    <n v="1"/>
    <n v="-1"/>
    <n v="1"/>
    <n v="1"/>
    <n v="1"/>
    <n v="9"/>
    <s v=""/>
    <s v=""/>
    <n v="1"/>
    <s v=""/>
    <x v="0"/>
    <s v=""/>
    <s v=""/>
    <n v="1"/>
  </r>
  <r>
    <x v="77"/>
    <n v="12"/>
    <n v="0"/>
    <n v="1"/>
    <n v="0"/>
    <n v="28"/>
    <x v="0"/>
    <s v=""/>
    <n v="-1"/>
    <n v="1"/>
    <n v="2"/>
    <n v="0"/>
    <n v="10"/>
    <s v=""/>
    <s v=""/>
    <s v=""/>
    <s v=""/>
    <x v="0"/>
    <s v=""/>
    <s v=""/>
    <n v="1"/>
  </r>
  <r>
    <x v="77"/>
    <n v="13"/>
    <n v="0"/>
    <n v="1"/>
    <n v="0"/>
    <n v="28"/>
    <x v="0"/>
    <s v=""/>
    <n v="-1"/>
    <n v="1"/>
    <n v="3"/>
    <n v="0"/>
    <n v="11"/>
    <s v=""/>
    <s v=""/>
    <s v=""/>
    <n v="11"/>
    <x v="1"/>
    <e v="#VALUE!"/>
    <n v="11"/>
    <n v="1"/>
  </r>
  <r>
    <x v="78"/>
    <n v="1"/>
    <n v="1"/>
    <n v="1"/>
    <n v="1"/>
    <n v="38"/>
    <x v="0"/>
    <s v=""/>
    <s v=""/>
    <s v=""/>
    <s v=""/>
    <s v=""/>
    <s v=""/>
    <s v=""/>
    <s v=""/>
    <s v=""/>
    <s v=""/>
    <x v="0"/>
    <s v=""/>
    <s v=""/>
    <s v=""/>
  </r>
  <r>
    <x v="78"/>
    <n v="2"/>
    <n v="1"/>
    <n v="1"/>
    <n v="1"/>
    <n v="32"/>
    <x v="0"/>
    <s v=""/>
    <s v=""/>
    <s v=""/>
    <s v=""/>
    <s v=""/>
    <s v=""/>
    <s v=""/>
    <s v=""/>
    <s v=""/>
    <s v=""/>
    <x v="0"/>
    <s v=""/>
    <s v=""/>
    <s v=""/>
  </r>
  <r>
    <x v="78"/>
    <n v="3"/>
    <n v="1"/>
    <n v="1"/>
    <n v="1"/>
    <n v="38"/>
    <x v="0"/>
    <s v=""/>
    <s v=""/>
    <n v="0"/>
    <s v=""/>
    <s v=""/>
    <s v=""/>
    <s v=""/>
    <s v=""/>
    <s v=""/>
    <s v=""/>
    <x v="0"/>
    <s v=""/>
    <s v=""/>
    <s v=""/>
  </r>
  <r>
    <x v="78"/>
    <n v="4"/>
    <n v="1"/>
    <n v="1"/>
    <n v="1"/>
    <n v="38"/>
    <x v="0"/>
    <s v=""/>
    <s v=""/>
    <n v="0"/>
    <s v=""/>
    <s v=""/>
    <s v=""/>
    <s v=""/>
    <s v=""/>
    <s v=""/>
    <s v=""/>
    <x v="0"/>
    <s v=""/>
    <s v=""/>
    <s v=""/>
  </r>
  <r>
    <x v="78"/>
    <n v="5"/>
    <n v="1"/>
    <n v="1"/>
    <n v="1"/>
    <n v="39"/>
    <x v="0"/>
    <s v=""/>
    <s v=""/>
    <n v="0"/>
    <s v=""/>
    <s v=""/>
    <s v=""/>
    <s v=""/>
    <s v=""/>
    <s v=""/>
    <s v=""/>
    <x v="0"/>
    <s v=""/>
    <s v=""/>
    <s v=""/>
  </r>
  <r>
    <x v="78"/>
    <n v="6"/>
    <n v="1"/>
    <n v="1"/>
    <n v="1"/>
    <n v="38"/>
    <x v="0"/>
    <s v=""/>
    <s v=""/>
    <n v="0"/>
    <s v=""/>
    <s v=""/>
    <s v=""/>
    <s v=""/>
    <s v=""/>
    <s v=""/>
    <s v=""/>
    <x v="0"/>
    <s v=""/>
    <s v=""/>
    <s v=""/>
  </r>
  <r>
    <x v="78"/>
    <n v="7"/>
    <n v="1"/>
    <n v="1"/>
    <n v="1"/>
    <n v="31"/>
    <x v="0"/>
    <s v=""/>
    <s v=""/>
    <n v="0"/>
    <s v=""/>
    <s v=""/>
    <s v=""/>
    <s v=""/>
    <s v=""/>
    <s v=""/>
    <s v=""/>
    <x v="0"/>
    <s v=""/>
    <s v=""/>
    <s v=""/>
  </r>
  <r>
    <x v="78"/>
    <n v="8"/>
    <n v="1"/>
    <n v="1"/>
    <n v="1"/>
    <n v="35"/>
    <x v="0"/>
    <s v=""/>
    <s v=""/>
    <n v="0"/>
    <s v=""/>
    <s v=""/>
    <s v=""/>
    <s v=""/>
    <s v=""/>
    <s v=""/>
    <s v=""/>
    <x v="0"/>
    <s v=""/>
    <s v=""/>
    <s v=""/>
  </r>
  <r>
    <x v="78"/>
    <n v="9"/>
    <n v="1"/>
    <n v="1"/>
    <n v="1"/>
    <n v="35"/>
    <x v="0"/>
    <s v=""/>
    <s v=""/>
    <n v="0"/>
    <s v=""/>
    <s v=""/>
    <s v=""/>
    <s v=""/>
    <s v=""/>
    <s v=""/>
    <s v=""/>
    <x v="0"/>
    <s v=""/>
    <s v=""/>
    <s v=""/>
  </r>
  <r>
    <x v="78"/>
    <n v="10"/>
    <n v="1"/>
    <n v="0"/>
    <n v="1"/>
    <n v="32"/>
    <x v="0"/>
    <s v=""/>
    <s v=""/>
    <n v="0"/>
    <s v=""/>
    <s v=""/>
    <s v=""/>
    <s v=""/>
    <s v=""/>
    <s v=""/>
    <s v=""/>
    <x v="0"/>
    <s v=""/>
    <s v=""/>
    <s v=""/>
  </r>
  <r>
    <x v="78"/>
    <n v="11"/>
    <n v="1"/>
    <n v="1"/>
    <n v="1"/>
    <n v="38"/>
    <x v="0"/>
    <s v=""/>
    <s v=""/>
    <n v="0"/>
    <s v=""/>
    <s v=""/>
    <s v=""/>
    <s v=""/>
    <s v=""/>
    <s v=""/>
    <s v=""/>
    <x v="0"/>
    <s v=""/>
    <s v=""/>
    <s v=""/>
  </r>
  <r>
    <x v="78"/>
    <n v="12"/>
    <n v="1"/>
    <n v="1"/>
    <n v="1"/>
    <n v="42"/>
    <x v="0"/>
    <s v=""/>
    <s v=""/>
    <n v="0"/>
    <s v=""/>
    <s v=""/>
    <s v=""/>
    <s v=""/>
    <s v=""/>
    <s v=""/>
    <s v=""/>
    <x v="0"/>
    <e v="#VALUE!"/>
    <s v=""/>
    <s v=""/>
  </r>
  <r>
    <x v="79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79"/>
    <n v="2"/>
    <n v="0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79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79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79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79"/>
    <n v="6"/>
    <n v="0"/>
    <n v="1"/>
    <n v="0"/>
    <n v="27"/>
    <x v="1"/>
    <n v="1"/>
    <n v="1"/>
    <n v="1"/>
    <n v="1"/>
    <s v=""/>
    <n v="1"/>
    <s v=""/>
    <s v=""/>
    <s v=""/>
    <s v=""/>
    <x v="0"/>
    <s v=""/>
    <s v=""/>
    <n v="1"/>
  </r>
  <r>
    <x v="79"/>
    <n v="7"/>
    <n v="0"/>
    <n v="1"/>
    <n v="0"/>
    <n v="25"/>
    <x v="0"/>
    <s v=""/>
    <n v="1"/>
    <n v="1"/>
    <n v="2"/>
    <n v="0"/>
    <n v="2"/>
    <s v=""/>
    <s v=""/>
    <s v=""/>
    <s v=""/>
    <x v="0"/>
    <s v=""/>
    <s v=""/>
    <n v="1"/>
  </r>
  <r>
    <x v="79"/>
    <n v="8"/>
    <n v="0"/>
    <n v="1"/>
    <n v="0"/>
    <n v="27"/>
    <x v="0"/>
    <s v=""/>
    <n v="1"/>
    <n v="1"/>
    <n v="3"/>
    <n v="0"/>
    <n v="3"/>
    <s v=""/>
    <s v=""/>
    <s v=""/>
    <n v="3"/>
    <x v="1"/>
    <s v=""/>
    <s v=""/>
    <n v="1"/>
  </r>
  <r>
    <x v="79"/>
    <n v="9"/>
    <n v="0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79"/>
    <n v="10"/>
    <n v="0"/>
    <n v="1"/>
    <n v="0"/>
    <n v="25"/>
    <x v="1"/>
    <n v="1"/>
    <n v="-1"/>
    <n v="1"/>
    <n v="1"/>
    <s v=""/>
    <n v="1"/>
    <s v=""/>
    <s v=""/>
    <s v=""/>
    <s v=""/>
    <x v="0"/>
    <s v=""/>
    <s v=""/>
    <n v="1"/>
  </r>
  <r>
    <x v="79"/>
    <n v="11"/>
    <n v="0"/>
    <n v="1"/>
    <n v="0"/>
    <n v="26"/>
    <x v="0"/>
    <s v=""/>
    <n v="-1"/>
    <n v="1"/>
    <n v="2"/>
    <n v="0"/>
    <n v="2"/>
    <s v=""/>
    <s v=""/>
    <s v=""/>
    <s v=""/>
    <x v="0"/>
    <s v=""/>
    <s v=""/>
    <n v="1"/>
  </r>
  <r>
    <x v="79"/>
    <n v="12"/>
    <n v="0"/>
    <n v="1"/>
    <n v="0"/>
    <n v="26"/>
    <x v="0"/>
    <s v=""/>
    <n v="-1"/>
    <n v="1"/>
    <n v="3"/>
    <n v="0"/>
    <n v="3"/>
    <s v=""/>
    <s v=""/>
    <s v=""/>
    <n v="3"/>
    <x v="1"/>
    <s v=""/>
    <s v=""/>
    <n v="1"/>
  </r>
  <r>
    <x v="79"/>
    <n v="13"/>
    <n v="0"/>
    <n v="1"/>
    <n v="0"/>
    <n v="24"/>
    <x v="0"/>
    <s v=""/>
    <n v="-1"/>
    <n v="1"/>
    <s v=""/>
    <s v=""/>
    <s v=""/>
    <s v=""/>
    <s v=""/>
    <s v=""/>
    <s v=""/>
    <x v="0"/>
    <s v=""/>
    <s v=""/>
    <n v="1"/>
  </r>
  <r>
    <x v="79"/>
    <n v="14"/>
    <n v="0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79"/>
    <n v="15"/>
    <n v="0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79"/>
    <n v="16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79"/>
    <n v="17"/>
    <n v="0"/>
    <n v="1"/>
    <n v="0"/>
    <n v="24"/>
    <x v="0"/>
    <s v=""/>
    <n v="-1"/>
    <n v="1"/>
    <s v=""/>
    <s v=""/>
    <s v=""/>
    <s v=""/>
    <s v=""/>
    <s v=""/>
    <s v=""/>
    <x v="0"/>
    <s v=""/>
    <s v=""/>
    <n v="1"/>
  </r>
  <r>
    <x v="79"/>
    <n v="18"/>
    <n v="0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79"/>
    <n v="19"/>
    <n v="0"/>
    <n v="1"/>
    <n v="0"/>
    <n v="25"/>
    <x v="0"/>
    <s v=""/>
    <n v="-1"/>
    <n v="1"/>
    <s v=""/>
    <s v=""/>
    <s v=""/>
    <s v=""/>
    <s v=""/>
    <s v=""/>
    <s v=""/>
    <x v="0"/>
    <s v=""/>
    <s v=""/>
    <n v="1"/>
  </r>
  <r>
    <x v="79"/>
    <n v="20"/>
    <n v="0"/>
    <n v="1"/>
    <n v="0"/>
    <n v="29"/>
    <x v="0"/>
    <s v=""/>
    <n v="-1"/>
    <n v="1"/>
    <s v=""/>
    <s v=""/>
    <s v=""/>
    <s v=""/>
    <s v=""/>
    <s v=""/>
    <s v=""/>
    <x v="0"/>
    <e v="#VALUE!"/>
    <s v=""/>
    <n v="1"/>
  </r>
  <r>
    <x v="80"/>
    <n v="1"/>
    <n v="0"/>
    <n v="1"/>
    <n v="0"/>
    <n v="39"/>
    <x v="0"/>
    <s v=""/>
    <s v=""/>
    <s v=""/>
    <s v=""/>
    <s v=""/>
    <s v=""/>
    <s v=""/>
    <s v=""/>
    <s v=""/>
    <s v=""/>
    <x v="0"/>
    <s v=""/>
    <s v=""/>
    <s v=""/>
  </r>
  <r>
    <x v="80"/>
    <n v="2"/>
    <n v="0"/>
    <n v="1"/>
    <n v="0"/>
    <n v="23"/>
    <x v="0"/>
    <s v=""/>
    <s v=""/>
    <s v=""/>
    <s v=""/>
    <s v=""/>
    <s v=""/>
    <s v=""/>
    <s v=""/>
    <s v=""/>
    <s v=""/>
    <x v="0"/>
    <s v=""/>
    <s v=""/>
    <s v=""/>
  </r>
  <r>
    <x v="80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80"/>
    <n v="4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80"/>
    <n v="5"/>
    <n v="0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81"/>
    <n v="1"/>
    <n v="0"/>
    <n v="1"/>
    <n v="0"/>
    <n v="25"/>
    <x v="0"/>
    <s v=""/>
    <s v=""/>
    <s v=""/>
    <s v=""/>
    <s v=""/>
    <s v=""/>
    <s v=""/>
    <s v=""/>
    <s v=""/>
    <s v=""/>
    <x v="0"/>
    <s v=""/>
    <s v=""/>
    <s v=""/>
  </r>
  <r>
    <x v="81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81"/>
    <n v="3"/>
    <n v="0"/>
    <n v="0"/>
    <n v="0"/>
    <n v="25"/>
    <x v="0"/>
    <s v=""/>
    <s v=""/>
    <n v="0"/>
    <s v=""/>
    <s v=""/>
    <s v=""/>
    <s v=""/>
    <s v=""/>
    <s v=""/>
    <s v=""/>
    <x v="0"/>
    <s v=""/>
    <s v=""/>
    <s v=""/>
  </r>
  <r>
    <x v="81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81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81"/>
    <n v="6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81"/>
    <n v="7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1"/>
    <n v="8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1"/>
    <n v="9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81"/>
    <n v="10"/>
    <n v="0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81"/>
    <n v="11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81"/>
    <n v="12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1"/>
    <n v="13"/>
    <n v="0"/>
    <n v="0"/>
    <n v="0"/>
    <n v="27"/>
    <x v="0"/>
    <s v=""/>
    <s v=""/>
    <n v="0"/>
    <s v=""/>
    <s v=""/>
    <s v=""/>
    <s v=""/>
    <s v=""/>
    <s v=""/>
    <s v=""/>
    <x v="0"/>
    <s v=""/>
    <s v=""/>
    <s v=""/>
  </r>
  <r>
    <x v="81"/>
    <n v="1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1"/>
    <n v="15"/>
    <n v="0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81"/>
    <n v="16"/>
    <n v="0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82"/>
    <n v="1"/>
    <n v="1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82"/>
    <n v="2"/>
    <n v="1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82"/>
    <n v="3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82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82"/>
    <n v="5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82"/>
    <n v="6"/>
    <n v="1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82"/>
    <n v="7"/>
    <n v="1"/>
    <n v="1"/>
    <n v="0"/>
    <n v="21"/>
    <x v="0"/>
    <s v=""/>
    <s v=""/>
    <n v="0"/>
    <s v=""/>
    <s v=""/>
    <s v=""/>
    <s v=""/>
    <s v=""/>
    <s v=""/>
    <s v=""/>
    <x v="0"/>
    <s v=""/>
    <s v=""/>
    <s v=""/>
  </r>
  <r>
    <x v="82"/>
    <n v="8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82"/>
    <n v="9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2"/>
    <n v="10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2"/>
    <n v="11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2"/>
    <n v="12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82"/>
    <n v="13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83"/>
    <n v="1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83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83"/>
    <n v="3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83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83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83"/>
    <n v="6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83"/>
    <n v="7"/>
    <n v="0"/>
    <n v="0"/>
    <n v="0"/>
    <n v="26"/>
    <x v="0"/>
    <s v=""/>
    <s v=""/>
    <n v="0"/>
    <s v=""/>
    <s v=""/>
    <s v=""/>
    <s v=""/>
    <s v=""/>
    <s v=""/>
    <s v=""/>
    <x v="0"/>
    <s v=""/>
    <s v=""/>
    <s v=""/>
  </r>
  <r>
    <x v="83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3"/>
    <n v="9"/>
    <n v="0"/>
    <n v="1"/>
    <n v="0"/>
    <n v="21"/>
    <x v="0"/>
    <s v=""/>
    <s v=""/>
    <n v="0"/>
    <s v=""/>
    <s v=""/>
    <s v=""/>
    <s v=""/>
    <s v=""/>
    <s v=""/>
    <s v=""/>
    <x v="0"/>
    <s v=""/>
    <s v=""/>
    <s v=""/>
  </r>
  <r>
    <x v="83"/>
    <n v="10"/>
    <n v="0"/>
    <n v="0"/>
    <n v="0"/>
    <n v="39"/>
    <x v="0"/>
    <s v=""/>
    <s v=""/>
    <n v="0"/>
    <s v=""/>
    <s v=""/>
    <s v=""/>
    <s v=""/>
    <s v=""/>
    <s v=""/>
    <s v=""/>
    <x v="0"/>
    <s v=""/>
    <s v=""/>
    <s v=""/>
  </r>
  <r>
    <x v="83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83"/>
    <n v="12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83"/>
    <n v="13"/>
    <n v="0"/>
    <n v="1"/>
    <n v="0"/>
    <n v="33"/>
    <x v="0"/>
    <s v=""/>
    <s v=""/>
    <n v="0"/>
    <s v=""/>
    <s v=""/>
    <s v=""/>
    <s v=""/>
    <s v=""/>
    <s v=""/>
    <s v=""/>
    <x v="0"/>
    <e v="#VALUE!"/>
    <s v=""/>
    <s v=""/>
  </r>
  <r>
    <x v="84"/>
    <n v="1"/>
    <n v="0"/>
    <n v="1"/>
    <n v="0"/>
    <n v="32"/>
    <x v="0"/>
    <s v=""/>
    <s v=""/>
    <s v=""/>
    <s v=""/>
    <s v=""/>
    <s v=""/>
    <s v=""/>
    <s v=""/>
    <s v=""/>
    <s v=""/>
    <x v="0"/>
    <s v=""/>
    <s v=""/>
    <s v=""/>
  </r>
  <r>
    <x v="84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84"/>
    <n v="3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84"/>
    <n v="4"/>
    <n v="0"/>
    <n v="1"/>
    <n v="0"/>
    <n v="40"/>
    <x v="0"/>
    <s v=""/>
    <s v=""/>
    <n v="0"/>
    <s v=""/>
    <s v=""/>
    <s v=""/>
    <s v=""/>
    <s v=""/>
    <s v=""/>
    <s v=""/>
    <x v="0"/>
    <s v=""/>
    <s v=""/>
    <s v=""/>
  </r>
  <r>
    <x v="84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84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84"/>
    <n v="7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4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4"/>
    <n v="9"/>
    <n v="0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84"/>
    <n v="10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84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84"/>
    <n v="12"/>
    <n v="0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85"/>
    <n v="1"/>
    <n v="1"/>
    <n v="1"/>
    <n v="0"/>
    <n v="34"/>
    <x v="0"/>
    <s v=""/>
    <s v=""/>
    <s v=""/>
    <s v=""/>
    <s v=""/>
    <s v=""/>
    <s v=""/>
    <s v=""/>
    <s v=""/>
    <s v=""/>
    <x v="0"/>
    <s v=""/>
    <s v=""/>
    <n v="1"/>
  </r>
  <r>
    <x v="85"/>
    <n v="2"/>
    <n v="1"/>
    <n v="1"/>
    <n v="0"/>
    <n v="33"/>
    <x v="0"/>
    <s v=""/>
    <s v=""/>
    <s v=""/>
    <s v=""/>
    <s v=""/>
    <s v=""/>
    <s v=""/>
    <s v=""/>
    <s v=""/>
    <s v=""/>
    <x v="0"/>
    <s v=""/>
    <s v=""/>
    <n v="1"/>
  </r>
  <r>
    <x v="85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85"/>
    <n v="4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85"/>
    <n v="5"/>
    <n v="1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85"/>
    <n v="6"/>
    <n v="1"/>
    <n v="1"/>
    <n v="0"/>
    <n v="34"/>
    <x v="0"/>
    <s v=""/>
    <s v=""/>
    <n v="0"/>
    <s v=""/>
    <s v=""/>
    <s v=""/>
    <s v=""/>
    <s v=""/>
    <s v=""/>
    <s v=""/>
    <x v="0"/>
    <s v=""/>
    <s v=""/>
    <n v="1"/>
  </r>
  <r>
    <x v="85"/>
    <n v="7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85"/>
    <n v="8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85"/>
    <n v="9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85"/>
    <n v="10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85"/>
    <n v="11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85"/>
    <n v="12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85"/>
    <n v="13"/>
    <n v="1"/>
    <n v="1"/>
    <n v="0"/>
    <n v="30"/>
    <x v="1"/>
    <n v="1"/>
    <n v="-1"/>
    <n v="1"/>
    <n v="1"/>
    <s v=""/>
    <n v="1"/>
    <s v=""/>
    <s v=""/>
    <s v=""/>
    <s v=""/>
    <x v="0"/>
    <s v=""/>
    <s v=""/>
    <n v="1"/>
  </r>
  <r>
    <x v="85"/>
    <n v="14"/>
    <n v="1"/>
    <n v="1"/>
    <n v="0"/>
    <n v="30"/>
    <x v="0"/>
    <s v=""/>
    <n v="-1"/>
    <n v="1"/>
    <n v="2"/>
    <n v="0"/>
    <n v="2"/>
    <s v=""/>
    <s v=""/>
    <s v=""/>
    <s v=""/>
    <x v="0"/>
    <s v=""/>
    <s v=""/>
    <n v="1"/>
  </r>
  <r>
    <x v="85"/>
    <n v="15"/>
    <n v="1"/>
    <n v="1"/>
    <n v="0"/>
    <n v="30"/>
    <x v="0"/>
    <s v=""/>
    <n v="-1"/>
    <n v="1"/>
    <n v="3"/>
    <n v="0"/>
    <n v="3"/>
    <s v=""/>
    <s v=""/>
    <s v=""/>
    <n v="3"/>
    <x v="1"/>
    <s v=""/>
    <s v=""/>
    <n v="1"/>
  </r>
  <r>
    <x v="85"/>
    <n v="16"/>
    <n v="1"/>
    <n v="1"/>
    <n v="0"/>
    <n v="32"/>
    <x v="0"/>
    <s v=""/>
    <n v="-1"/>
    <n v="1"/>
    <s v=""/>
    <s v=""/>
    <s v=""/>
    <s v=""/>
    <s v=""/>
    <s v=""/>
    <s v=""/>
    <x v="0"/>
    <s v=""/>
    <s v=""/>
    <n v="1"/>
  </r>
  <r>
    <x v="85"/>
    <n v="17"/>
    <n v="1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85"/>
    <n v="18"/>
    <n v="1"/>
    <n v="1"/>
    <n v="0"/>
    <n v="33"/>
    <x v="0"/>
    <s v=""/>
    <n v="-1"/>
    <n v="1"/>
    <s v=""/>
    <s v=""/>
    <s v=""/>
    <s v=""/>
    <s v=""/>
    <s v=""/>
    <s v=""/>
    <x v="0"/>
    <s v=""/>
    <s v=""/>
    <n v="1"/>
  </r>
  <r>
    <x v="85"/>
    <n v="19"/>
    <n v="1"/>
    <n v="1"/>
    <n v="0"/>
    <n v="31"/>
    <x v="0"/>
    <s v=""/>
    <n v="-1"/>
    <n v="1"/>
    <s v=""/>
    <s v=""/>
    <s v=""/>
    <s v=""/>
    <s v=""/>
    <s v=""/>
    <s v=""/>
    <x v="0"/>
    <s v=""/>
    <s v=""/>
    <n v="1"/>
  </r>
  <r>
    <x v="85"/>
    <n v="20"/>
    <n v="1"/>
    <n v="1"/>
    <n v="0"/>
    <n v="33"/>
    <x v="0"/>
    <s v=""/>
    <n v="-1"/>
    <n v="1"/>
    <s v=""/>
    <s v=""/>
    <s v=""/>
    <s v=""/>
    <s v=""/>
    <s v=""/>
    <s v=""/>
    <x v="0"/>
    <s v=""/>
    <s v=""/>
    <n v="1"/>
  </r>
  <r>
    <x v="85"/>
    <n v="21"/>
    <n v="1"/>
    <n v="1"/>
    <n v="0"/>
    <n v="32"/>
    <x v="0"/>
    <s v=""/>
    <n v="-1"/>
    <n v="1"/>
    <s v=""/>
    <s v=""/>
    <s v=""/>
    <s v=""/>
    <s v=""/>
    <s v=""/>
    <s v=""/>
    <x v="0"/>
    <s v=""/>
    <s v=""/>
    <n v="1"/>
  </r>
  <r>
    <x v="85"/>
    <n v="22"/>
    <n v="1"/>
    <n v="1"/>
    <n v="0"/>
    <n v="30"/>
    <x v="0"/>
    <s v=""/>
    <n v="-1"/>
    <n v="1"/>
    <s v=""/>
    <s v=""/>
    <s v=""/>
    <s v=""/>
    <s v=""/>
    <s v=""/>
    <s v=""/>
    <x v="0"/>
    <e v="#VALUE!"/>
    <s v=""/>
    <n v="1"/>
  </r>
  <r>
    <x v="86"/>
    <n v="1"/>
    <n v="1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86"/>
    <n v="2"/>
    <n v="1"/>
    <n v="1"/>
    <n v="0"/>
    <n v="33"/>
    <x v="0"/>
    <s v=""/>
    <s v=""/>
    <s v=""/>
    <s v=""/>
    <s v=""/>
    <s v=""/>
    <s v=""/>
    <s v=""/>
    <s v=""/>
    <s v=""/>
    <x v="0"/>
    <s v=""/>
    <s v=""/>
    <s v=""/>
  </r>
  <r>
    <x v="86"/>
    <n v="3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86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86"/>
    <n v="5"/>
    <n v="1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86"/>
    <n v="6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86"/>
    <n v="7"/>
    <n v="1"/>
    <n v="1"/>
    <n v="0"/>
    <n v="42"/>
    <x v="0"/>
    <s v=""/>
    <s v=""/>
    <n v="0"/>
    <s v=""/>
    <s v=""/>
    <s v=""/>
    <s v=""/>
    <s v=""/>
    <s v=""/>
    <s v=""/>
    <x v="0"/>
    <s v=""/>
    <s v=""/>
    <s v=""/>
  </r>
  <r>
    <x v="86"/>
    <n v="8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86"/>
    <n v="9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86"/>
    <n v="10"/>
    <n v="1"/>
    <n v="1"/>
    <n v="0"/>
    <n v="40"/>
    <x v="0"/>
    <s v=""/>
    <s v=""/>
    <n v="0"/>
    <s v=""/>
    <s v=""/>
    <s v=""/>
    <s v=""/>
    <s v=""/>
    <s v=""/>
    <s v=""/>
    <x v="0"/>
    <s v=""/>
    <s v=""/>
    <s v=""/>
  </r>
  <r>
    <x v="86"/>
    <n v="11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86"/>
    <n v="12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86"/>
    <n v="13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86"/>
    <n v="14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86"/>
    <n v="15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87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87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87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87"/>
    <n v="4"/>
    <n v="0"/>
    <n v="1"/>
    <n v="0"/>
    <n v="27"/>
    <x v="1"/>
    <n v="1"/>
    <n v="-1"/>
    <n v="1"/>
    <n v="1"/>
    <s v=""/>
    <n v="1"/>
    <s v=""/>
    <s v=""/>
    <s v=""/>
    <s v=""/>
    <x v="0"/>
    <s v=""/>
    <s v=""/>
    <n v="1"/>
  </r>
  <r>
    <x v="87"/>
    <n v="5"/>
    <n v="0"/>
    <n v="1"/>
    <n v="0"/>
    <n v="29"/>
    <x v="0"/>
    <s v=""/>
    <n v="-1"/>
    <n v="1"/>
    <n v="2"/>
    <n v="0"/>
    <n v="2"/>
    <s v=""/>
    <s v=""/>
    <s v=""/>
    <s v=""/>
    <x v="0"/>
    <s v=""/>
    <s v=""/>
    <n v="1"/>
  </r>
  <r>
    <x v="87"/>
    <n v="6"/>
    <n v="0"/>
    <n v="1"/>
    <n v="0"/>
    <n v="28"/>
    <x v="0"/>
    <s v=""/>
    <n v="-1"/>
    <n v="1"/>
    <n v="1"/>
    <n v="1"/>
    <n v="3"/>
    <s v=""/>
    <s v=""/>
    <s v=""/>
    <s v=""/>
    <x v="0"/>
    <s v=""/>
    <s v=""/>
    <n v="1"/>
  </r>
  <r>
    <x v="87"/>
    <n v="7"/>
    <n v="0"/>
    <n v="1"/>
    <n v="0"/>
    <n v="26"/>
    <x v="0"/>
    <s v=""/>
    <n v="-1"/>
    <n v="1"/>
    <n v="2"/>
    <n v="0"/>
    <n v="4"/>
    <s v=""/>
    <s v=""/>
    <s v=""/>
    <s v=""/>
    <x v="0"/>
    <s v=""/>
    <s v=""/>
    <n v="1"/>
  </r>
  <r>
    <x v="87"/>
    <n v="8"/>
    <n v="0"/>
    <n v="1"/>
    <n v="0"/>
    <n v="27"/>
    <x v="0"/>
    <s v=""/>
    <n v="-1"/>
    <n v="1"/>
    <n v="3"/>
    <n v="0"/>
    <n v="5"/>
    <s v=""/>
    <s v=""/>
    <s v=""/>
    <n v="5"/>
    <x v="1"/>
    <s v=""/>
    <s v=""/>
    <n v="1"/>
  </r>
  <r>
    <x v="87"/>
    <n v="9"/>
    <n v="0"/>
    <n v="1"/>
    <n v="0"/>
    <n v="28"/>
    <x v="1"/>
    <n v="1"/>
    <n v="1"/>
    <n v="1"/>
    <n v="1"/>
    <n v="1"/>
    <n v="1"/>
    <s v=""/>
    <s v=""/>
    <s v=""/>
    <s v=""/>
    <x v="0"/>
    <s v=""/>
    <s v=""/>
    <n v="1"/>
  </r>
  <r>
    <x v="87"/>
    <n v="10"/>
    <n v="0"/>
    <n v="1"/>
    <n v="0"/>
    <n v="28"/>
    <x v="0"/>
    <s v=""/>
    <n v="1"/>
    <n v="1"/>
    <n v="2"/>
    <n v="0"/>
    <n v="2"/>
    <s v=""/>
    <s v=""/>
    <s v=""/>
    <s v=""/>
    <x v="0"/>
    <s v=""/>
    <s v=""/>
    <n v="1"/>
  </r>
  <r>
    <x v="87"/>
    <n v="11"/>
    <n v="0"/>
    <n v="1"/>
    <n v="0"/>
    <n v="28"/>
    <x v="0"/>
    <s v=""/>
    <n v="1"/>
    <n v="1"/>
    <n v="3"/>
    <n v="0"/>
    <n v="3"/>
    <s v=""/>
    <s v=""/>
    <s v=""/>
    <n v="3"/>
    <x v="1"/>
    <s v=""/>
    <s v=""/>
    <n v="1"/>
  </r>
  <r>
    <x v="87"/>
    <n v="12"/>
    <n v="0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87"/>
    <n v="13"/>
    <n v="0"/>
    <n v="1"/>
    <n v="0"/>
    <n v="28"/>
    <x v="0"/>
    <s v=""/>
    <n v="1"/>
    <n v="1"/>
    <s v=""/>
    <s v=""/>
    <s v=""/>
    <s v=""/>
    <s v=""/>
    <s v=""/>
    <s v=""/>
    <x v="0"/>
    <e v="#VALUE!"/>
    <s v=""/>
    <n v="1"/>
  </r>
  <r>
    <x v="88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88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88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88"/>
    <n v="4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88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88"/>
    <n v="6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88"/>
    <n v="7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88"/>
    <n v="8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88"/>
    <n v="9"/>
    <n v="1"/>
    <n v="1"/>
    <n v="0"/>
    <n v="26"/>
    <x v="1"/>
    <n v="2"/>
    <n v="-1"/>
    <n v="1"/>
    <n v="1"/>
    <s v=""/>
    <n v="1"/>
    <s v=""/>
    <s v=""/>
    <s v=""/>
    <s v=""/>
    <x v="0"/>
    <s v=""/>
    <s v=""/>
    <n v="1"/>
  </r>
  <r>
    <x v="88"/>
    <n v="10"/>
    <n v="1"/>
    <n v="1"/>
    <n v="0"/>
    <n v="25"/>
    <x v="1"/>
    <n v="1"/>
    <n v="-1"/>
    <n v="1"/>
    <n v="1"/>
    <n v="1"/>
    <n v="2"/>
    <s v=""/>
    <s v=""/>
    <n v="1"/>
    <n v="2"/>
    <x v="1"/>
    <e v="#VALUE!"/>
    <n v="2"/>
    <n v="1"/>
  </r>
  <r>
    <x v="89"/>
    <n v="1"/>
    <n v="0"/>
    <n v="1"/>
    <n v="0"/>
    <n v="34"/>
    <x v="0"/>
    <s v=""/>
    <s v=""/>
    <s v=""/>
    <s v=""/>
    <s v=""/>
    <s v=""/>
    <s v=""/>
    <s v=""/>
    <s v=""/>
    <s v=""/>
    <x v="0"/>
    <s v=""/>
    <s v=""/>
    <n v="1"/>
  </r>
  <r>
    <x v="89"/>
    <n v="2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89"/>
    <n v="3"/>
    <n v="0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89"/>
    <n v="4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89"/>
    <n v="5"/>
    <n v="0"/>
    <n v="0"/>
    <n v="0"/>
    <n v="30"/>
    <x v="0"/>
    <s v=""/>
    <s v=""/>
    <n v="0"/>
    <s v=""/>
    <s v=""/>
    <s v=""/>
    <s v=""/>
    <s v=""/>
    <s v=""/>
    <s v=""/>
    <x v="0"/>
    <s v=""/>
    <s v=""/>
    <n v="1"/>
  </r>
  <r>
    <x v="89"/>
    <n v="6"/>
    <n v="0"/>
    <n v="0"/>
    <n v="0"/>
    <n v="33"/>
    <x v="0"/>
    <s v=""/>
    <s v=""/>
    <n v="0"/>
    <s v=""/>
    <s v=""/>
    <s v=""/>
    <s v=""/>
    <s v=""/>
    <s v=""/>
    <s v=""/>
    <x v="0"/>
    <s v=""/>
    <s v=""/>
    <n v="1"/>
  </r>
  <r>
    <x v="89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89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89"/>
    <n v="9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89"/>
    <n v="10"/>
    <n v="0"/>
    <n v="1"/>
    <n v="0"/>
    <n v="34"/>
    <x v="0"/>
    <s v=""/>
    <s v=""/>
    <n v="0"/>
    <s v=""/>
    <s v=""/>
    <s v=""/>
    <s v=""/>
    <s v=""/>
    <s v=""/>
    <s v=""/>
    <x v="0"/>
    <s v=""/>
    <s v=""/>
    <n v="1"/>
  </r>
  <r>
    <x v="89"/>
    <n v="11"/>
    <n v="0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89"/>
    <n v="12"/>
    <n v="0"/>
    <n v="0"/>
    <n v="0"/>
    <n v="32"/>
    <x v="1"/>
    <n v="1"/>
    <n v="-1"/>
    <n v="1"/>
    <n v="1"/>
    <s v=""/>
    <n v="1"/>
    <s v=""/>
    <s v=""/>
    <s v=""/>
    <n v="1"/>
    <x v="1"/>
    <e v="#VALUE!"/>
    <n v="1"/>
    <n v="1"/>
  </r>
  <r>
    <x v="90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n v="1"/>
  </r>
  <r>
    <x v="90"/>
    <n v="2"/>
    <n v="1"/>
    <n v="1"/>
    <n v="0"/>
    <n v="32"/>
    <x v="0"/>
    <s v=""/>
    <s v=""/>
    <s v=""/>
    <s v=""/>
    <s v=""/>
    <s v=""/>
    <s v=""/>
    <s v=""/>
    <s v=""/>
    <s v=""/>
    <x v="0"/>
    <s v=""/>
    <s v=""/>
    <n v="1"/>
  </r>
  <r>
    <x v="90"/>
    <n v="3"/>
    <n v="1"/>
    <n v="0"/>
    <n v="0"/>
    <n v="31"/>
    <x v="0"/>
    <s v=""/>
    <s v=""/>
    <n v="0"/>
    <s v=""/>
    <s v=""/>
    <s v=""/>
    <s v=""/>
    <s v=""/>
    <s v=""/>
    <s v=""/>
    <x v="0"/>
    <s v=""/>
    <s v=""/>
    <n v="1"/>
  </r>
  <r>
    <x v="90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90"/>
    <n v="5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90"/>
    <n v="6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90"/>
    <n v="7"/>
    <n v="1"/>
    <n v="1"/>
    <n v="0"/>
    <n v="28"/>
    <x v="1"/>
    <n v="1"/>
    <n v="-2"/>
    <n v="1"/>
    <n v="1"/>
    <s v=""/>
    <n v="1"/>
    <s v=""/>
    <s v=""/>
    <s v=""/>
    <s v=""/>
    <x v="0"/>
    <s v=""/>
    <s v=""/>
    <n v="1"/>
  </r>
  <r>
    <x v="90"/>
    <n v="8"/>
    <n v="1"/>
    <n v="1"/>
    <n v="0"/>
    <n v="33"/>
    <x v="0"/>
    <s v=""/>
    <n v="-2"/>
    <n v="1"/>
    <n v="2"/>
    <n v="0"/>
    <n v="2"/>
    <s v=""/>
    <s v=""/>
    <s v=""/>
    <s v=""/>
    <x v="0"/>
    <s v=""/>
    <s v=""/>
    <n v="1"/>
  </r>
  <r>
    <x v="90"/>
    <n v="9"/>
    <n v="1"/>
    <n v="0"/>
    <n v="0"/>
    <n v="32"/>
    <x v="0"/>
    <s v=""/>
    <n v="-2"/>
    <n v="1"/>
    <n v="3"/>
    <n v="0"/>
    <n v="3"/>
    <s v=""/>
    <s v=""/>
    <s v=""/>
    <n v="3"/>
    <x v="1"/>
    <s v=""/>
    <s v=""/>
    <n v="1"/>
  </r>
  <r>
    <x v="90"/>
    <n v="10"/>
    <n v="1"/>
    <n v="0"/>
    <n v="0"/>
    <n v="27"/>
    <x v="0"/>
    <s v=""/>
    <n v="-2"/>
    <n v="1"/>
    <s v=""/>
    <s v=""/>
    <s v=""/>
    <s v=""/>
    <s v=""/>
    <s v=""/>
    <s v=""/>
    <x v="0"/>
    <s v=""/>
    <s v=""/>
    <n v="1"/>
  </r>
  <r>
    <x v="90"/>
    <n v="11"/>
    <n v="1"/>
    <n v="1"/>
    <n v="0"/>
    <n v="33"/>
    <x v="0"/>
    <s v=""/>
    <n v="-2"/>
    <n v="1"/>
    <s v=""/>
    <s v=""/>
    <s v=""/>
    <s v=""/>
    <s v=""/>
    <s v=""/>
    <s v=""/>
    <x v="0"/>
    <s v=""/>
    <s v=""/>
    <n v="1"/>
  </r>
  <r>
    <x v="90"/>
    <n v="12"/>
    <n v="1"/>
    <n v="0"/>
    <n v="0"/>
    <n v="31"/>
    <x v="0"/>
    <s v=""/>
    <n v="-2"/>
    <n v="1"/>
    <s v=""/>
    <s v=""/>
    <s v=""/>
    <s v=""/>
    <s v=""/>
    <s v=""/>
    <s v=""/>
    <x v="0"/>
    <e v="#VALUE!"/>
    <s v=""/>
    <n v="1"/>
  </r>
  <r>
    <x v="91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91"/>
    <n v="2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91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1"/>
    <n v="4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1"/>
    <n v="5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91"/>
    <n v="6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1"/>
    <n v="7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1"/>
    <n v="8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91"/>
    <n v="9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1"/>
    <n v="10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1"/>
    <n v="11"/>
    <n v="1"/>
    <n v="1"/>
    <n v="0"/>
    <n v="27"/>
    <x v="0"/>
    <s v=""/>
    <s v=""/>
    <n v="0"/>
    <s v=""/>
    <s v=""/>
    <s v=""/>
    <s v=""/>
    <s v=""/>
    <s v=""/>
    <s v=""/>
    <x v="0"/>
    <s v=""/>
    <s v=""/>
    <s v=""/>
  </r>
  <r>
    <x v="91"/>
    <n v="12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91"/>
    <n v="13"/>
    <n v="1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92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92"/>
    <n v="2"/>
    <n v="0"/>
    <n v="0"/>
    <n v="0"/>
    <n v="33"/>
    <x v="0"/>
    <s v=""/>
    <s v=""/>
    <s v=""/>
    <s v=""/>
    <s v=""/>
    <s v=""/>
    <s v=""/>
    <s v=""/>
    <s v=""/>
    <s v=""/>
    <x v="0"/>
    <s v=""/>
    <s v=""/>
    <s v=""/>
  </r>
  <r>
    <x v="92"/>
    <n v="3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92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92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2"/>
    <n v="6"/>
    <n v="0"/>
    <n v="1"/>
    <n v="0"/>
    <n v="33"/>
    <x v="0"/>
    <s v=""/>
    <s v=""/>
    <n v="0"/>
    <s v=""/>
    <s v=""/>
    <s v=""/>
    <s v=""/>
    <s v=""/>
    <s v=""/>
    <s v=""/>
    <x v="0"/>
    <e v="#VALUE!"/>
    <s v=""/>
    <s v=""/>
  </r>
  <r>
    <x v="93"/>
    <n v="1"/>
    <n v="0"/>
    <n v="0"/>
    <n v="0"/>
    <n v="26"/>
    <x v="0"/>
    <s v=""/>
    <s v=""/>
    <s v=""/>
    <s v=""/>
    <s v=""/>
    <s v=""/>
    <s v=""/>
    <s v=""/>
    <s v=""/>
    <s v=""/>
    <x v="0"/>
    <s v=""/>
    <s v=""/>
    <n v="1"/>
  </r>
  <r>
    <x v="93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93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93"/>
    <n v="4"/>
    <n v="0"/>
    <n v="0"/>
    <n v="0"/>
    <n v="25"/>
    <x v="0"/>
    <s v=""/>
    <s v=""/>
    <n v="0"/>
    <s v=""/>
    <s v=""/>
    <s v=""/>
    <s v=""/>
    <s v=""/>
    <s v=""/>
    <s v=""/>
    <x v="0"/>
    <s v=""/>
    <s v=""/>
    <n v="1"/>
  </r>
  <r>
    <x v="93"/>
    <n v="5"/>
    <n v="0"/>
    <n v="0"/>
    <n v="0"/>
    <n v="27"/>
    <x v="0"/>
    <s v=""/>
    <s v=""/>
    <n v="0"/>
    <s v=""/>
    <s v=""/>
    <s v=""/>
    <s v=""/>
    <s v=""/>
    <s v=""/>
    <s v=""/>
    <x v="0"/>
    <s v=""/>
    <s v=""/>
    <n v="1"/>
  </r>
  <r>
    <x v="93"/>
    <n v="6"/>
    <n v="0"/>
    <n v="1"/>
    <n v="0"/>
    <n v="29"/>
    <x v="1"/>
    <n v="1"/>
    <n v="2"/>
    <n v="1"/>
    <n v="1"/>
    <s v=""/>
    <n v="1"/>
    <s v=""/>
    <s v=""/>
    <s v=""/>
    <s v=""/>
    <x v="0"/>
    <s v=""/>
    <s v=""/>
    <n v="1"/>
  </r>
  <r>
    <x v="93"/>
    <n v="7"/>
    <n v="0"/>
    <n v="1"/>
    <n v="0"/>
    <n v="26"/>
    <x v="0"/>
    <s v=""/>
    <n v="2"/>
    <n v="1"/>
    <n v="2"/>
    <n v="0"/>
    <n v="2"/>
    <s v=""/>
    <s v=""/>
    <s v=""/>
    <s v=""/>
    <x v="0"/>
    <s v=""/>
    <s v=""/>
    <n v="1"/>
  </r>
  <r>
    <x v="93"/>
    <n v="8"/>
    <n v="0"/>
    <n v="1"/>
    <n v="0"/>
    <n v="27"/>
    <x v="0"/>
    <s v=""/>
    <n v="2"/>
    <n v="1"/>
    <n v="3"/>
    <n v="0"/>
    <n v="3"/>
    <s v=""/>
    <s v=""/>
    <s v=""/>
    <n v="3"/>
    <x v="1"/>
    <s v=""/>
    <s v=""/>
    <n v="1"/>
  </r>
  <r>
    <x v="93"/>
    <n v="9"/>
    <n v="0"/>
    <n v="1"/>
    <n v="0"/>
    <n v="23"/>
    <x v="0"/>
    <s v=""/>
    <n v="2"/>
    <n v="1"/>
    <s v=""/>
    <s v=""/>
    <s v=""/>
    <s v=""/>
    <s v=""/>
    <s v=""/>
    <s v=""/>
    <x v="0"/>
    <s v=""/>
    <s v=""/>
    <n v="1"/>
  </r>
  <r>
    <x v="93"/>
    <n v="10"/>
    <n v="0"/>
    <n v="1"/>
    <n v="0"/>
    <n v="27"/>
    <x v="0"/>
    <s v=""/>
    <n v="2"/>
    <n v="1"/>
    <s v=""/>
    <s v=""/>
    <s v=""/>
    <s v=""/>
    <s v=""/>
    <s v=""/>
    <s v=""/>
    <x v="0"/>
    <s v=""/>
    <s v=""/>
    <n v="1"/>
  </r>
  <r>
    <x v="93"/>
    <n v="11"/>
    <n v="0"/>
    <n v="1"/>
    <n v="0"/>
    <n v="26"/>
    <x v="0"/>
    <s v=""/>
    <n v="2"/>
    <n v="1"/>
    <s v=""/>
    <s v=""/>
    <s v=""/>
    <s v=""/>
    <s v=""/>
    <s v=""/>
    <s v=""/>
    <x v="0"/>
    <s v=""/>
    <s v=""/>
    <n v="1"/>
  </r>
  <r>
    <x v="93"/>
    <n v="12"/>
    <n v="0"/>
    <n v="1"/>
    <n v="0"/>
    <n v="27"/>
    <x v="0"/>
    <s v=""/>
    <n v="2"/>
    <n v="1"/>
    <s v=""/>
    <s v=""/>
    <s v=""/>
    <s v=""/>
    <s v=""/>
    <s v=""/>
    <s v=""/>
    <x v="0"/>
    <e v="#VALUE!"/>
    <s v=""/>
    <n v="1"/>
  </r>
  <r>
    <x v="94"/>
    <n v="1"/>
    <n v="0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94"/>
    <n v="2"/>
    <n v="0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94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94"/>
    <n v="4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94"/>
    <n v="5"/>
    <n v="0"/>
    <n v="0"/>
    <n v="0"/>
    <n v="26"/>
    <x v="0"/>
    <s v=""/>
    <s v=""/>
    <n v="0"/>
    <s v=""/>
    <s v=""/>
    <s v=""/>
    <s v=""/>
    <s v=""/>
    <s v=""/>
    <s v=""/>
    <x v="0"/>
    <s v=""/>
    <s v=""/>
    <n v="1"/>
  </r>
  <r>
    <x v="94"/>
    <n v="6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94"/>
    <n v="7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94"/>
    <n v="8"/>
    <n v="0"/>
    <n v="0"/>
    <n v="0"/>
    <n v="28"/>
    <x v="1"/>
    <n v="1"/>
    <n v="1"/>
    <n v="1"/>
    <n v="1"/>
    <s v=""/>
    <n v="1"/>
    <s v=""/>
    <s v=""/>
    <s v=""/>
    <s v=""/>
    <x v="0"/>
    <s v=""/>
    <s v=""/>
    <n v="1"/>
  </r>
  <r>
    <x v="94"/>
    <n v="9"/>
    <n v="0"/>
    <n v="1"/>
    <n v="0"/>
    <n v="26"/>
    <x v="0"/>
    <s v=""/>
    <n v="1"/>
    <n v="1"/>
    <n v="2"/>
    <n v="0"/>
    <n v="2"/>
    <s v=""/>
    <s v=""/>
    <s v=""/>
    <s v=""/>
    <x v="0"/>
    <s v=""/>
    <s v=""/>
    <n v="1"/>
  </r>
  <r>
    <x v="94"/>
    <n v="10"/>
    <n v="0"/>
    <n v="1"/>
    <n v="0"/>
    <n v="28"/>
    <x v="0"/>
    <s v=""/>
    <n v="1"/>
    <n v="1"/>
    <n v="3"/>
    <n v="0"/>
    <n v="3"/>
    <s v=""/>
    <s v=""/>
    <s v=""/>
    <n v="3"/>
    <x v="1"/>
    <s v=""/>
    <s v=""/>
    <n v="1"/>
  </r>
  <r>
    <x v="94"/>
    <n v="11"/>
    <n v="0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94"/>
    <n v="12"/>
    <n v="0"/>
    <n v="1"/>
    <n v="0"/>
    <n v="28"/>
    <x v="0"/>
    <s v=""/>
    <n v="1"/>
    <n v="1"/>
    <s v=""/>
    <s v=""/>
    <s v=""/>
    <s v=""/>
    <s v=""/>
    <s v=""/>
    <s v=""/>
    <x v="0"/>
    <e v="#VALUE!"/>
    <s v=""/>
    <n v="1"/>
  </r>
  <r>
    <x v="95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95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95"/>
    <n v="3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5"/>
    <n v="4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95"/>
    <n v="5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95"/>
    <n v="6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95"/>
    <n v="7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5"/>
    <n v="8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95"/>
    <n v="9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95"/>
    <n v="10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95"/>
    <n v="11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95"/>
    <n v="12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96"/>
    <n v="1"/>
    <n v="0"/>
    <n v="1"/>
    <n v="0"/>
    <n v="36"/>
    <x v="0"/>
    <s v=""/>
    <s v=""/>
    <s v=""/>
    <s v=""/>
    <s v=""/>
    <s v=""/>
    <s v=""/>
    <s v=""/>
    <s v=""/>
    <s v=""/>
    <x v="0"/>
    <s v=""/>
    <s v=""/>
    <n v="1"/>
  </r>
  <r>
    <x v="96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96"/>
    <n v="3"/>
    <n v="0"/>
    <n v="0"/>
    <n v="0"/>
    <n v="38"/>
    <x v="0"/>
    <s v=""/>
    <s v=""/>
    <n v="0"/>
    <s v=""/>
    <s v=""/>
    <s v=""/>
    <s v=""/>
    <s v=""/>
    <s v=""/>
    <s v=""/>
    <x v="0"/>
    <s v=""/>
    <s v=""/>
    <n v="1"/>
  </r>
  <r>
    <x v="96"/>
    <n v="4"/>
    <n v="0"/>
    <n v="1"/>
    <n v="0"/>
    <n v="34"/>
    <x v="0"/>
    <s v=""/>
    <s v=""/>
    <n v="0"/>
    <s v=""/>
    <s v=""/>
    <s v=""/>
    <s v=""/>
    <s v=""/>
    <s v=""/>
    <s v=""/>
    <x v="0"/>
    <s v=""/>
    <s v=""/>
    <n v="1"/>
  </r>
  <r>
    <x v="96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96"/>
    <n v="6"/>
    <n v="0"/>
    <n v="1"/>
    <n v="0"/>
    <n v="28"/>
    <x v="1"/>
    <n v="1"/>
    <n v="-3"/>
    <n v="1"/>
    <n v="1"/>
    <s v=""/>
    <n v="1"/>
    <s v=""/>
    <s v=""/>
    <s v=""/>
    <s v=""/>
    <x v="0"/>
    <s v=""/>
    <s v=""/>
    <n v="1"/>
  </r>
  <r>
    <x v="96"/>
    <n v="7"/>
    <n v="0"/>
    <n v="1"/>
    <n v="0"/>
    <n v="29"/>
    <x v="0"/>
    <s v=""/>
    <n v="-3"/>
    <n v="1"/>
    <n v="2"/>
    <n v="0"/>
    <n v="2"/>
    <s v=""/>
    <s v=""/>
    <s v=""/>
    <s v=""/>
    <x v="0"/>
    <s v=""/>
    <s v=""/>
    <n v="1"/>
  </r>
  <r>
    <x v="96"/>
    <n v="8"/>
    <n v="0"/>
    <n v="1"/>
    <n v="0"/>
    <n v="32"/>
    <x v="0"/>
    <s v=""/>
    <n v="-3"/>
    <n v="1"/>
    <n v="3"/>
    <n v="0"/>
    <n v="3"/>
    <s v=""/>
    <s v=""/>
    <s v=""/>
    <n v="3"/>
    <x v="1"/>
    <s v=""/>
    <s v=""/>
    <n v="1"/>
  </r>
  <r>
    <x v="96"/>
    <n v="9"/>
    <n v="0"/>
    <n v="1"/>
    <n v="0"/>
    <n v="32"/>
    <x v="0"/>
    <s v=""/>
    <n v="-3"/>
    <n v="1"/>
    <s v=""/>
    <s v=""/>
    <s v=""/>
    <s v=""/>
    <s v=""/>
    <s v=""/>
    <s v=""/>
    <x v="0"/>
    <s v=""/>
    <s v=""/>
    <n v="1"/>
  </r>
  <r>
    <x v="96"/>
    <n v="10"/>
    <n v="0"/>
    <n v="1"/>
    <n v="0"/>
    <n v="33"/>
    <x v="0"/>
    <s v=""/>
    <n v="-3"/>
    <n v="1"/>
    <s v=""/>
    <s v=""/>
    <s v=""/>
    <s v=""/>
    <s v=""/>
    <s v=""/>
    <s v=""/>
    <x v="0"/>
    <s v=""/>
    <s v=""/>
    <n v="1"/>
  </r>
  <r>
    <x v="96"/>
    <n v="11"/>
    <n v="0"/>
    <n v="1"/>
    <n v="0"/>
    <n v="31"/>
    <x v="0"/>
    <s v=""/>
    <n v="-3"/>
    <n v="1"/>
    <s v=""/>
    <s v=""/>
    <s v=""/>
    <s v=""/>
    <s v=""/>
    <s v=""/>
    <s v=""/>
    <x v="0"/>
    <s v=""/>
    <s v=""/>
    <n v="1"/>
  </r>
  <r>
    <x v="96"/>
    <n v="12"/>
    <n v="0"/>
    <n v="1"/>
    <n v="0"/>
    <n v="32"/>
    <x v="0"/>
    <s v=""/>
    <n v="-3"/>
    <n v="1"/>
    <s v=""/>
    <s v=""/>
    <s v=""/>
    <s v=""/>
    <s v=""/>
    <s v=""/>
    <s v=""/>
    <x v="0"/>
    <s v=""/>
    <s v=""/>
    <n v="1"/>
  </r>
  <r>
    <x v="96"/>
    <n v="13"/>
    <n v="0"/>
    <n v="1"/>
    <n v="0"/>
    <n v="37"/>
    <x v="0"/>
    <s v=""/>
    <n v="-3"/>
    <n v="1"/>
    <s v=""/>
    <s v=""/>
    <s v=""/>
    <s v=""/>
    <s v=""/>
    <s v=""/>
    <s v=""/>
    <x v="0"/>
    <s v=""/>
    <s v=""/>
    <n v="1"/>
  </r>
  <r>
    <x v="96"/>
    <n v="14"/>
    <n v="0"/>
    <n v="0"/>
    <n v="0"/>
    <n v="29"/>
    <x v="0"/>
    <s v=""/>
    <n v="-3"/>
    <n v="1"/>
    <s v=""/>
    <s v=""/>
    <s v=""/>
    <s v=""/>
    <s v=""/>
    <s v=""/>
    <s v=""/>
    <x v="0"/>
    <s v=""/>
    <s v=""/>
    <n v="1"/>
  </r>
  <r>
    <x v="96"/>
    <n v="15"/>
    <n v="0"/>
    <n v="1"/>
    <n v="0"/>
    <n v="30"/>
    <x v="0"/>
    <s v=""/>
    <n v="-3"/>
    <n v="1"/>
    <s v=""/>
    <s v=""/>
    <s v=""/>
    <s v=""/>
    <s v=""/>
    <s v=""/>
    <s v=""/>
    <x v="0"/>
    <e v="#VALUE!"/>
    <s v=""/>
    <n v="1"/>
  </r>
  <r>
    <x v="97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97"/>
    <n v="2"/>
    <n v="0"/>
    <n v="1"/>
    <n v="0"/>
    <n v="24"/>
    <x v="0"/>
    <s v=""/>
    <s v=""/>
    <s v=""/>
    <s v=""/>
    <s v=""/>
    <s v=""/>
    <s v=""/>
    <s v=""/>
    <s v=""/>
    <s v=""/>
    <x v="0"/>
    <s v=""/>
    <s v=""/>
    <n v="1"/>
  </r>
  <r>
    <x v="97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97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97"/>
    <n v="5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97"/>
    <n v="6"/>
    <n v="0"/>
    <n v="1"/>
    <n v="0"/>
    <n v="29"/>
    <x v="1"/>
    <n v="1"/>
    <n v="2"/>
    <n v="1"/>
    <n v="1"/>
    <s v=""/>
    <n v="1"/>
    <s v=""/>
    <s v=""/>
    <s v=""/>
    <s v=""/>
    <x v="0"/>
    <s v=""/>
    <s v=""/>
    <n v="1"/>
  </r>
  <r>
    <x v="97"/>
    <n v="7"/>
    <n v="0"/>
    <n v="1"/>
    <n v="0"/>
    <n v="28"/>
    <x v="0"/>
    <s v=""/>
    <n v="2"/>
    <n v="1"/>
    <n v="2"/>
    <n v="0"/>
    <n v="2"/>
    <s v=""/>
    <s v=""/>
    <s v=""/>
    <s v=""/>
    <x v="0"/>
    <s v=""/>
    <s v=""/>
    <n v="1"/>
  </r>
  <r>
    <x v="97"/>
    <n v="8"/>
    <n v="0"/>
    <n v="1"/>
    <n v="0"/>
    <n v="26"/>
    <x v="0"/>
    <s v=""/>
    <n v="2"/>
    <n v="1"/>
    <n v="3"/>
    <n v="0"/>
    <n v="3"/>
    <s v=""/>
    <s v=""/>
    <s v=""/>
    <n v="3"/>
    <x v="1"/>
    <s v=""/>
    <s v=""/>
    <n v="1"/>
  </r>
  <r>
    <x v="97"/>
    <n v="9"/>
    <n v="0"/>
    <n v="1"/>
    <n v="0"/>
    <n v="29"/>
    <x v="0"/>
    <s v=""/>
    <n v="2"/>
    <n v="1"/>
    <s v=""/>
    <s v=""/>
    <s v=""/>
    <s v=""/>
    <s v=""/>
    <s v=""/>
    <s v=""/>
    <x v="0"/>
    <s v=""/>
    <s v=""/>
    <n v="1"/>
  </r>
  <r>
    <x v="97"/>
    <n v="10"/>
    <n v="0"/>
    <n v="1"/>
    <n v="0"/>
    <n v="28"/>
    <x v="0"/>
    <s v=""/>
    <n v="2"/>
    <n v="1"/>
    <s v=""/>
    <s v=""/>
    <s v=""/>
    <s v=""/>
    <s v=""/>
    <s v=""/>
    <s v=""/>
    <x v="0"/>
    <s v=""/>
    <s v=""/>
    <n v="1"/>
  </r>
  <r>
    <x v="97"/>
    <n v="11"/>
    <n v="0"/>
    <n v="1"/>
    <n v="0"/>
    <n v="27"/>
    <x v="1"/>
    <n v="1"/>
    <n v="-1"/>
    <n v="1"/>
    <n v="1"/>
    <s v=""/>
    <n v="1"/>
    <s v=""/>
    <s v=""/>
    <s v=""/>
    <s v=""/>
    <x v="0"/>
    <s v=""/>
    <s v=""/>
    <n v="1"/>
  </r>
  <r>
    <x v="97"/>
    <n v="12"/>
    <n v="0"/>
    <n v="1"/>
    <n v="0"/>
    <n v="27"/>
    <x v="0"/>
    <s v=""/>
    <n v="-1"/>
    <n v="1"/>
    <n v="2"/>
    <n v="0"/>
    <n v="2"/>
    <s v=""/>
    <s v=""/>
    <s v=""/>
    <s v=""/>
    <x v="0"/>
    <s v=""/>
    <s v=""/>
    <n v="1"/>
  </r>
  <r>
    <x v="97"/>
    <n v="13"/>
    <n v="0"/>
    <n v="1"/>
    <n v="0"/>
    <n v="27"/>
    <x v="0"/>
    <s v=""/>
    <n v="-1"/>
    <n v="1"/>
    <n v="3"/>
    <n v="0"/>
    <n v="3"/>
    <s v=""/>
    <s v=""/>
    <s v=""/>
    <s v=""/>
    <x v="0"/>
    <s v=""/>
    <s v=""/>
    <n v="1"/>
  </r>
  <r>
    <x v="97"/>
    <n v="14"/>
    <n v="0"/>
    <n v="1"/>
    <n v="0"/>
    <n v="26"/>
    <x v="0"/>
    <s v=""/>
    <n v="-1"/>
    <n v="1"/>
    <n v="1"/>
    <n v="1"/>
    <n v="4"/>
    <s v=""/>
    <s v=""/>
    <s v=""/>
    <s v=""/>
    <x v="0"/>
    <s v=""/>
    <s v=""/>
    <n v="1"/>
  </r>
  <r>
    <x v="97"/>
    <n v="15"/>
    <n v="0"/>
    <n v="1"/>
    <n v="0"/>
    <n v="26"/>
    <x v="0"/>
    <s v=""/>
    <n v="-1"/>
    <n v="1"/>
    <n v="2"/>
    <n v="0"/>
    <n v="5"/>
    <s v=""/>
    <s v=""/>
    <s v=""/>
    <s v=""/>
    <x v="0"/>
    <s v=""/>
    <s v=""/>
    <n v="1"/>
  </r>
  <r>
    <x v="97"/>
    <n v="16"/>
    <n v="0"/>
    <n v="1"/>
    <n v="0"/>
    <n v="27"/>
    <x v="0"/>
    <s v=""/>
    <n v="-1"/>
    <n v="1"/>
    <n v="3"/>
    <n v="0"/>
    <n v="6"/>
    <s v=""/>
    <s v=""/>
    <s v=""/>
    <n v="6"/>
    <x v="1"/>
    <s v=""/>
    <s v=""/>
    <n v="1"/>
  </r>
  <r>
    <x v="97"/>
    <n v="17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18"/>
    <n v="0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97"/>
    <n v="19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0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1"/>
    <n v="0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97"/>
    <n v="22"/>
    <n v="0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97"/>
    <n v="23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4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5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6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97"/>
    <n v="27"/>
    <n v="0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97"/>
    <n v="28"/>
    <n v="0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7"/>
    <n v="29"/>
    <n v="0"/>
    <n v="1"/>
    <n v="0"/>
    <n v="24"/>
    <x v="0"/>
    <s v=""/>
    <n v="-1"/>
    <n v="1"/>
    <s v=""/>
    <s v=""/>
    <s v=""/>
    <s v=""/>
    <s v=""/>
    <s v=""/>
    <s v=""/>
    <x v="0"/>
    <s v=""/>
    <s v=""/>
    <n v="1"/>
  </r>
  <r>
    <x v="97"/>
    <n v="30"/>
    <n v="0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97"/>
    <n v="31"/>
    <n v="0"/>
    <n v="1"/>
    <n v="0"/>
    <n v="24"/>
    <x v="0"/>
    <s v=""/>
    <n v="-1"/>
    <n v="1"/>
    <s v=""/>
    <s v=""/>
    <s v=""/>
    <s v=""/>
    <s v=""/>
    <s v=""/>
    <s v=""/>
    <x v="0"/>
    <s v=""/>
    <s v=""/>
    <n v="1"/>
  </r>
  <r>
    <x v="97"/>
    <n v="32"/>
    <n v="0"/>
    <n v="1"/>
    <n v="0"/>
    <n v="27"/>
    <x v="0"/>
    <s v=""/>
    <n v="-1"/>
    <n v="1"/>
    <s v=""/>
    <s v=""/>
    <s v=""/>
    <s v=""/>
    <s v=""/>
    <s v=""/>
    <s v=""/>
    <x v="0"/>
    <e v="#VALUE!"/>
    <s v=""/>
    <n v="1"/>
  </r>
  <r>
    <x v="98"/>
    <n v="1"/>
    <n v="1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98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n v="1"/>
  </r>
  <r>
    <x v="98"/>
    <n v="3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98"/>
    <n v="4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98"/>
    <n v="5"/>
    <n v="1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98"/>
    <n v="6"/>
    <n v="1"/>
    <n v="1"/>
    <n v="0"/>
    <n v="26"/>
    <x v="1"/>
    <n v="1"/>
    <n v="-1"/>
    <n v="1"/>
    <n v="1"/>
    <s v=""/>
    <n v="1"/>
    <s v=""/>
    <s v=""/>
    <s v=""/>
    <s v=""/>
    <x v="0"/>
    <s v=""/>
    <s v=""/>
    <n v="1"/>
  </r>
  <r>
    <x v="98"/>
    <n v="7"/>
    <n v="1"/>
    <n v="1"/>
    <n v="0"/>
    <n v="27"/>
    <x v="0"/>
    <s v=""/>
    <n v="-1"/>
    <n v="1"/>
    <n v="2"/>
    <n v="0"/>
    <n v="2"/>
    <s v=""/>
    <s v=""/>
    <s v=""/>
    <s v=""/>
    <x v="0"/>
    <s v=""/>
    <s v=""/>
    <n v="1"/>
  </r>
  <r>
    <x v="98"/>
    <n v="8"/>
    <n v="1"/>
    <n v="1"/>
    <n v="0"/>
    <n v="31"/>
    <x v="0"/>
    <s v=""/>
    <n v="-1"/>
    <n v="1"/>
    <n v="3"/>
    <n v="0"/>
    <n v="3"/>
    <s v=""/>
    <s v=""/>
    <s v=""/>
    <n v="3"/>
    <x v="1"/>
    <s v=""/>
    <s v=""/>
    <n v="1"/>
  </r>
  <r>
    <x v="98"/>
    <n v="9"/>
    <n v="1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8"/>
    <n v="10"/>
    <n v="1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98"/>
    <n v="11"/>
    <n v="1"/>
    <n v="1"/>
    <n v="0"/>
    <n v="27"/>
    <x v="0"/>
    <s v=""/>
    <n v="-1"/>
    <n v="1"/>
    <s v=""/>
    <s v=""/>
    <s v=""/>
    <s v=""/>
    <s v=""/>
    <s v=""/>
    <s v=""/>
    <x v="0"/>
    <s v=""/>
    <s v=""/>
    <n v="1"/>
  </r>
  <r>
    <x v="98"/>
    <n v="12"/>
    <n v="1"/>
    <n v="0"/>
    <n v="0"/>
    <n v="40"/>
    <x v="0"/>
    <s v=""/>
    <n v="-1"/>
    <n v="1"/>
    <s v=""/>
    <s v=""/>
    <s v=""/>
    <s v=""/>
    <s v=""/>
    <s v=""/>
    <s v=""/>
    <x v="0"/>
    <s v=""/>
    <s v=""/>
    <n v="1"/>
  </r>
  <r>
    <x v="98"/>
    <n v="13"/>
    <n v="1"/>
    <n v="1"/>
    <n v="0"/>
    <n v="28"/>
    <x v="0"/>
    <s v=""/>
    <n v="-1"/>
    <n v="1"/>
    <s v=""/>
    <s v=""/>
    <s v=""/>
    <s v=""/>
    <s v=""/>
    <s v=""/>
    <s v=""/>
    <x v="0"/>
    <e v="#VALUE!"/>
    <s v=""/>
    <n v="1"/>
  </r>
  <r>
    <x v="99"/>
    <n v="1"/>
    <n v="1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99"/>
    <n v="2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99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99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99"/>
    <n v="5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99"/>
    <n v="6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99"/>
    <n v="7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9"/>
    <n v="8"/>
    <n v="1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99"/>
    <n v="9"/>
    <n v="1"/>
    <n v="1"/>
    <n v="0"/>
    <n v="25"/>
    <x v="0"/>
    <s v=""/>
    <s v=""/>
    <n v="0"/>
    <s v=""/>
    <s v=""/>
    <s v=""/>
    <s v=""/>
    <s v=""/>
    <s v=""/>
    <s v=""/>
    <x v="0"/>
    <s v=""/>
    <s v=""/>
    <s v=""/>
  </r>
  <r>
    <x v="99"/>
    <n v="10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99"/>
    <n v="11"/>
    <n v="1"/>
    <n v="0"/>
    <n v="0"/>
    <n v="26"/>
    <x v="0"/>
    <s v=""/>
    <s v=""/>
    <n v="0"/>
    <s v=""/>
    <s v=""/>
    <s v=""/>
    <s v=""/>
    <s v=""/>
    <s v=""/>
    <s v=""/>
    <x v="0"/>
    <s v=""/>
    <s v=""/>
    <s v=""/>
  </r>
  <r>
    <x v="99"/>
    <n v="12"/>
    <n v="1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99"/>
    <n v="13"/>
    <n v="1"/>
    <n v="0"/>
    <n v="0"/>
    <n v="29"/>
    <x v="0"/>
    <s v=""/>
    <s v=""/>
    <n v="0"/>
    <s v=""/>
    <s v=""/>
    <s v=""/>
    <s v=""/>
    <s v=""/>
    <s v=""/>
    <s v=""/>
    <x v="0"/>
    <e v="#VALUE!"/>
    <s v=""/>
    <s v=""/>
  </r>
  <r>
    <x v="100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s v=""/>
  </r>
  <r>
    <x v="100"/>
    <n v="2"/>
    <n v="0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100"/>
    <n v="3"/>
    <n v="0"/>
    <n v="1"/>
    <n v="0"/>
    <n v="27"/>
    <x v="0"/>
    <s v=""/>
    <s v=""/>
    <n v="0"/>
    <s v=""/>
    <s v=""/>
    <s v=""/>
    <s v=""/>
    <s v=""/>
    <s v=""/>
    <s v=""/>
    <x v="0"/>
    <e v="#VALUE!"/>
    <s v=""/>
    <s v=""/>
  </r>
  <r>
    <x v="101"/>
    <n v="1"/>
    <n v="0"/>
    <n v="0"/>
    <n v="0"/>
    <n v="37"/>
    <x v="0"/>
    <s v=""/>
    <s v=""/>
    <s v=""/>
    <s v=""/>
    <s v=""/>
    <s v=""/>
    <s v=""/>
    <s v=""/>
    <s v=""/>
    <s v=""/>
    <x v="0"/>
    <s v=""/>
    <s v=""/>
    <s v=""/>
  </r>
  <r>
    <x v="101"/>
    <n v="2"/>
    <n v="0"/>
    <n v="1"/>
    <n v="0"/>
    <n v="40"/>
    <x v="0"/>
    <s v=""/>
    <s v=""/>
    <s v=""/>
    <s v=""/>
    <s v=""/>
    <s v=""/>
    <s v=""/>
    <s v=""/>
    <s v=""/>
    <s v=""/>
    <x v="0"/>
    <s v=""/>
    <s v=""/>
    <s v=""/>
  </r>
  <r>
    <x v="101"/>
    <n v="3"/>
    <n v="0"/>
    <n v="1"/>
    <n v="0"/>
    <n v="39"/>
    <x v="0"/>
    <s v=""/>
    <s v=""/>
    <n v="0"/>
    <s v=""/>
    <s v=""/>
    <s v=""/>
    <s v=""/>
    <s v=""/>
    <s v=""/>
    <s v=""/>
    <x v="0"/>
    <s v=""/>
    <s v=""/>
    <s v=""/>
  </r>
  <r>
    <x v="101"/>
    <n v="4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01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1"/>
    <n v="6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101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1"/>
    <n v="8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01"/>
    <n v="9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01"/>
    <n v="10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1"/>
    <n v="11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01"/>
    <n v="12"/>
    <n v="0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102"/>
    <n v="1"/>
    <n v="1"/>
    <n v="1"/>
    <n v="0"/>
    <n v="33"/>
    <x v="0"/>
    <s v=""/>
    <s v=""/>
    <s v=""/>
    <s v=""/>
    <s v=""/>
    <s v=""/>
    <s v=""/>
    <s v=""/>
    <s v=""/>
    <s v=""/>
    <x v="0"/>
    <s v=""/>
    <s v=""/>
    <n v="1"/>
  </r>
  <r>
    <x v="102"/>
    <n v="2"/>
    <n v="1"/>
    <n v="1"/>
    <n v="0"/>
    <n v="32"/>
    <x v="0"/>
    <s v=""/>
    <s v=""/>
    <s v=""/>
    <s v=""/>
    <s v=""/>
    <s v=""/>
    <s v=""/>
    <s v=""/>
    <s v=""/>
    <s v=""/>
    <x v="0"/>
    <s v=""/>
    <s v=""/>
    <n v="1"/>
  </r>
  <r>
    <x v="102"/>
    <n v="3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102"/>
    <n v="4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2"/>
    <n v="5"/>
    <n v="1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102"/>
    <n v="6"/>
    <n v="1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102"/>
    <n v="7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102"/>
    <n v="8"/>
    <n v="1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102"/>
    <n v="9"/>
    <n v="1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02"/>
    <n v="10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2"/>
    <n v="11"/>
    <n v="1"/>
    <n v="1"/>
    <n v="0"/>
    <n v="27"/>
    <x v="1"/>
    <n v="1"/>
    <n v="-2"/>
    <n v="1"/>
    <n v="1"/>
    <s v=""/>
    <n v="1"/>
    <s v=""/>
    <s v=""/>
    <s v=""/>
    <n v="1"/>
    <x v="1"/>
    <e v="#VALUE!"/>
    <n v="1"/>
    <n v="1"/>
  </r>
  <r>
    <x v="103"/>
    <n v="1"/>
    <n v="1"/>
    <n v="1"/>
    <n v="0"/>
    <n v="27"/>
    <x v="0"/>
    <s v=""/>
    <s v=""/>
    <s v=""/>
    <s v=""/>
    <s v=""/>
    <s v=""/>
    <s v=""/>
    <s v=""/>
    <s v=""/>
    <s v=""/>
    <x v="0"/>
    <s v=""/>
    <s v=""/>
    <s v=""/>
  </r>
  <r>
    <x v="103"/>
    <n v="2"/>
    <n v="1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103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3"/>
    <n v="4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103"/>
    <n v="5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03"/>
    <n v="6"/>
    <n v="1"/>
    <n v="1"/>
    <n v="0"/>
    <n v="44"/>
    <x v="0"/>
    <s v=""/>
    <s v=""/>
    <n v="0"/>
    <s v=""/>
    <s v=""/>
    <s v=""/>
    <s v=""/>
    <s v=""/>
    <s v=""/>
    <s v=""/>
    <x v="0"/>
    <s v=""/>
    <s v=""/>
    <s v=""/>
  </r>
  <r>
    <x v="103"/>
    <n v="7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3"/>
    <n v="8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3"/>
    <n v="9"/>
    <n v="1"/>
    <n v="1"/>
    <n v="0"/>
    <n v="48"/>
    <x v="0"/>
    <s v=""/>
    <s v=""/>
    <n v="0"/>
    <s v=""/>
    <s v=""/>
    <s v=""/>
    <s v=""/>
    <s v=""/>
    <s v=""/>
    <s v=""/>
    <x v="0"/>
    <s v=""/>
    <s v=""/>
    <s v=""/>
  </r>
  <r>
    <x v="103"/>
    <n v="10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103"/>
    <n v="11"/>
    <n v="1"/>
    <n v="1"/>
    <n v="0"/>
    <n v="26"/>
    <x v="0"/>
    <s v=""/>
    <s v=""/>
    <n v="0"/>
    <s v=""/>
    <s v=""/>
    <s v=""/>
    <s v=""/>
    <s v=""/>
    <s v=""/>
    <s v=""/>
    <x v="0"/>
    <e v="#VALUE!"/>
    <s v=""/>
    <s v=""/>
  </r>
  <r>
    <x v="104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104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104"/>
    <n v="3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104"/>
    <n v="4"/>
    <n v="0"/>
    <n v="0"/>
    <n v="0"/>
    <n v="25"/>
    <x v="0"/>
    <s v=""/>
    <s v=""/>
    <n v="0"/>
    <s v=""/>
    <s v=""/>
    <s v=""/>
    <s v=""/>
    <s v=""/>
    <s v=""/>
    <s v=""/>
    <x v="0"/>
    <s v=""/>
    <s v=""/>
    <n v="1"/>
  </r>
  <r>
    <x v="104"/>
    <n v="5"/>
    <n v="0"/>
    <n v="0"/>
    <n v="0"/>
    <n v="27"/>
    <x v="0"/>
    <s v=""/>
    <s v=""/>
    <n v="0"/>
    <s v=""/>
    <s v=""/>
    <s v=""/>
    <s v=""/>
    <s v=""/>
    <s v=""/>
    <s v=""/>
    <x v="0"/>
    <s v=""/>
    <s v=""/>
    <n v="1"/>
  </r>
  <r>
    <x v="104"/>
    <n v="6"/>
    <n v="0"/>
    <n v="0"/>
    <n v="0"/>
    <n v="21"/>
    <x v="0"/>
    <s v=""/>
    <s v=""/>
    <n v="0"/>
    <s v=""/>
    <s v=""/>
    <s v=""/>
    <s v=""/>
    <s v=""/>
    <s v=""/>
    <s v=""/>
    <x v="0"/>
    <s v=""/>
    <s v=""/>
    <n v="1"/>
  </r>
  <r>
    <x v="104"/>
    <n v="7"/>
    <n v="0"/>
    <n v="1"/>
    <n v="0"/>
    <n v="24"/>
    <x v="0"/>
    <s v=""/>
    <s v=""/>
    <n v="0"/>
    <s v=""/>
    <s v=""/>
    <s v=""/>
    <s v=""/>
    <s v=""/>
    <s v=""/>
    <s v=""/>
    <x v="0"/>
    <s v=""/>
    <s v=""/>
    <n v="1"/>
  </r>
  <r>
    <x v="104"/>
    <n v="8"/>
    <n v="0"/>
    <n v="0"/>
    <n v="0"/>
    <n v="29"/>
    <x v="0"/>
    <s v=""/>
    <s v=""/>
    <n v="0"/>
    <s v=""/>
    <s v=""/>
    <s v=""/>
    <s v=""/>
    <s v=""/>
    <s v=""/>
    <s v=""/>
    <x v="0"/>
    <s v=""/>
    <s v=""/>
    <n v="1"/>
  </r>
  <r>
    <x v="104"/>
    <n v="9"/>
    <n v="0"/>
    <n v="0"/>
    <n v="0"/>
    <n v="25"/>
    <x v="0"/>
    <s v=""/>
    <s v=""/>
    <n v="0"/>
    <s v=""/>
    <s v=""/>
    <s v=""/>
    <s v=""/>
    <s v=""/>
    <s v=""/>
    <s v=""/>
    <x v="0"/>
    <s v=""/>
    <s v=""/>
    <n v="1"/>
  </r>
  <r>
    <x v="104"/>
    <n v="10"/>
    <n v="0"/>
    <n v="0"/>
    <n v="0"/>
    <n v="24"/>
    <x v="0"/>
    <s v=""/>
    <s v=""/>
    <n v="0"/>
    <s v=""/>
    <s v=""/>
    <s v=""/>
    <s v=""/>
    <s v=""/>
    <s v=""/>
    <s v=""/>
    <x v="0"/>
    <s v=""/>
    <s v=""/>
    <n v="1"/>
  </r>
  <r>
    <x v="104"/>
    <n v="11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04"/>
    <n v="12"/>
    <n v="0"/>
    <n v="0"/>
    <n v="0"/>
    <n v="33"/>
    <x v="0"/>
    <s v=""/>
    <s v=""/>
    <n v="0"/>
    <s v=""/>
    <s v=""/>
    <s v=""/>
    <s v=""/>
    <s v=""/>
    <s v=""/>
    <s v=""/>
    <x v="0"/>
    <s v=""/>
    <s v=""/>
    <n v="1"/>
  </r>
  <r>
    <x v="104"/>
    <n v="13"/>
    <n v="0"/>
    <n v="0"/>
    <n v="0"/>
    <n v="18"/>
    <x v="0"/>
    <s v=""/>
    <s v=""/>
    <n v="0"/>
    <s v=""/>
    <s v=""/>
    <s v=""/>
    <s v=""/>
    <s v=""/>
    <s v=""/>
    <s v=""/>
    <x v="0"/>
    <s v=""/>
    <s v=""/>
    <n v="1"/>
  </r>
  <r>
    <x v="104"/>
    <n v="14"/>
    <n v="0"/>
    <n v="0"/>
    <n v="0"/>
    <n v="27"/>
    <x v="0"/>
    <s v=""/>
    <s v=""/>
    <n v="0"/>
    <s v=""/>
    <s v=""/>
    <s v=""/>
    <s v=""/>
    <s v=""/>
    <s v=""/>
    <s v=""/>
    <x v="0"/>
    <s v=""/>
    <s v=""/>
    <n v="1"/>
  </r>
  <r>
    <x v="104"/>
    <n v="15"/>
    <n v="0"/>
    <n v="0"/>
    <n v="0"/>
    <n v="26"/>
    <x v="0"/>
    <s v=""/>
    <s v=""/>
    <n v="0"/>
    <s v=""/>
    <s v=""/>
    <s v=""/>
    <s v=""/>
    <s v=""/>
    <s v=""/>
    <s v=""/>
    <x v="0"/>
    <s v=""/>
    <s v=""/>
    <n v="1"/>
  </r>
  <r>
    <x v="104"/>
    <n v="16"/>
    <n v="0"/>
    <n v="1"/>
    <n v="0"/>
    <n v="25"/>
    <x v="1"/>
    <n v="1"/>
    <n v="-1"/>
    <n v="1"/>
    <n v="1"/>
    <s v=""/>
    <n v="1"/>
    <s v=""/>
    <s v=""/>
    <s v=""/>
    <n v="1"/>
    <x v="1"/>
    <e v="#VALUE!"/>
    <n v="1"/>
    <n v="1"/>
  </r>
  <r>
    <x v="105"/>
    <n v="1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105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s v=""/>
  </r>
  <r>
    <x v="105"/>
    <n v="3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05"/>
    <n v="4"/>
    <n v="0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105"/>
    <n v="5"/>
    <n v="0"/>
    <n v="1"/>
    <n v="0"/>
    <n v="32"/>
    <x v="0"/>
    <s v=""/>
    <s v=""/>
    <n v="0"/>
    <s v=""/>
    <s v=""/>
    <s v=""/>
    <s v=""/>
    <s v=""/>
    <s v=""/>
    <s v=""/>
    <x v="0"/>
    <e v="#VALUE!"/>
    <s v=""/>
    <s v=""/>
  </r>
  <r>
    <x v="106"/>
    <n v="1"/>
    <n v="1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106"/>
    <n v="2"/>
    <n v="1"/>
    <n v="0"/>
    <n v="0"/>
    <n v="29"/>
    <x v="0"/>
    <s v=""/>
    <s v=""/>
    <s v=""/>
    <s v=""/>
    <s v=""/>
    <s v=""/>
    <s v=""/>
    <s v=""/>
    <s v=""/>
    <s v=""/>
    <x v="0"/>
    <s v=""/>
    <s v=""/>
    <s v=""/>
  </r>
  <r>
    <x v="106"/>
    <n v="3"/>
    <n v="1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106"/>
    <n v="4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06"/>
    <n v="5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06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06"/>
    <n v="7"/>
    <n v="1"/>
    <n v="1"/>
    <n v="0"/>
    <n v="34"/>
    <x v="0"/>
    <s v=""/>
    <s v=""/>
    <n v="0"/>
    <s v=""/>
    <s v=""/>
    <s v=""/>
    <s v=""/>
    <s v=""/>
    <s v=""/>
    <s v=""/>
    <x v="0"/>
    <s v=""/>
    <s v=""/>
    <s v=""/>
  </r>
  <r>
    <x v="106"/>
    <n v="8"/>
    <n v="1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06"/>
    <n v="9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06"/>
    <n v="10"/>
    <n v="1"/>
    <n v="0"/>
    <n v="0"/>
    <n v="32"/>
    <x v="0"/>
    <s v=""/>
    <s v=""/>
    <n v="0"/>
    <s v=""/>
    <s v=""/>
    <s v=""/>
    <s v=""/>
    <s v=""/>
    <s v=""/>
    <s v=""/>
    <x v="0"/>
    <s v=""/>
    <s v=""/>
    <s v=""/>
  </r>
  <r>
    <x v="106"/>
    <n v="11"/>
    <n v="1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06"/>
    <n v="12"/>
    <n v="1"/>
    <n v="1"/>
    <n v="0"/>
    <n v="28"/>
    <x v="0"/>
    <s v=""/>
    <s v=""/>
    <n v="0"/>
    <s v=""/>
    <s v=""/>
    <s v=""/>
    <s v=""/>
    <s v=""/>
    <s v=""/>
    <s v=""/>
    <x v="0"/>
    <e v="#VALUE!"/>
    <s v=""/>
    <s v=""/>
  </r>
  <r>
    <x v="107"/>
    <n v="1"/>
    <n v="0"/>
    <n v="1"/>
    <n v="0"/>
    <n v="30"/>
    <x v="0"/>
    <s v=""/>
    <s v=""/>
    <s v=""/>
    <s v=""/>
    <s v=""/>
    <s v=""/>
    <s v=""/>
    <s v=""/>
    <s v=""/>
    <s v=""/>
    <x v="0"/>
    <s v=""/>
    <s v=""/>
    <n v="1"/>
  </r>
  <r>
    <x v="107"/>
    <n v="2"/>
    <n v="0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107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7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n v="1"/>
  </r>
  <r>
    <x v="107"/>
    <n v="5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107"/>
    <n v="6"/>
    <n v="0"/>
    <n v="1"/>
    <n v="0"/>
    <n v="28"/>
    <x v="1"/>
    <n v="2"/>
    <n v="-2"/>
    <n v="1"/>
    <n v="1"/>
    <s v=""/>
    <n v="1"/>
    <s v=""/>
    <s v=""/>
    <s v=""/>
    <s v=""/>
    <x v="0"/>
    <s v=""/>
    <s v=""/>
    <n v="1"/>
  </r>
  <r>
    <x v="107"/>
    <n v="7"/>
    <n v="0"/>
    <n v="1"/>
    <n v="0"/>
    <n v="26"/>
    <x v="1"/>
    <n v="1"/>
    <n v="-2"/>
    <n v="1"/>
    <n v="1"/>
    <n v="1"/>
    <n v="2"/>
    <s v=""/>
    <s v=""/>
    <n v="1"/>
    <s v=""/>
    <x v="0"/>
    <s v=""/>
    <s v=""/>
    <n v="1"/>
  </r>
  <r>
    <x v="107"/>
    <n v="8"/>
    <n v="0"/>
    <n v="1"/>
    <n v="0"/>
    <n v="32"/>
    <x v="0"/>
    <s v=""/>
    <n v="-2"/>
    <n v="1"/>
    <n v="2"/>
    <n v="0"/>
    <n v="3"/>
    <s v=""/>
    <s v=""/>
    <s v=""/>
    <s v=""/>
    <x v="0"/>
    <s v=""/>
    <s v=""/>
    <n v="1"/>
  </r>
  <r>
    <x v="107"/>
    <n v="9"/>
    <n v="0"/>
    <n v="1"/>
    <n v="0"/>
    <n v="30"/>
    <x v="0"/>
    <s v=""/>
    <n v="-2"/>
    <n v="1"/>
    <n v="1"/>
    <n v="1"/>
    <n v="4"/>
    <s v=""/>
    <s v=""/>
    <s v=""/>
    <s v=""/>
    <x v="0"/>
    <s v=""/>
    <s v=""/>
    <n v="1"/>
  </r>
  <r>
    <x v="107"/>
    <n v="10"/>
    <n v="0"/>
    <n v="1"/>
    <n v="0"/>
    <n v="31"/>
    <x v="0"/>
    <s v=""/>
    <n v="-2"/>
    <n v="1"/>
    <n v="2"/>
    <n v="0"/>
    <n v="5"/>
    <s v=""/>
    <s v=""/>
    <s v=""/>
    <s v=""/>
    <x v="0"/>
    <s v=""/>
    <s v=""/>
    <n v="1"/>
  </r>
  <r>
    <x v="107"/>
    <n v="11"/>
    <n v="0"/>
    <n v="1"/>
    <n v="0"/>
    <n v="31"/>
    <x v="0"/>
    <s v=""/>
    <n v="-2"/>
    <n v="1"/>
    <n v="3"/>
    <n v="0"/>
    <n v="6"/>
    <s v=""/>
    <s v=""/>
    <s v=""/>
    <n v="6"/>
    <x v="1"/>
    <s v=""/>
    <s v=""/>
    <n v="1"/>
  </r>
  <r>
    <x v="107"/>
    <n v="12"/>
    <n v="0"/>
    <n v="1"/>
    <n v="0"/>
    <n v="27"/>
    <x v="0"/>
    <s v=""/>
    <n v="-2"/>
    <n v="1"/>
    <s v=""/>
    <s v=""/>
    <s v=""/>
    <s v=""/>
    <s v=""/>
    <s v=""/>
    <s v=""/>
    <x v="0"/>
    <e v="#VALUE!"/>
    <s v=""/>
    <n v="1"/>
  </r>
  <r>
    <x v="108"/>
    <n v="1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108"/>
    <n v="2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108"/>
    <n v="3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8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5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7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8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8"/>
    <n v="9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10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8"/>
    <n v="11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08"/>
    <n v="12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08"/>
    <n v="13"/>
    <n v="0"/>
    <n v="1"/>
    <n v="0"/>
    <n v="27"/>
    <x v="1"/>
    <n v="1"/>
    <n v="-1"/>
    <n v="1"/>
    <n v="1"/>
    <s v=""/>
    <n v="1"/>
    <s v=""/>
    <s v=""/>
    <s v=""/>
    <n v="1"/>
    <x v="1"/>
    <e v="#VALUE!"/>
    <n v="1"/>
    <n v="1"/>
  </r>
  <r>
    <x v="109"/>
    <n v="1"/>
    <n v="0"/>
    <n v="1"/>
    <n v="0"/>
    <n v="24"/>
    <x v="0"/>
    <s v=""/>
    <s v=""/>
    <s v=""/>
    <s v=""/>
    <s v=""/>
    <s v=""/>
    <s v=""/>
    <s v=""/>
    <s v=""/>
    <s v=""/>
    <x v="0"/>
    <s v=""/>
    <s v=""/>
    <n v="1"/>
  </r>
  <r>
    <x v="109"/>
    <n v="2"/>
    <n v="0"/>
    <n v="1"/>
    <n v="0"/>
    <n v="29"/>
    <x v="0"/>
    <s v=""/>
    <s v=""/>
    <s v=""/>
    <s v=""/>
    <s v=""/>
    <s v=""/>
    <s v=""/>
    <s v=""/>
    <s v=""/>
    <s v=""/>
    <x v="0"/>
    <s v=""/>
    <s v=""/>
    <n v="1"/>
  </r>
  <r>
    <x v="109"/>
    <n v="3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09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109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09"/>
    <n v="6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109"/>
    <n v="7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09"/>
    <n v="8"/>
    <n v="0"/>
    <n v="1"/>
    <n v="0"/>
    <n v="27"/>
    <x v="1"/>
    <n v="1"/>
    <n v="1"/>
    <n v="1"/>
    <n v="1"/>
    <s v=""/>
    <n v="1"/>
    <s v=""/>
    <s v=""/>
    <s v=""/>
    <s v=""/>
    <x v="0"/>
    <s v=""/>
    <s v=""/>
    <n v="1"/>
  </r>
  <r>
    <x v="109"/>
    <n v="9"/>
    <n v="0"/>
    <n v="1"/>
    <n v="0"/>
    <n v="26"/>
    <x v="0"/>
    <s v=""/>
    <n v="1"/>
    <n v="1"/>
    <n v="2"/>
    <n v="0"/>
    <n v="2"/>
    <s v=""/>
    <s v=""/>
    <s v=""/>
    <s v=""/>
    <x v="0"/>
    <s v=""/>
    <s v=""/>
    <n v="1"/>
  </r>
  <r>
    <x v="109"/>
    <n v="10"/>
    <n v="0"/>
    <n v="1"/>
    <n v="0"/>
    <n v="26"/>
    <x v="0"/>
    <s v=""/>
    <n v="1"/>
    <n v="1"/>
    <n v="3"/>
    <n v="0"/>
    <n v="3"/>
    <s v=""/>
    <s v=""/>
    <s v=""/>
    <n v="3"/>
    <x v="1"/>
    <s v=""/>
    <s v=""/>
    <n v="1"/>
  </r>
  <r>
    <x v="109"/>
    <n v="11"/>
    <n v="0"/>
    <n v="1"/>
    <n v="0"/>
    <n v="24"/>
    <x v="0"/>
    <s v=""/>
    <n v="1"/>
    <n v="1"/>
    <s v=""/>
    <s v=""/>
    <s v=""/>
    <s v=""/>
    <s v=""/>
    <s v=""/>
    <s v=""/>
    <x v="0"/>
    <s v=""/>
    <s v=""/>
    <n v="1"/>
  </r>
  <r>
    <x v="109"/>
    <n v="12"/>
    <n v="0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109"/>
    <n v="13"/>
    <n v="0"/>
    <n v="1"/>
    <n v="0"/>
    <n v="29"/>
    <x v="0"/>
    <s v=""/>
    <n v="1"/>
    <n v="1"/>
    <s v=""/>
    <s v=""/>
    <s v=""/>
    <s v=""/>
    <s v=""/>
    <s v=""/>
    <s v=""/>
    <x v="0"/>
    <s v=""/>
    <s v=""/>
    <n v="1"/>
  </r>
  <r>
    <x v="109"/>
    <n v="14"/>
    <n v="0"/>
    <n v="1"/>
    <n v="0"/>
    <n v="25"/>
    <x v="0"/>
    <s v=""/>
    <n v="1"/>
    <n v="1"/>
    <s v=""/>
    <s v=""/>
    <s v=""/>
    <s v=""/>
    <s v=""/>
    <s v=""/>
    <s v=""/>
    <x v="0"/>
    <s v=""/>
    <s v=""/>
    <n v="1"/>
  </r>
  <r>
    <x v="109"/>
    <n v="15"/>
    <n v="0"/>
    <n v="1"/>
    <n v="0"/>
    <n v="26"/>
    <x v="0"/>
    <s v=""/>
    <n v="1"/>
    <n v="1"/>
    <s v=""/>
    <s v=""/>
    <s v=""/>
    <s v=""/>
    <s v=""/>
    <s v=""/>
    <s v=""/>
    <x v="0"/>
    <s v=""/>
    <s v=""/>
    <n v="1"/>
  </r>
  <r>
    <x v="109"/>
    <n v="16"/>
    <n v="0"/>
    <n v="1"/>
    <n v="0"/>
    <n v="27"/>
    <x v="1"/>
    <n v="1"/>
    <n v="1"/>
    <n v="1"/>
    <n v="1"/>
    <s v=""/>
    <n v="1"/>
    <s v=""/>
    <s v=""/>
    <s v=""/>
    <n v="1"/>
    <x v="1"/>
    <e v="#VALUE!"/>
    <n v="1"/>
    <n v="1"/>
  </r>
  <r>
    <x v="110"/>
    <n v="1"/>
    <n v="0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110"/>
    <n v="2"/>
    <n v="0"/>
    <n v="0"/>
    <n v="0"/>
    <n v="25"/>
    <x v="0"/>
    <s v=""/>
    <s v=""/>
    <s v=""/>
    <s v=""/>
    <s v=""/>
    <s v=""/>
    <s v=""/>
    <s v=""/>
    <s v=""/>
    <s v=""/>
    <x v="0"/>
    <s v=""/>
    <s v=""/>
    <n v="1"/>
  </r>
  <r>
    <x v="110"/>
    <n v="3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10"/>
    <n v="4"/>
    <n v="0"/>
    <n v="1"/>
    <n v="0"/>
    <n v="25"/>
    <x v="0"/>
    <s v=""/>
    <s v=""/>
    <n v="0"/>
    <s v=""/>
    <s v=""/>
    <s v=""/>
    <s v=""/>
    <s v=""/>
    <s v=""/>
    <s v=""/>
    <x v="0"/>
    <s v=""/>
    <s v=""/>
    <n v="1"/>
  </r>
  <r>
    <x v="110"/>
    <n v="5"/>
    <n v="0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10"/>
    <n v="6"/>
    <n v="0"/>
    <n v="1"/>
    <n v="0"/>
    <n v="27"/>
    <x v="1"/>
    <n v="1"/>
    <n v="1"/>
    <n v="1"/>
    <n v="1"/>
    <s v=""/>
    <n v="1"/>
    <s v=""/>
    <s v=""/>
    <s v=""/>
    <s v=""/>
    <x v="0"/>
    <s v=""/>
    <s v=""/>
    <n v="1"/>
  </r>
  <r>
    <x v="110"/>
    <n v="7"/>
    <n v="0"/>
    <n v="1"/>
    <n v="0"/>
    <n v="25"/>
    <x v="0"/>
    <s v=""/>
    <n v="1"/>
    <n v="1"/>
    <n v="2"/>
    <n v="0"/>
    <n v="2"/>
    <s v=""/>
    <s v=""/>
    <s v=""/>
    <s v=""/>
    <x v="0"/>
    <s v=""/>
    <s v=""/>
    <n v="1"/>
  </r>
  <r>
    <x v="110"/>
    <n v="8"/>
    <n v="0"/>
    <n v="1"/>
    <n v="0"/>
    <n v="26"/>
    <x v="0"/>
    <s v=""/>
    <n v="1"/>
    <n v="1"/>
    <n v="1"/>
    <n v="1"/>
    <n v="3"/>
    <s v=""/>
    <s v=""/>
    <s v=""/>
    <s v=""/>
    <x v="0"/>
    <s v=""/>
    <s v=""/>
    <n v="1"/>
  </r>
  <r>
    <x v="110"/>
    <n v="9"/>
    <n v="0"/>
    <n v="1"/>
    <n v="0"/>
    <n v="23"/>
    <x v="0"/>
    <s v=""/>
    <n v="1"/>
    <n v="1"/>
    <n v="2"/>
    <n v="0"/>
    <n v="4"/>
    <s v=""/>
    <s v=""/>
    <s v=""/>
    <s v=""/>
    <x v="0"/>
    <s v=""/>
    <s v=""/>
    <n v="1"/>
  </r>
  <r>
    <x v="110"/>
    <n v="10"/>
    <n v="0"/>
    <n v="1"/>
    <n v="0"/>
    <n v="25"/>
    <x v="0"/>
    <s v=""/>
    <n v="1"/>
    <n v="1"/>
    <n v="3"/>
    <n v="0"/>
    <n v="5"/>
    <s v=""/>
    <s v=""/>
    <s v=""/>
    <s v=""/>
    <x v="0"/>
    <s v=""/>
    <s v=""/>
    <n v="1"/>
  </r>
  <r>
    <x v="110"/>
    <n v="11"/>
    <n v="0"/>
    <n v="1"/>
    <n v="0"/>
    <n v="26"/>
    <x v="0"/>
    <s v=""/>
    <n v="1"/>
    <n v="1"/>
    <n v="1"/>
    <n v="1"/>
    <n v="6"/>
    <s v=""/>
    <s v=""/>
    <s v=""/>
    <s v=""/>
    <x v="0"/>
    <s v=""/>
    <s v=""/>
    <n v="1"/>
  </r>
  <r>
    <x v="110"/>
    <n v="12"/>
    <n v="0"/>
    <n v="0"/>
    <n v="0"/>
    <n v="25"/>
    <x v="0"/>
    <s v=""/>
    <n v="1"/>
    <n v="1"/>
    <n v="2"/>
    <n v="0"/>
    <n v="7"/>
    <s v=""/>
    <s v=""/>
    <s v=""/>
    <s v=""/>
    <x v="0"/>
    <s v=""/>
    <s v=""/>
    <n v="1"/>
  </r>
  <r>
    <x v="110"/>
    <n v="13"/>
    <n v="0"/>
    <n v="1"/>
    <n v="0"/>
    <n v="25"/>
    <x v="0"/>
    <s v=""/>
    <n v="1"/>
    <n v="1"/>
    <n v="3"/>
    <n v="0"/>
    <n v="8"/>
    <s v=""/>
    <s v=""/>
    <s v=""/>
    <n v="8"/>
    <x v="1"/>
    <s v=""/>
    <s v=""/>
    <n v="1"/>
  </r>
  <r>
    <x v="110"/>
    <n v="14"/>
    <n v="0"/>
    <n v="1"/>
    <n v="0"/>
    <n v="25"/>
    <x v="0"/>
    <s v=""/>
    <n v="1"/>
    <n v="1"/>
    <s v=""/>
    <s v=""/>
    <s v=""/>
    <s v=""/>
    <s v=""/>
    <s v=""/>
    <s v=""/>
    <x v="0"/>
    <e v="#VALUE!"/>
    <s v=""/>
    <n v="1"/>
  </r>
  <r>
    <x v="111"/>
    <n v="1"/>
    <n v="1"/>
    <n v="1"/>
    <n v="0"/>
    <n v="32"/>
    <x v="0"/>
    <s v=""/>
    <s v=""/>
    <s v=""/>
    <s v=""/>
    <s v=""/>
    <s v=""/>
    <s v=""/>
    <s v=""/>
    <s v=""/>
    <s v=""/>
    <x v="0"/>
    <s v=""/>
    <s v=""/>
    <s v=""/>
  </r>
  <r>
    <x v="111"/>
    <n v="2"/>
    <n v="1"/>
    <n v="1"/>
    <n v="0"/>
    <n v="37"/>
    <x v="0"/>
    <s v=""/>
    <s v=""/>
    <s v=""/>
    <s v=""/>
    <s v=""/>
    <s v=""/>
    <s v=""/>
    <s v=""/>
    <s v=""/>
    <s v=""/>
    <x v="0"/>
    <s v=""/>
    <s v=""/>
    <s v=""/>
  </r>
  <r>
    <x v="111"/>
    <n v="3"/>
    <n v="1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111"/>
    <n v="4"/>
    <n v="1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111"/>
    <n v="5"/>
    <n v="1"/>
    <n v="1"/>
    <n v="0"/>
    <n v="29"/>
    <x v="0"/>
    <s v=""/>
    <s v=""/>
    <n v="0"/>
    <s v=""/>
    <s v=""/>
    <s v=""/>
    <s v=""/>
    <s v=""/>
    <s v=""/>
    <s v=""/>
    <x v="0"/>
    <e v="#VALUE!"/>
    <s v=""/>
    <s v=""/>
  </r>
  <r>
    <x v="112"/>
    <n v="1"/>
    <n v="1"/>
    <n v="1"/>
    <n v="0"/>
    <n v="25"/>
    <x v="0"/>
    <s v=""/>
    <s v=""/>
    <s v=""/>
    <s v=""/>
    <s v=""/>
    <s v=""/>
    <s v=""/>
    <s v=""/>
    <s v=""/>
    <s v=""/>
    <x v="0"/>
    <s v=""/>
    <s v=""/>
    <n v="1"/>
  </r>
  <r>
    <x v="112"/>
    <n v="2"/>
    <n v="1"/>
    <n v="1"/>
    <n v="0"/>
    <n v="26"/>
    <x v="0"/>
    <s v=""/>
    <s v=""/>
    <s v=""/>
    <s v=""/>
    <s v=""/>
    <s v=""/>
    <s v=""/>
    <s v=""/>
    <s v=""/>
    <s v=""/>
    <x v="0"/>
    <s v=""/>
    <s v=""/>
    <n v="1"/>
  </r>
  <r>
    <x v="112"/>
    <n v="3"/>
    <n v="1"/>
    <n v="1"/>
    <n v="0"/>
    <n v="26"/>
    <x v="0"/>
    <s v=""/>
    <s v=""/>
    <n v="0"/>
    <s v=""/>
    <s v=""/>
    <s v=""/>
    <s v=""/>
    <s v=""/>
    <s v=""/>
    <s v=""/>
    <x v="0"/>
    <s v=""/>
    <s v=""/>
    <n v="1"/>
  </r>
  <r>
    <x v="112"/>
    <n v="4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2"/>
    <n v="5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2"/>
    <n v="6"/>
    <n v="1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2"/>
    <n v="7"/>
    <n v="1"/>
    <n v="1"/>
    <n v="0"/>
    <n v="27"/>
    <x v="1"/>
    <n v="1"/>
    <n v="-1"/>
    <n v="1"/>
    <n v="1"/>
    <s v=""/>
    <n v="1"/>
    <s v=""/>
    <s v=""/>
    <s v=""/>
    <s v=""/>
    <x v="0"/>
    <s v=""/>
    <s v=""/>
    <n v="1"/>
  </r>
  <r>
    <x v="112"/>
    <n v="8"/>
    <n v="1"/>
    <n v="1"/>
    <n v="0"/>
    <n v="28"/>
    <x v="0"/>
    <s v=""/>
    <n v="-1"/>
    <n v="1"/>
    <n v="2"/>
    <n v="0"/>
    <n v="2"/>
    <s v=""/>
    <s v=""/>
    <s v=""/>
    <s v=""/>
    <x v="0"/>
    <s v=""/>
    <s v=""/>
    <n v="1"/>
  </r>
  <r>
    <x v="112"/>
    <n v="9"/>
    <n v="1"/>
    <n v="1"/>
    <n v="0"/>
    <n v="27"/>
    <x v="0"/>
    <s v=""/>
    <n v="-1"/>
    <n v="1"/>
    <n v="1"/>
    <n v="1"/>
    <n v="3"/>
    <s v=""/>
    <s v=""/>
    <s v=""/>
    <s v=""/>
    <x v="0"/>
    <s v=""/>
    <s v=""/>
    <n v="1"/>
  </r>
  <r>
    <x v="112"/>
    <n v="10"/>
    <n v="1"/>
    <n v="1"/>
    <n v="0"/>
    <n v="30"/>
    <x v="0"/>
    <s v=""/>
    <n v="-1"/>
    <n v="1"/>
    <n v="2"/>
    <n v="0"/>
    <n v="4"/>
    <s v=""/>
    <s v=""/>
    <s v=""/>
    <s v=""/>
    <x v="0"/>
    <s v=""/>
    <s v=""/>
    <n v="1"/>
  </r>
  <r>
    <x v="112"/>
    <n v="11"/>
    <n v="1"/>
    <n v="1"/>
    <n v="0"/>
    <n v="27"/>
    <x v="0"/>
    <s v=""/>
    <n v="-1"/>
    <n v="1"/>
    <n v="3"/>
    <n v="0"/>
    <n v="5"/>
    <s v=""/>
    <s v=""/>
    <s v=""/>
    <n v="5"/>
    <x v="1"/>
    <s v=""/>
    <s v=""/>
    <n v="1"/>
  </r>
  <r>
    <x v="112"/>
    <n v="12"/>
    <n v="1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112"/>
    <n v="13"/>
    <n v="1"/>
    <n v="1"/>
    <n v="0"/>
    <n v="26"/>
    <x v="0"/>
    <s v=""/>
    <n v="-1"/>
    <n v="1"/>
    <s v=""/>
    <s v=""/>
    <s v=""/>
    <s v=""/>
    <s v=""/>
    <s v=""/>
    <s v=""/>
    <x v="0"/>
    <s v=""/>
    <s v=""/>
    <n v="1"/>
  </r>
  <r>
    <x v="112"/>
    <n v="14"/>
    <n v="1"/>
    <n v="1"/>
    <n v="0"/>
    <n v="28"/>
    <x v="0"/>
    <s v=""/>
    <n v="-1"/>
    <n v="1"/>
    <s v=""/>
    <s v=""/>
    <s v=""/>
    <s v=""/>
    <s v=""/>
    <s v=""/>
    <s v=""/>
    <x v="0"/>
    <s v=""/>
    <s v=""/>
    <n v="1"/>
  </r>
  <r>
    <x v="112"/>
    <n v="15"/>
    <n v="1"/>
    <n v="0"/>
    <n v="0"/>
    <n v="35"/>
    <x v="0"/>
    <s v=""/>
    <n v="-1"/>
    <n v="1"/>
    <s v=""/>
    <s v=""/>
    <s v=""/>
    <s v=""/>
    <s v=""/>
    <s v=""/>
    <s v=""/>
    <x v="0"/>
    <s v=""/>
    <s v=""/>
    <n v="1"/>
  </r>
  <r>
    <x v="112"/>
    <n v="16"/>
    <n v="1"/>
    <n v="1"/>
    <n v="0"/>
    <n v="29"/>
    <x v="0"/>
    <s v=""/>
    <n v="-1"/>
    <n v="1"/>
    <s v=""/>
    <s v=""/>
    <s v=""/>
    <s v=""/>
    <s v=""/>
    <s v=""/>
    <s v=""/>
    <x v="0"/>
    <s v=""/>
    <s v=""/>
    <n v="1"/>
  </r>
  <r>
    <x v="112"/>
    <n v="17"/>
    <n v="1"/>
    <n v="1"/>
    <n v="0"/>
    <n v="31"/>
    <x v="0"/>
    <s v=""/>
    <n v="-1"/>
    <n v="1"/>
    <s v=""/>
    <s v=""/>
    <s v=""/>
    <s v=""/>
    <s v=""/>
    <s v=""/>
    <s v=""/>
    <x v="0"/>
    <s v=""/>
    <s v=""/>
    <n v="1"/>
  </r>
  <r>
    <x v="112"/>
    <n v="18"/>
    <n v="1"/>
    <n v="1"/>
    <n v="0"/>
    <n v="30"/>
    <x v="0"/>
    <s v=""/>
    <n v="-1"/>
    <n v="1"/>
    <s v=""/>
    <s v=""/>
    <s v=""/>
    <s v=""/>
    <s v=""/>
    <s v=""/>
    <s v=""/>
    <x v="0"/>
    <e v="#VALUE!"/>
    <s v=""/>
    <n v="1"/>
  </r>
  <r>
    <x v="113"/>
    <n v="1"/>
    <n v="0"/>
    <n v="1"/>
    <n v="0"/>
    <n v="32"/>
    <x v="0"/>
    <s v=""/>
    <s v=""/>
    <s v=""/>
    <s v=""/>
    <s v=""/>
    <s v=""/>
    <s v=""/>
    <s v=""/>
    <s v=""/>
    <s v=""/>
    <x v="0"/>
    <s v=""/>
    <s v=""/>
    <s v=""/>
  </r>
  <r>
    <x v="113"/>
    <n v="2"/>
    <n v="0"/>
    <n v="1"/>
    <n v="0"/>
    <n v="31"/>
    <x v="0"/>
    <s v=""/>
    <s v=""/>
    <s v=""/>
    <s v=""/>
    <s v=""/>
    <s v=""/>
    <s v=""/>
    <s v=""/>
    <s v=""/>
    <s v=""/>
    <x v="0"/>
    <s v=""/>
    <s v=""/>
    <s v=""/>
  </r>
  <r>
    <x v="113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3"/>
    <n v="4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3"/>
    <n v="5"/>
    <n v="0"/>
    <n v="1"/>
    <n v="0"/>
    <n v="33"/>
    <x v="0"/>
    <s v=""/>
    <s v=""/>
    <n v="0"/>
    <s v=""/>
    <s v=""/>
    <s v=""/>
    <s v=""/>
    <s v=""/>
    <s v=""/>
    <s v=""/>
    <x v="0"/>
    <e v="#VALUE!"/>
    <s v=""/>
    <s v=""/>
  </r>
  <r>
    <x v="114"/>
    <n v="1"/>
    <n v="0"/>
    <n v="1"/>
    <n v="0"/>
    <n v="38"/>
    <x v="0"/>
    <s v=""/>
    <s v=""/>
    <s v=""/>
    <s v=""/>
    <s v=""/>
    <s v=""/>
    <s v=""/>
    <s v=""/>
    <s v=""/>
    <s v=""/>
    <x v="0"/>
    <s v=""/>
    <s v=""/>
    <s v=""/>
  </r>
  <r>
    <x v="114"/>
    <n v="2"/>
    <n v="0"/>
    <n v="0"/>
    <n v="0"/>
    <n v="32"/>
    <x v="0"/>
    <s v=""/>
    <s v=""/>
    <s v=""/>
    <s v=""/>
    <s v=""/>
    <s v=""/>
    <s v=""/>
    <s v=""/>
    <s v=""/>
    <s v=""/>
    <x v="0"/>
    <s v=""/>
    <s v=""/>
    <s v=""/>
  </r>
  <r>
    <x v="114"/>
    <n v="3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14"/>
    <n v="4"/>
    <n v="0"/>
    <n v="1"/>
    <n v="0"/>
    <n v="38"/>
    <x v="0"/>
    <s v=""/>
    <s v=""/>
    <n v="0"/>
    <s v=""/>
    <s v=""/>
    <s v=""/>
    <s v=""/>
    <s v=""/>
    <s v=""/>
    <s v=""/>
    <x v="0"/>
    <s v=""/>
    <s v=""/>
    <s v=""/>
  </r>
  <r>
    <x v="114"/>
    <n v="5"/>
    <n v="0"/>
    <n v="1"/>
    <n v="0"/>
    <n v="33"/>
    <x v="0"/>
    <s v=""/>
    <s v=""/>
    <n v="0"/>
    <s v=""/>
    <s v=""/>
    <s v=""/>
    <s v=""/>
    <s v=""/>
    <s v=""/>
    <s v=""/>
    <x v="0"/>
    <s v=""/>
    <s v=""/>
    <s v=""/>
  </r>
  <r>
    <x v="114"/>
    <n v="6"/>
    <n v="0"/>
    <n v="0"/>
    <n v="0"/>
    <n v="35"/>
    <x v="0"/>
    <s v=""/>
    <s v=""/>
    <n v="0"/>
    <s v=""/>
    <s v=""/>
    <s v=""/>
    <s v=""/>
    <s v=""/>
    <s v=""/>
    <s v=""/>
    <x v="0"/>
    <s v=""/>
    <s v=""/>
    <s v=""/>
  </r>
  <r>
    <x v="114"/>
    <n v="7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4"/>
    <n v="8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114"/>
    <n v="9"/>
    <n v="0"/>
    <n v="1"/>
    <n v="0"/>
    <n v="45"/>
    <x v="0"/>
    <s v=""/>
    <s v=""/>
    <n v="0"/>
    <s v=""/>
    <s v=""/>
    <s v=""/>
    <s v=""/>
    <s v=""/>
    <s v=""/>
    <s v=""/>
    <x v="0"/>
    <s v=""/>
    <s v=""/>
    <s v=""/>
  </r>
  <r>
    <x v="114"/>
    <n v="10"/>
    <n v="0"/>
    <n v="1"/>
    <n v="0"/>
    <n v="42"/>
    <x v="0"/>
    <s v=""/>
    <s v=""/>
    <n v="0"/>
    <s v=""/>
    <s v=""/>
    <s v=""/>
    <s v=""/>
    <s v=""/>
    <s v=""/>
    <s v=""/>
    <x v="0"/>
    <s v=""/>
    <s v=""/>
    <s v=""/>
  </r>
  <r>
    <x v="114"/>
    <n v="11"/>
    <n v="0"/>
    <n v="1"/>
    <n v="0"/>
    <n v="49"/>
    <x v="0"/>
    <s v=""/>
    <s v=""/>
    <n v="0"/>
    <s v=""/>
    <s v=""/>
    <s v=""/>
    <s v=""/>
    <s v=""/>
    <s v=""/>
    <s v=""/>
    <x v="0"/>
    <s v=""/>
    <s v=""/>
    <s v=""/>
  </r>
  <r>
    <x v="114"/>
    <n v="12"/>
    <n v="0"/>
    <n v="0"/>
    <n v="0"/>
    <n v="34"/>
    <x v="0"/>
    <s v=""/>
    <s v=""/>
    <n v="0"/>
    <s v=""/>
    <s v=""/>
    <s v=""/>
    <s v=""/>
    <s v=""/>
    <s v=""/>
    <s v=""/>
    <x v="0"/>
    <e v="#VALUE!"/>
    <s v=""/>
    <s v=""/>
  </r>
  <r>
    <x v="115"/>
    <n v="1"/>
    <n v="0"/>
    <n v="1"/>
    <n v="0"/>
    <n v="34"/>
    <x v="0"/>
    <s v=""/>
    <s v=""/>
    <s v=""/>
    <s v=""/>
    <s v=""/>
    <s v=""/>
    <s v=""/>
    <s v=""/>
    <s v=""/>
    <s v=""/>
    <x v="0"/>
    <s v=""/>
    <s v=""/>
    <n v="1"/>
  </r>
  <r>
    <x v="115"/>
    <n v="2"/>
    <n v="0"/>
    <n v="1"/>
    <n v="0"/>
    <n v="32"/>
    <x v="0"/>
    <s v=""/>
    <s v=""/>
    <s v=""/>
    <s v=""/>
    <s v=""/>
    <s v=""/>
    <s v=""/>
    <s v=""/>
    <s v=""/>
    <s v=""/>
    <x v="0"/>
    <s v=""/>
    <s v=""/>
    <n v="1"/>
  </r>
  <r>
    <x v="115"/>
    <n v="3"/>
    <n v="0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115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5"/>
    <n v="5"/>
    <n v="0"/>
    <n v="1"/>
    <n v="0"/>
    <n v="36"/>
    <x v="0"/>
    <s v=""/>
    <s v=""/>
    <n v="0"/>
    <s v=""/>
    <s v=""/>
    <s v=""/>
    <s v=""/>
    <s v=""/>
    <s v=""/>
    <s v=""/>
    <x v="0"/>
    <s v=""/>
    <s v=""/>
    <n v="1"/>
  </r>
  <r>
    <x v="115"/>
    <n v="6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5"/>
    <n v="7"/>
    <n v="0"/>
    <n v="1"/>
    <n v="0"/>
    <n v="34"/>
    <x v="0"/>
    <s v=""/>
    <s v=""/>
    <n v="0"/>
    <s v=""/>
    <s v=""/>
    <s v=""/>
    <s v=""/>
    <s v=""/>
    <s v=""/>
    <s v=""/>
    <x v="0"/>
    <s v=""/>
    <s v=""/>
    <n v="1"/>
  </r>
  <r>
    <x v="115"/>
    <n v="8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5"/>
    <n v="9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15"/>
    <n v="10"/>
    <n v="0"/>
    <n v="1"/>
    <n v="0"/>
    <n v="35"/>
    <x v="0"/>
    <s v=""/>
    <s v=""/>
    <n v="0"/>
    <s v=""/>
    <s v=""/>
    <s v=""/>
    <s v=""/>
    <s v=""/>
    <s v=""/>
    <s v=""/>
    <x v="0"/>
    <s v=""/>
    <s v=""/>
    <n v="1"/>
  </r>
  <r>
    <x v="115"/>
    <n v="11"/>
    <n v="0"/>
    <n v="1"/>
    <n v="0"/>
    <n v="38"/>
    <x v="0"/>
    <s v=""/>
    <s v=""/>
    <n v="0"/>
    <s v=""/>
    <s v=""/>
    <s v=""/>
    <s v=""/>
    <s v=""/>
    <s v=""/>
    <s v=""/>
    <x v="0"/>
    <s v=""/>
    <s v=""/>
    <n v="1"/>
  </r>
  <r>
    <x v="115"/>
    <n v="12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5"/>
    <n v="13"/>
    <n v="0"/>
    <n v="1"/>
    <n v="0"/>
    <n v="30"/>
    <x v="0"/>
    <s v=""/>
    <s v=""/>
    <n v="0"/>
    <s v=""/>
    <s v=""/>
    <s v=""/>
    <s v=""/>
    <s v=""/>
    <s v=""/>
    <s v=""/>
    <x v="0"/>
    <s v=""/>
    <s v=""/>
    <n v="1"/>
  </r>
  <r>
    <x v="115"/>
    <n v="14"/>
    <n v="0"/>
    <n v="1"/>
    <n v="0"/>
    <n v="31"/>
    <x v="0"/>
    <s v=""/>
    <s v=""/>
    <n v="0"/>
    <s v=""/>
    <s v=""/>
    <s v=""/>
    <s v=""/>
    <s v=""/>
    <s v=""/>
    <s v=""/>
    <x v="0"/>
    <s v=""/>
    <s v=""/>
    <n v="1"/>
  </r>
  <r>
    <x v="115"/>
    <n v="15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15"/>
    <n v="16"/>
    <n v="0"/>
    <n v="1"/>
    <n v="0"/>
    <n v="33"/>
    <x v="0"/>
    <s v=""/>
    <s v=""/>
    <n v="0"/>
    <s v=""/>
    <s v=""/>
    <s v=""/>
    <s v=""/>
    <s v=""/>
    <s v=""/>
    <s v=""/>
    <x v="0"/>
    <s v=""/>
    <s v=""/>
    <n v="1"/>
  </r>
  <r>
    <x v="115"/>
    <n v="17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5"/>
    <n v="18"/>
    <n v="0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5"/>
    <n v="19"/>
    <n v="0"/>
    <n v="1"/>
    <n v="0"/>
    <n v="27"/>
    <x v="0"/>
    <s v=""/>
    <s v=""/>
    <n v="0"/>
    <s v=""/>
    <s v=""/>
    <s v=""/>
    <s v=""/>
    <s v=""/>
    <s v=""/>
    <s v=""/>
    <x v="0"/>
    <s v=""/>
    <s v=""/>
    <n v="1"/>
  </r>
  <r>
    <x v="115"/>
    <n v="20"/>
    <n v="0"/>
    <n v="1"/>
    <n v="0"/>
    <n v="28"/>
    <x v="0"/>
    <s v=""/>
    <s v=""/>
    <n v="0"/>
    <s v=""/>
    <s v=""/>
    <s v=""/>
    <s v=""/>
    <s v=""/>
    <s v=""/>
    <s v=""/>
    <x v="0"/>
    <s v=""/>
    <s v=""/>
    <n v="1"/>
  </r>
  <r>
    <x v="115"/>
    <n v="21"/>
    <n v="0"/>
    <n v="1"/>
    <n v="0"/>
    <n v="29"/>
    <x v="1"/>
    <n v="1"/>
    <n v="1"/>
    <n v="1"/>
    <n v="1"/>
    <s v=""/>
    <n v="1"/>
    <s v=""/>
    <s v=""/>
    <s v=""/>
    <s v=""/>
    <x v="0"/>
    <s v=""/>
    <s v=""/>
    <n v="1"/>
  </r>
  <r>
    <x v="115"/>
    <n v="22"/>
    <n v="0"/>
    <n v="1"/>
    <n v="0"/>
    <n v="27"/>
    <x v="0"/>
    <s v=""/>
    <n v="1"/>
    <n v="1"/>
    <n v="2"/>
    <n v="0"/>
    <n v="2"/>
    <s v=""/>
    <s v=""/>
    <s v=""/>
    <s v=""/>
    <x v="0"/>
    <s v=""/>
    <s v=""/>
    <n v="1"/>
  </r>
  <r>
    <x v="115"/>
    <n v="23"/>
    <n v="0"/>
    <n v="1"/>
    <n v="0"/>
    <n v="35"/>
    <x v="0"/>
    <s v=""/>
    <n v="1"/>
    <n v="1"/>
    <n v="3"/>
    <n v="0"/>
    <n v="3"/>
    <s v=""/>
    <s v=""/>
    <s v=""/>
    <n v="3"/>
    <x v="1"/>
    <s v=""/>
    <s v=""/>
    <n v="1"/>
  </r>
  <r>
    <x v="115"/>
    <n v="24"/>
    <n v="0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115"/>
    <n v="25"/>
    <n v="0"/>
    <n v="0"/>
    <n v="0"/>
    <n v="31"/>
    <x v="0"/>
    <s v=""/>
    <n v="1"/>
    <n v="1"/>
    <s v=""/>
    <s v=""/>
    <s v=""/>
    <s v=""/>
    <s v=""/>
    <s v=""/>
    <s v=""/>
    <x v="0"/>
    <s v=""/>
    <s v=""/>
    <n v="1"/>
  </r>
  <r>
    <x v="115"/>
    <n v="26"/>
    <n v="0"/>
    <n v="1"/>
    <n v="0"/>
    <n v="36"/>
    <x v="0"/>
    <s v=""/>
    <n v="1"/>
    <n v="1"/>
    <s v=""/>
    <s v=""/>
    <s v=""/>
    <s v=""/>
    <s v=""/>
    <s v=""/>
    <s v=""/>
    <x v="0"/>
    <s v=""/>
    <s v=""/>
    <n v="1"/>
  </r>
  <r>
    <x v="115"/>
    <n v="27"/>
    <n v="0"/>
    <n v="0"/>
    <n v="0"/>
    <n v="29"/>
    <x v="0"/>
    <s v=""/>
    <n v="1"/>
    <n v="1"/>
    <s v=""/>
    <s v=""/>
    <s v=""/>
    <s v=""/>
    <s v=""/>
    <s v=""/>
    <s v=""/>
    <x v="0"/>
    <s v=""/>
    <s v=""/>
    <n v="1"/>
  </r>
  <r>
    <x v="115"/>
    <n v="28"/>
    <n v="0"/>
    <n v="1"/>
    <n v="0"/>
    <n v="33"/>
    <x v="0"/>
    <s v=""/>
    <n v="1"/>
    <n v="1"/>
    <s v=""/>
    <s v=""/>
    <s v=""/>
    <s v=""/>
    <s v=""/>
    <s v=""/>
    <s v=""/>
    <x v="0"/>
    <s v=""/>
    <s v=""/>
    <n v="1"/>
  </r>
  <r>
    <x v="115"/>
    <n v="29"/>
    <n v="0"/>
    <n v="0"/>
    <n v="0"/>
    <n v="26"/>
    <x v="0"/>
    <s v=""/>
    <n v="1"/>
    <n v="1"/>
    <s v=""/>
    <s v=""/>
    <s v=""/>
    <s v=""/>
    <s v=""/>
    <s v=""/>
    <s v=""/>
    <x v="0"/>
    <s v=""/>
    <s v=""/>
    <n v="1"/>
  </r>
  <r>
    <x v="115"/>
    <n v="30"/>
    <n v="0"/>
    <n v="0"/>
    <n v="0"/>
    <n v="28"/>
    <x v="0"/>
    <s v=""/>
    <n v="1"/>
    <n v="1"/>
    <s v=""/>
    <s v=""/>
    <s v=""/>
    <s v=""/>
    <s v=""/>
    <s v=""/>
    <s v=""/>
    <x v="0"/>
    <s v=""/>
    <s v=""/>
    <n v="1"/>
  </r>
  <r>
    <x v="115"/>
    <n v="31"/>
    <n v="0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115"/>
    <n v="32"/>
    <n v="0"/>
    <n v="0"/>
    <n v="0"/>
    <n v="29"/>
    <x v="0"/>
    <s v=""/>
    <n v="1"/>
    <n v="1"/>
    <s v=""/>
    <s v=""/>
    <s v=""/>
    <s v=""/>
    <s v=""/>
    <s v=""/>
    <s v=""/>
    <x v="0"/>
    <s v=""/>
    <s v=""/>
    <n v="1"/>
  </r>
  <r>
    <x v="115"/>
    <n v="33"/>
    <n v="0"/>
    <n v="0"/>
    <n v="0"/>
    <n v="26"/>
    <x v="0"/>
    <s v=""/>
    <n v="1"/>
    <n v="1"/>
    <s v=""/>
    <s v=""/>
    <s v=""/>
    <s v=""/>
    <s v=""/>
    <s v=""/>
    <s v=""/>
    <x v="0"/>
    <e v="#VALUE!"/>
    <s v=""/>
    <n v="1"/>
  </r>
  <r>
    <x v="116"/>
    <n v="1"/>
    <n v="1"/>
    <n v="1"/>
    <n v="0"/>
    <n v="30"/>
    <x v="0"/>
    <s v=""/>
    <s v=""/>
    <s v=""/>
    <s v=""/>
    <s v=""/>
    <s v=""/>
    <s v=""/>
    <s v=""/>
    <s v=""/>
    <s v=""/>
    <x v="0"/>
    <s v=""/>
    <s v=""/>
    <s v=""/>
  </r>
  <r>
    <x v="116"/>
    <n v="2"/>
    <n v="1"/>
    <n v="1"/>
    <n v="0"/>
    <n v="23"/>
    <x v="0"/>
    <s v=""/>
    <s v=""/>
    <s v=""/>
    <s v=""/>
    <s v=""/>
    <s v=""/>
    <s v=""/>
    <s v=""/>
    <s v=""/>
    <s v=""/>
    <x v="0"/>
    <s v=""/>
    <s v=""/>
    <s v=""/>
  </r>
  <r>
    <x v="116"/>
    <n v="3"/>
    <n v="1"/>
    <n v="0"/>
    <n v="0"/>
    <n v="19"/>
    <x v="0"/>
    <s v=""/>
    <s v=""/>
    <n v="0"/>
    <s v=""/>
    <s v=""/>
    <s v=""/>
    <s v=""/>
    <s v=""/>
    <s v=""/>
    <s v=""/>
    <x v="0"/>
    <s v=""/>
    <s v=""/>
    <s v=""/>
  </r>
  <r>
    <x v="116"/>
    <n v="4"/>
    <n v="1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6"/>
    <n v="5"/>
    <n v="1"/>
    <n v="1"/>
    <n v="0"/>
    <n v="37"/>
    <x v="0"/>
    <s v=""/>
    <s v=""/>
    <n v="0"/>
    <s v=""/>
    <s v=""/>
    <s v=""/>
    <s v=""/>
    <s v=""/>
    <s v=""/>
    <s v=""/>
    <x v="0"/>
    <s v=""/>
    <s v=""/>
    <s v=""/>
  </r>
  <r>
    <x v="116"/>
    <n v="6"/>
    <n v="1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116"/>
    <n v="7"/>
    <n v="1"/>
    <n v="1"/>
    <n v="0"/>
    <n v="51"/>
    <x v="0"/>
    <s v=""/>
    <s v=""/>
    <n v="0"/>
    <s v=""/>
    <s v=""/>
    <s v=""/>
    <s v=""/>
    <s v=""/>
    <s v=""/>
    <s v=""/>
    <x v="0"/>
    <s v=""/>
    <s v=""/>
    <s v=""/>
  </r>
  <r>
    <x v="116"/>
    <n v="8"/>
    <n v="1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6"/>
    <n v="9"/>
    <n v="1"/>
    <n v="1"/>
    <n v="0"/>
    <n v="26"/>
    <x v="0"/>
    <s v=""/>
    <s v=""/>
    <n v="0"/>
    <s v=""/>
    <s v=""/>
    <s v=""/>
    <s v=""/>
    <s v=""/>
    <s v=""/>
    <s v=""/>
    <x v="0"/>
    <s v=""/>
    <s v=""/>
    <s v=""/>
  </r>
  <r>
    <x v="116"/>
    <n v="10"/>
    <n v="1"/>
    <n v="1"/>
    <n v="0"/>
    <n v="43"/>
    <x v="0"/>
    <s v=""/>
    <s v=""/>
    <n v="0"/>
    <s v=""/>
    <s v=""/>
    <s v=""/>
    <s v=""/>
    <s v=""/>
    <s v=""/>
    <s v=""/>
    <x v="0"/>
    <s v=""/>
    <s v=""/>
    <s v=""/>
  </r>
  <r>
    <x v="116"/>
    <n v="11"/>
    <n v="1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116"/>
    <n v="12"/>
    <n v="1"/>
    <n v="1"/>
    <n v="0"/>
    <n v="35"/>
    <x v="0"/>
    <s v=""/>
    <s v=""/>
    <n v="0"/>
    <s v=""/>
    <s v=""/>
    <s v=""/>
    <s v=""/>
    <s v=""/>
    <s v=""/>
    <s v=""/>
    <x v="0"/>
    <e v="#VALUE!"/>
    <s v=""/>
    <s v=""/>
  </r>
  <r>
    <x v="117"/>
    <n v="1"/>
    <n v="0"/>
    <n v="1"/>
    <n v="0"/>
    <n v="35"/>
    <x v="0"/>
    <s v=""/>
    <s v=""/>
    <s v=""/>
    <s v=""/>
    <s v=""/>
    <s v=""/>
    <s v=""/>
    <s v=""/>
    <s v=""/>
    <s v=""/>
    <x v="0"/>
    <s v=""/>
    <s v=""/>
    <s v=""/>
  </r>
  <r>
    <x v="117"/>
    <n v="2"/>
    <n v="0"/>
    <n v="1"/>
    <n v="0"/>
    <n v="34"/>
    <x v="0"/>
    <s v=""/>
    <s v=""/>
    <s v=""/>
    <s v=""/>
    <s v=""/>
    <s v=""/>
    <s v=""/>
    <s v=""/>
    <s v=""/>
    <s v=""/>
    <x v="0"/>
    <s v=""/>
    <s v=""/>
    <s v=""/>
  </r>
  <r>
    <x v="117"/>
    <n v="3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7"/>
    <n v="4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17"/>
    <n v="6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7"/>
    <n v="7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8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17"/>
    <n v="9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17"/>
    <n v="10"/>
    <n v="0"/>
    <n v="1"/>
    <n v="0"/>
    <n v="36"/>
    <x v="0"/>
    <s v=""/>
    <s v=""/>
    <n v="0"/>
    <s v=""/>
    <s v=""/>
    <s v=""/>
    <s v=""/>
    <s v=""/>
    <s v=""/>
    <s v=""/>
    <x v="0"/>
    <s v=""/>
    <s v=""/>
    <s v=""/>
  </r>
  <r>
    <x v="117"/>
    <n v="11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12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7"/>
    <n v="13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117"/>
    <n v="14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17"/>
    <n v="15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17"/>
    <n v="16"/>
    <n v="0"/>
    <n v="1"/>
    <n v="0"/>
    <n v="35"/>
    <x v="0"/>
    <s v=""/>
    <s v=""/>
    <n v="0"/>
    <s v=""/>
    <s v=""/>
    <s v=""/>
    <s v=""/>
    <s v=""/>
    <s v=""/>
    <s v=""/>
    <x v="0"/>
    <s v=""/>
    <s v=""/>
    <s v=""/>
  </r>
  <r>
    <x v="117"/>
    <n v="17"/>
    <n v="0"/>
    <n v="1"/>
    <n v="0"/>
    <n v="28"/>
    <x v="0"/>
    <s v=""/>
    <s v=""/>
    <n v="0"/>
    <s v=""/>
    <s v=""/>
    <s v=""/>
    <s v=""/>
    <s v=""/>
    <s v=""/>
    <s v=""/>
    <x v="0"/>
    <s v=""/>
    <s v=""/>
    <s v=""/>
  </r>
  <r>
    <x v="117"/>
    <n v="18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7"/>
    <n v="19"/>
    <n v="0"/>
    <n v="0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20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21"/>
    <n v="0"/>
    <n v="0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22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23"/>
    <n v="0"/>
    <n v="0"/>
    <n v="0"/>
    <n v="23"/>
    <x v="0"/>
    <s v=""/>
    <s v=""/>
    <n v="0"/>
    <s v=""/>
    <s v=""/>
    <s v=""/>
    <s v=""/>
    <s v=""/>
    <s v=""/>
    <s v=""/>
    <x v="0"/>
    <s v=""/>
    <s v=""/>
    <s v=""/>
  </r>
  <r>
    <x v="117"/>
    <n v="24"/>
    <n v="0"/>
    <n v="0"/>
    <n v="0"/>
    <n v="28"/>
    <x v="0"/>
    <s v=""/>
    <s v=""/>
    <n v="0"/>
    <s v=""/>
    <s v=""/>
    <s v=""/>
    <s v=""/>
    <s v=""/>
    <s v=""/>
    <s v=""/>
    <x v="0"/>
    <s v=""/>
    <s v=""/>
    <s v=""/>
  </r>
  <r>
    <x v="117"/>
    <n v="25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26"/>
    <n v="0"/>
    <n v="1"/>
    <n v="0"/>
    <n v="32"/>
    <x v="0"/>
    <s v=""/>
    <s v=""/>
    <n v="0"/>
    <s v=""/>
    <s v=""/>
    <s v=""/>
    <s v=""/>
    <s v=""/>
    <s v=""/>
    <s v=""/>
    <x v="0"/>
    <s v=""/>
    <s v=""/>
    <s v=""/>
  </r>
  <r>
    <x v="117"/>
    <n v="27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28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29"/>
    <n v="0"/>
    <n v="1"/>
    <n v="0"/>
    <n v="30"/>
    <x v="0"/>
    <s v=""/>
    <s v=""/>
    <n v="0"/>
    <s v=""/>
    <s v=""/>
    <s v=""/>
    <s v=""/>
    <s v=""/>
    <s v=""/>
    <s v=""/>
    <x v="0"/>
    <s v=""/>
    <s v=""/>
    <s v=""/>
  </r>
  <r>
    <x v="117"/>
    <n v="30"/>
    <n v="0"/>
    <n v="0"/>
    <n v="0"/>
    <n v="28"/>
    <x v="0"/>
    <s v=""/>
    <s v=""/>
    <n v="0"/>
    <s v=""/>
    <s v=""/>
    <s v=""/>
    <s v=""/>
    <s v=""/>
    <s v=""/>
    <s v=""/>
    <x v="0"/>
    <s v=""/>
    <s v=""/>
    <s v=""/>
  </r>
  <r>
    <x v="117"/>
    <n v="31"/>
    <n v="0"/>
    <n v="1"/>
    <n v="0"/>
    <n v="29"/>
    <x v="0"/>
    <s v=""/>
    <s v=""/>
    <n v="0"/>
    <s v=""/>
    <s v=""/>
    <s v=""/>
    <s v=""/>
    <s v=""/>
    <s v=""/>
    <s v=""/>
    <x v="0"/>
    <s v=""/>
    <s v=""/>
    <s v=""/>
  </r>
  <r>
    <x v="117"/>
    <n v="32"/>
    <n v="0"/>
    <n v="1"/>
    <n v="0"/>
    <n v="31"/>
    <x v="0"/>
    <s v=""/>
    <s v=""/>
    <n v="0"/>
    <s v=""/>
    <s v=""/>
    <s v=""/>
    <s v=""/>
    <s v=""/>
    <s v=""/>
    <s v=""/>
    <x v="0"/>
    <s v=""/>
    <s v=""/>
    <s v=""/>
  </r>
  <r>
    <x v="117"/>
    <n v="33"/>
    <n v="0"/>
    <n v="1"/>
    <n v="0"/>
    <n v="30"/>
    <x v="0"/>
    <s v=""/>
    <s v=""/>
    <n v="0"/>
    <s v=""/>
    <s v=""/>
    <s v=""/>
    <s v=""/>
    <s v=""/>
    <s v=""/>
    <s v=""/>
    <x v="0"/>
    <e v="#VALUE!"/>
    <s v=""/>
    <s v=""/>
  </r>
  <r>
    <x v="118"/>
    <n v="1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118"/>
    <n v="2"/>
    <n v="1"/>
    <n v="1"/>
    <n v="0"/>
    <n v="28"/>
    <x v="0"/>
    <s v=""/>
    <s v=""/>
    <s v=""/>
    <s v=""/>
    <s v=""/>
    <s v=""/>
    <s v=""/>
    <s v=""/>
    <s v=""/>
    <s v=""/>
    <x v="0"/>
    <s v=""/>
    <s v=""/>
    <n v="1"/>
  </r>
  <r>
    <x v="118"/>
    <n v="3"/>
    <n v="1"/>
    <n v="1"/>
    <n v="0"/>
    <n v="29"/>
    <x v="0"/>
    <s v=""/>
    <s v=""/>
    <n v="0"/>
    <s v=""/>
    <s v=""/>
    <s v=""/>
    <s v=""/>
    <s v=""/>
    <s v=""/>
    <s v=""/>
    <x v="0"/>
    <s v=""/>
    <s v=""/>
    <n v="1"/>
  </r>
  <r>
    <x v="118"/>
    <n v="4"/>
    <n v="1"/>
    <n v="1"/>
    <n v="0"/>
    <n v="30"/>
    <x v="1"/>
    <n v="1"/>
    <n v="1"/>
    <n v="1"/>
    <n v="1"/>
    <s v=""/>
    <n v="1"/>
    <s v=""/>
    <s v=""/>
    <s v=""/>
    <s v=""/>
    <x v="0"/>
    <s v=""/>
    <s v=""/>
    <n v="1"/>
  </r>
  <r>
    <x v="118"/>
    <n v="5"/>
    <n v="1"/>
    <n v="1"/>
    <n v="0"/>
    <n v="30"/>
    <x v="0"/>
    <s v=""/>
    <n v="1"/>
    <n v="1"/>
    <n v="2"/>
    <n v="0"/>
    <n v="2"/>
    <s v=""/>
    <s v=""/>
    <s v=""/>
    <s v=""/>
    <x v="0"/>
    <s v=""/>
    <s v=""/>
    <n v="1"/>
  </r>
  <r>
    <x v="118"/>
    <n v="6"/>
    <n v="1"/>
    <n v="1"/>
    <n v="0"/>
    <n v="32"/>
    <x v="0"/>
    <s v=""/>
    <n v="1"/>
    <n v="1"/>
    <n v="3"/>
    <n v="0"/>
    <n v="3"/>
    <s v=""/>
    <s v=""/>
    <s v=""/>
    <n v="3"/>
    <x v="1"/>
    <s v=""/>
    <s v=""/>
    <n v="1"/>
  </r>
  <r>
    <x v="118"/>
    <n v="7"/>
    <n v="1"/>
    <n v="1"/>
    <n v="0"/>
    <n v="29"/>
    <x v="0"/>
    <s v=""/>
    <n v="1"/>
    <n v="1"/>
    <s v=""/>
    <s v=""/>
    <s v=""/>
    <s v=""/>
    <s v=""/>
    <s v=""/>
    <s v=""/>
    <x v="0"/>
    <s v=""/>
    <s v=""/>
    <n v="1"/>
  </r>
  <r>
    <x v="118"/>
    <n v="8"/>
    <n v="1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118"/>
    <n v="9"/>
    <n v="1"/>
    <n v="1"/>
    <n v="0"/>
    <n v="28"/>
    <x v="0"/>
    <s v=""/>
    <n v="1"/>
    <n v="1"/>
    <s v=""/>
    <s v=""/>
    <s v=""/>
    <s v=""/>
    <s v=""/>
    <s v=""/>
    <s v=""/>
    <x v="0"/>
    <s v=""/>
    <s v=""/>
    <n v="1"/>
  </r>
  <r>
    <x v="118"/>
    <n v="10"/>
    <n v="1"/>
    <n v="1"/>
    <n v="1"/>
    <n v="40"/>
    <x v="0"/>
    <s v=""/>
    <n v="1"/>
    <n v="1"/>
    <s v=""/>
    <s v=""/>
    <s v=""/>
    <s v=""/>
    <s v=""/>
    <s v=""/>
    <s v=""/>
    <x v="0"/>
    <s v=""/>
    <s v=""/>
    <n v="1"/>
  </r>
  <r>
    <x v="118"/>
    <n v="11"/>
    <n v="1"/>
    <n v="1"/>
    <n v="2"/>
    <n v="24"/>
    <x v="0"/>
    <s v=""/>
    <n v="1"/>
    <n v="1"/>
    <s v=""/>
    <s v=""/>
    <s v=""/>
    <s v=""/>
    <s v=""/>
    <s v=""/>
    <s v=""/>
    <x v="0"/>
    <e v="#VALUE!"/>
    <s v="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36EA8-C5D1-4C14-8BB4-898C80D41F2F}" name="PivotTable1" cacheId="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B52" firstHeaderRow="1" firstDataRow="1" firstDataCol="1" rowPageCount="1" colPageCount="1"/>
  <pivotFields count="21">
    <pivotField axis="axisRow" showAll="0">
      <items count="120"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"/>
        <item x="36"/>
        <item x="37"/>
        <item x="0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49">
    <i>
      <x v="1"/>
    </i>
    <i>
      <x v="2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>
      <x v="16"/>
    </i>
    <i>
      <x v="17"/>
    </i>
    <i>
      <x v="19"/>
    </i>
    <i>
      <x v="25"/>
    </i>
    <i>
      <x v="26"/>
    </i>
    <i>
      <x v="28"/>
    </i>
    <i>
      <x v="30"/>
    </i>
    <i>
      <x v="36"/>
    </i>
    <i>
      <x v="37"/>
    </i>
    <i>
      <x v="38"/>
    </i>
    <i>
      <x v="50"/>
    </i>
    <i>
      <x v="54"/>
    </i>
    <i>
      <x v="58"/>
    </i>
    <i>
      <x v="59"/>
    </i>
    <i>
      <x v="65"/>
    </i>
    <i>
      <x v="68"/>
    </i>
    <i>
      <x v="74"/>
    </i>
    <i>
      <x v="77"/>
    </i>
    <i>
      <x v="79"/>
    </i>
    <i>
      <x v="85"/>
    </i>
    <i>
      <x v="87"/>
    </i>
    <i>
      <x v="88"/>
    </i>
    <i>
      <x v="89"/>
    </i>
    <i>
      <x v="90"/>
    </i>
    <i>
      <x v="93"/>
    </i>
    <i>
      <x v="94"/>
    </i>
    <i>
      <x v="96"/>
    </i>
    <i>
      <x v="97"/>
    </i>
    <i>
      <x v="98"/>
    </i>
    <i>
      <x v="102"/>
    </i>
    <i>
      <x v="104"/>
    </i>
    <i>
      <x v="107"/>
    </i>
    <i>
      <x v="108"/>
    </i>
    <i>
      <x v="109"/>
    </i>
    <i>
      <x v="110"/>
    </i>
    <i>
      <x v="112"/>
    </i>
    <i>
      <x v="115"/>
    </i>
    <i>
      <x v="118"/>
    </i>
    <i t="grand">
      <x/>
    </i>
  </rowItems>
  <colItems count="1">
    <i/>
  </colItems>
  <pageFields count="1">
    <pageField fld="17" item="0" hier="-1"/>
  </pageFields>
  <dataFields count="1">
    <dataField name="סכום של מניית קביעות" fld="17" baseField="0" baseItem="1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85AC1-EF28-4E96-83A8-AB35F85D784B}" name="טבלה20" displayName="טבלה20" ref="A1:V1563" totalsRowShown="0">
  <autoFilter ref="A1:V1563" xr:uid="{56AD40D5-2D18-4501-9EEB-8277BE95C7D3}">
    <filterColumn colId="0">
      <filters>
        <filter val="nfp8107"/>
      </filters>
    </filterColumn>
  </autoFilter>
  <tableColumns count="22">
    <tableColumn id="1" xr3:uid="{2110C9CC-B023-4954-8BFA-E220FE4463A7}" name="ClientID"/>
    <tableColumn id="2" xr3:uid="{DEC08B58-916F-41DD-BA10-C5759AFFD9B2}" name="CycleNumber"/>
    <tableColumn id="3" xr3:uid="{831E814C-BBC3-47FD-8AB8-052AE928ABF7}" name="Group"/>
    <tableColumn id="4" xr3:uid="{7CBA7ED3-BD52-4CFE-9852-68F2212B2972}" name="CycleWithPeakorNot"/>
    <tableColumn id="5" xr3:uid="{B8E925D0-75F5-47B7-875A-72378C8BA51A}" name="ReproductiveCategory"/>
    <tableColumn id="6" xr3:uid="{68246563-DF4B-4453-8633-38DDF75335A1}" name="LengthofCycle"/>
    <tableColumn id="7" xr3:uid="{D6D86768-2329-4F9F-A501-7924CB057A48}" name="דילוג"/>
    <tableColumn id="8" xr3:uid="{FED383B8-B10A-496E-9B93-5E959402D35C}" name="דילוג ממשיך?" dataDxfId="39">
      <calculatedColumnFormula>IF(טבלה20[[#This Row],[דילוג]]=1,SUM(G2:G3),"")</calculatedColumnFormula>
    </tableColumn>
    <tableColumn id="11" xr3:uid="{82981EBE-AE09-4EA0-9DF0-7ABF445E2888}" name="הפרש קבוע אחרון" dataDxfId="38">
      <calculatedColumnFormula>IF(AND(טבלה20[[#This Row],[CycleNumber]]&gt;B1,טבלה20[[#This Row],[CycleNumber]]&gt;2),IF(טבלה20[[#This Row],[דילוג]]=1,טבלה20[[#This Row],[LengthofCycle]]-F1,I1),"")</calculatedColumnFormula>
    </tableColumn>
    <tableColumn id="10" xr3:uid="{E5C02B85-E03A-4D87-BECA-BE81DF55904C}" name="וסת פעיל?"/>
    <tableColumn id="12" xr3:uid="{BCB94944-7108-428F-9AA0-E3B0C059E73A}" name="פעילות" dataDxfId="37">
      <calculatedColumnFormula>IF(טבלה20[[#This Row],[CycleNumber]]&lt;3,"",IF(טבלה20[[#This Row],[דילוג]]=1,1,IF(K1="","",IF(טבלה20[[#This Row],[LengthofCycle]]-F1=טבלה20[[#This Row],[הפרש קבוע אחרון]],1,IF(K1+1&gt;3,"",K1+1)))))</calculatedColumnFormula>
    </tableColumn>
    <tableColumn id="9" xr3:uid="{A8F3621E-BD54-452C-8E10-A8A7B4E5B358}" name="חיזוי טוב?" dataDxfId="36">
      <calculatedColumnFormula>IF(OR(טבלה20[[#This Row],[פעילות]]="",K1=""),"",IF(טבלה20[[#This Row],[פעילות]]=1,1,0))</calculatedColumnFormula>
    </tableColumn>
    <tableColumn id="13" xr3:uid="{78BD8B78-CF89-4D00-A69C-9B1C13B28AFB}" name="מחזורי פעילות" dataDxfId="35">
      <calculatedColumnFormula>IF(טבלה20[[#This Row],[פעילות]]="","",IF(OR(M1="",AND(טבלה20[[#This Row],[דילוג]]=1,K1=3)),1,M1+1))</calculatedColumnFormula>
    </tableColumn>
    <tableColumn id="16" xr3:uid="{80D5E887-3785-4717-A9A1-C0C4EA83CBE7}" name="בדיקה1" dataDxfId="34">
      <calculatedColumnFormula>IF(AND(טבלה20[[#This Row],[מחזורי פעילות]]=3,G3=1,טבלה20[[#This Row],[הפרש קבוע אחרון]]&lt;&gt;I3),1,"")</calculatedColumnFormula>
    </tableColumn>
    <tableColumn id="17" xr3:uid="{01FDD60E-F29C-4F1B-96C6-51D79BF05DF7}" name="בדיקה2" dataDxfId="33">
      <calculatedColumnFormula>IF(AND(טבלה20[[#This Row],[מחזורי פעילות]]=3,G3=1,טבלה20[[#This Row],[הפרש קבוע אחרון]]=I3),1,"")</calculatedColumnFormula>
    </tableColumn>
    <tableColumn id="18" xr3:uid="{C1224299-9125-4060-AB73-6A6AF30CA49C}" name="בדיקה3" dataDxfId="32">
      <calculatedColumnFormula>IF(AND(טבלה20[[#This Row],[דילוג]]=1,טבלה20[[#This Row],[הפרש קבוע אחרון]]=I1,טבלה20[[#This Row],[מחזורי פעילות]]&gt;1),1,"")</calculatedColumnFormula>
    </tableColumn>
    <tableColumn id="14" xr3:uid="{8A2739CB-D8D2-4562-ABD6-F86B86968EF6}" name="באיזה מחזור נעקר אחרי קביעה?" dataDxfId="31">
      <calculatedColumnFormula>IF(OR(AND(טבלה20[[#This Row],[מחזורי פעילות]]&lt;&gt;"",M3=""),AND(טבלה20[[#This Row],[פעילות]]=3,M3=1)),טבלה20[[#This Row],[מחזורי פעילות]],"")</calculatedColumnFormula>
    </tableColumn>
    <tableColumn id="21" xr3:uid="{0AB27369-960A-4F82-9F48-0CDE9B6E8669}" name="מניית קביעות" dataDxfId="30">
      <calculatedColumnFormula>IF(טבלה20[[#This Row],[באיזה מחזור נעקר אחרי קביעה?]]&lt;&gt;"",1,"")</calculatedColumnFormula>
    </tableColumn>
    <tableColumn id="15" xr3:uid="{68D4B40E-70C7-4947-8514-55941264D336}" name="באיזה מחזור נפסק דיווח?" dataDxfId="29">
      <calculatedColumnFormula>IF(AND(טבלה20[[#This Row],[באיזה מחזור נעקר אחרי קביעה?]]&lt;&gt;"",טבלה20[[#This Row],[CycleNumber]]&gt;B3),טבלה20[[#This Row],[באיזה מחזור נעקר אחרי קביעה?]],"")</calculatedColumnFormula>
    </tableColumn>
    <tableColumn id="20" xr3:uid="{C91AFAE5-821A-4753-87A5-044B8AE1A6E9}" name="מחזור קביעה ראשונה" dataDxfId="28">
      <calculatedColumnFormula>IF(AND(טבלה20[[#This Row],[הפרש קבוע אחרון]]&lt;&gt;"",I1=""),טבלה20[[#This Row],[CycleNumber]],"")</calculatedColumnFormula>
    </tableColumn>
    <tableColumn id="22" xr3:uid="{BA6E4E2B-4931-42CD-918C-1B2F3B5FA450}" name="דיווח אחרון" dataDxfId="27">
      <calculatedColumnFormula>IF(OR(טבלה20[[#This Row],[CycleNumber]]&gt;B3,B3=""),טבלה20[[#This Row],[CycleNumber]],"")</calculatedColumnFormula>
    </tableColumn>
    <tableColumn id="19" xr3:uid="{B406E591-DC31-4E26-B2A1-501A733659BD}" name="האם יש לאישה וסת דילוג?" dataDxfId="26">
      <calculatedColumnFormula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E5AF72-91E4-46C0-9689-C63AD1188664}" name="טבלה21" displayName="טבלה21" ref="Z11:AC17" totalsRowShown="0" headerRowDxfId="25" dataDxfId="24">
  <autoFilter ref="Z11:AC17" xr:uid="{1D96F319-D26E-4FC5-AD5F-064B71E731DD}"/>
  <tableColumns count="4">
    <tableColumn id="1" xr3:uid="{46D1D3FD-FFC0-4218-8866-D67DEDEBF72D}" name="הפרש" dataDxfId="23"/>
    <tableColumn id="2" xr3:uid="{AE33C529-9B2C-4FFA-A00F-3A2C4AB79B9C}" name="שכיחות" dataDxfId="22">
      <calculatedColumnFormula>COUNTIFS(I:I,טבלה21[[#This Row],[הפרש]],N:N,"&gt;1")</calculatedColumnFormula>
    </tableColumn>
    <tableColumn id="3" xr3:uid="{60386DC4-E27B-4892-AA15-0B762F330407}" name="שכיחות יחסית" dataDxfId="21" dataCellStyle="Percent">
      <calculatedColumnFormula>טבלה21[[#This Row],[שכיחות]]/$AA$17</calculatedColumnFormula>
    </tableColumn>
    <tableColumn id="4" xr3:uid="{F35388AC-4343-4EA9-A51A-A42B45460A10}" name="שכיחות מצטברת" dataDxfId="20" dataCellStyle="Percent">
      <calculatedColumnFormula>טבלה21[[#This Row],[שכיחות יחסית]]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ED6CB2-FAFF-40D8-B460-B50587936462}" name="טבלה24" displayName="טבלה24" ref="AA21:AD36" totalsRowShown="0" headerRowDxfId="19" dataDxfId="18">
  <autoFilter ref="AA21:AD36" xr:uid="{FE39D96B-3E60-4FBF-882C-3E17098A2C27}"/>
  <tableColumns count="4">
    <tableColumn id="1" xr3:uid="{50A69241-3CD2-4A84-8995-44F21A181BCD}" name="מחזור קביעה ראשונה" dataDxfId="17"/>
    <tableColumn id="2" xr3:uid="{196B3A15-B06C-474D-9F53-EB6782B8B849}" name="שכיחות" dataDxfId="16"/>
    <tableColumn id="3" xr3:uid="{4BC8A2F4-DA93-4299-9061-6CA3BB06445F}" name="יחסית" dataDxfId="15" dataCellStyle="Percent">
      <calculatedColumnFormula>טבלה24[[#This Row],[שכיחות]]/$AB$36</calculatedColumnFormula>
    </tableColumn>
    <tableColumn id="4" xr3:uid="{4B4FF0DC-39A8-4E6C-8EE5-115574D7038E}" name="מצטברת" dataDxfId="14" dataCellStyle="Percent">
      <calculatedColumnFormula>טבלה24[[#This Row],[יחסית]]+AD21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4D4C8A-50F4-4B90-86D4-B5DE7664B40C}" name="טבלה25" displayName="טבלה25" ref="AA38:AB56" totalsRowShown="0">
  <autoFilter ref="AA38:AB56" xr:uid="{55CF23E2-C98F-4231-97F5-08172AC23D9B}"/>
  <tableColumns count="2">
    <tableColumn id="1" xr3:uid="{371745B0-AE41-4499-AFC2-63450929E0A3}" name="כמה דיווחים היו?"/>
    <tableColumn id="2" xr3:uid="{A2A621A3-CCAC-4A8B-A862-628368ED0EFF}" name="שכיחות" dataDxfId="0">
      <calculatedColumnFormula>COUNTIFS(U:U,טבלה25[[#This Row],[כמה דיווחים היו?]],V:V,1)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A88B3-C8AB-4BB3-8BEE-919F02CB3693}" name="טבלה27" displayName="טבלה27" ref="AH5:AI17" totalsRowShown="0">
  <autoFilter ref="AH5:AI17" xr:uid="{7D6371B6-98A6-4FD1-949E-AE63D874D5EB}"/>
  <tableColumns count="2">
    <tableColumn id="1" xr3:uid="{48671239-7E2C-4548-8923-F9BE926CD8BA}" name="כמה מחזורים עד עקירה או סיום דיווח?"/>
    <tableColumn id="2" xr3:uid="{63F3CC96-72B0-44A3-A533-4CC9BE1359EB}" name="שכיחות" dataDxfId="13">
      <calculatedColumnFormula>COUNTIF(Q:Q,טבלה27[[#This Row],[כמה מחזורים עד עקירה או סיום דיווח?]])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AE157D-49FA-4F73-B0CD-8270920E67B2}" name="טבלה28" displayName="טבלה28" ref="AH19:AK26" totalsRowShown="0" headerRowDxfId="12" dataDxfId="11">
  <autoFilter ref="AH19:AK26" xr:uid="{2676E80A-52FB-4590-93E8-9D525665B34C}"/>
  <tableColumns count="4">
    <tableColumn id="1" xr3:uid="{CCD53A81-3DC0-4BFA-8DF3-DD9ADB7E1C2B}" name="מחזורי וסת עד סיום דיווח" dataDxfId="10"/>
    <tableColumn id="2" xr3:uid="{5AA111C8-AC43-48AD-9C88-A9D71BB7CAD8}" name="שכיחות" dataDxfId="9">
      <calculatedColumnFormula>COUNTIF(S:S,טבלה28[[#This Row],[מחזורי וסת עד סיום דיווח]])</calculatedColumnFormula>
    </tableColumn>
    <tableColumn id="3" xr3:uid="{F6511D01-8400-4F1F-A797-7FE22838BFCA}" name="יחסית" dataDxfId="8" dataCellStyle="Percent">
      <calculatedColumnFormula>טבלה28[[#This Row],[שכיחות]]/$AI$26</calculatedColumnFormula>
    </tableColumn>
    <tableColumn id="4" xr3:uid="{DC586436-84F1-4E7F-AFCD-E72A9B26E676}" name="מצטברת" dataDxfId="7" dataCellStyle="Percent">
      <calculatedColumnFormula>טבלה28[[#This Row],[יחסית]]+AK19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56210A-1691-46A0-82BA-3546C023B28F}" name="טבלה30" displayName="טבלה30" ref="AH30:AK37" totalsRowShown="0" headerRowDxfId="6" dataDxfId="5">
  <autoFilter ref="AH30:AK37" xr:uid="{320DD33A-035B-4AA0-86F6-0F56C78D3E48}"/>
  <tableColumns count="4">
    <tableColumn id="1" xr3:uid="{8DDE74B0-279F-4973-A589-AD76CC6A44E4}" name="מחזורי וסת עד עקירה" dataDxfId="4"/>
    <tableColumn id="2" xr3:uid="{894E6156-876D-4CDB-AF12-AF0574C43A82}" name="שכיחות" dataDxfId="3">
      <calculatedColumnFormula>AI6-AI20</calculatedColumnFormula>
    </tableColumn>
    <tableColumn id="3" xr3:uid="{C5BDCE5F-5194-45A4-BF66-F949075DDB46}" name="יחסית" dataDxfId="2" dataCellStyle="Percent">
      <calculatedColumnFormula>טבלה30[[#This Row],[שכיחות]]/$AI$39</calculatedColumnFormula>
    </tableColumn>
    <tableColumn id="4" xr3:uid="{E5435F14-877F-4B76-B945-3D09101C49A3}" name="מצטברת" dataDxfId="1" dataCellStyle="Percent">
      <calculatedColumnFormula>טבלה30[[#This Row],[יחסית]]+AK30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33E5-6E03-4C17-8A16-2D44C9939EBB}">
  <dimension ref="A1:D52"/>
  <sheetViews>
    <sheetView rightToLeft="1" workbookViewId="0">
      <selection activeCell="D6" sqref="D6:D7"/>
    </sheetView>
  </sheetViews>
  <sheetFormatPr defaultRowHeight="13.8" x14ac:dyDescent="0.25"/>
  <cols>
    <col min="1" max="1" width="11.59765625" bestFit="1" customWidth="1"/>
    <col min="2" max="2" width="17.59765625" bestFit="1" customWidth="1"/>
    <col min="3" max="3" width="19.19921875" bestFit="1" customWidth="1"/>
    <col min="4" max="5" width="22.8984375" bestFit="1" customWidth="1"/>
  </cols>
  <sheetData>
    <row r="1" spans="1:4" x14ac:dyDescent="0.25">
      <c r="A1" t="s">
        <v>17</v>
      </c>
      <c r="B1" s="7">
        <v>1</v>
      </c>
    </row>
    <row r="3" spans="1:4" x14ac:dyDescent="0.25">
      <c r="A3" t="s">
        <v>156</v>
      </c>
      <c r="B3" t="s">
        <v>157</v>
      </c>
    </row>
    <row r="4" spans="1:4" x14ac:dyDescent="0.25">
      <c r="A4" s="7" t="s">
        <v>37</v>
      </c>
      <c r="B4" s="1">
        <v>1</v>
      </c>
    </row>
    <row r="5" spans="1:4" x14ac:dyDescent="0.25">
      <c r="A5" s="7" t="s">
        <v>38</v>
      </c>
      <c r="B5" s="1">
        <v>1</v>
      </c>
      <c r="C5">
        <v>2</v>
      </c>
      <c r="D5">
        <f>COUNTIF(B4:B51,C5)</f>
        <v>7</v>
      </c>
    </row>
    <row r="6" spans="1:4" x14ac:dyDescent="0.25">
      <c r="A6" s="7" t="s">
        <v>26</v>
      </c>
      <c r="B6" s="1">
        <v>1</v>
      </c>
      <c r="C6">
        <v>3</v>
      </c>
      <c r="D6">
        <f t="shared" ref="D6:D7" si="0">COUNTIF(B5:B52,C6)</f>
        <v>0</v>
      </c>
    </row>
    <row r="7" spans="1:4" x14ac:dyDescent="0.25">
      <c r="A7" s="7" t="s">
        <v>40</v>
      </c>
      <c r="B7" s="1">
        <v>1</v>
      </c>
      <c r="C7">
        <v>4</v>
      </c>
      <c r="D7">
        <f t="shared" si="0"/>
        <v>1</v>
      </c>
    </row>
    <row r="8" spans="1:4" x14ac:dyDescent="0.25">
      <c r="A8" s="7" t="s">
        <v>28</v>
      </c>
      <c r="B8" s="1">
        <v>1</v>
      </c>
    </row>
    <row r="9" spans="1:4" x14ac:dyDescent="0.25">
      <c r="A9" s="7" t="s">
        <v>30</v>
      </c>
      <c r="B9" s="1">
        <v>1</v>
      </c>
    </row>
    <row r="10" spans="1:4" x14ac:dyDescent="0.25">
      <c r="A10" s="7" t="s">
        <v>43</v>
      </c>
      <c r="B10" s="1">
        <v>1</v>
      </c>
    </row>
    <row r="11" spans="1:4" x14ac:dyDescent="0.25">
      <c r="A11" s="7" t="s">
        <v>44</v>
      </c>
      <c r="B11" s="1">
        <v>1</v>
      </c>
    </row>
    <row r="12" spans="1:4" x14ac:dyDescent="0.25">
      <c r="A12" s="7" t="s">
        <v>45</v>
      </c>
      <c r="B12" s="1">
        <v>1</v>
      </c>
    </row>
    <row r="13" spans="1:4" x14ac:dyDescent="0.25">
      <c r="A13" s="7" t="s">
        <v>46</v>
      </c>
      <c r="B13" s="1">
        <v>2</v>
      </c>
    </row>
    <row r="14" spans="1:4" x14ac:dyDescent="0.25">
      <c r="A14" s="7" t="s">
        <v>47</v>
      </c>
      <c r="B14" s="1">
        <v>1</v>
      </c>
    </row>
    <row r="15" spans="1:4" x14ac:dyDescent="0.25">
      <c r="A15" s="7" t="s">
        <v>48</v>
      </c>
      <c r="B15" s="1">
        <v>1</v>
      </c>
    </row>
    <row r="16" spans="1:4" x14ac:dyDescent="0.25">
      <c r="A16" s="7" t="s">
        <v>49</v>
      </c>
      <c r="B16" s="1">
        <v>2</v>
      </c>
    </row>
    <row r="17" spans="1:2" x14ac:dyDescent="0.25">
      <c r="A17" s="7" t="s">
        <v>50</v>
      </c>
      <c r="B17" s="1">
        <v>2</v>
      </c>
    </row>
    <row r="18" spans="1:2" x14ac:dyDescent="0.25">
      <c r="A18" s="7" t="s">
        <v>51</v>
      </c>
      <c r="B18" s="1">
        <v>1</v>
      </c>
    </row>
    <row r="19" spans="1:2" x14ac:dyDescent="0.25">
      <c r="A19" s="7" t="s">
        <v>52</v>
      </c>
      <c r="B19" s="1">
        <v>1</v>
      </c>
    </row>
    <row r="20" spans="1:2" x14ac:dyDescent="0.25">
      <c r="A20" s="7" t="s">
        <v>53</v>
      </c>
      <c r="B20" s="1">
        <v>1</v>
      </c>
    </row>
    <row r="21" spans="1:2" x14ac:dyDescent="0.25">
      <c r="A21" s="7" t="s">
        <v>54</v>
      </c>
      <c r="B21" s="1">
        <v>1</v>
      </c>
    </row>
    <row r="22" spans="1:2" x14ac:dyDescent="0.25">
      <c r="A22" s="7" t="s">
        <v>24</v>
      </c>
      <c r="B22" s="1">
        <v>4</v>
      </c>
    </row>
    <row r="23" spans="1:2" x14ac:dyDescent="0.25">
      <c r="A23" s="7" t="s">
        <v>55</v>
      </c>
      <c r="B23" s="1">
        <v>1</v>
      </c>
    </row>
    <row r="24" spans="1:2" x14ac:dyDescent="0.25">
      <c r="A24" s="7" t="s">
        <v>56</v>
      </c>
      <c r="B24" s="1">
        <v>1</v>
      </c>
    </row>
    <row r="25" spans="1:2" x14ac:dyDescent="0.25">
      <c r="A25" s="7" t="s">
        <v>57</v>
      </c>
      <c r="B25" s="1">
        <v>1</v>
      </c>
    </row>
    <row r="26" spans="1:2" x14ac:dyDescent="0.25">
      <c r="A26" s="7" t="s">
        <v>58</v>
      </c>
      <c r="B26" s="1">
        <v>1</v>
      </c>
    </row>
    <row r="27" spans="1:2" x14ac:dyDescent="0.25">
      <c r="A27" s="7" t="s">
        <v>60</v>
      </c>
      <c r="B27" s="1">
        <v>1</v>
      </c>
    </row>
    <row r="28" spans="1:2" x14ac:dyDescent="0.25">
      <c r="A28" s="7" t="s">
        <v>29</v>
      </c>
      <c r="B28" s="1">
        <v>1</v>
      </c>
    </row>
    <row r="29" spans="1:2" x14ac:dyDescent="0.25">
      <c r="A29" s="7" t="s">
        <v>61</v>
      </c>
      <c r="B29" s="1">
        <v>1</v>
      </c>
    </row>
    <row r="30" spans="1:2" x14ac:dyDescent="0.25">
      <c r="A30" s="7" t="s">
        <v>62</v>
      </c>
      <c r="B30" s="1">
        <v>1</v>
      </c>
    </row>
    <row r="31" spans="1:2" x14ac:dyDescent="0.25">
      <c r="A31" s="7" t="s">
        <v>33</v>
      </c>
      <c r="B31" s="1">
        <v>1</v>
      </c>
    </row>
    <row r="32" spans="1:2" x14ac:dyDescent="0.25">
      <c r="A32" s="7" t="s">
        <v>63</v>
      </c>
      <c r="B32" s="1">
        <v>2</v>
      </c>
    </row>
    <row r="33" spans="1:2" x14ac:dyDescent="0.25">
      <c r="A33" s="7" t="s">
        <v>64</v>
      </c>
      <c r="B33" s="1">
        <v>1</v>
      </c>
    </row>
    <row r="34" spans="1:2" x14ac:dyDescent="0.25">
      <c r="A34" s="7" t="s">
        <v>65</v>
      </c>
      <c r="B34" s="1">
        <v>2</v>
      </c>
    </row>
    <row r="35" spans="1:2" x14ac:dyDescent="0.25">
      <c r="A35" s="7" t="s">
        <v>31</v>
      </c>
      <c r="B35" s="1">
        <v>1</v>
      </c>
    </row>
    <row r="36" spans="1:2" x14ac:dyDescent="0.25">
      <c r="A36" s="7" t="s">
        <v>67</v>
      </c>
      <c r="B36" s="1">
        <v>1</v>
      </c>
    </row>
    <row r="37" spans="1:2" x14ac:dyDescent="0.25">
      <c r="A37" s="7" t="s">
        <v>68</v>
      </c>
      <c r="B37" s="1">
        <v>1</v>
      </c>
    </row>
    <row r="38" spans="1:2" x14ac:dyDescent="0.25">
      <c r="A38" s="7" t="s">
        <v>69</v>
      </c>
      <c r="B38" s="1">
        <v>1</v>
      </c>
    </row>
    <row r="39" spans="1:2" x14ac:dyDescent="0.25">
      <c r="A39" s="7" t="s">
        <v>70</v>
      </c>
      <c r="B39" s="1">
        <v>1</v>
      </c>
    </row>
    <row r="40" spans="1:2" x14ac:dyDescent="0.25">
      <c r="A40" s="7" t="s">
        <v>71</v>
      </c>
      <c r="B40" s="1">
        <v>1</v>
      </c>
    </row>
    <row r="41" spans="1:2" x14ac:dyDescent="0.25">
      <c r="A41" s="7" t="s">
        <v>72</v>
      </c>
      <c r="B41" s="1">
        <v>2</v>
      </c>
    </row>
    <row r="42" spans="1:2" x14ac:dyDescent="0.25">
      <c r="A42" s="7" t="s">
        <v>73</v>
      </c>
      <c r="B42" s="1">
        <v>1</v>
      </c>
    </row>
    <row r="43" spans="1:2" x14ac:dyDescent="0.25">
      <c r="A43" s="7" t="s">
        <v>74</v>
      </c>
      <c r="B43" s="1">
        <v>1</v>
      </c>
    </row>
    <row r="44" spans="1:2" x14ac:dyDescent="0.25">
      <c r="A44" s="7" t="s">
        <v>75</v>
      </c>
      <c r="B44" s="1">
        <v>1</v>
      </c>
    </row>
    <row r="45" spans="1:2" x14ac:dyDescent="0.25">
      <c r="A45" s="7" t="s">
        <v>32</v>
      </c>
      <c r="B45" s="1">
        <v>1</v>
      </c>
    </row>
    <row r="46" spans="1:2" x14ac:dyDescent="0.25">
      <c r="A46" s="7" t="s">
        <v>76</v>
      </c>
      <c r="B46" s="1">
        <v>1</v>
      </c>
    </row>
    <row r="47" spans="1:2" x14ac:dyDescent="0.25">
      <c r="A47" s="7" t="s">
        <v>77</v>
      </c>
      <c r="B47" s="1">
        <v>2</v>
      </c>
    </row>
    <row r="48" spans="1:2" x14ac:dyDescent="0.25">
      <c r="A48" s="7" t="s">
        <v>78</v>
      </c>
      <c r="B48" s="1">
        <v>1</v>
      </c>
    </row>
    <row r="49" spans="1:2" x14ac:dyDescent="0.25">
      <c r="A49" s="7" t="s">
        <v>79</v>
      </c>
      <c r="B49" s="1">
        <v>1</v>
      </c>
    </row>
    <row r="50" spans="1:2" x14ac:dyDescent="0.25">
      <c r="A50" s="7" t="s">
        <v>80</v>
      </c>
      <c r="B50" s="1">
        <v>1</v>
      </c>
    </row>
    <row r="51" spans="1:2" x14ac:dyDescent="0.25">
      <c r="A51" s="7" t="s">
        <v>81</v>
      </c>
      <c r="B51" s="1">
        <v>1</v>
      </c>
    </row>
    <row r="52" spans="1:2" x14ac:dyDescent="0.25">
      <c r="A52" s="7" t="s">
        <v>158</v>
      </c>
      <c r="B52" s="1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512E-537D-49BF-8E64-362BD98B5C3A}">
  <dimension ref="A1:AW1564"/>
  <sheetViews>
    <sheetView rightToLeft="1" tabSelected="1" topLeftCell="F1" workbookViewId="0">
      <selection activeCell="L47" sqref="L47"/>
    </sheetView>
  </sheetViews>
  <sheetFormatPr defaultRowHeight="13.8" x14ac:dyDescent="0.25"/>
  <cols>
    <col min="1" max="1" width="9.5" customWidth="1"/>
    <col min="2" max="2" width="14.59765625" customWidth="1"/>
    <col min="3" max="5" width="0" hidden="1" customWidth="1"/>
    <col min="6" max="6" width="15.3984375" customWidth="1"/>
    <col min="10" max="10" width="0" hidden="1" customWidth="1"/>
    <col min="25" max="25" width="9.3984375" bestFit="1" customWidth="1"/>
    <col min="26" max="26" width="10.796875" bestFit="1" customWidth="1"/>
    <col min="27" max="27" width="18.09765625" customWidth="1"/>
    <col min="28" max="28" width="17.59765625" bestFit="1" customWidth="1"/>
    <col min="34" max="34" width="31.398437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AN1" t="s">
        <v>0</v>
      </c>
      <c r="AO1" t="s">
        <v>1</v>
      </c>
      <c r="AP1" t="s">
        <v>5</v>
      </c>
      <c r="AQ1" t="s">
        <v>22</v>
      </c>
      <c r="AR1" t="s">
        <v>23</v>
      </c>
      <c r="AV1">
        <f>SUM(AN2:AN1564)</f>
        <v>0</v>
      </c>
      <c r="AW1">
        <f>SUM(AO2:AO1564)</f>
        <v>13172</v>
      </c>
    </row>
    <row r="2" spans="1:49" hidden="1" x14ac:dyDescent="0.25">
      <c r="A2" t="s">
        <v>24</v>
      </c>
      <c r="B2">
        <v>1</v>
      </c>
      <c r="C2">
        <v>0</v>
      </c>
      <c r="D2">
        <v>1</v>
      </c>
      <c r="E2">
        <v>0</v>
      </c>
      <c r="F2">
        <v>29</v>
      </c>
      <c r="G2" t="str">
        <f>IF(טבלה20[[#This Row],[CycleNumber]]&gt;2,IF(AND(טבלה20[[#This Row],[LengthofCycle]]-F1=F1-#REF!,טבלה20[[#This Row],[LengthofCycle]]-F1&lt;&gt;0),1,""),"")</f>
        <v/>
      </c>
      <c r="H2" t="str">
        <f>IF(טבלה20[[#This Row],[דילוג]]=1,SUM(G2:G3),"")</f>
        <v/>
      </c>
      <c r="I2" t="str">
        <f>IF(AND(טבלה20[[#This Row],[CycleNumber]]&gt;B1,טבלה20[[#This Row],[CycleNumber]]&gt;2),IF(טבלה20[[#This Row],[דילוג]]=1,טבלה20[[#This Row],[LengthofCycle]]-F1,I1),"")</f>
        <v/>
      </c>
      <c r="K2" t="str">
        <f>IF(טבלה20[[#This Row],[CycleNumber]]&lt;3,"",IF(טבלה20[[#This Row],[דילוג]]=1,1,IF(K1="","",IF(טבלה20[[#This Row],[LengthofCycle]]-F1=טבלה20[[#This Row],[הפרש קבוע אחרון]],1,IF(K1+1&gt;3,"",K1+1)))))</f>
        <v/>
      </c>
      <c r="L2" t="str">
        <f>IF(OR(טבלה20[[#This Row],[פעילות]]="",K1=""),"",IF(טבלה20[[#This Row],[פעילות]]=1,1,0))</f>
        <v/>
      </c>
      <c r="M2" s="1" t="str">
        <f>IF(טבלה20[[#This Row],[פעילות]]="","",IF(OR(M1="",AND(טבלה20[[#This Row],[דילוג]]=1,K1=3)),1,M1+1))</f>
        <v/>
      </c>
      <c r="N2" s="1" t="str">
        <f>IF(AND(טבלה20[[#This Row],[מחזורי פעילות]]=3,G3=1,טבלה20[[#This Row],[הפרש קבוע אחרון]]&lt;&gt;I3),1,"")</f>
        <v/>
      </c>
      <c r="O2" s="1" t="str">
        <f>IF(AND(טבלה20[[#This Row],[מחזורי פעילות]]=3,G3=1,טבלה20[[#This Row],[הפרש קבוע אחרון]]=I3),1,"")</f>
        <v/>
      </c>
      <c r="P2" s="1" t="str">
        <f>IF(AND(טבלה20[[#This Row],[דילוג]]=1,טבלה20[[#This Row],[הפרש קבוע אחרון]]=I1,טבלה20[[#This Row],[מחזורי פעילות]]&gt;1),1,"")</f>
        <v/>
      </c>
      <c r="Q2" s="1" t="str">
        <f>IF(OR(AND(טבלה20[[#This Row],[מחזורי פעילות]]&lt;&gt;"",M3=""),AND(טבלה20[[#This Row],[פעילות]]=3,M3=1)),טבלה20[[#This Row],[מחזורי פעילות]],"")</f>
        <v/>
      </c>
      <c r="R2" s="1" t="str">
        <f>IF(טבלה20[[#This Row],[באיזה מחזור נעקר אחרי קביעה?]]&lt;&gt;"",1,"")</f>
        <v/>
      </c>
      <c r="S2" s="1" t="str">
        <f>IF(AND(טבלה20[[#This Row],[באיזה מחזור נעקר אחרי קביעה?]]&lt;&gt;"",טבלה20[[#This Row],[CycleNumber]]&gt;B3),טבלה20[[#This Row],[באיזה מחזור נעקר אחרי קביעה?]],"")</f>
        <v/>
      </c>
      <c r="T2" s="1" t="str">
        <f>IF(AND(טבלה20[[#This Row],[הפרש קבוע אחרון]]&lt;&gt;"",I1=""),טבלה20[[#This Row],[CycleNumber]],"")</f>
        <v/>
      </c>
      <c r="U2" s="1" t="str">
        <f>IF(OR(טבלה20[[#This Row],[CycleNumber]]&gt;B3,B3=""),טבלה20[[#This Row],[CycleNumber]],"")</f>
        <v/>
      </c>
      <c r="V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" t="e">
        <f>LOOKUP(טבלה20[[#This Row],[ClientID]],[1]!קביעויות[דילוג למפרע])</f>
        <v>#REF!</v>
      </c>
      <c r="AN2" t="s">
        <v>24</v>
      </c>
      <c r="AO2">
        <v>1</v>
      </c>
      <c r="AP2">
        <v>29</v>
      </c>
    </row>
    <row r="3" spans="1:49" hidden="1" x14ac:dyDescent="0.25">
      <c r="A3" t="s">
        <v>24</v>
      </c>
      <c r="B3">
        <v>2</v>
      </c>
      <c r="C3">
        <v>0</v>
      </c>
      <c r="D3">
        <v>1</v>
      </c>
      <c r="E3">
        <v>0</v>
      </c>
      <c r="F3">
        <v>27</v>
      </c>
      <c r="G3" t="str">
        <f>IF(טבלה20[[#This Row],[CycleNumber]]&gt;2,IF(AND(טבלה20[[#This Row],[LengthofCycle]]-F2=F2-F1,טבלה20[[#This Row],[LengthofCycle]]-F2&lt;&gt;0),1,""),"")</f>
        <v/>
      </c>
      <c r="H3" t="str">
        <f>IF(טבלה20[[#This Row],[דילוג]]=1,SUM(G3:G4),"")</f>
        <v/>
      </c>
      <c r="I3" t="str">
        <f>IF(AND(טבלה20[[#This Row],[CycleNumber]]&gt;B2,טבלה20[[#This Row],[CycleNumber]]&gt;2),IF(טבלה20[[#This Row],[דילוג]]=1,טבלה20[[#This Row],[LengthofCycle]]-F2,I2),"")</f>
        <v/>
      </c>
      <c r="K3" t="str">
        <f>IF(טבלה20[[#This Row],[CycleNumber]]&lt;3,"",IF(טבלה20[[#This Row],[דילוג]]=1,1,IF(K2="","",IF(טבלה20[[#This Row],[LengthofCycle]]-F2=טבלה20[[#This Row],[הפרש קבוע אחרון]],1,IF(K2+1&gt;3,"",K2+1)))))</f>
        <v/>
      </c>
      <c r="L3" t="str">
        <f>IF(OR(טבלה20[[#This Row],[פעילות]]="",K2=""),"",IF(טבלה20[[#This Row],[פעילות]]=1,1,0))</f>
        <v/>
      </c>
      <c r="M3" s="1" t="str">
        <f>IF(טבלה20[[#This Row],[פעילות]]="","",IF(OR(M2="",AND(טבלה20[[#This Row],[דילוג]]=1,K2=3)),1,M2+1))</f>
        <v/>
      </c>
      <c r="N3" s="1" t="str">
        <f>IF(AND(טבלה20[[#This Row],[מחזורי פעילות]]=3,G4=1,טבלה20[[#This Row],[הפרש קבוע אחרון]]&lt;&gt;I4),1,"")</f>
        <v/>
      </c>
      <c r="O3" s="1" t="str">
        <f>IF(AND(טבלה20[[#This Row],[מחזורי פעילות]]=3,G4=1,טבלה20[[#This Row],[הפרש קבוע אחרון]]=I4),1,"")</f>
        <v/>
      </c>
      <c r="P3" s="1" t="str">
        <f>IF(AND(טבלה20[[#This Row],[דילוג]]=1,טבלה20[[#This Row],[הפרש קבוע אחרון]]=I2,טבלה20[[#This Row],[מחזורי פעילות]]&gt;1),1,"")</f>
        <v/>
      </c>
      <c r="Q3" s="1" t="str">
        <f>IF(OR(AND(טבלה20[[#This Row],[מחזורי פעילות]]&lt;&gt;"",M4=""),AND(טבלה20[[#This Row],[פעילות]]=3,M4=1)),טבלה20[[#This Row],[מחזורי פעילות]],"")</f>
        <v/>
      </c>
      <c r="R3" s="1" t="str">
        <f>IF(טבלה20[[#This Row],[באיזה מחזור נעקר אחרי קביעה?]]&lt;&gt;"",1,"")</f>
        <v/>
      </c>
      <c r="S3" s="1" t="str">
        <f>IF(AND(טבלה20[[#This Row],[באיזה מחזור נעקר אחרי קביעה?]]&lt;&gt;"",טבלה20[[#This Row],[CycleNumber]]&gt;B4),טבלה20[[#This Row],[באיזה מחזור נעקר אחרי קביעה?]],"")</f>
        <v/>
      </c>
      <c r="T3" s="1" t="str">
        <f>IF(AND(טבלה20[[#This Row],[הפרש קבוע אחרון]]&lt;&gt;"",I2=""),טבלה20[[#This Row],[CycleNumber]],"")</f>
        <v/>
      </c>
      <c r="U3" s="1" t="str">
        <f>IF(OR(טבלה20[[#This Row],[CycleNumber]]&gt;B4,B4=""),טבלה20[[#This Row],[CycleNumber]],"")</f>
        <v/>
      </c>
      <c r="V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Y3">
        <f>SUM(G:G)</f>
        <v>65</v>
      </c>
      <c r="Z3" s="2">
        <f>AVERAGE(L2:L1563)</f>
        <v>0.19580419580419581</v>
      </c>
      <c r="AA3">
        <f>COUNTIF(M:M,"&gt;0")</f>
        <v>199</v>
      </c>
      <c r="AB3">
        <f>(AA3-56)*Z3</f>
        <v>28</v>
      </c>
      <c r="AD3" t="s">
        <v>25</v>
      </c>
      <c r="AE3">
        <f>COUNTIF(H:H,2)</f>
        <v>4</v>
      </c>
      <c r="AN3" t="s">
        <v>24</v>
      </c>
      <c r="AO3">
        <v>2</v>
      </c>
      <c r="AP3">
        <v>27</v>
      </c>
    </row>
    <row r="4" spans="1:49" hidden="1" x14ac:dyDescent="0.25">
      <c r="A4" t="s">
        <v>24</v>
      </c>
      <c r="B4">
        <v>3</v>
      </c>
      <c r="C4">
        <v>0</v>
      </c>
      <c r="D4">
        <v>1</v>
      </c>
      <c r="E4">
        <v>0</v>
      </c>
      <c r="F4">
        <v>29</v>
      </c>
      <c r="G4" t="str">
        <f>IF(טבלה20[[#This Row],[CycleNumber]]&gt;2,IF(AND(טבלה20[[#This Row],[LengthofCycle]]-F3=F3-F2,טבלה20[[#This Row],[LengthofCycle]]-F3&lt;&gt;0),1,""),"")</f>
        <v/>
      </c>
      <c r="H4" t="str">
        <f>IF(טבלה20[[#This Row],[דילוג]]=1,SUM(G4:G5),"")</f>
        <v/>
      </c>
      <c r="I4" t="str">
        <f>IF(AND(טבלה20[[#This Row],[CycleNumber]]&gt;B3,טבלה20[[#This Row],[CycleNumber]]&gt;2),IF(טבלה20[[#This Row],[דילוג]]=1,טבלה20[[#This Row],[LengthofCycle]]-F3,I3),"")</f>
        <v/>
      </c>
      <c r="K4" t="str">
        <f>IF(טבלה20[[#This Row],[CycleNumber]]&lt;3,"",IF(טבלה20[[#This Row],[דילוג]]=1,1,IF(K3="","",IF(טבלה20[[#This Row],[LengthofCycle]]-F3=טבלה20[[#This Row],[הפרש קבוע אחרון]],1,IF(K3+1&gt;3,"",K3+1)))))</f>
        <v/>
      </c>
      <c r="L4" t="str">
        <f>IF(OR(טבלה20[[#This Row],[פעילות]]="",K3=""),"",IF(טבלה20[[#This Row],[פעילות]]=1,1,0))</f>
        <v/>
      </c>
      <c r="M4" s="1" t="str">
        <f>IF(טבלה20[[#This Row],[פעילות]]="","",IF(OR(M3="",AND(טבלה20[[#This Row],[דילוג]]=1,K3=3)),1,M3+1))</f>
        <v/>
      </c>
      <c r="N4" s="1" t="str">
        <f>IF(AND(טבלה20[[#This Row],[מחזורי פעילות]]=3,G5=1,טבלה20[[#This Row],[הפרש קבוע אחרון]]&lt;&gt;I5),1,"")</f>
        <v/>
      </c>
      <c r="O4" s="1" t="str">
        <f>IF(AND(טבלה20[[#This Row],[מחזורי פעילות]]=3,G5=1,טבלה20[[#This Row],[הפרש קבוע אחרון]]=I5),1,"")</f>
        <v/>
      </c>
      <c r="P4" s="1" t="str">
        <f>IF(AND(טבלה20[[#This Row],[דילוג]]=1,טבלה20[[#This Row],[הפרש קבוע אחרון]]=I3,טבלה20[[#This Row],[מחזורי פעילות]]&gt;1),1,"")</f>
        <v/>
      </c>
      <c r="Q4" s="1" t="str">
        <f>IF(OR(AND(טבלה20[[#This Row],[מחזורי פעילות]]&lt;&gt;"",M5=""),AND(טבלה20[[#This Row],[פעילות]]=3,M5=1)),טבלה20[[#This Row],[מחזורי פעילות]],"")</f>
        <v/>
      </c>
      <c r="R4" s="1" t="str">
        <f>IF(טבלה20[[#This Row],[באיזה מחזור נעקר אחרי קביעה?]]&lt;&gt;"",1,"")</f>
        <v/>
      </c>
      <c r="S4" s="1" t="str">
        <f>IF(AND(טבלה20[[#This Row],[באיזה מחזור נעקר אחרי קביעה?]]&lt;&gt;"",טבלה20[[#This Row],[CycleNumber]]&gt;B5),טבלה20[[#This Row],[באיזה מחזור נעקר אחרי קביעה?]],"")</f>
        <v/>
      </c>
      <c r="T4" s="1" t="str">
        <f>IF(AND(טבלה20[[#This Row],[הפרש קבוע אחרון]]&lt;&gt;"",I3=""),טבלה20[[#This Row],[CycleNumber]],"")</f>
        <v/>
      </c>
      <c r="U4" s="1" t="str">
        <f>IF(OR(טבלה20[[#This Row],[CycleNumber]]&gt;B5,B5=""),טבלה20[[#This Row],[CycleNumber]],"")</f>
        <v/>
      </c>
      <c r="V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" t="s">
        <v>24</v>
      </c>
      <c r="AO4">
        <v>3</v>
      </c>
      <c r="AP4">
        <v>29</v>
      </c>
      <c r="AQ4">
        <f>IF(AO4=AO2+2,IF(AND(AP2-AP3=AP3-AP4,AP2-AP3&lt;&gt;0),1,0),"")</f>
        <v>0</v>
      </c>
    </row>
    <row r="5" spans="1:49" hidden="1" x14ac:dyDescent="0.25">
      <c r="A5" t="s">
        <v>24</v>
      </c>
      <c r="B5">
        <v>4</v>
      </c>
      <c r="C5">
        <v>0</v>
      </c>
      <c r="D5">
        <v>1</v>
      </c>
      <c r="E5">
        <v>0</v>
      </c>
      <c r="F5">
        <v>27</v>
      </c>
      <c r="G5" t="str">
        <f>IF(טבלה20[[#This Row],[CycleNumber]]&gt;2,IF(AND(טבלה20[[#This Row],[LengthofCycle]]-F4=F4-F3,טבלה20[[#This Row],[LengthofCycle]]-F4&lt;&gt;0),1,""),"")</f>
        <v/>
      </c>
      <c r="H5" t="str">
        <f>IF(טבלה20[[#This Row],[דילוג]]=1,SUM(G5:G6),"")</f>
        <v/>
      </c>
      <c r="I5" t="str">
        <f>IF(AND(טבלה20[[#This Row],[CycleNumber]]&gt;B4,טבלה20[[#This Row],[CycleNumber]]&gt;2),IF(טבלה20[[#This Row],[דילוג]]=1,טבלה20[[#This Row],[LengthofCycle]]-F4,I4),"")</f>
        <v/>
      </c>
      <c r="K5" t="str">
        <f>IF(טבלה20[[#This Row],[CycleNumber]]&lt;3,"",IF(טבלה20[[#This Row],[דילוג]]=1,1,IF(K4="","",IF(טבלה20[[#This Row],[LengthofCycle]]-F4=טבלה20[[#This Row],[הפרש קבוע אחרון]],1,IF(K4+1&gt;3,"",K4+1)))))</f>
        <v/>
      </c>
      <c r="L5" t="str">
        <f>IF(OR(טבלה20[[#This Row],[פעילות]]="",K4=""),"",IF(טבלה20[[#This Row],[פעילות]]=1,1,0))</f>
        <v/>
      </c>
      <c r="M5" s="1" t="str">
        <f>IF(טבלה20[[#This Row],[פעילות]]="","",IF(OR(M4="",AND(טבלה20[[#This Row],[דילוג]]=1,K4=3)),1,M4+1))</f>
        <v/>
      </c>
      <c r="N5" s="1" t="str">
        <f>IF(AND(טבלה20[[#This Row],[מחזורי פעילות]]=3,G6=1,טבלה20[[#This Row],[הפרש קבוע אחרון]]&lt;&gt;I6),1,"")</f>
        <v/>
      </c>
      <c r="O5" s="1" t="str">
        <f>IF(AND(טבלה20[[#This Row],[מחזורי פעילות]]=3,G6=1,טבלה20[[#This Row],[הפרש קבוע אחרון]]=I6),1,"")</f>
        <v/>
      </c>
      <c r="P5" s="1" t="str">
        <f>IF(AND(טבלה20[[#This Row],[דילוג]]=1,טבלה20[[#This Row],[הפרש קבוע אחרון]]=I4,טבלה20[[#This Row],[מחזורי פעילות]]&gt;1),1,"")</f>
        <v/>
      </c>
      <c r="Q5" s="1" t="str">
        <f>IF(OR(AND(טבלה20[[#This Row],[מחזורי פעילות]]&lt;&gt;"",M6=""),AND(טבלה20[[#This Row],[פעילות]]=3,M6=1)),טבלה20[[#This Row],[מחזורי פעילות]],"")</f>
        <v/>
      </c>
      <c r="R5" s="1" t="str">
        <f>IF(טבלה20[[#This Row],[באיזה מחזור נעקר אחרי קביעה?]]&lt;&gt;"",1,"")</f>
        <v/>
      </c>
      <c r="S5" s="1" t="str">
        <f>IF(AND(טבלה20[[#This Row],[באיזה מחזור נעקר אחרי קביעה?]]&lt;&gt;"",טבלה20[[#This Row],[CycleNumber]]&gt;B6),טבלה20[[#This Row],[באיזה מחזור נעקר אחרי קביעה?]],"")</f>
        <v/>
      </c>
      <c r="T5" s="1" t="str">
        <f>IF(AND(טבלה20[[#This Row],[הפרש קבוע אחרון]]&lt;&gt;"",I4=""),טבלה20[[#This Row],[CycleNumber]],"")</f>
        <v/>
      </c>
      <c r="U5" s="1" t="str">
        <f>IF(OR(טבלה20[[#This Row],[CycleNumber]]&gt;B6,B6=""),טבלה20[[#This Row],[CycleNumber]],"")</f>
        <v/>
      </c>
      <c r="V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5">
        <v>1</v>
      </c>
      <c r="X5" s="3" t="s">
        <v>26</v>
      </c>
      <c r="Y5" s="4" t="s">
        <v>26</v>
      </c>
      <c r="AA5">
        <f>Y3-SUM(W5:W11)</f>
        <v>58</v>
      </c>
      <c r="AH5" t="s">
        <v>160</v>
      </c>
      <c r="AI5" t="s">
        <v>27</v>
      </c>
      <c r="AN5" t="s">
        <v>24</v>
      </c>
      <c r="AO5">
        <v>4</v>
      </c>
      <c r="AP5">
        <v>27</v>
      </c>
      <c r="AQ5">
        <f t="shared" ref="AQ5:AQ68" si="0">IF(AO5=AO3+2,IF(AND(AP3-AP4=AP4-AP5,AP3-AP4&lt;&gt;0),1,0),"")</f>
        <v>0</v>
      </c>
      <c r="AR5" t="str">
        <f>IF(AND(AQ5=1,AQ4=1),1,"")</f>
        <v/>
      </c>
    </row>
    <row r="6" spans="1:49" hidden="1" x14ac:dyDescent="0.25">
      <c r="A6" t="s">
        <v>24</v>
      </c>
      <c r="B6">
        <v>5</v>
      </c>
      <c r="C6">
        <v>0</v>
      </c>
      <c r="D6">
        <v>1</v>
      </c>
      <c r="E6">
        <v>0</v>
      </c>
      <c r="F6">
        <v>28</v>
      </c>
      <c r="G6" t="str">
        <f>IF(טבלה20[[#This Row],[CycleNumber]]&gt;2,IF(AND(טבלה20[[#This Row],[LengthofCycle]]-F5=F5-F4,טבלה20[[#This Row],[LengthofCycle]]-F5&lt;&gt;0),1,""),"")</f>
        <v/>
      </c>
      <c r="H6" t="str">
        <f>IF(טבלה20[[#This Row],[דילוג]]=1,SUM(G6:G7),"")</f>
        <v/>
      </c>
      <c r="I6" t="str">
        <f>IF(AND(טבלה20[[#This Row],[CycleNumber]]&gt;B5,טבלה20[[#This Row],[CycleNumber]]&gt;2),IF(טבלה20[[#This Row],[דילוג]]=1,טבלה20[[#This Row],[LengthofCycle]]-F5,I5),"")</f>
        <v/>
      </c>
      <c r="K6" t="str">
        <f>IF(טבלה20[[#This Row],[CycleNumber]]&lt;3,"",IF(טבלה20[[#This Row],[דילוג]]=1,1,IF(K5="","",IF(טבלה20[[#This Row],[LengthofCycle]]-F5=טבלה20[[#This Row],[הפרש קבוע אחרון]],1,IF(K5+1&gt;3,"",K5+1)))))</f>
        <v/>
      </c>
      <c r="L6" t="str">
        <f>IF(OR(טבלה20[[#This Row],[פעילות]]="",K5=""),"",IF(טבלה20[[#This Row],[פעילות]]=1,1,0))</f>
        <v/>
      </c>
      <c r="M6" s="1" t="str">
        <f>IF(טבלה20[[#This Row],[פעילות]]="","",IF(OR(M5="",AND(טבלה20[[#This Row],[דילוג]]=1,K5=3)),1,M5+1))</f>
        <v/>
      </c>
      <c r="N6" s="1" t="str">
        <f>IF(AND(טבלה20[[#This Row],[מחזורי פעילות]]=3,G7=1,טבלה20[[#This Row],[הפרש קבוע אחרון]]&lt;&gt;I7),1,"")</f>
        <v/>
      </c>
      <c r="O6" s="1" t="str">
        <f>IF(AND(טבלה20[[#This Row],[מחזורי פעילות]]=3,G7=1,טבלה20[[#This Row],[הפרש קבוע אחרון]]=I7),1,"")</f>
        <v/>
      </c>
      <c r="P6" s="1" t="str">
        <f>IF(AND(טבלה20[[#This Row],[דילוג]]=1,טבלה20[[#This Row],[הפרש קבוע אחרון]]=I5,טבלה20[[#This Row],[מחזורי פעילות]]&gt;1),1,"")</f>
        <v/>
      </c>
      <c r="Q6" s="1" t="str">
        <f>IF(OR(AND(טבלה20[[#This Row],[מחזורי פעילות]]&lt;&gt;"",M7=""),AND(טבלה20[[#This Row],[פעילות]]=3,M7=1)),טבלה20[[#This Row],[מחזורי פעילות]],"")</f>
        <v/>
      </c>
      <c r="R6" s="1" t="str">
        <f>IF(טבלה20[[#This Row],[באיזה מחזור נעקר אחרי קביעה?]]&lt;&gt;"",1,"")</f>
        <v/>
      </c>
      <c r="S6" s="1" t="str">
        <f>IF(AND(טבלה20[[#This Row],[באיזה מחזור נעקר אחרי קביעה?]]&lt;&gt;"",טבלה20[[#This Row],[CycleNumber]]&gt;B7),טבלה20[[#This Row],[באיזה מחזור נעקר אחרי קביעה?]],"")</f>
        <v/>
      </c>
      <c r="T6" s="1" t="str">
        <f>IF(AND(טבלה20[[#This Row],[הפרש קבוע אחרון]]&lt;&gt;"",I5=""),טבלה20[[#This Row],[CycleNumber]],"")</f>
        <v/>
      </c>
      <c r="U6" s="1" t="str">
        <f>IF(OR(טבלה20[[#This Row],[CycleNumber]]&gt;B7,B7=""),טבלה20[[#This Row],[CycleNumber]],"")</f>
        <v/>
      </c>
      <c r="V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6">
        <v>1</v>
      </c>
      <c r="X6" s="4" t="s">
        <v>28</v>
      </c>
      <c r="Y6" s="3" t="s">
        <v>29</v>
      </c>
      <c r="AH6">
        <v>1</v>
      </c>
      <c r="AI6">
        <f>COUNTIF(Q:Q,טבלה27[[#This Row],[כמה מחזורים עד עקירה או סיום דיווח?]])</f>
        <v>5</v>
      </c>
      <c r="AN6" t="s">
        <v>24</v>
      </c>
      <c r="AO6">
        <v>5</v>
      </c>
      <c r="AP6">
        <v>28</v>
      </c>
      <c r="AQ6">
        <f t="shared" si="0"/>
        <v>0</v>
      </c>
      <c r="AR6" t="str">
        <f t="shared" ref="AR6:AR69" si="1">IF(AND(AQ6=1,AQ5=1),1,"")</f>
        <v/>
      </c>
    </row>
    <row r="7" spans="1:49" hidden="1" x14ac:dyDescent="0.25">
      <c r="A7" t="s">
        <v>24</v>
      </c>
      <c r="B7">
        <v>6</v>
      </c>
      <c r="C7">
        <v>0</v>
      </c>
      <c r="D7">
        <v>1</v>
      </c>
      <c r="E7">
        <v>0</v>
      </c>
      <c r="F7">
        <v>26</v>
      </c>
      <c r="G7" t="str">
        <f>IF(טבלה20[[#This Row],[CycleNumber]]&gt;2,IF(AND(טבלה20[[#This Row],[LengthofCycle]]-F6=F6-F5,טבלה20[[#This Row],[LengthofCycle]]-F6&lt;&gt;0),1,""),"")</f>
        <v/>
      </c>
      <c r="H7" t="str">
        <f>IF(טבלה20[[#This Row],[דילוג]]=1,SUM(G7:G8),"")</f>
        <v/>
      </c>
      <c r="I7" t="str">
        <f>IF(AND(טבלה20[[#This Row],[CycleNumber]]&gt;B6,טבלה20[[#This Row],[CycleNumber]]&gt;2),IF(טבלה20[[#This Row],[דילוג]]=1,טבלה20[[#This Row],[LengthofCycle]]-F6,I6),"")</f>
        <v/>
      </c>
      <c r="K7" t="str">
        <f>IF(טבלה20[[#This Row],[CycleNumber]]&lt;3,"",IF(טבלה20[[#This Row],[דילוג]]=1,1,IF(K6="","",IF(טבלה20[[#This Row],[LengthofCycle]]-F6=טבלה20[[#This Row],[הפרש קבוע אחרון]],1,IF(K6+1&gt;3,"",K6+1)))))</f>
        <v/>
      </c>
      <c r="L7" t="str">
        <f>IF(OR(טבלה20[[#This Row],[פעילות]]="",K6=""),"",IF(טבלה20[[#This Row],[פעילות]]=1,1,0))</f>
        <v/>
      </c>
      <c r="M7" s="1" t="str">
        <f>IF(טבלה20[[#This Row],[פעילות]]="","",IF(OR(M6="",AND(טבלה20[[#This Row],[דילוג]]=1,K6=3)),1,M6+1))</f>
        <v/>
      </c>
      <c r="N7" s="1" t="str">
        <f>IF(AND(טבלה20[[#This Row],[מחזורי פעילות]]=3,G8=1,טבלה20[[#This Row],[הפרש קבוע אחרון]]&lt;&gt;I8),1,"")</f>
        <v/>
      </c>
      <c r="O7" s="1" t="str">
        <f>IF(AND(טבלה20[[#This Row],[מחזורי פעילות]]=3,G8=1,טבלה20[[#This Row],[הפרש קבוע אחרון]]=I8),1,"")</f>
        <v/>
      </c>
      <c r="P7" s="1" t="str">
        <f>IF(AND(טבלה20[[#This Row],[דילוג]]=1,טבלה20[[#This Row],[הפרש קבוע אחרון]]=I6,טבלה20[[#This Row],[מחזורי פעילות]]&gt;1),1,"")</f>
        <v/>
      </c>
      <c r="Q7" s="1" t="str">
        <f>IF(OR(AND(טבלה20[[#This Row],[מחזורי פעילות]]&lt;&gt;"",M8=""),AND(טבלה20[[#This Row],[פעילות]]=3,M8=1)),טבלה20[[#This Row],[מחזורי פעילות]],"")</f>
        <v/>
      </c>
      <c r="R7" s="1" t="str">
        <f>IF(טבלה20[[#This Row],[באיזה מחזור נעקר אחרי קביעה?]]&lt;&gt;"",1,"")</f>
        <v/>
      </c>
      <c r="S7" s="1" t="str">
        <f>IF(AND(טבלה20[[#This Row],[באיזה מחזור נעקר אחרי קביעה?]]&lt;&gt;"",טבלה20[[#This Row],[CycleNumber]]&gt;B8),טבלה20[[#This Row],[באיזה מחזור נעקר אחרי קביעה?]],"")</f>
        <v/>
      </c>
      <c r="T7" s="1" t="str">
        <f>IF(AND(טבלה20[[#This Row],[הפרש קבוע אחרון]]&lt;&gt;"",I6=""),טבלה20[[#This Row],[CycleNumber]],"")</f>
        <v/>
      </c>
      <c r="U7" s="1" t="str">
        <f>IF(OR(טבלה20[[#This Row],[CycleNumber]]&gt;B8,B8=""),טבלה20[[#This Row],[CycleNumber]],"")</f>
        <v/>
      </c>
      <c r="V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7">
        <v>1</v>
      </c>
      <c r="X7" s="4" t="s">
        <v>30</v>
      </c>
      <c r="Y7" s="3" t="s">
        <v>31</v>
      </c>
      <c r="AH7">
        <v>2</v>
      </c>
      <c r="AI7">
        <f>COUNTIF(Q:Q,טבלה27[[#This Row],[כמה מחזורים עד עקירה או סיום דיווח?]])</f>
        <v>10</v>
      </c>
      <c r="AN7" t="s">
        <v>24</v>
      </c>
      <c r="AO7">
        <v>6</v>
      </c>
      <c r="AP7">
        <v>26</v>
      </c>
      <c r="AQ7">
        <f t="shared" si="0"/>
        <v>0</v>
      </c>
      <c r="AR7" t="str">
        <f t="shared" si="1"/>
        <v/>
      </c>
    </row>
    <row r="8" spans="1:49" hidden="1" x14ac:dyDescent="0.25">
      <c r="A8" t="s">
        <v>24</v>
      </c>
      <c r="B8">
        <v>7</v>
      </c>
      <c r="C8">
        <v>0</v>
      </c>
      <c r="D8">
        <v>1</v>
      </c>
      <c r="E8">
        <v>0</v>
      </c>
      <c r="F8">
        <v>29</v>
      </c>
      <c r="G8" t="str">
        <f>IF(טבלה20[[#This Row],[CycleNumber]]&gt;2,IF(AND(טבלה20[[#This Row],[LengthofCycle]]-F7=F7-F6,טבלה20[[#This Row],[LengthofCycle]]-F7&lt;&gt;0),1,""),"")</f>
        <v/>
      </c>
      <c r="H8" t="str">
        <f>IF(טבלה20[[#This Row],[דילוג]]=1,SUM(G8:G9),"")</f>
        <v/>
      </c>
      <c r="I8" t="str">
        <f>IF(AND(טבלה20[[#This Row],[CycleNumber]]&gt;B7,טבלה20[[#This Row],[CycleNumber]]&gt;2),IF(טבלה20[[#This Row],[דילוג]]=1,טבלה20[[#This Row],[LengthofCycle]]-F7,I7),"")</f>
        <v/>
      </c>
      <c r="K8" t="str">
        <f>IF(טבלה20[[#This Row],[CycleNumber]]&lt;3,"",IF(טבלה20[[#This Row],[דילוג]]=1,1,IF(K7="","",IF(טבלה20[[#This Row],[LengthofCycle]]-F7=טבלה20[[#This Row],[הפרש קבוע אחרון]],1,IF(K7+1&gt;3,"",K7+1)))))</f>
        <v/>
      </c>
      <c r="L8" t="str">
        <f>IF(OR(טבלה20[[#This Row],[פעילות]]="",K7=""),"",IF(טבלה20[[#This Row],[פעילות]]=1,1,0))</f>
        <v/>
      </c>
      <c r="M8" s="1" t="str">
        <f>IF(טבלה20[[#This Row],[פעילות]]="","",IF(OR(M7="",AND(טבלה20[[#This Row],[דילוג]]=1,K7=3)),1,M7+1))</f>
        <v/>
      </c>
      <c r="N8" s="1" t="str">
        <f>IF(AND(טבלה20[[#This Row],[מחזורי פעילות]]=3,G9=1,טבלה20[[#This Row],[הפרש קבוע אחרון]]&lt;&gt;I9),1,"")</f>
        <v/>
      </c>
      <c r="O8" s="1" t="str">
        <f>IF(AND(טבלה20[[#This Row],[מחזורי פעילות]]=3,G9=1,טבלה20[[#This Row],[הפרש קבוע אחרון]]=I9),1,"")</f>
        <v/>
      </c>
      <c r="P8" s="1" t="str">
        <f>IF(AND(טבלה20[[#This Row],[דילוג]]=1,טבלה20[[#This Row],[הפרש קבוע אחרון]]=I7,טבלה20[[#This Row],[מחזורי פעילות]]&gt;1),1,"")</f>
        <v/>
      </c>
      <c r="Q8" s="1" t="str">
        <f>IF(OR(AND(טבלה20[[#This Row],[מחזורי פעילות]]&lt;&gt;"",M9=""),AND(טבלה20[[#This Row],[פעילות]]=3,M9=1)),טבלה20[[#This Row],[מחזורי פעילות]],"")</f>
        <v/>
      </c>
      <c r="R8" s="1" t="str">
        <f>IF(טבלה20[[#This Row],[באיזה מחזור נעקר אחרי קביעה?]]&lt;&gt;"",1,"")</f>
        <v/>
      </c>
      <c r="S8" s="1" t="str">
        <f>IF(AND(טבלה20[[#This Row],[באיזה מחזור נעקר אחרי קביעה?]]&lt;&gt;"",טבלה20[[#This Row],[CycleNumber]]&gt;B9),טבלה20[[#This Row],[באיזה מחזור נעקר אחרי קביעה?]],"")</f>
        <v/>
      </c>
      <c r="T8" s="1" t="str">
        <f>IF(AND(טבלה20[[#This Row],[הפרש קבוע אחרון]]&lt;&gt;"",I7=""),טבלה20[[#This Row],[CycleNumber]],"")</f>
        <v/>
      </c>
      <c r="U8" s="1" t="str">
        <f>IF(OR(טבלה20[[#This Row],[CycleNumber]]&gt;B9,B9=""),טבלה20[[#This Row],[CycleNumber]],"")</f>
        <v/>
      </c>
      <c r="V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8">
        <v>1</v>
      </c>
      <c r="X8" s="4" t="s">
        <v>29</v>
      </c>
      <c r="Y8" s="4" t="s">
        <v>32</v>
      </c>
      <c r="AH8">
        <v>3</v>
      </c>
      <c r="AI8">
        <f>COUNTIF(Q:Q,טבלה27[[#This Row],[כמה מחזורים עד עקירה או סיום דיווח?]])</f>
        <v>28</v>
      </c>
      <c r="AN8" t="s">
        <v>24</v>
      </c>
      <c r="AO8">
        <v>7</v>
      </c>
      <c r="AP8">
        <v>29</v>
      </c>
      <c r="AQ8">
        <f t="shared" si="0"/>
        <v>0</v>
      </c>
      <c r="AR8" t="str">
        <f t="shared" si="1"/>
        <v/>
      </c>
    </row>
    <row r="9" spans="1:49" hidden="1" x14ac:dyDescent="0.25">
      <c r="A9" t="s">
        <v>24</v>
      </c>
      <c r="B9">
        <v>8</v>
      </c>
      <c r="C9">
        <v>0</v>
      </c>
      <c r="D9">
        <v>1</v>
      </c>
      <c r="E9">
        <v>2</v>
      </c>
      <c r="F9">
        <v>24</v>
      </c>
      <c r="G9" t="str">
        <f>IF(טבלה20[[#This Row],[CycleNumber]]&gt;2,IF(AND(טבלה20[[#This Row],[LengthofCycle]]-F8=F8-F7,טבלה20[[#This Row],[LengthofCycle]]-F8&lt;&gt;0),1,""),"")</f>
        <v/>
      </c>
      <c r="H9" t="str">
        <f>IF(טבלה20[[#This Row],[דילוג]]=1,SUM(G9:G10),"")</f>
        <v/>
      </c>
      <c r="I9" t="str">
        <f>IF(AND(טבלה20[[#This Row],[CycleNumber]]&gt;B8,טבלה20[[#This Row],[CycleNumber]]&gt;2),IF(טבלה20[[#This Row],[דילוג]]=1,טבלה20[[#This Row],[LengthofCycle]]-F8,I8),"")</f>
        <v/>
      </c>
      <c r="K9" t="str">
        <f>IF(טבלה20[[#This Row],[CycleNumber]]&lt;3,"",IF(טבלה20[[#This Row],[דילוג]]=1,1,IF(K8="","",IF(טבלה20[[#This Row],[LengthofCycle]]-F8=טבלה20[[#This Row],[הפרש קבוע אחרון]],1,IF(K8+1&gt;3,"",K8+1)))))</f>
        <v/>
      </c>
      <c r="L9" t="str">
        <f>IF(OR(טבלה20[[#This Row],[פעילות]]="",K8=""),"",IF(טבלה20[[#This Row],[פעילות]]=1,1,0))</f>
        <v/>
      </c>
      <c r="M9" s="1" t="str">
        <f>IF(טבלה20[[#This Row],[פעילות]]="","",IF(OR(M8="",AND(טבלה20[[#This Row],[דילוג]]=1,K8=3)),1,M8+1))</f>
        <v/>
      </c>
      <c r="N9" s="1" t="str">
        <f>IF(AND(טבלה20[[#This Row],[מחזורי פעילות]]=3,G10=1,טבלה20[[#This Row],[הפרש קבוע אחרון]]&lt;&gt;I10),1,"")</f>
        <v/>
      </c>
      <c r="O9" s="1" t="str">
        <f>IF(AND(טבלה20[[#This Row],[מחזורי פעילות]]=3,G10=1,טבלה20[[#This Row],[הפרש קבוע אחרון]]=I10),1,"")</f>
        <v/>
      </c>
      <c r="P9" s="1" t="str">
        <f>IF(AND(טבלה20[[#This Row],[דילוג]]=1,טבלה20[[#This Row],[הפרש קבוע אחרון]]=I8,טבלה20[[#This Row],[מחזורי פעילות]]&gt;1),1,"")</f>
        <v/>
      </c>
      <c r="Q9" s="1" t="str">
        <f>IF(OR(AND(טבלה20[[#This Row],[מחזורי פעילות]]&lt;&gt;"",M10=""),AND(טבלה20[[#This Row],[פעילות]]=3,M10=1)),טבלה20[[#This Row],[מחזורי פעילות]],"")</f>
        <v/>
      </c>
      <c r="R9" s="1" t="str">
        <f>IF(טבלה20[[#This Row],[באיזה מחזור נעקר אחרי קביעה?]]&lt;&gt;"",1,"")</f>
        <v/>
      </c>
      <c r="S9" s="1" t="str">
        <f>IF(AND(טבלה20[[#This Row],[באיזה מחזור נעקר אחרי קביעה?]]&lt;&gt;"",טבלה20[[#This Row],[CycleNumber]]&gt;B10),טבלה20[[#This Row],[באיזה מחזור נעקר אחרי קביעה?]],"")</f>
        <v/>
      </c>
      <c r="T9" s="1" t="str">
        <f>IF(AND(טבלה20[[#This Row],[הפרש קבוע אחרון]]&lt;&gt;"",I8=""),טבלה20[[#This Row],[CycleNumber]],"")</f>
        <v/>
      </c>
      <c r="U9" s="1" t="str">
        <f>IF(OR(טבלה20[[#This Row],[CycleNumber]]&gt;B10,B10=""),טבלה20[[#This Row],[CycleNumber]],"")</f>
        <v/>
      </c>
      <c r="V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9">
        <v>1</v>
      </c>
      <c r="X9" s="3" t="s">
        <v>33</v>
      </c>
      <c r="AH9">
        <v>4</v>
      </c>
      <c r="AI9">
        <f>COUNTIF(Q:Q,טבלה27[[#This Row],[כמה מחזורים עד עקירה או סיום דיווח?]])</f>
        <v>3</v>
      </c>
      <c r="AN9" t="s">
        <v>24</v>
      </c>
      <c r="AO9">
        <v>8</v>
      </c>
      <c r="AP9">
        <v>24</v>
      </c>
      <c r="AQ9">
        <f t="shared" si="0"/>
        <v>0</v>
      </c>
      <c r="AR9" t="str">
        <f t="shared" si="1"/>
        <v/>
      </c>
    </row>
    <row r="10" spans="1:49" hidden="1" x14ac:dyDescent="0.25">
      <c r="A10" t="s">
        <v>24</v>
      </c>
      <c r="B10">
        <v>9</v>
      </c>
      <c r="C10">
        <v>0</v>
      </c>
      <c r="D10">
        <v>1</v>
      </c>
      <c r="E10">
        <v>0</v>
      </c>
      <c r="F10">
        <v>28</v>
      </c>
      <c r="G10" t="str">
        <f>IF(טבלה20[[#This Row],[CycleNumber]]&gt;2,IF(AND(טבלה20[[#This Row],[LengthofCycle]]-F9=F9-F8,טבלה20[[#This Row],[LengthofCycle]]-F9&lt;&gt;0),1,""),"")</f>
        <v/>
      </c>
      <c r="H10" t="str">
        <f>IF(טבלה20[[#This Row],[דילוג]]=1,SUM(G10:G11),"")</f>
        <v/>
      </c>
      <c r="I10" t="str">
        <f>IF(AND(טבלה20[[#This Row],[CycleNumber]]&gt;B9,טבלה20[[#This Row],[CycleNumber]]&gt;2),IF(טבלה20[[#This Row],[דילוג]]=1,טבלה20[[#This Row],[LengthofCycle]]-F9,I9),"")</f>
        <v/>
      </c>
      <c r="K10" t="str">
        <f>IF(טבלה20[[#This Row],[CycleNumber]]&lt;3,"",IF(טבלה20[[#This Row],[דילוג]]=1,1,IF(K9="","",IF(טבלה20[[#This Row],[LengthofCycle]]-F9=טבלה20[[#This Row],[הפרש קבוע אחרון]],1,IF(K9+1&gt;3,"",K9+1)))))</f>
        <v/>
      </c>
      <c r="L10" t="str">
        <f>IF(OR(טבלה20[[#This Row],[פעילות]]="",K9=""),"",IF(טבלה20[[#This Row],[פעילות]]=1,1,0))</f>
        <v/>
      </c>
      <c r="M10" s="1" t="str">
        <f>IF(טבלה20[[#This Row],[פעילות]]="","",IF(OR(M9="",AND(טבלה20[[#This Row],[דילוג]]=1,K9=3)),1,M9+1))</f>
        <v/>
      </c>
      <c r="N10" s="1" t="str">
        <f>IF(AND(טבלה20[[#This Row],[מחזורי פעילות]]=3,G11=1,טבלה20[[#This Row],[הפרש קבוע אחרון]]&lt;&gt;I11),1,"")</f>
        <v/>
      </c>
      <c r="O10" s="1" t="str">
        <f>IF(AND(טבלה20[[#This Row],[מחזורי פעילות]]=3,G11=1,טבלה20[[#This Row],[הפרש קבוע אחרון]]=I11),1,"")</f>
        <v/>
      </c>
      <c r="P10" s="1" t="str">
        <f>IF(AND(טבלה20[[#This Row],[דילוג]]=1,טבלה20[[#This Row],[הפרש קבוע אחרון]]=I9,טבלה20[[#This Row],[מחזורי פעילות]]&gt;1),1,"")</f>
        <v/>
      </c>
      <c r="Q10" s="1" t="str">
        <f>IF(OR(AND(טבלה20[[#This Row],[מחזורי פעילות]]&lt;&gt;"",M11=""),AND(טבלה20[[#This Row],[פעילות]]=3,M11=1)),טבלה20[[#This Row],[מחזורי פעילות]],"")</f>
        <v/>
      </c>
      <c r="R10" s="1" t="str">
        <f>IF(טבלה20[[#This Row],[באיזה מחזור נעקר אחרי קביעה?]]&lt;&gt;"",1,"")</f>
        <v/>
      </c>
      <c r="S10" s="1" t="str">
        <f>IF(AND(טבלה20[[#This Row],[באיזה מחזור נעקר אחרי קביעה?]]&lt;&gt;"",טבלה20[[#This Row],[CycleNumber]]&gt;B11),טבלה20[[#This Row],[באיזה מחזור נעקר אחרי קביעה?]],"")</f>
        <v/>
      </c>
      <c r="T10" s="1" t="str">
        <f>IF(AND(טבלה20[[#This Row],[הפרש קבוע אחרון]]&lt;&gt;"",I9=""),טבלה20[[#This Row],[CycleNumber]],"")</f>
        <v/>
      </c>
      <c r="U10" s="1" t="str">
        <f>IF(OR(טבלה20[[#This Row],[CycleNumber]]&gt;B11,B11=""),טבלה20[[#This Row],[CycleNumber]],"")</f>
        <v/>
      </c>
      <c r="V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10">
        <v>1</v>
      </c>
      <c r="X10" s="4" t="s">
        <v>31</v>
      </c>
      <c r="AH10">
        <v>5</v>
      </c>
      <c r="AI10">
        <f>COUNTIF(Q:Q,טבלה27[[#This Row],[כמה מחזורים עד עקירה או סיום דיווח?]])</f>
        <v>6</v>
      </c>
      <c r="AN10" t="s">
        <v>24</v>
      </c>
      <c r="AO10">
        <v>9</v>
      </c>
      <c r="AP10">
        <v>28</v>
      </c>
      <c r="AQ10">
        <f t="shared" si="0"/>
        <v>0</v>
      </c>
      <c r="AR10" t="str">
        <f t="shared" si="1"/>
        <v/>
      </c>
    </row>
    <row r="11" spans="1:49" ht="15.6" hidden="1" x14ac:dyDescent="0.25">
      <c r="A11" t="s">
        <v>24</v>
      </c>
      <c r="B11">
        <v>10</v>
      </c>
      <c r="C11">
        <v>0</v>
      </c>
      <c r="D11">
        <v>1</v>
      </c>
      <c r="E11">
        <v>0</v>
      </c>
      <c r="F11">
        <v>28</v>
      </c>
      <c r="G11" t="str">
        <f>IF(טבלה20[[#This Row],[CycleNumber]]&gt;2,IF(AND(טבלה20[[#This Row],[LengthofCycle]]-F10=F10-F9,טבלה20[[#This Row],[LengthofCycle]]-F10&lt;&gt;0),1,""),"")</f>
        <v/>
      </c>
      <c r="H11" t="str">
        <f>IF(טבלה20[[#This Row],[דילוג]]=1,SUM(G11:G12),"")</f>
        <v/>
      </c>
      <c r="I11" t="str">
        <f>IF(AND(טבלה20[[#This Row],[CycleNumber]]&gt;B10,טבלה20[[#This Row],[CycleNumber]]&gt;2),IF(טבלה20[[#This Row],[דילוג]]=1,טבלה20[[#This Row],[LengthofCycle]]-F10,I10),"")</f>
        <v/>
      </c>
      <c r="K11" t="str">
        <f>IF(טבלה20[[#This Row],[CycleNumber]]&lt;3,"",IF(טבלה20[[#This Row],[דילוג]]=1,1,IF(K10="","",IF(טבלה20[[#This Row],[LengthofCycle]]-F10=טבלה20[[#This Row],[הפרש קבוע אחרון]],1,IF(K10+1&gt;3,"",K10+1)))))</f>
        <v/>
      </c>
      <c r="L11" t="str">
        <f>IF(OR(טבלה20[[#This Row],[פעילות]]="",K10=""),"",IF(טבלה20[[#This Row],[פעילות]]=1,1,0))</f>
        <v/>
      </c>
      <c r="M11" s="1" t="str">
        <f>IF(טבלה20[[#This Row],[פעילות]]="","",IF(OR(M10="",AND(טבלה20[[#This Row],[דילוג]]=1,K10=3)),1,M10+1))</f>
        <v/>
      </c>
      <c r="N11" s="1" t="str">
        <f>IF(AND(טבלה20[[#This Row],[מחזורי פעילות]]=3,G12=1,טבלה20[[#This Row],[הפרש קבוע אחרון]]&lt;&gt;I12),1,"")</f>
        <v/>
      </c>
      <c r="O11" s="1" t="str">
        <f>IF(AND(טבלה20[[#This Row],[מחזורי פעילות]]=3,G12=1,טבלה20[[#This Row],[הפרש קבוע אחרון]]=I12),1,"")</f>
        <v/>
      </c>
      <c r="P11" s="1" t="str">
        <f>IF(AND(טבלה20[[#This Row],[דילוג]]=1,טבלה20[[#This Row],[הפרש קבוע אחרון]]=I10,טבלה20[[#This Row],[מחזורי פעילות]]&gt;1),1,"")</f>
        <v/>
      </c>
      <c r="Q11" s="1" t="str">
        <f>IF(OR(AND(טבלה20[[#This Row],[מחזורי פעילות]]&lt;&gt;"",M12=""),AND(טבלה20[[#This Row],[פעילות]]=3,M12=1)),טבלה20[[#This Row],[מחזורי פעילות]],"")</f>
        <v/>
      </c>
      <c r="R11" s="1" t="str">
        <f>IF(טבלה20[[#This Row],[באיזה מחזור נעקר אחרי קביעה?]]&lt;&gt;"",1,"")</f>
        <v/>
      </c>
      <c r="S11" s="1" t="str">
        <f>IF(AND(טבלה20[[#This Row],[באיזה מחזור נעקר אחרי קביעה?]]&lt;&gt;"",טבלה20[[#This Row],[CycleNumber]]&gt;B12),טבלה20[[#This Row],[באיזה מחזור נעקר אחרי קביעה?]],"")</f>
        <v/>
      </c>
      <c r="T11" s="1" t="str">
        <f>IF(AND(טבלה20[[#This Row],[הפרש קבוע אחרון]]&lt;&gt;"",I10=""),טבלה20[[#This Row],[CycleNumber]],"")</f>
        <v/>
      </c>
      <c r="U11" s="1" t="str">
        <f>IF(OR(טבלה20[[#This Row],[CycleNumber]]&gt;B12,B12=""),טבלה20[[#This Row],[CycleNumber]],"")</f>
        <v/>
      </c>
      <c r="V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W11">
        <v>1</v>
      </c>
      <c r="X11" s="3" t="s">
        <v>32</v>
      </c>
      <c r="Z11" s="5" t="s">
        <v>34</v>
      </c>
      <c r="AA11" s="5" t="s">
        <v>27</v>
      </c>
      <c r="AB11" s="5" t="s">
        <v>35</v>
      </c>
      <c r="AC11" s="5" t="s">
        <v>36</v>
      </c>
      <c r="AH11">
        <v>6</v>
      </c>
      <c r="AI11">
        <f>COUNTIF(Q:Q,טבלה27[[#This Row],[כמה מחזורים עד עקירה או סיום דיווח?]])</f>
        <v>3</v>
      </c>
      <c r="AN11" t="s">
        <v>24</v>
      </c>
      <c r="AO11">
        <v>10</v>
      </c>
      <c r="AP11">
        <v>28</v>
      </c>
      <c r="AQ11">
        <f t="shared" si="0"/>
        <v>0</v>
      </c>
      <c r="AR11" t="str">
        <f t="shared" si="1"/>
        <v/>
      </c>
    </row>
    <row r="12" spans="1:49" ht="15.6" hidden="1" x14ac:dyDescent="0.25">
      <c r="A12" t="s">
        <v>24</v>
      </c>
      <c r="B12">
        <v>11</v>
      </c>
      <c r="C12">
        <v>0</v>
      </c>
      <c r="D12">
        <v>1</v>
      </c>
      <c r="E12">
        <v>0</v>
      </c>
      <c r="F12">
        <v>26</v>
      </c>
      <c r="G12" t="str">
        <f>IF(טבלה20[[#This Row],[CycleNumber]]&gt;2,IF(AND(טבלה20[[#This Row],[LengthofCycle]]-F11=F11-F10,טבלה20[[#This Row],[LengthofCycle]]-F11&lt;&gt;0),1,""),"")</f>
        <v/>
      </c>
      <c r="H12" t="str">
        <f>IF(טבלה20[[#This Row],[דילוג]]=1,SUM(G12:G13),"")</f>
        <v/>
      </c>
      <c r="I12" t="str">
        <f>IF(AND(טבלה20[[#This Row],[CycleNumber]]&gt;B11,טבלה20[[#This Row],[CycleNumber]]&gt;2),IF(טבלה20[[#This Row],[דילוג]]=1,טבלה20[[#This Row],[LengthofCycle]]-F11,I11),"")</f>
        <v/>
      </c>
      <c r="K12" t="str">
        <f>IF(טבלה20[[#This Row],[CycleNumber]]&lt;3,"",IF(טבלה20[[#This Row],[דילוג]]=1,1,IF(K11="","",IF(טבלה20[[#This Row],[LengthofCycle]]-F11=טבלה20[[#This Row],[הפרש קבוע אחרון]],1,IF(K11+1&gt;3,"",K11+1)))))</f>
        <v/>
      </c>
      <c r="L12" t="str">
        <f>IF(OR(טבלה20[[#This Row],[פעילות]]="",K11=""),"",IF(טבלה20[[#This Row],[פעילות]]=1,1,0))</f>
        <v/>
      </c>
      <c r="M12" s="1" t="str">
        <f>IF(טבלה20[[#This Row],[פעילות]]="","",IF(OR(M11="",AND(טבלה20[[#This Row],[דילוג]]=1,K11=3)),1,M11+1))</f>
        <v/>
      </c>
      <c r="N12" s="1" t="str">
        <f>IF(AND(טבלה20[[#This Row],[מחזורי פעילות]]=3,G13=1,טבלה20[[#This Row],[הפרש קבוע אחרון]]&lt;&gt;I13),1,"")</f>
        <v/>
      </c>
      <c r="O12" s="1" t="str">
        <f>IF(AND(טבלה20[[#This Row],[מחזורי פעילות]]=3,G13=1,טבלה20[[#This Row],[הפרש קבוע אחרון]]=I13),1,"")</f>
        <v/>
      </c>
      <c r="P12" s="1" t="str">
        <f>IF(AND(טבלה20[[#This Row],[דילוג]]=1,טבלה20[[#This Row],[הפרש קבוע אחרון]]=I11,טבלה20[[#This Row],[מחזורי פעילות]]&gt;1),1,"")</f>
        <v/>
      </c>
      <c r="Q12" s="1" t="str">
        <f>IF(OR(AND(טבלה20[[#This Row],[מחזורי פעילות]]&lt;&gt;"",M13=""),AND(טבלה20[[#This Row],[פעילות]]=3,M13=1)),טבלה20[[#This Row],[מחזורי פעילות]],"")</f>
        <v/>
      </c>
      <c r="R12" s="1" t="str">
        <f>IF(טבלה20[[#This Row],[באיזה מחזור נעקר אחרי קביעה?]]&lt;&gt;"",1,"")</f>
        <v/>
      </c>
      <c r="S12" s="1" t="str">
        <f>IF(AND(טבלה20[[#This Row],[באיזה מחזור נעקר אחרי קביעה?]]&lt;&gt;"",טבלה20[[#This Row],[CycleNumber]]&gt;B13),טבלה20[[#This Row],[באיזה מחזור נעקר אחרי קביעה?]],"")</f>
        <v/>
      </c>
      <c r="T12" s="1" t="str">
        <f>IF(AND(טבלה20[[#This Row],[הפרש קבוע אחרון]]&lt;&gt;"",I11=""),טבלה20[[#This Row],[CycleNumber]],"")</f>
        <v/>
      </c>
      <c r="U12" s="1" t="str">
        <f>IF(OR(טבלה20[[#This Row],[CycleNumber]]&gt;B13,B13=""),טבלה20[[#This Row],[CycleNumber]],"")</f>
        <v/>
      </c>
      <c r="V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Z12" s="5">
        <v>-3</v>
      </c>
      <c r="AA12" s="5">
        <f>COUNTIFS(I:I,טבלה21[[#This Row],[הפרש]],Q:Q,"&gt;0")</f>
        <v>2</v>
      </c>
      <c r="AB12" s="6">
        <f>טבלה21[[#This Row],[שכיחות]]/$AA$17</f>
        <v>3.4482758620689655E-2</v>
      </c>
      <c r="AC12" s="6">
        <f>טבלה21[[#This Row],[שכיחות יחסית]]</f>
        <v>3.4482758620689655E-2</v>
      </c>
      <c r="AH12">
        <v>7</v>
      </c>
      <c r="AI12">
        <f>COUNTIF(Q:Q,טבלה27[[#This Row],[כמה מחזורים עד עקירה או סיום דיווח?]])</f>
        <v>0</v>
      </c>
      <c r="AN12" t="s">
        <v>24</v>
      </c>
      <c r="AO12">
        <v>11</v>
      </c>
      <c r="AP12">
        <v>26</v>
      </c>
      <c r="AQ12">
        <f t="shared" si="0"/>
        <v>0</v>
      </c>
      <c r="AR12" t="str">
        <f t="shared" si="1"/>
        <v/>
      </c>
    </row>
    <row r="13" spans="1:49" ht="15.6" hidden="1" x14ac:dyDescent="0.25">
      <c r="A13" t="s">
        <v>24</v>
      </c>
      <c r="B13">
        <v>12</v>
      </c>
      <c r="C13">
        <v>0</v>
      </c>
      <c r="D13">
        <v>1</v>
      </c>
      <c r="E13">
        <v>0</v>
      </c>
      <c r="F13">
        <v>29</v>
      </c>
      <c r="G13" t="str">
        <f>IF(טבלה20[[#This Row],[CycleNumber]]&gt;2,IF(AND(טבלה20[[#This Row],[LengthofCycle]]-F12=F12-F11,טבלה20[[#This Row],[LengthofCycle]]-F12&lt;&gt;0),1,""),"")</f>
        <v/>
      </c>
      <c r="H13" t="str">
        <f>IF(טבלה20[[#This Row],[דילוג]]=1,SUM(G13:G14),"")</f>
        <v/>
      </c>
      <c r="I13" t="str">
        <f>IF(AND(טבלה20[[#This Row],[CycleNumber]]&gt;B12,טבלה20[[#This Row],[CycleNumber]]&gt;2),IF(טבלה20[[#This Row],[דילוג]]=1,טבלה20[[#This Row],[LengthofCycle]]-F12,I12),"")</f>
        <v/>
      </c>
      <c r="K13" t="str">
        <f>IF(טבלה20[[#This Row],[CycleNumber]]&lt;3,"",IF(טבלה20[[#This Row],[דילוג]]=1,1,IF(K12="","",IF(טבלה20[[#This Row],[LengthofCycle]]-F12=טבלה20[[#This Row],[הפרש קבוע אחרון]],1,IF(K12+1&gt;3,"",K12+1)))))</f>
        <v/>
      </c>
      <c r="L13" t="str">
        <f>IF(OR(טבלה20[[#This Row],[פעילות]]="",K12=""),"",IF(טבלה20[[#This Row],[פעילות]]=1,1,0))</f>
        <v/>
      </c>
      <c r="M13" s="1" t="str">
        <f>IF(טבלה20[[#This Row],[פעילות]]="","",IF(OR(M12="",AND(טבלה20[[#This Row],[דילוג]]=1,K12=3)),1,M12+1))</f>
        <v/>
      </c>
      <c r="N13" s="1" t="str">
        <f>IF(AND(טבלה20[[#This Row],[מחזורי פעילות]]=3,G14=1,טבלה20[[#This Row],[הפרש קבוע אחרון]]&lt;&gt;I14),1,"")</f>
        <v/>
      </c>
      <c r="O13" s="1" t="str">
        <f>IF(AND(טבלה20[[#This Row],[מחזורי פעילות]]=3,G14=1,טבלה20[[#This Row],[הפרש קבוע אחרון]]=I14),1,"")</f>
        <v/>
      </c>
      <c r="P13" s="1" t="str">
        <f>IF(AND(טבלה20[[#This Row],[דילוג]]=1,טבלה20[[#This Row],[הפרש קבוע אחרון]]=I12,טבלה20[[#This Row],[מחזורי פעילות]]&gt;1),1,"")</f>
        <v/>
      </c>
      <c r="Q13" s="1" t="str">
        <f>IF(OR(AND(טבלה20[[#This Row],[מחזורי פעילות]]&lt;&gt;"",M14=""),AND(טבלה20[[#This Row],[פעילות]]=3,M14=1)),טבלה20[[#This Row],[מחזורי פעילות]],"")</f>
        <v/>
      </c>
      <c r="R13" s="1" t="str">
        <f>IF(טבלה20[[#This Row],[באיזה מחזור נעקר אחרי קביעה?]]&lt;&gt;"",1,"")</f>
        <v/>
      </c>
      <c r="S13" s="1" t="str">
        <f>IF(AND(טבלה20[[#This Row],[באיזה מחזור נעקר אחרי קביעה?]]&lt;&gt;"",טבלה20[[#This Row],[CycleNumber]]&gt;B14),טבלה20[[#This Row],[באיזה מחזור נעקר אחרי קביעה?]],"")</f>
        <v/>
      </c>
      <c r="T13" s="1" t="str">
        <f>IF(AND(טבלה20[[#This Row],[הפרש קבוע אחרון]]&lt;&gt;"",I12=""),טבלה20[[#This Row],[CycleNumber]],"")</f>
        <v/>
      </c>
      <c r="U13" s="1" t="str">
        <f>IF(OR(טבלה20[[#This Row],[CycleNumber]]&gt;B14,B14=""),טבלה20[[#This Row],[CycleNumber]],"")</f>
        <v/>
      </c>
      <c r="V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Z13" s="5">
        <v>-2</v>
      </c>
      <c r="AA13" s="5">
        <f>COUNTIFS(I:I,טבלה21[[#This Row],[הפרש]],Q:Q,"&gt;0")</f>
        <v>7</v>
      </c>
      <c r="AB13" s="6">
        <f>טבלה21[[#This Row],[שכיחות]]/$AA$17</f>
        <v>0.1206896551724138</v>
      </c>
      <c r="AC13" s="6">
        <f>AC12+טבלה21[[#This Row],[שכיחות יחסית]]</f>
        <v>0.15517241379310345</v>
      </c>
      <c r="AH13">
        <v>8</v>
      </c>
      <c r="AI13">
        <f>COUNTIF(Q:Q,טבלה27[[#This Row],[כמה מחזורים עד עקירה או סיום דיווח?]])</f>
        <v>1</v>
      </c>
      <c r="AN13" t="s">
        <v>24</v>
      </c>
      <c r="AO13">
        <v>12</v>
      </c>
      <c r="AP13">
        <v>29</v>
      </c>
      <c r="AQ13">
        <f t="shared" si="0"/>
        <v>0</v>
      </c>
      <c r="AR13" t="str">
        <f t="shared" si="1"/>
        <v/>
      </c>
    </row>
    <row r="14" spans="1:49" ht="15.6" hidden="1" x14ac:dyDescent="0.25">
      <c r="A14" t="s">
        <v>24</v>
      </c>
      <c r="B14">
        <v>13</v>
      </c>
      <c r="C14">
        <v>0</v>
      </c>
      <c r="D14">
        <v>1</v>
      </c>
      <c r="E14">
        <v>0</v>
      </c>
      <c r="F14">
        <v>27</v>
      </c>
      <c r="G14" t="str">
        <f>IF(טבלה20[[#This Row],[CycleNumber]]&gt;2,IF(AND(טבלה20[[#This Row],[LengthofCycle]]-F13=F13-F12,טבלה20[[#This Row],[LengthofCycle]]-F13&lt;&gt;0),1,""),"")</f>
        <v/>
      </c>
      <c r="H14" t="str">
        <f>IF(טבלה20[[#This Row],[דילוג]]=1,SUM(G14:G15),"")</f>
        <v/>
      </c>
      <c r="I14" t="str">
        <f>IF(AND(טבלה20[[#This Row],[CycleNumber]]&gt;B13,טבלה20[[#This Row],[CycleNumber]]&gt;2),IF(טבלה20[[#This Row],[דילוג]]=1,טבלה20[[#This Row],[LengthofCycle]]-F13,I13),"")</f>
        <v/>
      </c>
      <c r="K14" t="str">
        <f>IF(טבלה20[[#This Row],[CycleNumber]]&lt;3,"",IF(טבלה20[[#This Row],[דילוג]]=1,1,IF(K13="","",IF(טבלה20[[#This Row],[LengthofCycle]]-F13=טבלה20[[#This Row],[הפרש קבוע אחרון]],1,IF(K13+1&gt;3,"",K13+1)))))</f>
        <v/>
      </c>
      <c r="L14" t="str">
        <f>IF(OR(טבלה20[[#This Row],[פעילות]]="",K13=""),"",IF(טבלה20[[#This Row],[פעילות]]=1,1,0))</f>
        <v/>
      </c>
      <c r="M14" s="1" t="str">
        <f>IF(טבלה20[[#This Row],[פעילות]]="","",IF(OR(M13="",AND(טבלה20[[#This Row],[דילוג]]=1,K13=3)),1,M13+1))</f>
        <v/>
      </c>
      <c r="N14" s="1" t="str">
        <f>IF(AND(טבלה20[[#This Row],[מחזורי פעילות]]=3,G15=1,טבלה20[[#This Row],[הפרש קבוע אחרון]]&lt;&gt;I15),1,"")</f>
        <v/>
      </c>
      <c r="O14" s="1" t="str">
        <f>IF(AND(טבלה20[[#This Row],[מחזורי פעילות]]=3,G15=1,טבלה20[[#This Row],[הפרש קבוע אחרון]]=I15),1,"")</f>
        <v/>
      </c>
      <c r="P14" s="1" t="str">
        <f>IF(AND(טבלה20[[#This Row],[דילוג]]=1,טבלה20[[#This Row],[הפרש קבוע אחרון]]=I13,טבלה20[[#This Row],[מחזורי פעילות]]&gt;1),1,"")</f>
        <v/>
      </c>
      <c r="Q14" s="1" t="str">
        <f>IF(OR(AND(טבלה20[[#This Row],[מחזורי פעילות]]&lt;&gt;"",M15=""),AND(טבלה20[[#This Row],[פעילות]]=3,M15=1)),טבלה20[[#This Row],[מחזורי פעילות]],"")</f>
        <v/>
      </c>
      <c r="R14" s="1" t="str">
        <f>IF(טבלה20[[#This Row],[באיזה מחזור נעקר אחרי קביעה?]]&lt;&gt;"",1,"")</f>
        <v/>
      </c>
      <c r="S14" s="1" t="str">
        <f>IF(AND(טבלה20[[#This Row],[באיזה מחזור נעקר אחרי קביעה?]]&lt;&gt;"",טבלה20[[#This Row],[CycleNumber]]&gt;B15),טבלה20[[#This Row],[באיזה מחזור נעקר אחרי קביעה?]],"")</f>
        <v/>
      </c>
      <c r="T14" s="1" t="str">
        <f>IF(AND(טבלה20[[#This Row],[הפרש קבוע אחרון]]&lt;&gt;"",I13=""),טבלה20[[#This Row],[CycleNumber]],"")</f>
        <v/>
      </c>
      <c r="U14" s="1" t="str">
        <f>IF(OR(טבלה20[[#This Row],[CycleNumber]]&gt;B15,B15=""),טבלה20[[#This Row],[CycleNumber]],"")</f>
        <v/>
      </c>
      <c r="V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Z14" s="5">
        <v>-1</v>
      </c>
      <c r="AA14" s="5">
        <f>COUNTIFS(I:I,טבלה21[[#This Row],[הפרש]],Q:Q,"&gt;0")</f>
        <v>24</v>
      </c>
      <c r="AB14" s="6">
        <f>טבלה21[[#This Row],[שכיחות]]/$AA$17</f>
        <v>0.41379310344827586</v>
      </c>
      <c r="AC14" s="6">
        <f>AC13+טבלה21[[#This Row],[שכיחות יחסית]]</f>
        <v>0.56896551724137934</v>
      </c>
      <c r="AH14">
        <v>9</v>
      </c>
      <c r="AI14">
        <f>COUNTIF(Q:Q,טבלה27[[#This Row],[כמה מחזורים עד עקירה או סיום דיווח?]])</f>
        <v>0</v>
      </c>
      <c r="AN14" t="s">
        <v>24</v>
      </c>
      <c r="AO14">
        <v>13</v>
      </c>
      <c r="AP14">
        <v>27</v>
      </c>
      <c r="AQ14">
        <f t="shared" si="0"/>
        <v>0</v>
      </c>
      <c r="AR14" t="str">
        <f t="shared" si="1"/>
        <v/>
      </c>
    </row>
    <row r="15" spans="1:49" ht="15.6" hidden="1" x14ac:dyDescent="0.25">
      <c r="A15" t="s">
        <v>24</v>
      </c>
      <c r="B15">
        <v>14</v>
      </c>
      <c r="C15">
        <v>0</v>
      </c>
      <c r="D15">
        <v>1</v>
      </c>
      <c r="E15">
        <v>0</v>
      </c>
      <c r="F15">
        <v>28</v>
      </c>
      <c r="G15" t="str">
        <f>IF(טבלה20[[#This Row],[CycleNumber]]&gt;2,IF(AND(טבלה20[[#This Row],[LengthofCycle]]-F14=F14-F13,טבלה20[[#This Row],[LengthofCycle]]-F14&lt;&gt;0),1,""),"")</f>
        <v/>
      </c>
      <c r="H15" t="str">
        <f>IF(טבלה20[[#This Row],[דילוג]]=1,SUM(G15:G16),"")</f>
        <v/>
      </c>
      <c r="I15" t="str">
        <f>IF(AND(טבלה20[[#This Row],[CycleNumber]]&gt;B14,טבלה20[[#This Row],[CycleNumber]]&gt;2),IF(טבלה20[[#This Row],[דילוג]]=1,טבלה20[[#This Row],[LengthofCycle]]-F14,I14),"")</f>
        <v/>
      </c>
      <c r="K15" t="str">
        <f>IF(טבלה20[[#This Row],[CycleNumber]]&lt;3,"",IF(טבלה20[[#This Row],[דילוג]]=1,1,IF(K14="","",IF(טבלה20[[#This Row],[LengthofCycle]]-F14=טבלה20[[#This Row],[הפרש קבוע אחרון]],1,IF(K14+1&gt;3,"",K14+1)))))</f>
        <v/>
      </c>
      <c r="L15" t="str">
        <f>IF(OR(טבלה20[[#This Row],[פעילות]]="",K14=""),"",IF(טבלה20[[#This Row],[פעילות]]=1,1,0))</f>
        <v/>
      </c>
      <c r="M15" s="1" t="str">
        <f>IF(טבלה20[[#This Row],[פעילות]]="","",IF(OR(M14="",AND(טבלה20[[#This Row],[דילוג]]=1,K14=3)),1,M14+1))</f>
        <v/>
      </c>
      <c r="N15" s="1" t="str">
        <f>IF(AND(טבלה20[[#This Row],[מחזורי פעילות]]=3,G16=1,טבלה20[[#This Row],[הפרש קבוע אחרון]]&lt;&gt;I16),1,"")</f>
        <v/>
      </c>
      <c r="O15" s="1" t="str">
        <f>IF(AND(טבלה20[[#This Row],[מחזורי פעילות]]=3,G16=1,טבלה20[[#This Row],[הפרש קבוע אחרון]]=I16),1,"")</f>
        <v/>
      </c>
      <c r="P15" s="1" t="str">
        <f>IF(AND(טבלה20[[#This Row],[דילוג]]=1,טבלה20[[#This Row],[הפרש קבוע אחרון]]=I14,טבלה20[[#This Row],[מחזורי פעילות]]&gt;1),1,"")</f>
        <v/>
      </c>
      <c r="Q15" s="1" t="str">
        <f>IF(OR(AND(טבלה20[[#This Row],[מחזורי פעילות]]&lt;&gt;"",M16=""),AND(טבלה20[[#This Row],[פעילות]]=3,M16=1)),טבלה20[[#This Row],[מחזורי פעילות]],"")</f>
        <v/>
      </c>
      <c r="R15" s="1" t="str">
        <f>IF(טבלה20[[#This Row],[באיזה מחזור נעקר אחרי קביעה?]]&lt;&gt;"",1,"")</f>
        <v/>
      </c>
      <c r="S15" s="1" t="str">
        <f>IF(AND(טבלה20[[#This Row],[באיזה מחזור נעקר אחרי קביעה?]]&lt;&gt;"",טבלה20[[#This Row],[CycleNumber]]&gt;B16),טבלה20[[#This Row],[באיזה מחזור נעקר אחרי קביעה?]],"")</f>
        <v/>
      </c>
      <c r="T15" s="1" t="str">
        <f>IF(AND(טבלה20[[#This Row],[הפרש קבוע אחרון]]&lt;&gt;"",I14=""),טבלה20[[#This Row],[CycleNumber]],"")</f>
        <v/>
      </c>
      <c r="U15" s="1" t="str">
        <f>IF(OR(טבלה20[[#This Row],[CycleNumber]]&gt;B16,B16=""),טבלה20[[#This Row],[CycleNumber]],"")</f>
        <v/>
      </c>
      <c r="V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Z15" s="5">
        <v>1</v>
      </c>
      <c r="AA15" s="5">
        <f>COUNTIFS(I:I,טבלה21[[#This Row],[הפרש]],Q:Q,"&gt;0")</f>
        <v>20</v>
      </c>
      <c r="AB15" s="6">
        <f>טבלה21[[#This Row],[שכיחות]]/$AA$17</f>
        <v>0.34482758620689657</v>
      </c>
      <c r="AC15" s="6">
        <f>AC14+טבלה21[[#This Row],[שכיחות יחסית]]</f>
        <v>0.91379310344827591</v>
      </c>
      <c r="AH15">
        <v>10</v>
      </c>
      <c r="AI15">
        <f>COUNTIF(Q:Q,טבלה27[[#This Row],[כמה מחזורים עד עקירה או סיום דיווח?]])</f>
        <v>0</v>
      </c>
      <c r="AN15" t="s">
        <v>24</v>
      </c>
      <c r="AO15">
        <v>14</v>
      </c>
      <c r="AP15">
        <v>28</v>
      </c>
      <c r="AQ15">
        <f t="shared" si="0"/>
        <v>0</v>
      </c>
      <c r="AR15" t="str">
        <f t="shared" si="1"/>
        <v/>
      </c>
    </row>
    <row r="16" spans="1:49" ht="15.6" hidden="1" x14ac:dyDescent="0.25">
      <c r="A16" t="s">
        <v>24</v>
      </c>
      <c r="B16">
        <v>15</v>
      </c>
      <c r="C16">
        <v>0</v>
      </c>
      <c r="D16">
        <v>1</v>
      </c>
      <c r="E16">
        <v>0</v>
      </c>
      <c r="F16">
        <v>30</v>
      </c>
      <c r="G16" t="str">
        <f>IF(טבלה20[[#This Row],[CycleNumber]]&gt;2,IF(AND(טבלה20[[#This Row],[LengthofCycle]]-F15=F15-F14,טבלה20[[#This Row],[LengthofCycle]]-F15&lt;&gt;0),1,""),"")</f>
        <v/>
      </c>
      <c r="H16" t="str">
        <f>IF(טבלה20[[#This Row],[דילוג]]=1,SUM(G16:G17),"")</f>
        <v/>
      </c>
      <c r="I16" t="str">
        <f>IF(AND(טבלה20[[#This Row],[CycleNumber]]&gt;B15,טבלה20[[#This Row],[CycleNumber]]&gt;2),IF(טבלה20[[#This Row],[דילוג]]=1,טבלה20[[#This Row],[LengthofCycle]]-F15,I15),"")</f>
        <v/>
      </c>
      <c r="K16" t="str">
        <f>IF(טבלה20[[#This Row],[CycleNumber]]&lt;3,"",IF(טבלה20[[#This Row],[דילוג]]=1,1,IF(K15="","",IF(טבלה20[[#This Row],[LengthofCycle]]-F15=טבלה20[[#This Row],[הפרש קבוע אחרון]],1,IF(K15+1&gt;3,"",K15+1)))))</f>
        <v/>
      </c>
      <c r="L16" t="str">
        <f>IF(OR(טבלה20[[#This Row],[פעילות]]="",K15=""),"",IF(טבלה20[[#This Row],[פעילות]]=1,1,0))</f>
        <v/>
      </c>
      <c r="M16" s="1" t="str">
        <f>IF(טבלה20[[#This Row],[פעילות]]="","",IF(OR(M15="",AND(טבלה20[[#This Row],[דילוג]]=1,K15=3)),1,M15+1))</f>
        <v/>
      </c>
      <c r="N16" s="1" t="str">
        <f>IF(AND(טבלה20[[#This Row],[מחזורי פעילות]]=3,G17=1,טבלה20[[#This Row],[הפרש קבוע אחרון]]&lt;&gt;I17),1,"")</f>
        <v/>
      </c>
      <c r="O16" s="1" t="str">
        <f>IF(AND(טבלה20[[#This Row],[מחזורי פעילות]]=3,G17=1,טבלה20[[#This Row],[הפרש קבוע אחרון]]=I17),1,"")</f>
        <v/>
      </c>
      <c r="P16" s="1" t="str">
        <f>IF(AND(טבלה20[[#This Row],[דילוג]]=1,טבלה20[[#This Row],[הפרש קבוע אחרון]]=I15,טבלה20[[#This Row],[מחזורי פעילות]]&gt;1),1,"")</f>
        <v/>
      </c>
      <c r="Q16" s="1" t="str">
        <f>IF(OR(AND(טבלה20[[#This Row],[מחזורי פעילות]]&lt;&gt;"",M17=""),AND(טבלה20[[#This Row],[פעילות]]=3,M17=1)),טבלה20[[#This Row],[מחזורי פעילות]],"")</f>
        <v/>
      </c>
      <c r="R16" s="1" t="str">
        <f>IF(טבלה20[[#This Row],[באיזה מחזור נעקר אחרי קביעה?]]&lt;&gt;"",1,"")</f>
        <v/>
      </c>
      <c r="S16" s="1" t="str">
        <f>IF(AND(טבלה20[[#This Row],[באיזה מחזור נעקר אחרי קביעה?]]&lt;&gt;"",טבלה20[[#This Row],[CycleNumber]]&gt;B17),טבלה20[[#This Row],[באיזה מחזור נעקר אחרי קביעה?]],"")</f>
        <v/>
      </c>
      <c r="T16" s="1" t="str">
        <f>IF(AND(טבלה20[[#This Row],[הפרש קבוע אחרון]]&lt;&gt;"",I15=""),טבלה20[[#This Row],[CycleNumber]],"")</f>
        <v/>
      </c>
      <c r="U16" s="1" t="str">
        <f>IF(OR(טבלה20[[#This Row],[CycleNumber]]&gt;B17,B17=""),טבלה20[[#This Row],[CycleNumber]],"")</f>
        <v/>
      </c>
      <c r="V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16" s="7" t="s">
        <v>37</v>
      </c>
      <c r="Y16">
        <f>SUMPRODUCT((טבלה20[ClientID]=X16),(טבלה20[מניית קביעות]))</f>
        <v>0</v>
      </c>
      <c r="Z16" s="5">
        <v>2</v>
      </c>
      <c r="AA16" s="5">
        <f>COUNTIFS(I:I,טבלה21[[#This Row],[הפרש]],Q:Q,"&gt;0")</f>
        <v>5</v>
      </c>
      <c r="AB16" s="6">
        <f>טבלה21[[#This Row],[שכיחות]]/$AA$17</f>
        <v>8.6206896551724144E-2</v>
      </c>
      <c r="AC16" s="6">
        <f>AC15+טבלה21[[#This Row],[שכיחות יחסית]]</f>
        <v>1</v>
      </c>
      <c r="AH16">
        <v>11</v>
      </c>
      <c r="AI16">
        <f>COUNTIF(Q:Q,טבלה27[[#This Row],[כמה מחזורים עד עקירה או סיום דיווח?]])</f>
        <v>2</v>
      </c>
      <c r="AN16" t="s">
        <v>24</v>
      </c>
      <c r="AO16">
        <v>15</v>
      </c>
      <c r="AP16">
        <v>30</v>
      </c>
      <c r="AQ16">
        <f t="shared" si="0"/>
        <v>0</v>
      </c>
      <c r="AR16" t="str">
        <f t="shared" si="1"/>
        <v/>
      </c>
    </row>
    <row r="17" spans="1:44" ht="15.6" hidden="1" x14ac:dyDescent="0.25">
      <c r="A17" t="s">
        <v>24</v>
      </c>
      <c r="B17">
        <v>16</v>
      </c>
      <c r="C17">
        <v>0</v>
      </c>
      <c r="D17">
        <v>1</v>
      </c>
      <c r="E17">
        <v>0</v>
      </c>
      <c r="F17">
        <v>28</v>
      </c>
      <c r="G17" t="str">
        <f>IF(טבלה20[[#This Row],[CycleNumber]]&gt;2,IF(AND(טבלה20[[#This Row],[LengthofCycle]]-F16=F16-F15,טבלה20[[#This Row],[LengthofCycle]]-F16&lt;&gt;0),1,""),"")</f>
        <v/>
      </c>
      <c r="H17" t="str">
        <f>IF(טבלה20[[#This Row],[דילוג]]=1,SUM(G17:G18),"")</f>
        <v/>
      </c>
      <c r="I17" t="str">
        <f>IF(AND(טבלה20[[#This Row],[CycleNumber]]&gt;B16,טבלה20[[#This Row],[CycleNumber]]&gt;2),IF(טבלה20[[#This Row],[דילוג]]=1,טבלה20[[#This Row],[LengthofCycle]]-F16,I16),"")</f>
        <v/>
      </c>
      <c r="K17" t="str">
        <f>IF(טבלה20[[#This Row],[CycleNumber]]&lt;3,"",IF(טבלה20[[#This Row],[דילוג]]=1,1,IF(K16="","",IF(טבלה20[[#This Row],[LengthofCycle]]-F16=טבלה20[[#This Row],[הפרש קבוע אחרון]],1,IF(K16+1&gt;3,"",K16+1)))))</f>
        <v/>
      </c>
      <c r="L17" t="str">
        <f>IF(OR(טבלה20[[#This Row],[פעילות]]="",K16=""),"",IF(טבלה20[[#This Row],[פעילות]]=1,1,0))</f>
        <v/>
      </c>
      <c r="M17" s="1" t="str">
        <f>IF(טבלה20[[#This Row],[פעילות]]="","",IF(OR(M16="",AND(טבלה20[[#This Row],[דילוג]]=1,K16=3)),1,M16+1))</f>
        <v/>
      </c>
      <c r="N17" s="1" t="str">
        <f>IF(AND(טבלה20[[#This Row],[מחזורי פעילות]]=3,G18=1,טבלה20[[#This Row],[הפרש קבוע אחרון]]&lt;&gt;I18),1,"")</f>
        <v/>
      </c>
      <c r="O17" s="1" t="str">
        <f>IF(AND(טבלה20[[#This Row],[מחזורי פעילות]]=3,G18=1,טבלה20[[#This Row],[הפרש קבוע אחרון]]=I18),1,"")</f>
        <v/>
      </c>
      <c r="P17" s="1" t="str">
        <f>IF(AND(טבלה20[[#This Row],[דילוג]]=1,טבלה20[[#This Row],[הפרש קבוע אחרון]]=I16,טבלה20[[#This Row],[מחזורי פעילות]]&gt;1),1,"")</f>
        <v/>
      </c>
      <c r="Q17" s="1" t="str">
        <f>IF(OR(AND(טבלה20[[#This Row],[מחזורי פעילות]]&lt;&gt;"",M18=""),AND(טבלה20[[#This Row],[פעילות]]=3,M18=1)),טבלה20[[#This Row],[מחזורי פעילות]],"")</f>
        <v/>
      </c>
      <c r="R17" s="1" t="str">
        <f>IF(טבלה20[[#This Row],[באיזה מחזור נעקר אחרי קביעה?]]&lt;&gt;"",1,"")</f>
        <v/>
      </c>
      <c r="S17" s="1" t="str">
        <f>IF(AND(טבלה20[[#This Row],[באיזה מחזור נעקר אחרי קביעה?]]&lt;&gt;"",טבלה20[[#This Row],[CycleNumber]]&gt;B18),טבלה20[[#This Row],[באיזה מחזור נעקר אחרי קביעה?]],"")</f>
        <v/>
      </c>
      <c r="T17" s="1" t="str">
        <f>IF(AND(טבלה20[[#This Row],[הפרש קבוע אחרון]]&lt;&gt;"",I16=""),טבלה20[[#This Row],[CycleNumber]],"")</f>
        <v/>
      </c>
      <c r="U17" s="1" t="str">
        <f>IF(OR(טבלה20[[#This Row],[CycleNumber]]&gt;B18,B18=""),טבלה20[[#This Row],[CycleNumber]],"")</f>
        <v/>
      </c>
      <c r="V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17" s="7" t="s">
        <v>38</v>
      </c>
      <c r="Y17" t="e">
        <f>SUMPRODUCT((טבלה20[ClientID]=X17)*(טבלה20[באיזה מחזור נעקר אחרי קביעה?]))</f>
        <v>#VALUE!</v>
      </c>
      <c r="Z17" s="5" t="s">
        <v>39</v>
      </c>
      <c r="AA17" s="5">
        <f>SUM(AA12:AA16)</f>
        <v>58</v>
      </c>
      <c r="AB17" s="6">
        <f>טבלה21[[#This Row],[שכיחות]]/$AA$17</f>
        <v>1</v>
      </c>
      <c r="AC17" s="6">
        <f>טבלה21[[#This Row],[שכיחות יחסית]]</f>
        <v>1</v>
      </c>
      <c r="AH17" t="s">
        <v>39</v>
      </c>
      <c r="AI17">
        <f>SUM(AI6:AI16)</f>
        <v>58</v>
      </c>
      <c r="AN17" t="s">
        <v>24</v>
      </c>
      <c r="AO17">
        <v>16</v>
      </c>
      <c r="AP17">
        <v>28</v>
      </c>
      <c r="AQ17">
        <f t="shared" si="0"/>
        <v>0</v>
      </c>
      <c r="AR17" t="str">
        <f t="shared" si="1"/>
        <v/>
      </c>
    </row>
    <row r="18" spans="1:44" hidden="1" x14ac:dyDescent="0.25">
      <c r="A18" t="s">
        <v>24</v>
      </c>
      <c r="B18">
        <v>17</v>
      </c>
      <c r="C18">
        <v>0</v>
      </c>
      <c r="D18">
        <v>1</v>
      </c>
      <c r="E18">
        <v>0</v>
      </c>
      <c r="F18">
        <v>26</v>
      </c>
      <c r="G18">
        <f>IF(טבלה20[[#This Row],[CycleNumber]]&gt;2,IF(AND(טבלה20[[#This Row],[LengthofCycle]]-F17=F17-F16,טבלה20[[#This Row],[LengthofCycle]]-F17&lt;&gt;0),1,""),"")</f>
        <v>1</v>
      </c>
      <c r="H18">
        <f>IF(טבלה20[[#This Row],[דילוג]]=1,SUM(G18:G19),"")</f>
        <v>1</v>
      </c>
      <c r="I18">
        <f>IF(AND(טבלה20[[#This Row],[CycleNumber]]&gt;B17,טבלה20[[#This Row],[CycleNumber]]&gt;2),IF(טבלה20[[#This Row],[דילוג]]=1,טבלה20[[#This Row],[LengthofCycle]]-F17,I17),"")</f>
        <v>-2</v>
      </c>
      <c r="J18">
        <f>IF(AND(טבלה20[[#This Row],[CycleNumber]]&gt;B17,טבלה20[[#This Row],[CycleNumber]]&gt;2),IF(טבלה20[[#This Row],[דילוג]]=1,1,IF(MAX(J16:J17)=1,1,IF(טבלה20[[#This Row],[LengthofCycle]]-F17&lt;&gt;טבלה20[[#This Row],[הפרש קבוע אחרון]],0,""))),"")</f>
        <v>1</v>
      </c>
      <c r="K18">
        <f>IF(טבלה20[[#This Row],[CycleNumber]]&lt;3,"",IF(טבלה20[[#This Row],[דילוג]]=1,1,IF(K17="","",IF(טבלה20[[#This Row],[LengthofCycle]]-F17=טבלה20[[#This Row],[הפרש קבוע אחרון]],1,IF(K17+1&gt;3,"",K17+1)))))</f>
        <v>1</v>
      </c>
      <c r="L18" t="str">
        <f>IF(OR(טבלה20[[#This Row],[פעילות]]="",K17=""),"",IF(טבלה20[[#This Row],[פעילות]]=1,1,0))</f>
        <v/>
      </c>
      <c r="M18" s="1">
        <f>IF(טבלה20[[#This Row],[פעילות]]="","",IF(OR(M17="",AND(טבלה20[[#This Row],[דילוג]]=1,K17=3)),1,M17+1))</f>
        <v>1</v>
      </c>
      <c r="N18" s="1" t="str">
        <f>IF(AND(טבלה20[[#This Row],[מחזורי פעילות]]=3,G19=1,טבלה20[[#This Row],[הפרש קבוע אחרון]]&lt;&gt;I19),1,"")</f>
        <v/>
      </c>
      <c r="O18" s="1" t="str">
        <f>IF(AND(טבלה20[[#This Row],[מחזורי פעילות]]=3,G19=1,טבלה20[[#This Row],[הפרש קבוע אחרון]]=I19),1,"")</f>
        <v/>
      </c>
      <c r="P18" s="1" t="str">
        <f>IF(AND(טבלה20[[#This Row],[דילוג]]=1,טבלה20[[#This Row],[הפרש קבוע אחרון]]=I17,טבלה20[[#This Row],[מחזורי פעילות]]&gt;1),1,"")</f>
        <v/>
      </c>
      <c r="Q18" s="1" t="str">
        <f>IF(OR(AND(טבלה20[[#This Row],[מחזורי פעילות]]&lt;&gt;"",M19=""),AND(טבלה20[[#This Row],[פעילות]]=3,M19=1)),טבלה20[[#This Row],[מחזורי פעילות]],"")</f>
        <v/>
      </c>
      <c r="R18" s="1" t="str">
        <f>IF(טבלה20[[#This Row],[באיזה מחזור נעקר אחרי קביעה?]]&lt;&gt;"",1,"")</f>
        <v/>
      </c>
      <c r="S18" s="1" t="str">
        <f>IF(AND(טבלה20[[#This Row],[באיזה מחזור נעקר אחרי קביעה?]]&lt;&gt;"",טבלה20[[#This Row],[CycleNumber]]&gt;B19),טבלה20[[#This Row],[באיזה מחזור נעקר אחרי קביעה?]],"")</f>
        <v/>
      </c>
      <c r="T18" s="1">
        <f>IF(AND(טבלה20[[#This Row],[הפרש קבוע אחרון]]&lt;&gt;"",I17=""),טבלה20[[#This Row],[CycleNumber]],"")</f>
        <v>17</v>
      </c>
      <c r="U18" s="1" t="str">
        <f>IF(OR(טבלה20[[#This Row],[CycleNumber]]&gt;B19,B19=""),טבלה20[[#This Row],[CycleNumber]],"")</f>
        <v/>
      </c>
      <c r="V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18" s="7" t="s">
        <v>26</v>
      </c>
      <c r="Y18">
        <f t="shared" ref="Y18:Y24" si="2">COUNTIFS(Q:Q,"&gt;0",A:A,X18)</f>
        <v>1</v>
      </c>
      <c r="AN18" t="s">
        <v>24</v>
      </c>
      <c r="AO18">
        <v>17</v>
      </c>
      <c r="AP18">
        <v>26</v>
      </c>
      <c r="AQ18">
        <f t="shared" si="0"/>
        <v>1</v>
      </c>
      <c r="AR18" t="str">
        <f t="shared" si="1"/>
        <v/>
      </c>
    </row>
    <row r="19" spans="1:44" ht="15.6" hidden="1" x14ac:dyDescent="0.25">
      <c r="A19" t="s">
        <v>24</v>
      </c>
      <c r="B19">
        <v>18</v>
      </c>
      <c r="C19">
        <v>0</v>
      </c>
      <c r="D19">
        <v>1</v>
      </c>
      <c r="E19">
        <v>0</v>
      </c>
      <c r="F19">
        <v>26</v>
      </c>
      <c r="G19" t="str">
        <f>IF(טבלה20[[#This Row],[CycleNumber]]&gt;2,IF(AND(טבלה20[[#This Row],[LengthofCycle]]-F18=F18-F17,טבלה20[[#This Row],[LengthofCycle]]-F18&lt;&gt;0),1,""),"")</f>
        <v/>
      </c>
      <c r="H19" t="str">
        <f>IF(טבלה20[[#This Row],[דילוג]]=1,SUM(G19:G20),"")</f>
        <v/>
      </c>
      <c r="I19">
        <f>IF(AND(טבלה20[[#This Row],[CycleNumber]]&gt;B18,טבלה20[[#This Row],[CycleNumber]]&gt;2),IF(טבלה20[[#This Row],[דילוג]]=1,טבלה20[[#This Row],[LengthofCycle]]-F18,I18),"")</f>
        <v>-2</v>
      </c>
      <c r="J19">
        <f>IF(AND(טבלה20[[#This Row],[CycleNumber]]&gt;B18,טבלה20[[#This Row],[CycleNumber]]&gt;2),IF(טבלה20[[#This Row],[דילוג]]=1,1,IF(MAX(J17:J18)=1,1,IF(טבלה20[[#This Row],[LengthofCycle]]-F18&lt;&gt;טבלה20[[#This Row],[הפרש קבוע אחרון]],0,""))),"")</f>
        <v>1</v>
      </c>
      <c r="K19">
        <f>IF(טבלה20[[#This Row],[CycleNumber]]&lt;3,"",IF(טבלה20[[#This Row],[דילוג]]=1,1,IF(K18="","",IF(טבלה20[[#This Row],[LengthofCycle]]-F18=טבלה20[[#This Row],[הפרש קבוע אחרון]],1,IF(K18+1&gt;3,"",K18+1)))))</f>
        <v>2</v>
      </c>
      <c r="L19">
        <f>IF(OR(טבלה20[[#This Row],[פעילות]]="",K18=""),"",IF(טבלה20[[#This Row],[פעילות]]=1,1,0))</f>
        <v>0</v>
      </c>
      <c r="M19" s="1">
        <f>IF(טבלה20[[#This Row],[פעילות]]="","",IF(OR(M18="",AND(טבלה20[[#This Row],[דילוג]]=1,K18=3)),1,M18+1))</f>
        <v>2</v>
      </c>
      <c r="N19" s="1" t="str">
        <f>IF(AND(טבלה20[[#This Row],[מחזורי פעילות]]=3,G20=1,טבלה20[[#This Row],[הפרש קבוע אחרון]]&lt;&gt;I20),1,"")</f>
        <v/>
      </c>
      <c r="O19" s="1" t="str">
        <f>IF(AND(טבלה20[[#This Row],[מחזורי פעילות]]=3,G20=1,טבלה20[[#This Row],[הפרש קבוע אחרון]]=I20),1,"")</f>
        <v/>
      </c>
      <c r="P19" s="1" t="str">
        <f>IF(AND(טבלה20[[#This Row],[דילוג]]=1,טבלה20[[#This Row],[הפרש קבוע אחרון]]=I18,טבלה20[[#This Row],[מחזורי פעילות]]&gt;1),1,"")</f>
        <v/>
      </c>
      <c r="Q19" s="1" t="str">
        <f>IF(OR(AND(טבלה20[[#This Row],[מחזורי פעילות]]&lt;&gt;"",M20=""),AND(טבלה20[[#This Row],[פעילות]]=3,M20=1)),טבלה20[[#This Row],[מחזורי פעילות]],"")</f>
        <v/>
      </c>
      <c r="R19" s="1" t="str">
        <f>IF(טבלה20[[#This Row],[באיזה מחזור נעקר אחרי קביעה?]]&lt;&gt;"",1,"")</f>
        <v/>
      </c>
      <c r="S19" s="1" t="str">
        <f>IF(AND(טבלה20[[#This Row],[באיזה מחזור נעקר אחרי קביעה?]]&lt;&gt;"",טבלה20[[#This Row],[CycleNumber]]&gt;B20),טבלה20[[#This Row],[באיזה מחזור נעקר אחרי קביעה?]],"")</f>
        <v/>
      </c>
      <c r="T19" s="1" t="str">
        <f>IF(AND(טבלה20[[#This Row],[הפרש קבוע אחרון]]&lt;&gt;"",I18=""),טבלה20[[#This Row],[CycleNumber]],"")</f>
        <v/>
      </c>
      <c r="U19" s="1" t="str">
        <f>IF(OR(טבלה20[[#This Row],[CycleNumber]]&gt;B20,B20=""),טבלה20[[#This Row],[CycleNumber]],"")</f>
        <v/>
      </c>
      <c r="V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19" s="7" t="s">
        <v>40</v>
      </c>
      <c r="Y19">
        <f t="shared" si="2"/>
        <v>1</v>
      </c>
      <c r="AH19" s="5" t="s">
        <v>162</v>
      </c>
      <c r="AI19" s="5" t="s">
        <v>27</v>
      </c>
      <c r="AJ19" s="5" t="s">
        <v>41</v>
      </c>
      <c r="AK19" s="5" t="s">
        <v>42</v>
      </c>
      <c r="AN19" t="s">
        <v>24</v>
      </c>
      <c r="AO19">
        <v>18</v>
      </c>
      <c r="AP19">
        <v>26</v>
      </c>
      <c r="AQ19">
        <f t="shared" si="0"/>
        <v>0</v>
      </c>
      <c r="AR19" t="str">
        <f t="shared" si="1"/>
        <v/>
      </c>
    </row>
    <row r="20" spans="1:44" ht="15.6" hidden="1" x14ac:dyDescent="0.25">
      <c r="A20" t="s">
        <v>24</v>
      </c>
      <c r="B20">
        <v>19</v>
      </c>
      <c r="C20">
        <v>0</v>
      </c>
      <c r="D20">
        <v>1</v>
      </c>
      <c r="E20">
        <v>2</v>
      </c>
      <c r="F20">
        <v>24</v>
      </c>
      <c r="G20" t="str">
        <f>IF(טבלה20[[#This Row],[CycleNumber]]&gt;2,IF(AND(טבלה20[[#This Row],[LengthofCycle]]-F19=F19-F18,טבלה20[[#This Row],[LengthofCycle]]-F19&lt;&gt;0),1,""),"")</f>
        <v/>
      </c>
      <c r="H20" t="str">
        <f>IF(טבלה20[[#This Row],[דילוג]]=1,SUM(G20:G21),"")</f>
        <v/>
      </c>
      <c r="I20">
        <f>IF(AND(טבלה20[[#This Row],[CycleNumber]]&gt;B19,טבלה20[[#This Row],[CycleNumber]]&gt;2),IF(טבלה20[[#This Row],[דילוג]]=1,טבלה20[[#This Row],[LengthofCycle]]-F19,I19),"")</f>
        <v>-2</v>
      </c>
      <c r="J20">
        <f>IF(AND(טבלה20[[#This Row],[CycleNumber]]&gt;B19,טבלה20[[#This Row],[CycleNumber]]&gt;2),IF(טבלה20[[#This Row],[דילוג]]=1,1,IF(MAX(J18:J19)=1,1,IF(טבלה20[[#This Row],[LengthofCycle]]-F19&lt;&gt;טבלה20[[#This Row],[הפרש קבוע אחרון]],0,""))),"")</f>
        <v>1</v>
      </c>
      <c r="K20">
        <f>IF(טבלה20[[#This Row],[CycleNumber]]&lt;3,"",IF(טבלה20[[#This Row],[דילוג]]=1,1,IF(K19="","",IF(טבלה20[[#This Row],[LengthofCycle]]-F19=טבלה20[[#This Row],[הפרש קבוע אחרון]],1,IF(K19+1&gt;3,"",K19+1)))))</f>
        <v>1</v>
      </c>
      <c r="L20">
        <f>IF(OR(טבלה20[[#This Row],[פעילות]]="",K19=""),"",IF(טבלה20[[#This Row],[פעילות]]=1,1,0))</f>
        <v>1</v>
      </c>
      <c r="M20" s="1">
        <f>IF(טבלה20[[#This Row],[פעילות]]="","",IF(OR(M19="",AND(טבלה20[[#This Row],[דילוג]]=1,K19=3)),1,M19+1))</f>
        <v>3</v>
      </c>
      <c r="N20" s="1" t="str">
        <f>IF(AND(טבלה20[[#This Row],[מחזורי פעילות]]=3,G21=1,טבלה20[[#This Row],[הפרש קבוע אחרון]]&lt;&gt;I21),1,"")</f>
        <v/>
      </c>
      <c r="O20" s="1" t="str">
        <f>IF(AND(טבלה20[[#This Row],[מחזורי פעילות]]=3,G21=1,טבלה20[[#This Row],[הפרש קבוע אחרון]]=I21),1,"")</f>
        <v/>
      </c>
      <c r="P20" s="1" t="str">
        <f>IF(AND(טבלה20[[#This Row],[דילוג]]=1,טבלה20[[#This Row],[הפרש קבוע אחרון]]=I19,טבלה20[[#This Row],[מחזורי פעילות]]&gt;1),1,"")</f>
        <v/>
      </c>
      <c r="Q20" s="1" t="str">
        <f>IF(OR(AND(טבלה20[[#This Row],[מחזורי פעילות]]&lt;&gt;"",M21=""),AND(טבלה20[[#This Row],[פעילות]]=3,M21=1)),טבלה20[[#This Row],[מחזורי פעילות]],"")</f>
        <v/>
      </c>
      <c r="R20" s="1" t="str">
        <f>IF(טבלה20[[#This Row],[באיזה מחזור נעקר אחרי קביעה?]]&lt;&gt;"",1,"")</f>
        <v/>
      </c>
      <c r="S20" s="1" t="str">
        <f>IF(AND(טבלה20[[#This Row],[באיזה מחזור נעקר אחרי קביעה?]]&lt;&gt;"",טבלה20[[#This Row],[CycleNumber]]&gt;B21),טבלה20[[#This Row],[באיזה מחזור נעקר אחרי קביעה?]],"")</f>
        <v/>
      </c>
      <c r="T20" s="1" t="str">
        <f>IF(AND(טבלה20[[#This Row],[הפרש קבוע אחרון]]&lt;&gt;"",I19=""),טבלה20[[#This Row],[CycleNumber]],"")</f>
        <v/>
      </c>
      <c r="U20" s="1" t="str">
        <f>IF(OR(טבלה20[[#This Row],[CycleNumber]]&gt;B21,B21=""),טבלה20[[#This Row],[CycleNumber]],"")</f>
        <v/>
      </c>
      <c r="V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0" s="7" t="s">
        <v>28</v>
      </c>
      <c r="Y20">
        <f t="shared" si="2"/>
        <v>1</v>
      </c>
      <c r="AH20" s="5">
        <v>1</v>
      </c>
      <c r="AI20" s="5">
        <f>COUNTIF(S:S,טבלה28[[#This Row],[מחזורי וסת עד סיום דיווח]])</f>
        <v>5</v>
      </c>
      <c r="AJ20" s="11">
        <f>טבלה28[[#This Row],[שכיחות]]/$AI$26</f>
        <v>0.23809523809523808</v>
      </c>
      <c r="AK20" s="11">
        <f>טבלה28[[#This Row],[יחסית]]</f>
        <v>0.23809523809523808</v>
      </c>
      <c r="AN20" t="s">
        <v>24</v>
      </c>
      <c r="AO20">
        <v>19</v>
      </c>
      <c r="AP20">
        <v>24</v>
      </c>
      <c r="AQ20">
        <f t="shared" si="0"/>
        <v>0</v>
      </c>
      <c r="AR20" t="str">
        <f t="shared" si="1"/>
        <v/>
      </c>
    </row>
    <row r="21" spans="1:44" ht="15.6" hidden="1" x14ac:dyDescent="0.25">
      <c r="A21" t="s">
        <v>24</v>
      </c>
      <c r="B21">
        <v>20</v>
      </c>
      <c r="C21">
        <v>0</v>
      </c>
      <c r="D21">
        <v>1</v>
      </c>
      <c r="E21">
        <v>0</v>
      </c>
      <c r="F21">
        <v>27</v>
      </c>
      <c r="G21" t="str">
        <f>IF(טבלה20[[#This Row],[CycleNumber]]&gt;2,IF(AND(טבלה20[[#This Row],[LengthofCycle]]-F20=F20-F19,טבלה20[[#This Row],[LengthofCycle]]-F20&lt;&gt;0),1,""),"")</f>
        <v/>
      </c>
      <c r="H21" t="str">
        <f>IF(טבלה20[[#This Row],[דילוג]]=1,SUM(G21:G22),"")</f>
        <v/>
      </c>
      <c r="I21">
        <f>IF(AND(טבלה20[[#This Row],[CycleNumber]]&gt;B20,טבלה20[[#This Row],[CycleNumber]]&gt;2),IF(טבלה20[[#This Row],[דילוג]]=1,טבלה20[[#This Row],[LengthofCycle]]-F20,I20),"")</f>
        <v>-2</v>
      </c>
      <c r="J21">
        <f>IF(AND(טבלה20[[#This Row],[CycleNumber]]&gt;B20,טבלה20[[#This Row],[CycleNumber]]&gt;2),IF(טבלה20[[#This Row],[דילוג]]=1,1,IF(MAX(J19:J20)=1,1,IF(טבלה20[[#This Row],[LengthofCycle]]-F20&lt;&gt;טבלה20[[#This Row],[הפרש קבוע אחרון]],0,""))),"")</f>
        <v>1</v>
      </c>
      <c r="K21">
        <f>IF(טבלה20[[#This Row],[CycleNumber]]&lt;3,"",IF(טבלה20[[#This Row],[דילוג]]=1,1,IF(K20="","",IF(טבלה20[[#This Row],[LengthofCycle]]-F20=טבלה20[[#This Row],[הפרש קבוע אחרון]],1,IF(K20+1&gt;3,"",K20+1)))))</f>
        <v>2</v>
      </c>
      <c r="L21">
        <f>IF(OR(טבלה20[[#This Row],[פעילות]]="",K20=""),"",IF(טבלה20[[#This Row],[פעילות]]=1,1,0))</f>
        <v>0</v>
      </c>
      <c r="M21" s="1">
        <f>IF(טבלה20[[#This Row],[פעילות]]="","",IF(OR(M20="",AND(טבלה20[[#This Row],[דילוג]]=1,K20=3)),1,M20+1))</f>
        <v>4</v>
      </c>
      <c r="N21" s="1" t="str">
        <f>IF(AND(טבלה20[[#This Row],[מחזורי פעילות]]=3,G22=1,טבלה20[[#This Row],[הפרש קבוע אחרון]]&lt;&gt;I22),1,"")</f>
        <v/>
      </c>
      <c r="O21" s="1" t="str">
        <f>IF(AND(טבלה20[[#This Row],[מחזורי פעילות]]=3,G22=1,טבלה20[[#This Row],[הפרש קבוע אחרון]]=I22),1,"")</f>
        <v/>
      </c>
      <c r="P21" s="1" t="str">
        <f>IF(AND(טבלה20[[#This Row],[דילוג]]=1,טבלה20[[#This Row],[הפרש קבוע אחרון]]=I20,טבלה20[[#This Row],[מחזורי פעילות]]&gt;1),1,"")</f>
        <v/>
      </c>
      <c r="Q21" s="1" t="str">
        <f>IF(OR(AND(טבלה20[[#This Row],[מחזורי פעילות]]&lt;&gt;"",M22=""),AND(טבלה20[[#This Row],[פעילות]]=3,M22=1)),טבלה20[[#This Row],[מחזורי פעילות]],"")</f>
        <v/>
      </c>
      <c r="R21" s="1" t="str">
        <f>IF(טבלה20[[#This Row],[באיזה מחזור נעקר אחרי קביעה?]]&lt;&gt;"",1,"")</f>
        <v/>
      </c>
      <c r="S21" s="1" t="str">
        <f>IF(AND(טבלה20[[#This Row],[באיזה מחזור נעקר אחרי קביעה?]]&lt;&gt;"",טבלה20[[#This Row],[CycleNumber]]&gt;B22),טבלה20[[#This Row],[באיזה מחזור נעקר אחרי קביעה?]],"")</f>
        <v/>
      </c>
      <c r="T21" s="1" t="str">
        <f>IF(AND(טבלה20[[#This Row],[הפרש קבוע אחרון]]&lt;&gt;"",I20=""),טבלה20[[#This Row],[CycleNumber]],"")</f>
        <v/>
      </c>
      <c r="U21" s="1" t="str">
        <f>IF(OR(טבלה20[[#This Row],[CycleNumber]]&gt;B22,B22=""),טבלה20[[#This Row],[CycleNumber]],"")</f>
        <v/>
      </c>
      <c r="V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1" s="7" t="s">
        <v>30</v>
      </c>
      <c r="Y21">
        <f t="shared" si="2"/>
        <v>1</v>
      </c>
      <c r="AA21" s="5" t="s">
        <v>19</v>
      </c>
      <c r="AB21" s="5" t="s">
        <v>27</v>
      </c>
      <c r="AC21" s="5" t="s">
        <v>41</v>
      </c>
      <c r="AD21" s="5" t="s">
        <v>42</v>
      </c>
      <c r="AH21" s="5">
        <v>2</v>
      </c>
      <c r="AI21" s="5">
        <f>COUNTIF(S:S,טבלה28[[#This Row],[מחזורי וסת עד סיום דיווח]])</f>
        <v>10</v>
      </c>
      <c r="AJ21" s="11">
        <f>טבלה28[[#This Row],[שכיחות]]/$AI$26</f>
        <v>0.47619047619047616</v>
      </c>
      <c r="AK21" s="11">
        <f>טבלה28[[#This Row],[יחסית]]+AK20</f>
        <v>0.71428571428571419</v>
      </c>
      <c r="AN21" t="s">
        <v>24</v>
      </c>
      <c r="AO21">
        <v>20</v>
      </c>
      <c r="AP21">
        <v>27</v>
      </c>
      <c r="AQ21">
        <f t="shared" si="0"/>
        <v>0</v>
      </c>
      <c r="AR21" t="str">
        <f t="shared" si="1"/>
        <v/>
      </c>
    </row>
    <row r="22" spans="1:44" ht="15.6" hidden="1" x14ac:dyDescent="0.25">
      <c r="A22" t="s">
        <v>24</v>
      </c>
      <c r="B22">
        <v>21</v>
      </c>
      <c r="C22">
        <v>0</v>
      </c>
      <c r="D22">
        <v>1</v>
      </c>
      <c r="E22">
        <v>0</v>
      </c>
      <c r="F22">
        <v>28</v>
      </c>
      <c r="G22" t="str">
        <f>IF(טבלה20[[#This Row],[CycleNumber]]&gt;2,IF(AND(טבלה20[[#This Row],[LengthofCycle]]-F21=F21-F20,טבלה20[[#This Row],[LengthofCycle]]-F21&lt;&gt;0),1,""),"")</f>
        <v/>
      </c>
      <c r="H22" t="str">
        <f>IF(טבלה20[[#This Row],[דילוג]]=1,SUM(G22:G23),"")</f>
        <v/>
      </c>
      <c r="I22">
        <f>IF(AND(טבלה20[[#This Row],[CycleNumber]]&gt;B21,טבלה20[[#This Row],[CycleNumber]]&gt;2),IF(טבלה20[[#This Row],[דילוג]]=1,טבלה20[[#This Row],[LengthofCycle]]-F21,I21),"")</f>
        <v>-2</v>
      </c>
      <c r="J22">
        <f>IF(AND(טבלה20[[#This Row],[CycleNumber]]&gt;B21,טבלה20[[#This Row],[CycleNumber]]&gt;2),IF(טבלה20[[#This Row],[דילוג]]=1,1,IF(MAX(J20:J21)=1,1,IF(טבלה20[[#This Row],[LengthofCycle]]-F21&lt;&gt;טבלה20[[#This Row],[הפרש קבוע אחרון]],0,""))),"")</f>
        <v>1</v>
      </c>
      <c r="K22">
        <f>IF(טבלה20[[#This Row],[CycleNumber]]&lt;3,"",IF(טבלה20[[#This Row],[דילוג]]=1,1,IF(K21="","",IF(טבלה20[[#This Row],[LengthofCycle]]-F21=טבלה20[[#This Row],[הפרש קבוע אחרון]],1,IF(K21+1&gt;3,"",K21+1)))))</f>
        <v>3</v>
      </c>
      <c r="L22">
        <f>IF(OR(טבלה20[[#This Row],[פעילות]]="",K21=""),"",IF(טבלה20[[#This Row],[פעילות]]=1,1,0))</f>
        <v>0</v>
      </c>
      <c r="M22" s="1">
        <f>IF(טבלה20[[#This Row],[פעילות]]="","",IF(OR(M21="",AND(טבלה20[[#This Row],[דילוג]]=1,K21=3)),1,M21+1))</f>
        <v>5</v>
      </c>
      <c r="N22" s="1" t="str">
        <f>IF(AND(טבלה20[[#This Row],[מחזורי פעילות]]=3,G23=1,טבלה20[[#This Row],[הפרש קבוע אחרון]]&lt;&gt;I23),1,"")</f>
        <v/>
      </c>
      <c r="O22" s="1" t="str">
        <f>IF(AND(טבלה20[[#This Row],[מחזורי פעילות]]=3,G23=1,טבלה20[[#This Row],[הפרש קבוע אחרון]]=I23),1,"")</f>
        <v/>
      </c>
      <c r="P22" s="1" t="str">
        <f>IF(AND(טבלה20[[#This Row],[דילוג]]=1,טבלה20[[#This Row],[הפרש קבוע אחרון]]=I21,טבלה20[[#This Row],[מחזורי פעילות]]&gt;1),1,"")</f>
        <v/>
      </c>
      <c r="Q22" s="1" t="str">
        <f>IF(OR(AND(טבלה20[[#This Row],[מחזורי פעילות]]&lt;&gt;"",M23=""),AND(טבלה20[[#This Row],[פעילות]]=3,M23=1)),טבלה20[[#This Row],[מחזורי פעילות]],"")</f>
        <v/>
      </c>
      <c r="R22" s="1" t="str">
        <f>IF(טבלה20[[#This Row],[באיזה מחזור נעקר אחרי קביעה?]]&lt;&gt;"",1,"")</f>
        <v/>
      </c>
      <c r="S22" s="1" t="str">
        <f>IF(AND(טבלה20[[#This Row],[באיזה מחזור נעקר אחרי קביעה?]]&lt;&gt;"",טבלה20[[#This Row],[CycleNumber]]&gt;B23),טבלה20[[#This Row],[באיזה מחזור נעקר אחרי קביעה?]],"")</f>
        <v/>
      </c>
      <c r="T22" s="1" t="str">
        <f>IF(AND(טבלה20[[#This Row],[הפרש קבוע אחרון]]&lt;&gt;"",I21=""),טבלה20[[#This Row],[CycleNumber]],"")</f>
        <v/>
      </c>
      <c r="U22" s="1" t="str">
        <f>IF(OR(טבלה20[[#This Row],[CycleNumber]]&gt;B23,B23=""),טבלה20[[#This Row],[CycleNumber]],"")</f>
        <v/>
      </c>
      <c r="V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2" s="7" t="s">
        <v>43</v>
      </c>
      <c r="Y22">
        <f t="shared" si="2"/>
        <v>1</v>
      </c>
      <c r="AA22" s="5">
        <v>3</v>
      </c>
      <c r="AB22" s="5">
        <f t="shared" ref="AB22:AB35" si="3">COUNTIF(T:T,AA22)</f>
        <v>2</v>
      </c>
      <c r="AC22" s="11">
        <f>טבלה24[[#This Row],[שכיחות]]/$AB$36</f>
        <v>4.1666666666666664E-2</v>
      </c>
      <c r="AD22" s="11">
        <f>טבלה24[[#This Row],[יחסית]]</f>
        <v>4.1666666666666664E-2</v>
      </c>
      <c r="AF22">
        <f>SUMPRODUCT(AB22:AB35,AA22:AA35)</f>
        <v>391</v>
      </c>
      <c r="AH22" s="5">
        <v>3</v>
      </c>
      <c r="AI22" s="5">
        <f>COUNTIF(S:S,טבלה28[[#This Row],[מחזורי וסת עד סיום דיווח]])</f>
        <v>3</v>
      </c>
      <c r="AJ22" s="11">
        <f>טבלה28[[#This Row],[שכיחות]]/$AI$26</f>
        <v>0.14285714285714285</v>
      </c>
      <c r="AK22" s="11">
        <f>טבלה28[[#This Row],[יחסית]]+AK21</f>
        <v>0.85714285714285698</v>
      </c>
      <c r="AN22" t="s">
        <v>24</v>
      </c>
      <c r="AO22">
        <v>21</v>
      </c>
      <c r="AP22">
        <v>28</v>
      </c>
      <c r="AQ22">
        <f t="shared" si="0"/>
        <v>0</v>
      </c>
      <c r="AR22" t="str">
        <f t="shared" si="1"/>
        <v/>
      </c>
    </row>
    <row r="23" spans="1:44" ht="15.6" hidden="1" x14ac:dyDescent="0.25">
      <c r="A23" t="s">
        <v>24</v>
      </c>
      <c r="B23">
        <v>22</v>
      </c>
      <c r="C23">
        <v>0</v>
      </c>
      <c r="D23">
        <v>1</v>
      </c>
      <c r="E23">
        <v>0</v>
      </c>
      <c r="F23">
        <v>26</v>
      </c>
      <c r="G23" t="str">
        <f>IF(טבלה20[[#This Row],[CycleNumber]]&gt;2,IF(AND(טבלה20[[#This Row],[LengthofCycle]]-F22=F22-F21,טבלה20[[#This Row],[LengthofCycle]]-F22&lt;&gt;0),1,""),"")</f>
        <v/>
      </c>
      <c r="H23" t="str">
        <f>IF(טבלה20[[#This Row],[דילוג]]=1,SUM(G23:G24),"")</f>
        <v/>
      </c>
      <c r="I23">
        <f>IF(AND(טבלה20[[#This Row],[CycleNumber]]&gt;B22,טבלה20[[#This Row],[CycleNumber]]&gt;2),IF(טבלה20[[#This Row],[דילוג]]=1,טבלה20[[#This Row],[LengthofCycle]]-F22,I22),"")</f>
        <v>-2</v>
      </c>
      <c r="J23">
        <f>IF(AND(טבלה20[[#This Row],[CycleNumber]]&gt;B22,טבלה20[[#This Row],[CycleNumber]]&gt;2),IF(טבלה20[[#This Row],[דילוג]]=1,1,IF(MAX(J21:J22)=1,1,IF(טבלה20[[#This Row],[LengthofCycle]]-F22&lt;&gt;טבלה20[[#This Row],[הפרש קבוע אחרון]],0,""))),"")</f>
        <v>1</v>
      </c>
      <c r="K23">
        <f>IF(טבלה20[[#This Row],[CycleNumber]]&lt;3,"",IF(טבלה20[[#This Row],[דילוג]]=1,1,IF(K22="","",IF(טבלה20[[#This Row],[LengthofCycle]]-F22=טבלה20[[#This Row],[הפרש קבוע אחרון]],1,IF(K22+1&gt;3,"",K22+1)))))</f>
        <v>1</v>
      </c>
      <c r="L23">
        <f>IF(OR(טבלה20[[#This Row],[פעילות]]="",K22=""),"",IF(טבלה20[[#This Row],[פעילות]]=1,1,0))</f>
        <v>1</v>
      </c>
      <c r="M23" s="1">
        <f>IF(טבלה20[[#This Row],[פעילות]]="","",IF(OR(M22="",AND(טבלה20[[#This Row],[דילוג]]=1,K22=3)),1,M22+1))</f>
        <v>6</v>
      </c>
      <c r="N23" s="1" t="str">
        <f>IF(AND(טבלה20[[#This Row],[מחזורי פעילות]]=3,G24=1,טבלה20[[#This Row],[הפרש קבוע אחרון]]&lt;&gt;I24),1,"")</f>
        <v/>
      </c>
      <c r="O23" s="1" t="str">
        <f>IF(AND(טבלה20[[#This Row],[מחזורי פעילות]]=3,G24=1,טבלה20[[#This Row],[הפרש קבוע אחרון]]=I24),1,"")</f>
        <v/>
      </c>
      <c r="P23" s="1" t="str">
        <f>IF(AND(טבלה20[[#This Row],[דילוג]]=1,טבלה20[[#This Row],[הפרש קבוע אחרון]]=I22,טבלה20[[#This Row],[מחזורי פעילות]]&gt;1),1,"")</f>
        <v/>
      </c>
      <c r="Q23" s="1" t="str">
        <f>IF(OR(AND(טבלה20[[#This Row],[מחזורי פעילות]]&lt;&gt;"",M24=""),AND(טבלה20[[#This Row],[פעילות]]=3,M24=1)),טבלה20[[#This Row],[מחזורי פעילות]],"")</f>
        <v/>
      </c>
      <c r="R23" s="1" t="str">
        <f>IF(טבלה20[[#This Row],[באיזה מחזור נעקר אחרי קביעה?]]&lt;&gt;"",1,"")</f>
        <v/>
      </c>
      <c r="S23" s="1" t="str">
        <f>IF(AND(טבלה20[[#This Row],[באיזה מחזור נעקר אחרי קביעה?]]&lt;&gt;"",טבלה20[[#This Row],[CycleNumber]]&gt;B24),טבלה20[[#This Row],[באיזה מחזור נעקר אחרי קביעה?]],"")</f>
        <v/>
      </c>
      <c r="T23" s="1" t="str">
        <f>IF(AND(טבלה20[[#This Row],[הפרש קבוע אחרון]]&lt;&gt;"",I22=""),טבלה20[[#This Row],[CycleNumber]],"")</f>
        <v/>
      </c>
      <c r="U23" s="1" t="str">
        <f>IF(OR(טבלה20[[#This Row],[CycleNumber]]&gt;B24,B24=""),טבלה20[[#This Row],[CycleNumber]],"")</f>
        <v/>
      </c>
      <c r="V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3" s="7" t="s">
        <v>44</v>
      </c>
      <c r="Y23">
        <f t="shared" si="2"/>
        <v>1</v>
      </c>
      <c r="AA23" s="5">
        <f>AA22+1</f>
        <v>4</v>
      </c>
      <c r="AB23" s="5">
        <f t="shared" si="3"/>
        <v>6</v>
      </c>
      <c r="AC23" s="11">
        <f>טבלה24[[#This Row],[שכיחות]]/$AB$36</f>
        <v>0.125</v>
      </c>
      <c r="AD23" s="11">
        <f>טבלה24[[#This Row],[יחסית]]+AD22</f>
        <v>0.16666666666666666</v>
      </c>
      <c r="AH23" s="5">
        <v>4</v>
      </c>
      <c r="AI23" s="5">
        <f>COUNTIF(S:S,טבלה28[[#This Row],[מחזורי וסת עד סיום דיווח]])</f>
        <v>1</v>
      </c>
      <c r="AJ23" s="11">
        <f>טבלה28[[#This Row],[שכיחות]]/$AI$26</f>
        <v>4.7619047619047616E-2</v>
      </c>
      <c r="AK23" s="11">
        <f>טבלה28[[#This Row],[יחסית]]+AK22</f>
        <v>0.90476190476190466</v>
      </c>
      <c r="AN23" t="s">
        <v>24</v>
      </c>
      <c r="AO23">
        <v>22</v>
      </c>
      <c r="AP23">
        <v>26</v>
      </c>
      <c r="AQ23">
        <f t="shared" si="0"/>
        <v>0</v>
      </c>
      <c r="AR23" t="str">
        <f t="shared" si="1"/>
        <v/>
      </c>
    </row>
    <row r="24" spans="1:44" ht="15.6" hidden="1" x14ac:dyDescent="0.25">
      <c r="A24" t="s">
        <v>24</v>
      </c>
      <c r="B24">
        <v>23</v>
      </c>
      <c r="C24">
        <v>0</v>
      </c>
      <c r="D24">
        <v>1</v>
      </c>
      <c r="E24">
        <v>0</v>
      </c>
      <c r="F24">
        <v>27</v>
      </c>
      <c r="G24" t="str">
        <f>IF(טבלה20[[#This Row],[CycleNumber]]&gt;2,IF(AND(טבלה20[[#This Row],[LengthofCycle]]-F23=F23-F22,טבלה20[[#This Row],[LengthofCycle]]-F23&lt;&gt;0),1,""),"")</f>
        <v/>
      </c>
      <c r="H24" t="str">
        <f>IF(טבלה20[[#This Row],[דילוג]]=1,SUM(G24:G25),"")</f>
        <v/>
      </c>
      <c r="I24">
        <f>IF(AND(טבלה20[[#This Row],[CycleNumber]]&gt;B23,טבלה20[[#This Row],[CycleNumber]]&gt;2),IF(טבלה20[[#This Row],[דילוג]]=1,טבלה20[[#This Row],[LengthofCycle]]-F23,I23),"")</f>
        <v>-2</v>
      </c>
      <c r="J24">
        <f>IF(AND(טבלה20[[#This Row],[CycleNumber]]&gt;B23,טבלה20[[#This Row],[CycleNumber]]&gt;2),IF(טבלה20[[#This Row],[דילוג]]=1,1,IF(MAX(J22:J23)=1,1,IF(טבלה20[[#This Row],[LengthofCycle]]-F23&lt;&gt;טבלה20[[#This Row],[הפרש קבוע אחרון]],0,""))),"")</f>
        <v>1</v>
      </c>
      <c r="K24">
        <f>IF(טבלה20[[#This Row],[CycleNumber]]&lt;3,"",IF(טבלה20[[#This Row],[דילוג]]=1,1,IF(K23="","",IF(טבלה20[[#This Row],[LengthofCycle]]-F23=טבלה20[[#This Row],[הפרש קבוע אחרון]],1,IF(K23+1&gt;3,"",K23+1)))))</f>
        <v>2</v>
      </c>
      <c r="L24">
        <f>IF(OR(טבלה20[[#This Row],[פעילות]]="",K23=""),"",IF(טבלה20[[#This Row],[פעילות]]=1,1,0))</f>
        <v>0</v>
      </c>
      <c r="M24" s="1">
        <f>IF(טבלה20[[#This Row],[פעילות]]="","",IF(OR(M23="",AND(טבלה20[[#This Row],[דילוג]]=1,K23=3)),1,M23+1))</f>
        <v>7</v>
      </c>
      <c r="N24" s="1" t="str">
        <f>IF(AND(טבלה20[[#This Row],[מחזורי פעילות]]=3,G25=1,טבלה20[[#This Row],[הפרש קבוע אחרון]]&lt;&gt;I25),1,"")</f>
        <v/>
      </c>
      <c r="O24" s="1" t="str">
        <f>IF(AND(טבלה20[[#This Row],[מחזורי פעילות]]=3,G25=1,טבלה20[[#This Row],[הפרש קבוע אחרון]]=I25),1,"")</f>
        <v/>
      </c>
      <c r="P24" s="1" t="str">
        <f>IF(AND(טבלה20[[#This Row],[דילוג]]=1,טבלה20[[#This Row],[הפרש קבוע אחרון]]=I23,טבלה20[[#This Row],[מחזורי פעילות]]&gt;1),1,"")</f>
        <v/>
      </c>
      <c r="Q24" s="1" t="str">
        <f>IF(OR(AND(טבלה20[[#This Row],[מחזורי פעילות]]&lt;&gt;"",M25=""),AND(טבלה20[[#This Row],[פעילות]]=3,M25=1)),טבלה20[[#This Row],[מחזורי פעילות]],"")</f>
        <v/>
      </c>
      <c r="R24" s="1" t="str">
        <f>IF(טבלה20[[#This Row],[באיזה מחזור נעקר אחרי קביעה?]]&lt;&gt;"",1,"")</f>
        <v/>
      </c>
      <c r="S24" s="1" t="str">
        <f>IF(AND(טבלה20[[#This Row],[באיזה מחזור נעקר אחרי קביעה?]]&lt;&gt;"",טבלה20[[#This Row],[CycleNumber]]&gt;B25),טבלה20[[#This Row],[באיזה מחזור נעקר אחרי קביעה?]],"")</f>
        <v/>
      </c>
      <c r="T24" s="1" t="str">
        <f>IF(AND(טבלה20[[#This Row],[הפרש קבוע אחרון]]&lt;&gt;"",I23=""),טבלה20[[#This Row],[CycleNumber]],"")</f>
        <v/>
      </c>
      <c r="U24" s="1" t="str">
        <f>IF(OR(טבלה20[[#This Row],[CycleNumber]]&gt;B25,B25=""),טבלה20[[#This Row],[CycleNumber]],"")</f>
        <v/>
      </c>
      <c r="V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4" s="7" t="s">
        <v>45</v>
      </c>
      <c r="Y24">
        <f t="shared" si="2"/>
        <v>1</v>
      </c>
      <c r="AA24" s="5">
        <f t="shared" ref="AA24:AA34" si="4">AA23+1</f>
        <v>5</v>
      </c>
      <c r="AB24" s="5">
        <f t="shared" si="3"/>
        <v>4</v>
      </c>
      <c r="AC24" s="11">
        <f>טבלה24[[#This Row],[שכיחות]]/$AB$36</f>
        <v>8.3333333333333329E-2</v>
      </c>
      <c r="AD24" s="11">
        <f>טבלה24[[#This Row],[יחסית]]+AD23</f>
        <v>0.25</v>
      </c>
      <c r="AH24" s="5">
        <v>5</v>
      </c>
      <c r="AI24" s="5">
        <f>COUNTIF(S:S,טבלה28[[#This Row],[מחזורי וסת עד סיום דיווח]])</f>
        <v>1</v>
      </c>
      <c r="AJ24" s="11">
        <f>טבלה28[[#This Row],[שכיחות]]/$AI$26</f>
        <v>4.7619047619047616E-2</v>
      </c>
      <c r="AK24" s="11">
        <f>טבלה28[[#This Row],[יחסית]]+AK23</f>
        <v>0.95238095238095233</v>
      </c>
      <c r="AN24" t="s">
        <v>24</v>
      </c>
      <c r="AO24">
        <v>23</v>
      </c>
      <c r="AP24">
        <v>27</v>
      </c>
      <c r="AQ24">
        <f t="shared" si="0"/>
        <v>0</v>
      </c>
      <c r="AR24" t="str">
        <f t="shared" si="1"/>
        <v/>
      </c>
    </row>
    <row r="25" spans="1:44" ht="15.6" hidden="1" x14ac:dyDescent="0.25">
      <c r="A25" t="s">
        <v>24</v>
      </c>
      <c r="B25">
        <v>24</v>
      </c>
      <c r="C25">
        <v>0</v>
      </c>
      <c r="D25">
        <v>1</v>
      </c>
      <c r="E25">
        <v>0</v>
      </c>
      <c r="F25">
        <v>27</v>
      </c>
      <c r="G25" t="str">
        <f>IF(טבלה20[[#This Row],[CycleNumber]]&gt;2,IF(AND(טבלה20[[#This Row],[LengthofCycle]]-F24=F24-F23,טבלה20[[#This Row],[LengthofCycle]]-F24&lt;&gt;0),1,""),"")</f>
        <v/>
      </c>
      <c r="H25" t="str">
        <f>IF(טבלה20[[#This Row],[דילוג]]=1,SUM(G25:G26),"")</f>
        <v/>
      </c>
      <c r="I25">
        <f>IF(AND(טבלה20[[#This Row],[CycleNumber]]&gt;B24,טבלה20[[#This Row],[CycleNumber]]&gt;2),IF(טבלה20[[#This Row],[דילוג]]=1,טבלה20[[#This Row],[LengthofCycle]]-F24,I24),"")</f>
        <v>-2</v>
      </c>
      <c r="J25">
        <f>IF(AND(טבלה20[[#This Row],[CycleNumber]]&gt;B24,טבלה20[[#This Row],[CycleNumber]]&gt;2),IF(טבלה20[[#This Row],[דילוג]]=1,1,IF(MAX(J23:J24)=1,1,IF(טבלה20[[#This Row],[LengthofCycle]]-F24&lt;&gt;טבלה20[[#This Row],[הפרש קבוע אחרון]],0,""))),"")</f>
        <v>1</v>
      </c>
      <c r="K25">
        <f>IF(טבלה20[[#This Row],[CycleNumber]]&lt;3,"",IF(טבלה20[[#This Row],[דילוג]]=1,1,IF(K24="","",IF(טבלה20[[#This Row],[LengthofCycle]]-F24=טבלה20[[#This Row],[הפרש קבוע אחרון]],1,IF(K24+1&gt;3,"",K24+1)))))</f>
        <v>3</v>
      </c>
      <c r="L25">
        <f>IF(OR(טבלה20[[#This Row],[פעילות]]="",K24=""),"",IF(טבלה20[[#This Row],[פעילות]]=1,1,0))</f>
        <v>0</v>
      </c>
      <c r="M25" s="1">
        <f>IF(טבלה20[[#This Row],[פעילות]]="","",IF(OR(M24="",AND(טבלה20[[#This Row],[דילוג]]=1,K24=3)),1,M24+1))</f>
        <v>8</v>
      </c>
      <c r="N25" s="1" t="str">
        <f>IF(AND(טבלה20[[#This Row],[מחזורי פעילות]]=3,G26=1,טבלה20[[#This Row],[הפרש קבוע אחרון]]&lt;&gt;I26),1,"")</f>
        <v/>
      </c>
      <c r="O25" s="1" t="str">
        <f>IF(AND(טבלה20[[#This Row],[מחזורי פעילות]]=3,G26=1,טבלה20[[#This Row],[הפרש קבוע אחרון]]=I26),1,"")</f>
        <v/>
      </c>
      <c r="P25" s="1" t="str">
        <f>IF(AND(טבלה20[[#This Row],[דילוג]]=1,טבלה20[[#This Row],[הפרש קבוע אחרון]]=I24,טבלה20[[#This Row],[מחזורי פעילות]]&gt;1),1,"")</f>
        <v/>
      </c>
      <c r="Q25" s="1" t="str">
        <f>IF(OR(AND(טבלה20[[#This Row],[מחזורי פעילות]]&lt;&gt;"",M26=""),AND(טבלה20[[#This Row],[פעילות]]=3,M26=1)),טבלה20[[#This Row],[מחזורי פעילות]],"")</f>
        <v/>
      </c>
      <c r="R25" s="1" t="str">
        <f>IF(טבלה20[[#This Row],[באיזה מחזור נעקר אחרי קביעה?]]&lt;&gt;"",1,"")</f>
        <v/>
      </c>
      <c r="S25" s="1" t="str">
        <f>IF(AND(טבלה20[[#This Row],[באיזה מחזור נעקר אחרי קביעה?]]&lt;&gt;"",טבלה20[[#This Row],[CycleNumber]]&gt;B26),טבלה20[[#This Row],[באיזה מחזור נעקר אחרי קביעה?]],"")</f>
        <v/>
      </c>
      <c r="T25" s="1" t="str">
        <f>IF(AND(טבלה20[[#This Row],[הפרש קבוע אחרון]]&lt;&gt;"",I24=""),טבלה20[[#This Row],[CycleNumber]],"")</f>
        <v/>
      </c>
      <c r="U25" s="1" t="str">
        <f>IF(OR(טבלה20[[#This Row],[CycleNumber]]&gt;B26,B26=""),טבלה20[[#This Row],[CycleNumber]],"")</f>
        <v/>
      </c>
      <c r="V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5" s="7" t="s">
        <v>46</v>
      </c>
      <c r="AA25" s="5">
        <f t="shared" si="4"/>
        <v>6</v>
      </c>
      <c r="AB25" s="5">
        <f t="shared" si="3"/>
        <v>9</v>
      </c>
      <c r="AC25" s="11">
        <f>טבלה24[[#This Row],[שכיחות]]/$AB$36</f>
        <v>0.1875</v>
      </c>
      <c r="AD25" s="11">
        <f>טבלה24[[#This Row],[יחסית]]+AD24</f>
        <v>0.4375</v>
      </c>
      <c r="AH25" s="5">
        <v>11</v>
      </c>
      <c r="AI25" s="5">
        <f>COUNTIF(S:S,טבלה28[[#This Row],[מחזורי וסת עד סיום דיווח]])</f>
        <v>1</v>
      </c>
      <c r="AJ25" s="11">
        <f>טבלה28[[#This Row],[שכיחות]]/$AI$26</f>
        <v>4.7619047619047616E-2</v>
      </c>
      <c r="AK25" s="11">
        <f>טבלה28[[#This Row],[יחסית]]+AK24</f>
        <v>1</v>
      </c>
      <c r="AN25" t="s">
        <v>24</v>
      </c>
      <c r="AO25">
        <v>24</v>
      </c>
      <c r="AP25">
        <v>27</v>
      </c>
      <c r="AQ25">
        <f t="shared" si="0"/>
        <v>0</v>
      </c>
      <c r="AR25" t="str">
        <f t="shared" si="1"/>
        <v/>
      </c>
    </row>
    <row r="26" spans="1:44" ht="15.6" hidden="1" x14ac:dyDescent="0.25">
      <c r="A26" t="s">
        <v>24</v>
      </c>
      <c r="B26">
        <v>25</v>
      </c>
      <c r="C26">
        <v>0</v>
      </c>
      <c r="D26">
        <v>1</v>
      </c>
      <c r="E26">
        <v>0</v>
      </c>
      <c r="F26">
        <v>25</v>
      </c>
      <c r="G26" t="str">
        <f>IF(טבלה20[[#This Row],[CycleNumber]]&gt;2,IF(AND(טבלה20[[#This Row],[LengthofCycle]]-F25=F25-F24,טבלה20[[#This Row],[LengthofCycle]]-F25&lt;&gt;0),1,""),"")</f>
        <v/>
      </c>
      <c r="H26" t="str">
        <f>IF(טבלה20[[#This Row],[דילוג]]=1,SUM(G26:G27),"")</f>
        <v/>
      </c>
      <c r="I26">
        <f>IF(AND(טבלה20[[#This Row],[CycleNumber]]&gt;B25,טבלה20[[#This Row],[CycleNumber]]&gt;2),IF(טבלה20[[#This Row],[דילוג]]=1,טבלה20[[#This Row],[LengthofCycle]]-F25,I25),"")</f>
        <v>-2</v>
      </c>
      <c r="J26">
        <f>IF(AND(טבלה20[[#This Row],[CycleNumber]]&gt;B25,טבלה20[[#This Row],[CycleNumber]]&gt;2),IF(טבלה20[[#This Row],[דילוג]]=1,1,IF(MAX(J24:J25)=1,1,IF(טבלה20[[#This Row],[LengthofCycle]]-F25&lt;&gt;טבלה20[[#This Row],[הפרש קבוע אחרון]],0,""))),"")</f>
        <v>1</v>
      </c>
      <c r="K26">
        <f>IF(טבלה20[[#This Row],[CycleNumber]]&lt;3,"",IF(טבלה20[[#This Row],[דילוג]]=1,1,IF(K25="","",IF(טבלה20[[#This Row],[LengthofCycle]]-F25=טבלה20[[#This Row],[הפרש קבוע אחרון]],1,IF(K25+1&gt;3,"",K25+1)))))</f>
        <v>1</v>
      </c>
      <c r="L26">
        <f>IF(OR(טבלה20[[#This Row],[פעילות]]="",K25=""),"",IF(טבלה20[[#This Row],[פעילות]]=1,1,0))</f>
        <v>1</v>
      </c>
      <c r="M26" s="1">
        <f>IF(טבלה20[[#This Row],[פעילות]]="","",IF(OR(M25="",AND(טבלה20[[#This Row],[דילוג]]=1,K25=3)),1,M25+1))</f>
        <v>9</v>
      </c>
      <c r="N26" s="1" t="str">
        <f>IF(AND(טבלה20[[#This Row],[מחזורי פעילות]]=3,G27=1,טבלה20[[#This Row],[הפרש קבוע אחרון]]&lt;&gt;I27),1,"")</f>
        <v/>
      </c>
      <c r="O26" s="1" t="str">
        <f>IF(AND(טבלה20[[#This Row],[מחזורי פעילות]]=3,G27=1,טבלה20[[#This Row],[הפרש קבוע אחרון]]=I27),1,"")</f>
        <v/>
      </c>
      <c r="P26" s="1" t="str">
        <f>IF(AND(טבלה20[[#This Row],[דילוג]]=1,טבלה20[[#This Row],[הפרש קבוע אחרון]]=I25,טבלה20[[#This Row],[מחזורי פעילות]]&gt;1),1,"")</f>
        <v/>
      </c>
      <c r="Q26" s="1" t="str">
        <f>IF(OR(AND(טבלה20[[#This Row],[מחזורי פעילות]]&lt;&gt;"",M27=""),AND(טבלה20[[#This Row],[פעילות]]=3,M27=1)),טבלה20[[#This Row],[מחזורי פעילות]],"")</f>
        <v/>
      </c>
      <c r="R26" s="1" t="str">
        <f>IF(טבלה20[[#This Row],[באיזה מחזור נעקר אחרי קביעה?]]&lt;&gt;"",1,"")</f>
        <v/>
      </c>
      <c r="S26" s="1" t="str">
        <f>IF(AND(טבלה20[[#This Row],[באיזה מחזור נעקר אחרי קביעה?]]&lt;&gt;"",טבלה20[[#This Row],[CycleNumber]]&gt;B27),טבלה20[[#This Row],[באיזה מחזור נעקר אחרי קביעה?]],"")</f>
        <v/>
      </c>
      <c r="T26" s="1" t="str">
        <f>IF(AND(טבלה20[[#This Row],[הפרש קבוע אחרון]]&lt;&gt;"",I25=""),טבלה20[[#This Row],[CycleNumber]],"")</f>
        <v/>
      </c>
      <c r="U26" s="1" t="str">
        <f>IF(OR(טבלה20[[#This Row],[CycleNumber]]&gt;B27,B27=""),טבלה20[[#This Row],[CycleNumber]],"")</f>
        <v/>
      </c>
      <c r="V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6" s="7" t="s">
        <v>47</v>
      </c>
      <c r="AA26" s="5">
        <f t="shared" si="4"/>
        <v>7</v>
      </c>
      <c r="AB26" s="5">
        <f t="shared" si="3"/>
        <v>4</v>
      </c>
      <c r="AC26" s="11">
        <f>טבלה24[[#This Row],[שכיחות]]/$AB$36</f>
        <v>8.3333333333333329E-2</v>
      </c>
      <c r="AD26" s="11">
        <f>טבלה24[[#This Row],[יחסית]]+AD25</f>
        <v>0.52083333333333337</v>
      </c>
      <c r="AH26" s="5" t="s">
        <v>39</v>
      </c>
      <c r="AI26" s="5">
        <f>SUM(AI20:AI25)</f>
        <v>21</v>
      </c>
      <c r="AJ26" s="11">
        <f>טבלה28[[#This Row],[שכיחות]]/$AI$26</f>
        <v>1</v>
      </c>
      <c r="AK26" s="11">
        <f>AK25</f>
        <v>1</v>
      </c>
      <c r="AN26" t="s">
        <v>24</v>
      </c>
      <c r="AO26">
        <v>25</v>
      </c>
      <c r="AP26">
        <v>25</v>
      </c>
      <c r="AQ26">
        <f t="shared" si="0"/>
        <v>0</v>
      </c>
      <c r="AR26" t="str">
        <f t="shared" si="1"/>
        <v/>
      </c>
    </row>
    <row r="27" spans="1:44" ht="15.6" hidden="1" x14ac:dyDescent="0.25">
      <c r="A27" t="s">
        <v>24</v>
      </c>
      <c r="B27">
        <v>26</v>
      </c>
      <c r="C27">
        <v>0</v>
      </c>
      <c r="D27">
        <v>1</v>
      </c>
      <c r="E27">
        <v>0</v>
      </c>
      <c r="F27">
        <v>32</v>
      </c>
      <c r="G27" t="str">
        <f>IF(טבלה20[[#This Row],[CycleNumber]]&gt;2,IF(AND(טבלה20[[#This Row],[LengthofCycle]]-F26=F26-F25,טבלה20[[#This Row],[LengthofCycle]]-F26&lt;&gt;0),1,""),"")</f>
        <v/>
      </c>
      <c r="H27" t="str">
        <f>IF(טבלה20[[#This Row],[דילוג]]=1,SUM(G27:G28),"")</f>
        <v/>
      </c>
      <c r="I27">
        <f>IF(AND(טבלה20[[#This Row],[CycleNumber]]&gt;B26,טבלה20[[#This Row],[CycleNumber]]&gt;2),IF(טבלה20[[#This Row],[דילוג]]=1,טבלה20[[#This Row],[LengthofCycle]]-F26,I26),"")</f>
        <v>-2</v>
      </c>
      <c r="J27">
        <f>IF(AND(טבלה20[[#This Row],[CycleNumber]]&gt;B26,טבלה20[[#This Row],[CycleNumber]]&gt;2),IF(טבלה20[[#This Row],[דילוג]]=1,1,IF(MAX(J25:J26)=1,1,IF(טבלה20[[#This Row],[LengthofCycle]]-F26&lt;&gt;טבלה20[[#This Row],[הפרש קבוע אחרון]],0,""))),"")</f>
        <v>1</v>
      </c>
      <c r="K27">
        <f>IF(טבלה20[[#This Row],[CycleNumber]]&lt;3,"",IF(טבלה20[[#This Row],[דילוג]]=1,1,IF(K26="","",IF(טבלה20[[#This Row],[LengthofCycle]]-F26=טבלה20[[#This Row],[הפרש קבוע אחרון]],1,IF(K26+1&gt;3,"",K26+1)))))</f>
        <v>2</v>
      </c>
      <c r="L27">
        <f>IF(OR(טבלה20[[#This Row],[פעילות]]="",K26=""),"",IF(טבלה20[[#This Row],[פעילות]]=1,1,0))</f>
        <v>0</v>
      </c>
      <c r="M27" s="1">
        <f>IF(טבלה20[[#This Row],[פעילות]]="","",IF(OR(M26="",AND(טבלה20[[#This Row],[דילוג]]=1,K26=3)),1,M26+1))</f>
        <v>10</v>
      </c>
      <c r="N27" s="1" t="str">
        <f>IF(AND(טבלה20[[#This Row],[מחזורי פעילות]]=3,G28=1,טבלה20[[#This Row],[הפרש קבוע אחרון]]&lt;&gt;I28),1,"")</f>
        <v/>
      </c>
      <c r="O27" s="1" t="str">
        <f>IF(AND(טבלה20[[#This Row],[מחזורי פעילות]]=3,G28=1,טבלה20[[#This Row],[הפרש קבוע אחרון]]=I28),1,"")</f>
        <v/>
      </c>
      <c r="P27" s="1" t="str">
        <f>IF(AND(טבלה20[[#This Row],[דילוג]]=1,טבלה20[[#This Row],[הפרש קבוע אחרון]]=I26,טבלה20[[#This Row],[מחזורי פעילות]]&gt;1),1,"")</f>
        <v/>
      </c>
      <c r="Q27" s="1" t="str">
        <f>IF(OR(AND(טבלה20[[#This Row],[מחזורי פעילות]]&lt;&gt;"",M28=""),AND(טבלה20[[#This Row],[פעילות]]=3,M28=1)),טבלה20[[#This Row],[מחזורי פעילות]],"")</f>
        <v/>
      </c>
      <c r="R27" s="1" t="str">
        <f>IF(טבלה20[[#This Row],[באיזה מחזור נעקר אחרי קביעה?]]&lt;&gt;"",1,"")</f>
        <v/>
      </c>
      <c r="S27" s="1" t="str">
        <f>IF(AND(טבלה20[[#This Row],[באיזה מחזור נעקר אחרי קביעה?]]&lt;&gt;"",טבלה20[[#This Row],[CycleNumber]]&gt;B28),טבלה20[[#This Row],[באיזה מחזור נעקר אחרי קביעה?]],"")</f>
        <v/>
      </c>
      <c r="T27" s="1" t="str">
        <f>IF(AND(טבלה20[[#This Row],[הפרש קבוע אחרון]]&lt;&gt;"",I26=""),טבלה20[[#This Row],[CycleNumber]],"")</f>
        <v/>
      </c>
      <c r="U27" s="1" t="str">
        <f>IF(OR(טבלה20[[#This Row],[CycleNumber]]&gt;B28,B28=""),טבלה20[[#This Row],[CycleNumber]],"")</f>
        <v/>
      </c>
      <c r="V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7" s="7" t="s">
        <v>48</v>
      </c>
      <c r="AA27" s="5">
        <f t="shared" si="4"/>
        <v>8</v>
      </c>
      <c r="AB27" s="5">
        <f t="shared" si="3"/>
        <v>5</v>
      </c>
      <c r="AC27" s="11">
        <f>טבלה24[[#This Row],[שכיחות]]/$AB$36</f>
        <v>0.10416666666666667</v>
      </c>
      <c r="AD27" s="11">
        <f>טבלה24[[#This Row],[יחסית]]+AD26</f>
        <v>0.625</v>
      </c>
      <c r="AN27" t="s">
        <v>24</v>
      </c>
      <c r="AO27">
        <v>26</v>
      </c>
      <c r="AP27">
        <v>32</v>
      </c>
      <c r="AQ27">
        <f t="shared" si="0"/>
        <v>0</v>
      </c>
      <c r="AR27" t="str">
        <f t="shared" si="1"/>
        <v/>
      </c>
    </row>
    <row r="28" spans="1:44" ht="15.6" hidden="1" x14ac:dyDescent="0.25">
      <c r="A28" t="s">
        <v>24</v>
      </c>
      <c r="B28">
        <v>27</v>
      </c>
      <c r="C28">
        <v>0</v>
      </c>
      <c r="D28">
        <v>1</v>
      </c>
      <c r="E28">
        <v>0</v>
      </c>
      <c r="F28">
        <v>27</v>
      </c>
      <c r="G28" t="str">
        <f>IF(טבלה20[[#This Row],[CycleNumber]]&gt;2,IF(AND(טבלה20[[#This Row],[LengthofCycle]]-F27=F27-F26,טבלה20[[#This Row],[LengthofCycle]]-F27&lt;&gt;0),1,""),"")</f>
        <v/>
      </c>
      <c r="H28" t="str">
        <f>IF(טבלה20[[#This Row],[דילוג]]=1,SUM(G28:G29),"")</f>
        <v/>
      </c>
      <c r="I28">
        <f>IF(AND(טבלה20[[#This Row],[CycleNumber]]&gt;B27,טבלה20[[#This Row],[CycleNumber]]&gt;2),IF(טבלה20[[#This Row],[דילוג]]=1,טבלה20[[#This Row],[LengthofCycle]]-F27,I27),"")</f>
        <v>-2</v>
      </c>
      <c r="J28">
        <f>IF(AND(טבלה20[[#This Row],[CycleNumber]]&gt;B27,טבלה20[[#This Row],[CycleNumber]]&gt;2),IF(טבלה20[[#This Row],[דילוג]]=1,1,IF(MAX(J26:J27)=1,1,IF(טבלה20[[#This Row],[LengthofCycle]]-F27&lt;&gt;טבלה20[[#This Row],[הפרש קבוע אחרון]],0,""))),"")</f>
        <v>1</v>
      </c>
      <c r="K28">
        <f>IF(טבלה20[[#This Row],[CycleNumber]]&lt;3,"",IF(טבלה20[[#This Row],[דילוג]]=1,1,IF(K27="","",IF(טבלה20[[#This Row],[LengthofCycle]]-F27=טבלה20[[#This Row],[הפרש קבוע אחרון]],1,IF(K27+1&gt;3,"",K27+1)))))</f>
        <v>3</v>
      </c>
      <c r="L28">
        <f>IF(OR(טבלה20[[#This Row],[פעילות]]="",K27=""),"",IF(טבלה20[[#This Row],[פעילות]]=1,1,0))</f>
        <v>0</v>
      </c>
      <c r="M28" s="1">
        <f>IF(טבלה20[[#This Row],[פעילות]]="","",IF(OR(M27="",AND(טבלה20[[#This Row],[דילוג]]=1,K27=3)),1,M27+1))</f>
        <v>11</v>
      </c>
      <c r="N28" s="1" t="str">
        <f>IF(AND(טבלה20[[#This Row],[מחזורי פעילות]]=3,G29=1,טבלה20[[#This Row],[הפרש קבוע אחרון]]&lt;&gt;I29),1,"")</f>
        <v/>
      </c>
      <c r="O28" s="1" t="str">
        <f>IF(AND(טבלה20[[#This Row],[מחזורי פעילות]]=3,G29=1,טבלה20[[#This Row],[הפרש קבוע אחרון]]=I29),1,"")</f>
        <v/>
      </c>
      <c r="P28" s="1" t="str">
        <f>IF(AND(טבלה20[[#This Row],[דילוג]]=1,טבלה20[[#This Row],[הפרש קבוע אחרון]]=I27,טבלה20[[#This Row],[מחזורי פעילות]]&gt;1),1,"")</f>
        <v/>
      </c>
      <c r="Q28" s="1">
        <f>IF(OR(AND(טבלה20[[#This Row],[מחזורי פעילות]]&lt;&gt;"",M29=""),AND(טבלה20[[#This Row],[פעילות]]=3,M29=1)),טבלה20[[#This Row],[מחזורי פעילות]],"")</f>
        <v>11</v>
      </c>
      <c r="R28" s="1">
        <f>IF(טבלה20[[#This Row],[באיזה מחזור נעקר אחרי קביעה?]]&lt;&gt;"",1,"")</f>
        <v>1</v>
      </c>
      <c r="S28" s="1" t="str">
        <f>IF(AND(טבלה20[[#This Row],[באיזה מחזור נעקר אחרי קביעה?]]&lt;&gt;"",טבלה20[[#This Row],[CycleNumber]]&gt;B29),טבלה20[[#This Row],[באיזה מחזור נעקר אחרי קביעה?]],"")</f>
        <v/>
      </c>
      <c r="T28" s="1" t="str">
        <f>IF(AND(טבלה20[[#This Row],[הפרש קבוע אחרון]]&lt;&gt;"",I27=""),טבלה20[[#This Row],[CycleNumber]],"")</f>
        <v/>
      </c>
      <c r="U28" s="1" t="str">
        <f>IF(OR(טבלה20[[#This Row],[CycleNumber]]&gt;B29,B29=""),טבלה20[[#This Row],[CycleNumber]],"")</f>
        <v/>
      </c>
      <c r="V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8" s="7" t="s">
        <v>49</v>
      </c>
      <c r="AA28" s="5">
        <f t="shared" si="4"/>
        <v>9</v>
      </c>
      <c r="AB28" s="5">
        <f t="shared" si="3"/>
        <v>3</v>
      </c>
      <c r="AC28" s="11">
        <f>טבלה24[[#This Row],[שכיחות]]/$AB$36</f>
        <v>6.25E-2</v>
      </c>
      <c r="AD28" s="11">
        <f>טבלה24[[#This Row],[יחסית]]+AD27</f>
        <v>0.6875</v>
      </c>
      <c r="AN28" t="s">
        <v>24</v>
      </c>
      <c r="AO28">
        <v>27</v>
      </c>
      <c r="AP28">
        <v>27</v>
      </c>
      <c r="AQ28">
        <f t="shared" si="0"/>
        <v>0</v>
      </c>
      <c r="AR28" t="str">
        <f t="shared" si="1"/>
        <v/>
      </c>
    </row>
    <row r="29" spans="1:44" ht="15.6" hidden="1" x14ac:dyDescent="0.25">
      <c r="A29" t="s">
        <v>24</v>
      </c>
      <c r="B29">
        <v>28</v>
      </c>
      <c r="C29">
        <v>0</v>
      </c>
      <c r="D29">
        <v>1</v>
      </c>
      <c r="E29">
        <v>0</v>
      </c>
      <c r="F29">
        <v>29</v>
      </c>
      <c r="G29" t="str">
        <f>IF(טבלה20[[#This Row],[CycleNumber]]&gt;2,IF(AND(טבלה20[[#This Row],[LengthofCycle]]-F28=F28-F27,טבלה20[[#This Row],[LengthofCycle]]-F28&lt;&gt;0),1,""),"")</f>
        <v/>
      </c>
      <c r="H29" t="str">
        <f>IF(טבלה20[[#This Row],[דילוג]]=1,SUM(G29:G30),"")</f>
        <v/>
      </c>
      <c r="I29">
        <f>IF(AND(טבלה20[[#This Row],[CycleNumber]]&gt;B28,טבלה20[[#This Row],[CycleNumber]]&gt;2),IF(טבלה20[[#This Row],[דילוג]]=1,טבלה20[[#This Row],[LengthofCycle]]-F28,I28),"")</f>
        <v>-2</v>
      </c>
      <c r="J29">
        <f>IF(AND(טבלה20[[#This Row],[CycleNumber]]&gt;B28,טבלה20[[#This Row],[CycleNumber]]&gt;2),IF(טבלה20[[#This Row],[דילוג]]=1,1,IF(MAX(J27:J28)=1,1,IF(טבלה20[[#This Row],[LengthofCycle]]-F28&lt;&gt;טבלה20[[#This Row],[הפרש קבוע אחרון]],0,""))),"")</f>
        <v>1</v>
      </c>
      <c r="K29" t="str">
        <f>IF(טבלה20[[#This Row],[CycleNumber]]&lt;3,"",IF(טבלה20[[#This Row],[דילוג]]=1,1,IF(K28="","",IF(טבלה20[[#This Row],[LengthofCycle]]-F28=טבלה20[[#This Row],[הפרש קבוע אחרון]],1,IF(K28+1&gt;3,"",K28+1)))))</f>
        <v/>
      </c>
      <c r="L29" t="str">
        <f>IF(OR(טבלה20[[#This Row],[פעילות]]="",K28=""),"",IF(טבלה20[[#This Row],[פעילות]]=1,1,0))</f>
        <v/>
      </c>
      <c r="M29" s="1" t="str">
        <f>IF(טבלה20[[#This Row],[פעילות]]="","",IF(OR(M28="",AND(טבלה20[[#This Row],[דילוג]]=1,K28=3)),1,M28+1))</f>
        <v/>
      </c>
      <c r="N29" s="1" t="str">
        <f>IF(AND(טבלה20[[#This Row],[מחזורי פעילות]]=3,G30=1,טבלה20[[#This Row],[הפרש קבוע אחרון]]&lt;&gt;I30),1,"")</f>
        <v/>
      </c>
      <c r="O29" s="1" t="str">
        <f>IF(AND(טבלה20[[#This Row],[מחזורי פעילות]]=3,G30=1,טבלה20[[#This Row],[הפרש קבוע אחרון]]=I30),1,"")</f>
        <v/>
      </c>
      <c r="P29" s="1" t="str">
        <f>IF(AND(טבלה20[[#This Row],[דילוג]]=1,טבלה20[[#This Row],[הפרש קבוע אחרון]]=I28,טבלה20[[#This Row],[מחזורי פעילות]]&gt;1),1,"")</f>
        <v/>
      </c>
      <c r="Q29" s="1" t="str">
        <f>IF(OR(AND(טבלה20[[#This Row],[מחזורי פעילות]]&lt;&gt;"",M30=""),AND(טבלה20[[#This Row],[פעילות]]=3,M30=1)),טבלה20[[#This Row],[מחזורי פעילות]],"")</f>
        <v/>
      </c>
      <c r="R29" s="1" t="str">
        <f>IF(טבלה20[[#This Row],[באיזה מחזור נעקר אחרי קביעה?]]&lt;&gt;"",1,"")</f>
        <v/>
      </c>
      <c r="S29" s="1" t="str">
        <f>IF(AND(טבלה20[[#This Row],[באיזה מחזור נעקר אחרי קביעה?]]&lt;&gt;"",טבלה20[[#This Row],[CycleNumber]]&gt;B30),טבלה20[[#This Row],[באיזה מחזור נעקר אחרי קביעה?]],"")</f>
        <v/>
      </c>
      <c r="T29" s="1" t="str">
        <f>IF(AND(טבלה20[[#This Row],[הפרש קבוע אחרון]]&lt;&gt;"",I28=""),טבלה20[[#This Row],[CycleNumber]],"")</f>
        <v/>
      </c>
      <c r="U29" s="1" t="str">
        <f>IF(OR(טבלה20[[#This Row],[CycleNumber]]&gt;B30,B30=""),טבלה20[[#This Row],[CycleNumber]],"")</f>
        <v/>
      </c>
      <c r="V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9" s="7" t="s">
        <v>50</v>
      </c>
      <c r="AA29" s="5">
        <f t="shared" si="4"/>
        <v>10</v>
      </c>
      <c r="AB29" s="5">
        <f t="shared" si="3"/>
        <v>2</v>
      </c>
      <c r="AC29" s="11">
        <f>טבלה24[[#This Row],[שכיחות]]/$AB$36</f>
        <v>4.1666666666666664E-2</v>
      </c>
      <c r="AD29" s="11">
        <f>טבלה24[[#This Row],[יחסית]]+AD28</f>
        <v>0.72916666666666663</v>
      </c>
      <c r="AN29" t="s">
        <v>24</v>
      </c>
      <c r="AO29">
        <v>28</v>
      </c>
      <c r="AP29">
        <v>29</v>
      </c>
      <c r="AQ29">
        <f t="shared" si="0"/>
        <v>0</v>
      </c>
      <c r="AR29" t="str">
        <f t="shared" si="1"/>
        <v/>
      </c>
    </row>
    <row r="30" spans="1:44" ht="15.6" hidden="1" x14ac:dyDescent="0.25">
      <c r="A30" t="s">
        <v>24</v>
      </c>
      <c r="B30">
        <v>29</v>
      </c>
      <c r="C30">
        <v>0</v>
      </c>
      <c r="D30">
        <v>1</v>
      </c>
      <c r="E30">
        <v>0</v>
      </c>
      <c r="F30">
        <v>26</v>
      </c>
      <c r="G30" t="str">
        <f>IF(טבלה20[[#This Row],[CycleNumber]]&gt;2,IF(AND(טבלה20[[#This Row],[LengthofCycle]]-F29=F29-F28,טבלה20[[#This Row],[LengthofCycle]]-F29&lt;&gt;0),1,""),"")</f>
        <v/>
      </c>
      <c r="H30" t="str">
        <f>IF(טבלה20[[#This Row],[דילוג]]=1,SUM(G30:G31),"")</f>
        <v/>
      </c>
      <c r="I30">
        <f>IF(AND(טבלה20[[#This Row],[CycleNumber]]&gt;B29,טבלה20[[#This Row],[CycleNumber]]&gt;2),IF(טבלה20[[#This Row],[דילוג]]=1,טבלה20[[#This Row],[LengthofCycle]]-F29,I29),"")</f>
        <v>-2</v>
      </c>
      <c r="J30">
        <f>IF(AND(טבלה20[[#This Row],[CycleNumber]]&gt;B29,טבלה20[[#This Row],[CycleNumber]]&gt;2),IF(טבלה20[[#This Row],[דילוג]]=1,1,IF(MAX(J28:J29)=1,1,IF(טבלה20[[#This Row],[LengthofCycle]]-F29&lt;&gt;טבלה20[[#This Row],[הפרש קבוע אחרון]],0,""))),"")</f>
        <v>1</v>
      </c>
      <c r="K30" t="str">
        <f>IF(טבלה20[[#This Row],[CycleNumber]]&lt;3,"",IF(טבלה20[[#This Row],[דילוג]]=1,1,IF(K29="","",IF(טבלה20[[#This Row],[LengthofCycle]]-F29=טבלה20[[#This Row],[הפרש קבוע אחרון]],1,IF(K29+1&gt;3,"",K29+1)))))</f>
        <v/>
      </c>
      <c r="L30" t="str">
        <f>IF(OR(טבלה20[[#This Row],[פעילות]]="",K29=""),"",IF(טבלה20[[#This Row],[פעילות]]=1,1,0))</f>
        <v/>
      </c>
      <c r="M30" s="1" t="str">
        <f>IF(טבלה20[[#This Row],[פעילות]]="","",IF(OR(M29="",AND(טבלה20[[#This Row],[דילוג]]=1,K29=3)),1,M29+1))</f>
        <v/>
      </c>
      <c r="N30" s="1" t="str">
        <f>IF(AND(טבלה20[[#This Row],[מחזורי פעילות]]=3,G31=1,טבלה20[[#This Row],[הפרש קבוע אחרון]]&lt;&gt;I31),1,"")</f>
        <v/>
      </c>
      <c r="O30" s="1" t="str">
        <f>IF(AND(טבלה20[[#This Row],[מחזורי פעילות]]=3,G31=1,טבלה20[[#This Row],[הפרש קבוע אחרון]]=I31),1,"")</f>
        <v/>
      </c>
      <c r="P30" s="1" t="str">
        <f>IF(AND(טבלה20[[#This Row],[דילוג]]=1,טבלה20[[#This Row],[הפרש קבוע אחרון]]=I29,טבלה20[[#This Row],[מחזורי פעילות]]&gt;1),1,"")</f>
        <v/>
      </c>
      <c r="Q30" s="1" t="str">
        <f>IF(OR(AND(טבלה20[[#This Row],[מחזורי פעילות]]&lt;&gt;"",M31=""),AND(טבלה20[[#This Row],[פעילות]]=3,M31=1)),טבלה20[[#This Row],[מחזורי פעילות]],"")</f>
        <v/>
      </c>
      <c r="R30" s="1" t="str">
        <f>IF(טבלה20[[#This Row],[באיזה מחזור נעקר אחרי קביעה?]]&lt;&gt;"",1,"")</f>
        <v/>
      </c>
      <c r="S30" s="1" t="str">
        <f>IF(AND(טבלה20[[#This Row],[באיזה מחזור נעקר אחרי קביעה?]]&lt;&gt;"",טבלה20[[#This Row],[CycleNumber]]&gt;B31),טבלה20[[#This Row],[באיזה מחזור נעקר אחרי קביעה?]],"")</f>
        <v/>
      </c>
      <c r="T30" s="1" t="str">
        <f>IF(AND(טבלה20[[#This Row],[הפרש קבוע אחרון]]&lt;&gt;"",I29=""),טבלה20[[#This Row],[CycleNumber]],"")</f>
        <v/>
      </c>
      <c r="U30" s="1" t="str">
        <f>IF(OR(טבלה20[[#This Row],[CycleNumber]]&gt;B31,B31=""),טבלה20[[#This Row],[CycleNumber]],"")</f>
        <v/>
      </c>
      <c r="V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0" s="7" t="s">
        <v>51</v>
      </c>
      <c r="AA30" s="5">
        <f t="shared" si="4"/>
        <v>11</v>
      </c>
      <c r="AB30" s="5">
        <f t="shared" si="3"/>
        <v>4</v>
      </c>
      <c r="AC30" s="11">
        <f>טבלה24[[#This Row],[שכיחות]]/$AB$36</f>
        <v>8.3333333333333329E-2</v>
      </c>
      <c r="AD30" s="11">
        <f>טבלה24[[#This Row],[יחסית]]+AD29</f>
        <v>0.8125</v>
      </c>
      <c r="AH30" s="5" t="s">
        <v>161</v>
      </c>
      <c r="AI30" s="5" t="s">
        <v>27</v>
      </c>
      <c r="AJ30" s="5" t="s">
        <v>41</v>
      </c>
      <c r="AK30" s="5" t="s">
        <v>42</v>
      </c>
      <c r="AN30" t="s">
        <v>24</v>
      </c>
      <c r="AO30">
        <v>29</v>
      </c>
      <c r="AP30">
        <v>26</v>
      </c>
      <c r="AQ30">
        <f t="shared" si="0"/>
        <v>0</v>
      </c>
      <c r="AR30" t="str">
        <f t="shared" si="1"/>
        <v/>
      </c>
    </row>
    <row r="31" spans="1:44" ht="15.6" hidden="1" x14ac:dyDescent="0.25">
      <c r="A31" t="s">
        <v>24</v>
      </c>
      <c r="B31">
        <v>30</v>
      </c>
      <c r="C31">
        <v>0</v>
      </c>
      <c r="D31">
        <v>1</v>
      </c>
      <c r="E31">
        <v>0</v>
      </c>
      <c r="F31">
        <v>27</v>
      </c>
      <c r="G31" t="str">
        <f>IF(טבלה20[[#This Row],[CycleNumber]]&gt;2,IF(AND(טבלה20[[#This Row],[LengthofCycle]]-F30=F30-F29,טבלה20[[#This Row],[LengthofCycle]]-F30&lt;&gt;0),1,""),"")</f>
        <v/>
      </c>
      <c r="H31" t="str">
        <f>IF(טבלה20[[#This Row],[דילוג]]=1,SUM(G31:G32),"")</f>
        <v/>
      </c>
      <c r="I31">
        <f>IF(AND(טבלה20[[#This Row],[CycleNumber]]&gt;B30,טבלה20[[#This Row],[CycleNumber]]&gt;2),IF(טבלה20[[#This Row],[דילוג]]=1,טבלה20[[#This Row],[LengthofCycle]]-F30,I30),"")</f>
        <v>-2</v>
      </c>
      <c r="J31">
        <f>IF(AND(טבלה20[[#This Row],[CycleNumber]]&gt;B30,טבלה20[[#This Row],[CycleNumber]]&gt;2),IF(טבלה20[[#This Row],[דילוג]]=1,1,IF(MAX(J29:J30)=1,1,IF(טבלה20[[#This Row],[LengthofCycle]]-F30&lt;&gt;טבלה20[[#This Row],[הפרש קבוע אחרון]],0,""))),"")</f>
        <v>1</v>
      </c>
      <c r="K31" t="str">
        <f>IF(טבלה20[[#This Row],[CycleNumber]]&lt;3,"",IF(טבלה20[[#This Row],[דילוג]]=1,1,IF(K30="","",IF(טבלה20[[#This Row],[LengthofCycle]]-F30=טבלה20[[#This Row],[הפרש קבוע אחרון]],1,IF(K30+1&gt;3,"",K30+1)))))</f>
        <v/>
      </c>
      <c r="L31" t="str">
        <f>IF(OR(טבלה20[[#This Row],[פעילות]]="",K30=""),"",IF(טבלה20[[#This Row],[פעילות]]=1,1,0))</f>
        <v/>
      </c>
      <c r="M31" s="1" t="str">
        <f>IF(טבלה20[[#This Row],[פעילות]]="","",IF(OR(M30="",AND(טבלה20[[#This Row],[דילוג]]=1,K30=3)),1,M30+1))</f>
        <v/>
      </c>
      <c r="N31" s="1" t="str">
        <f>IF(AND(טבלה20[[#This Row],[מחזורי פעילות]]=3,G32=1,טבלה20[[#This Row],[הפרש קבוע אחרון]]&lt;&gt;I32),1,"")</f>
        <v/>
      </c>
      <c r="O31" s="1" t="str">
        <f>IF(AND(טבלה20[[#This Row],[מחזורי פעילות]]=3,G32=1,טבלה20[[#This Row],[הפרש קבוע אחרון]]=I32),1,"")</f>
        <v/>
      </c>
      <c r="P31" s="1" t="str">
        <f>IF(AND(טבלה20[[#This Row],[דילוג]]=1,טבלה20[[#This Row],[הפרש קבוע אחרון]]=I30,טבלה20[[#This Row],[מחזורי פעילות]]&gt;1),1,"")</f>
        <v/>
      </c>
      <c r="Q31" s="1" t="str">
        <f>IF(OR(AND(טבלה20[[#This Row],[מחזורי פעילות]]&lt;&gt;"",M32=""),AND(טבלה20[[#This Row],[פעילות]]=3,M32=1)),טבלה20[[#This Row],[מחזורי פעילות]],"")</f>
        <v/>
      </c>
      <c r="R31" s="1" t="str">
        <f>IF(טבלה20[[#This Row],[באיזה מחזור נעקר אחרי קביעה?]]&lt;&gt;"",1,"")</f>
        <v/>
      </c>
      <c r="S31" s="1" t="str">
        <f>IF(AND(טבלה20[[#This Row],[באיזה מחזור נעקר אחרי קביעה?]]&lt;&gt;"",טבלה20[[#This Row],[CycleNumber]]&gt;B32),טבלה20[[#This Row],[באיזה מחזור נעקר אחרי קביעה?]],"")</f>
        <v/>
      </c>
      <c r="T31" s="1" t="str">
        <f>IF(AND(טבלה20[[#This Row],[הפרש קבוע אחרון]]&lt;&gt;"",I30=""),טבלה20[[#This Row],[CycleNumber]],"")</f>
        <v/>
      </c>
      <c r="U31" s="1" t="str">
        <f>IF(OR(טבלה20[[#This Row],[CycleNumber]]&gt;B32,B32=""),טבלה20[[#This Row],[CycleNumber]],"")</f>
        <v/>
      </c>
      <c r="V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1" s="7" t="s">
        <v>52</v>
      </c>
      <c r="AA31" s="5">
        <f t="shared" si="4"/>
        <v>12</v>
      </c>
      <c r="AB31" s="5">
        <f t="shared" si="3"/>
        <v>4</v>
      </c>
      <c r="AC31" s="11">
        <f>טבלה24[[#This Row],[שכיחות]]/$AB$36</f>
        <v>8.3333333333333329E-2</v>
      </c>
      <c r="AD31" s="11">
        <f>טבלה24[[#This Row],[יחסית]]+AD30</f>
        <v>0.89583333333333337</v>
      </c>
      <c r="AH31" s="9">
        <v>3</v>
      </c>
      <c r="AI31" s="5">
        <f>AI8-AI22</f>
        <v>25</v>
      </c>
      <c r="AJ31" s="11">
        <f>טבלה30[[#This Row],[שכיחות]]/$AI$37</f>
        <v>0.67567567567567566</v>
      </c>
      <c r="AK31" s="11">
        <f>טבלה30[[#This Row],[יחסית]]</f>
        <v>0.67567567567567566</v>
      </c>
      <c r="AN31" t="s">
        <v>24</v>
      </c>
      <c r="AO31">
        <v>30</v>
      </c>
      <c r="AP31">
        <v>27</v>
      </c>
      <c r="AQ31">
        <f t="shared" si="0"/>
        <v>0</v>
      </c>
      <c r="AR31" t="str">
        <f t="shared" si="1"/>
        <v/>
      </c>
    </row>
    <row r="32" spans="1:44" ht="15.6" hidden="1" x14ac:dyDescent="0.25">
      <c r="A32" t="s">
        <v>24</v>
      </c>
      <c r="B32">
        <v>31</v>
      </c>
      <c r="C32">
        <v>0</v>
      </c>
      <c r="D32">
        <v>1</v>
      </c>
      <c r="E32">
        <v>0</v>
      </c>
      <c r="F32">
        <v>28</v>
      </c>
      <c r="G32">
        <f>IF(טבלה20[[#This Row],[CycleNumber]]&gt;2,IF(AND(טבלה20[[#This Row],[LengthofCycle]]-F31=F31-F30,טבלה20[[#This Row],[LengthofCycle]]-F31&lt;&gt;0),1,""),"")</f>
        <v>1</v>
      </c>
      <c r="H32">
        <f>IF(טבלה20[[#This Row],[דילוג]]=1,SUM(G32:G33),"")</f>
        <v>1</v>
      </c>
      <c r="I32">
        <f>IF(AND(טבלה20[[#This Row],[CycleNumber]]&gt;B31,טבלה20[[#This Row],[CycleNumber]]&gt;2),IF(טבלה20[[#This Row],[דילוג]]=1,טבלה20[[#This Row],[LengthofCycle]]-F31,I31),"")</f>
        <v>1</v>
      </c>
      <c r="J32">
        <f>IF(AND(טבלה20[[#This Row],[CycleNumber]]&gt;B31,טבלה20[[#This Row],[CycleNumber]]&gt;2),IF(טבלה20[[#This Row],[דילוג]]=1,1,IF(MAX(J30:J31)=1,1,IF(טבלה20[[#This Row],[LengthofCycle]]-F31&lt;&gt;טבלה20[[#This Row],[הפרש קבוע אחרון]],0,""))),"")</f>
        <v>1</v>
      </c>
      <c r="K32">
        <f>IF(טבלה20[[#This Row],[CycleNumber]]&lt;3,"",IF(טבלה20[[#This Row],[דילוג]]=1,1,IF(K31="","",IF(טבלה20[[#This Row],[LengthofCycle]]-F31=טבלה20[[#This Row],[הפרש קבוע אחרון]],1,IF(K31+1&gt;3,"",K31+1)))))</f>
        <v>1</v>
      </c>
      <c r="L32" t="str">
        <f>IF(OR(טבלה20[[#This Row],[פעילות]]="",K31=""),"",IF(טבלה20[[#This Row],[פעילות]]=1,1,0))</f>
        <v/>
      </c>
      <c r="M32" s="1">
        <f>IF(טבלה20[[#This Row],[פעילות]]="","",IF(OR(M31="",AND(טבלה20[[#This Row],[דילוג]]=1,K31=3)),1,M31+1))</f>
        <v>1</v>
      </c>
      <c r="N32" s="1" t="str">
        <f>IF(AND(טבלה20[[#This Row],[מחזורי פעילות]]=3,G33=1,טבלה20[[#This Row],[הפרש קבוע אחרון]]&lt;&gt;I33),1,"")</f>
        <v/>
      </c>
      <c r="O32" s="1" t="str">
        <f>IF(AND(טבלה20[[#This Row],[מחזורי פעילות]]=3,G33=1,טבלה20[[#This Row],[הפרש קבוע אחרון]]=I33),1,"")</f>
        <v/>
      </c>
      <c r="P32" s="1" t="str">
        <f>IF(AND(טבלה20[[#This Row],[דילוג]]=1,טבלה20[[#This Row],[הפרש קבוע אחרון]]=I31,טבלה20[[#This Row],[מחזורי פעילות]]&gt;1),1,"")</f>
        <v/>
      </c>
      <c r="Q32" s="1" t="str">
        <f>IF(OR(AND(טבלה20[[#This Row],[מחזורי פעילות]]&lt;&gt;"",M33=""),AND(טבלה20[[#This Row],[פעילות]]=3,M33=1)),טבלה20[[#This Row],[מחזורי פעילות]],"")</f>
        <v/>
      </c>
      <c r="R32" s="1" t="str">
        <f>IF(טבלה20[[#This Row],[באיזה מחזור נעקר אחרי קביעה?]]&lt;&gt;"",1,"")</f>
        <v/>
      </c>
      <c r="S32" s="1" t="str">
        <f>IF(AND(טבלה20[[#This Row],[באיזה מחזור נעקר אחרי קביעה?]]&lt;&gt;"",טבלה20[[#This Row],[CycleNumber]]&gt;B33),טבלה20[[#This Row],[באיזה מחזור נעקר אחרי קביעה?]],"")</f>
        <v/>
      </c>
      <c r="T32" s="1" t="str">
        <f>IF(AND(טבלה20[[#This Row],[הפרש קבוע אחרון]]&lt;&gt;"",I31=""),טבלה20[[#This Row],[CycleNumber]],"")</f>
        <v/>
      </c>
      <c r="U32" s="1" t="str">
        <f>IF(OR(טבלה20[[#This Row],[CycleNumber]]&gt;B33,B33=""),טבלה20[[#This Row],[CycleNumber]],"")</f>
        <v/>
      </c>
      <c r="V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2" s="7" t="s">
        <v>53</v>
      </c>
      <c r="AA32" s="5">
        <f t="shared" si="4"/>
        <v>13</v>
      </c>
      <c r="AB32" s="5">
        <f t="shared" si="3"/>
        <v>2</v>
      </c>
      <c r="AC32" s="11">
        <f>טבלה24[[#This Row],[שכיחות]]/$AB$36</f>
        <v>4.1666666666666664E-2</v>
      </c>
      <c r="AD32" s="11">
        <f>טבלה24[[#This Row],[יחסית]]+AD31</f>
        <v>0.9375</v>
      </c>
      <c r="AH32" s="10">
        <v>4</v>
      </c>
      <c r="AI32" s="5">
        <f>AI9-AI23</f>
        <v>2</v>
      </c>
      <c r="AJ32" s="11">
        <f>טבלה30[[#This Row],[שכיחות]]/$AI$37</f>
        <v>5.4054054054054057E-2</v>
      </c>
      <c r="AK32" s="11">
        <f>טבלה30[[#This Row],[יחסית]]+AK31</f>
        <v>0.72972972972972971</v>
      </c>
      <c r="AN32" t="s">
        <v>24</v>
      </c>
      <c r="AO32">
        <v>31</v>
      </c>
      <c r="AP32">
        <v>28</v>
      </c>
      <c r="AQ32">
        <f t="shared" si="0"/>
        <v>1</v>
      </c>
      <c r="AR32" t="str">
        <f t="shared" si="1"/>
        <v/>
      </c>
    </row>
    <row r="33" spans="1:44" ht="15.6" hidden="1" x14ac:dyDescent="0.25">
      <c r="A33" t="s">
        <v>24</v>
      </c>
      <c r="B33">
        <v>32</v>
      </c>
      <c r="C33">
        <v>0</v>
      </c>
      <c r="D33">
        <v>1</v>
      </c>
      <c r="E33">
        <v>0</v>
      </c>
      <c r="F33">
        <v>31</v>
      </c>
      <c r="G33" t="str">
        <f>IF(טבלה20[[#This Row],[CycleNumber]]&gt;2,IF(AND(טבלה20[[#This Row],[LengthofCycle]]-F32=F32-F31,טבלה20[[#This Row],[LengthofCycle]]-F32&lt;&gt;0),1,""),"")</f>
        <v/>
      </c>
      <c r="H33" t="str">
        <f>IF(טבלה20[[#This Row],[דילוג]]=1,SUM(G33:G34),"")</f>
        <v/>
      </c>
      <c r="I33">
        <f>IF(AND(טבלה20[[#This Row],[CycleNumber]]&gt;B32,טבלה20[[#This Row],[CycleNumber]]&gt;2),IF(טבלה20[[#This Row],[דילוג]]=1,טבלה20[[#This Row],[LengthofCycle]]-F32,I32),"")</f>
        <v>1</v>
      </c>
      <c r="J33">
        <f>IF(AND(טבלה20[[#This Row],[CycleNumber]]&gt;B32,טבלה20[[#This Row],[CycleNumber]]&gt;2),IF(טבלה20[[#This Row],[דילוג]]=1,1,IF(MAX(J31:J32)=1,1,IF(טבלה20[[#This Row],[LengthofCycle]]-F32&lt;&gt;טבלה20[[#This Row],[הפרש קבוע אחרון]],0,""))),"")</f>
        <v>1</v>
      </c>
      <c r="K33">
        <f>IF(טבלה20[[#This Row],[CycleNumber]]&lt;3,"",IF(טבלה20[[#This Row],[דילוג]]=1,1,IF(K32="","",IF(טבלה20[[#This Row],[LengthofCycle]]-F32=טבלה20[[#This Row],[הפרש קבוע אחרון]],1,IF(K32+1&gt;3,"",K32+1)))))</f>
        <v>2</v>
      </c>
      <c r="L33">
        <f>IF(OR(טבלה20[[#This Row],[פעילות]]="",K32=""),"",IF(טבלה20[[#This Row],[פעילות]]=1,1,0))</f>
        <v>0</v>
      </c>
      <c r="M33" s="1">
        <f>IF(טבלה20[[#This Row],[פעילות]]="","",IF(OR(M32="",AND(טבלה20[[#This Row],[דילוג]]=1,K32=3)),1,M32+1))</f>
        <v>2</v>
      </c>
      <c r="N33" s="1" t="str">
        <f>IF(AND(טבלה20[[#This Row],[מחזורי פעילות]]=3,G34=1,טבלה20[[#This Row],[הפרש קבוע אחרון]]&lt;&gt;I34),1,"")</f>
        <v/>
      </c>
      <c r="O33" s="1" t="str">
        <f>IF(AND(טבלה20[[#This Row],[מחזורי פעילות]]=3,G34=1,טבלה20[[#This Row],[הפרש קבוע אחרון]]=I34),1,"")</f>
        <v/>
      </c>
      <c r="P33" s="1" t="str">
        <f>IF(AND(טבלה20[[#This Row],[דילוג]]=1,טבלה20[[#This Row],[הפרש קבוע אחרון]]=I32,טבלה20[[#This Row],[מחזורי פעילות]]&gt;1),1,"")</f>
        <v/>
      </c>
      <c r="Q33" s="1" t="str">
        <f>IF(OR(AND(טבלה20[[#This Row],[מחזורי פעילות]]&lt;&gt;"",M34=""),AND(טבלה20[[#This Row],[פעילות]]=3,M34=1)),טבלה20[[#This Row],[מחזורי פעילות]],"")</f>
        <v/>
      </c>
      <c r="R33" s="1" t="str">
        <f>IF(טבלה20[[#This Row],[באיזה מחזור נעקר אחרי קביעה?]]&lt;&gt;"",1,"")</f>
        <v/>
      </c>
      <c r="S33" s="1" t="str">
        <f>IF(AND(טבלה20[[#This Row],[באיזה מחזור נעקר אחרי קביעה?]]&lt;&gt;"",טבלה20[[#This Row],[CycleNumber]]&gt;B34),טבלה20[[#This Row],[באיזה מחזור נעקר אחרי קביעה?]],"")</f>
        <v/>
      </c>
      <c r="T33" s="1" t="str">
        <f>IF(AND(טבלה20[[#This Row],[הפרש קבוע אחרון]]&lt;&gt;"",I32=""),טבלה20[[#This Row],[CycleNumber]],"")</f>
        <v/>
      </c>
      <c r="U33" s="1" t="str">
        <f>IF(OR(טבלה20[[#This Row],[CycleNumber]]&gt;B34,B34=""),טבלה20[[#This Row],[CycleNumber]],"")</f>
        <v/>
      </c>
      <c r="V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3" s="7" t="s">
        <v>54</v>
      </c>
      <c r="AA33" s="5">
        <v>16</v>
      </c>
      <c r="AB33" s="5">
        <f t="shared" si="3"/>
        <v>1</v>
      </c>
      <c r="AC33" s="11">
        <f>טבלה24[[#This Row],[שכיחות]]/$AB$36</f>
        <v>2.0833333333333332E-2</v>
      </c>
      <c r="AD33" s="11">
        <f>טבלה24[[#This Row],[יחסית]]+AD32</f>
        <v>0.95833333333333337</v>
      </c>
      <c r="AH33" s="9">
        <v>5</v>
      </c>
      <c r="AI33" s="5">
        <f>AI10-AI24</f>
        <v>5</v>
      </c>
      <c r="AJ33" s="11">
        <f>טבלה30[[#This Row],[שכיחות]]/$AI$37</f>
        <v>0.13513513513513514</v>
      </c>
      <c r="AK33" s="11">
        <f>טבלה30[[#This Row],[יחסית]]+AK32</f>
        <v>0.86486486486486491</v>
      </c>
      <c r="AN33" t="s">
        <v>24</v>
      </c>
      <c r="AO33">
        <v>32</v>
      </c>
      <c r="AP33">
        <v>31</v>
      </c>
      <c r="AQ33">
        <f t="shared" si="0"/>
        <v>0</v>
      </c>
      <c r="AR33" t="str">
        <f t="shared" si="1"/>
        <v/>
      </c>
    </row>
    <row r="34" spans="1:44" ht="15.6" hidden="1" x14ac:dyDescent="0.25">
      <c r="A34" t="s">
        <v>24</v>
      </c>
      <c r="B34">
        <v>33</v>
      </c>
      <c r="C34">
        <v>0</v>
      </c>
      <c r="D34">
        <v>1</v>
      </c>
      <c r="E34">
        <v>0</v>
      </c>
      <c r="F34">
        <v>27</v>
      </c>
      <c r="G34" t="str">
        <f>IF(טבלה20[[#This Row],[CycleNumber]]&gt;2,IF(AND(טבלה20[[#This Row],[LengthofCycle]]-F33=F33-F32,טבלה20[[#This Row],[LengthofCycle]]-F33&lt;&gt;0),1,""),"")</f>
        <v/>
      </c>
      <c r="H34" t="str">
        <f>IF(טבלה20[[#This Row],[דילוג]]=1,SUM(G34:G35),"")</f>
        <v/>
      </c>
      <c r="I34">
        <f>IF(AND(טבלה20[[#This Row],[CycleNumber]]&gt;B33,טבלה20[[#This Row],[CycleNumber]]&gt;2),IF(טבלה20[[#This Row],[דילוג]]=1,טבלה20[[#This Row],[LengthofCycle]]-F33,I33),"")</f>
        <v>1</v>
      </c>
      <c r="J34">
        <f>IF(AND(טבלה20[[#This Row],[CycleNumber]]&gt;B33,טבלה20[[#This Row],[CycleNumber]]&gt;2),IF(טבלה20[[#This Row],[דילוג]]=1,1,IF(MAX(J32:J33)=1,1,IF(טבלה20[[#This Row],[LengthofCycle]]-F33&lt;&gt;טבלה20[[#This Row],[הפרש קבוע אחרון]],0,""))),"")</f>
        <v>1</v>
      </c>
      <c r="K34">
        <f>IF(טבלה20[[#This Row],[CycleNumber]]&lt;3,"",IF(טבלה20[[#This Row],[דילוג]]=1,1,IF(K33="","",IF(טבלה20[[#This Row],[LengthofCycle]]-F33=טבלה20[[#This Row],[הפרש קבוע אחרון]],1,IF(K33+1&gt;3,"",K33+1)))))</f>
        <v>3</v>
      </c>
      <c r="L34">
        <f>IF(OR(טבלה20[[#This Row],[פעילות]]="",K33=""),"",IF(טבלה20[[#This Row],[פעילות]]=1,1,0))</f>
        <v>0</v>
      </c>
      <c r="M34" s="1">
        <f>IF(טבלה20[[#This Row],[פעילות]]="","",IF(OR(M33="",AND(טבלה20[[#This Row],[דילוג]]=1,K33=3)),1,M33+1))</f>
        <v>3</v>
      </c>
      <c r="N34" s="1" t="str">
        <f>IF(AND(טבלה20[[#This Row],[מחזורי פעילות]]=3,G35=1,טבלה20[[#This Row],[הפרש קבוע אחרון]]&lt;&gt;I35),1,"")</f>
        <v/>
      </c>
      <c r="O34" s="1" t="str">
        <f>IF(AND(טבלה20[[#This Row],[מחזורי פעילות]]=3,G35=1,טבלה20[[#This Row],[הפרש קבוע אחרון]]=I35),1,"")</f>
        <v/>
      </c>
      <c r="P34" s="1" t="str">
        <f>IF(AND(טבלה20[[#This Row],[דילוג]]=1,טבלה20[[#This Row],[הפרש קבוע אחרון]]=I33,טבלה20[[#This Row],[מחזורי פעילות]]&gt;1),1,"")</f>
        <v/>
      </c>
      <c r="Q34" s="1">
        <f>IF(OR(AND(טבלה20[[#This Row],[מחזורי פעילות]]&lt;&gt;"",M35=""),AND(טבלה20[[#This Row],[פעילות]]=3,M35=1)),טבלה20[[#This Row],[מחזורי פעילות]],"")</f>
        <v>3</v>
      </c>
      <c r="R34" s="1">
        <f>IF(טבלה20[[#This Row],[באיזה מחזור נעקר אחרי קביעה?]]&lt;&gt;"",1,"")</f>
        <v>1</v>
      </c>
      <c r="S34" s="1" t="str">
        <f>IF(AND(טבלה20[[#This Row],[באיזה מחזור נעקר אחרי קביעה?]]&lt;&gt;"",טבלה20[[#This Row],[CycleNumber]]&gt;B35),טבלה20[[#This Row],[באיזה מחזור נעקר אחרי קביעה?]],"")</f>
        <v/>
      </c>
      <c r="T34" s="1" t="str">
        <f>IF(AND(טבלה20[[#This Row],[הפרש קבוע אחרון]]&lt;&gt;"",I33=""),טבלה20[[#This Row],[CycleNumber]],"")</f>
        <v/>
      </c>
      <c r="U34" s="1" t="str">
        <f>IF(OR(טבלה20[[#This Row],[CycleNumber]]&gt;B35,B35=""),טבלה20[[#This Row],[CycleNumber]],"")</f>
        <v/>
      </c>
      <c r="V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4" s="7" t="s">
        <v>24</v>
      </c>
      <c r="AA34" s="5">
        <f t="shared" si="4"/>
        <v>17</v>
      </c>
      <c r="AB34" s="5">
        <f t="shared" si="3"/>
        <v>1</v>
      </c>
      <c r="AC34" s="11">
        <f>טבלה24[[#This Row],[שכיחות]]/$AB$36</f>
        <v>2.0833333333333332E-2</v>
      </c>
      <c r="AD34" s="11">
        <f>טבלה24[[#This Row],[יחסית]]+AD33</f>
        <v>0.97916666666666674</v>
      </c>
      <c r="AH34" s="5">
        <v>6</v>
      </c>
      <c r="AI34" s="5">
        <f>AI11</f>
        <v>3</v>
      </c>
      <c r="AJ34" s="11">
        <f>טבלה30[[#This Row],[שכיחות]]/$AI$37</f>
        <v>8.1081081081081086E-2</v>
      </c>
      <c r="AK34" s="11">
        <f>טבלה30[[#This Row],[יחסית]]+AK33</f>
        <v>0.94594594594594605</v>
      </c>
      <c r="AN34" t="s">
        <v>24</v>
      </c>
      <c r="AO34">
        <v>33</v>
      </c>
      <c r="AP34">
        <v>27</v>
      </c>
      <c r="AQ34">
        <f t="shared" si="0"/>
        <v>0</v>
      </c>
      <c r="AR34" t="str">
        <f t="shared" si="1"/>
        <v/>
      </c>
    </row>
    <row r="35" spans="1:44" ht="15.6" hidden="1" x14ac:dyDescent="0.25">
      <c r="A35" t="s">
        <v>24</v>
      </c>
      <c r="B35">
        <v>34</v>
      </c>
      <c r="C35">
        <v>0</v>
      </c>
      <c r="D35">
        <v>1</v>
      </c>
      <c r="E35">
        <v>0</v>
      </c>
      <c r="F35">
        <v>27</v>
      </c>
      <c r="G35" t="str">
        <f>IF(טבלה20[[#This Row],[CycleNumber]]&gt;2,IF(AND(טבלה20[[#This Row],[LengthofCycle]]-F34=F34-F33,טבלה20[[#This Row],[LengthofCycle]]-F34&lt;&gt;0),1,""),"")</f>
        <v/>
      </c>
      <c r="H35" t="str">
        <f>IF(טבלה20[[#This Row],[דילוג]]=1,SUM(G35:G36),"")</f>
        <v/>
      </c>
      <c r="I35">
        <f>IF(AND(טבלה20[[#This Row],[CycleNumber]]&gt;B34,טבלה20[[#This Row],[CycleNumber]]&gt;2),IF(טבלה20[[#This Row],[דילוג]]=1,טבלה20[[#This Row],[LengthofCycle]]-F34,I34),"")</f>
        <v>1</v>
      </c>
      <c r="J35">
        <f>IF(AND(טבלה20[[#This Row],[CycleNumber]]&gt;B34,טבלה20[[#This Row],[CycleNumber]]&gt;2),IF(טבלה20[[#This Row],[דילוג]]=1,1,IF(MAX(J33:J34)=1,1,IF(טבלה20[[#This Row],[LengthofCycle]]-F34&lt;&gt;טבלה20[[#This Row],[הפרש קבוע אחרון]],0,""))),"")</f>
        <v>1</v>
      </c>
      <c r="K35" t="str">
        <f>IF(טבלה20[[#This Row],[CycleNumber]]&lt;3,"",IF(טבלה20[[#This Row],[דילוג]]=1,1,IF(K34="","",IF(טבלה20[[#This Row],[LengthofCycle]]-F34=טבלה20[[#This Row],[הפרש קבוע אחרון]],1,IF(K34+1&gt;3,"",K34+1)))))</f>
        <v/>
      </c>
      <c r="L35" t="str">
        <f>IF(OR(טבלה20[[#This Row],[פעילות]]="",K34=""),"",IF(טבלה20[[#This Row],[פעילות]]=1,1,0))</f>
        <v/>
      </c>
      <c r="M35" s="1" t="str">
        <f>IF(טבלה20[[#This Row],[פעילות]]="","",IF(OR(M34="",AND(טבלה20[[#This Row],[דילוג]]=1,K34=3)),1,M34+1))</f>
        <v/>
      </c>
      <c r="N35" s="1" t="str">
        <f>IF(AND(טבלה20[[#This Row],[מחזורי פעילות]]=3,G36=1,טבלה20[[#This Row],[הפרש קבוע אחרון]]&lt;&gt;I36),1,"")</f>
        <v/>
      </c>
      <c r="O35" s="1" t="str">
        <f>IF(AND(טבלה20[[#This Row],[מחזורי פעילות]]=3,G36=1,טבלה20[[#This Row],[הפרש קבוע אחרון]]=I36),1,"")</f>
        <v/>
      </c>
      <c r="P35" s="1" t="str">
        <f>IF(AND(טבלה20[[#This Row],[דילוג]]=1,טבלה20[[#This Row],[הפרש קבוע אחרון]]=I34,טבלה20[[#This Row],[מחזורי פעילות]]&gt;1),1,"")</f>
        <v/>
      </c>
      <c r="Q35" s="1" t="str">
        <f>IF(OR(AND(טבלה20[[#This Row],[מחזורי פעילות]]&lt;&gt;"",M36=""),AND(טבלה20[[#This Row],[פעילות]]=3,M36=1)),טבלה20[[#This Row],[מחזורי פעילות]],"")</f>
        <v/>
      </c>
      <c r="R35" s="1" t="str">
        <f>IF(טבלה20[[#This Row],[באיזה מחזור נעקר אחרי קביעה?]]&lt;&gt;"",1,"")</f>
        <v/>
      </c>
      <c r="S35" s="1" t="str">
        <f>IF(AND(טבלה20[[#This Row],[באיזה מחזור נעקר אחרי קביעה?]]&lt;&gt;"",טבלה20[[#This Row],[CycleNumber]]&gt;B36),טבלה20[[#This Row],[באיזה מחזור נעקר אחרי קביעה?]],"")</f>
        <v/>
      </c>
      <c r="T35" s="1" t="str">
        <f>IF(AND(טבלה20[[#This Row],[הפרש קבוע אחרון]]&lt;&gt;"",I34=""),טבלה20[[#This Row],[CycleNumber]],"")</f>
        <v/>
      </c>
      <c r="U35" s="1" t="str">
        <f>IF(OR(טבלה20[[#This Row],[CycleNumber]]&gt;B36,B36=""),טבלה20[[#This Row],[CycleNumber]],"")</f>
        <v/>
      </c>
      <c r="V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5" s="7" t="s">
        <v>55</v>
      </c>
      <c r="AA35" s="5">
        <v>21</v>
      </c>
      <c r="AB35" s="5">
        <f t="shared" si="3"/>
        <v>1</v>
      </c>
      <c r="AC35" s="11">
        <f>טבלה24[[#This Row],[שכיחות]]/$AB$36</f>
        <v>2.0833333333333332E-2</v>
      </c>
      <c r="AD35" s="11">
        <f>טבלה24[[#This Row],[יחסית]]+AD34</f>
        <v>1</v>
      </c>
      <c r="AH35" s="5">
        <v>8</v>
      </c>
      <c r="AI35" s="5">
        <f>AI13</f>
        <v>1</v>
      </c>
      <c r="AJ35" s="11">
        <f>טבלה30[[#This Row],[שכיחות]]/$AI$37</f>
        <v>2.7027027027027029E-2</v>
      </c>
      <c r="AK35" s="11">
        <f>טבלה30[[#This Row],[יחסית]]+AK34</f>
        <v>0.97297297297297303</v>
      </c>
      <c r="AN35" t="s">
        <v>24</v>
      </c>
      <c r="AO35">
        <v>34</v>
      </c>
      <c r="AP35">
        <v>27</v>
      </c>
      <c r="AQ35">
        <f t="shared" si="0"/>
        <v>0</v>
      </c>
      <c r="AR35" t="str">
        <f t="shared" si="1"/>
        <v/>
      </c>
    </row>
    <row r="36" spans="1:44" ht="15.6" hidden="1" x14ac:dyDescent="0.25">
      <c r="A36" t="s">
        <v>24</v>
      </c>
      <c r="B36">
        <v>35</v>
      </c>
      <c r="C36">
        <v>0</v>
      </c>
      <c r="D36">
        <v>1</v>
      </c>
      <c r="E36">
        <v>0</v>
      </c>
      <c r="F36">
        <v>28</v>
      </c>
      <c r="G36" t="str">
        <f>IF(טבלה20[[#This Row],[CycleNumber]]&gt;2,IF(AND(טבלה20[[#This Row],[LengthofCycle]]-F35=F35-F34,טבלה20[[#This Row],[LengthofCycle]]-F35&lt;&gt;0),1,""),"")</f>
        <v/>
      </c>
      <c r="H36" t="str">
        <f>IF(טבלה20[[#This Row],[דילוג]]=1,SUM(G36:G37),"")</f>
        <v/>
      </c>
      <c r="I36">
        <f>IF(AND(טבלה20[[#This Row],[CycleNumber]]&gt;B35,טבלה20[[#This Row],[CycleNumber]]&gt;2),IF(טבלה20[[#This Row],[דילוג]]=1,טבלה20[[#This Row],[LengthofCycle]]-F35,I35),"")</f>
        <v>1</v>
      </c>
      <c r="J36">
        <f>IF(AND(טבלה20[[#This Row],[CycleNumber]]&gt;B35,טבלה20[[#This Row],[CycleNumber]]&gt;2),IF(טבלה20[[#This Row],[דילוג]]=1,1,IF(MAX(J34:J35)=1,1,IF(טבלה20[[#This Row],[LengthofCycle]]-F35&lt;&gt;טבלה20[[#This Row],[הפרש קבוע אחרון]],0,""))),"")</f>
        <v>1</v>
      </c>
      <c r="K36" t="str">
        <f>IF(טבלה20[[#This Row],[CycleNumber]]&lt;3,"",IF(טבלה20[[#This Row],[דילוג]]=1,1,IF(K35="","",IF(טבלה20[[#This Row],[LengthofCycle]]-F35=טבלה20[[#This Row],[הפרש קבוע אחרון]],1,IF(K35+1&gt;3,"",K35+1)))))</f>
        <v/>
      </c>
      <c r="L36" t="str">
        <f>IF(OR(טבלה20[[#This Row],[פעילות]]="",K35=""),"",IF(טבלה20[[#This Row],[פעילות]]=1,1,0))</f>
        <v/>
      </c>
      <c r="M36" s="1" t="str">
        <f>IF(טבלה20[[#This Row],[פעילות]]="","",IF(OR(M35="",AND(טבלה20[[#This Row],[דילוג]]=1,K35=3)),1,M35+1))</f>
        <v/>
      </c>
      <c r="N36" s="1" t="str">
        <f>IF(AND(טבלה20[[#This Row],[מחזורי פעילות]]=3,G37=1,טבלה20[[#This Row],[הפרש קבוע אחרון]]&lt;&gt;I37),1,"")</f>
        <v/>
      </c>
      <c r="O36" s="1" t="str">
        <f>IF(AND(טבלה20[[#This Row],[מחזורי פעילות]]=3,G37=1,טבלה20[[#This Row],[הפרש קבוע אחרון]]=I37),1,"")</f>
        <v/>
      </c>
      <c r="P36" s="1" t="str">
        <f>IF(AND(טבלה20[[#This Row],[דילוג]]=1,טבלה20[[#This Row],[הפרש קבוע אחרון]]=I35,טבלה20[[#This Row],[מחזורי פעילות]]&gt;1),1,"")</f>
        <v/>
      </c>
      <c r="Q36" s="1" t="str">
        <f>IF(OR(AND(טבלה20[[#This Row],[מחזורי פעילות]]&lt;&gt;"",M37=""),AND(טבלה20[[#This Row],[פעילות]]=3,M37=1)),טבלה20[[#This Row],[מחזורי פעילות]],"")</f>
        <v/>
      </c>
      <c r="R36" s="1" t="str">
        <f>IF(טבלה20[[#This Row],[באיזה מחזור נעקר אחרי קביעה?]]&lt;&gt;"",1,"")</f>
        <v/>
      </c>
      <c r="S36" s="1" t="str">
        <f>IF(AND(טבלה20[[#This Row],[באיזה מחזור נעקר אחרי קביעה?]]&lt;&gt;"",טבלה20[[#This Row],[CycleNumber]]&gt;B37),טבלה20[[#This Row],[באיזה מחזור נעקר אחרי קביעה?]],"")</f>
        <v/>
      </c>
      <c r="T36" s="1" t="str">
        <f>IF(AND(טבלה20[[#This Row],[הפרש קבוע אחרון]]&lt;&gt;"",I35=""),טבלה20[[#This Row],[CycleNumber]],"")</f>
        <v/>
      </c>
      <c r="U36" s="1" t="str">
        <f>IF(OR(טבלה20[[#This Row],[CycleNumber]]&gt;B37,B37=""),טבלה20[[#This Row],[CycleNumber]],"")</f>
        <v/>
      </c>
      <c r="V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6" s="7" t="s">
        <v>56</v>
      </c>
      <c r="AA36" s="5" t="s">
        <v>39</v>
      </c>
      <c r="AB36" s="5">
        <f>SUM(AB22:AB35)</f>
        <v>48</v>
      </c>
      <c r="AC36" s="11">
        <f>טבלה24[[#This Row],[שכיחות]]/$AB$36</f>
        <v>1</v>
      </c>
      <c r="AD36" s="11">
        <f>AD35</f>
        <v>1</v>
      </c>
      <c r="AH36" s="5">
        <v>11</v>
      </c>
      <c r="AI36" s="5">
        <f>AI16-AI25</f>
        <v>1</v>
      </c>
      <c r="AJ36" s="11">
        <f>טבלה30[[#This Row],[שכיחות]]/$AI$37</f>
        <v>2.7027027027027029E-2</v>
      </c>
      <c r="AK36" s="11">
        <f>טבלה30[[#This Row],[יחסית]]+AK35</f>
        <v>1</v>
      </c>
      <c r="AN36" t="s">
        <v>24</v>
      </c>
      <c r="AO36">
        <v>35</v>
      </c>
      <c r="AP36">
        <v>28</v>
      </c>
      <c r="AQ36">
        <f t="shared" si="0"/>
        <v>0</v>
      </c>
      <c r="AR36" t="str">
        <f t="shared" si="1"/>
        <v/>
      </c>
    </row>
    <row r="37" spans="1:44" ht="15.6" hidden="1" x14ac:dyDescent="0.25">
      <c r="A37" t="s">
        <v>24</v>
      </c>
      <c r="B37">
        <v>36</v>
      </c>
      <c r="C37">
        <v>0</v>
      </c>
      <c r="D37">
        <v>0</v>
      </c>
      <c r="E37">
        <v>0</v>
      </c>
      <c r="F37">
        <v>27</v>
      </c>
      <c r="G37" t="str">
        <f>IF(טבלה20[[#This Row],[CycleNumber]]&gt;2,IF(AND(טבלה20[[#This Row],[LengthofCycle]]-F36=F36-F35,טבלה20[[#This Row],[LengthofCycle]]-F36&lt;&gt;0),1,""),"")</f>
        <v/>
      </c>
      <c r="H37" t="str">
        <f>IF(טבלה20[[#This Row],[דילוג]]=1,SUM(G37:G38),"")</f>
        <v/>
      </c>
      <c r="I37">
        <f>IF(AND(טבלה20[[#This Row],[CycleNumber]]&gt;B36,טבלה20[[#This Row],[CycleNumber]]&gt;2),IF(טבלה20[[#This Row],[דילוג]]=1,טבלה20[[#This Row],[LengthofCycle]]-F36,I36),"")</f>
        <v>1</v>
      </c>
      <c r="J37">
        <f>IF(AND(טבלה20[[#This Row],[CycleNumber]]&gt;B36,טבלה20[[#This Row],[CycleNumber]]&gt;2),IF(טבלה20[[#This Row],[דילוג]]=1,1,IF(MAX(J35:J36)=1,1,IF(טבלה20[[#This Row],[LengthofCycle]]-F36&lt;&gt;טבלה20[[#This Row],[הפרש קבוע אחרון]],0,""))),"")</f>
        <v>1</v>
      </c>
      <c r="K37" t="str">
        <f>IF(טבלה20[[#This Row],[CycleNumber]]&lt;3,"",IF(טבלה20[[#This Row],[דילוג]]=1,1,IF(K36="","",IF(טבלה20[[#This Row],[LengthofCycle]]-F36=טבלה20[[#This Row],[הפרש קבוע אחרון]],1,IF(K36+1&gt;3,"",K36+1)))))</f>
        <v/>
      </c>
      <c r="L37" t="str">
        <f>IF(OR(טבלה20[[#This Row],[פעילות]]="",K36=""),"",IF(טבלה20[[#This Row],[פעילות]]=1,1,0))</f>
        <v/>
      </c>
      <c r="M37" s="1" t="str">
        <f>IF(טבלה20[[#This Row],[פעילות]]="","",IF(OR(M36="",AND(טבלה20[[#This Row],[דילוג]]=1,K36=3)),1,M36+1))</f>
        <v/>
      </c>
      <c r="N37" s="1" t="str">
        <f>IF(AND(טבלה20[[#This Row],[מחזורי פעילות]]=3,G38=1,טבלה20[[#This Row],[הפרש קבוע אחרון]]&lt;&gt;I38),1,"")</f>
        <v/>
      </c>
      <c r="O37" s="1" t="str">
        <f>IF(AND(טבלה20[[#This Row],[מחזורי פעילות]]=3,G38=1,טבלה20[[#This Row],[הפרש קבוע אחרון]]=I38),1,"")</f>
        <v/>
      </c>
      <c r="P37" s="1" t="str">
        <f>IF(AND(טבלה20[[#This Row],[דילוג]]=1,טבלה20[[#This Row],[הפרש קבוע אחרון]]=I36,טבלה20[[#This Row],[מחזורי פעילות]]&gt;1),1,"")</f>
        <v/>
      </c>
      <c r="Q37" s="1" t="str">
        <f>IF(OR(AND(טבלה20[[#This Row],[מחזורי פעילות]]&lt;&gt;"",M38=""),AND(טבלה20[[#This Row],[פעילות]]=3,M38=1)),טבלה20[[#This Row],[מחזורי פעילות]],"")</f>
        <v/>
      </c>
      <c r="R37" s="1" t="str">
        <f>IF(טבלה20[[#This Row],[באיזה מחזור נעקר אחרי קביעה?]]&lt;&gt;"",1,"")</f>
        <v/>
      </c>
      <c r="S37" s="1" t="str">
        <f>IF(AND(טבלה20[[#This Row],[באיזה מחזור נעקר אחרי קביעה?]]&lt;&gt;"",טבלה20[[#This Row],[CycleNumber]]&gt;B38),טבלה20[[#This Row],[באיזה מחזור נעקר אחרי קביעה?]],"")</f>
        <v/>
      </c>
      <c r="T37" s="1" t="str">
        <f>IF(AND(טבלה20[[#This Row],[הפרש קבוע אחרון]]&lt;&gt;"",I36=""),טבלה20[[#This Row],[CycleNumber]],"")</f>
        <v/>
      </c>
      <c r="U37" s="1" t="str">
        <f>IF(OR(טבלה20[[#This Row],[CycleNumber]]&gt;B38,B38=""),טבלה20[[#This Row],[CycleNumber]],"")</f>
        <v/>
      </c>
      <c r="V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7" s="7" t="s">
        <v>57</v>
      </c>
      <c r="AH37" s="5" t="s">
        <v>39</v>
      </c>
      <c r="AI37" s="5">
        <f>SUM(AI31:AI36)</f>
        <v>37</v>
      </c>
      <c r="AJ37" s="11">
        <f>טבלה30[[#This Row],[שכיחות]]/$AI$37</f>
        <v>1</v>
      </c>
      <c r="AK37" s="11">
        <f>טבלה30[[#This Row],[יחסית]]</f>
        <v>1</v>
      </c>
      <c r="AN37" t="s">
        <v>24</v>
      </c>
      <c r="AO37">
        <v>36</v>
      </c>
      <c r="AP37">
        <v>27</v>
      </c>
      <c r="AQ37">
        <f t="shared" si="0"/>
        <v>0</v>
      </c>
      <c r="AR37" t="str">
        <f t="shared" si="1"/>
        <v/>
      </c>
    </row>
    <row r="38" spans="1:44" hidden="1" x14ac:dyDescent="0.25">
      <c r="A38" t="s">
        <v>24</v>
      </c>
      <c r="B38">
        <v>37</v>
      </c>
      <c r="C38">
        <v>0</v>
      </c>
      <c r="D38">
        <v>1</v>
      </c>
      <c r="E38">
        <v>0</v>
      </c>
      <c r="F38">
        <v>26</v>
      </c>
      <c r="G38">
        <f>IF(טבלה20[[#This Row],[CycleNumber]]&gt;2,IF(AND(טבלה20[[#This Row],[LengthofCycle]]-F37=F37-F36,טבלה20[[#This Row],[LengthofCycle]]-F37&lt;&gt;0),1,""),"")</f>
        <v>1</v>
      </c>
      <c r="H38">
        <f>IF(טבלה20[[#This Row],[דילוג]]=1,SUM(G38:G39),"")</f>
        <v>1</v>
      </c>
      <c r="I38">
        <f>IF(AND(טבלה20[[#This Row],[CycleNumber]]&gt;B37,טבלה20[[#This Row],[CycleNumber]]&gt;2),IF(טבלה20[[#This Row],[דילוג]]=1,טבלה20[[#This Row],[LengthofCycle]]-F37,I37),"")</f>
        <v>-1</v>
      </c>
      <c r="J38">
        <f>IF(AND(טבלה20[[#This Row],[CycleNumber]]&gt;B37,טבלה20[[#This Row],[CycleNumber]]&gt;2),IF(טבלה20[[#This Row],[דילוג]]=1,1,IF(MAX(J36:J37)=1,1,IF(טבלה20[[#This Row],[LengthofCycle]]-F37&lt;&gt;טבלה20[[#This Row],[הפרש קבוע אחרון]],0,""))),"")</f>
        <v>1</v>
      </c>
      <c r="K38">
        <f>IF(טבלה20[[#This Row],[CycleNumber]]&lt;3,"",IF(טבלה20[[#This Row],[דילוג]]=1,1,IF(K37="","",IF(טבלה20[[#This Row],[LengthofCycle]]-F37=טבלה20[[#This Row],[הפרש קבוע אחרון]],1,IF(K37+1&gt;3,"",K37+1)))))</f>
        <v>1</v>
      </c>
      <c r="L38" t="str">
        <f>IF(OR(טבלה20[[#This Row],[פעילות]]="",K37=""),"",IF(טבלה20[[#This Row],[פעילות]]=1,1,0))</f>
        <v/>
      </c>
      <c r="M38" s="1">
        <f>IF(טבלה20[[#This Row],[פעילות]]="","",IF(OR(M37="",AND(טבלה20[[#This Row],[דילוג]]=1,K37=3)),1,M37+1))</f>
        <v>1</v>
      </c>
      <c r="N38" s="1" t="str">
        <f>IF(AND(טבלה20[[#This Row],[מחזורי פעילות]]=3,G39=1,טבלה20[[#This Row],[הפרש קבוע אחרון]]&lt;&gt;I39),1,"")</f>
        <v/>
      </c>
      <c r="O38" s="1" t="str">
        <f>IF(AND(טבלה20[[#This Row],[מחזורי פעילות]]=3,G39=1,טבלה20[[#This Row],[הפרש קבוע אחרון]]=I39),1,"")</f>
        <v/>
      </c>
      <c r="P38" s="1" t="str">
        <f>IF(AND(טבלה20[[#This Row],[דילוג]]=1,טבלה20[[#This Row],[הפרש קבוע אחרון]]=I37,טבלה20[[#This Row],[מחזורי פעילות]]&gt;1),1,"")</f>
        <v/>
      </c>
      <c r="Q38" s="1" t="str">
        <f>IF(OR(AND(טבלה20[[#This Row],[מחזורי פעילות]]&lt;&gt;"",M39=""),AND(טבלה20[[#This Row],[פעילות]]=3,M39=1)),טבלה20[[#This Row],[מחזורי פעילות]],"")</f>
        <v/>
      </c>
      <c r="R38" s="1" t="str">
        <f>IF(טבלה20[[#This Row],[באיזה מחזור נעקר אחרי קביעה?]]&lt;&gt;"",1,"")</f>
        <v/>
      </c>
      <c r="S38" s="1" t="str">
        <f>IF(AND(טבלה20[[#This Row],[באיזה מחזור נעקר אחרי קביעה?]]&lt;&gt;"",טבלה20[[#This Row],[CycleNumber]]&gt;B39),טבלה20[[#This Row],[באיזה מחזור נעקר אחרי קביעה?]],"")</f>
        <v/>
      </c>
      <c r="T38" s="1" t="str">
        <f>IF(AND(טבלה20[[#This Row],[הפרש קבוע אחרון]]&lt;&gt;"",I37=""),טבלה20[[#This Row],[CycleNumber]],"")</f>
        <v/>
      </c>
      <c r="U38" s="1" t="str">
        <f>IF(OR(טבלה20[[#This Row],[CycleNumber]]&gt;B39,B39=""),טבלה20[[#This Row],[CycleNumber]],"")</f>
        <v/>
      </c>
      <c r="V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8" s="7" t="s">
        <v>58</v>
      </c>
      <c r="AA38" t="s">
        <v>59</v>
      </c>
      <c r="AB38" t="s">
        <v>27</v>
      </c>
      <c r="AN38" t="s">
        <v>24</v>
      </c>
      <c r="AO38">
        <v>37</v>
      </c>
      <c r="AP38">
        <v>26</v>
      </c>
      <c r="AQ38">
        <f t="shared" si="0"/>
        <v>1</v>
      </c>
      <c r="AR38" t="str">
        <f t="shared" si="1"/>
        <v/>
      </c>
    </row>
    <row r="39" spans="1:44" hidden="1" x14ac:dyDescent="0.25">
      <c r="A39" t="s">
        <v>24</v>
      </c>
      <c r="B39">
        <v>38</v>
      </c>
      <c r="C39">
        <v>0</v>
      </c>
      <c r="D39">
        <v>1</v>
      </c>
      <c r="E39">
        <v>0</v>
      </c>
      <c r="F39">
        <v>28</v>
      </c>
      <c r="G39" t="str">
        <f>IF(טבלה20[[#This Row],[CycleNumber]]&gt;2,IF(AND(טבלה20[[#This Row],[LengthofCycle]]-F38=F38-F37,טבלה20[[#This Row],[LengthofCycle]]-F38&lt;&gt;0),1,""),"")</f>
        <v/>
      </c>
      <c r="H39" t="str">
        <f>IF(טבלה20[[#This Row],[דילוג]]=1,SUM(G39:G40),"")</f>
        <v/>
      </c>
      <c r="I39">
        <f>IF(AND(טבלה20[[#This Row],[CycleNumber]]&gt;B38,טבלה20[[#This Row],[CycleNumber]]&gt;2),IF(טבלה20[[#This Row],[דילוג]]=1,טבלה20[[#This Row],[LengthofCycle]]-F38,I38),"")</f>
        <v>-1</v>
      </c>
      <c r="J39">
        <f>IF(AND(טבלה20[[#This Row],[CycleNumber]]&gt;B38,טבלה20[[#This Row],[CycleNumber]]&gt;2),IF(טבלה20[[#This Row],[דילוג]]=1,1,IF(MAX(J37:J38)=1,1,IF(טבלה20[[#This Row],[LengthofCycle]]-F38&lt;&gt;טבלה20[[#This Row],[הפרש קבוע אחרון]],0,""))),"")</f>
        <v>1</v>
      </c>
      <c r="K39">
        <f>IF(טבלה20[[#This Row],[CycleNumber]]&lt;3,"",IF(טבלה20[[#This Row],[דילוג]]=1,1,IF(K38="","",IF(טבלה20[[#This Row],[LengthofCycle]]-F38=טבלה20[[#This Row],[הפרש קבוע אחרון]],1,IF(K38+1&gt;3,"",K38+1)))))</f>
        <v>2</v>
      </c>
      <c r="L39">
        <f>IF(OR(טבלה20[[#This Row],[פעילות]]="",K38=""),"",IF(טבלה20[[#This Row],[פעילות]]=1,1,0))</f>
        <v>0</v>
      </c>
      <c r="M39" s="1">
        <f>IF(טבלה20[[#This Row],[פעילות]]="","",IF(OR(M38="",AND(טבלה20[[#This Row],[דילוג]]=1,K38=3)),1,M38+1))</f>
        <v>2</v>
      </c>
      <c r="N39" s="1" t="str">
        <f>IF(AND(טבלה20[[#This Row],[מחזורי פעילות]]=3,G40=1,טבלה20[[#This Row],[הפרש קבוע אחרון]]&lt;&gt;I40),1,"")</f>
        <v/>
      </c>
      <c r="O39" s="1" t="str">
        <f>IF(AND(טבלה20[[#This Row],[מחזורי פעילות]]=3,G40=1,טבלה20[[#This Row],[הפרש קבוע אחרון]]=I40),1,"")</f>
        <v/>
      </c>
      <c r="P39" s="1" t="str">
        <f>IF(AND(טבלה20[[#This Row],[דילוג]]=1,טבלה20[[#This Row],[הפרש קבוע אחרון]]=I38,טבלה20[[#This Row],[מחזורי פעילות]]&gt;1),1,"")</f>
        <v/>
      </c>
      <c r="Q39" s="1" t="str">
        <f>IF(OR(AND(טבלה20[[#This Row],[מחזורי פעילות]]&lt;&gt;"",M40=""),AND(טבלה20[[#This Row],[פעילות]]=3,M40=1)),טבלה20[[#This Row],[מחזורי פעילות]],"")</f>
        <v/>
      </c>
      <c r="R39" s="1" t="str">
        <f>IF(טבלה20[[#This Row],[באיזה מחזור נעקר אחרי קביעה?]]&lt;&gt;"",1,"")</f>
        <v/>
      </c>
      <c r="S39" s="1" t="str">
        <f>IF(AND(טבלה20[[#This Row],[באיזה מחזור נעקר אחרי קביעה?]]&lt;&gt;"",טבלה20[[#This Row],[CycleNumber]]&gt;B40),טבלה20[[#This Row],[באיזה מחזור נעקר אחרי קביעה?]],"")</f>
        <v/>
      </c>
      <c r="T39" s="1" t="str">
        <f>IF(AND(טבלה20[[#This Row],[הפרש קבוע אחרון]]&lt;&gt;"",I38=""),טבלה20[[#This Row],[CycleNumber]],"")</f>
        <v/>
      </c>
      <c r="U39" s="1" t="str">
        <f>IF(OR(טבלה20[[#This Row],[CycleNumber]]&gt;B40,B40=""),טבלה20[[#This Row],[CycleNumber]],"")</f>
        <v/>
      </c>
      <c r="V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39" s="7" t="s">
        <v>60</v>
      </c>
      <c r="AA39">
        <v>6</v>
      </c>
      <c r="AB39">
        <f>COUNTIFS(U:U,טבלה25[[#This Row],[כמה דיווחים היו?]],V:V,1)</f>
        <v>0</v>
      </c>
      <c r="AE39">
        <f>SUMPRODUCT(AB39:AB56,AA39:AA56)</f>
        <v>0</v>
      </c>
      <c r="AN39" t="s">
        <v>24</v>
      </c>
      <c r="AO39">
        <v>38</v>
      </c>
      <c r="AP39">
        <v>28</v>
      </c>
      <c r="AQ39">
        <f t="shared" si="0"/>
        <v>0</v>
      </c>
      <c r="AR39" t="str">
        <f t="shared" si="1"/>
        <v/>
      </c>
    </row>
    <row r="40" spans="1:44" hidden="1" x14ac:dyDescent="0.25">
      <c r="A40" t="s">
        <v>24</v>
      </c>
      <c r="B40">
        <v>39</v>
      </c>
      <c r="C40">
        <v>0</v>
      </c>
      <c r="D40">
        <v>1</v>
      </c>
      <c r="E40">
        <v>0</v>
      </c>
      <c r="F40">
        <v>28</v>
      </c>
      <c r="G40" t="str">
        <f>IF(טבלה20[[#This Row],[CycleNumber]]&gt;2,IF(AND(טבלה20[[#This Row],[LengthofCycle]]-F39=F39-F38,טבלה20[[#This Row],[LengthofCycle]]-F39&lt;&gt;0),1,""),"")</f>
        <v/>
      </c>
      <c r="H40" t="str">
        <f>IF(טבלה20[[#This Row],[דילוג]]=1,SUM(G40:G41),"")</f>
        <v/>
      </c>
      <c r="I40">
        <f>IF(AND(טבלה20[[#This Row],[CycleNumber]]&gt;B39,טבלה20[[#This Row],[CycleNumber]]&gt;2),IF(טבלה20[[#This Row],[דילוג]]=1,טבלה20[[#This Row],[LengthofCycle]]-F39,I39),"")</f>
        <v>-1</v>
      </c>
      <c r="J40">
        <f>IF(AND(טבלה20[[#This Row],[CycleNumber]]&gt;B39,טבלה20[[#This Row],[CycleNumber]]&gt;2),IF(טבלה20[[#This Row],[דילוג]]=1,1,IF(MAX(J38:J39)=1,1,IF(טבלה20[[#This Row],[LengthofCycle]]-F39&lt;&gt;טבלה20[[#This Row],[הפרש קבוע אחרון]],0,""))),"")</f>
        <v>1</v>
      </c>
      <c r="K40">
        <f>IF(טבלה20[[#This Row],[CycleNumber]]&lt;3,"",IF(טבלה20[[#This Row],[דילוג]]=1,1,IF(K39="","",IF(טבלה20[[#This Row],[LengthofCycle]]-F39=טבלה20[[#This Row],[הפרש קבוע אחרון]],1,IF(K39+1&gt;3,"",K39+1)))))</f>
        <v>3</v>
      </c>
      <c r="L40">
        <f>IF(OR(טבלה20[[#This Row],[פעילות]]="",K39=""),"",IF(טבלה20[[#This Row],[פעילות]]=1,1,0))</f>
        <v>0</v>
      </c>
      <c r="M40" s="1">
        <f>IF(טבלה20[[#This Row],[פעילות]]="","",IF(OR(M39="",AND(טבלה20[[#This Row],[דילוג]]=1,K39=3)),1,M39+1))</f>
        <v>3</v>
      </c>
      <c r="N40" s="1" t="str">
        <f>IF(AND(טבלה20[[#This Row],[מחזורי פעילות]]=3,G41=1,טבלה20[[#This Row],[הפרש קבוע אחרון]]&lt;&gt;I41),1,"")</f>
        <v/>
      </c>
      <c r="O40" s="1" t="str">
        <f>IF(AND(טבלה20[[#This Row],[מחזורי פעילות]]=3,G41=1,טבלה20[[#This Row],[הפרש קבוע אחרון]]=I41),1,"")</f>
        <v/>
      </c>
      <c r="P40" s="1" t="str">
        <f>IF(AND(טבלה20[[#This Row],[דילוג]]=1,טבלה20[[#This Row],[הפרש קבוע אחרון]]=I39,טבלה20[[#This Row],[מחזורי פעילות]]&gt;1),1,"")</f>
        <v/>
      </c>
      <c r="Q40" s="1">
        <f>IF(OR(AND(טבלה20[[#This Row],[מחזורי פעילות]]&lt;&gt;"",M41=""),AND(טבלה20[[#This Row],[פעילות]]=3,M41=1)),טבלה20[[#This Row],[מחזורי פעילות]],"")</f>
        <v>3</v>
      </c>
      <c r="R40" s="1">
        <f>IF(טבלה20[[#This Row],[באיזה מחזור נעקר אחרי קביעה?]]&lt;&gt;"",1,"")</f>
        <v>1</v>
      </c>
      <c r="S40" s="1" t="str">
        <f>IF(AND(טבלה20[[#This Row],[באיזה מחזור נעקר אחרי קביעה?]]&lt;&gt;"",טבלה20[[#This Row],[CycleNumber]]&gt;B41),טבלה20[[#This Row],[באיזה מחזור נעקר אחרי קביעה?]],"")</f>
        <v/>
      </c>
      <c r="T40" s="1" t="str">
        <f>IF(AND(טבלה20[[#This Row],[הפרש קבוע אחרון]]&lt;&gt;"",I39=""),טבלה20[[#This Row],[CycleNumber]],"")</f>
        <v/>
      </c>
      <c r="U40" s="1" t="str">
        <f>IF(OR(טבלה20[[#This Row],[CycleNumber]]&gt;B41,B41=""),טבלה20[[#This Row],[CycleNumber]],"")</f>
        <v/>
      </c>
      <c r="V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0" s="7" t="s">
        <v>29</v>
      </c>
      <c r="AA40">
        <v>8</v>
      </c>
      <c r="AB40">
        <f>COUNTIFS(U:U,טבלה25[[#This Row],[כמה דיווחים היו?]],V:V,1)</f>
        <v>0</v>
      </c>
      <c r="AN40" t="s">
        <v>24</v>
      </c>
      <c r="AO40">
        <v>39</v>
      </c>
      <c r="AP40">
        <v>28</v>
      </c>
      <c r="AQ40">
        <f t="shared" si="0"/>
        <v>0</v>
      </c>
      <c r="AR40" t="str">
        <f t="shared" si="1"/>
        <v/>
      </c>
    </row>
    <row r="41" spans="1:44" hidden="1" x14ac:dyDescent="0.25">
      <c r="A41" t="s">
        <v>24</v>
      </c>
      <c r="B41">
        <v>40</v>
      </c>
      <c r="C41">
        <v>0</v>
      </c>
      <c r="D41">
        <v>1</v>
      </c>
      <c r="E41">
        <v>2</v>
      </c>
      <c r="F41">
        <v>24</v>
      </c>
      <c r="G41" t="str">
        <f>IF(טבלה20[[#This Row],[CycleNumber]]&gt;2,IF(AND(טבלה20[[#This Row],[LengthofCycle]]-F40=F40-F39,טבלה20[[#This Row],[LengthofCycle]]-F40&lt;&gt;0),1,""),"")</f>
        <v/>
      </c>
      <c r="H41" t="str">
        <f>IF(טבלה20[[#This Row],[דילוג]]=1,SUM(G41:G42),"")</f>
        <v/>
      </c>
      <c r="I41">
        <f>IF(AND(טבלה20[[#This Row],[CycleNumber]]&gt;B40,טבלה20[[#This Row],[CycleNumber]]&gt;2),IF(טבלה20[[#This Row],[דילוג]]=1,טבלה20[[#This Row],[LengthofCycle]]-F40,I40),"")</f>
        <v>-1</v>
      </c>
      <c r="J41">
        <f>IF(AND(טבלה20[[#This Row],[CycleNumber]]&gt;B40,טבלה20[[#This Row],[CycleNumber]]&gt;2),IF(טבלה20[[#This Row],[דילוג]]=1,1,IF(MAX(J39:J40)=1,1,IF(טבלה20[[#This Row],[LengthofCycle]]-F40&lt;&gt;טבלה20[[#This Row],[הפרש קבוע אחרון]],0,""))),"")</f>
        <v>1</v>
      </c>
      <c r="K41" t="str">
        <f>IF(טבלה20[[#This Row],[CycleNumber]]&lt;3,"",IF(טבלה20[[#This Row],[דילוג]]=1,1,IF(K40="","",IF(טבלה20[[#This Row],[LengthofCycle]]-F40=טבלה20[[#This Row],[הפרש קבוע אחרון]],1,IF(K40+1&gt;3,"",K40+1)))))</f>
        <v/>
      </c>
      <c r="L41" t="str">
        <f>IF(OR(טבלה20[[#This Row],[פעילות]]="",K40=""),"",IF(טבלה20[[#This Row],[פעילות]]=1,1,0))</f>
        <v/>
      </c>
      <c r="M41" s="1" t="str">
        <f>IF(טבלה20[[#This Row],[פעילות]]="","",IF(OR(M40="",AND(טבלה20[[#This Row],[דילוג]]=1,K40=3)),1,M40+1))</f>
        <v/>
      </c>
      <c r="N41" s="1" t="str">
        <f>IF(AND(טבלה20[[#This Row],[מחזורי פעילות]]=3,G42=1,טבלה20[[#This Row],[הפרש קבוע אחרון]]&lt;&gt;I42),1,"")</f>
        <v/>
      </c>
      <c r="O41" s="1" t="str">
        <f>IF(AND(טבלה20[[#This Row],[מחזורי פעילות]]=3,G42=1,טבלה20[[#This Row],[הפרש קבוע אחרון]]=I42),1,"")</f>
        <v/>
      </c>
      <c r="P41" s="1" t="str">
        <f>IF(AND(טבלה20[[#This Row],[דילוג]]=1,טבלה20[[#This Row],[הפרש קבוע אחרון]]=I40,טבלה20[[#This Row],[מחזורי פעילות]]&gt;1),1,"")</f>
        <v/>
      </c>
      <c r="Q41" s="1" t="str">
        <f>IF(OR(AND(טבלה20[[#This Row],[מחזורי פעילות]]&lt;&gt;"",M42=""),AND(טבלה20[[#This Row],[פעילות]]=3,M42=1)),טבלה20[[#This Row],[מחזורי פעילות]],"")</f>
        <v/>
      </c>
      <c r="R41" s="1" t="str">
        <f>IF(טבלה20[[#This Row],[באיזה מחזור נעקר אחרי קביעה?]]&lt;&gt;"",1,"")</f>
        <v/>
      </c>
      <c r="S41" s="1" t="str">
        <f>IF(AND(טבלה20[[#This Row],[באיזה מחזור נעקר אחרי קביעה?]]&lt;&gt;"",טבלה20[[#This Row],[CycleNumber]]&gt;B42),טבלה20[[#This Row],[באיזה מחזור נעקר אחרי קביעה?]],"")</f>
        <v/>
      </c>
      <c r="T41" s="1" t="str">
        <f>IF(AND(טבלה20[[#This Row],[הפרש קבוע אחרון]]&lt;&gt;"",I40=""),טבלה20[[#This Row],[CycleNumber]],"")</f>
        <v/>
      </c>
      <c r="U41" s="1" t="str">
        <f>IF(OR(טבלה20[[#This Row],[CycleNumber]]&gt;B42,B42=""),טבלה20[[#This Row],[CycleNumber]],"")</f>
        <v/>
      </c>
      <c r="V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1" s="7" t="s">
        <v>61</v>
      </c>
      <c r="AA41">
        <v>10</v>
      </c>
      <c r="AB41">
        <f>COUNTIFS(U:U,טבלה25[[#This Row],[כמה דיווחים היו?]],V:V,1)</f>
        <v>0</v>
      </c>
      <c r="AN41" t="s">
        <v>24</v>
      </c>
      <c r="AO41">
        <v>40</v>
      </c>
      <c r="AP41">
        <v>24</v>
      </c>
      <c r="AQ41">
        <f t="shared" si="0"/>
        <v>0</v>
      </c>
      <c r="AR41" t="str">
        <f t="shared" si="1"/>
        <v/>
      </c>
    </row>
    <row r="42" spans="1:44" hidden="1" x14ac:dyDescent="0.25">
      <c r="A42" t="s">
        <v>24</v>
      </c>
      <c r="B42">
        <v>41</v>
      </c>
      <c r="C42">
        <v>0</v>
      </c>
      <c r="D42">
        <v>1</v>
      </c>
      <c r="E42">
        <v>0</v>
      </c>
      <c r="F42">
        <v>26</v>
      </c>
      <c r="G42" t="str">
        <f>IF(טבלה20[[#This Row],[CycleNumber]]&gt;2,IF(AND(טבלה20[[#This Row],[LengthofCycle]]-F41=F41-F40,טבלה20[[#This Row],[LengthofCycle]]-F41&lt;&gt;0),1,""),"")</f>
        <v/>
      </c>
      <c r="H42" t="str">
        <f>IF(טבלה20[[#This Row],[דילוג]]=1,SUM(G42:G43),"")</f>
        <v/>
      </c>
      <c r="I42">
        <f>IF(AND(טבלה20[[#This Row],[CycleNumber]]&gt;B41,טבלה20[[#This Row],[CycleNumber]]&gt;2),IF(טבלה20[[#This Row],[דילוג]]=1,טבלה20[[#This Row],[LengthofCycle]]-F41,I41),"")</f>
        <v>-1</v>
      </c>
      <c r="J42">
        <f>IF(AND(טבלה20[[#This Row],[CycleNumber]]&gt;B41,טבלה20[[#This Row],[CycleNumber]]&gt;2),IF(טבלה20[[#This Row],[דילוג]]=1,1,IF(MAX(J40:J41)=1,1,IF(טבלה20[[#This Row],[LengthofCycle]]-F41&lt;&gt;טבלה20[[#This Row],[הפרש קבוע אחרון]],0,""))),"")</f>
        <v>1</v>
      </c>
      <c r="K42" t="str">
        <f>IF(טבלה20[[#This Row],[CycleNumber]]&lt;3,"",IF(טבלה20[[#This Row],[דילוג]]=1,1,IF(K41="","",IF(טבלה20[[#This Row],[LengthofCycle]]-F41=טבלה20[[#This Row],[הפרש קבוע אחרון]],1,IF(K41+1&gt;3,"",K41+1)))))</f>
        <v/>
      </c>
      <c r="L42" t="str">
        <f>IF(OR(טבלה20[[#This Row],[פעילות]]="",K41=""),"",IF(טבלה20[[#This Row],[פעילות]]=1,1,0))</f>
        <v/>
      </c>
      <c r="M42" s="1" t="str">
        <f>IF(טבלה20[[#This Row],[פעילות]]="","",IF(OR(M41="",AND(טבלה20[[#This Row],[דילוג]]=1,K41=3)),1,M41+1))</f>
        <v/>
      </c>
      <c r="N42" s="1" t="str">
        <f>IF(AND(טבלה20[[#This Row],[מחזורי פעילות]]=3,G43=1,טבלה20[[#This Row],[הפרש קבוע אחרון]]&lt;&gt;I43),1,"")</f>
        <v/>
      </c>
      <c r="O42" s="1" t="str">
        <f>IF(AND(טבלה20[[#This Row],[מחזורי פעילות]]=3,G43=1,טבלה20[[#This Row],[הפרש קבוע אחרון]]=I43),1,"")</f>
        <v/>
      </c>
      <c r="P42" s="1" t="str">
        <f>IF(AND(טבלה20[[#This Row],[דילוג]]=1,טבלה20[[#This Row],[הפרש קבוע אחרון]]=I41,טבלה20[[#This Row],[מחזורי פעילות]]&gt;1),1,"")</f>
        <v/>
      </c>
      <c r="Q42" s="1" t="str">
        <f>IF(OR(AND(טבלה20[[#This Row],[מחזורי פעילות]]&lt;&gt;"",M43=""),AND(טבלה20[[#This Row],[פעילות]]=3,M43=1)),טבלה20[[#This Row],[מחזורי פעילות]],"")</f>
        <v/>
      </c>
      <c r="R42" s="1" t="str">
        <f>IF(טבלה20[[#This Row],[באיזה מחזור נעקר אחרי קביעה?]]&lt;&gt;"",1,"")</f>
        <v/>
      </c>
      <c r="S42" s="1" t="str">
        <f>IF(AND(טבלה20[[#This Row],[באיזה מחזור נעקר אחרי קביעה?]]&lt;&gt;"",טבלה20[[#This Row],[CycleNumber]]&gt;B43),טבלה20[[#This Row],[באיזה מחזור נעקר אחרי קביעה?]],"")</f>
        <v/>
      </c>
      <c r="T42" s="1" t="str">
        <f>IF(AND(טבלה20[[#This Row],[הפרש קבוע אחרון]]&lt;&gt;"",I41=""),טבלה20[[#This Row],[CycleNumber]],"")</f>
        <v/>
      </c>
      <c r="U42" s="1" t="str">
        <f>IF(OR(טבלה20[[#This Row],[CycleNumber]]&gt;B43,B43=""),טבלה20[[#This Row],[CycleNumber]],"")</f>
        <v/>
      </c>
      <c r="V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2" s="7" t="s">
        <v>62</v>
      </c>
      <c r="AA42">
        <f t="shared" ref="AA42:AA54" si="5">AA41+1</f>
        <v>11</v>
      </c>
      <c r="AB42">
        <f>COUNTIFS(U:U,טבלה25[[#This Row],[כמה דיווחים היו?]],V:V,1)</f>
        <v>0</v>
      </c>
      <c r="AN42" t="s">
        <v>24</v>
      </c>
      <c r="AO42">
        <v>41</v>
      </c>
      <c r="AP42">
        <v>26</v>
      </c>
      <c r="AQ42">
        <f t="shared" si="0"/>
        <v>0</v>
      </c>
      <c r="AR42" t="str">
        <f t="shared" si="1"/>
        <v/>
      </c>
    </row>
    <row r="43" spans="1:44" hidden="1" x14ac:dyDescent="0.25">
      <c r="A43" t="s">
        <v>24</v>
      </c>
      <c r="B43">
        <v>42</v>
      </c>
      <c r="C43">
        <v>0</v>
      </c>
      <c r="D43">
        <v>0</v>
      </c>
      <c r="E43">
        <v>0</v>
      </c>
      <c r="F43">
        <v>27</v>
      </c>
      <c r="G43" t="str">
        <f>IF(טבלה20[[#This Row],[CycleNumber]]&gt;2,IF(AND(טבלה20[[#This Row],[LengthofCycle]]-F42=F42-F41,טבלה20[[#This Row],[LengthofCycle]]-F42&lt;&gt;0),1,""),"")</f>
        <v/>
      </c>
      <c r="H43" t="str">
        <f>IF(טבלה20[[#This Row],[דילוג]]=1,SUM(G43:G44),"")</f>
        <v/>
      </c>
      <c r="I43">
        <f>IF(AND(טבלה20[[#This Row],[CycleNumber]]&gt;B42,טבלה20[[#This Row],[CycleNumber]]&gt;2),IF(טבלה20[[#This Row],[דילוג]]=1,טבלה20[[#This Row],[LengthofCycle]]-F42,I42),"")</f>
        <v>-1</v>
      </c>
      <c r="J43">
        <f>IF(AND(טבלה20[[#This Row],[CycleNumber]]&gt;B42,טבלה20[[#This Row],[CycleNumber]]&gt;2),IF(טבלה20[[#This Row],[דילוג]]=1,1,IF(MAX(J41:J42)=1,1,IF(טבלה20[[#This Row],[LengthofCycle]]-F42&lt;&gt;טבלה20[[#This Row],[הפרש קבוע אחרון]],0,""))),"")</f>
        <v>1</v>
      </c>
      <c r="K43" t="str">
        <f>IF(טבלה20[[#This Row],[CycleNumber]]&lt;3,"",IF(טבלה20[[#This Row],[דילוג]]=1,1,IF(K42="","",IF(טבלה20[[#This Row],[LengthofCycle]]-F42=טבלה20[[#This Row],[הפרש קבוע אחרון]],1,IF(K42+1&gt;3,"",K42+1)))))</f>
        <v/>
      </c>
      <c r="L43" t="str">
        <f>IF(OR(טבלה20[[#This Row],[פעילות]]="",K42=""),"",IF(טבלה20[[#This Row],[פעילות]]=1,1,0))</f>
        <v/>
      </c>
      <c r="M43" s="1" t="str">
        <f>IF(טבלה20[[#This Row],[פעילות]]="","",IF(OR(M42="",AND(טבלה20[[#This Row],[דילוג]]=1,K42=3)),1,M42+1))</f>
        <v/>
      </c>
      <c r="N43" s="1" t="str">
        <f>IF(AND(טבלה20[[#This Row],[מחזורי פעילות]]=3,G44=1,טבלה20[[#This Row],[הפרש קבוע אחרון]]&lt;&gt;I44),1,"")</f>
        <v/>
      </c>
      <c r="O43" s="1" t="str">
        <f>IF(AND(טבלה20[[#This Row],[מחזורי פעילות]]=3,G44=1,טבלה20[[#This Row],[הפרש קבוע אחרון]]=I44),1,"")</f>
        <v/>
      </c>
      <c r="P43" s="1" t="str">
        <f>IF(AND(טבלה20[[#This Row],[דילוג]]=1,טבלה20[[#This Row],[הפרש קבוע אחרון]]=I42,טבלה20[[#This Row],[מחזורי פעילות]]&gt;1),1,"")</f>
        <v/>
      </c>
      <c r="Q43" s="1" t="str">
        <f>IF(OR(AND(טבלה20[[#This Row],[מחזורי פעילות]]&lt;&gt;"",M44=""),AND(טבלה20[[#This Row],[פעילות]]=3,M44=1)),טבלה20[[#This Row],[מחזורי פעילות]],"")</f>
        <v/>
      </c>
      <c r="R43" s="1" t="str">
        <f>IF(טבלה20[[#This Row],[באיזה מחזור נעקר אחרי קביעה?]]&lt;&gt;"",1,"")</f>
        <v/>
      </c>
      <c r="S43" s="1" t="str">
        <f>IF(AND(טבלה20[[#This Row],[באיזה מחזור נעקר אחרי קביעה?]]&lt;&gt;"",טבלה20[[#This Row],[CycleNumber]]&gt;B44),טבלה20[[#This Row],[באיזה מחזור נעקר אחרי קביעה?]],"")</f>
        <v/>
      </c>
      <c r="T43" s="1" t="str">
        <f>IF(AND(טבלה20[[#This Row],[הפרש קבוע אחרון]]&lt;&gt;"",I42=""),טבלה20[[#This Row],[CycleNumber]],"")</f>
        <v/>
      </c>
      <c r="U43" s="1" t="str">
        <f>IF(OR(טבלה20[[#This Row],[CycleNumber]]&gt;B44,B44=""),טבלה20[[#This Row],[CycleNumber]],"")</f>
        <v/>
      </c>
      <c r="V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3" s="7" t="s">
        <v>33</v>
      </c>
      <c r="AA43">
        <f t="shared" si="5"/>
        <v>12</v>
      </c>
      <c r="AB43">
        <f>COUNTIFS(U:U,טבלה25[[#This Row],[כמה דיווחים היו?]],V:V,1)</f>
        <v>0</v>
      </c>
      <c r="AN43" t="s">
        <v>24</v>
      </c>
      <c r="AO43">
        <v>42</v>
      </c>
      <c r="AP43">
        <v>27</v>
      </c>
      <c r="AQ43">
        <f t="shared" si="0"/>
        <v>0</v>
      </c>
      <c r="AR43" t="str">
        <f t="shared" si="1"/>
        <v/>
      </c>
    </row>
    <row r="44" spans="1:44" hidden="1" x14ac:dyDescent="0.25">
      <c r="A44" t="s">
        <v>24</v>
      </c>
      <c r="B44">
        <v>43</v>
      </c>
      <c r="C44">
        <v>0</v>
      </c>
      <c r="D44">
        <v>1</v>
      </c>
      <c r="E44">
        <v>0</v>
      </c>
      <c r="F44">
        <v>28</v>
      </c>
      <c r="G44">
        <f>IF(טבלה20[[#This Row],[CycleNumber]]&gt;2,IF(AND(טבלה20[[#This Row],[LengthofCycle]]-F43=F43-F42,טבלה20[[#This Row],[LengthofCycle]]-F43&lt;&gt;0),1,""),"")</f>
        <v>1</v>
      </c>
      <c r="H44">
        <f>IF(טבלה20[[#This Row],[דילוג]]=1,SUM(G44:G45),"")</f>
        <v>1</v>
      </c>
      <c r="I44">
        <f>IF(AND(טבלה20[[#This Row],[CycleNumber]]&gt;B43,טבלה20[[#This Row],[CycleNumber]]&gt;2),IF(טבלה20[[#This Row],[דילוג]]=1,טבלה20[[#This Row],[LengthofCycle]]-F43,I43),"")</f>
        <v>1</v>
      </c>
      <c r="J44">
        <f>IF(AND(טבלה20[[#This Row],[CycleNumber]]&gt;B43,טבלה20[[#This Row],[CycleNumber]]&gt;2),IF(טבלה20[[#This Row],[דילוג]]=1,1,IF(MAX(J42:J43)=1,1,IF(טבלה20[[#This Row],[LengthofCycle]]-F43&lt;&gt;טבלה20[[#This Row],[הפרש קבוע אחרון]],0,""))),"")</f>
        <v>1</v>
      </c>
      <c r="K44">
        <f>IF(טבלה20[[#This Row],[CycleNumber]]&lt;3,"",IF(טבלה20[[#This Row],[דילוג]]=1,1,IF(K43="","",IF(טבלה20[[#This Row],[LengthofCycle]]-F43=טבלה20[[#This Row],[הפרש קבוע אחרון]],1,IF(K43+1&gt;3,"",K43+1)))))</f>
        <v>1</v>
      </c>
      <c r="L44" t="str">
        <f>IF(OR(טבלה20[[#This Row],[פעילות]]="",K43=""),"",IF(טבלה20[[#This Row],[פעילות]]=1,1,0))</f>
        <v/>
      </c>
      <c r="M44" s="1">
        <f>IF(טבלה20[[#This Row],[פעילות]]="","",IF(OR(M43="",AND(טבלה20[[#This Row],[דילוג]]=1,K43=3)),1,M43+1))</f>
        <v>1</v>
      </c>
      <c r="N44" s="1" t="str">
        <f>IF(AND(טבלה20[[#This Row],[מחזורי פעילות]]=3,G45=1,טבלה20[[#This Row],[הפרש קבוע אחרון]]&lt;&gt;I45),1,"")</f>
        <v/>
      </c>
      <c r="O44" s="1" t="str">
        <f>IF(AND(טבלה20[[#This Row],[מחזורי פעילות]]=3,G45=1,טבלה20[[#This Row],[הפרש קבוע אחרון]]=I45),1,"")</f>
        <v/>
      </c>
      <c r="P44" s="1" t="str">
        <f>IF(AND(טבלה20[[#This Row],[דילוג]]=1,טבלה20[[#This Row],[הפרש קבוע אחרון]]=I43,טבלה20[[#This Row],[מחזורי פעילות]]&gt;1),1,"")</f>
        <v/>
      </c>
      <c r="Q44" s="1" t="str">
        <f>IF(OR(AND(טבלה20[[#This Row],[מחזורי פעילות]]&lt;&gt;"",M45=""),AND(טבלה20[[#This Row],[פעילות]]=3,M45=1)),טבלה20[[#This Row],[מחזורי פעילות]],"")</f>
        <v/>
      </c>
      <c r="R44" s="1" t="str">
        <f>IF(טבלה20[[#This Row],[באיזה מחזור נעקר אחרי קביעה?]]&lt;&gt;"",1,"")</f>
        <v/>
      </c>
      <c r="S44" s="1" t="str">
        <f>IF(AND(טבלה20[[#This Row],[באיזה מחזור נעקר אחרי קביעה?]]&lt;&gt;"",טבלה20[[#This Row],[CycleNumber]]&gt;B45),טבלה20[[#This Row],[באיזה מחזור נעקר אחרי קביעה?]],"")</f>
        <v/>
      </c>
      <c r="T44" s="1" t="str">
        <f>IF(AND(טבלה20[[#This Row],[הפרש קבוע אחרון]]&lt;&gt;"",I43=""),טבלה20[[#This Row],[CycleNumber]],"")</f>
        <v/>
      </c>
      <c r="U44" s="1" t="str">
        <f>IF(OR(טבלה20[[#This Row],[CycleNumber]]&gt;B45,B45=""),טבלה20[[#This Row],[CycleNumber]],"")</f>
        <v/>
      </c>
      <c r="V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4" s="7" t="s">
        <v>63</v>
      </c>
      <c r="AA44">
        <f t="shared" si="5"/>
        <v>13</v>
      </c>
      <c r="AB44">
        <f>COUNTIFS(U:U,טבלה25[[#This Row],[כמה דיווחים היו?]],V:V,1)</f>
        <v>0</v>
      </c>
      <c r="AN44" t="s">
        <v>24</v>
      </c>
      <c r="AO44">
        <v>43</v>
      </c>
      <c r="AP44">
        <v>28</v>
      </c>
      <c r="AQ44">
        <f t="shared" si="0"/>
        <v>1</v>
      </c>
      <c r="AR44" t="str">
        <f t="shared" si="1"/>
        <v/>
      </c>
    </row>
    <row r="45" spans="1:44" hidden="1" x14ac:dyDescent="0.25">
      <c r="A45" t="s">
        <v>24</v>
      </c>
      <c r="B45">
        <v>44</v>
      </c>
      <c r="C45">
        <v>0</v>
      </c>
      <c r="D45">
        <v>1</v>
      </c>
      <c r="E45">
        <v>0</v>
      </c>
      <c r="F45">
        <v>27</v>
      </c>
      <c r="G45" t="str">
        <f>IF(טבלה20[[#This Row],[CycleNumber]]&gt;2,IF(AND(טבלה20[[#This Row],[LengthofCycle]]-F44=F44-F43,טבלה20[[#This Row],[LengthofCycle]]-F44&lt;&gt;0),1,""),"")</f>
        <v/>
      </c>
      <c r="H45" t="str">
        <f>IF(טבלה20[[#This Row],[דילוג]]=1,SUM(G45:G46),"")</f>
        <v/>
      </c>
      <c r="I45">
        <f>IF(AND(טבלה20[[#This Row],[CycleNumber]]&gt;B44,טבלה20[[#This Row],[CycleNumber]]&gt;2),IF(טבלה20[[#This Row],[דילוג]]=1,טבלה20[[#This Row],[LengthofCycle]]-F44,I44),"")</f>
        <v>1</v>
      </c>
      <c r="J45">
        <f>IF(AND(טבלה20[[#This Row],[CycleNumber]]&gt;B44,טבלה20[[#This Row],[CycleNumber]]&gt;2),IF(טבלה20[[#This Row],[דילוג]]=1,1,IF(MAX(J43:J44)=1,1,IF(טבלה20[[#This Row],[LengthofCycle]]-F44&lt;&gt;טבלה20[[#This Row],[הפרש קבוע אחרון]],0,""))),"")</f>
        <v>1</v>
      </c>
      <c r="K45">
        <f>IF(טבלה20[[#This Row],[CycleNumber]]&lt;3,"",IF(טבלה20[[#This Row],[דילוג]]=1,1,IF(K44="","",IF(טבלה20[[#This Row],[LengthofCycle]]-F44=טבלה20[[#This Row],[הפרש קבוע אחרון]],1,IF(K44+1&gt;3,"",K44+1)))))</f>
        <v>2</v>
      </c>
      <c r="L45">
        <f>IF(OR(טבלה20[[#This Row],[פעילות]]="",K44=""),"",IF(טבלה20[[#This Row],[פעילות]]=1,1,0))</f>
        <v>0</v>
      </c>
      <c r="M45" s="1">
        <f>IF(טבלה20[[#This Row],[פעילות]]="","",IF(OR(M44="",AND(טבלה20[[#This Row],[דילוג]]=1,K44=3)),1,M44+1))</f>
        <v>2</v>
      </c>
      <c r="N45" s="1" t="str">
        <f>IF(AND(טבלה20[[#This Row],[מחזורי פעילות]]=3,G46=1,טבלה20[[#This Row],[הפרש קבוע אחרון]]&lt;&gt;I46),1,"")</f>
        <v/>
      </c>
      <c r="O45" s="1" t="str">
        <f>IF(AND(טבלה20[[#This Row],[מחזורי פעילות]]=3,G46=1,טבלה20[[#This Row],[הפרש קבוע אחרון]]=I46),1,"")</f>
        <v/>
      </c>
      <c r="P45" s="1" t="str">
        <f>IF(AND(טבלה20[[#This Row],[דילוג]]=1,טבלה20[[#This Row],[הפרש קבוע אחרון]]=I44,טבלה20[[#This Row],[מחזורי פעילות]]&gt;1),1,"")</f>
        <v/>
      </c>
      <c r="Q45" s="1" t="str">
        <f>IF(OR(AND(טבלה20[[#This Row],[מחזורי פעילות]]&lt;&gt;"",M46=""),AND(טבלה20[[#This Row],[פעילות]]=3,M46=1)),טבלה20[[#This Row],[מחזורי פעילות]],"")</f>
        <v/>
      </c>
      <c r="R45" s="1" t="str">
        <f>IF(טבלה20[[#This Row],[באיזה מחזור נעקר אחרי קביעה?]]&lt;&gt;"",1,"")</f>
        <v/>
      </c>
      <c r="S45" s="1" t="str">
        <f>IF(AND(טבלה20[[#This Row],[באיזה מחזור נעקר אחרי קביעה?]]&lt;&gt;"",טבלה20[[#This Row],[CycleNumber]]&gt;B46),טבלה20[[#This Row],[באיזה מחזור נעקר אחרי קביעה?]],"")</f>
        <v/>
      </c>
      <c r="T45" s="1" t="str">
        <f>IF(AND(טבלה20[[#This Row],[הפרש קבוע אחרון]]&lt;&gt;"",I44=""),טבלה20[[#This Row],[CycleNumber]],"")</f>
        <v/>
      </c>
      <c r="U45" s="1" t="str">
        <f>IF(OR(טבלה20[[#This Row],[CycleNumber]]&gt;B46,B46=""),טבלה20[[#This Row],[CycleNumber]],"")</f>
        <v/>
      </c>
      <c r="V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5" s="7" t="s">
        <v>64</v>
      </c>
      <c r="AA45">
        <f t="shared" si="5"/>
        <v>14</v>
      </c>
      <c r="AB45">
        <f>COUNTIFS(U:U,טבלה25[[#This Row],[כמה דיווחים היו?]],V:V,1)</f>
        <v>0</v>
      </c>
      <c r="AN45" t="s">
        <v>24</v>
      </c>
      <c r="AO45">
        <v>44</v>
      </c>
      <c r="AP45">
        <v>27</v>
      </c>
      <c r="AQ45">
        <f t="shared" si="0"/>
        <v>0</v>
      </c>
      <c r="AR45" t="str">
        <f t="shared" si="1"/>
        <v/>
      </c>
    </row>
    <row r="46" spans="1:44" hidden="1" x14ac:dyDescent="0.25">
      <c r="A46" t="s">
        <v>24</v>
      </c>
      <c r="B46">
        <v>45</v>
      </c>
      <c r="C46">
        <v>0</v>
      </c>
      <c r="D46">
        <v>1</v>
      </c>
      <c r="E46">
        <v>0</v>
      </c>
      <c r="F46">
        <v>28</v>
      </c>
      <c r="G46" t="str">
        <f>IF(טבלה20[[#This Row],[CycleNumber]]&gt;2,IF(AND(טבלה20[[#This Row],[LengthofCycle]]-F45=F45-F44,טבלה20[[#This Row],[LengthofCycle]]-F45&lt;&gt;0),1,""),"")</f>
        <v/>
      </c>
      <c r="H46" t="str">
        <f>IF(טבלה20[[#This Row],[דילוג]]=1,SUM(G46:G47),"")</f>
        <v/>
      </c>
      <c r="I46">
        <f>IF(AND(טבלה20[[#This Row],[CycleNumber]]&gt;B45,טבלה20[[#This Row],[CycleNumber]]&gt;2),IF(טבלה20[[#This Row],[דילוג]]=1,טבלה20[[#This Row],[LengthofCycle]]-F45,I45),"")</f>
        <v>1</v>
      </c>
      <c r="J46">
        <f>IF(AND(טבלה20[[#This Row],[CycleNumber]]&gt;B45,טבלה20[[#This Row],[CycleNumber]]&gt;2),IF(טבלה20[[#This Row],[דילוג]]=1,1,IF(MAX(J44:J45)=1,1,IF(טבלה20[[#This Row],[LengthofCycle]]-F45&lt;&gt;טבלה20[[#This Row],[הפרש קבוע אחרון]],0,""))),"")</f>
        <v>1</v>
      </c>
      <c r="K46">
        <f>IF(טבלה20[[#This Row],[CycleNumber]]&lt;3,"",IF(טבלה20[[#This Row],[דילוג]]=1,1,IF(K45="","",IF(טבלה20[[#This Row],[LengthofCycle]]-F45=טבלה20[[#This Row],[הפרש קבוע אחרון]],1,IF(K45+1&gt;3,"",K45+1)))))</f>
        <v>1</v>
      </c>
      <c r="L46">
        <f>IF(OR(טבלה20[[#This Row],[פעילות]]="",K45=""),"",IF(טבלה20[[#This Row],[פעילות]]=1,1,0))</f>
        <v>1</v>
      </c>
      <c r="M46" s="1">
        <f>IF(טבלה20[[#This Row],[פעילות]]="","",IF(OR(M45="",AND(טבלה20[[#This Row],[דילוג]]=1,K45=3)),1,M45+1))</f>
        <v>3</v>
      </c>
      <c r="N46" s="1" t="str">
        <f>IF(AND(טבלה20[[#This Row],[מחזורי פעילות]]=3,G47=1,טבלה20[[#This Row],[הפרש קבוע אחרון]]&lt;&gt;I47),1,"")</f>
        <v/>
      </c>
      <c r="O46" s="1" t="str">
        <f>IF(AND(טבלה20[[#This Row],[מחזורי פעילות]]=3,G47=1,טבלה20[[#This Row],[הפרש קבוע אחרון]]=I47),1,"")</f>
        <v/>
      </c>
      <c r="P46" s="1" t="str">
        <f>IF(AND(טבלה20[[#This Row],[דילוג]]=1,טבלה20[[#This Row],[הפרש קבוע אחרון]]=I45,טבלה20[[#This Row],[מחזורי פעילות]]&gt;1),1,"")</f>
        <v/>
      </c>
      <c r="Q46" s="1">
        <f>IF(OR(AND(טבלה20[[#This Row],[מחזורי פעילות]]&lt;&gt;"",M47=""),AND(טבלה20[[#This Row],[פעילות]]=3,M47=1)),טבלה20[[#This Row],[מחזורי פעילות]],"")</f>
        <v>3</v>
      </c>
      <c r="R46" s="1">
        <f>IF(טבלה20[[#This Row],[באיזה מחזור נעקר אחרי קביעה?]]&lt;&gt;"",1,"")</f>
        <v>1</v>
      </c>
      <c r="S46" s="1">
        <f>IF(AND(טבלה20[[#This Row],[באיזה מחזור נעקר אחרי קביעה?]]&lt;&gt;"",טבלה20[[#This Row],[CycleNumber]]&gt;B47),טבלה20[[#This Row],[באיזה מחזור נעקר אחרי קביעה?]],"")</f>
        <v>3</v>
      </c>
      <c r="T46" s="1" t="str">
        <f>IF(AND(טבלה20[[#This Row],[הפרש קבוע אחרון]]&lt;&gt;"",I45=""),טבלה20[[#This Row],[CycleNumber]],"")</f>
        <v/>
      </c>
      <c r="U46" s="1">
        <f>IF(OR(טבלה20[[#This Row],[CycleNumber]]&gt;B47,B47=""),טבלה20[[#This Row],[CycleNumber]],"")</f>
        <v>45</v>
      </c>
      <c r="V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6" s="7" t="s">
        <v>65</v>
      </c>
      <c r="AA46">
        <f t="shared" si="5"/>
        <v>15</v>
      </c>
      <c r="AB46">
        <f>COUNTIFS(U:U,טבלה25[[#This Row],[כמה דיווחים היו?]],V:V,1)</f>
        <v>0</v>
      </c>
      <c r="AN46" t="s">
        <v>24</v>
      </c>
      <c r="AO46">
        <v>45</v>
      </c>
      <c r="AP46">
        <v>28</v>
      </c>
      <c r="AQ46">
        <f t="shared" si="0"/>
        <v>0</v>
      </c>
      <c r="AR46" t="str">
        <f t="shared" si="1"/>
        <v/>
      </c>
    </row>
    <row r="47" spans="1:44" x14ac:dyDescent="0.25">
      <c r="A47" t="s">
        <v>66</v>
      </c>
      <c r="B47">
        <v>1</v>
      </c>
      <c r="C47">
        <v>0</v>
      </c>
      <c r="D47">
        <v>1</v>
      </c>
      <c r="E47">
        <v>0</v>
      </c>
      <c r="F47">
        <v>28</v>
      </c>
      <c r="G47" t="str">
        <f>IF(טבלה20[[#This Row],[CycleNumber]]&gt;2,IF(AND(טבלה20[[#This Row],[LengthofCycle]]-F46=F46-F45,טבלה20[[#This Row],[LengthofCycle]]-F46&lt;&gt;0),1,""),"")</f>
        <v/>
      </c>
      <c r="H47" t="str">
        <f>IF(טבלה20[[#This Row],[דילוג]]=1,SUM(G47:G48),"")</f>
        <v/>
      </c>
      <c r="I47" t="str">
        <f>IF(AND(טבלה20[[#This Row],[CycleNumber]]&gt;B46,טבלה20[[#This Row],[CycleNumber]]&gt;2),IF(טבלה20[[#This Row],[דילוג]]=1,טבלה20[[#This Row],[LengthofCycle]]-F46,I46),"")</f>
        <v/>
      </c>
      <c r="J47" t="str">
        <f>IF(AND(טבלה20[[#This Row],[CycleNumber]]&gt;B46,טבלה20[[#This Row],[CycleNumber]]&gt;2),IF(טבלה20[[#This Row],[דילוג]]=1,1,IF(MAX(J45:J46)=1,1,IF(טבלה20[[#This Row],[LengthofCycle]]-F46&lt;&gt;טבלה20[[#This Row],[הפרש קבוע אחרון]],0,""))),"")</f>
        <v/>
      </c>
      <c r="K47" t="str">
        <f>IF(טבלה20[[#This Row],[CycleNumber]]&lt;3,"",IF(טבלה20[[#This Row],[דילוג]]=1,1,IF(K46="","",IF(טבלה20[[#This Row],[LengthofCycle]]-F46=טבלה20[[#This Row],[הפרש קבוע אחרון]],1,IF(K46+1&gt;3,"",K46+1)))))</f>
        <v/>
      </c>
      <c r="L47" t="str">
        <f>IF(OR(טבלה20[[#This Row],[פעילות]]="",K46=""),"",IF(טבלה20[[#This Row],[פעילות]]=1,1,0))</f>
        <v/>
      </c>
      <c r="M47" s="1" t="str">
        <f>IF(טבלה20[[#This Row],[פעילות]]="","",IF(OR(M46="",AND(טבלה20[[#This Row],[דילוג]]=1,K46=3)),1,M46+1))</f>
        <v/>
      </c>
      <c r="N47" s="1" t="str">
        <f>IF(AND(טבלה20[[#This Row],[מחזורי פעילות]]=3,G48=1,טבלה20[[#This Row],[הפרש קבוע אחרון]]&lt;&gt;I48),1,"")</f>
        <v/>
      </c>
      <c r="O47" s="1" t="str">
        <f>IF(AND(טבלה20[[#This Row],[מחזורי פעילות]]=3,G48=1,טבלה20[[#This Row],[הפרש קבוע אחרון]]=I48),1,"")</f>
        <v/>
      </c>
      <c r="P47" s="1" t="str">
        <f>IF(AND(טבלה20[[#This Row],[דילוג]]=1,טבלה20[[#This Row],[הפרש קבוע אחרון]]=I46,טבלה20[[#This Row],[מחזורי פעילות]]&gt;1),1,"")</f>
        <v/>
      </c>
      <c r="Q47" s="1" t="str">
        <f>IF(OR(AND(טבלה20[[#This Row],[מחזורי פעילות]]&lt;&gt;"",M48=""),AND(טבלה20[[#This Row],[פעילות]]=3,M48=1)),טבלה20[[#This Row],[מחזורי פעילות]],"")</f>
        <v/>
      </c>
      <c r="R47" s="1" t="str">
        <f>IF(טבלה20[[#This Row],[באיזה מחזור נעקר אחרי קביעה?]]&lt;&gt;"",1,"")</f>
        <v/>
      </c>
      <c r="S47" s="1" t="str">
        <f>IF(AND(טבלה20[[#This Row],[באיזה מחזור נעקר אחרי קביעה?]]&lt;&gt;"",טבלה20[[#This Row],[CycleNumber]]&gt;B48),טבלה20[[#This Row],[באיזה מחזור נעקר אחרי קביעה?]],"")</f>
        <v/>
      </c>
      <c r="T47" s="1" t="str">
        <f>IF(AND(טבלה20[[#This Row],[הפרש קבוע אחרון]]&lt;&gt;"",I46=""),טבלה20[[#This Row],[CycleNumber]],"")</f>
        <v/>
      </c>
      <c r="U47" s="1" t="str">
        <f>IF(OR(טבלה20[[#This Row],[CycleNumber]]&gt;B48,B48=""),טבלה20[[#This Row],[CycleNumber]],"")</f>
        <v/>
      </c>
      <c r="V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7" s="7" t="s">
        <v>31</v>
      </c>
      <c r="AA47">
        <f t="shared" si="5"/>
        <v>16</v>
      </c>
      <c r="AB47">
        <f>COUNTIFS(U:U,טבלה25[[#This Row],[כמה דיווחים היו?]],V:V,1)</f>
        <v>0</v>
      </c>
      <c r="AN47" t="s">
        <v>66</v>
      </c>
      <c r="AO47">
        <v>1</v>
      </c>
      <c r="AP47">
        <v>28</v>
      </c>
      <c r="AQ47" t="str">
        <f t="shared" si="0"/>
        <v/>
      </c>
      <c r="AR47" t="str">
        <f t="shared" si="1"/>
        <v/>
      </c>
    </row>
    <row r="48" spans="1:44" x14ac:dyDescent="0.25">
      <c r="A48" t="s">
        <v>66</v>
      </c>
      <c r="B48">
        <v>2</v>
      </c>
      <c r="C48">
        <v>0</v>
      </c>
      <c r="D48">
        <v>1</v>
      </c>
      <c r="E48">
        <v>0</v>
      </c>
      <c r="F48">
        <v>27</v>
      </c>
      <c r="G48" t="str">
        <f>IF(טבלה20[[#This Row],[CycleNumber]]&gt;2,IF(AND(טבלה20[[#This Row],[LengthofCycle]]-F47=F47-F46,טבלה20[[#This Row],[LengthofCycle]]-F47&lt;&gt;0),1,""),"")</f>
        <v/>
      </c>
      <c r="H48" t="str">
        <f>IF(טבלה20[[#This Row],[דילוג]]=1,SUM(G48:G49),"")</f>
        <v/>
      </c>
      <c r="I48" t="str">
        <f>IF(AND(טבלה20[[#This Row],[CycleNumber]]&gt;B47,טבלה20[[#This Row],[CycleNumber]]&gt;2),IF(טבלה20[[#This Row],[דילוג]]=1,טבלה20[[#This Row],[LengthofCycle]]-F47,I47),"")</f>
        <v/>
      </c>
      <c r="J48" t="str">
        <f>IF(AND(טבלה20[[#This Row],[CycleNumber]]&gt;B47,טבלה20[[#This Row],[CycleNumber]]&gt;2),IF(טבלה20[[#This Row],[דילוג]]=1,1,IF(MAX(J46:J47)=1,1,IF(טבלה20[[#This Row],[LengthofCycle]]-F47&lt;&gt;טבלה20[[#This Row],[הפרש קבוע אחרון]],0,""))),"")</f>
        <v/>
      </c>
      <c r="K48" t="str">
        <f>IF(טבלה20[[#This Row],[CycleNumber]]&lt;3,"",IF(טבלה20[[#This Row],[דילוג]]=1,1,IF(K47="","",IF(טבלה20[[#This Row],[LengthofCycle]]-F47=טבלה20[[#This Row],[הפרש קבוע אחרון]],1,IF(K47+1&gt;3,"",K47+1)))))</f>
        <v/>
      </c>
      <c r="L48" t="str">
        <f>IF(OR(טבלה20[[#This Row],[פעילות]]="",K47=""),"",IF(טבלה20[[#This Row],[פעילות]]=1,1,0))</f>
        <v/>
      </c>
      <c r="M48" s="1" t="str">
        <f>IF(טבלה20[[#This Row],[פעילות]]="","",IF(OR(M47="",AND(טבלה20[[#This Row],[דילוג]]=1,K47=3)),1,M47+1))</f>
        <v/>
      </c>
      <c r="N48" s="1" t="str">
        <f>IF(AND(טבלה20[[#This Row],[מחזורי פעילות]]=3,G49=1,טבלה20[[#This Row],[הפרש קבוע אחרון]]&lt;&gt;I49),1,"")</f>
        <v/>
      </c>
      <c r="O48" s="1" t="str">
        <f>IF(AND(טבלה20[[#This Row],[מחזורי פעילות]]=3,G49=1,טבלה20[[#This Row],[הפרש קבוע אחרון]]=I49),1,"")</f>
        <v/>
      </c>
      <c r="P48" s="1" t="str">
        <f>IF(AND(טבלה20[[#This Row],[דילוג]]=1,טבלה20[[#This Row],[הפרש קבוע אחרון]]=I47,טבלה20[[#This Row],[מחזורי פעילות]]&gt;1),1,"")</f>
        <v/>
      </c>
      <c r="Q48" s="1" t="str">
        <f>IF(OR(AND(טבלה20[[#This Row],[מחזורי פעילות]]&lt;&gt;"",M49=""),AND(טבלה20[[#This Row],[פעילות]]=3,M49=1)),טבלה20[[#This Row],[מחזורי פעילות]],"")</f>
        <v/>
      </c>
      <c r="R48" s="1" t="str">
        <f>IF(טבלה20[[#This Row],[באיזה מחזור נעקר אחרי קביעה?]]&lt;&gt;"",1,"")</f>
        <v/>
      </c>
      <c r="S48" s="1" t="str">
        <f>IF(AND(טבלה20[[#This Row],[באיזה מחזור נעקר אחרי קביעה?]]&lt;&gt;"",טבלה20[[#This Row],[CycleNumber]]&gt;B49),טבלה20[[#This Row],[באיזה מחזור נעקר אחרי קביעה?]],"")</f>
        <v/>
      </c>
      <c r="T48" s="1" t="str">
        <f>IF(AND(טבלה20[[#This Row],[הפרש קבוע אחרון]]&lt;&gt;"",I47=""),טבלה20[[#This Row],[CycleNumber]],"")</f>
        <v/>
      </c>
      <c r="U48" s="1" t="str">
        <f>IF(OR(טבלה20[[#This Row],[CycleNumber]]&gt;B49,B49=""),טבלה20[[#This Row],[CycleNumber]],"")</f>
        <v/>
      </c>
      <c r="V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8" s="7" t="s">
        <v>67</v>
      </c>
      <c r="AA48">
        <v>18</v>
      </c>
      <c r="AB48">
        <f>COUNTIFS(U:U,טבלה25[[#This Row],[כמה דיווחים היו?]],V:V,1)</f>
        <v>0</v>
      </c>
      <c r="AN48" t="s">
        <v>66</v>
      </c>
      <c r="AO48">
        <v>2</v>
      </c>
      <c r="AP48">
        <v>27</v>
      </c>
      <c r="AQ48" t="str">
        <f t="shared" si="0"/>
        <v/>
      </c>
      <c r="AR48" t="str">
        <f t="shared" si="1"/>
        <v/>
      </c>
    </row>
    <row r="49" spans="1:44" x14ac:dyDescent="0.25">
      <c r="A49" t="s">
        <v>66</v>
      </c>
      <c r="B49">
        <v>3</v>
      </c>
      <c r="C49">
        <v>0</v>
      </c>
      <c r="D49">
        <v>1</v>
      </c>
      <c r="E49">
        <v>0</v>
      </c>
      <c r="F49">
        <v>25</v>
      </c>
      <c r="G49" t="str">
        <f>IF(טבלה20[[#This Row],[CycleNumber]]&gt;2,IF(AND(טבלה20[[#This Row],[LengthofCycle]]-F48=F48-F47,טבלה20[[#This Row],[LengthofCycle]]-F48&lt;&gt;0),1,""),"")</f>
        <v/>
      </c>
      <c r="H49" t="str">
        <f>IF(טבלה20[[#This Row],[דילוג]]=1,SUM(G49:G50),"")</f>
        <v/>
      </c>
      <c r="I49" t="str">
        <f>IF(AND(טבלה20[[#This Row],[CycleNumber]]&gt;B48,טבלה20[[#This Row],[CycleNumber]]&gt;2),IF(טבלה20[[#This Row],[דילוג]]=1,טבלה20[[#This Row],[LengthofCycle]]-F48,I48),"")</f>
        <v/>
      </c>
      <c r="J49">
        <f>IF(AND(טבלה20[[#This Row],[CycleNumber]]&gt;B48,טבלה20[[#This Row],[CycleNumber]]&gt;2),IF(טבלה20[[#This Row],[דילוג]]=1,1,IF(MAX(J47:J48)=1,1,IF(טבלה20[[#This Row],[LengthofCycle]]-F48&lt;&gt;טבלה20[[#This Row],[הפרש קבוע אחרון]],0,""))),"")</f>
        <v>0</v>
      </c>
      <c r="K49" t="str">
        <f>IF(טבלה20[[#This Row],[CycleNumber]]&lt;3,"",IF(טבלה20[[#This Row],[דילוג]]=1,1,IF(K48="","",IF(טבלה20[[#This Row],[LengthofCycle]]-F48=טבלה20[[#This Row],[הפרש קבוע אחרון]],1,IF(K48+1&gt;3,"",K48+1)))))</f>
        <v/>
      </c>
      <c r="L49" t="str">
        <f>IF(OR(טבלה20[[#This Row],[פעילות]]="",K48=""),"",IF(טבלה20[[#This Row],[פעילות]]=1,1,0))</f>
        <v/>
      </c>
      <c r="M49" s="1" t="str">
        <f>IF(טבלה20[[#This Row],[פעילות]]="","",IF(OR(M48="",AND(טבלה20[[#This Row],[דילוג]]=1,K48=3)),1,M48+1))</f>
        <v/>
      </c>
      <c r="N49" s="1" t="str">
        <f>IF(AND(טבלה20[[#This Row],[מחזורי פעילות]]=3,G50=1,טבלה20[[#This Row],[הפרש קבוע אחרון]]&lt;&gt;I50),1,"")</f>
        <v/>
      </c>
      <c r="O49" s="1" t="str">
        <f>IF(AND(טבלה20[[#This Row],[מחזורי פעילות]]=3,G50=1,טבלה20[[#This Row],[הפרש קבוע אחרון]]=I50),1,"")</f>
        <v/>
      </c>
      <c r="P49" s="1" t="str">
        <f>IF(AND(טבלה20[[#This Row],[דילוג]]=1,טבלה20[[#This Row],[הפרש קבוע אחרון]]=I48,טבלה20[[#This Row],[מחזורי פעילות]]&gt;1),1,"")</f>
        <v/>
      </c>
      <c r="Q49" s="1" t="str">
        <f>IF(OR(AND(טבלה20[[#This Row],[מחזורי פעילות]]&lt;&gt;"",M50=""),AND(טבלה20[[#This Row],[פעילות]]=3,M50=1)),טבלה20[[#This Row],[מחזורי פעילות]],"")</f>
        <v/>
      </c>
      <c r="R49" s="1" t="str">
        <f>IF(טבלה20[[#This Row],[באיזה מחזור נעקר אחרי קביעה?]]&lt;&gt;"",1,"")</f>
        <v/>
      </c>
      <c r="S49" s="1" t="str">
        <f>IF(AND(טבלה20[[#This Row],[באיזה מחזור נעקר אחרי קביעה?]]&lt;&gt;"",טבלה20[[#This Row],[CycleNumber]]&gt;B50),טבלה20[[#This Row],[באיזה מחזור נעקר אחרי קביעה?]],"")</f>
        <v/>
      </c>
      <c r="T49" s="1" t="str">
        <f>IF(AND(טבלה20[[#This Row],[הפרש קבוע אחרון]]&lt;&gt;"",I48=""),טבלה20[[#This Row],[CycleNumber]],"")</f>
        <v/>
      </c>
      <c r="U49" s="1" t="str">
        <f>IF(OR(טבלה20[[#This Row],[CycleNumber]]&gt;B50,B50=""),טבלה20[[#This Row],[CycleNumber]],"")</f>
        <v/>
      </c>
      <c r="V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49" s="7" t="s">
        <v>68</v>
      </c>
      <c r="AA49">
        <v>20</v>
      </c>
      <c r="AB49">
        <f>COUNTIFS(U:U,טבלה25[[#This Row],[כמה דיווחים היו?]],V:V,1)</f>
        <v>0</v>
      </c>
      <c r="AN49" t="s">
        <v>66</v>
      </c>
      <c r="AO49">
        <v>3</v>
      </c>
      <c r="AP49">
        <v>25</v>
      </c>
      <c r="AQ49">
        <f t="shared" si="0"/>
        <v>0</v>
      </c>
      <c r="AR49" t="str">
        <f t="shared" si="1"/>
        <v/>
      </c>
    </row>
    <row r="50" spans="1:44" x14ac:dyDescent="0.25">
      <c r="A50" t="s">
        <v>66</v>
      </c>
      <c r="B50">
        <v>4</v>
      </c>
      <c r="C50">
        <v>0</v>
      </c>
      <c r="D50">
        <v>1</v>
      </c>
      <c r="E50">
        <v>0</v>
      </c>
      <c r="F50">
        <v>25</v>
      </c>
      <c r="G50" t="str">
        <f>IF(טבלה20[[#This Row],[CycleNumber]]&gt;2,IF(AND(טבלה20[[#This Row],[LengthofCycle]]-F49=F49-F48,טבלה20[[#This Row],[LengthofCycle]]-F49&lt;&gt;0),1,""),"")</f>
        <v/>
      </c>
      <c r="H50" t="str">
        <f>IF(טבלה20[[#This Row],[דילוג]]=1,SUM(G50:G51),"")</f>
        <v/>
      </c>
      <c r="I50" t="str">
        <f>IF(AND(טבלה20[[#This Row],[CycleNumber]]&gt;B49,טבלה20[[#This Row],[CycleNumber]]&gt;2),IF(טבלה20[[#This Row],[דילוג]]=1,טבלה20[[#This Row],[LengthofCycle]]-F49,I49),"")</f>
        <v/>
      </c>
      <c r="J50">
        <f>IF(AND(טבלה20[[#This Row],[CycleNumber]]&gt;B49,טבלה20[[#This Row],[CycleNumber]]&gt;2),IF(טבלה20[[#This Row],[דילוג]]=1,1,IF(MAX(J48:J49)=1,1,IF(טבלה20[[#This Row],[LengthofCycle]]-F49&lt;&gt;טבלה20[[#This Row],[הפרש קבוע אחרון]],0,""))),"")</f>
        <v>0</v>
      </c>
      <c r="K50" t="str">
        <f>IF(טבלה20[[#This Row],[CycleNumber]]&lt;3,"",IF(טבלה20[[#This Row],[דילוג]]=1,1,IF(K49="","",IF(טבלה20[[#This Row],[LengthofCycle]]-F49=טבלה20[[#This Row],[הפרש קבוע אחרון]],1,IF(K49+1&gt;3,"",K49+1)))))</f>
        <v/>
      </c>
      <c r="L50" t="str">
        <f>IF(OR(טבלה20[[#This Row],[פעילות]]="",K49=""),"",IF(טבלה20[[#This Row],[פעילות]]=1,1,0))</f>
        <v/>
      </c>
      <c r="M50" s="1" t="str">
        <f>IF(טבלה20[[#This Row],[פעילות]]="","",IF(OR(M49="",AND(טבלה20[[#This Row],[דילוג]]=1,K49=3)),1,M49+1))</f>
        <v/>
      </c>
      <c r="N50" s="1" t="str">
        <f>IF(AND(טבלה20[[#This Row],[מחזורי פעילות]]=3,G51=1,טבלה20[[#This Row],[הפרש קבוע אחרון]]&lt;&gt;I51),1,"")</f>
        <v/>
      </c>
      <c r="O50" s="1" t="str">
        <f>IF(AND(טבלה20[[#This Row],[מחזורי פעילות]]=3,G51=1,טבלה20[[#This Row],[הפרש קבוע אחרון]]=I51),1,"")</f>
        <v/>
      </c>
      <c r="P50" s="1" t="str">
        <f>IF(AND(טבלה20[[#This Row],[דילוג]]=1,טבלה20[[#This Row],[הפרש קבוע אחרון]]=I49,טבלה20[[#This Row],[מחזורי פעילות]]&gt;1),1,"")</f>
        <v/>
      </c>
      <c r="Q50" s="1" t="str">
        <f>IF(OR(AND(טבלה20[[#This Row],[מחזורי פעילות]]&lt;&gt;"",M51=""),AND(טבלה20[[#This Row],[פעילות]]=3,M51=1)),טבלה20[[#This Row],[מחזורי פעילות]],"")</f>
        <v/>
      </c>
      <c r="R50" s="1" t="str">
        <f>IF(טבלה20[[#This Row],[באיזה מחזור נעקר אחרי קביעה?]]&lt;&gt;"",1,"")</f>
        <v/>
      </c>
      <c r="S50" s="1" t="str">
        <f>IF(AND(טבלה20[[#This Row],[באיזה מחזור נעקר אחרי קביעה?]]&lt;&gt;"",טבלה20[[#This Row],[CycleNumber]]&gt;B51),טבלה20[[#This Row],[באיזה מחזור נעקר אחרי קביעה?]],"")</f>
        <v/>
      </c>
      <c r="T50" s="1" t="str">
        <f>IF(AND(טבלה20[[#This Row],[הפרש קבוע אחרון]]&lt;&gt;"",I49=""),טבלה20[[#This Row],[CycleNumber]],"")</f>
        <v/>
      </c>
      <c r="U50" s="1" t="str">
        <f>IF(OR(טבלה20[[#This Row],[CycleNumber]]&gt;B51,B51=""),טבלה20[[#This Row],[CycleNumber]],"")</f>
        <v/>
      </c>
      <c r="V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0" s="7" t="s">
        <v>69</v>
      </c>
      <c r="AA50">
        <v>22</v>
      </c>
      <c r="AB50">
        <f>COUNTIFS(U:U,טבלה25[[#This Row],[כמה דיווחים היו?]],V:V,1)</f>
        <v>0</v>
      </c>
      <c r="AN50" t="s">
        <v>66</v>
      </c>
      <c r="AO50">
        <v>4</v>
      </c>
      <c r="AP50">
        <v>25</v>
      </c>
      <c r="AQ50">
        <f t="shared" si="0"/>
        <v>0</v>
      </c>
      <c r="AR50" t="str">
        <f t="shared" si="1"/>
        <v/>
      </c>
    </row>
    <row r="51" spans="1:44" x14ac:dyDescent="0.25">
      <c r="A51" t="s">
        <v>66</v>
      </c>
      <c r="B51">
        <v>5</v>
      </c>
      <c r="C51">
        <v>0</v>
      </c>
      <c r="D51">
        <v>0</v>
      </c>
      <c r="E51">
        <v>0</v>
      </c>
      <c r="F51">
        <v>29</v>
      </c>
      <c r="G51" t="str">
        <f>IF(טבלה20[[#This Row],[CycleNumber]]&gt;2,IF(AND(טבלה20[[#This Row],[LengthofCycle]]-F50=F50-F49,טבלה20[[#This Row],[LengthofCycle]]-F50&lt;&gt;0),1,""),"")</f>
        <v/>
      </c>
      <c r="H51" t="str">
        <f>IF(טבלה20[[#This Row],[דילוג]]=1,SUM(G51:G52),"")</f>
        <v/>
      </c>
      <c r="I51" t="str">
        <f>IF(AND(טבלה20[[#This Row],[CycleNumber]]&gt;B50,טבלה20[[#This Row],[CycleNumber]]&gt;2),IF(טבלה20[[#This Row],[דילוג]]=1,טבלה20[[#This Row],[LengthofCycle]]-F50,I50),"")</f>
        <v/>
      </c>
      <c r="J51">
        <f>IF(AND(טבלה20[[#This Row],[CycleNumber]]&gt;B50,טבלה20[[#This Row],[CycleNumber]]&gt;2),IF(טבלה20[[#This Row],[דילוג]]=1,1,IF(MAX(J49:J50)=1,1,IF(טבלה20[[#This Row],[LengthofCycle]]-F50&lt;&gt;טבלה20[[#This Row],[הפרש קבוע אחרון]],0,""))),"")</f>
        <v>0</v>
      </c>
      <c r="K51" t="str">
        <f>IF(טבלה20[[#This Row],[CycleNumber]]&lt;3,"",IF(טבלה20[[#This Row],[דילוג]]=1,1,IF(K50="","",IF(טבלה20[[#This Row],[LengthofCycle]]-F50=טבלה20[[#This Row],[הפרש קבוע אחרון]],1,IF(K50+1&gt;3,"",K50+1)))))</f>
        <v/>
      </c>
      <c r="L51" t="str">
        <f>IF(OR(טבלה20[[#This Row],[פעילות]]="",K50=""),"",IF(טבלה20[[#This Row],[פעילות]]=1,1,0))</f>
        <v/>
      </c>
      <c r="M51" s="1" t="str">
        <f>IF(טבלה20[[#This Row],[פעילות]]="","",IF(OR(M50="",AND(טבלה20[[#This Row],[דילוג]]=1,K50=3)),1,M50+1))</f>
        <v/>
      </c>
      <c r="N51" s="1" t="str">
        <f>IF(AND(טבלה20[[#This Row],[מחזורי פעילות]]=3,G52=1,טבלה20[[#This Row],[הפרש קבוע אחרון]]&lt;&gt;I52),1,"")</f>
        <v/>
      </c>
      <c r="O51" s="1" t="str">
        <f>IF(AND(טבלה20[[#This Row],[מחזורי פעילות]]=3,G52=1,טבלה20[[#This Row],[הפרש קבוע אחרון]]=I52),1,"")</f>
        <v/>
      </c>
      <c r="P51" s="1" t="str">
        <f>IF(AND(טבלה20[[#This Row],[דילוג]]=1,טבלה20[[#This Row],[הפרש קבוע אחרון]]=I50,טבלה20[[#This Row],[מחזורי פעילות]]&gt;1),1,"")</f>
        <v/>
      </c>
      <c r="Q51" s="1" t="str">
        <f>IF(OR(AND(טבלה20[[#This Row],[מחזורי פעילות]]&lt;&gt;"",M52=""),AND(טבלה20[[#This Row],[פעילות]]=3,M52=1)),טבלה20[[#This Row],[מחזורי פעילות]],"")</f>
        <v/>
      </c>
      <c r="R51" s="1" t="str">
        <f>IF(טבלה20[[#This Row],[באיזה מחזור נעקר אחרי קביעה?]]&lt;&gt;"",1,"")</f>
        <v/>
      </c>
      <c r="S51" s="1" t="str">
        <f>IF(AND(טבלה20[[#This Row],[באיזה מחזור נעקר אחרי קביעה?]]&lt;&gt;"",טבלה20[[#This Row],[CycleNumber]]&gt;B52),טבלה20[[#This Row],[באיזה מחזור נעקר אחרי קביעה?]],"")</f>
        <v/>
      </c>
      <c r="T51" s="1" t="str">
        <f>IF(AND(טבלה20[[#This Row],[הפרש קבוע אחרון]]&lt;&gt;"",I50=""),טבלה20[[#This Row],[CycleNumber]],"")</f>
        <v/>
      </c>
      <c r="U51" s="1" t="str">
        <f>IF(OR(טבלה20[[#This Row],[CycleNumber]]&gt;B52,B52=""),טבלה20[[#This Row],[CycleNumber]],"")</f>
        <v/>
      </c>
      <c r="V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1" s="7" t="s">
        <v>70</v>
      </c>
      <c r="AA51">
        <f t="shared" si="5"/>
        <v>23</v>
      </c>
      <c r="AB51">
        <f>COUNTIFS(U:U,טבלה25[[#This Row],[כמה דיווחים היו?]],V:V,1)</f>
        <v>0</v>
      </c>
      <c r="AN51" t="s">
        <v>66</v>
      </c>
      <c r="AO51">
        <v>5</v>
      </c>
      <c r="AP51">
        <v>29</v>
      </c>
      <c r="AQ51">
        <f t="shared" si="0"/>
        <v>0</v>
      </c>
      <c r="AR51" t="str">
        <f t="shared" si="1"/>
        <v/>
      </c>
    </row>
    <row r="52" spans="1:44" x14ac:dyDescent="0.25">
      <c r="A52" t="s">
        <v>66</v>
      </c>
      <c r="B52">
        <v>6</v>
      </c>
      <c r="C52">
        <v>0</v>
      </c>
      <c r="D52">
        <v>0</v>
      </c>
      <c r="E52">
        <v>0</v>
      </c>
      <c r="F52">
        <v>29</v>
      </c>
      <c r="G52" t="str">
        <f>IF(טבלה20[[#This Row],[CycleNumber]]&gt;2,IF(AND(טבלה20[[#This Row],[LengthofCycle]]-F51=F51-F50,טבלה20[[#This Row],[LengthofCycle]]-F51&lt;&gt;0),1,""),"")</f>
        <v/>
      </c>
      <c r="H52" t="str">
        <f>IF(טבלה20[[#This Row],[דילוג]]=1,SUM(G52:G53),"")</f>
        <v/>
      </c>
      <c r="I52" t="str">
        <f>IF(AND(טבלה20[[#This Row],[CycleNumber]]&gt;B51,טבלה20[[#This Row],[CycleNumber]]&gt;2),IF(טבלה20[[#This Row],[דילוג]]=1,טבלה20[[#This Row],[LengthofCycle]]-F51,I51),"")</f>
        <v/>
      </c>
      <c r="J52">
        <f>IF(AND(טבלה20[[#This Row],[CycleNumber]]&gt;B51,טבלה20[[#This Row],[CycleNumber]]&gt;2),IF(טבלה20[[#This Row],[דילוג]]=1,1,IF(MAX(J50:J51)=1,1,IF(טבלה20[[#This Row],[LengthofCycle]]-F51&lt;&gt;טבלה20[[#This Row],[הפרש קבוע אחרון]],0,""))),"")</f>
        <v>0</v>
      </c>
      <c r="K52" t="str">
        <f>IF(טבלה20[[#This Row],[CycleNumber]]&lt;3,"",IF(טבלה20[[#This Row],[דילוג]]=1,1,IF(K51="","",IF(טבלה20[[#This Row],[LengthofCycle]]-F51=טבלה20[[#This Row],[הפרש קבוע אחרון]],1,IF(K51+1&gt;3,"",K51+1)))))</f>
        <v/>
      </c>
      <c r="L52" t="str">
        <f>IF(OR(טבלה20[[#This Row],[פעילות]]="",K51=""),"",IF(טבלה20[[#This Row],[פעילות]]=1,1,0))</f>
        <v/>
      </c>
      <c r="M52" s="1" t="str">
        <f>IF(טבלה20[[#This Row],[פעילות]]="","",IF(OR(M51="",AND(טבלה20[[#This Row],[דילוג]]=1,K51=3)),1,M51+1))</f>
        <v/>
      </c>
      <c r="N52" s="1" t="str">
        <f>IF(AND(טבלה20[[#This Row],[מחזורי פעילות]]=3,G53=1,טבלה20[[#This Row],[הפרש קבוע אחרון]]&lt;&gt;I53),1,"")</f>
        <v/>
      </c>
      <c r="O52" s="1" t="str">
        <f>IF(AND(טבלה20[[#This Row],[מחזורי פעילות]]=3,G53=1,טבלה20[[#This Row],[הפרש קבוע אחרון]]=I53),1,"")</f>
        <v/>
      </c>
      <c r="P52" s="1" t="str">
        <f>IF(AND(טבלה20[[#This Row],[דילוג]]=1,טבלה20[[#This Row],[הפרש קבוע אחרון]]=I51,טבלה20[[#This Row],[מחזורי פעילות]]&gt;1),1,"")</f>
        <v/>
      </c>
      <c r="Q52" s="1" t="str">
        <f>IF(OR(AND(טבלה20[[#This Row],[מחזורי פעילות]]&lt;&gt;"",M53=""),AND(טבלה20[[#This Row],[פעילות]]=3,M53=1)),טבלה20[[#This Row],[מחזורי פעילות]],"")</f>
        <v/>
      </c>
      <c r="R52" s="1" t="str">
        <f>IF(טבלה20[[#This Row],[באיזה מחזור נעקר אחרי קביעה?]]&lt;&gt;"",1,"")</f>
        <v/>
      </c>
      <c r="S52" s="1" t="str">
        <f>IF(AND(טבלה20[[#This Row],[באיזה מחזור נעקר אחרי קביעה?]]&lt;&gt;"",טבלה20[[#This Row],[CycleNumber]]&gt;B53),טבלה20[[#This Row],[באיזה מחזור נעקר אחרי קביעה?]],"")</f>
        <v/>
      </c>
      <c r="T52" s="1" t="str">
        <f>IF(AND(טבלה20[[#This Row],[הפרש קבוע אחרון]]&lt;&gt;"",I51=""),טבלה20[[#This Row],[CycleNumber]],"")</f>
        <v/>
      </c>
      <c r="U52" s="1" t="str">
        <f>IF(OR(טבלה20[[#This Row],[CycleNumber]]&gt;B53,B53=""),טבלה20[[#This Row],[CycleNumber]],"")</f>
        <v/>
      </c>
      <c r="V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2" s="7" t="s">
        <v>71</v>
      </c>
      <c r="AA52">
        <v>31</v>
      </c>
      <c r="AB52">
        <f>COUNTIFS(U:U,טבלה25[[#This Row],[כמה דיווחים היו?]],V:V,1)</f>
        <v>0</v>
      </c>
      <c r="AN52" t="s">
        <v>66</v>
      </c>
      <c r="AO52">
        <v>6</v>
      </c>
      <c r="AP52">
        <v>29</v>
      </c>
      <c r="AQ52">
        <f t="shared" si="0"/>
        <v>0</v>
      </c>
      <c r="AR52" t="str">
        <f t="shared" si="1"/>
        <v/>
      </c>
    </row>
    <row r="53" spans="1:44" x14ac:dyDescent="0.25">
      <c r="A53" t="s">
        <v>66</v>
      </c>
      <c r="B53">
        <v>7</v>
      </c>
      <c r="C53">
        <v>0</v>
      </c>
      <c r="D53">
        <v>1</v>
      </c>
      <c r="E53">
        <v>0</v>
      </c>
      <c r="F53">
        <v>28</v>
      </c>
      <c r="G53" t="str">
        <f>IF(טבלה20[[#This Row],[CycleNumber]]&gt;2,IF(AND(טבלה20[[#This Row],[LengthofCycle]]-F52=F52-F51,טבלה20[[#This Row],[LengthofCycle]]-F52&lt;&gt;0),1,""),"")</f>
        <v/>
      </c>
      <c r="H53" t="str">
        <f>IF(טבלה20[[#This Row],[דילוג]]=1,SUM(G53:G54),"")</f>
        <v/>
      </c>
      <c r="I53" t="str">
        <f>IF(AND(טבלה20[[#This Row],[CycleNumber]]&gt;B52,טבלה20[[#This Row],[CycleNumber]]&gt;2),IF(טבלה20[[#This Row],[דילוג]]=1,טבלה20[[#This Row],[LengthofCycle]]-F52,I52),"")</f>
        <v/>
      </c>
      <c r="J53">
        <f>IF(AND(טבלה20[[#This Row],[CycleNumber]]&gt;B52,טבלה20[[#This Row],[CycleNumber]]&gt;2),IF(טבלה20[[#This Row],[דילוג]]=1,1,IF(MAX(J51:J52)=1,1,IF(טבלה20[[#This Row],[LengthofCycle]]-F52&lt;&gt;טבלה20[[#This Row],[הפרש קבוע אחרון]],0,""))),"")</f>
        <v>0</v>
      </c>
      <c r="K53" t="str">
        <f>IF(טבלה20[[#This Row],[CycleNumber]]&lt;3,"",IF(טבלה20[[#This Row],[דילוג]]=1,1,IF(K52="","",IF(טבלה20[[#This Row],[LengthofCycle]]-F52=טבלה20[[#This Row],[הפרש קבוע אחרון]],1,IF(K52+1&gt;3,"",K52+1)))))</f>
        <v/>
      </c>
      <c r="L53" t="str">
        <f>IF(OR(טבלה20[[#This Row],[פעילות]]="",K52=""),"",IF(טבלה20[[#This Row],[פעילות]]=1,1,0))</f>
        <v/>
      </c>
      <c r="M53" s="1" t="str">
        <f>IF(טבלה20[[#This Row],[פעילות]]="","",IF(OR(M52="",AND(טבלה20[[#This Row],[דילוג]]=1,K52=3)),1,M52+1))</f>
        <v/>
      </c>
      <c r="N53" s="1" t="str">
        <f>IF(AND(טבלה20[[#This Row],[מחזורי פעילות]]=3,G54=1,טבלה20[[#This Row],[הפרש קבוע אחרון]]&lt;&gt;I54),1,"")</f>
        <v/>
      </c>
      <c r="O53" s="1" t="str">
        <f>IF(AND(טבלה20[[#This Row],[מחזורי פעילות]]=3,G54=1,טבלה20[[#This Row],[הפרש קבוע אחרון]]=I54),1,"")</f>
        <v/>
      </c>
      <c r="P53" s="1" t="str">
        <f>IF(AND(טבלה20[[#This Row],[דילוג]]=1,טבלה20[[#This Row],[הפרש קבוע אחרון]]=I52,טבלה20[[#This Row],[מחזורי פעילות]]&gt;1),1,"")</f>
        <v/>
      </c>
      <c r="Q53" s="1" t="str">
        <f>IF(OR(AND(טבלה20[[#This Row],[מחזורי פעילות]]&lt;&gt;"",M54=""),AND(טבלה20[[#This Row],[פעילות]]=3,M54=1)),טבלה20[[#This Row],[מחזורי פעילות]],"")</f>
        <v/>
      </c>
      <c r="R53" s="1" t="str">
        <f>IF(טבלה20[[#This Row],[באיזה מחזור נעקר אחרי קביעה?]]&lt;&gt;"",1,"")</f>
        <v/>
      </c>
      <c r="S53" s="1" t="str">
        <f>IF(AND(טבלה20[[#This Row],[באיזה מחזור נעקר אחרי קביעה?]]&lt;&gt;"",טבלה20[[#This Row],[CycleNumber]]&gt;B54),טבלה20[[#This Row],[באיזה מחזור נעקר אחרי קביעה?]],"")</f>
        <v/>
      </c>
      <c r="T53" s="1" t="str">
        <f>IF(AND(טבלה20[[#This Row],[הפרש קבוע אחרון]]&lt;&gt;"",I52=""),טבלה20[[#This Row],[CycleNumber]],"")</f>
        <v/>
      </c>
      <c r="U53" s="1" t="str">
        <f>IF(OR(טבלה20[[#This Row],[CycleNumber]]&gt;B54,B54=""),טבלה20[[#This Row],[CycleNumber]],"")</f>
        <v/>
      </c>
      <c r="V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3" s="7" t="s">
        <v>72</v>
      </c>
      <c r="AA53">
        <f t="shared" si="5"/>
        <v>32</v>
      </c>
      <c r="AB53">
        <f>COUNTIFS(U:U,טבלה25[[#This Row],[כמה דיווחים היו?]],V:V,1)</f>
        <v>0</v>
      </c>
      <c r="AN53" t="s">
        <v>66</v>
      </c>
      <c r="AO53">
        <v>7</v>
      </c>
      <c r="AP53">
        <v>28</v>
      </c>
      <c r="AQ53">
        <f t="shared" si="0"/>
        <v>0</v>
      </c>
      <c r="AR53" t="str">
        <f t="shared" si="1"/>
        <v/>
      </c>
    </row>
    <row r="54" spans="1:44" x14ac:dyDescent="0.25">
      <c r="A54" t="s">
        <v>66</v>
      </c>
      <c r="B54">
        <v>8</v>
      </c>
      <c r="C54">
        <v>0</v>
      </c>
      <c r="D54">
        <v>0</v>
      </c>
      <c r="E54">
        <v>0</v>
      </c>
      <c r="F54">
        <v>24</v>
      </c>
      <c r="G54" t="str">
        <f>IF(טבלה20[[#This Row],[CycleNumber]]&gt;2,IF(AND(טבלה20[[#This Row],[LengthofCycle]]-F53=F53-F52,טבלה20[[#This Row],[LengthofCycle]]-F53&lt;&gt;0),1,""),"")</f>
        <v/>
      </c>
      <c r="H54" t="str">
        <f>IF(טבלה20[[#This Row],[דילוג]]=1,SUM(G54:G55),"")</f>
        <v/>
      </c>
      <c r="I54" t="str">
        <f>IF(AND(טבלה20[[#This Row],[CycleNumber]]&gt;B53,טבלה20[[#This Row],[CycleNumber]]&gt;2),IF(טבלה20[[#This Row],[דילוג]]=1,טבלה20[[#This Row],[LengthofCycle]]-F53,I53),"")</f>
        <v/>
      </c>
      <c r="J54">
        <f>IF(AND(טבלה20[[#This Row],[CycleNumber]]&gt;B53,טבלה20[[#This Row],[CycleNumber]]&gt;2),IF(טבלה20[[#This Row],[דילוג]]=1,1,IF(MAX(J52:J53)=1,1,IF(טבלה20[[#This Row],[LengthofCycle]]-F53&lt;&gt;טבלה20[[#This Row],[הפרש קבוע אחרון]],0,""))),"")</f>
        <v>0</v>
      </c>
      <c r="K54" t="str">
        <f>IF(טבלה20[[#This Row],[CycleNumber]]&lt;3,"",IF(טבלה20[[#This Row],[דילוג]]=1,1,IF(K53="","",IF(טבלה20[[#This Row],[LengthofCycle]]-F53=טבלה20[[#This Row],[הפרש קבוע אחרון]],1,IF(K53+1&gt;3,"",K53+1)))))</f>
        <v/>
      </c>
      <c r="L54" t="str">
        <f>IF(OR(טבלה20[[#This Row],[פעילות]]="",K53=""),"",IF(טבלה20[[#This Row],[פעילות]]=1,1,0))</f>
        <v/>
      </c>
      <c r="M54" s="1" t="str">
        <f>IF(טבלה20[[#This Row],[פעילות]]="","",IF(OR(M53="",AND(טבלה20[[#This Row],[דילוג]]=1,K53=3)),1,M53+1))</f>
        <v/>
      </c>
      <c r="N54" s="1" t="str">
        <f>IF(AND(טבלה20[[#This Row],[מחזורי פעילות]]=3,G55=1,טבלה20[[#This Row],[הפרש קבוע אחרון]]&lt;&gt;I55),1,"")</f>
        <v/>
      </c>
      <c r="O54" s="1" t="str">
        <f>IF(AND(טבלה20[[#This Row],[מחזורי פעילות]]=3,G55=1,טבלה20[[#This Row],[הפרש קבוע אחרון]]=I55),1,"")</f>
        <v/>
      </c>
      <c r="P54" s="1" t="str">
        <f>IF(AND(טבלה20[[#This Row],[דילוג]]=1,טבלה20[[#This Row],[הפרש קבוע אחרון]]=I53,טבלה20[[#This Row],[מחזורי פעילות]]&gt;1),1,"")</f>
        <v/>
      </c>
      <c r="Q54" s="1" t="str">
        <f>IF(OR(AND(טבלה20[[#This Row],[מחזורי פעילות]]&lt;&gt;"",M55=""),AND(טבלה20[[#This Row],[פעילות]]=3,M55=1)),טבלה20[[#This Row],[מחזורי פעילות]],"")</f>
        <v/>
      </c>
      <c r="R54" s="1" t="str">
        <f>IF(טבלה20[[#This Row],[באיזה מחזור נעקר אחרי קביעה?]]&lt;&gt;"",1,"")</f>
        <v/>
      </c>
      <c r="S54" s="1" t="str">
        <f>IF(AND(טבלה20[[#This Row],[באיזה מחזור נעקר אחרי קביעה?]]&lt;&gt;"",טבלה20[[#This Row],[CycleNumber]]&gt;B55),טבלה20[[#This Row],[באיזה מחזור נעקר אחרי קביעה?]],"")</f>
        <v/>
      </c>
      <c r="T54" s="1" t="str">
        <f>IF(AND(טבלה20[[#This Row],[הפרש קבוע אחרון]]&lt;&gt;"",I53=""),טבלה20[[#This Row],[CycleNumber]],"")</f>
        <v/>
      </c>
      <c r="U54" s="1">
        <f>IF(OR(טבלה20[[#This Row],[CycleNumber]]&gt;B55,B55=""),טבלה20[[#This Row],[CycleNumber]],"")</f>
        <v>8</v>
      </c>
      <c r="V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4" s="7" t="s">
        <v>73</v>
      </c>
      <c r="AA54">
        <f t="shared" si="5"/>
        <v>33</v>
      </c>
      <c r="AB54">
        <f>COUNTIFS(U:U,טבלה25[[#This Row],[כמה דיווחים היו?]],V:V,1)</f>
        <v>0</v>
      </c>
      <c r="AN54" t="s">
        <v>66</v>
      </c>
      <c r="AO54">
        <v>8</v>
      </c>
      <c r="AP54">
        <v>24</v>
      </c>
      <c r="AQ54">
        <f t="shared" si="0"/>
        <v>0</v>
      </c>
      <c r="AR54" t="str">
        <f t="shared" si="1"/>
        <v/>
      </c>
    </row>
    <row r="55" spans="1:44" hidden="1" x14ac:dyDescent="0.25">
      <c r="A55" t="s">
        <v>37</v>
      </c>
      <c r="B55">
        <v>1</v>
      </c>
      <c r="C55">
        <v>0</v>
      </c>
      <c r="D55">
        <v>1</v>
      </c>
      <c r="E55">
        <v>0</v>
      </c>
      <c r="F55">
        <v>28</v>
      </c>
      <c r="G55" t="str">
        <f>IF(טבלה20[[#This Row],[CycleNumber]]&gt;2,IF(AND(טבלה20[[#This Row],[LengthofCycle]]-F54=F54-F53,טבלה20[[#This Row],[LengthofCycle]]-F54&lt;&gt;0),1,""),"")</f>
        <v/>
      </c>
      <c r="H55" t="str">
        <f>IF(טבלה20[[#This Row],[דילוג]]=1,SUM(G55:G56),"")</f>
        <v/>
      </c>
      <c r="I55" t="str">
        <f>IF(AND(טבלה20[[#This Row],[CycleNumber]]&gt;B54,טבלה20[[#This Row],[CycleNumber]]&gt;2),IF(טבלה20[[#This Row],[דילוג]]=1,טבלה20[[#This Row],[LengthofCycle]]-F54,I54),"")</f>
        <v/>
      </c>
      <c r="J55" t="str">
        <f>IF(AND(טבלה20[[#This Row],[CycleNumber]]&gt;B54,טבלה20[[#This Row],[CycleNumber]]&gt;2),IF(טבלה20[[#This Row],[דילוג]]=1,1,IF(MAX(J53:J54)=1,1,IF(טבלה20[[#This Row],[LengthofCycle]]-F54&lt;&gt;טבלה20[[#This Row],[הפרש קבוע אחרון]],0,""))),"")</f>
        <v/>
      </c>
      <c r="K55" t="str">
        <f>IF(טבלה20[[#This Row],[CycleNumber]]&lt;3,"",IF(טבלה20[[#This Row],[דילוג]]=1,1,IF(K54="","",IF(טבלה20[[#This Row],[LengthofCycle]]-F54=טבלה20[[#This Row],[הפרש קבוע אחרון]],1,IF(K54+1&gt;3,"",K54+1)))))</f>
        <v/>
      </c>
      <c r="L55" t="str">
        <f>IF(OR(טבלה20[[#This Row],[פעילות]]="",K54=""),"",IF(טבלה20[[#This Row],[פעילות]]=1,1,0))</f>
        <v/>
      </c>
      <c r="M55" s="1" t="str">
        <f>IF(טבלה20[[#This Row],[פעילות]]="","",IF(OR(M54="",AND(טבלה20[[#This Row],[דילוג]]=1,K54=3)),1,M54+1))</f>
        <v/>
      </c>
      <c r="N55" s="1" t="str">
        <f>IF(AND(טבלה20[[#This Row],[מחזורי פעילות]]=3,G56=1,טבלה20[[#This Row],[הפרש קבוע אחרון]]&lt;&gt;I56),1,"")</f>
        <v/>
      </c>
      <c r="O55" s="1" t="str">
        <f>IF(AND(טבלה20[[#This Row],[מחזורי פעילות]]=3,G56=1,טבלה20[[#This Row],[הפרש קבוע אחרון]]=I56),1,"")</f>
        <v/>
      </c>
      <c r="P55" s="1" t="str">
        <f>IF(AND(טבלה20[[#This Row],[דילוג]]=1,טבלה20[[#This Row],[הפרש קבוע אחרון]]=I54,טבלה20[[#This Row],[מחזורי פעילות]]&gt;1),1,"")</f>
        <v/>
      </c>
      <c r="Q55" s="1" t="str">
        <f>IF(OR(AND(טבלה20[[#This Row],[מחזורי פעילות]]&lt;&gt;"",M56=""),AND(טבלה20[[#This Row],[פעילות]]=3,M56=1)),טבלה20[[#This Row],[מחזורי פעילות]],"")</f>
        <v/>
      </c>
      <c r="R55" s="1" t="str">
        <f>IF(טבלה20[[#This Row],[באיזה מחזור נעקר אחרי קביעה?]]&lt;&gt;"",1,"")</f>
        <v/>
      </c>
      <c r="S55" s="1" t="str">
        <f>IF(AND(טבלה20[[#This Row],[באיזה מחזור נעקר אחרי קביעה?]]&lt;&gt;"",טבלה20[[#This Row],[CycleNumber]]&gt;B56),טבלה20[[#This Row],[באיזה מחזור נעקר אחרי קביעה?]],"")</f>
        <v/>
      </c>
      <c r="T55" s="1" t="str">
        <f>IF(AND(טבלה20[[#This Row],[הפרש קבוע אחרון]]&lt;&gt;"",I54=""),טבלה20[[#This Row],[CycleNumber]],"")</f>
        <v/>
      </c>
      <c r="U55" s="1" t="str">
        <f>IF(OR(טבלה20[[#This Row],[CycleNumber]]&gt;B56,B56=""),טבלה20[[#This Row],[CycleNumber]],"")</f>
        <v/>
      </c>
      <c r="V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5" s="7" t="s">
        <v>74</v>
      </c>
      <c r="AA55">
        <v>45</v>
      </c>
      <c r="AB55">
        <f>COUNTIFS(U:U,טבלה25[[#This Row],[כמה דיווחים היו?]],V:V,1)</f>
        <v>0</v>
      </c>
      <c r="AN55" t="s">
        <v>37</v>
      </c>
      <c r="AO55">
        <v>1</v>
      </c>
      <c r="AP55">
        <v>28</v>
      </c>
      <c r="AQ55" t="str">
        <f t="shared" si="0"/>
        <v/>
      </c>
      <c r="AR55" t="str">
        <f t="shared" si="1"/>
        <v/>
      </c>
    </row>
    <row r="56" spans="1:44" hidden="1" x14ac:dyDescent="0.25">
      <c r="A56" t="s">
        <v>37</v>
      </c>
      <c r="B56">
        <v>2</v>
      </c>
      <c r="C56">
        <v>0</v>
      </c>
      <c r="D56">
        <v>1</v>
      </c>
      <c r="E56">
        <v>0</v>
      </c>
      <c r="F56">
        <v>30</v>
      </c>
      <c r="G56" t="str">
        <f>IF(טבלה20[[#This Row],[CycleNumber]]&gt;2,IF(AND(טבלה20[[#This Row],[LengthofCycle]]-F55=F55-F54,טבלה20[[#This Row],[LengthofCycle]]-F55&lt;&gt;0),1,""),"")</f>
        <v/>
      </c>
      <c r="H56" t="str">
        <f>IF(טבלה20[[#This Row],[דילוג]]=1,SUM(G56:G57),"")</f>
        <v/>
      </c>
      <c r="I56" t="str">
        <f>IF(AND(טבלה20[[#This Row],[CycleNumber]]&gt;B55,טבלה20[[#This Row],[CycleNumber]]&gt;2),IF(טבלה20[[#This Row],[דילוג]]=1,טבלה20[[#This Row],[LengthofCycle]]-F55,I55),"")</f>
        <v/>
      </c>
      <c r="J56" t="str">
        <f>IF(AND(טבלה20[[#This Row],[CycleNumber]]&gt;B55,טבלה20[[#This Row],[CycleNumber]]&gt;2),IF(טבלה20[[#This Row],[דילוג]]=1,1,IF(MAX(J54:J55)=1,1,IF(טבלה20[[#This Row],[LengthofCycle]]-F55&lt;&gt;טבלה20[[#This Row],[הפרש קבוע אחרון]],0,""))),"")</f>
        <v/>
      </c>
      <c r="K56" t="str">
        <f>IF(טבלה20[[#This Row],[CycleNumber]]&lt;3,"",IF(טבלה20[[#This Row],[דילוג]]=1,1,IF(K55="","",IF(טבלה20[[#This Row],[LengthofCycle]]-F55=טבלה20[[#This Row],[הפרש קבוע אחרון]],1,IF(K55+1&gt;3,"",K55+1)))))</f>
        <v/>
      </c>
      <c r="L56" t="str">
        <f>IF(OR(טבלה20[[#This Row],[פעילות]]="",K55=""),"",IF(טבלה20[[#This Row],[פעילות]]=1,1,0))</f>
        <v/>
      </c>
      <c r="M56" s="1" t="str">
        <f>IF(טבלה20[[#This Row],[פעילות]]="","",IF(OR(M55="",AND(טבלה20[[#This Row],[דילוג]]=1,K55=3)),1,M55+1))</f>
        <v/>
      </c>
      <c r="N56" s="1" t="str">
        <f>IF(AND(טבלה20[[#This Row],[מחזורי פעילות]]=3,G57=1,טבלה20[[#This Row],[הפרש קבוע אחרון]]&lt;&gt;I57),1,"")</f>
        <v/>
      </c>
      <c r="O56" s="1" t="str">
        <f>IF(AND(טבלה20[[#This Row],[מחזורי פעילות]]=3,G57=1,טבלה20[[#This Row],[הפרש קבוע אחרון]]=I57),1,"")</f>
        <v/>
      </c>
      <c r="P56" s="1" t="str">
        <f>IF(AND(טבלה20[[#This Row],[דילוג]]=1,טבלה20[[#This Row],[הפרש קבוע אחרון]]=I55,טבלה20[[#This Row],[מחזורי פעילות]]&gt;1),1,"")</f>
        <v/>
      </c>
      <c r="Q56" s="1" t="str">
        <f>IF(OR(AND(טבלה20[[#This Row],[מחזורי פעילות]]&lt;&gt;"",M57=""),AND(טבלה20[[#This Row],[פעילות]]=3,M57=1)),טבלה20[[#This Row],[מחזורי פעילות]],"")</f>
        <v/>
      </c>
      <c r="R56" s="1" t="str">
        <f>IF(טבלה20[[#This Row],[באיזה מחזור נעקר אחרי קביעה?]]&lt;&gt;"",1,"")</f>
        <v/>
      </c>
      <c r="S56" s="1" t="str">
        <f>IF(AND(טבלה20[[#This Row],[באיזה מחזור נעקר אחרי קביעה?]]&lt;&gt;"",טבלה20[[#This Row],[CycleNumber]]&gt;B57),טבלה20[[#This Row],[באיזה מחזור נעקר אחרי קביעה?]],"")</f>
        <v/>
      </c>
      <c r="T56" s="1" t="str">
        <f>IF(AND(טבלה20[[#This Row],[הפרש קבוע אחרון]]&lt;&gt;"",I55=""),טבלה20[[#This Row],[CycleNumber]],"")</f>
        <v/>
      </c>
      <c r="U56" s="1" t="str">
        <f>IF(OR(טבלה20[[#This Row],[CycleNumber]]&gt;B57,B57=""),טבלה20[[#This Row],[CycleNumber]],"")</f>
        <v/>
      </c>
      <c r="V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6" s="7" t="s">
        <v>75</v>
      </c>
      <c r="AA56" t="s">
        <v>39</v>
      </c>
      <c r="AB56">
        <f>SUM(AB39:AB55)</f>
        <v>0</v>
      </c>
      <c r="AN56" t="s">
        <v>37</v>
      </c>
      <c r="AO56">
        <v>2</v>
      </c>
      <c r="AP56">
        <v>30</v>
      </c>
      <c r="AQ56" t="str">
        <f t="shared" si="0"/>
        <v/>
      </c>
      <c r="AR56" t="str">
        <f t="shared" si="1"/>
        <v/>
      </c>
    </row>
    <row r="57" spans="1:44" hidden="1" x14ac:dyDescent="0.25">
      <c r="A57" t="s">
        <v>37</v>
      </c>
      <c r="B57">
        <v>3</v>
      </c>
      <c r="C57">
        <v>0</v>
      </c>
      <c r="D57">
        <v>1</v>
      </c>
      <c r="E57">
        <v>0</v>
      </c>
      <c r="F57">
        <v>29</v>
      </c>
      <c r="G57" t="str">
        <f>IF(טבלה20[[#This Row],[CycleNumber]]&gt;2,IF(AND(טבלה20[[#This Row],[LengthofCycle]]-F56=F56-F55,טבלה20[[#This Row],[LengthofCycle]]-F56&lt;&gt;0),1,""),"")</f>
        <v/>
      </c>
      <c r="H57" t="str">
        <f>IF(טבלה20[[#This Row],[דילוג]]=1,SUM(G57:G58),"")</f>
        <v/>
      </c>
      <c r="I57" t="str">
        <f>IF(AND(טבלה20[[#This Row],[CycleNumber]]&gt;B56,טבלה20[[#This Row],[CycleNumber]]&gt;2),IF(טבלה20[[#This Row],[דילוג]]=1,טבלה20[[#This Row],[LengthofCycle]]-F56,I56),"")</f>
        <v/>
      </c>
      <c r="J57">
        <f>IF(AND(טבלה20[[#This Row],[CycleNumber]]&gt;B56,טבלה20[[#This Row],[CycleNumber]]&gt;2),IF(טבלה20[[#This Row],[דילוג]]=1,1,IF(MAX(J55:J56)=1,1,IF(טבלה20[[#This Row],[LengthofCycle]]-F56&lt;&gt;טבלה20[[#This Row],[הפרש קבוע אחרון]],0,""))),"")</f>
        <v>0</v>
      </c>
      <c r="K57" t="str">
        <f>IF(טבלה20[[#This Row],[CycleNumber]]&lt;3,"",IF(טבלה20[[#This Row],[דילוג]]=1,1,IF(K56="","",IF(טבלה20[[#This Row],[LengthofCycle]]-F56=טבלה20[[#This Row],[הפרש קבוע אחרון]],1,IF(K56+1&gt;3,"",K56+1)))))</f>
        <v/>
      </c>
      <c r="L57" t="str">
        <f>IF(OR(טבלה20[[#This Row],[פעילות]]="",K56=""),"",IF(טבלה20[[#This Row],[פעילות]]=1,1,0))</f>
        <v/>
      </c>
      <c r="M57" s="1" t="str">
        <f>IF(טבלה20[[#This Row],[פעילות]]="","",IF(OR(M56="",AND(טבלה20[[#This Row],[דילוג]]=1,K56=3)),1,M56+1))</f>
        <v/>
      </c>
      <c r="N57" s="1" t="str">
        <f>IF(AND(טבלה20[[#This Row],[מחזורי פעילות]]=3,G58=1,טבלה20[[#This Row],[הפרש קבוע אחרון]]&lt;&gt;I58),1,"")</f>
        <v/>
      </c>
      <c r="O57" s="1" t="str">
        <f>IF(AND(טבלה20[[#This Row],[מחזורי פעילות]]=3,G58=1,טבלה20[[#This Row],[הפרש קבוע אחרון]]=I58),1,"")</f>
        <v/>
      </c>
      <c r="P57" s="1" t="str">
        <f>IF(AND(טבלה20[[#This Row],[דילוג]]=1,טבלה20[[#This Row],[הפרש קבוע אחרון]]=I56,טבלה20[[#This Row],[מחזורי פעילות]]&gt;1),1,"")</f>
        <v/>
      </c>
      <c r="Q57" s="1" t="str">
        <f>IF(OR(AND(טבלה20[[#This Row],[מחזורי פעילות]]&lt;&gt;"",M58=""),AND(טבלה20[[#This Row],[פעילות]]=3,M58=1)),טבלה20[[#This Row],[מחזורי פעילות]],"")</f>
        <v/>
      </c>
      <c r="R57" s="1" t="str">
        <f>IF(טבלה20[[#This Row],[באיזה מחזור נעקר אחרי קביעה?]]&lt;&gt;"",1,"")</f>
        <v/>
      </c>
      <c r="S57" s="1" t="str">
        <f>IF(AND(טבלה20[[#This Row],[באיזה מחזור נעקר אחרי קביעה?]]&lt;&gt;"",טבלה20[[#This Row],[CycleNumber]]&gt;B58),טבלה20[[#This Row],[באיזה מחזור נעקר אחרי קביעה?]],"")</f>
        <v/>
      </c>
      <c r="T57" s="1" t="str">
        <f>IF(AND(טבלה20[[#This Row],[הפרש קבוע אחרון]]&lt;&gt;"",I56=""),טבלה20[[#This Row],[CycleNumber]],"")</f>
        <v/>
      </c>
      <c r="U57" s="1" t="str">
        <f>IF(OR(טבלה20[[#This Row],[CycleNumber]]&gt;B58,B58=""),טבלה20[[#This Row],[CycleNumber]],"")</f>
        <v/>
      </c>
      <c r="V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7" s="7" t="s">
        <v>32</v>
      </c>
      <c r="AN57" t="s">
        <v>37</v>
      </c>
      <c r="AO57">
        <v>3</v>
      </c>
      <c r="AP57">
        <v>29</v>
      </c>
      <c r="AQ57">
        <f t="shared" si="0"/>
        <v>0</v>
      </c>
      <c r="AR57" t="str">
        <f t="shared" si="1"/>
        <v/>
      </c>
    </row>
    <row r="58" spans="1:44" hidden="1" x14ac:dyDescent="0.25">
      <c r="A58" t="s">
        <v>37</v>
      </c>
      <c r="B58">
        <v>4</v>
      </c>
      <c r="C58">
        <v>0</v>
      </c>
      <c r="D58">
        <v>1</v>
      </c>
      <c r="E58">
        <v>0</v>
      </c>
      <c r="F58">
        <v>26</v>
      </c>
      <c r="G58" t="str">
        <f>IF(טבלה20[[#This Row],[CycleNumber]]&gt;2,IF(AND(טבלה20[[#This Row],[LengthofCycle]]-F57=F57-F56,טבלה20[[#This Row],[LengthofCycle]]-F57&lt;&gt;0),1,""),"")</f>
        <v/>
      </c>
      <c r="H58" t="str">
        <f>IF(טבלה20[[#This Row],[דילוג]]=1,SUM(G58:G59),"")</f>
        <v/>
      </c>
      <c r="I58" t="str">
        <f>IF(AND(טבלה20[[#This Row],[CycleNumber]]&gt;B57,טבלה20[[#This Row],[CycleNumber]]&gt;2),IF(טבלה20[[#This Row],[דילוג]]=1,טבלה20[[#This Row],[LengthofCycle]]-F57,I57),"")</f>
        <v/>
      </c>
      <c r="J58">
        <f>IF(AND(טבלה20[[#This Row],[CycleNumber]]&gt;B57,טבלה20[[#This Row],[CycleNumber]]&gt;2),IF(טבלה20[[#This Row],[דילוג]]=1,1,IF(MAX(J56:J57)=1,1,IF(טבלה20[[#This Row],[LengthofCycle]]-F57&lt;&gt;טבלה20[[#This Row],[הפרש קבוע אחרון]],0,""))),"")</f>
        <v>0</v>
      </c>
      <c r="K58" t="str">
        <f>IF(טבלה20[[#This Row],[CycleNumber]]&lt;3,"",IF(טבלה20[[#This Row],[דילוג]]=1,1,IF(K57="","",IF(טבלה20[[#This Row],[LengthofCycle]]-F57=טבלה20[[#This Row],[הפרש קבוע אחרון]],1,IF(K57+1&gt;3,"",K57+1)))))</f>
        <v/>
      </c>
      <c r="L58" t="str">
        <f>IF(OR(טבלה20[[#This Row],[פעילות]]="",K57=""),"",IF(טבלה20[[#This Row],[פעילות]]=1,1,0))</f>
        <v/>
      </c>
      <c r="M58" s="1" t="str">
        <f>IF(טבלה20[[#This Row],[פעילות]]="","",IF(OR(M57="",AND(טבלה20[[#This Row],[דילוג]]=1,K57=3)),1,M57+1))</f>
        <v/>
      </c>
      <c r="N58" s="1" t="str">
        <f>IF(AND(טבלה20[[#This Row],[מחזורי פעילות]]=3,G59=1,טבלה20[[#This Row],[הפרש קבוע אחרון]]&lt;&gt;I59),1,"")</f>
        <v/>
      </c>
      <c r="O58" s="1" t="str">
        <f>IF(AND(טבלה20[[#This Row],[מחזורי פעילות]]=3,G59=1,טבלה20[[#This Row],[הפרש קבוע אחרון]]=I59),1,"")</f>
        <v/>
      </c>
      <c r="P58" s="1" t="str">
        <f>IF(AND(טבלה20[[#This Row],[דילוג]]=1,טבלה20[[#This Row],[הפרש קבוע אחרון]]=I57,טבלה20[[#This Row],[מחזורי פעילות]]&gt;1),1,"")</f>
        <v/>
      </c>
      <c r="Q58" s="1" t="str">
        <f>IF(OR(AND(טבלה20[[#This Row],[מחזורי פעילות]]&lt;&gt;"",M59=""),AND(טבלה20[[#This Row],[פעילות]]=3,M59=1)),טבלה20[[#This Row],[מחזורי פעילות]],"")</f>
        <v/>
      </c>
      <c r="R58" s="1" t="str">
        <f>IF(טבלה20[[#This Row],[באיזה מחזור נעקר אחרי קביעה?]]&lt;&gt;"",1,"")</f>
        <v/>
      </c>
      <c r="S58" s="1" t="str">
        <f>IF(AND(טבלה20[[#This Row],[באיזה מחזור נעקר אחרי קביעה?]]&lt;&gt;"",טבלה20[[#This Row],[CycleNumber]]&gt;B59),טבלה20[[#This Row],[באיזה מחזור נעקר אחרי קביעה?]],"")</f>
        <v/>
      </c>
      <c r="T58" s="1" t="str">
        <f>IF(AND(טבלה20[[#This Row],[הפרש קבוע אחרון]]&lt;&gt;"",I57=""),טבלה20[[#This Row],[CycleNumber]],"")</f>
        <v/>
      </c>
      <c r="U58" s="1" t="str">
        <f>IF(OR(טבלה20[[#This Row],[CycleNumber]]&gt;B59,B59=""),טבלה20[[#This Row],[CycleNumber]],"")</f>
        <v/>
      </c>
      <c r="V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8" s="7" t="s">
        <v>76</v>
      </c>
      <c r="AN58" t="s">
        <v>37</v>
      </c>
      <c r="AO58">
        <v>4</v>
      </c>
      <c r="AP58">
        <v>26</v>
      </c>
      <c r="AQ58">
        <f t="shared" si="0"/>
        <v>0</v>
      </c>
      <c r="AR58" t="str">
        <f t="shared" si="1"/>
        <v/>
      </c>
    </row>
    <row r="59" spans="1:44" hidden="1" x14ac:dyDescent="0.25">
      <c r="A59" t="s">
        <v>37</v>
      </c>
      <c r="B59">
        <v>5</v>
      </c>
      <c r="C59">
        <v>0</v>
      </c>
      <c r="D59">
        <v>1</v>
      </c>
      <c r="E59">
        <v>0</v>
      </c>
      <c r="F59">
        <v>31</v>
      </c>
      <c r="G59" t="str">
        <f>IF(טבלה20[[#This Row],[CycleNumber]]&gt;2,IF(AND(טבלה20[[#This Row],[LengthofCycle]]-F58=F58-F57,טבלה20[[#This Row],[LengthofCycle]]-F58&lt;&gt;0),1,""),"")</f>
        <v/>
      </c>
      <c r="H59" t="str">
        <f>IF(טבלה20[[#This Row],[דילוג]]=1,SUM(G59:G60),"")</f>
        <v/>
      </c>
      <c r="I59" t="str">
        <f>IF(AND(טבלה20[[#This Row],[CycleNumber]]&gt;B58,טבלה20[[#This Row],[CycleNumber]]&gt;2),IF(טבלה20[[#This Row],[דילוג]]=1,טבלה20[[#This Row],[LengthofCycle]]-F58,I58),"")</f>
        <v/>
      </c>
      <c r="J59">
        <f>IF(AND(טבלה20[[#This Row],[CycleNumber]]&gt;B58,טבלה20[[#This Row],[CycleNumber]]&gt;2),IF(טבלה20[[#This Row],[דילוג]]=1,1,IF(MAX(J57:J58)=1,1,IF(טבלה20[[#This Row],[LengthofCycle]]-F58&lt;&gt;טבלה20[[#This Row],[הפרש קבוע אחרון]],0,""))),"")</f>
        <v>0</v>
      </c>
      <c r="K59" t="str">
        <f>IF(טבלה20[[#This Row],[CycleNumber]]&lt;3,"",IF(טבלה20[[#This Row],[דילוג]]=1,1,IF(K58="","",IF(טבלה20[[#This Row],[LengthofCycle]]-F58=טבלה20[[#This Row],[הפרש קבוע אחרון]],1,IF(K58+1&gt;3,"",K58+1)))))</f>
        <v/>
      </c>
      <c r="L59" t="str">
        <f>IF(OR(טבלה20[[#This Row],[פעילות]]="",K58=""),"",IF(טבלה20[[#This Row],[פעילות]]=1,1,0))</f>
        <v/>
      </c>
      <c r="M59" s="1" t="str">
        <f>IF(טבלה20[[#This Row],[פעילות]]="","",IF(OR(M58="",AND(טבלה20[[#This Row],[דילוג]]=1,K58=3)),1,M58+1))</f>
        <v/>
      </c>
      <c r="N59" s="1" t="str">
        <f>IF(AND(טבלה20[[#This Row],[מחזורי פעילות]]=3,G60=1,טבלה20[[#This Row],[הפרש קבוע אחרון]]&lt;&gt;I60),1,"")</f>
        <v/>
      </c>
      <c r="O59" s="1" t="str">
        <f>IF(AND(טבלה20[[#This Row],[מחזורי פעילות]]=3,G60=1,טבלה20[[#This Row],[הפרש קבוע אחרון]]=I60),1,"")</f>
        <v/>
      </c>
      <c r="P59" s="1" t="str">
        <f>IF(AND(טבלה20[[#This Row],[דילוג]]=1,טבלה20[[#This Row],[הפרש קבוע אחרון]]=I58,טבלה20[[#This Row],[מחזורי פעילות]]&gt;1),1,"")</f>
        <v/>
      </c>
      <c r="Q59" s="1" t="str">
        <f>IF(OR(AND(טבלה20[[#This Row],[מחזורי פעילות]]&lt;&gt;"",M60=""),AND(טבלה20[[#This Row],[פעילות]]=3,M60=1)),טבלה20[[#This Row],[מחזורי פעילות]],"")</f>
        <v/>
      </c>
      <c r="R59" s="1" t="str">
        <f>IF(טבלה20[[#This Row],[באיזה מחזור נעקר אחרי קביעה?]]&lt;&gt;"",1,"")</f>
        <v/>
      </c>
      <c r="S59" s="1" t="str">
        <f>IF(AND(טבלה20[[#This Row],[באיזה מחזור נעקר אחרי קביעה?]]&lt;&gt;"",טבלה20[[#This Row],[CycleNumber]]&gt;B60),טבלה20[[#This Row],[באיזה מחזור נעקר אחרי קביעה?]],"")</f>
        <v/>
      </c>
      <c r="T59" s="1" t="str">
        <f>IF(AND(טבלה20[[#This Row],[הפרש קבוע אחרון]]&lt;&gt;"",I58=""),טבלה20[[#This Row],[CycleNumber]],"")</f>
        <v/>
      </c>
      <c r="U59" s="1" t="str">
        <f>IF(OR(טבלה20[[#This Row],[CycleNumber]]&gt;B60,B60=""),טבלה20[[#This Row],[CycleNumber]],"")</f>
        <v/>
      </c>
      <c r="V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59" s="7" t="s">
        <v>77</v>
      </c>
      <c r="AN59" t="s">
        <v>37</v>
      </c>
      <c r="AO59">
        <v>5</v>
      </c>
      <c r="AP59">
        <v>31</v>
      </c>
      <c r="AQ59">
        <f t="shared" si="0"/>
        <v>0</v>
      </c>
      <c r="AR59" t="str">
        <f t="shared" si="1"/>
        <v/>
      </c>
    </row>
    <row r="60" spans="1:44" hidden="1" x14ac:dyDescent="0.25">
      <c r="A60" t="s">
        <v>37</v>
      </c>
      <c r="B60">
        <v>6</v>
      </c>
      <c r="C60">
        <v>0</v>
      </c>
      <c r="D60">
        <v>1</v>
      </c>
      <c r="E60">
        <v>0</v>
      </c>
      <c r="F60">
        <v>27</v>
      </c>
      <c r="G60" t="str">
        <f>IF(טבלה20[[#This Row],[CycleNumber]]&gt;2,IF(AND(טבלה20[[#This Row],[LengthofCycle]]-F59=F59-F58,טבלה20[[#This Row],[LengthofCycle]]-F59&lt;&gt;0),1,""),"")</f>
        <v/>
      </c>
      <c r="H60" t="str">
        <f>IF(טבלה20[[#This Row],[דילוג]]=1,SUM(G60:G61),"")</f>
        <v/>
      </c>
      <c r="I60" t="str">
        <f>IF(AND(טבלה20[[#This Row],[CycleNumber]]&gt;B59,טבלה20[[#This Row],[CycleNumber]]&gt;2),IF(טבלה20[[#This Row],[דילוג]]=1,טבלה20[[#This Row],[LengthofCycle]]-F59,I59),"")</f>
        <v/>
      </c>
      <c r="J60">
        <f>IF(AND(טבלה20[[#This Row],[CycleNumber]]&gt;B59,טבלה20[[#This Row],[CycleNumber]]&gt;2),IF(טבלה20[[#This Row],[דילוג]]=1,1,IF(MAX(J58:J59)=1,1,IF(טבלה20[[#This Row],[LengthofCycle]]-F59&lt;&gt;טבלה20[[#This Row],[הפרש קבוע אחרון]],0,""))),"")</f>
        <v>0</v>
      </c>
      <c r="K60" t="str">
        <f>IF(טבלה20[[#This Row],[CycleNumber]]&lt;3,"",IF(טבלה20[[#This Row],[דילוג]]=1,1,IF(K59="","",IF(טבלה20[[#This Row],[LengthofCycle]]-F59=טבלה20[[#This Row],[הפרש קבוע אחרון]],1,IF(K59+1&gt;3,"",K59+1)))))</f>
        <v/>
      </c>
      <c r="L60" t="str">
        <f>IF(OR(טבלה20[[#This Row],[פעילות]]="",K59=""),"",IF(טבלה20[[#This Row],[פעילות]]=1,1,0))</f>
        <v/>
      </c>
      <c r="M60" s="1" t="str">
        <f>IF(טבלה20[[#This Row],[פעילות]]="","",IF(OR(M59="",AND(טבלה20[[#This Row],[דילוג]]=1,K59=3)),1,M59+1))</f>
        <v/>
      </c>
      <c r="N60" s="1" t="str">
        <f>IF(AND(טבלה20[[#This Row],[מחזורי פעילות]]=3,G61=1,טבלה20[[#This Row],[הפרש קבוע אחרון]]&lt;&gt;I61),1,"")</f>
        <v/>
      </c>
      <c r="O60" s="1" t="str">
        <f>IF(AND(טבלה20[[#This Row],[מחזורי פעילות]]=3,G61=1,טבלה20[[#This Row],[הפרש קבוע אחרון]]=I61),1,"")</f>
        <v/>
      </c>
      <c r="P60" s="1" t="str">
        <f>IF(AND(טבלה20[[#This Row],[דילוג]]=1,טבלה20[[#This Row],[הפרש קבוע אחרון]]=I59,טבלה20[[#This Row],[מחזורי פעילות]]&gt;1),1,"")</f>
        <v/>
      </c>
      <c r="Q60" s="1" t="str">
        <f>IF(OR(AND(טבלה20[[#This Row],[מחזורי פעילות]]&lt;&gt;"",M61=""),AND(טבלה20[[#This Row],[פעילות]]=3,M61=1)),טבלה20[[#This Row],[מחזורי פעילות]],"")</f>
        <v/>
      </c>
      <c r="R60" s="1" t="str">
        <f>IF(טבלה20[[#This Row],[באיזה מחזור נעקר אחרי קביעה?]]&lt;&gt;"",1,"")</f>
        <v/>
      </c>
      <c r="S60" s="1" t="str">
        <f>IF(AND(טבלה20[[#This Row],[באיזה מחזור נעקר אחרי קביעה?]]&lt;&gt;"",טבלה20[[#This Row],[CycleNumber]]&gt;B61),טבלה20[[#This Row],[באיזה מחזור נעקר אחרי קביעה?]],"")</f>
        <v/>
      </c>
      <c r="T60" s="1" t="str">
        <f>IF(AND(טבלה20[[#This Row],[הפרש קבוע אחרון]]&lt;&gt;"",I59=""),טבלה20[[#This Row],[CycleNumber]],"")</f>
        <v/>
      </c>
      <c r="U60" s="1" t="str">
        <f>IF(OR(טבלה20[[#This Row],[CycleNumber]]&gt;B61,B61=""),טבלה20[[#This Row],[CycleNumber]],"")</f>
        <v/>
      </c>
      <c r="V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60" s="7" t="s">
        <v>78</v>
      </c>
      <c r="AN60" t="s">
        <v>37</v>
      </c>
      <c r="AO60">
        <v>6</v>
      </c>
      <c r="AP60">
        <v>27</v>
      </c>
      <c r="AQ60">
        <f t="shared" si="0"/>
        <v>0</v>
      </c>
      <c r="AR60" t="str">
        <f t="shared" si="1"/>
        <v/>
      </c>
    </row>
    <row r="61" spans="1:44" hidden="1" x14ac:dyDescent="0.25">
      <c r="A61" t="s">
        <v>37</v>
      </c>
      <c r="B61">
        <v>7</v>
      </c>
      <c r="C61">
        <v>0</v>
      </c>
      <c r="D61">
        <v>1</v>
      </c>
      <c r="E61">
        <v>0</v>
      </c>
      <c r="F61">
        <v>29</v>
      </c>
      <c r="G61" t="str">
        <f>IF(טבלה20[[#This Row],[CycleNumber]]&gt;2,IF(AND(טבלה20[[#This Row],[LengthofCycle]]-F60=F60-F59,טבלה20[[#This Row],[LengthofCycle]]-F60&lt;&gt;0),1,""),"")</f>
        <v/>
      </c>
      <c r="H61" t="str">
        <f>IF(טבלה20[[#This Row],[דילוג]]=1,SUM(G61:G62),"")</f>
        <v/>
      </c>
      <c r="I61" t="str">
        <f>IF(AND(טבלה20[[#This Row],[CycleNumber]]&gt;B60,טבלה20[[#This Row],[CycleNumber]]&gt;2),IF(טבלה20[[#This Row],[דילוג]]=1,טבלה20[[#This Row],[LengthofCycle]]-F60,I60),"")</f>
        <v/>
      </c>
      <c r="J61">
        <f>IF(AND(טבלה20[[#This Row],[CycleNumber]]&gt;B60,טבלה20[[#This Row],[CycleNumber]]&gt;2),IF(טבלה20[[#This Row],[דילוג]]=1,1,IF(MAX(J59:J60)=1,1,IF(טבלה20[[#This Row],[LengthofCycle]]-F60&lt;&gt;טבלה20[[#This Row],[הפרש קבוע אחרון]],0,""))),"")</f>
        <v>0</v>
      </c>
      <c r="K61" t="str">
        <f>IF(טבלה20[[#This Row],[CycleNumber]]&lt;3,"",IF(טבלה20[[#This Row],[דילוג]]=1,1,IF(K60="","",IF(טבלה20[[#This Row],[LengthofCycle]]-F60=טבלה20[[#This Row],[הפרש קבוע אחרון]],1,IF(K60+1&gt;3,"",K60+1)))))</f>
        <v/>
      </c>
      <c r="L61" t="str">
        <f>IF(OR(טבלה20[[#This Row],[פעילות]]="",K60=""),"",IF(טבלה20[[#This Row],[פעילות]]=1,1,0))</f>
        <v/>
      </c>
      <c r="M61" s="1" t="str">
        <f>IF(טבלה20[[#This Row],[פעילות]]="","",IF(OR(M60="",AND(טבלה20[[#This Row],[דילוג]]=1,K60=3)),1,M60+1))</f>
        <v/>
      </c>
      <c r="N61" s="1" t="str">
        <f>IF(AND(טבלה20[[#This Row],[מחזורי פעילות]]=3,G62=1,טבלה20[[#This Row],[הפרש קבוע אחרון]]&lt;&gt;I62),1,"")</f>
        <v/>
      </c>
      <c r="O61" s="1" t="str">
        <f>IF(AND(טבלה20[[#This Row],[מחזורי פעילות]]=3,G62=1,טבלה20[[#This Row],[הפרש קבוע אחרון]]=I62),1,"")</f>
        <v/>
      </c>
      <c r="P61" s="1" t="str">
        <f>IF(AND(טבלה20[[#This Row],[דילוג]]=1,טבלה20[[#This Row],[הפרש קבוע אחרון]]=I60,טבלה20[[#This Row],[מחזורי פעילות]]&gt;1),1,"")</f>
        <v/>
      </c>
      <c r="Q61" s="1" t="str">
        <f>IF(OR(AND(טבלה20[[#This Row],[מחזורי פעילות]]&lt;&gt;"",M62=""),AND(טבלה20[[#This Row],[פעילות]]=3,M62=1)),טבלה20[[#This Row],[מחזורי פעילות]],"")</f>
        <v/>
      </c>
      <c r="R61" s="1" t="str">
        <f>IF(טבלה20[[#This Row],[באיזה מחזור נעקר אחרי קביעה?]]&lt;&gt;"",1,"")</f>
        <v/>
      </c>
      <c r="S61" s="1" t="str">
        <f>IF(AND(טבלה20[[#This Row],[באיזה מחזור נעקר אחרי קביעה?]]&lt;&gt;"",טבלה20[[#This Row],[CycleNumber]]&gt;B62),טבלה20[[#This Row],[באיזה מחזור נעקר אחרי קביעה?]],"")</f>
        <v/>
      </c>
      <c r="T61" s="1" t="str">
        <f>IF(AND(טבלה20[[#This Row],[הפרש קבוע אחרון]]&lt;&gt;"",I60=""),טבלה20[[#This Row],[CycleNumber]],"")</f>
        <v/>
      </c>
      <c r="U61" s="1" t="str">
        <f>IF(OR(טבלה20[[#This Row],[CycleNumber]]&gt;B62,B62=""),טבלה20[[#This Row],[CycleNumber]],"")</f>
        <v/>
      </c>
      <c r="V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61" s="7" t="s">
        <v>79</v>
      </c>
      <c r="AA61" t="s">
        <v>159</v>
      </c>
      <c r="AB61">
        <f>COUNTIF(M:M,"&gt;0")</f>
        <v>199</v>
      </c>
      <c r="AN61" t="s">
        <v>37</v>
      </c>
      <c r="AO61">
        <v>7</v>
      </c>
      <c r="AP61">
        <v>29</v>
      </c>
      <c r="AQ61">
        <f t="shared" si="0"/>
        <v>0</v>
      </c>
      <c r="AR61" t="str">
        <f t="shared" si="1"/>
        <v/>
      </c>
    </row>
    <row r="62" spans="1:44" hidden="1" x14ac:dyDescent="0.25">
      <c r="A62" t="s">
        <v>37</v>
      </c>
      <c r="B62">
        <v>8</v>
      </c>
      <c r="C62">
        <v>0</v>
      </c>
      <c r="D62">
        <v>1</v>
      </c>
      <c r="E62">
        <v>0</v>
      </c>
      <c r="F62">
        <v>34</v>
      </c>
      <c r="G62" t="str">
        <f>IF(טבלה20[[#This Row],[CycleNumber]]&gt;2,IF(AND(טבלה20[[#This Row],[LengthofCycle]]-F61=F61-F60,טבלה20[[#This Row],[LengthofCycle]]-F61&lt;&gt;0),1,""),"")</f>
        <v/>
      </c>
      <c r="H62" t="str">
        <f>IF(טבלה20[[#This Row],[דילוג]]=1,SUM(G62:G63),"")</f>
        <v/>
      </c>
      <c r="I62" t="str">
        <f>IF(AND(טבלה20[[#This Row],[CycleNumber]]&gt;B61,טבלה20[[#This Row],[CycleNumber]]&gt;2),IF(טבלה20[[#This Row],[דילוג]]=1,טבלה20[[#This Row],[LengthofCycle]]-F61,I61),"")</f>
        <v/>
      </c>
      <c r="J62">
        <f>IF(AND(טבלה20[[#This Row],[CycleNumber]]&gt;B61,טבלה20[[#This Row],[CycleNumber]]&gt;2),IF(טבלה20[[#This Row],[דילוג]]=1,1,IF(MAX(J60:J61)=1,1,IF(טבלה20[[#This Row],[LengthofCycle]]-F61&lt;&gt;טבלה20[[#This Row],[הפרש קבוע אחרון]],0,""))),"")</f>
        <v>0</v>
      </c>
      <c r="K62" t="str">
        <f>IF(טבלה20[[#This Row],[CycleNumber]]&lt;3,"",IF(טבלה20[[#This Row],[דילוג]]=1,1,IF(K61="","",IF(טבלה20[[#This Row],[LengthofCycle]]-F61=טבלה20[[#This Row],[הפרש קבוע אחרון]],1,IF(K61+1&gt;3,"",K61+1)))))</f>
        <v/>
      </c>
      <c r="L62" t="str">
        <f>IF(OR(טבלה20[[#This Row],[פעילות]]="",K61=""),"",IF(טבלה20[[#This Row],[פעילות]]=1,1,0))</f>
        <v/>
      </c>
      <c r="M62" s="1" t="str">
        <f>IF(טבלה20[[#This Row],[פעילות]]="","",IF(OR(M61="",AND(טבלה20[[#This Row],[דילוג]]=1,K61=3)),1,M61+1))</f>
        <v/>
      </c>
      <c r="N62" s="1" t="str">
        <f>IF(AND(טבלה20[[#This Row],[מחזורי פעילות]]=3,G63=1,טבלה20[[#This Row],[הפרש קבוע אחרון]]&lt;&gt;I63),1,"")</f>
        <v/>
      </c>
      <c r="O62" s="1" t="str">
        <f>IF(AND(טבלה20[[#This Row],[מחזורי פעילות]]=3,G63=1,טבלה20[[#This Row],[הפרש קבוע אחרון]]=I63),1,"")</f>
        <v/>
      </c>
      <c r="P62" s="1" t="str">
        <f>IF(AND(טבלה20[[#This Row],[דילוג]]=1,טבלה20[[#This Row],[הפרש קבוע אחרון]]=I61,טבלה20[[#This Row],[מחזורי פעילות]]&gt;1),1,"")</f>
        <v/>
      </c>
      <c r="Q62" s="1" t="str">
        <f>IF(OR(AND(טבלה20[[#This Row],[מחזורי פעילות]]&lt;&gt;"",M63=""),AND(טבלה20[[#This Row],[פעילות]]=3,M63=1)),טבלה20[[#This Row],[מחזורי פעילות]],"")</f>
        <v/>
      </c>
      <c r="R62" s="1" t="str">
        <f>IF(טבלה20[[#This Row],[באיזה מחזור נעקר אחרי קביעה?]]&lt;&gt;"",1,"")</f>
        <v/>
      </c>
      <c r="S62" s="1" t="str">
        <f>IF(AND(טבלה20[[#This Row],[באיזה מחזור נעקר אחרי קביעה?]]&lt;&gt;"",טבלה20[[#This Row],[CycleNumber]]&gt;B63),טבלה20[[#This Row],[באיזה מחזור נעקר אחרי קביעה?]],"")</f>
        <v/>
      </c>
      <c r="T62" s="1" t="str">
        <f>IF(AND(טבלה20[[#This Row],[הפרש קבוע אחרון]]&lt;&gt;"",I61=""),טבלה20[[#This Row],[CycleNumber]],"")</f>
        <v/>
      </c>
      <c r="U62" s="1" t="str">
        <f>IF(OR(טבלה20[[#This Row],[CycleNumber]]&gt;B63,B63=""),טבלה20[[#This Row],[CycleNumber]],"")</f>
        <v/>
      </c>
      <c r="V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62" s="7" t="s">
        <v>80</v>
      </c>
      <c r="AA62" t="s">
        <v>154</v>
      </c>
      <c r="AB62">
        <f>COUNTIF(L:L,1)</f>
        <v>28</v>
      </c>
      <c r="AC62" s="2">
        <f>AB62/$AB$64</f>
        <v>0.19580419580419581</v>
      </c>
      <c r="AN62" t="s">
        <v>37</v>
      </c>
      <c r="AO62">
        <v>8</v>
      </c>
      <c r="AP62">
        <v>34</v>
      </c>
      <c r="AQ62">
        <f t="shared" si="0"/>
        <v>0</v>
      </c>
      <c r="AR62" t="str">
        <f t="shared" si="1"/>
        <v/>
      </c>
    </row>
    <row r="63" spans="1:44" hidden="1" x14ac:dyDescent="0.25">
      <c r="A63" t="s">
        <v>37</v>
      </c>
      <c r="B63">
        <v>9</v>
      </c>
      <c r="C63">
        <v>0</v>
      </c>
      <c r="D63">
        <v>1</v>
      </c>
      <c r="E63">
        <v>0</v>
      </c>
      <c r="F63">
        <v>27</v>
      </c>
      <c r="G63" t="str">
        <f>IF(טבלה20[[#This Row],[CycleNumber]]&gt;2,IF(AND(טבלה20[[#This Row],[LengthofCycle]]-F62=F62-F61,טבלה20[[#This Row],[LengthofCycle]]-F62&lt;&gt;0),1,""),"")</f>
        <v/>
      </c>
      <c r="H63" t="str">
        <f>IF(טבלה20[[#This Row],[דילוג]]=1,SUM(G63:G64),"")</f>
        <v/>
      </c>
      <c r="I63" t="str">
        <f>IF(AND(טבלה20[[#This Row],[CycleNumber]]&gt;B62,טבלה20[[#This Row],[CycleNumber]]&gt;2),IF(טבלה20[[#This Row],[דילוג]]=1,טבלה20[[#This Row],[LengthofCycle]]-F62,I62),"")</f>
        <v/>
      </c>
      <c r="J63">
        <f>IF(AND(טבלה20[[#This Row],[CycleNumber]]&gt;B62,טבלה20[[#This Row],[CycleNumber]]&gt;2),IF(טבלה20[[#This Row],[דילוג]]=1,1,IF(MAX(J61:J62)=1,1,IF(טבלה20[[#This Row],[LengthofCycle]]-F62&lt;&gt;טבלה20[[#This Row],[הפרש קבוע אחרון]],0,""))),"")</f>
        <v>0</v>
      </c>
      <c r="K63" t="str">
        <f>IF(טבלה20[[#This Row],[CycleNumber]]&lt;3,"",IF(טבלה20[[#This Row],[דילוג]]=1,1,IF(K62="","",IF(טבלה20[[#This Row],[LengthofCycle]]-F62=טבלה20[[#This Row],[הפרש קבוע אחרון]],1,IF(K62+1&gt;3,"",K62+1)))))</f>
        <v/>
      </c>
      <c r="L63" t="str">
        <f>IF(OR(טבלה20[[#This Row],[פעילות]]="",K62=""),"",IF(טבלה20[[#This Row],[פעילות]]=1,1,0))</f>
        <v/>
      </c>
      <c r="M63" s="1" t="str">
        <f>IF(טבלה20[[#This Row],[פעילות]]="","",IF(OR(M62="",AND(טבלה20[[#This Row],[דילוג]]=1,K62=3)),1,M62+1))</f>
        <v/>
      </c>
      <c r="N63" s="1" t="str">
        <f>IF(AND(טבלה20[[#This Row],[מחזורי פעילות]]=3,G64=1,טבלה20[[#This Row],[הפרש קבוע אחרון]]&lt;&gt;I64),1,"")</f>
        <v/>
      </c>
      <c r="O63" s="1" t="str">
        <f>IF(AND(טבלה20[[#This Row],[מחזורי פעילות]]=3,G64=1,טבלה20[[#This Row],[הפרש קבוע אחרון]]=I64),1,"")</f>
        <v/>
      </c>
      <c r="P63" s="1" t="str">
        <f>IF(AND(טבלה20[[#This Row],[דילוג]]=1,טבלה20[[#This Row],[הפרש קבוע אחרון]]=I62,טבלה20[[#This Row],[מחזורי פעילות]]&gt;1),1,"")</f>
        <v/>
      </c>
      <c r="Q63" s="1" t="str">
        <f>IF(OR(AND(טבלה20[[#This Row],[מחזורי פעילות]]&lt;&gt;"",M64=""),AND(טבלה20[[#This Row],[פעילות]]=3,M64=1)),טבלה20[[#This Row],[מחזורי פעילות]],"")</f>
        <v/>
      </c>
      <c r="R63" s="1" t="str">
        <f>IF(טבלה20[[#This Row],[באיזה מחזור נעקר אחרי קביעה?]]&lt;&gt;"",1,"")</f>
        <v/>
      </c>
      <c r="S63" s="1" t="str">
        <f>IF(AND(טבלה20[[#This Row],[באיזה מחזור נעקר אחרי קביעה?]]&lt;&gt;"",טבלה20[[#This Row],[CycleNumber]]&gt;B64),טבלה20[[#This Row],[באיזה מחזור נעקר אחרי קביעה?]],"")</f>
        <v/>
      </c>
      <c r="T63" s="1" t="str">
        <f>IF(AND(טבלה20[[#This Row],[הפרש קבוע אחרון]]&lt;&gt;"",I62=""),טבלה20[[#This Row],[CycleNumber]],"")</f>
        <v/>
      </c>
      <c r="U63" s="1" t="str">
        <f>IF(OR(טבלה20[[#This Row],[CycleNumber]]&gt;B64,B64=""),טבלה20[[#This Row],[CycleNumber]],"")</f>
        <v/>
      </c>
      <c r="V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63" s="7" t="s">
        <v>81</v>
      </c>
      <c r="AA63" t="s">
        <v>155</v>
      </c>
      <c r="AB63">
        <f>COUNTIF(L:L,0)</f>
        <v>115</v>
      </c>
      <c r="AC63" s="2">
        <f>AB63/$AB$64</f>
        <v>0.80419580419580416</v>
      </c>
      <c r="AN63" t="s">
        <v>37</v>
      </c>
      <c r="AO63">
        <v>9</v>
      </c>
      <c r="AP63">
        <v>27</v>
      </c>
      <c r="AQ63">
        <f t="shared" si="0"/>
        <v>0</v>
      </c>
      <c r="AR63" t="str">
        <f t="shared" si="1"/>
        <v/>
      </c>
    </row>
    <row r="64" spans="1:44" hidden="1" x14ac:dyDescent="0.25">
      <c r="A64" t="s">
        <v>37</v>
      </c>
      <c r="B64">
        <v>10</v>
      </c>
      <c r="C64">
        <v>0</v>
      </c>
      <c r="D64">
        <v>1</v>
      </c>
      <c r="E64">
        <v>0</v>
      </c>
      <c r="F64">
        <v>28</v>
      </c>
      <c r="G64" t="str">
        <f>IF(טבלה20[[#This Row],[CycleNumber]]&gt;2,IF(AND(טבלה20[[#This Row],[LengthofCycle]]-F63=F63-F62,טבלה20[[#This Row],[LengthofCycle]]-F63&lt;&gt;0),1,""),"")</f>
        <v/>
      </c>
      <c r="H64" t="str">
        <f>IF(טבלה20[[#This Row],[דילוג]]=1,SUM(G64:G65),"")</f>
        <v/>
      </c>
      <c r="I64" t="str">
        <f>IF(AND(טבלה20[[#This Row],[CycleNumber]]&gt;B63,טבלה20[[#This Row],[CycleNumber]]&gt;2),IF(טבלה20[[#This Row],[דילוג]]=1,טבלה20[[#This Row],[LengthofCycle]]-F63,I63),"")</f>
        <v/>
      </c>
      <c r="J64">
        <f>IF(AND(טבלה20[[#This Row],[CycleNumber]]&gt;B63,טבלה20[[#This Row],[CycleNumber]]&gt;2),IF(טבלה20[[#This Row],[דילוג]]=1,1,IF(MAX(J62:J63)=1,1,IF(טבלה20[[#This Row],[LengthofCycle]]-F63&lt;&gt;טבלה20[[#This Row],[הפרש קבוע אחרון]],0,""))),"")</f>
        <v>0</v>
      </c>
      <c r="K64" t="str">
        <f>IF(טבלה20[[#This Row],[CycleNumber]]&lt;3,"",IF(טבלה20[[#This Row],[דילוג]]=1,1,IF(K63="","",IF(טבלה20[[#This Row],[LengthofCycle]]-F63=טבלה20[[#This Row],[הפרש קבוע אחרון]],1,IF(K63+1&gt;3,"",K63+1)))))</f>
        <v/>
      </c>
      <c r="L64" t="str">
        <f>IF(OR(טבלה20[[#This Row],[פעילות]]="",K63=""),"",IF(טבלה20[[#This Row],[פעילות]]=1,1,0))</f>
        <v/>
      </c>
      <c r="M64" s="1" t="str">
        <f>IF(טבלה20[[#This Row],[פעילות]]="","",IF(OR(M63="",AND(טבלה20[[#This Row],[דילוג]]=1,K63=3)),1,M63+1))</f>
        <v/>
      </c>
      <c r="N64" s="1" t="str">
        <f>IF(AND(טבלה20[[#This Row],[מחזורי פעילות]]=3,G65=1,טבלה20[[#This Row],[הפרש קבוע אחרון]]&lt;&gt;I65),1,"")</f>
        <v/>
      </c>
      <c r="O64" s="1" t="str">
        <f>IF(AND(טבלה20[[#This Row],[מחזורי פעילות]]=3,G65=1,טבלה20[[#This Row],[הפרש קבוע אחרון]]=I65),1,"")</f>
        <v/>
      </c>
      <c r="P64" s="1" t="str">
        <f>IF(AND(טבלה20[[#This Row],[דילוג]]=1,טבלה20[[#This Row],[הפרש קבוע אחרון]]=I63,טבלה20[[#This Row],[מחזורי פעילות]]&gt;1),1,"")</f>
        <v/>
      </c>
      <c r="Q64" s="1" t="str">
        <f>IF(OR(AND(טבלה20[[#This Row],[מחזורי פעילות]]&lt;&gt;"",M65=""),AND(טבלה20[[#This Row],[פעילות]]=3,M65=1)),טבלה20[[#This Row],[מחזורי פעילות]],"")</f>
        <v/>
      </c>
      <c r="R64" s="1" t="str">
        <f>IF(טבלה20[[#This Row],[באיזה מחזור נעקר אחרי קביעה?]]&lt;&gt;"",1,"")</f>
        <v/>
      </c>
      <c r="S64" s="1" t="str">
        <f>IF(AND(טבלה20[[#This Row],[באיזה מחזור נעקר אחרי קביעה?]]&lt;&gt;"",טבלה20[[#This Row],[CycleNumber]]&gt;B65),טבלה20[[#This Row],[באיזה מחזור נעקר אחרי קביעה?]],"")</f>
        <v/>
      </c>
      <c r="T64" s="1" t="str">
        <f>IF(AND(טבלה20[[#This Row],[הפרש קבוע אחרון]]&lt;&gt;"",I63=""),טבלה20[[#This Row],[CycleNumber]],"")</f>
        <v/>
      </c>
      <c r="U64" s="1" t="str">
        <f>IF(OR(טבלה20[[#This Row],[CycleNumber]]&gt;B65,B65=""),טבלה20[[#This Row],[CycleNumber]],"")</f>
        <v/>
      </c>
      <c r="V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A64" t="s">
        <v>39</v>
      </c>
      <c r="AB64">
        <f>SUM(AB62:AB63)</f>
        <v>143</v>
      </c>
      <c r="AN64" t="s">
        <v>37</v>
      </c>
      <c r="AO64">
        <v>10</v>
      </c>
      <c r="AP64">
        <v>28</v>
      </c>
      <c r="AQ64">
        <f t="shared" si="0"/>
        <v>0</v>
      </c>
      <c r="AR64" t="str">
        <f t="shared" si="1"/>
        <v/>
      </c>
    </row>
    <row r="65" spans="1:44" hidden="1" x14ac:dyDescent="0.25">
      <c r="A65" t="s">
        <v>37</v>
      </c>
      <c r="B65">
        <v>11</v>
      </c>
      <c r="C65">
        <v>0</v>
      </c>
      <c r="D65">
        <v>1</v>
      </c>
      <c r="E65">
        <v>0</v>
      </c>
      <c r="F65">
        <v>29</v>
      </c>
      <c r="G65">
        <f>IF(טבלה20[[#This Row],[CycleNumber]]&gt;2,IF(AND(טבלה20[[#This Row],[LengthofCycle]]-F64=F64-F63,טבלה20[[#This Row],[LengthofCycle]]-F64&lt;&gt;0),1,""),"")</f>
        <v>1</v>
      </c>
      <c r="H65">
        <f>IF(טבלה20[[#This Row],[דילוג]]=1,SUM(G65:G66),"")</f>
        <v>1</v>
      </c>
      <c r="I65">
        <f>IF(AND(טבלה20[[#This Row],[CycleNumber]]&gt;B64,טבלה20[[#This Row],[CycleNumber]]&gt;2),IF(טבלה20[[#This Row],[דילוג]]=1,טבלה20[[#This Row],[LengthofCycle]]-F64,I64),"")</f>
        <v>1</v>
      </c>
      <c r="J65">
        <f>IF(AND(טבלה20[[#This Row],[CycleNumber]]&gt;B64,טבלה20[[#This Row],[CycleNumber]]&gt;2),IF(טבלה20[[#This Row],[דילוג]]=1,1,IF(MAX(J63:J64)=1,1,IF(טבלה20[[#This Row],[LengthofCycle]]-F64&lt;&gt;טבלה20[[#This Row],[הפרש קבוע אחרון]],0,""))),"")</f>
        <v>1</v>
      </c>
      <c r="K65">
        <f>IF(טבלה20[[#This Row],[CycleNumber]]&lt;3,"",IF(טבלה20[[#This Row],[דילוג]]=1,1,IF(K64="","",IF(טבלה20[[#This Row],[LengthofCycle]]-F64=טבלה20[[#This Row],[הפרש קבוע אחרון]],1,IF(K64+1&gt;3,"",K64+1)))))</f>
        <v>1</v>
      </c>
      <c r="L65" t="str">
        <f>IF(OR(טבלה20[[#This Row],[פעילות]]="",K64=""),"",IF(טבלה20[[#This Row],[פעילות]]=1,1,0))</f>
        <v/>
      </c>
      <c r="M65" s="1">
        <f>IF(טבלה20[[#This Row],[פעילות]]="","",IF(OR(M64="",AND(טבלה20[[#This Row],[דילוג]]=1,K64=3)),1,M64+1))</f>
        <v>1</v>
      </c>
      <c r="N65" s="1" t="str">
        <f>IF(AND(טבלה20[[#This Row],[מחזורי פעילות]]=3,G66=1,טבלה20[[#This Row],[הפרש קבוע אחרון]]&lt;&gt;I66),1,"")</f>
        <v/>
      </c>
      <c r="O65" s="1" t="str">
        <f>IF(AND(טבלה20[[#This Row],[מחזורי פעילות]]=3,G66=1,טבלה20[[#This Row],[הפרש קבוע אחרון]]=I66),1,"")</f>
        <v/>
      </c>
      <c r="P65" s="1" t="str">
        <f>IF(AND(טבלה20[[#This Row],[דילוג]]=1,טבלה20[[#This Row],[הפרש קבוע אחרון]]=I64,טבלה20[[#This Row],[מחזורי פעילות]]&gt;1),1,"")</f>
        <v/>
      </c>
      <c r="Q65" s="1" t="str">
        <f>IF(OR(AND(טבלה20[[#This Row],[מחזורי פעילות]]&lt;&gt;"",M66=""),AND(טבלה20[[#This Row],[פעילות]]=3,M66=1)),טבלה20[[#This Row],[מחזורי פעילות]],"")</f>
        <v/>
      </c>
      <c r="R65" s="1" t="str">
        <f>IF(טבלה20[[#This Row],[באיזה מחזור נעקר אחרי קביעה?]]&lt;&gt;"",1,"")</f>
        <v/>
      </c>
      <c r="S65" s="1" t="str">
        <f>IF(AND(טבלה20[[#This Row],[באיזה מחזור נעקר אחרי קביעה?]]&lt;&gt;"",טבלה20[[#This Row],[CycleNumber]]&gt;B66),טבלה20[[#This Row],[באיזה מחזור נעקר אחרי קביעה?]],"")</f>
        <v/>
      </c>
      <c r="T65" s="1">
        <f>IF(AND(טבלה20[[#This Row],[הפרש קבוע אחרון]]&lt;&gt;"",I64=""),טבלה20[[#This Row],[CycleNumber]],"")</f>
        <v>11</v>
      </c>
      <c r="U65" s="1" t="str">
        <f>IF(OR(טבלה20[[#This Row],[CycleNumber]]&gt;B66,B66=""),טבלה20[[#This Row],[CycleNumber]],"")</f>
        <v/>
      </c>
      <c r="V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" t="s">
        <v>37</v>
      </c>
      <c r="AO65">
        <v>11</v>
      </c>
      <c r="AP65">
        <v>29</v>
      </c>
      <c r="AQ65">
        <f t="shared" si="0"/>
        <v>1</v>
      </c>
      <c r="AR65" t="str">
        <f t="shared" si="1"/>
        <v/>
      </c>
    </row>
    <row r="66" spans="1:44" hidden="1" x14ac:dyDescent="0.25">
      <c r="A66" t="s">
        <v>37</v>
      </c>
      <c r="B66">
        <v>12</v>
      </c>
      <c r="C66">
        <v>0</v>
      </c>
      <c r="D66">
        <v>1</v>
      </c>
      <c r="E66">
        <v>0</v>
      </c>
      <c r="F66">
        <v>27</v>
      </c>
      <c r="G66" t="str">
        <f>IF(טבלה20[[#This Row],[CycleNumber]]&gt;2,IF(AND(טבלה20[[#This Row],[LengthofCycle]]-F65=F65-F64,טבלה20[[#This Row],[LengthofCycle]]-F65&lt;&gt;0),1,""),"")</f>
        <v/>
      </c>
      <c r="H66" t="str">
        <f>IF(טבלה20[[#This Row],[דילוג]]=1,SUM(G66:G67),"")</f>
        <v/>
      </c>
      <c r="I66">
        <f>IF(AND(טבלה20[[#This Row],[CycleNumber]]&gt;B65,טבלה20[[#This Row],[CycleNumber]]&gt;2),IF(טבלה20[[#This Row],[דילוג]]=1,טבלה20[[#This Row],[LengthofCycle]]-F65,I65),"")</f>
        <v>1</v>
      </c>
      <c r="J66">
        <f>IF(AND(טבלה20[[#This Row],[CycleNumber]]&gt;B65,טבלה20[[#This Row],[CycleNumber]]&gt;2),IF(טבלה20[[#This Row],[דילוג]]=1,1,IF(MAX(J64:J65)=1,1,IF(טבלה20[[#This Row],[LengthofCycle]]-F65&lt;&gt;טבלה20[[#This Row],[הפרש קבוע אחרון]],0,""))),"")</f>
        <v>1</v>
      </c>
      <c r="K66">
        <f>IF(טבלה20[[#This Row],[CycleNumber]]&lt;3,"",IF(טבלה20[[#This Row],[דילוג]]=1,1,IF(K65="","",IF(טבלה20[[#This Row],[LengthofCycle]]-F65=טבלה20[[#This Row],[הפרש קבוע אחרון]],1,IF(K65+1&gt;3,"",K65+1)))))</f>
        <v>2</v>
      </c>
      <c r="L66">
        <f>IF(OR(טבלה20[[#This Row],[פעילות]]="",K65=""),"",IF(טבלה20[[#This Row],[פעילות]]=1,1,0))</f>
        <v>0</v>
      </c>
      <c r="M66" s="1">
        <f>IF(טבלה20[[#This Row],[פעילות]]="","",IF(OR(M65="",AND(טבלה20[[#This Row],[דילוג]]=1,K65=3)),1,M65+1))</f>
        <v>2</v>
      </c>
      <c r="N66" s="1" t="str">
        <f>IF(AND(טבלה20[[#This Row],[מחזורי פעילות]]=3,G67=1,טבלה20[[#This Row],[הפרש קבוע אחרון]]&lt;&gt;I67),1,"")</f>
        <v/>
      </c>
      <c r="O66" s="1" t="str">
        <f>IF(AND(טבלה20[[#This Row],[מחזורי פעילות]]=3,G67=1,טבלה20[[#This Row],[הפרש קבוע אחרון]]=I67),1,"")</f>
        <v/>
      </c>
      <c r="P66" s="1" t="str">
        <f>IF(AND(טבלה20[[#This Row],[דילוג]]=1,טבלה20[[#This Row],[הפרש קבוע אחרון]]=I65,טבלה20[[#This Row],[מחזורי פעילות]]&gt;1),1,"")</f>
        <v/>
      </c>
      <c r="Q66" s="1">
        <f>IF(OR(AND(טבלה20[[#This Row],[מחזורי פעילות]]&lt;&gt;"",M67=""),AND(טבלה20[[#This Row],[פעילות]]=3,M67=1)),טבלה20[[#This Row],[מחזורי פעילות]],"")</f>
        <v>2</v>
      </c>
      <c r="R66" s="1">
        <f>IF(טבלה20[[#This Row],[באיזה מחזור נעקר אחרי קביעה?]]&lt;&gt;"",1,"")</f>
        <v>1</v>
      </c>
      <c r="S66" s="1">
        <f>IF(AND(טבלה20[[#This Row],[באיזה מחזור נעקר אחרי קביעה?]]&lt;&gt;"",טבלה20[[#This Row],[CycleNumber]]&gt;B67),טבלה20[[#This Row],[באיזה מחזור נעקר אחרי קביעה?]],"")</f>
        <v>2</v>
      </c>
      <c r="T66" s="1" t="str">
        <f>IF(AND(טבלה20[[#This Row],[הפרש קבוע אחרון]]&lt;&gt;"",I65=""),טבלה20[[#This Row],[CycleNumber]],"")</f>
        <v/>
      </c>
      <c r="U66" s="1">
        <f>IF(OR(טבלה20[[#This Row],[CycleNumber]]&gt;B67,B67=""),טבלה20[[#This Row],[CycleNumber]],"")</f>
        <v>12</v>
      </c>
      <c r="V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" t="s">
        <v>37</v>
      </c>
      <c r="AO66">
        <v>12</v>
      </c>
      <c r="AP66">
        <v>27</v>
      </c>
      <c r="AQ66">
        <f t="shared" si="0"/>
        <v>0</v>
      </c>
      <c r="AR66" t="str">
        <f t="shared" si="1"/>
        <v/>
      </c>
    </row>
    <row r="67" spans="1:44" hidden="1" x14ac:dyDescent="0.25">
      <c r="A67" t="s">
        <v>82</v>
      </c>
      <c r="B67">
        <v>1</v>
      </c>
      <c r="C67">
        <v>1</v>
      </c>
      <c r="D67">
        <v>1</v>
      </c>
      <c r="E67">
        <v>0</v>
      </c>
      <c r="F67">
        <v>27</v>
      </c>
      <c r="G67" t="str">
        <f>IF(טבלה20[[#This Row],[CycleNumber]]&gt;2,IF(AND(טבלה20[[#This Row],[LengthofCycle]]-F66=F66-F65,טבלה20[[#This Row],[LengthofCycle]]-F66&lt;&gt;0),1,""),"")</f>
        <v/>
      </c>
      <c r="H67" t="str">
        <f>IF(טבלה20[[#This Row],[דילוג]]=1,SUM(G67:G68),"")</f>
        <v/>
      </c>
      <c r="I67" t="str">
        <f>IF(AND(טבלה20[[#This Row],[CycleNumber]]&gt;B66,טבלה20[[#This Row],[CycleNumber]]&gt;2),IF(טבלה20[[#This Row],[דילוג]]=1,טבלה20[[#This Row],[LengthofCycle]]-F66,I66),"")</f>
        <v/>
      </c>
      <c r="J67" t="str">
        <f>IF(AND(טבלה20[[#This Row],[CycleNumber]]&gt;B66,טבלה20[[#This Row],[CycleNumber]]&gt;2),IF(טבלה20[[#This Row],[דילוג]]=1,1,IF(MAX(J65:J66)=1,1,IF(טבלה20[[#This Row],[LengthofCycle]]-F66&lt;&gt;טבלה20[[#This Row],[הפרש קבוע אחרון]],0,""))),"")</f>
        <v/>
      </c>
      <c r="K67" t="str">
        <f>IF(טבלה20[[#This Row],[CycleNumber]]&lt;3,"",IF(טבלה20[[#This Row],[דילוג]]=1,1,IF(K66="","",IF(טבלה20[[#This Row],[LengthofCycle]]-F66=טבלה20[[#This Row],[הפרש קבוע אחרון]],1,IF(K66+1&gt;3,"",K66+1)))))</f>
        <v/>
      </c>
      <c r="L67" t="str">
        <f>IF(OR(טבלה20[[#This Row],[פעילות]]="",K66=""),"",IF(טבלה20[[#This Row],[פעילות]]=1,1,0))</f>
        <v/>
      </c>
      <c r="M67" s="1" t="str">
        <f>IF(טבלה20[[#This Row],[פעילות]]="","",IF(OR(M66="",AND(טבלה20[[#This Row],[דילוג]]=1,K66=3)),1,M66+1))</f>
        <v/>
      </c>
      <c r="N67" s="1" t="str">
        <f>IF(AND(טבלה20[[#This Row],[מחזורי פעילות]]=3,G68=1,טבלה20[[#This Row],[הפרש קבוע אחרון]]&lt;&gt;I68),1,"")</f>
        <v/>
      </c>
      <c r="O67" s="1" t="str">
        <f>IF(AND(טבלה20[[#This Row],[מחזורי פעילות]]=3,G68=1,טבלה20[[#This Row],[הפרש קבוע אחרון]]=I68),1,"")</f>
        <v/>
      </c>
      <c r="P67" s="1" t="str">
        <f>IF(AND(טבלה20[[#This Row],[דילוג]]=1,טבלה20[[#This Row],[הפרש קבוע אחרון]]=I66,טבלה20[[#This Row],[מחזורי פעילות]]&gt;1),1,"")</f>
        <v/>
      </c>
      <c r="Q67" s="1" t="str">
        <f>IF(OR(AND(טבלה20[[#This Row],[מחזורי פעילות]]&lt;&gt;"",M68=""),AND(טבלה20[[#This Row],[פעילות]]=3,M68=1)),טבלה20[[#This Row],[מחזורי פעילות]],"")</f>
        <v/>
      </c>
      <c r="R67" s="1" t="str">
        <f>IF(טבלה20[[#This Row],[באיזה מחזור נעקר אחרי קביעה?]]&lt;&gt;"",1,"")</f>
        <v/>
      </c>
      <c r="S67" s="1" t="str">
        <f>IF(AND(טבלה20[[#This Row],[באיזה מחזור נעקר אחרי קביעה?]]&lt;&gt;"",טבלה20[[#This Row],[CycleNumber]]&gt;B68),טבלה20[[#This Row],[באיזה מחזור נעקר אחרי קביעה?]],"")</f>
        <v/>
      </c>
      <c r="T67" s="1" t="str">
        <f>IF(AND(טבלה20[[#This Row],[הפרש קבוע אחרון]]&lt;&gt;"",I66=""),טבלה20[[#This Row],[CycleNumber]],"")</f>
        <v/>
      </c>
      <c r="U67" s="1" t="str">
        <f>IF(OR(טבלה20[[#This Row],[CycleNumber]]&gt;B68,B68=""),טבלה20[[#This Row],[CycleNumber]],"")</f>
        <v/>
      </c>
      <c r="V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" t="s">
        <v>82</v>
      </c>
      <c r="AO67">
        <v>1</v>
      </c>
      <c r="AP67">
        <v>27</v>
      </c>
      <c r="AQ67" t="str">
        <f t="shared" si="0"/>
        <v/>
      </c>
      <c r="AR67" t="str">
        <f t="shared" si="1"/>
        <v/>
      </c>
    </row>
    <row r="68" spans="1:44" hidden="1" x14ac:dyDescent="0.25">
      <c r="A68" t="s">
        <v>82</v>
      </c>
      <c r="B68">
        <v>2</v>
      </c>
      <c r="C68">
        <v>1</v>
      </c>
      <c r="D68">
        <v>1</v>
      </c>
      <c r="E68">
        <v>0</v>
      </c>
      <c r="F68">
        <v>31</v>
      </c>
      <c r="G68" t="str">
        <f>IF(טבלה20[[#This Row],[CycleNumber]]&gt;2,IF(AND(טבלה20[[#This Row],[LengthofCycle]]-F67=F67-F66,טבלה20[[#This Row],[LengthofCycle]]-F67&lt;&gt;0),1,""),"")</f>
        <v/>
      </c>
      <c r="H68" t="str">
        <f>IF(טבלה20[[#This Row],[דילוג]]=1,SUM(G68:G69),"")</f>
        <v/>
      </c>
      <c r="I68" t="str">
        <f>IF(AND(טבלה20[[#This Row],[CycleNumber]]&gt;B67,טבלה20[[#This Row],[CycleNumber]]&gt;2),IF(טבלה20[[#This Row],[דילוג]]=1,טבלה20[[#This Row],[LengthofCycle]]-F67,I67),"")</f>
        <v/>
      </c>
      <c r="J68" t="str">
        <f>IF(AND(טבלה20[[#This Row],[CycleNumber]]&gt;B67,טבלה20[[#This Row],[CycleNumber]]&gt;2),IF(טבלה20[[#This Row],[דילוג]]=1,1,IF(MAX(J66:J67)=1,1,IF(טבלה20[[#This Row],[LengthofCycle]]-F67&lt;&gt;טבלה20[[#This Row],[הפרש קבוע אחרון]],0,""))),"")</f>
        <v/>
      </c>
      <c r="K68" t="str">
        <f>IF(טבלה20[[#This Row],[CycleNumber]]&lt;3,"",IF(טבלה20[[#This Row],[דילוג]]=1,1,IF(K67="","",IF(טבלה20[[#This Row],[LengthofCycle]]-F67=טבלה20[[#This Row],[הפרש קבוע אחרון]],1,IF(K67+1&gt;3,"",K67+1)))))</f>
        <v/>
      </c>
      <c r="L68" t="str">
        <f>IF(OR(טבלה20[[#This Row],[פעילות]]="",K67=""),"",IF(טבלה20[[#This Row],[פעילות]]=1,1,0))</f>
        <v/>
      </c>
      <c r="M68" s="1" t="str">
        <f>IF(טבלה20[[#This Row],[פעילות]]="","",IF(OR(M67="",AND(טבלה20[[#This Row],[דילוג]]=1,K67=3)),1,M67+1))</f>
        <v/>
      </c>
      <c r="N68" s="1" t="str">
        <f>IF(AND(טבלה20[[#This Row],[מחזורי פעילות]]=3,G69=1,טבלה20[[#This Row],[הפרש קבוע אחרון]]&lt;&gt;I69),1,"")</f>
        <v/>
      </c>
      <c r="O68" s="1" t="str">
        <f>IF(AND(טבלה20[[#This Row],[מחזורי פעילות]]=3,G69=1,טבלה20[[#This Row],[הפרש קבוע אחרון]]=I69),1,"")</f>
        <v/>
      </c>
      <c r="P68" s="1" t="str">
        <f>IF(AND(טבלה20[[#This Row],[דילוג]]=1,טבלה20[[#This Row],[הפרש קבוע אחרון]]=I67,טבלה20[[#This Row],[מחזורי פעילות]]&gt;1),1,"")</f>
        <v/>
      </c>
      <c r="Q68" s="1" t="str">
        <f>IF(OR(AND(טבלה20[[#This Row],[מחזורי פעילות]]&lt;&gt;"",M69=""),AND(טבלה20[[#This Row],[פעילות]]=3,M69=1)),טבלה20[[#This Row],[מחזורי פעילות]],"")</f>
        <v/>
      </c>
      <c r="R68" s="1" t="str">
        <f>IF(טבלה20[[#This Row],[באיזה מחזור נעקר אחרי קביעה?]]&lt;&gt;"",1,"")</f>
        <v/>
      </c>
      <c r="S68" s="1" t="str">
        <f>IF(AND(טבלה20[[#This Row],[באיזה מחזור נעקר אחרי קביעה?]]&lt;&gt;"",טבלה20[[#This Row],[CycleNumber]]&gt;B69),טבלה20[[#This Row],[באיזה מחזור נעקר אחרי קביעה?]],"")</f>
        <v/>
      </c>
      <c r="T68" s="1" t="str">
        <f>IF(AND(טבלה20[[#This Row],[הפרש קבוע אחרון]]&lt;&gt;"",I67=""),טבלה20[[#This Row],[CycleNumber]],"")</f>
        <v/>
      </c>
      <c r="U68" s="1" t="str">
        <f>IF(OR(טבלה20[[#This Row],[CycleNumber]]&gt;B69,B69=""),טבלה20[[#This Row],[CycleNumber]],"")</f>
        <v/>
      </c>
      <c r="V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" t="s">
        <v>82</v>
      </c>
      <c r="AO68">
        <v>2</v>
      </c>
      <c r="AP68">
        <v>31</v>
      </c>
      <c r="AQ68" t="str">
        <f t="shared" si="0"/>
        <v/>
      </c>
      <c r="AR68" t="str">
        <f t="shared" si="1"/>
        <v/>
      </c>
    </row>
    <row r="69" spans="1:44" hidden="1" x14ac:dyDescent="0.25">
      <c r="A69" t="s">
        <v>82</v>
      </c>
      <c r="B69">
        <v>3</v>
      </c>
      <c r="C69">
        <v>1</v>
      </c>
      <c r="D69">
        <v>1</v>
      </c>
      <c r="E69">
        <v>0</v>
      </c>
      <c r="F69">
        <v>27</v>
      </c>
      <c r="G69" t="str">
        <f>IF(טבלה20[[#This Row],[CycleNumber]]&gt;2,IF(AND(טבלה20[[#This Row],[LengthofCycle]]-F68=F68-F67,טבלה20[[#This Row],[LengthofCycle]]-F68&lt;&gt;0),1,""),"")</f>
        <v/>
      </c>
      <c r="H69" t="str">
        <f>IF(טבלה20[[#This Row],[דילוג]]=1,SUM(G69:G70),"")</f>
        <v/>
      </c>
      <c r="I69" t="str">
        <f>IF(AND(טבלה20[[#This Row],[CycleNumber]]&gt;B68,טבלה20[[#This Row],[CycleNumber]]&gt;2),IF(טבלה20[[#This Row],[דילוג]]=1,טבלה20[[#This Row],[LengthofCycle]]-F68,I68),"")</f>
        <v/>
      </c>
      <c r="J69">
        <f>IF(AND(טבלה20[[#This Row],[CycleNumber]]&gt;B68,טבלה20[[#This Row],[CycleNumber]]&gt;2),IF(טבלה20[[#This Row],[דילוג]]=1,1,IF(MAX(J67:J68)=1,1,IF(טבלה20[[#This Row],[LengthofCycle]]-F68&lt;&gt;טבלה20[[#This Row],[הפרש קבוע אחרון]],0,""))),"")</f>
        <v>0</v>
      </c>
      <c r="K69" t="str">
        <f>IF(טבלה20[[#This Row],[CycleNumber]]&lt;3,"",IF(טבלה20[[#This Row],[דילוג]]=1,1,IF(K68="","",IF(טבלה20[[#This Row],[LengthofCycle]]-F68=טבלה20[[#This Row],[הפרש קבוע אחרון]],1,IF(K68+1&gt;3,"",K68+1)))))</f>
        <v/>
      </c>
      <c r="L69" t="str">
        <f>IF(OR(טבלה20[[#This Row],[פעילות]]="",K68=""),"",IF(טבלה20[[#This Row],[פעילות]]=1,1,0))</f>
        <v/>
      </c>
      <c r="M69" s="1" t="str">
        <f>IF(טבלה20[[#This Row],[פעילות]]="","",IF(OR(M68="",AND(טבלה20[[#This Row],[דילוג]]=1,K68=3)),1,M68+1))</f>
        <v/>
      </c>
      <c r="N69" s="1" t="str">
        <f>IF(AND(טבלה20[[#This Row],[מחזורי פעילות]]=3,G70=1,טבלה20[[#This Row],[הפרש קבוע אחרון]]&lt;&gt;I70),1,"")</f>
        <v/>
      </c>
      <c r="O69" s="1" t="str">
        <f>IF(AND(טבלה20[[#This Row],[מחזורי פעילות]]=3,G70=1,טבלה20[[#This Row],[הפרש קבוע אחרון]]=I70),1,"")</f>
        <v/>
      </c>
      <c r="P69" s="1" t="str">
        <f>IF(AND(טבלה20[[#This Row],[דילוג]]=1,טבלה20[[#This Row],[הפרש קבוע אחרון]]=I68,טבלה20[[#This Row],[מחזורי פעילות]]&gt;1),1,"")</f>
        <v/>
      </c>
      <c r="Q69" s="1" t="str">
        <f>IF(OR(AND(טבלה20[[#This Row],[מחזורי פעילות]]&lt;&gt;"",M70=""),AND(טבלה20[[#This Row],[פעילות]]=3,M70=1)),טבלה20[[#This Row],[מחזורי פעילות]],"")</f>
        <v/>
      </c>
      <c r="R69" s="1" t="str">
        <f>IF(טבלה20[[#This Row],[באיזה מחזור נעקר אחרי קביעה?]]&lt;&gt;"",1,"")</f>
        <v/>
      </c>
      <c r="S69" s="1" t="str">
        <f>IF(AND(טבלה20[[#This Row],[באיזה מחזור נעקר אחרי קביעה?]]&lt;&gt;"",טבלה20[[#This Row],[CycleNumber]]&gt;B70),טבלה20[[#This Row],[באיזה מחזור נעקר אחרי קביעה?]],"")</f>
        <v/>
      </c>
      <c r="T69" s="1" t="str">
        <f>IF(AND(טבלה20[[#This Row],[הפרש קבוע אחרון]]&lt;&gt;"",I68=""),טבלה20[[#This Row],[CycleNumber]],"")</f>
        <v/>
      </c>
      <c r="U69" s="1" t="str">
        <f>IF(OR(טבלה20[[#This Row],[CycleNumber]]&gt;B70,B70=""),טבלה20[[#This Row],[CycleNumber]],"")</f>
        <v/>
      </c>
      <c r="V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" t="s">
        <v>82</v>
      </c>
      <c r="AO69">
        <v>3</v>
      </c>
      <c r="AP69">
        <v>27</v>
      </c>
      <c r="AQ69">
        <f t="shared" ref="AQ69:AQ132" si="6">IF(AO69=AO67+2,IF(AND(AP67-AP68=AP68-AP69,AP67-AP68&lt;&gt;0),1,0),"")</f>
        <v>0</v>
      </c>
      <c r="AR69" t="str">
        <f t="shared" si="1"/>
        <v/>
      </c>
    </row>
    <row r="70" spans="1:44" hidden="1" x14ac:dyDescent="0.25">
      <c r="A70" t="s">
        <v>82</v>
      </c>
      <c r="B70">
        <v>4</v>
      </c>
      <c r="C70">
        <v>1</v>
      </c>
      <c r="D70">
        <v>1</v>
      </c>
      <c r="E70">
        <v>0</v>
      </c>
      <c r="F70">
        <v>28</v>
      </c>
      <c r="G70" t="str">
        <f>IF(טבלה20[[#This Row],[CycleNumber]]&gt;2,IF(AND(טבלה20[[#This Row],[LengthofCycle]]-F69=F69-F68,טבלה20[[#This Row],[LengthofCycle]]-F69&lt;&gt;0),1,""),"")</f>
        <v/>
      </c>
      <c r="H70" t="str">
        <f>IF(טבלה20[[#This Row],[דילוג]]=1,SUM(G70:G71),"")</f>
        <v/>
      </c>
      <c r="I70" t="str">
        <f>IF(AND(טבלה20[[#This Row],[CycleNumber]]&gt;B69,טבלה20[[#This Row],[CycleNumber]]&gt;2),IF(טבלה20[[#This Row],[דילוג]]=1,טבלה20[[#This Row],[LengthofCycle]]-F69,I69),"")</f>
        <v/>
      </c>
      <c r="J70">
        <f>IF(AND(טבלה20[[#This Row],[CycleNumber]]&gt;B69,טבלה20[[#This Row],[CycleNumber]]&gt;2),IF(טבלה20[[#This Row],[דילוג]]=1,1,IF(MAX(J68:J69)=1,1,IF(טבלה20[[#This Row],[LengthofCycle]]-F69&lt;&gt;טבלה20[[#This Row],[הפרש קבוע אחרון]],0,""))),"")</f>
        <v>0</v>
      </c>
      <c r="K70" t="str">
        <f>IF(טבלה20[[#This Row],[CycleNumber]]&lt;3,"",IF(טבלה20[[#This Row],[דילוג]]=1,1,IF(K69="","",IF(טבלה20[[#This Row],[LengthofCycle]]-F69=טבלה20[[#This Row],[הפרש קבוע אחרון]],1,IF(K69+1&gt;3,"",K69+1)))))</f>
        <v/>
      </c>
      <c r="L70" t="str">
        <f>IF(OR(טבלה20[[#This Row],[פעילות]]="",K69=""),"",IF(טבלה20[[#This Row],[פעילות]]=1,1,0))</f>
        <v/>
      </c>
      <c r="M70" s="1" t="str">
        <f>IF(טבלה20[[#This Row],[פעילות]]="","",IF(OR(M69="",AND(טבלה20[[#This Row],[דילוג]]=1,K69=3)),1,M69+1))</f>
        <v/>
      </c>
      <c r="N70" s="1" t="str">
        <f>IF(AND(טבלה20[[#This Row],[מחזורי פעילות]]=3,G71=1,טבלה20[[#This Row],[הפרש קבוע אחרון]]&lt;&gt;I71),1,"")</f>
        <v/>
      </c>
      <c r="O70" s="1" t="str">
        <f>IF(AND(טבלה20[[#This Row],[מחזורי פעילות]]=3,G71=1,טבלה20[[#This Row],[הפרש קבוע אחרון]]=I71),1,"")</f>
        <v/>
      </c>
      <c r="P70" s="1" t="str">
        <f>IF(AND(טבלה20[[#This Row],[דילוג]]=1,טבלה20[[#This Row],[הפרש קבוע אחרון]]=I69,טבלה20[[#This Row],[מחזורי פעילות]]&gt;1),1,"")</f>
        <v/>
      </c>
      <c r="Q70" s="1" t="str">
        <f>IF(OR(AND(טבלה20[[#This Row],[מחזורי פעילות]]&lt;&gt;"",M71=""),AND(טבלה20[[#This Row],[פעילות]]=3,M71=1)),טבלה20[[#This Row],[מחזורי פעילות]],"")</f>
        <v/>
      </c>
      <c r="R70" s="1" t="str">
        <f>IF(טבלה20[[#This Row],[באיזה מחזור נעקר אחרי קביעה?]]&lt;&gt;"",1,"")</f>
        <v/>
      </c>
      <c r="S70" s="1" t="str">
        <f>IF(AND(טבלה20[[#This Row],[באיזה מחזור נעקר אחרי קביעה?]]&lt;&gt;"",טבלה20[[#This Row],[CycleNumber]]&gt;B71),טבלה20[[#This Row],[באיזה מחזור נעקר אחרי קביעה?]],"")</f>
        <v/>
      </c>
      <c r="T70" s="1" t="str">
        <f>IF(AND(טבלה20[[#This Row],[הפרש קבוע אחרון]]&lt;&gt;"",I69=""),טבלה20[[#This Row],[CycleNumber]],"")</f>
        <v/>
      </c>
      <c r="U70" s="1" t="str">
        <f>IF(OR(טבלה20[[#This Row],[CycleNumber]]&gt;B71,B71=""),טבלה20[[#This Row],[CycleNumber]],"")</f>
        <v/>
      </c>
      <c r="V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" t="s">
        <v>82</v>
      </c>
      <c r="AO70">
        <v>4</v>
      </c>
      <c r="AP70">
        <v>28</v>
      </c>
      <c r="AQ70">
        <f t="shared" si="6"/>
        <v>0</v>
      </c>
      <c r="AR70" t="str">
        <f t="shared" ref="AR70:AR133" si="7">IF(AND(AQ70=1,AQ69=1),1,"")</f>
        <v/>
      </c>
    </row>
    <row r="71" spans="1:44" hidden="1" x14ac:dyDescent="0.25">
      <c r="A71" t="s">
        <v>82</v>
      </c>
      <c r="B71">
        <v>5</v>
      </c>
      <c r="C71">
        <v>1</v>
      </c>
      <c r="D71">
        <v>1</v>
      </c>
      <c r="E71">
        <v>0</v>
      </c>
      <c r="F71">
        <v>27</v>
      </c>
      <c r="G71" t="str">
        <f>IF(טבלה20[[#This Row],[CycleNumber]]&gt;2,IF(AND(טבלה20[[#This Row],[LengthofCycle]]-F70=F70-F69,טבלה20[[#This Row],[LengthofCycle]]-F70&lt;&gt;0),1,""),"")</f>
        <v/>
      </c>
      <c r="H71" t="str">
        <f>IF(טבלה20[[#This Row],[דילוג]]=1,SUM(G71:G72),"")</f>
        <v/>
      </c>
      <c r="I71" t="str">
        <f>IF(AND(טבלה20[[#This Row],[CycleNumber]]&gt;B70,טבלה20[[#This Row],[CycleNumber]]&gt;2),IF(טבלה20[[#This Row],[דילוג]]=1,טבלה20[[#This Row],[LengthofCycle]]-F70,I70),"")</f>
        <v/>
      </c>
      <c r="J71">
        <f>IF(AND(טבלה20[[#This Row],[CycleNumber]]&gt;B70,טבלה20[[#This Row],[CycleNumber]]&gt;2),IF(טבלה20[[#This Row],[דילוג]]=1,1,IF(MAX(J69:J70)=1,1,IF(טבלה20[[#This Row],[LengthofCycle]]-F70&lt;&gt;טבלה20[[#This Row],[הפרש קבוע אחרון]],0,""))),"")</f>
        <v>0</v>
      </c>
      <c r="K71" t="str">
        <f>IF(טבלה20[[#This Row],[CycleNumber]]&lt;3,"",IF(טבלה20[[#This Row],[דילוג]]=1,1,IF(K70="","",IF(טבלה20[[#This Row],[LengthofCycle]]-F70=טבלה20[[#This Row],[הפרש קבוע אחרון]],1,IF(K70+1&gt;3,"",K70+1)))))</f>
        <v/>
      </c>
      <c r="L71" t="str">
        <f>IF(OR(טבלה20[[#This Row],[פעילות]]="",K70=""),"",IF(טבלה20[[#This Row],[פעילות]]=1,1,0))</f>
        <v/>
      </c>
      <c r="M71" s="1" t="str">
        <f>IF(טבלה20[[#This Row],[פעילות]]="","",IF(OR(M70="",AND(טבלה20[[#This Row],[דילוג]]=1,K70=3)),1,M70+1))</f>
        <v/>
      </c>
      <c r="N71" s="1" t="str">
        <f>IF(AND(טבלה20[[#This Row],[מחזורי פעילות]]=3,G72=1,טבלה20[[#This Row],[הפרש קבוע אחרון]]&lt;&gt;I72),1,"")</f>
        <v/>
      </c>
      <c r="O71" s="1" t="str">
        <f>IF(AND(טבלה20[[#This Row],[מחזורי פעילות]]=3,G72=1,טבלה20[[#This Row],[הפרש קבוע אחרון]]=I72),1,"")</f>
        <v/>
      </c>
      <c r="P71" s="1" t="str">
        <f>IF(AND(טבלה20[[#This Row],[דילוג]]=1,טבלה20[[#This Row],[הפרש קבוע אחרון]]=I70,טבלה20[[#This Row],[מחזורי פעילות]]&gt;1),1,"")</f>
        <v/>
      </c>
      <c r="Q71" s="1" t="str">
        <f>IF(OR(AND(טבלה20[[#This Row],[מחזורי פעילות]]&lt;&gt;"",M72=""),AND(טבלה20[[#This Row],[פעילות]]=3,M72=1)),טבלה20[[#This Row],[מחזורי פעילות]],"")</f>
        <v/>
      </c>
      <c r="R71" s="1" t="str">
        <f>IF(טבלה20[[#This Row],[באיזה מחזור נעקר אחרי קביעה?]]&lt;&gt;"",1,"")</f>
        <v/>
      </c>
      <c r="S71" s="1" t="str">
        <f>IF(AND(טבלה20[[#This Row],[באיזה מחזור נעקר אחרי קביעה?]]&lt;&gt;"",טבלה20[[#This Row],[CycleNumber]]&gt;B72),טבלה20[[#This Row],[באיזה מחזור נעקר אחרי קביעה?]],"")</f>
        <v/>
      </c>
      <c r="T71" s="1" t="str">
        <f>IF(AND(טבלה20[[#This Row],[הפרש קבוע אחרון]]&lt;&gt;"",I70=""),טבלה20[[#This Row],[CycleNumber]],"")</f>
        <v/>
      </c>
      <c r="U71" s="1" t="str">
        <f>IF(OR(טבלה20[[#This Row],[CycleNumber]]&gt;B72,B72=""),טבלה20[[#This Row],[CycleNumber]],"")</f>
        <v/>
      </c>
      <c r="V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" t="s">
        <v>82</v>
      </c>
      <c r="AO71">
        <v>5</v>
      </c>
      <c r="AP71">
        <v>27</v>
      </c>
      <c r="AQ71">
        <f t="shared" si="6"/>
        <v>0</v>
      </c>
      <c r="AR71" t="str">
        <f t="shared" si="7"/>
        <v/>
      </c>
    </row>
    <row r="72" spans="1:44" hidden="1" x14ac:dyDescent="0.25">
      <c r="A72" t="s">
        <v>82</v>
      </c>
      <c r="B72">
        <v>6</v>
      </c>
      <c r="C72">
        <v>1</v>
      </c>
      <c r="D72">
        <v>1</v>
      </c>
      <c r="E72">
        <v>0</v>
      </c>
      <c r="F72">
        <v>27</v>
      </c>
      <c r="G72" t="str">
        <f>IF(טבלה20[[#This Row],[CycleNumber]]&gt;2,IF(AND(טבלה20[[#This Row],[LengthofCycle]]-F71=F71-F70,טבלה20[[#This Row],[LengthofCycle]]-F71&lt;&gt;0),1,""),"")</f>
        <v/>
      </c>
      <c r="H72" t="str">
        <f>IF(טבלה20[[#This Row],[דילוג]]=1,SUM(G72:G73),"")</f>
        <v/>
      </c>
      <c r="I72" t="str">
        <f>IF(AND(טבלה20[[#This Row],[CycleNumber]]&gt;B71,טבלה20[[#This Row],[CycleNumber]]&gt;2),IF(טבלה20[[#This Row],[דילוג]]=1,טבלה20[[#This Row],[LengthofCycle]]-F71,I71),"")</f>
        <v/>
      </c>
      <c r="J72">
        <f>IF(AND(טבלה20[[#This Row],[CycleNumber]]&gt;B71,טבלה20[[#This Row],[CycleNumber]]&gt;2),IF(טבלה20[[#This Row],[דילוג]]=1,1,IF(MAX(J70:J71)=1,1,IF(טבלה20[[#This Row],[LengthofCycle]]-F71&lt;&gt;טבלה20[[#This Row],[הפרש קבוע אחרון]],0,""))),"")</f>
        <v>0</v>
      </c>
      <c r="K72" t="str">
        <f>IF(טבלה20[[#This Row],[CycleNumber]]&lt;3,"",IF(טבלה20[[#This Row],[דילוג]]=1,1,IF(K71="","",IF(טבלה20[[#This Row],[LengthofCycle]]-F71=טבלה20[[#This Row],[הפרש קבוע אחרון]],1,IF(K71+1&gt;3,"",K71+1)))))</f>
        <v/>
      </c>
      <c r="L72" t="str">
        <f>IF(OR(טבלה20[[#This Row],[פעילות]]="",K71=""),"",IF(טבלה20[[#This Row],[פעילות]]=1,1,0))</f>
        <v/>
      </c>
      <c r="M72" s="1" t="str">
        <f>IF(טבלה20[[#This Row],[פעילות]]="","",IF(OR(M71="",AND(טבלה20[[#This Row],[דילוג]]=1,K71=3)),1,M71+1))</f>
        <v/>
      </c>
      <c r="N72" s="1" t="str">
        <f>IF(AND(טבלה20[[#This Row],[מחזורי פעילות]]=3,G73=1,טבלה20[[#This Row],[הפרש קבוע אחרון]]&lt;&gt;I73),1,"")</f>
        <v/>
      </c>
      <c r="O72" s="1" t="str">
        <f>IF(AND(טבלה20[[#This Row],[מחזורי פעילות]]=3,G73=1,טבלה20[[#This Row],[הפרש קבוע אחרון]]=I73),1,"")</f>
        <v/>
      </c>
      <c r="P72" s="1" t="str">
        <f>IF(AND(טבלה20[[#This Row],[דילוג]]=1,טבלה20[[#This Row],[הפרש קבוע אחרון]]=I71,טבלה20[[#This Row],[מחזורי פעילות]]&gt;1),1,"")</f>
        <v/>
      </c>
      <c r="Q72" s="1" t="str">
        <f>IF(OR(AND(טבלה20[[#This Row],[מחזורי פעילות]]&lt;&gt;"",M73=""),AND(טבלה20[[#This Row],[פעילות]]=3,M73=1)),טבלה20[[#This Row],[מחזורי פעילות]],"")</f>
        <v/>
      </c>
      <c r="R72" s="1" t="str">
        <f>IF(טבלה20[[#This Row],[באיזה מחזור נעקר אחרי קביעה?]]&lt;&gt;"",1,"")</f>
        <v/>
      </c>
      <c r="S72" s="1" t="str">
        <f>IF(AND(טבלה20[[#This Row],[באיזה מחזור נעקר אחרי קביעה?]]&lt;&gt;"",טבלה20[[#This Row],[CycleNumber]]&gt;B73),טבלה20[[#This Row],[באיזה מחזור נעקר אחרי קביעה?]],"")</f>
        <v/>
      </c>
      <c r="T72" s="1" t="str">
        <f>IF(AND(טבלה20[[#This Row],[הפרש קבוע אחרון]]&lt;&gt;"",I71=""),טבלה20[[#This Row],[CycleNumber]],"")</f>
        <v/>
      </c>
      <c r="U72" s="1" t="str">
        <f>IF(OR(טבלה20[[#This Row],[CycleNumber]]&gt;B73,B73=""),טבלה20[[#This Row],[CycleNumber]],"")</f>
        <v/>
      </c>
      <c r="V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72" t="e">
        <f>LOOKUP(טבלה20[[#This Row],[ClientID]],[1]!קביעויות[דילוג למפרע])</f>
        <v>#REF!</v>
      </c>
      <c r="AN72" t="s">
        <v>82</v>
      </c>
      <c r="AO72">
        <v>6</v>
      </c>
      <c r="AP72">
        <v>27</v>
      </c>
      <c r="AQ72">
        <f t="shared" si="6"/>
        <v>0</v>
      </c>
      <c r="AR72" t="str">
        <f t="shared" si="7"/>
        <v/>
      </c>
    </row>
    <row r="73" spans="1:44" hidden="1" x14ac:dyDescent="0.25">
      <c r="A73" t="s">
        <v>82</v>
      </c>
      <c r="B73">
        <v>7</v>
      </c>
      <c r="C73">
        <v>1</v>
      </c>
      <c r="D73">
        <v>1</v>
      </c>
      <c r="E73">
        <v>0</v>
      </c>
      <c r="F73">
        <v>27</v>
      </c>
      <c r="G73" t="str">
        <f>IF(טבלה20[[#This Row],[CycleNumber]]&gt;2,IF(AND(טבלה20[[#This Row],[LengthofCycle]]-F72=F72-F71,טבלה20[[#This Row],[LengthofCycle]]-F72&lt;&gt;0),1,""),"")</f>
        <v/>
      </c>
      <c r="H73" t="str">
        <f>IF(טבלה20[[#This Row],[דילוג]]=1,SUM(G73:G74),"")</f>
        <v/>
      </c>
      <c r="I73" t="str">
        <f>IF(AND(טבלה20[[#This Row],[CycleNumber]]&gt;B72,טבלה20[[#This Row],[CycleNumber]]&gt;2),IF(טבלה20[[#This Row],[דילוג]]=1,טבלה20[[#This Row],[LengthofCycle]]-F72,I72),"")</f>
        <v/>
      </c>
      <c r="J73">
        <f>IF(AND(טבלה20[[#This Row],[CycleNumber]]&gt;B72,טבלה20[[#This Row],[CycleNumber]]&gt;2),IF(טבלה20[[#This Row],[דילוג]]=1,1,IF(MAX(J71:J72)=1,1,IF(טבלה20[[#This Row],[LengthofCycle]]-F72&lt;&gt;טבלה20[[#This Row],[הפרש קבוע אחרון]],0,""))),"")</f>
        <v>0</v>
      </c>
      <c r="K73" t="str">
        <f>IF(טבלה20[[#This Row],[CycleNumber]]&lt;3,"",IF(טבלה20[[#This Row],[דילוג]]=1,1,IF(K72="","",IF(טבלה20[[#This Row],[LengthofCycle]]-F72=טבלה20[[#This Row],[הפרש קבוע אחרון]],1,IF(K72+1&gt;3,"",K72+1)))))</f>
        <v/>
      </c>
      <c r="L73" t="str">
        <f>IF(OR(טבלה20[[#This Row],[פעילות]]="",K72=""),"",IF(טבלה20[[#This Row],[פעילות]]=1,1,0))</f>
        <v/>
      </c>
      <c r="M73" s="1" t="str">
        <f>IF(טבלה20[[#This Row],[פעילות]]="","",IF(OR(M72="",AND(טבלה20[[#This Row],[דילוג]]=1,K72=3)),1,M72+1))</f>
        <v/>
      </c>
      <c r="N73" s="1" t="str">
        <f>IF(AND(טבלה20[[#This Row],[מחזורי פעילות]]=3,G74=1,טבלה20[[#This Row],[הפרש קבוע אחרון]]&lt;&gt;I74),1,"")</f>
        <v/>
      </c>
      <c r="O73" s="1" t="str">
        <f>IF(AND(טבלה20[[#This Row],[מחזורי פעילות]]=3,G74=1,טבלה20[[#This Row],[הפרש קבוע אחרון]]=I74),1,"")</f>
        <v/>
      </c>
      <c r="P73" s="1" t="str">
        <f>IF(AND(טבלה20[[#This Row],[דילוג]]=1,טבלה20[[#This Row],[הפרש קבוע אחרון]]=I72,טבלה20[[#This Row],[מחזורי פעילות]]&gt;1),1,"")</f>
        <v/>
      </c>
      <c r="Q73" s="1" t="str">
        <f>IF(OR(AND(טבלה20[[#This Row],[מחזורי פעילות]]&lt;&gt;"",M74=""),AND(טבלה20[[#This Row],[פעילות]]=3,M74=1)),טבלה20[[#This Row],[מחזורי פעילות]],"")</f>
        <v/>
      </c>
      <c r="R73" s="1" t="str">
        <f>IF(טבלה20[[#This Row],[באיזה מחזור נעקר אחרי קביעה?]]&lt;&gt;"",1,"")</f>
        <v/>
      </c>
      <c r="S73" s="1" t="str">
        <f>IF(AND(טבלה20[[#This Row],[באיזה מחזור נעקר אחרי קביעה?]]&lt;&gt;"",טבלה20[[#This Row],[CycleNumber]]&gt;B74),טבלה20[[#This Row],[באיזה מחזור נעקר אחרי קביעה?]],"")</f>
        <v/>
      </c>
      <c r="T73" s="1" t="str">
        <f>IF(AND(טבלה20[[#This Row],[הפרש קבוע אחרון]]&lt;&gt;"",I72=""),טבלה20[[#This Row],[CycleNumber]],"")</f>
        <v/>
      </c>
      <c r="U73" s="1" t="str">
        <f>IF(OR(טבלה20[[#This Row],[CycleNumber]]&gt;B74,B74=""),טבלה20[[#This Row],[CycleNumber]],"")</f>
        <v/>
      </c>
      <c r="V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" t="s">
        <v>82</v>
      </c>
      <c r="AO73">
        <v>7</v>
      </c>
      <c r="AP73">
        <v>27</v>
      </c>
      <c r="AQ73">
        <f t="shared" si="6"/>
        <v>0</v>
      </c>
      <c r="AR73" t="str">
        <f t="shared" si="7"/>
        <v/>
      </c>
    </row>
    <row r="74" spans="1:44" hidden="1" x14ac:dyDescent="0.25">
      <c r="A74" t="s">
        <v>82</v>
      </c>
      <c r="B74">
        <v>8</v>
      </c>
      <c r="C74">
        <v>1</v>
      </c>
      <c r="D74">
        <v>1</v>
      </c>
      <c r="E74">
        <v>0</v>
      </c>
      <c r="F74">
        <v>25</v>
      </c>
      <c r="G74" t="str">
        <f>IF(טבלה20[[#This Row],[CycleNumber]]&gt;2,IF(AND(טבלה20[[#This Row],[LengthofCycle]]-F73=F73-F72,טבלה20[[#This Row],[LengthofCycle]]-F73&lt;&gt;0),1,""),"")</f>
        <v/>
      </c>
      <c r="H74" t="str">
        <f>IF(טבלה20[[#This Row],[דילוג]]=1,SUM(G74:G75),"")</f>
        <v/>
      </c>
      <c r="I74" t="str">
        <f>IF(AND(טבלה20[[#This Row],[CycleNumber]]&gt;B73,טבלה20[[#This Row],[CycleNumber]]&gt;2),IF(טבלה20[[#This Row],[דילוג]]=1,טבלה20[[#This Row],[LengthofCycle]]-F73,I73),"")</f>
        <v/>
      </c>
      <c r="J74">
        <f>IF(AND(טבלה20[[#This Row],[CycleNumber]]&gt;B73,טבלה20[[#This Row],[CycleNumber]]&gt;2),IF(טבלה20[[#This Row],[דילוג]]=1,1,IF(MAX(J72:J73)=1,1,IF(טבלה20[[#This Row],[LengthofCycle]]-F73&lt;&gt;טבלה20[[#This Row],[הפרש קבוע אחרון]],0,""))),"")</f>
        <v>0</v>
      </c>
      <c r="K74" t="str">
        <f>IF(טבלה20[[#This Row],[CycleNumber]]&lt;3,"",IF(טבלה20[[#This Row],[דילוג]]=1,1,IF(K73="","",IF(טבלה20[[#This Row],[LengthofCycle]]-F73=טבלה20[[#This Row],[הפרש קבוע אחרון]],1,IF(K73+1&gt;3,"",K73+1)))))</f>
        <v/>
      </c>
      <c r="L74" t="str">
        <f>IF(OR(טבלה20[[#This Row],[פעילות]]="",K73=""),"",IF(טבלה20[[#This Row],[פעילות]]=1,1,0))</f>
        <v/>
      </c>
      <c r="M74" s="1" t="str">
        <f>IF(טבלה20[[#This Row],[פעילות]]="","",IF(OR(M73="",AND(טבלה20[[#This Row],[דילוג]]=1,K73=3)),1,M73+1))</f>
        <v/>
      </c>
      <c r="N74" s="1" t="str">
        <f>IF(AND(טבלה20[[#This Row],[מחזורי פעילות]]=3,G75=1,טבלה20[[#This Row],[הפרש קבוע אחרון]]&lt;&gt;I75),1,"")</f>
        <v/>
      </c>
      <c r="O74" s="1" t="str">
        <f>IF(AND(טבלה20[[#This Row],[מחזורי פעילות]]=3,G75=1,טבלה20[[#This Row],[הפרש קבוע אחרון]]=I75),1,"")</f>
        <v/>
      </c>
      <c r="P74" s="1" t="str">
        <f>IF(AND(טבלה20[[#This Row],[דילוג]]=1,טבלה20[[#This Row],[הפרש קבוע אחרון]]=I73,טבלה20[[#This Row],[מחזורי פעילות]]&gt;1),1,"")</f>
        <v/>
      </c>
      <c r="Q74" s="1" t="str">
        <f>IF(OR(AND(טבלה20[[#This Row],[מחזורי פעילות]]&lt;&gt;"",M75=""),AND(טבלה20[[#This Row],[פעילות]]=3,M75=1)),טבלה20[[#This Row],[מחזורי פעילות]],"")</f>
        <v/>
      </c>
      <c r="R74" s="1" t="str">
        <f>IF(טבלה20[[#This Row],[באיזה מחזור נעקר אחרי קביעה?]]&lt;&gt;"",1,"")</f>
        <v/>
      </c>
      <c r="S74" s="1" t="str">
        <f>IF(AND(טבלה20[[#This Row],[באיזה מחזור נעקר אחרי קביעה?]]&lt;&gt;"",טבלה20[[#This Row],[CycleNumber]]&gt;B75),טבלה20[[#This Row],[באיזה מחזור נעקר אחרי קביעה?]],"")</f>
        <v/>
      </c>
      <c r="T74" s="1" t="str">
        <f>IF(AND(טבלה20[[#This Row],[הפרש קבוע אחרון]]&lt;&gt;"",I73=""),טבלה20[[#This Row],[CycleNumber]],"")</f>
        <v/>
      </c>
      <c r="U74" s="1" t="str">
        <f>IF(OR(טבלה20[[#This Row],[CycleNumber]]&gt;B75,B75=""),טבלה20[[#This Row],[CycleNumber]],"")</f>
        <v/>
      </c>
      <c r="V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" t="s">
        <v>82</v>
      </c>
      <c r="AO74">
        <v>8</v>
      </c>
      <c r="AP74">
        <v>25</v>
      </c>
      <c r="AQ74">
        <f t="shared" si="6"/>
        <v>0</v>
      </c>
      <c r="AR74" t="str">
        <f t="shared" si="7"/>
        <v/>
      </c>
    </row>
    <row r="75" spans="1:44" hidden="1" x14ac:dyDescent="0.25">
      <c r="A75" t="s">
        <v>82</v>
      </c>
      <c r="B75">
        <v>9</v>
      </c>
      <c r="C75">
        <v>1</v>
      </c>
      <c r="D75">
        <v>1</v>
      </c>
      <c r="E75">
        <v>0</v>
      </c>
      <c r="F75">
        <v>24</v>
      </c>
      <c r="G75" t="str">
        <f>IF(טבלה20[[#This Row],[CycleNumber]]&gt;2,IF(AND(טבלה20[[#This Row],[LengthofCycle]]-F74=F74-F73,טבלה20[[#This Row],[LengthofCycle]]-F74&lt;&gt;0),1,""),"")</f>
        <v/>
      </c>
      <c r="H75" t="str">
        <f>IF(טבלה20[[#This Row],[דילוג]]=1,SUM(G75:G76),"")</f>
        <v/>
      </c>
      <c r="I75" t="str">
        <f>IF(AND(טבלה20[[#This Row],[CycleNumber]]&gt;B74,טבלה20[[#This Row],[CycleNumber]]&gt;2),IF(טבלה20[[#This Row],[דילוג]]=1,טבלה20[[#This Row],[LengthofCycle]]-F74,I74),"")</f>
        <v/>
      </c>
      <c r="J75">
        <f>IF(AND(טבלה20[[#This Row],[CycleNumber]]&gt;B74,טבלה20[[#This Row],[CycleNumber]]&gt;2),IF(טבלה20[[#This Row],[דילוג]]=1,1,IF(MAX(J73:J74)=1,1,IF(טבלה20[[#This Row],[LengthofCycle]]-F74&lt;&gt;טבלה20[[#This Row],[הפרש קבוע אחרון]],0,""))),"")</f>
        <v>0</v>
      </c>
      <c r="K75" t="str">
        <f>IF(טבלה20[[#This Row],[CycleNumber]]&lt;3,"",IF(טבלה20[[#This Row],[דילוג]]=1,1,IF(K74="","",IF(טבלה20[[#This Row],[LengthofCycle]]-F74=טבלה20[[#This Row],[הפרש קבוע אחרון]],1,IF(K74+1&gt;3,"",K74+1)))))</f>
        <v/>
      </c>
      <c r="L75" t="str">
        <f>IF(OR(טבלה20[[#This Row],[פעילות]]="",K74=""),"",IF(טבלה20[[#This Row],[פעילות]]=1,1,0))</f>
        <v/>
      </c>
      <c r="M75" s="1" t="str">
        <f>IF(טבלה20[[#This Row],[פעילות]]="","",IF(OR(M74="",AND(טבלה20[[#This Row],[דילוג]]=1,K74=3)),1,M74+1))</f>
        <v/>
      </c>
      <c r="N75" s="1" t="str">
        <f>IF(AND(טבלה20[[#This Row],[מחזורי פעילות]]=3,G76=1,טבלה20[[#This Row],[הפרש קבוע אחרון]]&lt;&gt;I76),1,"")</f>
        <v/>
      </c>
      <c r="O75" s="1" t="str">
        <f>IF(AND(טבלה20[[#This Row],[מחזורי פעילות]]=3,G76=1,טבלה20[[#This Row],[הפרש קבוע אחרון]]=I76),1,"")</f>
        <v/>
      </c>
      <c r="P75" s="1" t="str">
        <f>IF(AND(טבלה20[[#This Row],[דילוג]]=1,טבלה20[[#This Row],[הפרש קבוע אחרון]]=I74,טבלה20[[#This Row],[מחזורי פעילות]]&gt;1),1,"")</f>
        <v/>
      </c>
      <c r="Q75" s="1" t="str">
        <f>IF(OR(AND(טבלה20[[#This Row],[מחזורי פעילות]]&lt;&gt;"",M76=""),AND(טבלה20[[#This Row],[פעילות]]=3,M76=1)),טבלה20[[#This Row],[מחזורי פעילות]],"")</f>
        <v/>
      </c>
      <c r="R75" s="1" t="str">
        <f>IF(טבלה20[[#This Row],[באיזה מחזור נעקר אחרי קביעה?]]&lt;&gt;"",1,"")</f>
        <v/>
      </c>
      <c r="S75" s="1" t="str">
        <f>IF(AND(טבלה20[[#This Row],[באיזה מחזור נעקר אחרי קביעה?]]&lt;&gt;"",טבלה20[[#This Row],[CycleNumber]]&gt;B76),טבלה20[[#This Row],[באיזה מחזור נעקר אחרי קביעה?]],"")</f>
        <v/>
      </c>
      <c r="T75" s="1" t="str">
        <f>IF(AND(טבלה20[[#This Row],[הפרש קבוע אחרון]]&lt;&gt;"",I74=""),טבלה20[[#This Row],[CycleNumber]],"")</f>
        <v/>
      </c>
      <c r="U75" s="1" t="str">
        <f>IF(OR(טבלה20[[#This Row],[CycleNumber]]&gt;B76,B76=""),טבלה20[[#This Row],[CycleNumber]],"")</f>
        <v/>
      </c>
      <c r="V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" t="s">
        <v>82</v>
      </c>
      <c r="AO75">
        <v>9</v>
      </c>
      <c r="AP75">
        <v>24</v>
      </c>
      <c r="AQ75">
        <f t="shared" si="6"/>
        <v>0</v>
      </c>
      <c r="AR75" t="str">
        <f t="shared" si="7"/>
        <v/>
      </c>
    </row>
    <row r="76" spans="1:44" hidden="1" x14ac:dyDescent="0.25">
      <c r="A76" t="s">
        <v>82</v>
      </c>
      <c r="B76">
        <v>10</v>
      </c>
      <c r="C76">
        <v>1</v>
      </c>
      <c r="D76">
        <v>1</v>
      </c>
      <c r="E76">
        <v>0</v>
      </c>
      <c r="F76">
        <v>18</v>
      </c>
      <c r="G76" t="str">
        <f>IF(טבלה20[[#This Row],[CycleNumber]]&gt;2,IF(AND(טבלה20[[#This Row],[LengthofCycle]]-F75=F75-F74,טבלה20[[#This Row],[LengthofCycle]]-F75&lt;&gt;0),1,""),"")</f>
        <v/>
      </c>
      <c r="H76" t="str">
        <f>IF(טבלה20[[#This Row],[דילוג]]=1,SUM(G76:G77),"")</f>
        <v/>
      </c>
      <c r="I76" t="str">
        <f>IF(AND(טבלה20[[#This Row],[CycleNumber]]&gt;B75,טבלה20[[#This Row],[CycleNumber]]&gt;2),IF(טבלה20[[#This Row],[דילוג]]=1,טבלה20[[#This Row],[LengthofCycle]]-F75,I75),"")</f>
        <v/>
      </c>
      <c r="J76">
        <f>IF(AND(טבלה20[[#This Row],[CycleNumber]]&gt;B75,טבלה20[[#This Row],[CycleNumber]]&gt;2),IF(טבלה20[[#This Row],[דילוג]]=1,1,IF(MAX(J74:J75)=1,1,IF(טבלה20[[#This Row],[LengthofCycle]]-F75&lt;&gt;טבלה20[[#This Row],[הפרש קבוע אחרון]],0,""))),"")</f>
        <v>0</v>
      </c>
      <c r="K76" t="str">
        <f>IF(טבלה20[[#This Row],[CycleNumber]]&lt;3,"",IF(טבלה20[[#This Row],[דילוג]]=1,1,IF(K75="","",IF(טבלה20[[#This Row],[LengthofCycle]]-F75=טבלה20[[#This Row],[הפרש קבוע אחרון]],1,IF(K75+1&gt;3,"",K75+1)))))</f>
        <v/>
      </c>
      <c r="L76" t="str">
        <f>IF(OR(טבלה20[[#This Row],[פעילות]]="",K75=""),"",IF(טבלה20[[#This Row],[פעילות]]=1,1,0))</f>
        <v/>
      </c>
      <c r="M76" s="1" t="str">
        <f>IF(טבלה20[[#This Row],[פעילות]]="","",IF(OR(M75="",AND(טבלה20[[#This Row],[דילוג]]=1,K75=3)),1,M75+1))</f>
        <v/>
      </c>
      <c r="N76" s="1" t="str">
        <f>IF(AND(טבלה20[[#This Row],[מחזורי פעילות]]=3,G77=1,טבלה20[[#This Row],[הפרש קבוע אחרון]]&lt;&gt;I77),1,"")</f>
        <v/>
      </c>
      <c r="O76" s="1" t="str">
        <f>IF(AND(טבלה20[[#This Row],[מחזורי פעילות]]=3,G77=1,טבלה20[[#This Row],[הפרש קבוע אחרון]]=I77),1,"")</f>
        <v/>
      </c>
      <c r="P76" s="1" t="str">
        <f>IF(AND(טבלה20[[#This Row],[דילוג]]=1,טבלה20[[#This Row],[הפרש קבוע אחרון]]=I75,טבלה20[[#This Row],[מחזורי פעילות]]&gt;1),1,"")</f>
        <v/>
      </c>
      <c r="Q76" s="1" t="str">
        <f>IF(OR(AND(טבלה20[[#This Row],[מחזורי פעילות]]&lt;&gt;"",M77=""),AND(טבלה20[[#This Row],[פעילות]]=3,M77=1)),טבלה20[[#This Row],[מחזורי פעילות]],"")</f>
        <v/>
      </c>
      <c r="R76" s="1" t="str">
        <f>IF(טבלה20[[#This Row],[באיזה מחזור נעקר אחרי קביעה?]]&lt;&gt;"",1,"")</f>
        <v/>
      </c>
      <c r="S76" s="1" t="str">
        <f>IF(AND(טבלה20[[#This Row],[באיזה מחזור נעקר אחרי קביעה?]]&lt;&gt;"",טבלה20[[#This Row],[CycleNumber]]&gt;B77),טבלה20[[#This Row],[באיזה מחזור נעקר אחרי קביעה?]],"")</f>
        <v/>
      </c>
      <c r="T76" s="1" t="str">
        <f>IF(AND(טבלה20[[#This Row],[הפרש קבוע אחרון]]&lt;&gt;"",I75=""),טבלה20[[#This Row],[CycleNumber]],"")</f>
        <v/>
      </c>
      <c r="U76" s="1" t="str">
        <f>IF(OR(טבלה20[[#This Row],[CycleNumber]]&gt;B77,B77=""),טבלה20[[#This Row],[CycleNumber]],"")</f>
        <v/>
      </c>
      <c r="V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" t="s">
        <v>82</v>
      </c>
      <c r="AO76">
        <v>10</v>
      </c>
      <c r="AP76">
        <v>18</v>
      </c>
      <c r="AQ76">
        <f t="shared" si="6"/>
        <v>0</v>
      </c>
      <c r="AR76" t="str">
        <f t="shared" si="7"/>
        <v/>
      </c>
    </row>
    <row r="77" spans="1:44" hidden="1" x14ac:dyDescent="0.25">
      <c r="A77" t="s">
        <v>82</v>
      </c>
      <c r="B77">
        <v>11</v>
      </c>
      <c r="C77">
        <v>1</v>
      </c>
      <c r="D77">
        <v>1</v>
      </c>
      <c r="E77">
        <v>0</v>
      </c>
      <c r="F77">
        <v>26</v>
      </c>
      <c r="G77" t="str">
        <f>IF(טבלה20[[#This Row],[CycleNumber]]&gt;2,IF(AND(טבלה20[[#This Row],[LengthofCycle]]-F76=F76-F75,טבלה20[[#This Row],[LengthofCycle]]-F76&lt;&gt;0),1,""),"")</f>
        <v/>
      </c>
      <c r="H77" t="str">
        <f>IF(טבלה20[[#This Row],[דילוג]]=1,SUM(G77:G78),"")</f>
        <v/>
      </c>
      <c r="I77" t="str">
        <f>IF(AND(טבלה20[[#This Row],[CycleNumber]]&gt;B76,טבלה20[[#This Row],[CycleNumber]]&gt;2),IF(טבלה20[[#This Row],[דילוג]]=1,טבלה20[[#This Row],[LengthofCycle]]-F76,I76),"")</f>
        <v/>
      </c>
      <c r="J77">
        <f>IF(AND(טבלה20[[#This Row],[CycleNumber]]&gt;B76,טבלה20[[#This Row],[CycleNumber]]&gt;2),IF(טבלה20[[#This Row],[דילוג]]=1,1,IF(MAX(J75:J76)=1,1,IF(טבלה20[[#This Row],[LengthofCycle]]-F76&lt;&gt;טבלה20[[#This Row],[הפרש קבוע אחרון]],0,""))),"")</f>
        <v>0</v>
      </c>
      <c r="K77" t="str">
        <f>IF(טבלה20[[#This Row],[CycleNumber]]&lt;3,"",IF(טבלה20[[#This Row],[דילוג]]=1,1,IF(K76="","",IF(טבלה20[[#This Row],[LengthofCycle]]-F76=טבלה20[[#This Row],[הפרש קבוע אחרון]],1,IF(K76+1&gt;3,"",K76+1)))))</f>
        <v/>
      </c>
      <c r="L77" t="str">
        <f>IF(OR(טבלה20[[#This Row],[פעילות]]="",K76=""),"",IF(טבלה20[[#This Row],[פעילות]]=1,1,0))</f>
        <v/>
      </c>
      <c r="M77" s="1" t="str">
        <f>IF(טבלה20[[#This Row],[פעילות]]="","",IF(OR(M76="",AND(טבלה20[[#This Row],[דילוג]]=1,K76=3)),1,M76+1))</f>
        <v/>
      </c>
      <c r="N77" s="1" t="str">
        <f>IF(AND(טבלה20[[#This Row],[מחזורי פעילות]]=3,G78=1,טבלה20[[#This Row],[הפרש קבוע אחרון]]&lt;&gt;I78),1,"")</f>
        <v/>
      </c>
      <c r="O77" s="1" t="str">
        <f>IF(AND(טבלה20[[#This Row],[מחזורי פעילות]]=3,G78=1,טבלה20[[#This Row],[הפרש קבוע אחרון]]=I78),1,"")</f>
        <v/>
      </c>
      <c r="P77" s="1" t="str">
        <f>IF(AND(טבלה20[[#This Row],[דילוג]]=1,טבלה20[[#This Row],[הפרש קבוע אחרון]]=I76,טבלה20[[#This Row],[מחזורי פעילות]]&gt;1),1,"")</f>
        <v/>
      </c>
      <c r="Q77" s="1" t="str">
        <f>IF(OR(AND(טבלה20[[#This Row],[מחזורי פעילות]]&lt;&gt;"",M78=""),AND(טבלה20[[#This Row],[פעילות]]=3,M78=1)),טבלה20[[#This Row],[מחזורי פעילות]],"")</f>
        <v/>
      </c>
      <c r="R77" s="1" t="str">
        <f>IF(טבלה20[[#This Row],[באיזה מחזור נעקר אחרי קביעה?]]&lt;&gt;"",1,"")</f>
        <v/>
      </c>
      <c r="S77" s="1" t="str">
        <f>IF(AND(טבלה20[[#This Row],[באיזה מחזור נעקר אחרי קביעה?]]&lt;&gt;"",טבלה20[[#This Row],[CycleNumber]]&gt;B78),טבלה20[[#This Row],[באיזה מחזור נעקר אחרי קביעה?]],"")</f>
        <v/>
      </c>
      <c r="T77" s="1" t="str">
        <f>IF(AND(טבלה20[[#This Row],[הפרש קבוע אחרון]]&lt;&gt;"",I76=""),טבלה20[[#This Row],[CycleNumber]],"")</f>
        <v/>
      </c>
      <c r="U77" s="1" t="str">
        <f>IF(OR(טבלה20[[#This Row],[CycleNumber]]&gt;B78,B78=""),טבלה20[[#This Row],[CycleNumber]],"")</f>
        <v/>
      </c>
      <c r="V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" t="s">
        <v>82</v>
      </c>
      <c r="AO77">
        <v>11</v>
      </c>
      <c r="AP77">
        <v>26</v>
      </c>
      <c r="AQ77">
        <f t="shared" si="6"/>
        <v>0</v>
      </c>
      <c r="AR77" t="str">
        <f t="shared" si="7"/>
        <v/>
      </c>
    </row>
    <row r="78" spans="1:44" hidden="1" x14ac:dyDescent="0.25">
      <c r="A78" t="s">
        <v>82</v>
      </c>
      <c r="B78">
        <v>12</v>
      </c>
      <c r="C78">
        <v>1</v>
      </c>
      <c r="D78">
        <v>1</v>
      </c>
      <c r="E78">
        <v>0</v>
      </c>
      <c r="F78">
        <v>24</v>
      </c>
      <c r="G78" t="str">
        <f>IF(טבלה20[[#This Row],[CycleNumber]]&gt;2,IF(AND(טבלה20[[#This Row],[LengthofCycle]]-F77=F77-F76,טבלה20[[#This Row],[LengthofCycle]]-F77&lt;&gt;0),1,""),"")</f>
        <v/>
      </c>
      <c r="H78" t="str">
        <f>IF(טבלה20[[#This Row],[דילוג]]=1,SUM(G78:G79),"")</f>
        <v/>
      </c>
      <c r="I78" t="str">
        <f>IF(AND(טבלה20[[#This Row],[CycleNumber]]&gt;B77,טבלה20[[#This Row],[CycleNumber]]&gt;2),IF(טבלה20[[#This Row],[דילוג]]=1,טבלה20[[#This Row],[LengthofCycle]]-F77,I77),"")</f>
        <v/>
      </c>
      <c r="J78">
        <f>IF(AND(טבלה20[[#This Row],[CycleNumber]]&gt;B77,טבלה20[[#This Row],[CycleNumber]]&gt;2),IF(טבלה20[[#This Row],[דילוג]]=1,1,IF(MAX(J76:J77)=1,1,IF(טבלה20[[#This Row],[LengthofCycle]]-F77&lt;&gt;טבלה20[[#This Row],[הפרש קבוע אחרון]],0,""))),"")</f>
        <v>0</v>
      </c>
      <c r="K78" t="str">
        <f>IF(טבלה20[[#This Row],[CycleNumber]]&lt;3,"",IF(טבלה20[[#This Row],[דילוג]]=1,1,IF(K77="","",IF(טבלה20[[#This Row],[LengthofCycle]]-F77=טבלה20[[#This Row],[הפרש קבוע אחרון]],1,IF(K77+1&gt;3,"",K77+1)))))</f>
        <v/>
      </c>
      <c r="L78" t="str">
        <f>IF(OR(טבלה20[[#This Row],[פעילות]]="",K77=""),"",IF(טבלה20[[#This Row],[פעילות]]=1,1,0))</f>
        <v/>
      </c>
      <c r="M78" s="1" t="str">
        <f>IF(טבלה20[[#This Row],[פעילות]]="","",IF(OR(M77="",AND(טבלה20[[#This Row],[דילוג]]=1,K77=3)),1,M77+1))</f>
        <v/>
      </c>
      <c r="N78" s="1" t="str">
        <f>IF(AND(טבלה20[[#This Row],[מחזורי פעילות]]=3,G79=1,טבלה20[[#This Row],[הפרש קבוע אחרון]]&lt;&gt;I79),1,"")</f>
        <v/>
      </c>
      <c r="O78" s="1" t="str">
        <f>IF(AND(טבלה20[[#This Row],[מחזורי פעילות]]=3,G79=1,טבלה20[[#This Row],[הפרש קבוע אחרון]]=I79),1,"")</f>
        <v/>
      </c>
      <c r="P78" s="1" t="str">
        <f>IF(AND(טבלה20[[#This Row],[דילוג]]=1,טבלה20[[#This Row],[הפרש קבוע אחרון]]=I77,טבלה20[[#This Row],[מחזורי פעילות]]&gt;1),1,"")</f>
        <v/>
      </c>
      <c r="Q78" s="1" t="str">
        <f>IF(OR(AND(טבלה20[[#This Row],[מחזורי פעילות]]&lt;&gt;"",M79=""),AND(טבלה20[[#This Row],[פעילות]]=3,M79=1)),טבלה20[[#This Row],[מחזורי פעילות]],"")</f>
        <v/>
      </c>
      <c r="R78" s="1" t="str">
        <f>IF(טבלה20[[#This Row],[באיזה מחזור נעקר אחרי קביעה?]]&lt;&gt;"",1,"")</f>
        <v/>
      </c>
      <c r="S78" s="1" t="str">
        <f>IF(AND(טבלה20[[#This Row],[באיזה מחזור נעקר אחרי קביעה?]]&lt;&gt;"",טבלה20[[#This Row],[CycleNumber]]&gt;B79),טבלה20[[#This Row],[באיזה מחזור נעקר אחרי קביעה?]],"")</f>
        <v/>
      </c>
      <c r="T78" s="1" t="str">
        <f>IF(AND(טבלה20[[#This Row],[הפרש קבוע אחרון]]&lt;&gt;"",I77=""),טבלה20[[#This Row],[CycleNumber]],"")</f>
        <v/>
      </c>
      <c r="U78" s="1" t="str">
        <f>IF(OR(טבלה20[[#This Row],[CycleNumber]]&gt;B79,B79=""),טבלה20[[#This Row],[CycleNumber]],"")</f>
        <v/>
      </c>
      <c r="V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" t="s">
        <v>82</v>
      </c>
      <c r="AO78">
        <v>12</v>
      </c>
      <c r="AP78">
        <v>24</v>
      </c>
      <c r="AQ78">
        <f t="shared" si="6"/>
        <v>0</v>
      </c>
      <c r="AR78" t="str">
        <f t="shared" si="7"/>
        <v/>
      </c>
    </row>
    <row r="79" spans="1:44" hidden="1" x14ac:dyDescent="0.25">
      <c r="A79" t="s">
        <v>82</v>
      </c>
      <c r="B79">
        <v>13</v>
      </c>
      <c r="C79">
        <v>1</v>
      </c>
      <c r="D79">
        <v>1</v>
      </c>
      <c r="E79">
        <v>0</v>
      </c>
      <c r="F79">
        <v>27</v>
      </c>
      <c r="G79" t="str">
        <f>IF(טבלה20[[#This Row],[CycleNumber]]&gt;2,IF(AND(טבלה20[[#This Row],[LengthofCycle]]-F78=F78-F77,טבלה20[[#This Row],[LengthofCycle]]-F78&lt;&gt;0),1,""),"")</f>
        <v/>
      </c>
      <c r="H79" t="str">
        <f>IF(טבלה20[[#This Row],[דילוג]]=1,SUM(G79:G80),"")</f>
        <v/>
      </c>
      <c r="I79" t="str">
        <f>IF(AND(טבלה20[[#This Row],[CycleNumber]]&gt;B78,טבלה20[[#This Row],[CycleNumber]]&gt;2),IF(טבלה20[[#This Row],[דילוג]]=1,טבלה20[[#This Row],[LengthofCycle]]-F78,I78),"")</f>
        <v/>
      </c>
      <c r="J79">
        <f>IF(AND(טבלה20[[#This Row],[CycleNumber]]&gt;B78,טבלה20[[#This Row],[CycleNumber]]&gt;2),IF(טבלה20[[#This Row],[דילוג]]=1,1,IF(MAX(J77:J78)=1,1,IF(טבלה20[[#This Row],[LengthofCycle]]-F78&lt;&gt;טבלה20[[#This Row],[הפרש קבוע אחרון]],0,""))),"")</f>
        <v>0</v>
      </c>
      <c r="K79" t="str">
        <f>IF(טבלה20[[#This Row],[CycleNumber]]&lt;3,"",IF(טבלה20[[#This Row],[דילוג]]=1,1,IF(K78="","",IF(טבלה20[[#This Row],[LengthofCycle]]-F78=טבלה20[[#This Row],[הפרש קבוע אחרון]],1,IF(K78+1&gt;3,"",K78+1)))))</f>
        <v/>
      </c>
      <c r="L79" t="str">
        <f>IF(OR(טבלה20[[#This Row],[פעילות]]="",K78=""),"",IF(טבלה20[[#This Row],[פעילות]]=1,1,0))</f>
        <v/>
      </c>
      <c r="M79" s="1" t="str">
        <f>IF(טבלה20[[#This Row],[פעילות]]="","",IF(OR(M78="",AND(טבלה20[[#This Row],[דילוג]]=1,K78=3)),1,M78+1))</f>
        <v/>
      </c>
      <c r="N79" s="1" t="str">
        <f>IF(AND(טבלה20[[#This Row],[מחזורי פעילות]]=3,G80=1,טבלה20[[#This Row],[הפרש קבוע אחרון]]&lt;&gt;I80),1,"")</f>
        <v/>
      </c>
      <c r="O79" s="1" t="str">
        <f>IF(AND(טבלה20[[#This Row],[מחזורי פעילות]]=3,G80=1,טבלה20[[#This Row],[הפרש קבוע אחרון]]=I80),1,"")</f>
        <v/>
      </c>
      <c r="P79" s="1" t="str">
        <f>IF(AND(טבלה20[[#This Row],[דילוג]]=1,טבלה20[[#This Row],[הפרש קבוע אחרון]]=I78,טבלה20[[#This Row],[מחזורי פעילות]]&gt;1),1,"")</f>
        <v/>
      </c>
      <c r="Q79" s="1" t="str">
        <f>IF(OR(AND(טבלה20[[#This Row],[מחזורי פעילות]]&lt;&gt;"",M80=""),AND(טבלה20[[#This Row],[פעילות]]=3,M80=1)),טבלה20[[#This Row],[מחזורי פעילות]],"")</f>
        <v/>
      </c>
      <c r="R79" s="1" t="str">
        <f>IF(טבלה20[[#This Row],[באיזה מחזור נעקר אחרי קביעה?]]&lt;&gt;"",1,"")</f>
        <v/>
      </c>
      <c r="S79" s="1" t="str">
        <f>IF(AND(טבלה20[[#This Row],[באיזה מחזור נעקר אחרי קביעה?]]&lt;&gt;"",טבלה20[[#This Row],[CycleNumber]]&gt;B80),טבלה20[[#This Row],[באיזה מחזור נעקר אחרי קביעה?]],"")</f>
        <v/>
      </c>
      <c r="T79" s="1" t="str">
        <f>IF(AND(טבלה20[[#This Row],[הפרש קבוע אחרון]]&lt;&gt;"",I78=""),טבלה20[[#This Row],[CycleNumber]],"")</f>
        <v/>
      </c>
      <c r="U79" s="1" t="str">
        <f>IF(OR(טבלה20[[#This Row],[CycleNumber]]&gt;B80,B80=""),טבלה20[[#This Row],[CycleNumber]],"")</f>
        <v/>
      </c>
      <c r="V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" t="s">
        <v>82</v>
      </c>
      <c r="AO79">
        <v>13</v>
      </c>
      <c r="AP79">
        <v>27</v>
      </c>
      <c r="AQ79">
        <f t="shared" si="6"/>
        <v>0</v>
      </c>
      <c r="AR79" t="str">
        <f t="shared" si="7"/>
        <v/>
      </c>
    </row>
    <row r="80" spans="1:44" hidden="1" x14ac:dyDescent="0.25">
      <c r="A80" t="s">
        <v>82</v>
      </c>
      <c r="B80">
        <v>14</v>
      </c>
      <c r="C80">
        <v>1</v>
      </c>
      <c r="D80">
        <v>1</v>
      </c>
      <c r="E80">
        <v>0</v>
      </c>
      <c r="F80">
        <v>26</v>
      </c>
      <c r="G80" t="str">
        <f>IF(טבלה20[[#This Row],[CycleNumber]]&gt;2,IF(AND(טבלה20[[#This Row],[LengthofCycle]]-F79=F79-F78,טבלה20[[#This Row],[LengthofCycle]]-F79&lt;&gt;0),1,""),"")</f>
        <v/>
      </c>
      <c r="H80" t="str">
        <f>IF(טבלה20[[#This Row],[דילוג]]=1,SUM(G80:G81),"")</f>
        <v/>
      </c>
      <c r="I80" t="str">
        <f>IF(AND(טבלה20[[#This Row],[CycleNumber]]&gt;B79,טבלה20[[#This Row],[CycleNumber]]&gt;2),IF(טבלה20[[#This Row],[דילוג]]=1,טבלה20[[#This Row],[LengthofCycle]]-F79,I79),"")</f>
        <v/>
      </c>
      <c r="J80">
        <f>IF(AND(טבלה20[[#This Row],[CycleNumber]]&gt;B79,טבלה20[[#This Row],[CycleNumber]]&gt;2),IF(טבלה20[[#This Row],[דילוג]]=1,1,IF(MAX(J78:J79)=1,1,IF(טבלה20[[#This Row],[LengthofCycle]]-F79&lt;&gt;טבלה20[[#This Row],[הפרש קבוע אחרון]],0,""))),"")</f>
        <v>0</v>
      </c>
      <c r="K80" t="str">
        <f>IF(טבלה20[[#This Row],[CycleNumber]]&lt;3,"",IF(טבלה20[[#This Row],[דילוג]]=1,1,IF(K79="","",IF(טבלה20[[#This Row],[LengthofCycle]]-F79=טבלה20[[#This Row],[הפרש קבוע אחרון]],1,IF(K79+1&gt;3,"",K79+1)))))</f>
        <v/>
      </c>
      <c r="L80" t="str">
        <f>IF(OR(טבלה20[[#This Row],[פעילות]]="",K79=""),"",IF(טבלה20[[#This Row],[פעילות]]=1,1,0))</f>
        <v/>
      </c>
      <c r="M80" s="1" t="str">
        <f>IF(טבלה20[[#This Row],[פעילות]]="","",IF(OR(M79="",AND(טבלה20[[#This Row],[דילוג]]=1,K79=3)),1,M79+1))</f>
        <v/>
      </c>
      <c r="N80" s="1" t="str">
        <f>IF(AND(טבלה20[[#This Row],[מחזורי פעילות]]=3,G81=1,טבלה20[[#This Row],[הפרש קבוע אחרון]]&lt;&gt;I81),1,"")</f>
        <v/>
      </c>
      <c r="O80" s="1" t="str">
        <f>IF(AND(טבלה20[[#This Row],[מחזורי פעילות]]=3,G81=1,טבלה20[[#This Row],[הפרש קבוע אחרון]]=I81),1,"")</f>
        <v/>
      </c>
      <c r="P80" s="1" t="str">
        <f>IF(AND(טבלה20[[#This Row],[דילוג]]=1,טבלה20[[#This Row],[הפרש קבוע אחרון]]=I79,טבלה20[[#This Row],[מחזורי פעילות]]&gt;1),1,"")</f>
        <v/>
      </c>
      <c r="Q80" s="1" t="str">
        <f>IF(OR(AND(טבלה20[[#This Row],[מחזורי פעילות]]&lt;&gt;"",M81=""),AND(טבלה20[[#This Row],[פעילות]]=3,M81=1)),טבלה20[[#This Row],[מחזורי פעילות]],"")</f>
        <v/>
      </c>
      <c r="R80" s="1" t="str">
        <f>IF(טבלה20[[#This Row],[באיזה מחזור נעקר אחרי קביעה?]]&lt;&gt;"",1,"")</f>
        <v/>
      </c>
      <c r="S80" s="1" t="str">
        <f>IF(AND(טבלה20[[#This Row],[באיזה מחזור נעקר אחרי קביעה?]]&lt;&gt;"",טבלה20[[#This Row],[CycleNumber]]&gt;B81),טבלה20[[#This Row],[באיזה מחזור נעקר אחרי קביעה?]],"")</f>
        <v/>
      </c>
      <c r="T80" s="1" t="str">
        <f>IF(AND(טבלה20[[#This Row],[הפרש קבוע אחרון]]&lt;&gt;"",I79=""),טבלה20[[#This Row],[CycleNumber]],"")</f>
        <v/>
      </c>
      <c r="U80" s="1" t="str">
        <f>IF(OR(טבלה20[[#This Row],[CycleNumber]]&gt;B81,B81=""),טבלה20[[#This Row],[CycleNumber]],"")</f>
        <v/>
      </c>
      <c r="V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" t="s">
        <v>82</v>
      </c>
      <c r="AO80">
        <v>14</v>
      </c>
      <c r="AP80">
        <v>26</v>
      </c>
      <c r="AQ80">
        <f t="shared" si="6"/>
        <v>0</v>
      </c>
      <c r="AR80" t="str">
        <f t="shared" si="7"/>
        <v/>
      </c>
    </row>
    <row r="81" spans="1:44" hidden="1" x14ac:dyDescent="0.25">
      <c r="A81" t="s">
        <v>82</v>
      </c>
      <c r="B81">
        <v>15</v>
      </c>
      <c r="C81">
        <v>1</v>
      </c>
      <c r="D81">
        <v>1</v>
      </c>
      <c r="E81">
        <v>0</v>
      </c>
      <c r="F81">
        <v>24</v>
      </c>
      <c r="G81" t="str">
        <f>IF(טבלה20[[#This Row],[CycleNumber]]&gt;2,IF(AND(טבלה20[[#This Row],[LengthofCycle]]-F80=F80-F79,טבלה20[[#This Row],[LengthofCycle]]-F80&lt;&gt;0),1,""),"")</f>
        <v/>
      </c>
      <c r="H81" t="str">
        <f>IF(טבלה20[[#This Row],[דילוג]]=1,SUM(G81:G82),"")</f>
        <v/>
      </c>
      <c r="I81" t="str">
        <f>IF(AND(טבלה20[[#This Row],[CycleNumber]]&gt;B80,טבלה20[[#This Row],[CycleNumber]]&gt;2),IF(טבלה20[[#This Row],[דילוג]]=1,טבלה20[[#This Row],[LengthofCycle]]-F80,I80),"")</f>
        <v/>
      </c>
      <c r="J81">
        <f>IF(AND(טבלה20[[#This Row],[CycleNumber]]&gt;B80,טבלה20[[#This Row],[CycleNumber]]&gt;2),IF(טבלה20[[#This Row],[דילוג]]=1,1,IF(MAX(J79:J80)=1,1,IF(טבלה20[[#This Row],[LengthofCycle]]-F80&lt;&gt;טבלה20[[#This Row],[הפרש קבוע אחרון]],0,""))),"")</f>
        <v>0</v>
      </c>
      <c r="K81" t="str">
        <f>IF(טבלה20[[#This Row],[CycleNumber]]&lt;3,"",IF(טבלה20[[#This Row],[דילוג]]=1,1,IF(K80="","",IF(טבלה20[[#This Row],[LengthofCycle]]-F80=טבלה20[[#This Row],[הפרש קבוע אחרון]],1,IF(K80+1&gt;3,"",K80+1)))))</f>
        <v/>
      </c>
      <c r="L81" t="str">
        <f>IF(OR(טבלה20[[#This Row],[פעילות]]="",K80=""),"",IF(טבלה20[[#This Row],[פעילות]]=1,1,0))</f>
        <v/>
      </c>
      <c r="M81" s="1" t="str">
        <f>IF(טבלה20[[#This Row],[פעילות]]="","",IF(OR(M80="",AND(טבלה20[[#This Row],[דילוג]]=1,K80=3)),1,M80+1))</f>
        <v/>
      </c>
      <c r="N81" s="1" t="str">
        <f>IF(AND(טבלה20[[#This Row],[מחזורי פעילות]]=3,G82=1,טבלה20[[#This Row],[הפרש קבוע אחרון]]&lt;&gt;I82),1,"")</f>
        <v/>
      </c>
      <c r="O81" s="1" t="str">
        <f>IF(AND(טבלה20[[#This Row],[מחזורי פעילות]]=3,G82=1,טבלה20[[#This Row],[הפרש קבוע אחרון]]=I82),1,"")</f>
        <v/>
      </c>
      <c r="P81" s="1" t="str">
        <f>IF(AND(טבלה20[[#This Row],[דילוג]]=1,טבלה20[[#This Row],[הפרש קבוע אחרון]]=I80,טבלה20[[#This Row],[מחזורי פעילות]]&gt;1),1,"")</f>
        <v/>
      </c>
      <c r="Q81" s="1" t="str">
        <f>IF(OR(AND(טבלה20[[#This Row],[מחזורי פעילות]]&lt;&gt;"",M82=""),AND(טבלה20[[#This Row],[פעילות]]=3,M82=1)),טבלה20[[#This Row],[מחזורי פעילות]],"")</f>
        <v/>
      </c>
      <c r="R81" s="1" t="str">
        <f>IF(טבלה20[[#This Row],[באיזה מחזור נעקר אחרי קביעה?]]&lt;&gt;"",1,"")</f>
        <v/>
      </c>
      <c r="S81" s="1" t="str">
        <f>IF(AND(טבלה20[[#This Row],[באיזה מחזור נעקר אחרי קביעה?]]&lt;&gt;"",טבלה20[[#This Row],[CycleNumber]]&gt;B82),טבלה20[[#This Row],[באיזה מחזור נעקר אחרי קביעה?]],"")</f>
        <v/>
      </c>
      <c r="T81" s="1" t="str">
        <f>IF(AND(טבלה20[[#This Row],[הפרש קבוע אחרון]]&lt;&gt;"",I80=""),טבלה20[[#This Row],[CycleNumber]],"")</f>
        <v/>
      </c>
      <c r="U81" s="1" t="str">
        <f>IF(OR(טבלה20[[#This Row],[CycleNumber]]&gt;B82,B82=""),טבלה20[[#This Row],[CycleNumber]],"")</f>
        <v/>
      </c>
      <c r="V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" t="s">
        <v>82</v>
      </c>
      <c r="AO81">
        <v>15</v>
      </c>
      <c r="AP81">
        <v>24</v>
      </c>
      <c r="AQ81">
        <f t="shared" si="6"/>
        <v>0</v>
      </c>
      <c r="AR81" t="str">
        <f t="shared" si="7"/>
        <v/>
      </c>
    </row>
    <row r="82" spans="1:44" hidden="1" x14ac:dyDescent="0.25">
      <c r="A82" t="s">
        <v>82</v>
      </c>
      <c r="B82">
        <v>16</v>
      </c>
      <c r="C82">
        <v>1</v>
      </c>
      <c r="D82">
        <v>1</v>
      </c>
      <c r="E82">
        <v>0</v>
      </c>
      <c r="F82">
        <v>26</v>
      </c>
      <c r="G82" t="str">
        <f>IF(טבלה20[[#This Row],[CycleNumber]]&gt;2,IF(AND(טבלה20[[#This Row],[LengthofCycle]]-F81=F81-F80,טבלה20[[#This Row],[LengthofCycle]]-F81&lt;&gt;0),1,""),"")</f>
        <v/>
      </c>
      <c r="H82" t="str">
        <f>IF(טבלה20[[#This Row],[דילוג]]=1,SUM(G82:G83),"")</f>
        <v/>
      </c>
      <c r="I82" t="str">
        <f>IF(AND(טבלה20[[#This Row],[CycleNumber]]&gt;B81,טבלה20[[#This Row],[CycleNumber]]&gt;2),IF(טבלה20[[#This Row],[דילוג]]=1,טבלה20[[#This Row],[LengthofCycle]]-F81,I81),"")</f>
        <v/>
      </c>
      <c r="J82">
        <f>IF(AND(טבלה20[[#This Row],[CycleNumber]]&gt;B81,טבלה20[[#This Row],[CycleNumber]]&gt;2),IF(טבלה20[[#This Row],[דילוג]]=1,1,IF(MAX(J80:J81)=1,1,IF(טבלה20[[#This Row],[LengthofCycle]]-F81&lt;&gt;טבלה20[[#This Row],[הפרש קבוע אחרון]],0,""))),"")</f>
        <v>0</v>
      </c>
      <c r="K82" t="str">
        <f>IF(טבלה20[[#This Row],[CycleNumber]]&lt;3,"",IF(טבלה20[[#This Row],[דילוג]]=1,1,IF(K81="","",IF(טבלה20[[#This Row],[LengthofCycle]]-F81=טבלה20[[#This Row],[הפרש קבוע אחרון]],1,IF(K81+1&gt;3,"",K81+1)))))</f>
        <v/>
      </c>
      <c r="L82" t="str">
        <f>IF(OR(טבלה20[[#This Row],[פעילות]]="",K81=""),"",IF(טבלה20[[#This Row],[פעילות]]=1,1,0))</f>
        <v/>
      </c>
      <c r="M82" s="1" t="str">
        <f>IF(טבלה20[[#This Row],[פעילות]]="","",IF(OR(M81="",AND(טבלה20[[#This Row],[דילוג]]=1,K81=3)),1,M81+1))</f>
        <v/>
      </c>
      <c r="N82" s="1" t="str">
        <f>IF(AND(טבלה20[[#This Row],[מחזורי פעילות]]=3,G83=1,טבלה20[[#This Row],[הפרש קבוע אחרון]]&lt;&gt;I83),1,"")</f>
        <v/>
      </c>
      <c r="O82" s="1" t="str">
        <f>IF(AND(טבלה20[[#This Row],[מחזורי פעילות]]=3,G83=1,טבלה20[[#This Row],[הפרש קבוע אחרון]]=I83),1,"")</f>
        <v/>
      </c>
      <c r="P82" s="1" t="str">
        <f>IF(AND(טבלה20[[#This Row],[דילוג]]=1,טבלה20[[#This Row],[הפרש קבוע אחרון]]=I81,טבלה20[[#This Row],[מחזורי פעילות]]&gt;1),1,"")</f>
        <v/>
      </c>
      <c r="Q82" s="1" t="str">
        <f>IF(OR(AND(טבלה20[[#This Row],[מחזורי פעילות]]&lt;&gt;"",M83=""),AND(טבלה20[[#This Row],[פעילות]]=3,M83=1)),טבלה20[[#This Row],[מחזורי פעילות]],"")</f>
        <v/>
      </c>
      <c r="R82" s="1" t="str">
        <f>IF(טבלה20[[#This Row],[באיזה מחזור נעקר אחרי קביעה?]]&lt;&gt;"",1,"")</f>
        <v/>
      </c>
      <c r="S82" s="1" t="str">
        <f>IF(AND(טבלה20[[#This Row],[באיזה מחזור נעקר אחרי קביעה?]]&lt;&gt;"",טבלה20[[#This Row],[CycleNumber]]&gt;B83),טבלה20[[#This Row],[באיזה מחזור נעקר אחרי קביעה?]],"")</f>
        <v/>
      </c>
      <c r="T82" s="1" t="str">
        <f>IF(AND(טבלה20[[#This Row],[הפרש קבוע אחרון]]&lt;&gt;"",I81=""),טבלה20[[#This Row],[CycleNumber]],"")</f>
        <v/>
      </c>
      <c r="U82" s="1">
        <f>IF(OR(טבלה20[[#This Row],[CycleNumber]]&gt;B83,B83=""),טבלה20[[#This Row],[CycleNumber]],"")</f>
        <v>16</v>
      </c>
      <c r="V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" t="s">
        <v>82</v>
      </c>
      <c r="AO82">
        <v>16</v>
      </c>
      <c r="AP82">
        <v>26</v>
      </c>
      <c r="AQ82">
        <f t="shared" si="6"/>
        <v>0</v>
      </c>
      <c r="AR82" t="str">
        <f t="shared" si="7"/>
        <v/>
      </c>
    </row>
    <row r="83" spans="1:44" hidden="1" x14ac:dyDescent="0.25">
      <c r="A83" t="s">
        <v>38</v>
      </c>
      <c r="B83">
        <v>1</v>
      </c>
      <c r="C83">
        <v>1</v>
      </c>
      <c r="D83">
        <v>0</v>
      </c>
      <c r="E83">
        <v>0</v>
      </c>
      <c r="F83">
        <v>25</v>
      </c>
      <c r="G83" t="str">
        <f>IF(טבלה20[[#This Row],[CycleNumber]]&gt;2,IF(AND(טבלה20[[#This Row],[LengthofCycle]]-F82=F82-F81,טבלה20[[#This Row],[LengthofCycle]]-F82&lt;&gt;0),1,""),"")</f>
        <v/>
      </c>
      <c r="H83" t="str">
        <f>IF(טבלה20[[#This Row],[דילוג]]=1,SUM(G83:G84),"")</f>
        <v/>
      </c>
      <c r="I83" t="str">
        <f>IF(AND(טבלה20[[#This Row],[CycleNumber]]&gt;B82,טבלה20[[#This Row],[CycleNumber]]&gt;2),IF(טבלה20[[#This Row],[דילוג]]=1,טבלה20[[#This Row],[LengthofCycle]]-F82,I82),"")</f>
        <v/>
      </c>
      <c r="J83" t="str">
        <f>IF(AND(טבלה20[[#This Row],[CycleNumber]]&gt;B82,טבלה20[[#This Row],[CycleNumber]]&gt;2),IF(טבלה20[[#This Row],[דילוג]]=1,1,IF(MAX(J81:J82)=1,1,IF(טבלה20[[#This Row],[LengthofCycle]]-F82&lt;&gt;טבלה20[[#This Row],[הפרש קבוע אחרון]],0,""))),"")</f>
        <v/>
      </c>
      <c r="K83" t="str">
        <f>IF(טבלה20[[#This Row],[CycleNumber]]&lt;3,"",IF(טבלה20[[#This Row],[דילוג]]=1,1,IF(K82="","",IF(טבלה20[[#This Row],[LengthofCycle]]-F82=טבלה20[[#This Row],[הפרש קבוע אחרון]],1,IF(K82+1&gt;3,"",K82+1)))))</f>
        <v/>
      </c>
      <c r="L83" t="str">
        <f>IF(OR(טבלה20[[#This Row],[פעילות]]="",K82=""),"",IF(טבלה20[[#This Row],[פעילות]]=1,1,0))</f>
        <v/>
      </c>
      <c r="M83" s="1" t="str">
        <f>IF(טבלה20[[#This Row],[פעילות]]="","",IF(OR(M82="",AND(טבלה20[[#This Row],[דילוג]]=1,K82=3)),1,M82+1))</f>
        <v/>
      </c>
      <c r="N83" s="1" t="str">
        <f>IF(AND(טבלה20[[#This Row],[מחזורי פעילות]]=3,G84=1,טבלה20[[#This Row],[הפרש קבוע אחרון]]&lt;&gt;I84),1,"")</f>
        <v/>
      </c>
      <c r="O83" s="1" t="str">
        <f>IF(AND(טבלה20[[#This Row],[מחזורי פעילות]]=3,G84=1,טבלה20[[#This Row],[הפרש קבוע אחרון]]=I84),1,"")</f>
        <v/>
      </c>
      <c r="P83" s="1" t="str">
        <f>IF(AND(טבלה20[[#This Row],[דילוג]]=1,טבלה20[[#This Row],[הפרש קבוע אחרון]]=I82,טבלה20[[#This Row],[מחזורי פעילות]]&gt;1),1,"")</f>
        <v/>
      </c>
      <c r="Q83" s="1" t="str">
        <f>IF(OR(AND(טבלה20[[#This Row],[מחזורי פעילות]]&lt;&gt;"",M84=""),AND(טבלה20[[#This Row],[פעילות]]=3,M84=1)),טבלה20[[#This Row],[מחזורי פעילות]],"")</f>
        <v/>
      </c>
      <c r="R83" s="1" t="str">
        <f>IF(טבלה20[[#This Row],[באיזה מחזור נעקר אחרי קביעה?]]&lt;&gt;"",1,"")</f>
        <v/>
      </c>
      <c r="S83" s="1" t="str">
        <f>IF(AND(טבלה20[[#This Row],[באיזה מחזור נעקר אחרי קביעה?]]&lt;&gt;"",טבלה20[[#This Row],[CycleNumber]]&gt;B84),טבלה20[[#This Row],[באיזה מחזור נעקר אחרי קביעה?]],"")</f>
        <v/>
      </c>
      <c r="T83" s="1" t="str">
        <f>IF(AND(טבלה20[[#This Row],[הפרש קבוע אחרון]]&lt;&gt;"",I82=""),טבלה20[[#This Row],[CycleNumber]],"")</f>
        <v/>
      </c>
      <c r="U83" s="1" t="str">
        <f>IF(OR(טבלה20[[#This Row],[CycleNumber]]&gt;B84,B84=""),טבלה20[[#This Row],[CycleNumber]],"")</f>
        <v/>
      </c>
      <c r="V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" t="s">
        <v>38</v>
      </c>
      <c r="AO83">
        <v>1</v>
      </c>
      <c r="AP83">
        <v>25</v>
      </c>
      <c r="AQ83" t="str">
        <f t="shared" si="6"/>
        <v/>
      </c>
      <c r="AR83" t="str">
        <f t="shared" si="7"/>
        <v/>
      </c>
    </row>
    <row r="84" spans="1:44" hidden="1" x14ac:dyDescent="0.25">
      <c r="A84" t="s">
        <v>38</v>
      </c>
      <c r="B84">
        <v>2</v>
      </c>
      <c r="C84">
        <v>1</v>
      </c>
      <c r="D84">
        <v>1</v>
      </c>
      <c r="E84">
        <v>0</v>
      </c>
      <c r="F84">
        <v>30</v>
      </c>
      <c r="G84" t="str">
        <f>IF(טבלה20[[#This Row],[CycleNumber]]&gt;2,IF(AND(טבלה20[[#This Row],[LengthofCycle]]-F83=F83-F82,טבלה20[[#This Row],[LengthofCycle]]-F83&lt;&gt;0),1,""),"")</f>
        <v/>
      </c>
      <c r="H84" t="str">
        <f>IF(טבלה20[[#This Row],[דילוג]]=1,SUM(G84:G85),"")</f>
        <v/>
      </c>
      <c r="I84" t="str">
        <f>IF(AND(טבלה20[[#This Row],[CycleNumber]]&gt;B83,טבלה20[[#This Row],[CycleNumber]]&gt;2),IF(טבלה20[[#This Row],[דילוג]]=1,טבלה20[[#This Row],[LengthofCycle]]-F83,I83),"")</f>
        <v/>
      </c>
      <c r="J84" t="str">
        <f>IF(AND(טבלה20[[#This Row],[CycleNumber]]&gt;B83,טבלה20[[#This Row],[CycleNumber]]&gt;2),IF(טבלה20[[#This Row],[דילוג]]=1,1,IF(MAX(J82:J83)=1,1,IF(טבלה20[[#This Row],[LengthofCycle]]-F83&lt;&gt;טבלה20[[#This Row],[הפרש קבוע אחרון]],0,""))),"")</f>
        <v/>
      </c>
      <c r="K84" t="str">
        <f>IF(טבלה20[[#This Row],[CycleNumber]]&lt;3,"",IF(טבלה20[[#This Row],[דילוג]]=1,1,IF(K83="","",IF(טבלה20[[#This Row],[LengthofCycle]]-F83=טבלה20[[#This Row],[הפרש קבוע אחרון]],1,IF(K83+1&gt;3,"",K83+1)))))</f>
        <v/>
      </c>
      <c r="L84" t="str">
        <f>IF(OR(טבלה20[[#This Row],[פעילות]]="",K83=""),"",IF(טבלה20[[#This Row],[פעילות]]=1,1,0))</f>
        <v/>
      </c>
      <c r="M84" s="1" t="str">
        <f>IF(טבלה20[[#This Row],[פעילות]]="","",IF(OR(M83="",AND(טבלה20[[#This Row],[דילוג]]=1,K83=3)),1,M83+1))</f>
        <v/>
      </c>
      <c r="N84" s="1" t="str">
        <f>IF(AND(טבלה20[[#This Row],[מחזורי פעילות]]=3,G85=1,טבלה20[[#This Row],[הפרש קבוע אחרון]]&lt;&gt;I85),1,"")</f>
        <v/>
      </c>
      <c r="O84" s="1" t="str">
        <f>IF(AND(טבלה20[[#This Row],[מחזורי פעילות]]=3,G85=1,טבלה20[[#This Row],[הפרש קבוע אחרון]]=I85),1,"")</f>
        <v/>
      </c>
      <c r="P84" s="1" t="str">
        <f>IF(AND(טבלה20[[#This Row],[דילוג]]=1,טבלה20[[#This Row],[הפרש קבוע אחרון]]=I83,טבלה20[[#This Row],[מחזורי פעילות]]&gt;1),1,"")</f>
        <v/>
      </c>
      <c r="Q84" s="1" t="str">
        <f>IF(OR(AND(טבלה20[[#This Row],[מחזורי פעילות]]&lt;&gt;"",M85=""),AND(טבלה20[[#This Row],[פעילות]]=3,M85=1)),טבלה20[[#This Row],[מחזורי פעילות]],"")</f>
        <v/>
      </c>
      <c r="R84" s="1" t="str">
        <f>IF(טבלה20[[#This Row],[באיזה מחזור נעקר אחרי קביעה?]]&lt;&gt;"",1,"")</f>
        <v/>
      </c>
      <c r="S84" s="1" t="str">
        <f>IF(AND(טבלה20[[#This Row],[באיזה מחזור נעקר אחרי קביעה?]]&lt;&gt;"",טבלה20[[#This Row],[CycleNumber]]&gt;B85),טבלה20[[#This Row],[באיזה מחזור נעקר אחרי קביעה?]],"")</f>
        <v/>
      </c>
      <c r="T84" s="1" t="str">
        <f>IF(AND(טבלה20[[#This Row],[הפרש קבוע אחרון]]&lt;&gt;"",I83=""),טבלה20[[#This Row],[CycleNumber]],"")</f>
        <v/>
      </c>
      <c r="U84" s="1" t="str">
        <f>IF(OR(טבלה20[[#This Row],[CycleNumber]]&gt;B85,B85=""),טבלה20[[#This Row],[CycleNumber]],"")</f>
        <v/>
      </c>
      <c r="V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" t="s">
        <v>38</v>
      </c>
      <c r="AO84">
        <v>2</v>
      </c>
      <c r="AP84">
        <v>30</v>
      </c>
      <c r="AQ84" t="str">
        <f t="shared" si="6"/>
        <v/>
      </c>
      <c r="AR84" t="str">
        <f t="shared" si="7"/>
        <v/>
      </c>
    </row>
    <row r="85" spans="1:44" hidden="1" x14ac:dyDescent="0.25">
      <c r="A85" t="s">
        <v>38</v>
      </c>
      <c r="B85">
        <v>3</v>
      </c>
      <c r="C85">
        <v>1</v>
      </c>
      <c r="D85">
        <v>1</v>
      </c>
      <c r="E85">
        <v>0</v>
      </c>
      <c r="F85">
        <v>26</v>
      </c>
      <c r="G85" t="str">
        <f>IF(טבלה20[[#This Row],[CycleNumber]]&gt;2,IF(AND(טבלה20[[#This Row],[LengthofCycle]]-F84=F84-F83,טבלה20[[#This Row],[LengthofCycle]]-F84&lt;&gt;0),1,""),"")</f>
        <v/>
      </c>
      <c r="H85" t="str">
        <f>IF(טבלה20[[#This Row],[דילוג]]=1,SUM(G85:G86),"")</f>
        <v/>
      </c>
      <c r="I85" t="str">
        <f>IF(AND(טבלה20[[#This Row],[CycleNumber]]&gt;B84,טבלה20[[#This Row],[CycleNumber]]&gt;2),IF(טבלה20[[#This Row],[דילוג]]=1,טבלה20[[#This Row],[LengthofCycle]]-F84,I84),"")</f>
        <v/>
      </c>
      <c r="J85">
        <f>IF(AND(טבלה20[[#This Row],[CycleNumber]]&gt;B84,טבלה20[[#This Row],[CycleNumber]]&gt;2),IF(טבלה20[[#This Row],[דילוג]]=1,1,IF(MAX(J83:J84)=1,1,IF(טבלה20[[#This Row],[LengthofCycle]]-F84&lt;&gt;טבלה20[[#This Row],[הפרש קבוע אחרון]],0,""))),"")</f>
        <v>0</v>
      </c>
      <c r="K85" t="str">
        <f>IF(טבלה20[[#This Row],[CycleNumber]]&lt;3,"",IF(טבלה20[[#This Row],[דילוג]]=1,1,IF(K84="","",IF(טבלה20[[#This Row],[LengthofCycle]]-F84=טבלה20[[#This Row],[הפרש קבוע אחרון]],1,IF(K84+1&gt;3,"",K84+1)))))</f>
        <v/>
      </c>
      <c r="L85" t="str">
        <f>IF(OR(טבלה20[[#This Row],[פעילות]]="",K84=""),"",IF(טבלה20[[#This Row],[פעילות]]=1,1,0))</f>
        <v/>
      </c>
      <c r="M85" s="1" t="str">
        <f>IF(טבלה20[[#This Row],[פעילות]]="","",IF(OR(M84="",AND(טבלה20[[#This Row],[דילוג]]=1,K84=3)),1,M84+1))</f>
        <v/>
      </c>
      <c r="N85" s="1" t="str">
        <f>IF(AND(טבלה20[[#This Row],[מחזורי פעילות]]=3,G86=1,טבלה20[[#This Row],[הפרש קבוע אחרון]]&lt;&gt;I86),1,"")</f>
        <v/>
      </c>
      <c r="O85" s="1" t="str">
        <f>IF(AND(טבלה20[[#This Row],[מחזורי פעילות]]=3,G86=1,טבלה20[[#This Row],[הפרש קבוע אחרון]]=I86),1,"")</f>
        <v/>
      </c>
      <c r="P85" s="1" t="str">
        <f>IF(AND(טבלה20[[#This Row],[דילוג]]=1,טבלה20[[#This Row],[הפרש קבוע אחרון]]=I84,טבלה20[[#This Row],[מחזורי פעילות]]&gt;1),1,"")</f>
        <v/>
      </c>
      <c r="Q85" s="1" t="str">
        <f>IF(OR(AND(טבלה20[[#This Row],[מחזורי פעילות]]&lt;&gt;"",M86=""),AND(טבלה20[[#This Row],[פעילות]]=3,M86=1)),טבלה20[[#This Row],[מחזורי פעילות]],"")</f>
        <v/>
      </c>
      <c r="R85" s="1" t="str">
        <f>IF(טבלה20[[#This Row],[באיזה מחזור נעקר אחרי קביעה?]]&lt;&gt;"",1,"")</f>
        <v/>
      </c>
      <c r="S85" s="1" t="str">
        <f>IF(AND(טבלה20[[#This Row],[באיזה מחזור נעקר אחרי קביעה?]]&lt;&gt;"",טבלה20[[#This Row],[CycleNumber]]&gt;B86),טבלה20[[#This Row],[באיזה מחזור נעקר אחרי קביעה?]],"")</f>
        <v/>
      </c>
      <c r="T85" s="1" t="str">
        <f>IF(AND(טבלה20[[#This Row],[הפרש קבוע אחרון]]&lt;&gt;"",I84=""),טבלה20[[#This Row],[CycleNumber]],"")</f>
        <v/>
      </c>
      <c r="U85" s="1" t="str">
        <f>IF(OR(טבלה20[[#This Row],[CycleNumber]]&gt;B86,B86=""),טבלה20[[#This Row],[CycleNumber]],"")</f>
        <v/>
      </c>
      <c r="V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" t="s">
        <v>38</v>
      </c>
      <c r="AO85">
        <v>3</v>
      </c>
      <c r="AP85">
        <v>26</v>
      </c>
      <c r="AQ85">
        <f t="shared" si="6"/>
        <v>0</v>
      </c>
      <c r="AR85" t="str">
        <f t="shared" si="7"/>
        <v/>
      </c>
    </row>
    <row r="86" spans="1:44" hidden="1" x14ac:dyDescent="0.25">
      <c r="A86" t="s">
        <v>38</v>
      </c>
      <c r="B86">
        <v>4</v>
      </c>
      <c r="C86">
        <v>1</v>
      </c>
      <c r="D86">
        <v>1</v>
      </c>
      <c r="E86">
        <v>0</v>
      </c>
      <c r="F86">
        <v>27</v>
      </c>
      <c r="G86" t="str">
        <f>IF(טבלה20[[#This Row],[CycleNumber]]&gt;2,IF(AND(טבלה20[[#This Row],[LengthofCycle]]-F85=F85-F84,טבלה20[[#This Row],[LengthofCycle]]-F85&lt;&gt;0),1,""),"")</f>
        <v/>
      </c>
      <c r="H86" t="str">
        <f>IF(טבלה20[[#This Row],[דילוג]]=1,SUM(G86:G87),"")</f>
        <v/>
      </c>
      <c r="I86" t="str">
        <f>IF(AND(טבלה20[[#This Row],[CycleNumber]]&gt;B85,טבלה20[[#This Row],[CycleNumber]]&gt;2),IF(טבלה20[[#This Row],[דילוג]]=1,טבלה20[[#This Row],[LengthofCycle]]-F85,I85),"")</f>
        <v/>
      </c>
      <c r="J86">
        <f>IF(AND(טבלה20[[#This Row],[CycleNumber]]&gt;B85,טבלה20[[#This Row],[CycleNumber]]&gt;2),IF(טבלה20[[#This Row],[דילוג]]=1,1,IF(MAX(J84:J85)=1,1,IF(טבלה20[[#This Row],[LengthofCycle]]-F85&lt;&gt;טבלה20[[#This Row],[הפרש קבוע אחרון]],0,""))),"")</f>
        <v>0</v>
      </c>
      <c r="K86" t="str">
        <f>IF(טבלה20[[#This Row],[CycleNumber]]&lt;3,"",IF(טבלה20[[#This Row],[דילוג]]=1,1,IF(K85="","",IF(טבלה20[[#This Row],[LengthofCycle]]-F85=טבלה20[[#This Row],[הפרש קבוע אחרון]],1,IF(K85+1&gt;3,"",K85+1)))))</f>
        <v/>
      </c>
      <c r="L86" t="str">
        <f>IF(OR(טבלה20[[#This Row],[פעילות]]="",K85=""),"",IF(טבלה20[[#This Row],[פעילות]]=1,1,0))</f>
        <v/>
      </c>
      <c r="M86" s="1" t="str">
        <f>IF(טבלה20[[#This Row],[פעילות]]="","",IF(OR(M85="",AND(טבלה20[[#This Row],[דילוג]]=1,K85=3)),1,M85+1))</f>
        <v/>
      </c>
      <c r="N86" s="1" t="str">
        <f>IF(AND(טבלה20[[#This Row],[מחזורי פעילות]]=3,G87=1,טבלה20[[#This Row],[הפרש קבוע אחרון]]&lt;&gt;I87),1,"")</f>
        <v/>
      </c>
      <c r="O86" s="1" t="str">
        <f>IF(AND(טבלה20[[#This Row],[מחזורי פעילות]]=3,G87=1,טבלה20[[#This Row],[הפרש קבוע אחרון]]=I87),1,"")</f>
        <v/>
      </c>
      <c r="P86" s="1" t="str">
        <f>IF(AND(טבלה20[[#This Row],[דילוג]]=1,טבלה20[[#This Row],[הפרש קבוע אחרון]]=I85,טבלה20[[#This Row],[מחזורי פעילות]]&gt;1),1,"")</f>
        <v/>
      </c>
      <c r="Q86" s="1" t="str">
        <f>IF(OR(AND(טבלה20[[#This Row],[מחזורי פעילות]]&lt;&gt;"",M87=""),AND(טבלה20[[#This Row],[פעילות]]=3,M87=1)),טבלה20[[#This Row],[מחזורי פעילות]],"")</f>
        <v/>
      </c>
      <c r="R86" s="1" t="str">
        <f>IF(טבלה20[[#This Row],[באיזה מחזור נעקר אחרי קביעה?]]&lt;&gt;"",1,"")</f>
        <v/>
      </c>
      <c r="S86" s="1" t="str">
        <f>IF(AND(טבלה20[[#This Row],[באיזה מחזור נעקר אחרי קביעה?]]&lt;&gt;"",טבלה20[[#This Row],[CycleNumber]]&gt;B87),טבלה20[[#This Row],[באיזה מחזור נעקר אחרי קביעה?]],"")</f>
        <v/>
      </c>
      <c r="T86" s="1" t="str">
        <f>IF(AND(טבלה20[[#This Row],[הפרש קבוע אחרון]]&lt;&gt;"",I85=""),טבלה20[[#This Row],[CycleNumber]],"")</f>
        <v/>
      </c>
      <c r="U86" s="1" t="str">
        <f>IF(OR(טבלה20[[#This Row],[CycleNumber]]&gt;B87,B87=""),טבלה20[[#This Row],[CycleNumber]],"")</f>
        <v/>
      </c>
      <c r="V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" t="s">
        <v>38</v>
      </c>
      <c r="AO86">
        <v>4</v>
      </c>
      <c r="AP86">
        <v>27</v>
      </c>
      <c r="AQ86">
        <f t="shared" si="6"/>
        <v>0</v>
      </c>
      <c r="AR86" t="str">
        <f t="shared" si="7"/>
        <v/>
      </c>
    </row>
    <row r="87" spans="1:44" hidden="1" x14ac:dyDescent="0.25">
      <c r="A87" t="s">
        <v>38</v>
      </c>
      <c r="B87">
        <v>5</v>
      </c>
      <c r="C87">
        <v>1</v>
      </c>
      <c r="D87">
        <v>1</v>
      </c>
      <c r="E87">
        <v>0</v>
      </c>
      <c r="F87">
        <v>28</v>
      </c>
      <c r="G87">
        <f>IF(טבלה20[[#This Row],[CycleNumber]]&gt;2,IF(AND(טבלה20[[#This Row],[LengthofCycle]]-F86=F86-F85,טבלה20[[#This Row],[LengthofCycle]]-F86&lt;&gt;0),1,""),"")</f>
        <v>1</v>
      </c>
      <c r="H87">
        <f>IF(טבלה20[[#This Row],[דילוג]]=1,SUM(G87:G88),"")</f>
        <v>1</v>
      </c>
      <c r="I87">
        <f>IF(AND(טבלה20[[#This Row],[CycleNumber]]&gt;B86,טבלה20[[#This Row],[CycleNumber]]&gt;2),IF(טבלה20[[#This Row],[דילוג]]=1,טבלה20[[#This Row],[LengthofCycle]]-F86,I86),"")</f>
        <v>1</v>
      </c>
      <c r="J87">
        <f>IF(AND(טבלה20[[#This Row],[CycleNumber]]&gt;B86,טבלה20[[#This Row],[CycleNumber]]&gt;2),IF(טבלה20[[#This Row],[דילוג]]=1,1,IF(MAX(J85:J86)=1,1,IF(טבלה20[[#This Row],[LengthofCycle]]-F86&lt;&gt;טבלה20[[#This Row],[הפרש קבוע אחרון]],0,""))),"")</f>
        <v>1</v>
      </c>
      <c r="K87">
        <f>IF(טבלה20[[#This Row],[CycleNumber]]&lt;3,"",IF(טבלה20[[#This Row],[דילוג]]=1,1,IF(K86="","",IF(טבלה20[[#This Row],[LengthofCycle]]-F86=טבלה20[[#This Row],[הפרש קבוע אחרון]],1,IF(K86+1&gt;3,"",K86+1)))))</f>
        <v>1</v>
      </c>
      <c r="L87" t="str">
        <f>IF(OR(טבלה20[[#This Row],[פעילות]]="",K86=""),"",IF(טבלה20[[#This Row],[פעילות]]=1,1,0))</f>
        <v/>
      </c>
      <c r="M87" s="1">
        <f>IF(טבלה20[[#This Row],[פעילות]]="","",IF(OR(M86="",AND(טבלה20[[#This Row],[דילוג]]=1,K86=3)),1,M86+1))</f>
        <v>1</v>
      </c>
      <c r="N87" s="1" t="str">
        <f>IF(AND(טבלה20[[#This Row],[מחזורי פעילות]]=3,G88=1,טבלה20[[#This Row],[הפרש קבוע אחרון]]&lt;&gt;I88),1,"")</f>
        <v/>
      </c>
      <c r="O87" s="1" t="str">
        <f>IF(AND(טבלה20[[#This Row],[מחזורי פעילות]]=3,G88=1,טבלה20[[#This Row],[הפרש קבוע אחרון]]=I88),1,"")</f>
        <v/>
      </c>
      <c r="P87" s="1" t="str">
        <f>IF(AND(טבלה20[[#This Row],[דילוג]]=1,טבלה20[[#This Row],[הפרש קבוע אחרון]]=I86,טבלה20[[#This Row],[מחזורי פעילות]]&gt;1),1,"")</f>
        <v/>
      </c>
      <c r="Q87" s="1" t="str">
        <f>IF(OR(AND(טבלה20[[#This Row],[מחזורי פעילות]]&lt;&gt;"",M88=""),AND(טבלה20[[#This Row],[פעילות]]=3,M88=1)),טבלה20[[#This Row],[מחזורי פעילות]],"")</f>
        <v/>
      </c>
      <c r="R87" s="1" t="str">
        <f>IF(טבלה20[[#This Row],[באיזה מחזור נעקר אחרי קביעה?]]&lt;&gt;"",1,"")</f>
        <v/>
      </c>
      <c r="S87" s="1" t="str">
        <f>IF(AND(טבלה20[[#This Row],[באיזה מחזור נעקר אחרי קביעה?]]&lt;&gt;"",טבלה20[[#This Row],[CycleNumber]]&gt;B88),טבלה20[[#This Row],[באיזה מחזור נעקר אחרי קביעה?]],"")</f>
        <v/>
      </c>
      <c r="T87" s="1">
        <f>IF(AND(טבלה20[[#This Row],[הפרש קבוע אחרון]]&lt;&gt;"",I86=""),טבלה20[[#This Row],[CycleNumber]],"")</f>
        <v>5</v>
      </c>
      <c r="U87" s="1" t="str">
        <f>IF(OR(טבלה20[[#This Row],[CycleNumber]]&gt;B88,B88=""),טבלה20[[#This Row],[CycleNumber]],"")</f>
        <v/>
      </c>
      <c r="V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" t="s">
        <v>38</v>
      </c>
      <c r="AO87">
        <v>5</v>
      </c>
      <c r="AP87">
        <v>28</v>
      </c>
      <c r="AQ87">
        <f t="shared" si="6"/>
        <v>1</v>
      </c>
      <c r="AR87" t="str">
        <f t="shared" si="7"/>
        <v/>
      </c>
    </row>
    <row r="88" spans="1:44" hidden="1" x14ac:dyDescent="0.25">
      <c r="A88" t="s">
        <v>38</v>
      </c>
      <c r="B88">
        <v>6</v>
      </c>
      <c r="C88">
        <v>1</v>
      </c>
      <c r="D88">
        <v>1</v>
      </c>
      <c r="E88">
        <v>0</v>
      </c>
      <c r="F88">
        <v>30</v>
      </c>
      <c r="G88" t="str">
        <f>IF(טבלה20[[#This Row],[CycleNumber]]&gt;2,IF(AND(טבלה20[[#This Row],[LengthofCycle]]-F87=F87-F86,טבלה20[[#This Row],[LengthofCycle]]-F87&lt;&gt;0),1,""),"")</f>
        <v/>
      </c>
      <c r="H88" t="str">
        <f>IF(טבלה20[[#This Row],[דילוג]]=1,SUM(G88:G89),"")</f>
        <v/>
      </c>
      <c r="I88">
        <f>IF(AND(טבלה20[[#This Row],[CycleNumber]]&gt;B87,טבלה20[[#This Row],[CycleNumber]]&gt;2),IF(טבלה20[[#This Row],[דילוג]]=1,טבלה20[[#This Row],[LengthofCycle]]-F87,I87),"")</f>
        <v>1</v>
      </c>
      <c r="J88">
        <f>IF(AND(טבלה20[[#This Row],[CycleNumber]]&gt;B87,טבלה20[[#This Row],[CycleNumber]]&gt;2),IF(טבלה20[[#This Row],[דילוג]]=1,1,IF(MAX(J86:J87)=1,1,IF(טבלה20[[#This Row],[LengthofCycle]]-F87&lt;&gt;טבלה20[[#This Row],[הפרש קבוע אחרון]],0,""))),"")</f>
        <v>1</v>
      </c>
      <c r="K88">
        <f>IF(טבלה20[[#This Row],[CycleNumber]]&lt;3,"",IF(טבלה20[[#This Row],[דילוג]]=1,1,IF(K87="","",IF(טבלה20[[#This Row],[LengthofCycle]]-F87=טבלה20[[#This Row],[הפרש קבוע אחרון]],1,IF(K87+1&gt;3,"",K87+1)))))</f>
        <v>2</v>
      </c>
      <c r="L88">
        <f>IF(OR(טבלה20[[#This Row],[פעילות]]="",K87=""),"",IF(טבלה20[[#This Row],[פעילות]]=1,1,0))</f>
        <v>0</v>
      </c>
      <c r="M88" s="1">
        <f>IF(טבלה20[[#This Row],[פעילות]]="","",IF(OR(M87="",AND(טבלה20[[#This Row],[דילוג]]=1,K87=3)),1,M87+1))</f>
        <v>2</v>
      </c>
      <c r="N88" s="1" t="str">
        <f>IF(AND(טבלה20[[#This Row],[מחזורי פעילות]]=3,G89=1,טבלה20[[#This Row],[הפרש קבוע אחרון]]&lt;&gt;I89),1,"")</f>
        <v/>
      </c>
      <c r="O88" s="1" t="str">
        <f>IF(AND(טבלה20[[#This Row],[מחזורי פעילות]]=3,G89=1,טבלה20[[#This Row],[הפרש קבוע אחרון]]=I89),1,"")</f>
        <v/>
      </c>
      <c r="P88" s="1" t="str">
        <f>IF(AND(טבלה20[[#This Row],[דילוג]]=1,טבלה20[[#This Row],[הפרש קבוע אחרון]]=I87,טבלה20[[#This Row],[מחזורי פעילות]]&gt;1),1,"")</f>
        <v/>
      </c>
      <c r="Q88" s="1">
        <f>IF(OR(AND(טבלה20[[#This Row],[מחזורי פעילות]]&lt;&gt;"",M89=""),AND(טבלה20[[#This Row],[פעילות]]=3,M89=1)),טבלה20[[#This Row],[מחזורי פעילות]],"")</f>
        <v>2</v>
      </c>
      <c r="R88" s="1">
        <f>IF(טבלה20[[#This Row],[באיזה מחזור נעקר אחרי קביעה?]]&lt;&gt;"",1,"")</f>
        <v>1</v>
      </c>
      <c r="S88" s="1">
        <f>IF(AND(טבלה20[[#This Row],[באיזה מחזור נעקר אחרי קביעה?]]&lt;&gt;"",טבלה20[[#This Row],[CycleNumber]]&gt;B89),טבלה20[[#This Row],[באיזה מחזור נעקר אחרי קביעה?]],"")</f>
        <v>2</v>
      </c>
      <c r="T88" s="1" t="str">
        <f>IF(AND(טבלה20[[#This Row],[הפרש קבוע אחרון]]&lt;&gt;"",I87=""),טבלה20[[#This Row],[CycleNumber]],"")</f>
        <v/>
      </c>
      <c r="U88" s="1">
        <f>IF(OR(טבלה20[[#This Row],[CycleNumber]]&gt;B89,B89=""),טבלה20[[#This Row],[CycleNumber]],"")</f>
        <v>6</v>
      </c>
      <c r="V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" t="s">
        <v>38</v>
      </c>
      <c r="AO88">
        <v>6</v>
      </c>
      <c r="AP88">
        <v>30</v>
      </c>
      <c r="AQ88">
        <f t="shared" si="6"/>
        <v>0</v>
      </c>
      <c r="AR88" t="str">
        <f t="shared" si="7"/>
        <v/>
      </c>
    </row>
    <row r="89" spans="1:44" hidden="1" x14ac:dyDescent="0.25">
      <c r="A89" t="s">
        <v>83</v>
      </c>
      <c r="B89">
        <v>1</v>
      </c>
      <c r="C89">
        <v>1</v>
      </c>
      <c r="D89">
        <v>1</v>
      </c>
      <c r="E89">
        <v>0</v>
      </c>
      <c r="F89">
        <v>29</v>
      </c>
      <c r="G89" t="str">
        <f>IF(טבלה20[[#This Row],[CycleNumber]]&gt;2,IF(AND(טבלה20[[#This Row],[LengthofCycle]]-F88=F88-F87,טבלה20[[#This Row],[LengthofCycle]]-F88&lt;&gt;0),1,""),"")</f>
        <v/>
      </c>
      <c r="H89" t="str">
        <f>IF(טבלה20[[#This Row],[דילוג]]=1,SUM(G89:G90),"")</f>
        <v/>
      </c>
      <c r="I89" t="str">
        <f>IF(AND(טבלה20[[#This Row],[CycleNumber]]&gt;B88,טבלה20[[#This Row],[CycleNumber]]&gt;2),IF(טבלה20[[#This Row],[דילוג]]=1,טבלה20[[#This Row],[LengthofCycle]]-F88,I88),"")</f>
        <v/>
      </c>
      <c r="J89" t="str">
        <f>IF(AND(טבלה20[[#This Row],[CycleNumber]]&gt;B88,טבלה20[[#This Row],[CycleNumber]]&gt;2),IF(טבלה20[[#This Row],[דילוג]]=1,1,IF(MAX(J87:J88)=1,1,IF(טבלה20[[#This Row],[LengthofCycle]]-F88&lt;&gt;טבלה20[[#This Row],[הפרש קבוע אחרון]],0,""))),"")</f>
        <v/>
      </c>
      <c r="K89" t="str">
        <f>IF(טבלה20[[#This Row],[CycleNumber]]&lt;3,"",IF(טבלה20[[#This Row],[דילוג]]=1,1,IF(K88="","",IF(טבלה20[[#This Row],[LengthofCycle]]-F88=טבלה20[[#This Row],[הפרש קבוע אחרון]],1,IF(K88+1&gt;3,"",K88+1)))))</f>
        <v/>
      </c>
      <c r="L89" t="str">
        <f>IF(OR(טבלה20[[#This Row],[פעילות]]="",K88=""),"",IF(טבלה20[[#This Row],[פעילות]]=1,1,0))</f>
        <v/>
      </c>
      <c r="M89" s="1" t="str">
        <f>IF(טבלה20[[#This Row],[פעילות]]="","",IF(OR(M88="",AND(טבלה20[[#This Row],[דילוג]]=1,K88=3)),1,M88+1))</f>
        <v/>
      </c>
      <c r="N89" s="1" t="str">
        <f>IF(AND(טבלה20[[#This Row],[מחזורי פעילות]]=3,G90=1,טבלה20[[#This Row],[הפרש קבוע אחרון]]&lt;&gt;I90),1,"")</f>
        <v/>
      </c>
      <c r="O89" s="1" t="str">
        <f>IF(AND(טבלה20[[#This Row],[מחזורי פעילות]]=3,G90=1,טבלה20[[#This Row],[הפרש קבוע אחרון]]=I90),1,"")</f>
        <v/>
      </c>
      <c r="P89" s="1" t="str">
        <f>IF(AND(טבלה20[[#This Row],[דילוג]]=1,טבלה20[[#This Row],[הפרש קבוע אחרון]]=I88,טבלה20[[#This Row],[מחזורי פעילות]]&gt;1),1,"")</f>
        <v/>
      </c>
      <c r="Q89" s="1" t="str">
        <f>IF(OR(AND(טבלה20[[#This Row],[מחזורי פעילות]]&lt;&gt;"",M90=""),AND(טבלה20[[#This Row],[פעילות]]=3,M90=1)),טבלה20[[#This Row],[מחזורי פעילות]],"")</f>
        <v/>
      </c>
      <c r="R89" s="1" t="str">
        <f>IF(טבלה20[[#This Row],[באיזה מחזור נעקר אחרי קביעה?]]&lt;&gt;"",1,"")</f>
        <v/>
      </c>
      <c r="S89" s="1" t="str">
        <f>IF(AND(טבלה20[[#This Row],[באיזה מחזור נעקר אחרי קביעה?]]&lt;&gt;"",טבלה20[[#This Row],[CycleNumber]]&gt;B90),טבלה20[[#This Row],[באיזה מחזור נעקר אחרי קביעה?]],"")</f>
        <v/>
      </c>
      <c r="T89" s="1" t="str">
        <f>IF(AND(טבלה20[[#This Row],[הפרש קבוע אחרון]]&lt;&gt;"",I88=""),טבלה20[[#This Row],[CycleNumber]],"")</f>
        <v/>
      </c>
      <c r="U89" s="1" t="str">
        <f>IF(OR(טבלה20[[#This Row],[CycleNumber]]&gt;B90,B90=""),טבלה20[[#This Row],[CycleNumber]],"")</f>
        <v/>
      </c>
      <c r="V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" t="s">
        <v>83</v>
      </c>
      <c r="AO89">
        <v>1</v>
      </c>
      <c r="AP89">
        <v>29</v>
      </c>
      <c r="AQ89" t="str">
        <f t="shared" si="6"/>
        <v/>
      </c>
      <c r="AR89" t="str">
        <f t="shared" si="7"/>
        <v/>
      </c>
    </row>
    <row r="90" spans="1:44" hidden="1" x14ac:dyDescent="0.25">
      <c r="A90" t="s">
        <v>83</v>
      </c>
      <c r="B90">
        <v>2</v>
      </c>
      <c r="C90">
        <v>1</v>
      </c>
      <c r="D90">
        <v>1</v>
      </c>
      <c r="E90">
        <v>0</v>
      </c>
      <c r="F90">
        <v>29</v>
      </c>
      <c r="G90" t="str">
        <f>IF(טבלה20[[#This Row],[CycleNumber]]&gt;2,IF(AND(טבלה20[[#This Row],[LengthofCycle]]-F89=F89-F88,טבלה20[[#This Row],[LengthofCycle]]-F89&lt;&gt;0),1,""),"")</f>
        <v/>
      </c>
      <c r="H90" t="str">
        <f>IF(טבלה20[[#This Row],[דילוג]]=1,SUM(G90:G91),"")</f>
        <v/>
      </c>
      <c r="I90" t="str">
        <f>IF(AND(טבלה20[[#This Row],[CycleNumber]]&gt;B89,טבלה20[[#This Row],[CycleNumber]]&gt;2),IF(טבלה20[[#This Row],[דילוג]]=1,טבלה20[[#This Row],[LengthofCycle]]-F89,I89),"")</f>
        <v/>
      </c>
      <c r="J90" t="str">
        <f>IF(AND(טבלה20[[#This Row],[CycleNumber]]&gt;B89,טבלה20[[#This Row],[CycleNumber]]&gt;2),IF(טבלה20[[#This Row],[דילוג]]=1,1,IF(MAX(J88:J89)=1,1,IF(טבלה20[[#This Row],[LengthofCycle]]-F89&lt;&gt;טבלה20[[#This Row],[הפרש קבוע אחרון]],0,""))),"")</f>
        <v/>
      </c>
      <c r="K90" t="str">
        <f>IF(טבלה20[[#This Row],[CycleNumber]]&lt;3,"",IF(טבלה20[[#This Row],[דילוג]]=1,1,IF(K89="","",IF(טבלה20[[#This Row],[LengthofCycle]]-F89=טבלה20[[#This Row],[הפרש קבוע אחרון]],1,IF(K89+1&gt;3,"",K89+1)))))</f>
        <v/>
      </c>
      <c r="L90" t="str">
        <f>IF(OR(טבלה20[[#This Row],[פעילות]]="",K89=""),"",IF(טבלה20[[#This Row],[פעילות]]=1,1,0))</f>
        <v/>
      </c>
      <c r="M90" s="1" t="str">
        <f>IF(טבלה20[[#This Row],[פעילות]]="","",IF(OR(M89="",AND(טבלה20[[#This Row],[דילוג]]=1,K89=3)),1,M89+1))</f>
        <v/>
      </c>
      <c r="N90" s="1" t="str">
        <f>IF(AND(טבלה20[[#This Row],[מחזורי פעילות]]=3,G91=1,טבלה20[[#This Row],[הפרש קבוע אחרון]]&lt;&gt;I91),1,"")</f>
        <v/>
      </c>
      <c r="O90" s="1" t="str">
        <f>IF(AND(טבלה20[[#This Row],[מחזורי פעילות]]=3,G91=1,טבלה20[[#This Row],[הפרש קבוע אחרון]]=I91),1,"")</f>
        <v/>
      </c>
      <c r="P90" s="1" t="str">
        <f>IF(AND(טבלה20[[#This Row],[דילוג]]=1,טבלה20[[#This Row],[הפרש קבוע אחרון]]=I89,טבלה20[[#This Row],[מחזורי פעילות]]&gt;1),1,"")</f>
        <v/>
      </c>
      <c r="Q90" s="1" t="str">
        <f>IF(OR(AND(טבלה20[[#This Row],[מחזורי פעילות]]&lt;&gt;"",M91=""),AND(טבלה20[[#This Row],[פעילות]]=3,M91=1)),טבלה20[[#This Row],[מחזורי פעילות]],"")</f>
        <v/>
      </c>
      <c r="R90" s="1" t="str">
        <f>IF(טבלה20[[#This Row],[באיזה מחזור נעקר אחרי קביעה?]]&lt;&gt;"",1,"")</f>
        <v/>
      </c>
      <c r="S90" s="1" t="str">
        <f>IF(AND(טבלה20[[#This Row],[באיזה מחזור נעקר אחרי קביעה?]]&lt;&gt;"",טבלה20[[#This Row],[CycleNumber]]&gt;B91),טבלה20[[#This Row],[באיזה מחזור נעקר אחרי קביעה?]],"")</f>
        <v/>
      </c>
      <c r="T90" s="1" t="str">
        <f>IF(AND(טבלה20[[#This Row],[הפרש קבוע אחרון]]&lt;&gt;"",I89=""),טבלה20[[#This Row],[CycleNumber]],"")</f>
        <v/>
      </c>
      <c r="U90" s="1" t="str">
        <f>IF(OR(טבלה20[[#This Row],[CycleNumber]]&gt;B91,B91=""),טבלה20[[#This Row],[CycleNumber]],"")</f>
        <v/>
      </c>
      <c r="V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" t="s">
        <v>83</v>
      </c>
      <c r="AO90">
        <v>2</v>
      </c>
      <c r="AP90">
        <v>29</v>
      </c>
      <c r="AQ90" t="str">
        <f t="shared" si="6"/>
        <v/>
      </c>
      <c r="AR90" t="str">
        <f t="shared" si="7"/>
        <v/>
      </c>
    </row>
    <row r="91" spans="1:44" hidden="1" x14ac:dyDescent="0.25">
      <c r="A91" t="s">
        <v>83</v>
      </c>
      <c r="B91">
        <v>3</v>
      </c>
      <c r="C91">
        <v>1</v>
      </c>
      <c r="D91">
        <v>1</v>
      </c>
      <c r="E91">
        <v>0</v>
      </c>
      <c r="F91">
        <v>26</v>
      </c>
      <c r="G91" t="str">
        <f>IF(טבלה20[[#This Row],[CycleNumber]]&gt;2,IF(AND(טבלה20[[#This Row],[LengthofCycle]]-F90=F90-F89,טבלה20[[#This Row],[LengthofCycle]]-F90&lt;&gt;0),1,""),"")</f>
        <v/>
      </c>
      <c r="H91" t="str">
        <f>IF(טבלה20[[#This Row],[דילוג]]=1,SUM(G91:G92),"")</f>
        <v/>
      </c>
      <c r="I91" t="str">
        <f>IF(AND(טבלה20[[#This Row],[CycleNumber]]&gt;B90,טבלה20[[#This Row],[CycleNumber]]&gt;2),IF(טבלה20[[#This Row],[דילוג]]=1,טבלה20[[#This Row],[LengthofCycle]]-F90,I90),"")</f>
        <v/>
      </c>
      <c r="J91">
        <f>IF(AND(טבלה20[[#This Row],[CycleNumber]]&gt;B90,טבלה20[[#This Row],[CycleNumber]]&gt;2),IF(טבלה20[[#This Row],[דילוג]]=1,1,IF(MAX(J89:J90)=1,1,IF(טבלה20[[#This Row],[LengthofCycle]]-F90&lt;&gt;טבלה20[[#This Row],[הפרש קבוע אחרון]],0,""))),"")</f>
        <v>0</v>
      </c>
      <c r="K91" t="str">
        <f>IF(טבלה20[[#This Row],[CycleNumber]]&lt;3,"",IF(טבלה20[[#This Row],[דילוג]]=1,1,IF(K90="","",IF(טבלה20[[#This Row],[LengthofCycle]]-F90=טבלה20[[#This Row],[הפרש קבוע אחרון]],1,IF(K90+1&gt;3,"",K90+1)))))</f>
        <v/>
      </c>
      <c r="L91" t="str">
        <f>IF(OR(טבלה20[[#This Row],[פעילות]]="",K90=""),"",IF(טבלה20[[#This Row],[פעילות]]=1,1,0))</f>
        <v/>
      </c>
      <c r="M91" s="1" t="str">
        <f>IF(טבלה20[[#This Row],[פעילות]]="","",IF(OR(M90="",AND(טבלה20[[#This Row],[דילוג]]=1,K90=3)),1,M90+1))</f>
        <v/>
      </c>
      <c r="N91" s="1" t="str">
        <f>IF(AND(טבלה20[[#This Row],[מחזורי פעילות]]=3,G92=1,טבלה20[[#This Row],[הפרש קבוע אחרון]]&lt;&gt;I92),1,"")</f>
        <v/>
      </c>
      <c r="O91" s="1" t="str">
        <f>IF(AND(טבלה20[[#This Row],[מחזורי פעילות]]=3,G92=1,טבלה20[[#This Row],[הפרש קבוע אחרון]]=I92),1,"")</f>
        <v/>
      </c>
      <c r="P91" s="1" t="str">
        <f>IF(AND(טבלה20[[#This Row],[דילוג]]=1,טבלה20[[#This Row],[הפרש קבוע אחרון]]=I90,טבלה20[[#This Row],[מחזורי פעילות]]&gt;1),1,"")</f>
        <v/>
      </c>
      <c r="Q91" s="1" t="str">
        <f>IF(OR(AND(טבלה20[[#This Row],[מחזורי פעילות]]&lt;&gt;"",M92=""),AND(טבלה20[[#This Row],[פעילות]]=3,M92=1)),טבלה20[[#This Row],[מחזורי פעילות]],"")</f>
        <v/>
      </c>
      <c r="R91" s="1" t="str">
        <f>IF(טבלה20[[#This Row],[באיזה מחזור נעקר אחרי קביעה?]]&lt;&gt;"",1,"")</f>
        <v/>
      </c>
      <c r="S91" s="1" t="str">
        <f>IF(AND(טבלה20[[#This Row],[באיזה מחזור נעקר אחרי קביעה?]]&lt;&gt;"",טבלה20[[#This Row],[CycleNumber]]&gt;B92),טבלה20[[#This Row],[באיזה מחזור נעקר אחרי קביעה?]],"")</f>
        <v/>
      </c>
      <c r="T91" s="1" t="str">
        <f>IF(AND(טבלה20[[#This Row],[הפרש קבוע אחרון]]&lt;&gt;"",I90=""),טבלה20[[#This Row],[CycleNumber]],"")</f>
        <v/>
      </c>
      <c r="U91" s="1" t="str">
        <f>IF(OR(טבלה20[[#This Row],[CycleNumber]]&gt;B92,B92=""),טבלה20[[#This Row],[CycleNumber]],"")</f>
        <v/>
      </c>
      <c r="V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" t="s">
        <v>83</v>
      </c>
      <c r="AO91">
        <v>3</v>
      </c>
      <c r="AP91">
        <v>26</v>
      </c>
      <c r="AQ91">
        <f t="shared" si="6"/>
        <v>0</v>
      </c>
      <c r="AR91" t="str">
        <f t="shared" si="7"/>
        <v/>
      </c>
    </row>
    <row r="92" spans="1:44" hidden="1" x14ac:dyDescent="0.25">
      <c r="A92" t="s">
        <v>83</v>
      </c>
      <c r="B92">
        <v>4</v>
      </c>
      <c r="C92">
        <v>1</v>
      </c>
      <c r="D92">
        <v>1</v>
      </c>
      <c r="E92">
        <v>0</v>
      </c>
      <c r="F92">
        <v>25</v>
      </c>
      <c r="G92" t="str">
        <f>IF(טבלה20[[#This Row],[CycleNumber]]&gt;2,IF(AND(טבלה20[[#This Row],[LengthofCycle]]-F91=F91-F90,טבלה20[[#This Row],[LengthofCycle]]-F91&lt;&gt;0),1,""),"")</f>
        <v/>
      </c>
      <c r="H92" t="str">
        <f>IF(טבלה20[[#This Row],[דילוג]]=1,SUM(G92:G93),"")</f>
        <v/>
      </c>
      <c r="I92" t="str">
        <f>IF(AND(טבלה20[[#This Row],[CycleNumber]]&gt;B91,טבלה20[[#This Row],[CycleNumber]]&gt;2),IF(טבלה20[[#This Row],[דילוג]]=1,טבלה20[[#This Row],[LengthofCycle]]-F91,I91),"")</f>
        <v/>
      </c>
      <c r="J92">
        <f>IF(AND(טבלה20[[#This Row],[CycleNumber]]&gt;B91,טבלה20[[#This Row],[CycleNumber]]&gt;2),IF(טבלה20[[#This Row],[דילוג]]=1,1,IF(MAX(J90:J91)=1,1,IF(טבלה20[[#This Row],[LengthofCycle]]-F91&lt;&gt;טבלה20[[#This Row],[הפרש קבוע אחרון]],0,""))),"")</f>
        <v>0</v>
      </c>
      <c r="K92" t="str">
        <f>IF(טבלה20[[#This Row],[CycleNumber]]&lt;3,"",IF(טבלה20[[#This Row],[דילוג]]=1,1,IF(K91="","",IF(טבלה20[[#This Row],[LengthofCycle]]-F91=טבלה20[[#This Row],[הפרש קבוע אחרון]],1,IF(K91+1&gt;3,"",K91+1)))))</f>
        <v/>
      </c>
      <c r="L92" t="str">
        <f>IF(OR(טבלה20[[#This Row],[פעילות]]="",K91=""),"",IF(טבלה20[[#This Row],[פעילות]]=1,1,0))</f>
        <v/>
      </c>
      <c r="M92" s="1" t="str">
        <f>IF(טבלה20[[#This Row],[פעילות]]="","",IF(OR(M91="",AND(טבלה20[[#This Row],[דילוג]]=1,K91=3)),1,M91+1))</f>
        <v/>
      </c>
      <c r="N92" s="1" t="str">
        <f>IF(AND(טבלה20[[#This Row],[מחזורי פעילות]]=3,G93=1,טבלה20[[#This Row],[הפרש קבוע אחרון]]&lt;&gt;I93),1,"")</f>
        <v/>
      </c>
      <c r="O92" s="1" t="str">
        <f>IF(AND(טבלה20[[#This Row],[מחזורי פעילות]]=3,G93=1,טבלה20[[#This Row],[הפרש קבוע אחרון]]=I93),1,"")</f>
        <v/>
      </c>
      <c r="P92" s="1" t="str">
        <f>IF(AND(טבלה20[[#This Row],[דילוג]]=1,טבלה20[[#This Row],[הפרש קבוע אחרון]]=I91,טבלה20[[#This Row],[מחזורי פעילות]]&gt;1),1,"")</f>
        <v/>
      </c>
      <c r="Q92" s="1" t="str">
        <f>IF(OR(AND(טבלה20[[#This Row],[מחזורי פעילות]]&lt;&gt;"",M93=""),AND(טבלה20[[#This Row],[פעילות]]=3,M93=1)),טבלה20[[#This Row],[מחזורי פעילות]],"")</f>
        <v/>
      </c>
      <c r="R92" s="1" t="str">
        <f>IF(טבלה20[[#This Row],[באיזה מחזור נעקר אחרי קביעה?]]&lt;&gt;"",1,"")</f>
        <v/>
      </c>
      <c r="S92" s="1" t="str">
        <f>IF(AND(טבלה20[[#This Row],[באיזה מחזור נעקר אחרי קביעה?]]&lt;&gt;"",טבלה20[[#This Row],[CycleNumber]]&gt;B93),טבלה20[[#This Row],[באיזה מחזור נעקר אחרי קביעה?]],"")</f>
        <v/>
      </c>
      <c r="T92" s="1" t="str">
        <f>IF(AND(טבלה20[[#This Row],[הפרש קבוע אחרון]]&lt;&gt;"",I91=""),טבלה20[[#This Row],[CycleNumber]],"")</f>
        <v/>
      </c>
      <c r="U92" s="1" t="str">
        <f>IF(OR(טבלה20[[#This Row],[CycleNumber]]&gt;B93,B93=""),טבלה20[[#This Row],[CycleNumber]],"")</f>
        <v/>
      </c>
      <c r="V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" t="s">
        <v>83</v>
      </c>
      <c r="AO92">
        <v>4</v>
      </c>
      <c r="AP92">
        <v>25</v>
      </c>
      <c r="AQ92">
        <f t="shared" si="6"/>
        <v>0</v>
      </c>
      <c r="AR92" t="str">
        <f t="shared" si="7"/>
        <v/>
      </c>
    </row>
    <row r="93" spans="1:44" hidden="1" x14ac:dyDescent="0.25">
      <c r="A93" t="s">
        <v>83</v>
      </c>
      <c r="B93">
        <v>5</v>
      </c>
      <c r="C93">
        <v>1</v>
      </c>
      <c r="D93">
        <v>1</v>
      </c>
      <c r="E93">
        <v>0</v>
      </c>
      <c r="F93">
        <v>29</v>
      </c>
      <c r="G93" t="str">
        <f>IF(טבלה20[[#This Row],[CycleNumber]]&gt;2,IF(AND(טבלה20[[#This Row],[LengthofCycle]]-F92=F92-F91,טבלה20[[#This Row],[LengthofCycle]]-F92&lt;&gt;0),1,""),"")</f>
        <v/>
      </c>
      <c r="H93" t="str">
        <f>IF(טבלה20[[#This Row],[דילוג]]=1,SUM(G93:G94),"")</f>
        <v/>
      </c>
      <c r="I93" t="str">
        <f>IF(AND(טבלה20[[#This Row],[CycleNumber]]&gt;B92,טבלה20[[#This Row],[CycleNumber]]&gt;2),IF(טבלה20[[#This Row],[דילוג]]=1,טבלה20[[#This Row],[LengthofCycle]]-F92,I92),"")</f>
        <v/>
      </c>
      <c r="J93">
        <f>IF(AND(טבלה20[[#This Row],[CycleNumber]]&gt;B92,טבלה20[[#This Row],[CycleNumber]]&gt;2),IF(טבלה20[[#This Row],[דילוג]]=1,1,IF(MAX(J91:J92)=1,1,IF(טבלה20[[#This Row],[LengthofCycle]]-F92&lt;&gt;טבלה20[[#This Row],[הפרש קבוע אחרון]],0,""))),"")</f>
        <v>0</v>
      </c>
      <c r="K93" t="str">
        <f>IF(טבלה20[[#This Row],[CycleNumber]]&lt;3,"",IF(טבלה20[[#This Row],[דילוג]]=1,1,IF(K92="","",IF(טבלה20[[#This Row],[LengthofCycle]]-F92=טבלה20[[#This Row],[הפרש קבוע אחרון]],1,IF(K92+1&gt;3,"",K92+1)))))</f>
        <v/>
      </c>
      <c r="L93" t="str">
        <f>IF(OR(טבלה20[[#This Row],[פעילות]]="",K92=""),"",IF(טבלה20[[#This Row],[פעילות]]=1,1,0))</f>
        <v/>
      </c>
      <c r="M93" s="1" t="str">
        <f>IF(טבלה20[[#This Row],[פעילות]]="","",IF(OR(M92="",AND(טבלה20[[#This Row],[דילוג]]=1,K92=3)),1,M92+1))</f>
        <v/>
      </c>
      <c r="N93" s="1" t="str">
        <f>IF(AND(טבלה20[[#This Row],[מחזורי פעילות]]=3,G94=1,טבלה20[[#This Row],[הפרש קבוע אחרון]]&lt;&gt;I94),1,"")</f>
        <v/>
      </c>
      <c r="O93" s="1" t="str">
        <f>IF(AND(טבלה20[[#This Row],[מחזורי פעילות]]=3,G94=1,טבלה20[[#This Row],[הפרש קבוע אחרון]]=I94),1,"")</f>
        <v/>
      </c>
      <c r="P93" s="1" t="str">
        <f>IF(AND(טבלה20[[#This Row],[דילוג]]=1,טבלה20[[#This Row],[הפרש קבוע אחרון]]=I92,טבלה20[[#This Row],[מחזורי פעילות]]&gt;1),1,"")</f>
        <v/>
      </c>
      <c r="Q93" s="1" t="str">
        <f>IF(OR(AND(טבלה20[[#This Row],[מחזורי פעילות]]&lt;&gt;"",M94=""),AND(טבלה20[[#This Row],[פעילות]]=3,M94=1)),טבלה20[[#This Row],[מחזורי פעילות]],"")</f>
        <v/>
      </c>
      <c r="R93" s="1" t="str">
        <f>IF(טבלה20[[#This Row],[באיזה מחזור נעקר אחרי קביעה?]]&lt;&gt;"",1,"")</f>
        <v/>
      </c>
      <c r="S93" s="1" t="str">
        <f>IF(AND(טבלה20[[#This Row],[באיזה מחזור נעקר אחרי קביעה?]]&lt;&gt;"",טבלה20[[#This Row],[CycleNumber]]&gt;B94),טבלה20[[#This Row],[באיזה מחזור נעקר אחרי קביעה?]],"")</f>
        <v/>
      </c>
      <c r="T93" s="1" t="str">
        <f>IF(AND(טבלה20[[#This Row],[הפרש קבוע אחרון]]&lt;&gt;"",I92=""),טבלה20[[#This Row],[CycleNumber]],"")</f>
        <v/>
      </c>
      <c r="U93" s="1" t="str">
        <f>IF(OR(טבלה20[[#This Row],[CycleNumber]]&gt;B94,B94=""),טבלה20[[#This Row],[CycleNumber]],"")</f>
        <v/>
      </c>
      <c r="V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" t="s">
        <v>83</v>
      </c>
      <c r="AO93">
        <v>5</v>
      </c>
      <c r="AP93">
        <v>29</v>
      </c>
      <c r="AQ93">
        <f t="shared" si="6"/>
        <v>0</v>
      </c>
      <c r="AR93" t="str">
        <f t="shared" si="7"/>
        <v/>
      </c>
    </row>
    <row r="94" spans="1:44" hidden="1" x14ac:dyDescent="0.25">
      <c r="A94" t="s">
        <v>83</v>
      </c>
      <c r="B94">
        <v>6</v>
      </c>
      <c r="C94">
        <v>1</v>
      </c>
      <c r="D94">
        <v>1</v>
      </c>
      <c r="E94">
        <v>0</v>
      </c>
      <c r="F94">
        <v>23</v>
      </c>
      <c r="G94" t="str">
        <f>IF(טבלה20[[#This Row],[CycleNumber]]&gt;2,IF(AND(טבלה20[[#This Row],[LengthofCycle]]-F93=F93-F92,טבלה20[[#This Row],[LengthofCycle]]-F93&lt;&gt;0),1,""),"")</f>
        <v/>
      </c>
      <c r="H94" t="str">
        <f>IF(טבלה20[[#This Row],[דילוג]]=1,SUM(G94:G95),"")</f>
        <v/>
      </c>
      <c r="I94" t="str">
        <f>IF(AND(טבלה20[[#This Row],[CycleNumber]]&gt;B93,טבלה20[[#This Row],[CycleNumber]]&gt;2),IF(טבלה20[[#This Row],[דילוג]]=1,טבלה20[[#This Row],[LengthofCycle]]-F93,I93),"")</f>
        <v/>
      </c>
      <c r="J94">
        <f>IF(AND(טבלה20[[#This Row],[CycleNumber]]&gt;B93,טבלה20[[#This Row],[CycleNumber]]&gt;2),IF(טבלה20[[#This Row],[דילוג]]=1,1,IF(MAX(J92:J93)=1,1,IF(טבלה20[[#This Row],[LengthofCycle]]-F93&lt;&gt;טבלה20[[#This Row],[הפרש קבוע אחרון]],0,""))),"")</f>
        <v>0</v>
      </c>
      <c r="K94" t="str">
        <f>IF(טבלה20[[#This Row],[CycleNumber]]&lt;3,"",IF(טבלה20[[#This Row],[דילוג]]=1,1,IF(K93="","",IF(טבלה20[[#This Row],[LengthofCycle]]-F93=טבלה20[[#This Row],[הפרש קבוע אחרון]],1,IF(K93+1&gt;3,"",K93+1)))))</f>
        <v/>
      </c>
      <c r="L94" t="str">
        <f>IF(OR(טבלה20[[#This Row],[פעילות]]="",K93=""),"",IF(טבלה20[[#This Row],[פעילות]]=1,1,0))</f>
        <v/>
      </c>
      <c r="M94" s="1" t="str">
        <f>IF(טבלה20[[#This Row],[פעילות]]="","",IF(OR(M93="",AND(טבלה20[[#This Row],[דילוג]]=1,K93=3)),1,M93+1))</f>
        <v/>
      </c>
      <c r="N94" s="1" t="str">
        <f>IF(AND(טבלה20[[#This Row],[מחזורי פעילות]]=3,G95=1,טבלה20[[#This Row],[הפרש קבוע אחרון]]&lt;&gt;I95),1,"")</f>
        <v/>
      </c>
      <c r="O94" s="1" t="str">
        <f>IF(AND(טבלה20[[#This Row],[מחזורי פעילות]]=3,G95=1,טבלה20[[#This Row],[הפרש קבוע אחרון]]=I95),1,"")</f>
        <v/>
      </c>
      <c r="P94" s="1" t="str">
        <f>IF(AND(טבלה20[[#This Row],[דילוג]]=1,טבלה20[[#This Row],[הפרש קבוע אחרון]]=I93,טבלה20[[#This Row],[מחזורי פעילות]]&gt;1),1,"")</f>
        <v/>
      </c>
      <c r="Q94" s="1" t="str">
        <f>IF(OR(AND(טבלה20[[#This Row],[מחזורי פעילות]]&lt;&gt;"",M95=""),AND(טבלה20[[#This Row],[פעילות]]=3,M95=1)),טבלה20[[#This Row],[מחזורי פעילות]],"")</f>
        <v/>
      </c>
      <c r="R94" s="1" t="str">
        <f>IF(טבלה20[[#This Row],[באיזה מחזור נעקר אחרי קביעה?]]&lt;&gt;"",1,"")</f>
        <v/>
      </c>
      <c r="S94" s="1" t="str">
        <f>IF(AND(טבלה20[[#This Row],[באיזה מחזור נעקר אחרי קביעה?]]&lt;&gt;"",טבלה20[[#This Row],[CycleNumber]]&gt;B95),טבלה20[[#This Row],[באיזה מחזור נעקר אחרי קביעה?]],"")</f>
        <v/>
      </c>
      <c r="T94" s="1" t="str">
        <f>IF(AND(טבלה20[[#This Row],[הפרש קבוע אחרון]]&lt;&gt;"",I93=""),טבלה20[[#This Row],[CycleNumber]],"")</f>
        <v/>
      </c>
      <c r="U94" s="1" t="str">
        <f>IF(OR(טבלה20[[#This Row],[CycleNumber]]&gt;B95,B95=""),טבלה20[[#This Row],[CycleNumber]],"")</f>
        <v/>
      </c>
      <c r="V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" t="s">
        <v>83</v>
      </c>
      <c r="AO94">
        <v>6</v>
      </c>
      <c r="AP94">
        <v>23</v>
      </c>
      <c r="AQ94">
        <f t="shared" si="6"/>
        <v>0</v>
      </c>
      <c r="AR94" t="str">
        <f t="shared" si="7"/>
        <v/>
      </c>
    </row>
    <row r="95" spans="1:44" hidden="1" x14ac:dyDescent="0.25">
      <c r="A95" t="s">
        <v>83</v>
      </c>
      <c r="B95">
        <v>7</v>
      </c>
      <c r="C95">
        <v>1</v>
      </c>
      <c r="D95">
        <v>1</v>
      </c>
      <c r="E95">
        <v>0</v>
      </c>
      <c r="F95">
        <v>26</v>
      </c>
      <c r="G95" t="str">
        <f>IF(טבלה20[[#This Row],[CycleNumber]]&gt;2,IF(AND(טבלה20[[#This Row],[LengthofCycle]]-F94=F94-F93,טבלה20[[#This Row],[LengthofCycle]]-F94&lt;&gt;0),1,""),"")</f>
        <v/>
      </c>
      <c r="H95" t="str">
        <f>IF(טבלה20[[#This Row],[דילוג]]=1,SUM(G95:G96),"")</f>
        <v/>
      </c>
      <c r="I95" t="str">
        <f>IF(AND(טבלה20[[#This Row],[CycleNumber]]&gt;B94,טבלה20[[#This Row],[CycleNumber]]&gt;2),IF(טבלה20[[#This Row],[דילוג]]=1,טבלה20[[#This Row],[LengthofCycle]]-F94,I94),"")</f>
        <v/>
      </c>
      <c r="J95">
        <f>IF(AND(טבלה20[[#This Row],[CycleNumber]]&gt;B94,טבלה20[[#This Row],[CycleNumber]]&gt;2),IF(טבלה20[[#This Row],[דילוג]]=1,1,IF(MAX(J93:J94)=1,1,IF(טבלה20[[#This Row],[LengthofCycle]]-F94&lt;&gt;טבלה20[[#This Row],[הפרש קבוע אחרון]],0,""))),"")</f>
        <v>0</v>
      </c>
      <c r="K95" t="str">
        <f>IF(טבלה20[[#This Row],[CycleNumber]]&lt;3,"",IF(טבלה20[[#This Row],[דילוג]]=1,1,IF(K94="","",IF(טבלה20[[#This Row],[LengthofCycle]]-F94=טבלה20[[#This Row],[הפרש קבוע אחרון]],1,IF(K94+1&gt;3,"",K94+1)))))</f>
        <v/>
      </c>
      <c r="L95" t="str">
        <f>IF(OR(טבלה20[[#This Row],[פעילות]]="",K94=""),"",IF(טבלה20[[#This Row],[פעילות]]=1,1,0))</f>
        <v/>
      </c>
      <c r="M95" s="1" t="str">
        <f>IF(טבלה20[[#This Row],[פעילות]]="","",IF(OR(M94="",AND(טבלה20[[#This Row],[דילוג]]=1,K94=3)),1,M94+1))</f>
        <v/>
      </c>
      <c r="N95" s="1" t="str">
        <f>IF(AND(טבלה20[[#This Row],[מחזורי פעילות]]=3,G96=1,טבלה20[[#This Row],[הפרש קבוע אחרון]]&lt;&gt;I96),1,"")</f>
        <v/>
      </c>
      <c r="O95" s="1" t="str">
        <f>IF(AND(טבלה20[[#This Row],[מחזורי פעילות]]=3,G96=1,טבלה20[[#This Row],[הפרש קבוע אחרון]]=I96),1,"")</f>
        <v/>
      </c>
      <c r="P95" s="1" t="str">
        <f>IF(AND(טבלה20[[#This Row],[דילוג]]=1,טבלה20[[#This Row],[הפרש קבוע אחרון]]=I94,טבלה20[[#This Row],[מחזורי פעילות]]&gt;1),1,"")</f>
        <v/>
      </c>
      <c r="Q95" s="1" t="str">
        <f>IF(OR(AND(טבלה20[[#This Row],[מחזורי פעילות]]&lt;&gt;"",M96=""),AND(טבלה20[[#This Row],[פעילות]]=3,M96=1)),טבלה20[[#This Row],[מחזורי פעילות]],"")</f>
        <v/>
      </c>
      <c r="R95" s="1" t="str">
        <f>IF(טבלה20[[#This Row],[באיזה מחזור נעקר אחרי קביעה?]]&lt;&gt;"",1,"")</f>
        <v/>
      </c>
      <c r="S95" s="1" t="str">
        <f>IF(AND(טבלה20[[#This Row],[באיזה מחזור נעקר אחרי קביעה?]]&lt;&gt;"",טבלה20[[#This Row],[CycleNumber]]&gt;B96),טבלה20[[#This Row],[באיזה מחזור נעקר אחרי קביעה?]],"")</f>
        <v/>
      </c>
      <c r="T95" s="1" t="str">
        <f>IF(AND(טבלה20[[#This Row],[הפרש קבוע אחרון]]&lt;&gt;"",I94=""),טבלה20[[#This Row],[CycleNumber]],"")</f>
        <v/>
      </c>
      <c r="U95" s="1" t="str">
        <f>IF(OR(טבלה20[[#This Row],[CycleNumber]]&gt;B96,B96=""),טבלה20[[#This Row],[CycleNumber]],"")</f>
        <v/>
      </c>
      <c r="V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" t="s">
        <v>83</v>
      </c>
      <c r="AO95">
        <v>7</v>
      </c>
      <c r="AP95">
        <v>26</v>
      </c>
      <c r="AQ95">
        <f t="shared" si="6"/>
        <v>0</v>
      </c>
      <c r="AR95" t="str">
        <f t="shared" si="7"/>
        <v/>
      </c>
    </row>
    <row r="96" spans="1:44" hidden="1" x14ac:dyDescent="0.25">
      <c r="A96" t="s">
        <v>83</v>
      </c>
      <c r="B96">
        <v>8</v>
      </c>
      <c r="C96">
        <v>1</v>
      </c>
      <c r="D96">
        <v>1</v>
      </c>
      <c r="E96">
        <v>0</v>
      </c>
      <c r="F96">
        <v>25</v>
      </c>
      <c r="G96" t="str">
        <f>IF(טבלה20[[#This Row],[CycleNumber]]&gt;2,IF(AND(טבלה20[[#This Row],[LengthofCycle]]-F95=F95-F94,טבלה20[[#This Row],[LengthofCycle]]-F95&lt;&gt;0),1,""),"")</f>
        <v/>
      </c>
      <c r="H96" t="str">
        <f>IF(טבלה20[[#This Row],[דילוג]]=1,SUM(G96:G97),"")</f>
        <v/>
      </c>
      <c r="I96" t="str">
        <f>IF(AND(טבלה20[[#This Row],[CycleNumber]]&gt;B95,טבלה20[[#This Row],[CycleNumber]]&gt;2),IF(טבלה20[[#This Row],[דילוג]]=1,טבלה20[[#This Row],[LengthofCycle]]-F95,I95),"")</f>
        <v/>
      </c>
      <c r="J96">
        <f>IF(AND(טבלה20[[#This Row],[CycleNumber]]&gt;B95,טבלה20[[#This Row],[CycleNumber]]&gt;2),IF(טבלה20[[#This Row],[דילוג]]=1,1,IF(MAX(J94:J95)=1,1,IF(טבלה20[[#This Row],[LengthofCycle]]-F95&lt;&gt;טבלה20[[#This Row],[הפרש קבוע אחרון]],0,""))),"")</f>
        <v>0</v>
      </c>
      <c r="K96" t="str">
        <f>IF(טבלה20[[#This Row],[CycleNumber]]&lt;3,"",IF(טבלה20[[#This Row],[דילוג]]=1,1,IF(K95="","",IF(טבלה20[[#This Row],[LengthofCycle]]-F95=טבלה20[[#This Row],[הפרש קבוע אחרון]],1,IF(K95+1&gt;3,"",K95+1)))))</f>
        <v/>
      </c>
      <c r="L96" t="str">
        <f>IF(OR(טבלה20[[#This Row],[פעילות]]="",K95=""),"",IF(טבלה20[[#This Row],[פעילות]]=1,1,0))</f>
        <v/>
      </c>
      <c r="M96" s="1" t="str">
        <f>IF(טבלה20[[#This Row],[פעילות]]="","",IF(OR(M95="",AND(טבלה20[[#This Row],[דילוג]]=1,K95=3)),1,M95+1))</f>
        <v/>
      </c>
      <c r="N96" s="1" t="str">
        <f>IF(AND(טבלה20[[#This Row],[מחזורי פעילות]]=3,G97=1,טבלה20[[#This Row],[הפרש קבוע אחרון]]&lt;&gt;I97),1,"")</f>
        <v/>
      </c>
      <c r="O96" s="1" t="str">
        <f>IF(AND(טבלה20[[#This Row],[מחזורי פעילות]]=3,G97=1,טבלה20[[#This Row],[הפרש קבוע אחרון]]=I97),1,"")</f>
        <v/>
      </c>
      <c r="P96" s="1" t="str">
        <f>IF(AND(טבלה20[[#This Row],[דילוג]]=1,טבלה20[[#This Row],[הפרש קבוע אחרון]]=I95,טבלה20[[#This Row],[מחזורי פעילות]]&gt;1),1,"")</f>
        <v/>
      </c>
      <c r="Q96" s="1" t="str">
        <f>IF(OR(AND(טבלה20[[#This Row],[מחזורי פעילות]]&lt;&gt;"",M97=""),AND(טבלה20[[#This Row],[פעילות]]=3,M97=1)),טבלה20[[#This Row],[מחזורי פעילות]],"")</f>
        <v/>
      </c>
      <c r="R96" s="1" t="str">
        <f>IF(טבלה20[[#This Row],[באיזה מחזור נעקר אחרי קביעה?]]&lt;&gt;"",1,"")</f>
        <v/>
      </c>
      <c r="S96" s="1" t="str">
        <f>IF(AND(טבלה20[[#This Row],[באיזה מחזור נעקר אחרי קביעה?]]&lt;&gt;"",טבלה20[[#This Row],[CycleNumber]]&gt;B97),טבלה20[[#This Row],[באיזה מחזור נעקר אחרי קביעה?]],"")</f>
        <v/>
      </c>
      <c r="T96" s="1" t="str">
        <f>IF(AND(טבלה20[[#This Row],[הפרש קבוע אחרון]]&lt;&gt;"",I95=""),טבלה20[[#This Row],[CycleNumber]],"")</f>
        <v/>
      </c>
      <c r="U96" s="1" t="str">
        <f>IF(OR(טבלה20[[#This Row],[CycleNumber]]&gt;B97,B97=""),טבלה20[[#This Row],[CycleNumber]],"")</f>
        <v/>
      </c>
      <c r="V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" t="s">
        <v>83</v>
      </c>
      <c r="AO96">
        <v>8</v>
      </c>
      <c r="AP96">
        <v>25</v>
      </c>
      <c r="AQ96">
        <f t="shared" si="6"/>
        <v>0</v>
      </c>
      <c r="AR96" t="str">
        <f t="shared" si="7"/>
        <v/>
      </c>
    </row>
    <row r="97" spans="1:44" hidden="1" x14ac:dyDescent="0.25">
      <c r="A97" t="s">
        <v>83</v>
      </c>
      <c r="B97">
        <v>9</v>
      </c>
      <c r="C97">
        <v>1</v>
      </c>
      <c r="D97">
        <v>1</v>
      </c>
      <c r="E97">
        <v>0</v>
      </c>
      <c r="F97">
        <v>30</v>
      </c>
      <c r="G97" t="str">
        <f>IF(טבלה20[[#This Row],[CycleNumber]]&gt;2,IF(AND(טבלה20[[#This Row],[LengthofCycle]]-F96=F96-F95,טבלה20[[#This Row],[LengthofCycle]]-F96&lt;&gt;0),1,""),"")</f>
        <v/>
      </c>
      <c r="H97" t="str">
        <f>IF(טבלה20[[#This Row],[דילוג]]=1,SUM(G97:G98),"")</f>
        <v/>
      </c>
      <c r="I97" t="str">
        <f>IF(AND(טבלה20[[#This Row],[CycleNumber]]&gt;B96,טבלה20[[#This Row],[CycleNumber]]&gt;2),IF(טבלה20[[#This Row],[דילוג]]=1,טבלה20[[#This Row],[LengthofCycle]]-F96,I96),"")</f>
        <v/>
      </c>
      <c r="J97">
        <f>IF(AND(טבלה20[[#This Row],[CycleNumber]]&gt;B96,טבלה20[[#This Row],[CycleNumber]]&gt;2),IF(טבלה20[[#This Row],[דילוג]]=1,1,IF(MAX(J95:J96)=1,1,IF(טבלה20[[#This Row],[LengthofCycle]]-F96&lt;&gt;טבלה20[[#This Row],[הפרש קבוע אחרון]],0,""))),"")</f>
        <v>0</v>
      </c>
      <c r="K97" t="str">
        <f>IF(טבלה20[[#This Row],[CycleNumber]]&lt;3,"",IF(טבלה20[[#This Row],[דילוג]]=1,1,IF(K96="","",IF(טבלה20[[#This Row],[LengthofCycle]]-F96=טבלה20[[#This Row],[הפרש קבוע אחרון]],1,IF(K96+1&gt;3,"",K96+1)))))</f>
        <v/>
      </c>
      <c r="L97" t="str">
        <f>IF(OR(טבלה20[[#This Row],[פעילות]]="",K96=""),"",IF(טבלה20[[#This Row],[פעילות]]=1,1,0))</f>
        <v/>
      </c>
      <c r="M97" s="1" t="str">
        <f>IF(טבלה20[[#This Row],[פעילות]]="","",IF(OR(M96="",AND(טבלה20[[#This Row],[דילוג]]=1,K96=3)),1,M96+1))</f>
        <v/>
      </c>
      <c r="N97" s="1" t="str">
        <f>IF(AND(טבלה20[[#This Row],[מחזורי פעילות]]=3,G98=1,טבלה20[[#This Row],[הפרש קבוע אחרון]]&lt;&gt;I98),1,"")</f>
        <v/>
      </c>
      <c r="O97" s="1" t="str">
        <f>IF(AND(טבלה20[[#This Row],[מחזורי פעילות]]=3,G98=1,טבלה20[[#This Row],[הפרש קבוע אחרון]]=I98),1,"")</f>
        <v/>
      </c>
      <c r="P97" s="1" t="str">
        <f>IF(AND(טבלה20[[#This Row],[דילוג]]=1,טבלה20[[#This Row],[הפרש קבוע אחרון]]=I96,טבלה20[[#This Row],[מחזורי פעילות]]&gt;1),1,"")</f>
        <v/>
      </c>
      <c r="Q97" s="1" t="str">
        <f>IF(OR(AND(טבלה20[[#This Row],[מחזורי פעילות]]&lt;&gt;"",M98=""),AND(טבלה20[[#This Row],[פעילות]]=3,M98=1)),טבלה20[[#This Row],[מחזורי פעילות]],"")</f>
        <v/>
      </c>
      <c r="R97" s="1" t="str">
        <f>IF(טבלה20[[#This Row],[באיזה מחזור נעקר אחרי קביעה?]]&lt;&gt;"",1,"")</f>
        <v/>
      </c>
      <c r="S97" s="1" t="str">
        <f>IF(AND(טבלה20[[#This Row],[באיזה מחזור נעקר אחרי קביעה?]]&lt;&gt;"",טבלה20[[#This Row],[CycleNumber]]&gt;B98),טבלה20[[#This Row],[באיזה מחזור נעקר אחרי קביעה?]],"")</f>
        <v/>
      </c>
      <c r="T97" s="1" t="str">
        <f>IF(AND(טבלה20[[#This Row],[הפרש קבוע אחרון]]&lt;&gt;"",I96=""),טבלה20[[#This Row],[CycleNumber]],"")</f>
        <v/>
      </c>
      <c r="U97" s="1" t="str">
        <f>IF(OR(טבלה20[[#This Row],[CycleNumber]]&gt;B98,B98=""),טבלה20[[#This Row],[CycleNumber]],"")</f>
        <v/>
      </c>
      <c r="V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" t="s">
        <v>83</v>
      </c>
      <c r="AO97">
        <v>9</v>
      </c>
      <c r="AP97">
        <v>30</v>
      </c>
      <c r="AQ97">
        <f t="shared" si="6"/>
        <v>0</v>
      </c>
      <c r="AR97" t="str">
        <f t="shared" si="7"/>
        <v/>
      </c>
    </row>
    <row r="98" spans="1:44" hidden="1" x14ac:dyDescent="0.25">
      <c r="A98" t="s">
        <v>83</v>
      </c>
      <c r="B98">
        <v>10</v>
      </c>
      <c r="C98">
        <v>1</v>
      </c>
      <c r="D98">
        <v>1</v>
      </c>
      <c r="E98">
        <v>0</v>
      </c>
      <c r="F98">
        <v>27</v>
      </c>
      <c r="G98" t="str">
        <f>IF(טבלה20[[#This Row],[CycleNumber]]&gt;2,IF(AND(טבלה20[[#This Row],[LengthofCycle]]-F97=F97-F96,טבלה20[[#This Row],[LengthofCycle]]-F97&lt;&gt;0),1,""),"")</f>
        <v/>
      </c>
      <c r="H98" t="str">
        <f>IF(טבלה20[[#This Row],[דילוג]]=1,SUM(G98:G99),"")</f>
        <v/>
      </c>
      <c r="I98" t="str">
        <f>IF(AND(טבלה20[[#This Row],[CycleNumber]]&gt;B97,טבלה20[[#This Row],[CycleNumber]]&gt;2),IF(טבלה20[[#This Row],[דילוג]]=1,טבלה20[[#This Row],[LengthofCycle]]-F97,I97),"")</f>
        <v/>
      </c>
      <c r="J98">
        <f>IF(AND(טבלה20[[#This Row],[CycleNumber]]&gt;B97,טבלה20[[#This Row],[CycleNumber]]&gt;2),IF(טבלה20[[#This Row],[דילוג]]=1,1,IF(MAX(J96:J97)=1,1,IF(טבלה20[[#This Row],[LengthofCycle]]-F97&lt;&gt;טבלה20[[#This Row],[הפרש קבוע אחרון]],0,""))),"")</f>
        <v>0</v>
      </c>
      <c r="K98" t="str">
        <f>IF(טבלה20[[#This Row],[CycleNumber]]&lt;3,"",IF(טבלה20[[#This Row],[דילוג]]=1,1,IF(K97="","",IF(טבלה20[[#This Row],[LengthofCycle]]-F97=טבלה20[[#This Row],[הפרש קבוע אחרון]],1,IF(K97+1&gt;3,"",K97+1)))))</f>
        <v/>
      </c>
      <c r="L98" t="str">
        <f>IF(OR(טבלה20[[#This Row],[פעילות]]="",K97=""),"",IF(טבלה20[[#This Row],[פעילות]]=1,1,0))</f>
        <v/>
      </c>
      <c r="M98" s="1" t="str">
        <f>IF(טבלה20[[#This Row],[פעילות]]="","",IF(OR(M97="",AND(טבלה20[[#This Row],[דילוג]]=1,K97=3)),1,M97+1))</f>
        <v/>
      </c>
      <c r="N98" s="1" t="str">
        <f>IF(AND(טבלה20[[#This Row],[מחזורי פעילות]]=3,G99=1,טבלה20[[#This Row],[הפרש קבוע אחרון]]&lt;&gt;I99),1,"")</f>
        <v/>
      </c>
      <c r="O98" s="1" t="str">
        <f>IF(AND(טבלה20[[#This Row],[מחזורי פעילות]]=3,G99=1,טבלה20[[#This Row],[הפרש קבוע אחרון]]=I99),1,"")</f>
        <v/>
      </c>
      <c r="P98" s="1" t="str">
        <f>IF(AND(טבלה20[[#This Row],[דילוג]]=1,טבלה20[[#This Row],[הפרש קבוע אחרון]]=I97,טבלה20[[#This Row],[מחזורי פעילות]]&gt;1),1,"")</f>
        <v/>
      </c>
      <c r="Q98" s="1" t="str">
        <f>IF(OR(AND(טבלה20[[#This Row],[מחזורי פעילות]]&lt;&gt;"",M99=""),AND(טבלה20[[#This Row],[פעילות]]=3,M99=1)),טבלה20[[#This Row],[מחזורי פעילות]],"")</f>
        <v/>
      </c>
      <c r="R98" s="1" t="str">
        <f>IF(טבלה20[[#This Row],[באיזה מחזור נעקר אחרי קביעה?]]&lt;&gt;"",1,"")</f>
        <v/>
      </c>
      <c r="S98" s="1" t="str">
        <f>IF(AND(טבלה20[[#This Row],[באיזה מחזור נעקר אחרי קביעה?]]&lt;&gt;"",טבלה20[[#This Row],[CycleNumber]]&gt;B99),טבלה20[[#This Row],[באיזה מחזור נעקר אחרי קביעה?]],"")</f>
        <v/>
      </c>
      <c r="T98" s="1" t="str">
        <f>IF(AND(טבלה20[[#This Row],[הפרש קבוע אחרון]]&lt;&gt;"",I97=""),טבלה20[[#This Row],[CycleNumber]],"")</f>
        <v/>
      </c>
      <c r="U98" s="1" t="str">
        <f>IF(OR(טבלה20[[#This Row],[CycleNumber]]&gt;B99,B99=""),טבלה20[[#This Row],[CycleNumber]],"")</f>
        <v/>
      </c>
      <c r="V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" t="s">
        <v>83</v>
      </c>
      <c r="AO98">
        <v>10</v>
      </c>
      <c r="AP98">
        <v>27</v>
      </c>
      <c r="AQ98">
        <f t="shared" si="6"/>
        <v>0</v>
      </c>
      <c r="AR98" t="str">
        <f t="shared" si="7"/>
        <v/>
      </c>
    </row>
    <row r="99" spans="1:44" hidden="1" x14ac:dyDescent="0.25">
      <c r="A99" t="s">
        <v>83</v>
      </c>
      <c r="B99">
        <v>11</v>
      </c>
      <c r="C99">
        <v>1</v>
      </c>
      <c r="D99">
        <v>1</v>
      </c>
      <c r="E99">
        <v>0</v>
      </c>
      <c r="F99">
        <v>26</v>
      </c>
      <c r="G99" t="str">
        <f>IF(טבלה20[[#This Row],[CycleNumber]]&gt;2,IF(AND(טבלה20[[#This Row],[LengthofCycle]]-F98=F98-F97,טבלה20[[#This Row],[LengthofCycle]]-F98&lt;&gt;0),1,""),"")</f>
        <v/>
      </c>
      <c r="H99" t="str">
        <f>IF(טבלה20[[#This Row],[דילוג]]=1,SUM(G99:G100),"")</f>
        <v/>
      </c>
      <c r="I99" t="str">
        <f>IF(AND(טבלה20[[#This Row],[CycleNumber]]&gt;B98,טבלה20[[#This Row],[CycleNumber]]&gt;2),IF(טבלה20[[#This Row],[דילוג]]=1,טבלה20[[#This Row],[LengthofCycle]]-F98,I98),"")</f>
        <v/>
      </c>
      <c r="J99">
        <f>IF(AND(טבלה20[[#This Row],[CycleNumber]]&gt;B98,טבלה20[[#This Row],[CycleNumber]]&gt;2),IF(טבלה20[[#This Row],[דילוג]]=1,1,IF(MAX(J97:J98)=1,1,IF(טבלה20[[#This Row],[LengthofCycle]]-F98&lt;&gt;טבלה20[[#This Row],[הפרש קבוע אחרון]],0,""))),"")</f>
        <v>0</v>
      </c>
      <c r="K99" t="str">
        <f>IF(טבלה20[[#This Row],[CycleNumber]]&lt;3,"",IF(טבלה20[[#This Row],[דילוג]]=1,1,IF(K98="","",IF(טבלה20[[#This Row],[LengthofCycle]]-F98=טבלה20[[#This Row],[הפרש קבוע אחרון]],1,IF(K98+1&gt;3,"",K98+1)))))</f>
        <v/>
      </c>
      <c r="L99" t="str">
        <f>IF(OR(טבלה20[[#This Row],[פעילות]]="",K98=""),"",IF(טבלה20[[#This Row],[פעילות]]=1,1,0))</f>
        <v/>
      </c>
      <c r="M99" s="1" t="str">
        <f>IF(טבלה20[[#This Row],[פעילות]]="","",IF(OR(M98="",AND(טבלה20[[#This Row],[דילוג]]=1,K98=3)),1,M98+1))</f>
        <v/>
      </c>
      <c r="N99" s="1" t="str">
        <f>IF(AND(טבלה20[[#This Row],[מחזורי פעילות]]=3,G100=1,טבלה20[[#This Row],[הפרש קבוע אחרון]]&lt;&gt;I100),1,"")</f>
        <v/>
      </c>
      <c r="O99" s="1" t="str">
        <f>IF(AND(טבלה20[[#This Row],[מחזורי פעילות]]=3,G100=1,טבלה20[[#This Row],[הפרש קבוע אחרון]]=I100),1,"")</f>
        <v/>
      </c>
      <c r="P99" s="1" t="str">
        <f>IF(AND(טבלה20[[#This Row],[דילוג]]=1,טבלה20[[#This Row],[הפרש קבוע אחרון]]=I98,טבלה20[[#This Row],[מחזורי פעילות]]&gt;1),1,"")</f>
        <v/>
      </c>
      <c r="Q99" s="1" t="str">
        <f>IF(OR(AND(טבלה20[[#This Row],[מחזורי פעילות]]&lt;&gt;"",M100=""),AND(טבלה20[[#This Row],[פעילות]]=3,M100=1)),טבלה20[[#This Row],[מחזורי פעילות]],"")</f>
        <v/>
      </c>
      <c r="R99" s="1" t="str">
        <f>IF(טבלה20[[#This Row],[באיזה מחזור נעקר אחרי קביעה?]]&lt;&gt;"",1,"")</f>
        <v/>
      </c>
      <c r="S99" s="1" t="str">
        <f>IF(AND(טבלה20[[#This Row],[באיזה מחזור נעקר אחרי קביעה?]]&lt;&gt;"",טבלה20[[#This Row],[CycleNumber]]&gt;B100),טבלה20[[#This Row],[באיזה מחזור נעקר אחרי קביעה?]],"")</f>
        <v/>
      </c>
      <c r="T99" s="1" t="str">
        <f>IF(AND(טבלה20[[#This Row],[הפרש קבוע אחרון]]&lt;&gt;"",I98=""),טבלה20[[#This Row],[CycleNumber]],"")</f>
        <v/>
      </c>
      <c r="U99" s="1" t="str">
        <f>IF(OR(טבלה20[[#This Row],[CycleNumber]]&gt;B100,B100=""),טבלה20[[#This Row],[CycleNumber]],"")</f>
        <v/>
      </c>
      <c r="V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" t="s">
        <v>83</v>
      </c>
      <c r="AO99">
        <v>11</v>
      </c>
      <c r="AP99">
        <v>26</v>
      </c>
      <c r="AQ99">
        <f t="shared" si="6"/>
        <v>0</v>
      </c>
      <c r="AR99" t="str">
        <f t="shared" si="7"/>
        <v/>
      </c>
    </row>
    <row r="100" spans="1:44" hidden="1" x14ac:dyDescent="0.25">
      <c r="A100" t="s">
        <v>83</v>
      </c>
      <c r="B100">
        <v>12</v>
      </c>
      <c r="C100">
        <v>1</v>
      </c>
      <c r="D100">
        <v>1</v>
      </c>
      <c r="E100">
        <v>0</v>
      </c>
      <c r="F100">
        <v>30</v>
      </c>
      <c r="G100" t="str">
        <f>IF(טבלה20[[#This Row],[CycleNumber]]&gt;2,IF(AND(טבלה20[[#This Row],[LengthofCycle]]-F99=F99-F98,טבלה20[[#This Row],[LengthofCycle]]-F99&lt;&gt;0),1,""),"")</f>
        <v/>
      </c>
      <c r="H100" t="str">
        <f>IF(טבלה20[[#This Row],[דילוג]]=1,SUM(G100:G101),"")</f>
        <v/>
      </c>
      <c r="I100" t="str">
        <f>IF(AND(טבלה20[[#This Row],[CycleNumber]]&gt;B99,טבלה20[[#This Row],[CycleNumber]]&gt;2),IF(טבלה20[[#This Row],[דילוג]]=1,טבלה20[[#This Row],[LengthofCycle]]-F99,I99),"")</f>
        <v/>
      </c>
      <c r="J100">
        <f>IF(AND(טבלה20[[#This Row],[CycleNumber]]&gt;B99,טבלה20[[#This Row],[CycleNumber]]&gt;2),IF(טבלה20[[#This Row],[דילוג]]=1,1,IF(MAX(J98:J99)=1,1,IF(טבלה20[[#This Row],[LengthofCycle]]-F99&lt;&gt;טבלה20[[#This Row],[הפרש קבוע אחרון]],0,""))),"")</f>
        <v>0</v>
      </c>
      <c r="K100" t="str">
        <f>IF(טבלה20[[#This Row],[CycleNumber]]&lt;3,"",IF(טבלה20[[#This Row],[דילוג]]=1,1,IF(K99="","",IF(טבלה20[[#This Row],[LengthofCycle]]-F99=טבלה20[[#This Row],[הפרש קבוע אחרון]],1,IF(K99+1&gt;3,"",K99+1)))))</f>
        <v/>
      </c>
      <c r="L100" t="str">
        <f>IF(OR(טבלה20[[#This Row],[פעילות]]="",K99=""),"",IF(טבלה20[[#This Row],[פעילות]]=1,1,0))</f>
        <v/>
      </c>
      <c r="M100" s="1" t="str">
        <f>IF(טבלה20[[#This Row],[פעילות]]="","",IF(OR(M99="",AND(טבלה20[[#This Row],[דילוג]]=1,K99=3)),1,M99+1))</f>
        <v/>
      </c>
      <c r="N100" s="1" t="str">
        <f>IF(AND(טבלה20[[#This Row],[מחזורי פעילות]]=3,G101=1,טבלה20[[#This Row],[הפרש קבוע אחרון]]&lt;&gt;I101),1,"")</f>
        <v/>
      </c>
      <c r="O100" s="1" t="str">
        <f>IF(AND(טבלה20[[#This Row],[מחזורי פעילות]]=3,G101=1,טבלה20[[#This Row],[הפרש קבוע אחרון]]=I101),1,"")</f>
        <v/>
      </c>
      <c r="P100" s="1" t="str">
        <f>IF(AND(טבלה20[[#This Row],[דילוג]]=1,טבלה20[[#This Row],[הפרש קבוע אחרון]]=I99,טבלה20[[#This Row],[מחזורי פעילות]]&gt;1),1,"")</f>
        <v/>
      </c>
      <c r="Q100" s="1" t="str">
        <f>IF(OR(AND(טבלה20[[#This Row],[מחזורי פעילות]]&lt;&gt;"",M101=""),AND(טבלה20[[#This Row],[פעילות]]=3,M101=1)),טבלה20[[#This Row],[מחזורי פעילות]],"")</f>
        <v/>
      </c>
      <c r="R100" s="1" t="str">
        <f>IF(טבלה20[[#This Row],[באיזה מחזור נעקר אחרי קביעה?]]&lt;&gt;"",1,"")</f>
        <v/>
      </c>
      <c r="S100" s="1" t="str">
        <f>IF(AND(טבלה20[[#This Row],[באיזה מחזור נעקר אחרי קביעה?]]&lt;&gt;"",טבלה20[[#This Row],[CycleNumber]]&gt;B101),טבלה20[[#This Row],[באיזה מחזור נעקר אחרי קביעה?]],"")</f>
        <v/>
      </c>
      <c r="T100" s="1" t="str">
        <f>IF(AND(טבלה20[[#This Row],[הפרש קבוע אחרון]]&lt;&gt;"",I99=""),טבלה20[[#This Row],[CycleNumber]],"")</f>
        <v/>
      </c>
      <c r="U100" s="1" t="str">
        <f>IF(OR(טבלה20[[#This Row],[CycleNumber]]&gt;B101,B101=""),טבלה20[[#This Row],[CycleNumber]],"")</f>
        <v/>
      </c>
      <c r="V1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" t="s">
        <v>83</v>
      </c>
      <c r="AO100">
        <v>12</v>
      </c>
      <c r="AP100">
        <v>30</v>
      </c>
      <c r="AQ100">
        <f t="shared" si="6"/>
        <v>0</v>
      </c>
      <c r="AR100" t="str">
        <f t="shared" si="7"/>
        <v/>
      </c>
    </row>
    <row r="101" spans="1:44" hidden="1" x14ac:dyDescent="0.25">
      <c r="A101" t="s">
        <v>83</v>
      </c>
      <c r="B101">
        <v>13</v>
      </c>
      <c r="C101">
        <v>1</v>
      </c>
      <c r="D101">
        <v>1</v>
      </c>
      <c r="E101">
        <v>0</v>
      </c>
      <c r="F101">
        <v>23</v>
      </c>
      <c r="G101" t="str">
        <f>IF(טבלה20[[#This Row],[CycleNumber]]&gt;2,IF(AND(טבלה20[[#This Row],[LengthofCycle]]-F100=F100-F99,טבלה20[[#This Row],[LengthofCycle]]-F100&lt;&gt;0),1,""),"")</f>
        <v/>
      </c>
      <c r="H101" t="str">
        <f>IF(טבלה20[[#This Row],[דילוג]]=1,SUM(G101:G102),"")</f>
        <v/>
      </c>
      <c r="I101" t="str">
        <f>IF(AND(טבלה20[[#This Row],[CycleNumber]]&gt;B100,טבלה20[[#This Row],[CycleNumber]]&gt;2),IF(טבלה20[[#This Row],[דילוג]]=1,טבלה20[[#This Row],[LengthofCycle]]-F100,I100),"")</f>
        <v/>
      </c>
      <c r="J101">
        <f>IF(AND(טבלה20[[#This Row],[CycleNumber]]&gt;B100,טבלה20[[#This Row],[CycleNumber]]&gt;2),IF(טבלה20[[#This Row],[דילוג]]=1,1,IF(MAX(J99:J100)=1,1,IF(טבלה20[[#This Row],[LengthofCycle]]-F100&lt;&gt;טבלה20[[#This Row],[הפרש קבוע אחרון]],0,""))),"")</f>
        <v>0</v>
      </c>
      <c r="K101" t="str">
        <f>IF(טבלה20[[#This Row],[CycleNumber]]&lt;3,"",IF(טבלה20[[#This Row],[דילוג]]=1,1,IF(K100="","",IF(טבלה20[[#This Row],[LengthofCycle]]-F100=טבלה20[[#This Row],[הפרש קבוע אחרון]],1,IF(K100+1&gt;3,"",K100+1)))))</f>
        <v/>
      </c>
      <c r="L101" t="str">
        <f>IF(OR(טבלה20[[#This Row],[פעילות]]="",K100=""),"",IF(טבלה20[[#This Row],[פעילות]]=1,1,0))</f>
        <v/>
      </c>
      <c r="M101" s="1" t="str">
        <f>IF(טבלה20[[#This Row],[פעילות]]="","",IF(OR(M100="",AND(טבלה20[[#This Row],[דילוג]]=1,K100=3)),1,M100+1))</f>
        <v/>
      </c>
      <c r="N101" s="1" t="str">
        <f>IF(AND(טבלה20[[#This Row],[מחזורי פעילות]]=3,G102=1,טבלה20[[#This Row],[הפרש קבוע אחרון]]&lt;&gt;I102),1,"")</f>
        <v/>
      </c>
      <c r="O101" s="1" t="str">
        <f>IF(AND(טבלה20[[#This Row],[מחזורי פעילות]]=3,G102=1,טבלה20[[#This Row],[הפרש קבוע אחרון]]=I102),1,"")</f>
        <v/>
      </c>
      <c r="P101" s="1" t="str">
        <f>IF(AND(טבלה20[[#This Row],[דילוג]]=1,טבלה20[[#This Row],[הפרש קבוע אחרון]]=I100,טבלה20[[#This Row],[מחזורי פעילות]]&gt;1),1,"")</f>
        <v/>
      </c>
      <c r="Q101" s="1" t="str">
        <f>IF(OR(AND(טבלה20[[#This Row],[מחזורי פעילות]]&lt;&gt;"",M102=""),AND(טבלה20[[#This Row],[פעילות]]=3,M102=1)),טבלה20[[#This Row],[מחזורי פעילות]],"")</f>
        <v/>
      </c>
      <c r="R101" s="1" t="str">
        <f>IF(טבלה20[[#This Row],[באיזה מחזור נעקר אחרי קביעה?]]&lt;&gt;"",1,"")</f>
        <v/>
      </c>
      <c r="S101" s="1" t="str">
        <f>IF(AND(טבלה20[[#This Row],[באיזה מחזור נעקר אחרי קביעה?]]&lt;&gt;"",טבלה20[[#This Row],[CycleNumber]]&gt;B102),טבלה20[[#This Row],[באיזה מחזור נעקר אחרי קביעה?]],"")</f>
        <v/>
      </c>
      <c r="T101" s="1" t="str">
        <f>IF(AND(טבלה20[[#This Row],[הפרש קבוע אחרון]]&lt;&gt;"",I100=""),טבלה20[[#This Row],[CycleNumber]],"")</f>
        <v/>
      </c>
      <c r="U101" s="1" t="str">
        <f>IF(OR(טבלה20[[#This Row],[CycleNumber]]&gt;B102,B102=""),טבלה20[[#This Row],[CycleNumber]],"")</f>
        <v/>
      </c>
      <c r="V1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" t="s">
        <v>83</v>
      </c>
      <c r="AO101">
        <v>13</v>
      </c>
      <c r="AP101">
        <v>23</v>
      </c>
      <c r="AQ101">
        <f t="shared" si="6"/>
        <v>0</v>
      </c>
      <c r="AR101" t="str">
        <f t="shared" si="7"/>
        <v/>
      </c>
    </row>
    <row r="102" spans="1:44" hidden="1" x14ac:dyDescent="0.25">
      <c r="A102" t="s">
        <v>83</v>
      </c>
      <c r="B102">
        <v>14</v>
      </c>
      <c r="C102">
        <v>1</v>
      </c>
      <c r="D102">
        <v>1</v>
      </c>
      <c r="E102">
        <v>0</v>
      </c>
      <c r="F102">
        <v>23</v>
      </c>
      <c r="G102" t="str">
        <f>IF(טבלה20[[#This Row],[CycleNumber]]&gt;2,IF(AND(טבלה20[[#This Row],[LengthofCycle]]-F101=F101-F100,טבלה20[[#This Row],[LengthofCycle]]-F101&lt;&gt;0),1,""),"")</f>
        <v/>
      </c>
      <c r="H102" t="str">
        <f>IF(טבלה20[[#This Row],[דילוג]]=1,SUM(G102:G103),"")</f>
        <v/>
      </c>
      <c r="I102" t="str">
        <f>IF(AND(טבלה20[[#This Row],[CycleNumber]]&gt;B101,טבלה20[[#This Row],[CycleNumber]]&gt;2),IF(טבלה20[[#This Row],[דילוג]]=1,טבלה20[[#This Row],[LengthofCycle]]-F101,I101),"")</f>
        <v/>
      </c>
      <c r="J102">
        <f>IF(AND(טבלה20[[#This Row],[CycleNumber]]&gt;B101,טבלה20[[#This Row],[CycleNumber]]&gt;2),IF(טבלה20[[#This Row],[דילוג]]=1,1,IF(MAX(J100:J101)=1,1,IF(טבלה20[[#This Row],[LengthofCycle]]-F101&lt;&gt;טבלה20[[#This Row],[הפרש קבוע אחרון]],0,""))),"")</f>
        <v>0</v>
      </c>
      <c r="K102" t="str">
        <f>IF(טבלה20[[#This Row],[CycleNumber]]&lt;3,"",IF(טבלה20[[#This Row],[דילוג]]=1,1,IF(K101="","",IF(טבלה20[[#This Row],[LengthofCycle]]-F101=טבלה20[[#This Row],[הפרש קבוע אחרון]],1,IF(K101+1&gt;3,"",K101+1)))))</f>
        <v/>
      </c>
      <c r="L102" t="str">
        <f>IF(OR(טבלה20[[#This Row],[פעילות]]="",K101=""),"",IF(טבלה20[[#This Row],[פעילות]]=1,1,0))</f>
        <v/>
      </c>
      <c r="M102" s="1" t="str">
        <f>IF(טבלה20[[#This Row],[פעילות]]="","",IF(OR(M101="",AND(טבלה20[[#This Row],[דילוג]]=1,K101=3)),1,M101+1))</f>
        <v/>
      </c>
      <c r="N102" s="1" t="str">
        <f>IF(AND(טבלה20[[#This Row],[מחזורי פעילות]]=3,G103=1,טבלה20[[#This Row],[הפרש קבוע אחרון]]&lt;&gt;I103),1,"")</f>
        <v/>
      </c>
      <c r="O102" s="1" t="str">
        <f>IF(AND(טבלה20[[#This Row],[מחזורי פעילות]]=3,G103=1,טבלה20[[#This Row],[הפרש קבוע אחרון]]=I103),1,"")</f>
        <v/>
      </c>
      <c r="P102" s="1" t="str">
        <f>IF(AND(טבלה20[[#This Row],[דילוג]]=1,טבלה20[[#This Row],[הפרש קבוע אחרון]]=I101,טבלה20[[#This Row],[מחזורי פעילות]]&gt;1),1,"")</f>
        <v/>
      </c>
      <c r="Q102" s="1" t="str">
        <f>IF(OR(AND(טבלה20[[#This Row],[מחזורי פעילות]]&lt;&gt;"",M103=""),AND(טבלה20[[#This Row],[פעילות]]=3,M103=1)),טבלה20[[#This Row],[מחזורי פעילות]],"")</f>
        <v/>
      </c>
      <c r="R102" s="1" t="str">
        <f>IF(טבלה20[[#This Row],[באיזה מחזור נעקר אחרי קביעה?]]&lt;&gt;"",1,"")</f>
        <v/>
      </c>
      <c r="S102" s="1" t="str">
        <f>IF(AND(טבלה20[[#This Row],[באיזה מחזור נעקר אחרי קביעה?]]&lt;&gt;"",טבלה20[[#This Row],[CycleNumber]]&gt;B103),טבלה20[[#This Row],[באיזה מחזור נעקר אחרי קביעה?]],"")</f>
        <v/>
      </c>
      <c r="T102" s="1" t="str">
        <f>IF(AND(טבלה20[[#This Row],[הפרש קבוע אחרון]]&lt;&gt;"",I101=""),טבלה20[[#This Row],[CycleNumber]],"")</f>
        <v/>
      </c>
      <c r="U102" s="1" t="str">
        <f>IF(OR(טבלה20[[#This Row],[CycleNumber]]&gt;B103,B103=""),טבלה20[[#This Row],[CycleNumber]],"")</f>
        <v/>
      </c>
      <c r="V1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" t="s">
        <v>83</v>
      </c>
      <c r="AO102">
        <v>14</v>
      </c>
      <c r="AP102">
        <v>23</v>
      </c>
      <c r="AQ102">
        <f t="shared" si="6"/>
        <v>0</v>
      </c>
      <c r="AR102" t="str">
        <f t="shared" si="7"/>
        <v/>
      </c>
    </row>
    <row r="103" spans="1:44" hidden="1" x14ac:dyDescent="0.25">
      <c r="A103" t="s">
        <v>83</v>
      </c>
      <c r="B103">
        <v>15</v>
      </c>
      <c r="C103">
        <v>1</v>
      </c>
      <c r="D103">
        <v>1</v>
      </c>
      <c r="E103">
        <v>0</v>
      </c>
      <c r="F103">
        <v>29</v>
      </c>
      <c r="G103" t="str">
        <f>IF(טבלה20[[#This Row],[CycleNumber]]&gt;2,IF(AND(טבלה20[[#This Row],[LengthofCycle]]-F102=F102-F101,טבלה20[[#This Row],[LengthofCycle]]-F102&lt;&gt;0),1,""),"")</f>
        <v/>
      </c>
      <c r="H103" t="str">
        <f>IF(טבלה20[[#This Row],[דילוג]]=1,SUM(G103:G104),"")</f>
        <v/>
      </c>
      <c r="I103" t="str">
        <f>IF(AND(טבלה20[[#This Row],[CycleNumber]]&gt;B102,טבלה20[[#This Row],[CycleNumber]]&gt;2),IF(טבלה20[[#This Row],[דילוג]]=1,טבלה20[[#This Row],[LengthofCycle]]-F102,I102),"")</f>
        <v/>
      </c>
      <c r="J103">
        <f>IF(AND(טבלה20[[#This Row],[CycleNumber]]&gt;B102,טבלה20[[#This Row],[CycleNumber]]&gt;2),IF(טבלה20[[#This Row],[דילוג]]=1,1,IF(MAX(J101:J102)=1,1,IF(טבלה20[[#This Row],[LengthofCycle]]-F102&lt;&gt;טבלה20[[#This Row],[הפרש קבוע אחרון]],0,""))),"")</f>
        <v>0</v>
      </c>
      <c r="K103" t="str">
        <f>IF(טבלה20[[#This Row],[CycleNumber]]&lt;3,"",IF(טבלה20[[#This Row],[דילוג]]=1,1,IF(K102="","",IF(טבלה20[[#This Row],[LengthofCycle]]-F102=טבלה20[[#This Row],[הפרש קבוע אחרון]],1,IF(K102+1&gt;3,"",K102+1)))))</f>
        <v/>
      </c>
      <c r="L103" t="str">
        <f>IF(OR(טבלה20[[#This Row],[פעילות]]="",K102=""),"",IF(טבלה20[[#This Row],[פעילות]]=1,1,0))</f>
        <v/>
      </c>
      <c r="M103" s="1" t="str">
        <f>IF(טבלה20[[#This Row],[פעילות]]="","",IF(OR(M102="",AND(טבלה20[[#This Row],[דילוג]]=1,K102=3)),1,M102+1))</f>
        <v/>
      </c>
      <c r="N103" s="1" t="str">
        <f>IF(AND(טבלה20[[#This Row],[מחזורי פעילות]]=3,G104=1,טבלה20[[#This Row],[הפרש קבוע אחרון]]&lt;&gt;I104),1,"")</f>
        <v/>
      </c>
      <c r="O103" s="1" t="str">
        <f>IF(AND(טבלה20[[#This Row],[מחזורי פעילות]]=3,G104=1,טבלה20[[#This Row],[הפרש קבוע אחרון]]=I104),1,"")</f>
        <v/>
      </c>
      <c r="P103" s="1" t="str">
        <f>IF(AND(טבלה20[[#This Row],[דילוג]]=1,טבלה20[[#This Row],[הפרש קבוע אחרון]]=I102,טבלה20[[#This Row],[מחזורי פעילות]]&gt;1),1,"")</f>
        <v/>
      </c>
      <c r="Q103" s="1" t="str">
        <f>IF(OR(AND(טבלה20[[#This Row],[מחזורי פעילות]]&lt;&gt;"",M104=""),AND(טבלה20[[#This Row],[פעילות]]=3,M104=1)),טבלה20[[#This Row],[מחזורי פעילות]],"")</f>
        <v/>
      </c>
      <c r="R103" s="1" t="str">
        <f>IF(טבלה20[[#This Row],[באיזה מחזור נעקר אחרי קביעה?]]&lt;&gt;"",1,"")</f>
        <v/>
      </c>
      <c r="S103" s="1" t="str">
        <f>IF(AND(טבלה20[[#This Row],[באיזה מחזור נעקר אחרי קביעה?]]&lt;&gt;"",טבלה20[[#This Row],[CycleNumber]]&gt;B104),טבלה20[[#This Row],[באיזה מחזור נעקר אחרי קביעה?]],"")</f>
        <v/>
      </c>
      <c r="T103" s="1" t="str">
        <f>IF(AND(טבלה20[[#This Row],[הפרש קבוע אחרון]]&lt;&gt;"",I102=""),טבלה20[[#This Row],[CycleNumber]],"")</f>
        <v/>
      </c>
      <c r="U103" s="1" t="str">
        <f>IF(OR(טבלה20[[#This Row],[CycleNumber]]&gt;B104,B104=""),טבלה20[[#This Row],[CycleNumber]],"")</f>
        <v/>
      </c>
      <c r="V1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" t="s">
        <v>83</v>
      </c>
      <c r="AO103">
        <v>15</v>
      </c>
      <c r="AP103">
        <v>29</v>
      </c>
      <c r="AQ103">
        <f t="shared" si="6"/>
        <v>0</v>
      </c>
      <c r="AR103" t="str">
        <f t="shared" si="7"/>
        <v/>
      </c>
    </row>
    <row r="104" spans="1:44" hidden="1" x14ac:dyDescent="0.25">
      <c r="A104" t="s">
        <v>83</v>
      </c>
      <c r="B104">
        <v>16</v>
      </c>
      <c r="C104">
        <v>1</v>
      </c>
      <c r="D104">
        <v>1</v>
      </c>
      <c r="E104">
        <v>0</v>
      </c>
      <c r="F104">
        <v>28</v>
      </c>
      <c r="G104" t="str">
        <f>IF(טבלה20[[#This Row],[CycleNumber]]&gt;2,IF(AND(טבלה20[[#This Row],[LengthofCycle]]-F103=F103-F102,טבלה20[[#This Row],[LengthofCycle]]-F103&lt;&gt;0),1,""),"")</f>
        <v/>
      </c>
      <c r="H104" t="str">
        <f>IF(טבלה20[[#This Row],[דילוג]]=1,SUM(G104:G105),"")</f>
        <v/>
      </c>
      <c r="I104" t="str">
        <f>IF(AND(טבלה20[[#This Row],[CycleNumber]]&gt;B103,טבלה20[[#This Row],[CycleNumber]]&gt;2),IF(טבלה20[[#This Row],[דילוג]]=1,טבלה20[[#This Row],[LengthofCycle]]-F103,I103),"")</f>
        <v/>
      </c>
      <c r="J104">
        <f>IF(AND(טבלה20[[#This Row],[CycleNumber]]&gt;B103,טבלה20[[#This Row],[CycleNumber]]&gt;2),IF(טבלה20[[#This Row],[דילוג]]=1,1,IF(MAX(J102:J103)=1,1,IF(טבלה20[[#This Row],[LengthofCycle]]-F103&lt;&gt;טבלה20[[#This Row],[הפרש קבוע אחרון]],0,""))),"")</f>
        <v>0</v>
      </c>
      <c r="K104" t="str">
        <f>IF(טבלה20[[#This Row],[CycleNumber]]&lt;3,"",IF(טבלה20[[#This Row],[דילוג]]=1,1,IF(K103="","",IF(טבלה20[[#This Row],[LengthofCycle]]-F103=טבלה20[[#This Row],[הפרש קבוע אחרון]],1,IF(K103+1&gt;3,"",K103+1)))))</f>
        <v/>
      </c>
      <c r="L104" t="str">
        <f>IF(OR(טבלה20[[#This Row],[פעילות]]="",K103=""),"",IF(טבלה20[[#This Row],[פעילות]]=1,1,0))</f>
        <v/>
      </c>
      <c r="M104" s="1" t="str">
        <f>IF(טבלה20[[#This Row],[פעילות]]="","",IF(OR(M103="",AND(טבלה20[[#This Row],[דילוג]]=1,K103=3)),1,M103+1))</f>
        <v/>
      </c>
      <c r="N104" s="1" t="str">
        <f>IF(AND(טבלה20[[#This Row],[מחזורי פעילות]]=3,G105=1,טבלה20[[#This Row],[הפרש קבוע אחרון]]&lt;&gt;I105),1,"")</f>
        <v/>
      </c>
      <c r="O104" s="1" t="str">
        <f>IF(AND(טבלה20[[#This Row],[מחזורי פעילות]]=3,G105=1,טבלה20[[#This Row],[הפרש קבוע אחרון]]=I105),1,"")</f>
        <v/>
      </c>
      <c r="P104" s="1" t="str">
        <f>IF(AND(טבלה20[[#This Row],[דילוג]]=1,טבלה20[[#This Row],[הפרש קבוע אחרון]]=I103,טבלה20[[#This Row],[מחזורי פעילות]]&gt;1),1,"")</f>
        <v/>
      </c>
      <c r="Q104" s="1" t="str">
        <f>IF(OR(AND(טבלה20[[#This Row],[מחזורי פעילות]]&lt;&gt;"",M105=""),AND(טבלה20[[#This Row],[פעילות]]=3,M105=1)),טבלה20[[#This Row],[מחזורי פעילות]],"")</f>
        <v/>
      </c>
      <c r="R104" s="1" t="str">
        <f>IF(טבלה20[[#This Row],[באיזה מחזור נעקר אחרי קביעה?]]&lt;&gt;"",1,"")</f>
        <v/>
      </c>
      <c r="S104" s="1" t="str">
        <f>IF(AND(טבלה20[[#This Row],[באיזה מחזור נעקר אחרי קביעה?]]&lt;&gt;"",טבלה20[[#This Row],[CycleNumber]]&gt;B105),טבלה20[[#This Row],[באיזה מחזור נעקר אחרי קביעה?]],"")</f>
        <v/>
      </c>
      <c r="T104" s="1" t="str">
        <f>IF(AND(טבלה20[[#This Row],[הפרש קבוע אחרון]]&lt;&gt;"",I103=""),טבלה20[[#This Row],[CycleNumber]],"")</f>
        <v/>
      </c>
      <c r="U104" s="1">
        <f>IF(OR(טבלה20[[#This Row],[CycleNumber]]&gt;B105,B105=""),טבלה20[[#This Row],[CycleNumber]],"")</f>
        <v>16</v>
      </c>
      <c r="V1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" t="s">
        <v>83</v>
      </c>
      <c r="AO104">
        <v>16</v>
      </c>
      <c r="AP104">
        <v>28</v>
      </c>
      <c r="AQ104">
        <f t="shared" si="6"/>
        <v>0</v>
      </c>
      <c r="AR104" t="str">
        <f t="shared" si="7"/>
        <v/>
      </c>
    </row>
    <row r="105" spans="1:44" hidden="1" x14ac:dyDescent="0.25">
      <c r="A105" t="s">
        <v>26</v>
      </c>
      <c r="B105">
        <v>1</v>
      </c>
      <c r="C105">
        <v>0</v>
      </c>
      <c r="D105">
        <v>0</v>
      </c>
      <c r="E105">
        <v>0</v>
      </c>
      <c r="F105">
        <v>27</v>
      </c>
      <c r="G105" t="str">
        <f>IF(טבלה20[[#This Row],[CycleNumber]]&gt;2,IF(AND(טבלה20[[#This Row],[LengthofCycle]]-F104=F104-F103,טבלה20[[#This Row],[LengthofCycle]]-F104&lt;&gt;0),1,""),"")</f>
        <v/>
      </c>
      <c r="H105" t="str">
        <f>IF(טבלה20[[#This Row],[דילוג]]=1,SUM(G105:G106),"")</f>
        <v/>
      </c>
      <c r="I105" t="str">
        <f>IF(AND(טבלה20[[#This Row],[CycleNumber]]&gt;B104,טבלה20[[#This Row],[CycleNumber]]&gt;2),IF(טבלה20[[#This Row],[דילוג]]=1,טבלה20[[#This Row],[LengthofCycle]]-F104,I104),"")</f>
        <v/>
      </c>
      <c r="J105" t="str">
        <f>IF(AND(טבלה20[[#This Row],[CycleNumber]]&gt;B104,טבלה20[[#This Row],[CycleNumber]]&gt;2),IF(טבלה20[[#This Row],[דילוג]]=1,1,IF(MAX(J103:J104)=1,1,IF(טבלה20[[#This Row],[LengthofCycle]]-F104&lt;&gt;טבלה20[[#This Row],[הפרש קבוע אחרון]],0,""))),"")</f>
        <v/>
      </c>
      <c r="K105" t="str">
        <f>IF(טבלה20[[#This Row],[CycleNumber]]&lt;3,"",IF(טבלה20[[#This Row],[דילוג]]=1,1,IF(K104="","",IF(טבלה20[[#This Row],[LengthofCycle]]-F104=טבלה20[[#This Row],[הפרש קבוע אחרון]],1,IF(K104+1&gt;3,"",K104+1)))))</f>
        <v/>
      </c>
      <c r="L105" t="str">
        <f>IF(OR(טבלה20[[#This Row],[פעילות]]="",K104=""),"",IF(טבלה20[[#This Row],[פעילות]]=1,1,0))</f>
        <v/>
      </c>
      <c r="M105" s="1" t="str">
        <f>IF(טבלה20[[#This Row],[פעילות]]="","",IF(OR(M104="",AND(טבלה20[[#This Row],[דילוג]]=1,K104=3)),1,M104+1))</f>
        <v/>
      </c>
      <c r="N105" s="1" t="str">
        <f>IF(AND(טבלה20[[#This Row],[מחזורי פעילות]]=3,G106=1,טבלה20[[#This Row],[הפרש קבוע אחרון]]&lt;&gt;I106),1,"")</f>
        <v/>
      </c>
      <c r="O105" s="1" t="str">
        <f>IF(AND(טבלה20[[#This Row],[מחזורי פעילות]]=3,G106=1,טבלה20[[#This Row],[הפרש קבוע אחרון]]=I106),1,"")</f>
        <v/>
      </c>
      <c r="P105" s="1" t="str">
        <f>IF(AND(טבלה20[[#This Row],[דילוג]]=1,טבלה20[[#This Row],[הפרש קבוע אחרון]]=I104,טבלה20[[#This Row],[מחזורי פעילות]]&gt;1),1,"")</f>
        <v/>
      </c>
      <c r="Q105" s="1" t="str">
        <f>IF(OR(AND(טבלה20[[#This Row],[מחזורי פעילות]]&lt;&gt;"",M106=""),AND(טבלה20[[#This Row],[פעילות]]=3,M106=1)),טבלה20[[#This Row],[מחזורי פעילות]],"")</f>
        <v/>
      </c>
      <c r="R105" s="1" t="str">
        <f>IF(טבלה20[[#This Row],[באיזה מחזור נעקר אחרי קביעה?]]&lt;&gt;"",1,"")</f>
        <v/>
      </c>
      <c r="S105" s="1" t="str">
        <f>IF(AND(טבלה20[[#This Row],[באיזה מחזור נעקר אחרי קביעה?]]&lt;&gt;"",טבלה20[[#This Row],[CycleNumber]]&gt;B106),טבלה20[[#This Row],[באיזה מחזור נעקר אחרי קביעה?]],"")</f>
        <v/>
      </c>
      <c r="T105" s="1" t="str">
        <f>IF(AND(טבלה20[[#This Row],[הפרש קבוע אחרון]]&lt;&gt;"",I104=""),טבלה20[[#This Row],[CycleNumber]],"")</f>
        <v/>
      </c>
      <c r="U105" s="1" t="str">
        <f>IF(OR(טבלה20[[#This Row],[CycleNumber]]&gt;B106,B106=""),טבלה20[[#This Row],[CycleNumber]],"")</f>
        <v/>
      </c>
      <c r="V1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" t="s">
        <v>26</v>
      </c>
      <c r="AO105">
        <v>1</v>
      </c>
      <c r="AP105">
        <v>27</v>
      </c>
      <c r="AQ105" t="str">
        <f t="shared" si="6"/>
        <v/>
      </c>
      <c r="AR105" t="str">
        <f t="shared" si="7"/>
        <v/>
      </c>
    </row>
    <row r="106" spans="1:44" hidden="1" x14ac:dyDescent="0.25">
      <c r="A106" t="s">
        <v>26</v>
      </c>
      <c r="B106">
        <v>2</v>
      </c>
      <c r="C106">
        <v>0</v>
      </c>
      <c r="D106">
        <v>1</v>
      </c>
      <c r="E106">
        <v>0</v>
      </c>
      <c r="F106">
        <v>27</v>
      </c>
      <c r="G106" t="str">
        <f>IF(טבלה20[[#This Row],[CycleNumber]]&gt;2,IF(AND(טבלה20[[#This Row],[LengthofCycle]]-F105=F105-F104,טבלה20[[#This Row],[LengthofCycle]]-F105&lt;&gt;0),1,""),"")</f>
        <v/>
      </c>
      <c r="H106" t="str">
        <f>IF(טבלה20[[#This Row],[דילוג]]=1,SUM(G106:G107),"")</f>
        <v/>
      </c>
      <c r="I106" t="str">
        <f>IF(AND(טבלה20[[#This Row],[CycleNumber]]&gt;B105,טבלה20[[#This Row],[CycleNumber]]&gt;2),IF(טבלה20[[#This Row],[דילוג]]=1,טבלה20[[#This Row],[LengthofCycle]]-F105,I105),"")</f>
        <v/>
      </c>
      <c r="J106" t="str">
        <f>IF(AND(טבלה20[[#This Row],[CycleNumber]]&gt;B105,טבלה20[[#This Row],[CycleNumber]]&gt;2),IF(טבלה20[[#This Row],[דילוג]]=1,1,IF(MAX(J104:J105)=1,1,IF(טבלה20[[#This Row],[LengthofCycle]]-F105&lt;&gt;טבלה20[[#This Row],[הפרש קבוע אחרון]],0,""))),"")</f>
        <v/>
      </c>
      <c r="K106" t="str">
        <f>IF(טבלה20[[#This Row],[CycleNumber]]&lt;3,"",IF(טבלה20[[#This Row],[דילוג]]=1,1,IF(K105="","",IF(טבלה20[[#This Row],[LengthofCycle]]-F105=טבלה20[[#This Row],[הפרש קבוע אחרון]],1,IF(K105+1&gt;3,"",K105+1)))))</f>
        <v/>
      </c>
      <c r="L106" t="str">
        <f>IF(OR(טבלה20[[#This Row],[פעילות]]="",K105=""),"",IF(טבלה20[[#This Row],[פעילות]]=1,1,0))</f>
        <v/>
      </c>
      <c r="M106" s="1" t="str">
        <f>IF(טבלה20[[#This Row],[פעילות]]="","",IF(OR(M105="",AND(טבלה20[[#This Row],[דילוג]]=1,K105=3)),1,M105+1))</f>
        <v/>
      </c>
      <c r="N106" s="1" t="str">
        <f>IF(AND(טבלה20[[#This Row],[מחזורי פעילות]]=3,G107=1,טבלה20[[#This Row],[הפרש קבוע אחרון]]&lt;&gt;I107),1,"")</f>
        <v/>
      </c>
      <c r="O106" s="1" t="str">
        <f>IF(AND(טבלה20[[#This Row],[מחזורי פעילות]]=3,G107=1,טבלה20[[#This Row],[הפרש קבוע אחרון]]=I107),1,"")</f>
        <v/>
      </c>
      <c r="P106" s="1" t="str">
        <f>IF(AND(טבלה20[[#This Row],[דילוג]]=1,טבלה20[[#This Row],[הפרש קבוע אחרון]]=I105,טבלה20[[#This Row],[מחזורי פעילות]]&gt;1),1,"")</f>
        <v/>
      </c>
      <c r="Q106" s="1" t="str">
        <f>IF(OR(AND(טבלה20[[#This Row],[מחזורי פעילות]]&lt;&gt;"",M107=""),AND(טבלה20[[#This Row],[פעילות]]=3,M107=1)),טבלה20[[#This Row],[מחזורי פעילות]],"")</f>
        <v/>
      </c>
      <c r="R106" s="1" t="str">
        <f>IF(טבלה20[[#This Row],[באיזה מחזור נעקר אחרי קביעה?]]&lt;&gt;"",1,"")</f>
        <v/>
      </c>
      <c r="S106" s="1" t="str">
        <f>IF(AND(טבלה20[[#This Row],[באיזה מחזור נעקר אחרי קביעה?]]&lt;&gt;"",טבלה20[[#This Row],[CycleNumber]]&gt;B107),טבלה20[[#This Row],[באיזה מחזור נעקר אחרי קביעה?]],"")</f>
        <v/>
      </c>
      <c r="T106" s="1" t="str">
        <f>IF(AND(טבלה20[[#This Row],[הפרש קבוע אחרון]]&lt;&gt;"",I105=""),טבלה20[[#This Row],[CycleNumber]],"")</f>
        <v/>
      </c>
      <c r="U106" s="1" t="str">
        <f>IF(OR(טבלה20[[#This Row],[CycleNumber]]&gt;B107,B107=""),טבלה20[[#This Row],[CycleNumber]],"")</f>
        <v/>
      </c>
      <c r="V1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" t="s">
        <v>26</v>
      </c>
      <c r="AO106">
        <v>2</v>
      </c>
      <c r="AP106">
        <v>27</v>
      </c>
      <c r="AQ106" t="str">
        <f t="shared" si="6"/>
        <v/>
      </c>
      <c r="AR106" t="str">
        <f t="shared" si="7"/>
        <v/>
      </c>
    </row>
    <row r="107" spans="1:44" hidden="1" x14ac:dyDescent="0.25">
      <c r="A107" t="s">
        <v>26</v>
      </c>
      <c r="B107">
        <v>3</v>
      </c>
      <c r="C107">
        <v>0</v>
      </c>
      <c r="D107">
        <v>1</v>
      </c>
      <c r="E107">
        <v>0</v>
      </c>
      <c r="F107">
        <v>28</v>
      </c>
      <c r="G107" t="str">
        <f>IF(טבלה20[[#This Row],[CycleNumber]]&gt;2,IF(AND(טבלה20[[#This Row],[LengthofCycle]]-F106=F106-F105,טבלה20[[#This Row],[LengthofCycle]]-F106&lt;&gt;0),1,""),"")</f>
        <v/>
      </c>
      <c r="H107" t="str">
        <f>IF(טבלה20[[#This Row],[דילוג]]=1,SUM(G107:G108),"")</f>
        <v/>
      </c>
      <c r="I107" t="str">
        <f>IF(AND(טבלה20[[#This Row],[CycleNumber]]&gt;B106,טבלה20[[#This Row],[CycleNumber]]&gt;2),IF(טבלה20[[#This Row],[דילוג]]=1,טבלה20[[#This Row],[LengthofCycle]]-F106,I106),"")</f>
        <v/>
      </c>
      <c r="J107">
        <f>IF(AND(טבלה20[[#This Row],[CycleNumber]]&gt;B106,טבלה20[[#This Row],[CycleNumber]]&gt;2),IF(טבלה20[[#This Row],[דילוג]]=1,1,IF(MAX(J105:J106)=1,1,IF(טבלה20[[#This Row],[LengthofCycle]]-F106&lt;&gt;טבלה20[[#This Row],[הפרש קבוע אחרון]],0,""))),"")</f>
        <v>0</v>
      </c>
      <c r="K107" t="str">
        <f>IF(טבלה20[[#This Row],[CycleNumber]]&lt;3,"",IF(טבלה20[[#This Row],[דילוג]]=1,1,IF(K106="","",IF(טבלה20[[#This Row],[LengthofCycle]]-F106=טבלה20[[#This Row],[הפרש קבוע אחרון]],1,IF(K106+1&gt;3,"",K106+1)))))</f>
        <v/>
      </c>
      <c r="L107" t="str">
        <f>IF(OR(טבלה20[[#This Row],[פעילות]]="",K106=""),"",IF(טבלה20[[#This Row],[פעילות]]=1,1,0))</f>
        <v/>
      </c>
      <c r="M107" s="1" t="str">
        <f>IF(טבלה20[[#This Row],[פעילות]]="","",IF(OR(M106="",AND(טבלה20[[#This Row],[דילוג]]=1,K106=3)),1,M106+1))</f>
        <v/>
      </c>
      <c r="N107" s="1" t="str">
        <f>IF(AND(טבלה20[[#This Row],[מחזורי פעילות]]=3,G108=1,טבלה20[[#This Row],[הפרש קבוע אחרון]]&lt;&gt;I108),1,"")</f>
        <v/>
      </c>
      <c r="O107" s="1" t="str">
        <f>IF(AND(טבלה20[[#This Row],[מחזורי פעילות]]=3,G108=1,טבלה20[[#This Row],[הפרש קבוע אחרון]]=I108),1,"")</f>
        <v/>
      </c>
      <c r="P107" s="1" t="str">
        <f>IF(AND(טבלה20[[#This Row],[דילוג]]=1,טבלה20[[#This Row],[הפרש קבוע אחרון]]=I106,טבלה20[[#This Row],[מחזורי פעילות]]&gt;1),1,"")</f>
        <v/>
      </c>
      <c r="Q107" s="1" t="str">
        <f>IF(OR(AND(טבלה20[[#This Row],[מחזורי פעילות]]&lt;&gt;"",M108=""),AND(טבלה20[[#This Row],[פעילות]]=3,M108=1)),טבלה20[[#This Row],[מחזורי פעילות]],"")</f>
        <v/>
      </c>
      <c r="R107" s="1" t="str">
        <f>IF(טבלה20[[#This Row],[באיזה מחזור נעקר אחרי קביעה?]]&lt;&gt;"",1,"")</f>
        <v/>
      </c>
      <c r="S107" s="1" t="str">
        <f>IF(AND(טבלה20[[#This Row],[באיזה מחזור נעקר אחרי קביעה?]]&lt;&gt;"",טבלה20[[#This Row],[CycleNumber]]&gt;B108),טבלה20[[#This Row],[באיזה מחזור נעקר אחרי קביעה?]],"")</f>
        <v/>
      </c>
      <c r="T107" s="1" t="str">
        <f>IF(AND(טבלה20[[#This Row],[הפרש קבוע אחרון]]&lt;&gt;"",I106=""),טבלה20[[#This Row],[CycleNumber]],"")</f>
        <v/>
      </c>
      <c r="U107" s="1" t="str">
        <f>IF(OR(טבלה20[[#This Row],[CycleNumber]]&gt;B108,B108=""),טבלה20[[#This Row],[CycleNumber]],"")</f>
        <v/>
      </c>
      <c r="V1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" t="s">
        <v>26</v>
      </c>
      <c r="AO107">
        <v>3</v>
      </c>
      <c r="AP107">
        <v>28</v>
      </c>
      <c r="AQ107">
        <f t="shared" si="6"/>
        <v>0</v>
      </c>
      <c r="AR107" t="str">
        <f t="shared" si="7"/>
        <v/>
      </c>
    </row>
    <row r="108" spans="1:44" hidden="1" x14ac:dyDescent="0.25">
      <c r="A108" t="s">
        <v>26</v>
      </c>
      <c r="B108">
        <v>4</v>
      </c>
      <c r="C108">
        <v>0</v>
      </c>
      <c r="D108">
        <v>0</v>
      </c>
      <c r="E108">
        <v>0</v>
      </c>
      <c r="F108">
        <v>27</v>
      </c>
      <c r="G108" t="str">
        <f>IF(טבלה20[[#This Row],[CycleNumber]]&gt;2,IF(AND(טבלה20[[#This Row],[LengthofCycle]]-F107=F107-F106,טבלה20[[#This Row],[LengthofCycle]]-F107&lt;&gt;0),1,""),"")</f>
        <v/>
      </c>
      <c r="H108" t="str">
        <f>IF(טבלה20[[#This Row],[דילוג]]=1,SUM(G108:G109),"")</f>
        <v/>
      </c>
      <c r="I108" t="str">
        <f>IF(AND(טבלה20[[#This Row],[CycleNumber]]&gt;B107,טבלה20[[#This Row],[CycleNumber]]&gt;2),IF(טבלה20[[#This Row],[דילוג]]=1,טבלה20[[#This Row],[LengthofCycle]]-F107,I107),"")</f>
        <v/>
      </c>
      <c r="J108">
        <f>IF(AND(טבלה20[[#This Row],[CycleNumber]]&gt;B107,טבלה20[[#This Row],[CycleNumber]]&gt;2),IF(טבלה20[[#This Row],[דילוג]]=1,1,IF(MAX(J106:J107)=1,1,IF(טבלה20[[#This Row],[LengthofCycle]]-F107&lt;&gt;טבלה20[[#This Row],[הפרש קבוע אחרון]],0,""))),"")</f>
        <v>0</v>
      </c>
      <c r="K108" t="str">
        <f>IF(טבלה20[[#This Row],[CycleNumber]]&lt;3,"",IF(טבלה20[[#This Row],[דילוג]]=1,1,IF(K107="","",IF(טבלה20[[#This Row],[LengthofCycle]]-F107=טבלה20[[#This Row],[הפרש קבוע אחרון]],1,IF(K107+1&gt;3,"",K107+1)))))</f>
        <v/>
      </c>
      <c r="L108" t="str">
        <f>IF(OR(טבלה20[[#This Row],[פעילות]]="",K107=""),"",IF(טבלה20[[#This Row],[פעילות]]=1,1,0))</f>
        <v/>
      </c>
      <c r="M108" s="1" t="str">
        <f>IF(טבלה20[[#This Row],[פעילות]]="","",IF(OR(M107="",AND(טבלה20[[#This Row],[דילוג]]=1,K107=3)),1,M107+1))</f>
        <v/>
      </c>
      <c r="N108" s="1" t="str">
        <f>IF(AND(טבלה20[[#This Row],[מחזורי פעילות]]=3,G109=1,טבלה20[[#This Row],[הפרש קבוע אחרון]]&lt;&gt;I109),1,"")</f>
        <v/>
      </c>
      <c r="O108" s="1" t="str">
        <f>IF(AND(טבלה20[[#This Row],[מחזורי פעילות]]=3,G109=1,טבלה20[[#This Row],[הפרש קבוע אחרון]]=I109),1,"")</f>
        <v/>
      </c>
      <c r="P108" s="1" t="str">
        <f>IF(AND(טבלה20[[#This Row],[דילוג]]=1,טבלה20[[#This Row],[הפרש קבוע אחרון]]=I107,טבלה20[[#This Row],[מחזורי פעילות]]&gt;1),1,"")</f>
        <v/>
      </c>
      <c r="Q108" s="1" t="str">
        <f>IF(OR(AND(טבלה20[[#This Row],[מחזורי פעילות]]&lt;&gt;"",M109=""),AND(טבלה20[[#This Row],[פעילות]]=3,M109=1)),טבלה20[[#This Row],[מחזורי פעילות]],"")</f>
        <v/>
      </c>
      <c r="R108" s="1" t="str">
        <f>IF(טבלה20[[#This Row],[באיזה מחזור נעקר אחרי קביעה?]]&lt;&gt;"",1,"")</f>
        <v/>
      </c>
      <c r="S108" s="1" t="str">
        <f>IF(AND(טבלה20[[#This Row],[באיזה מחזור נעקר אחרי קביעה?]]&lt;&gt;"",טבלה20[[#This Row],[CycleNumber]]&gt;B109),טבלה20[[#This Row],[באיזה מחזור נעקר אחרי קביעה?]],"")</f>
        <v/>
      </c>
      <c r="T108" s="1" t="str">
        <f>IF(AND(טבלה20[[#This Row],[הפרש קבוע אחרון]]&lt;&gt;"",I107=""),טבלה20[[#This Row],[CycleNumber]],"")</f>
        <v/>
      </c>
      <c r="U108" s="1" t="str">
        <f>IF(OR(טבלה20[[#This Row],[CycleNumber]]&gt;B109,B109=""),טבלה20[[#This Row],[CycleNumber]],"")</f>
        <v/>
      </c>
      <c r="V1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" t="s">
        <v>26</v>
      </c>
      <c r="AO108">
        <v>4</v>
      </c>
      <c r="AP108">
        <v>27</v>
      </c>
      <c r="AQ108">
        <f t="shared" si="6"/>
        <v>0</v>
      </c>
      <c r="AR108" t="str">
        <f t="shared" si="7"/>
        <v/>
      </c>
    </row>
    <row r="109" spans="1:44" hidden="1" x14ac:dyDescent="0.25">
      <c r="A109" t="s">
        <v>26</v>
      </c>
      <c r="B109">
        <v>5</v>
      </c>
      <c r="C109">
        <v>0</v>
      </c>
      <c r="D109">
        <v>1</v>
      </c>
      <c r="E109">
        <v>0</v>
      </c>
      <c r="F109">
        <v>27</v>
      </c>
      <c r="G109" t="str">
        <f>IF(טבלה20[[#This Row],[CycleNumber]]&gt;2,IF(AND(טבלה20[[#This Row],[LengthofCycle]]-F108=F108-F107,טבלה20[[#This Row],[LengthofCycle]]-F108&lt;&gt;0),1,""),"")</f>
        <v/>
      </c>
      <c r="H109" t="str">
        <f>IF(טבלה20[[#This Row],[דילוג]]=1,SUM(G109:G110),"")</f>
        <v/>
      </c>
      <c r="I109" t="str">
        <f>IF(AND(טבלה20[[#This Row],[CycleNumber]]&gt;B108,טבלה20[[#This Row],[CycleNumber]]&gt;2),IF(טבלה20[[#This Row],[דילוג]]=1,טבלה20[[#This Row],[LengthofCycle]]-F108,I108),"")</f>
        <v/>
      </c>
      <c r="J109">
        <f>IF(AND(טבלה20[[#This Row],[CycleNumber]]&gt;B108,טבלה20[[#This Row],[CycleNumber]]&gt;2),IF(טבלה20[[#This Row],[דילוג]]=1,1,IF(MAX(J107:J108)=1,1,IF(טבלה20[[#This Row],[LengthofCycle]]-F108&lt;&gt;טבלה20[[#This Row],[הפרש קבוע אחרון]],0,""))),"")</f>
        <v>0</v>
      </c>
      <c r="K109" t="str">
        <f>IF(טבלה20[[#This Row],[CycleNumber]]&lt;3,"",IF(טבלה20[[#This Row],[דילוג]]=1,1,IF(K108="","",IF(טבלה20[[#This Row],[LengthofCycle]]-F108=טבלה20[[#This Row],[הפרש קבוע אחרון]],1,IF(K108+1&gt;3,"",K108+1)))))</f>
        <v/>
      </c>
      <c r="L109" t="str">
        <f>IF(OR(טבלה20[[#This Row],[פעילות]]="",K108=""),"",IF(טבלה20[[#This Row],[פעילות]]=1,1,0))</f>
        <v/>
      </c>
      <c r="M109" s="1" t="str">
        <f>IF(טבלה20[[#This Row],[פעילות]]="","",IF(OR(M108="",AND(טבלה20[[#This Row],[דילוג]]=1,K108=3)),1,M108+1))</f>
        <v/>
      </c>
      <c r="N109" s="1" t="str">
        <f>IF(AND(טבלה20[[#This Row],[מחזורי פעילות]]=3,G110=1,טבלה20[[#This Row],[הפרש קבוע אחרון]]&lt;&gt;I110),1,"")</f>
        <v/>
      </c>
      <c r="O109" s="1" t="str">
        <f>IF(AND(טבלה20[[#This Row],[מחזורי פעילות]]=3,G110=1,טבלה20[[#This Row],[הפרש קבוע אחרון]]=I110),1,"")</f>
        <v/>
      </c>
      <c r="P109" s="1" t="str">
        <f>IF(AND(טבלה20[[#This Row],[דילוג]]=1,טבלה20[[#This Row],[הפרש קבוע אחרון]]=I108,טבלה20[[#This Row],[מחזורי פעילות]]&gt;1),1,"")</f>
        <v/>
      </c>
      <c r="Q109" s="1" t="str">
        <f>IF(OR(AND(טבלה20[[#This Row],[מחזורי פעילות]]&lt;&gt;"",M110=""),AND(טבלה20[[#This Row],[פעילות]]=3,M110=1)),טבלה20[[#This Row],[מחזורי פעילות]],"")</f>
        <v/>
      </c>
      <c r="R109" s="1" t="str">
        <f>IF(טבלה20[[#This Row],[באיזה מחזור נעקר אחרי קביעה?]]&lt;&gt;"",1,"")</f>
        <v/>
      </c>
      <c r="S109" s="1" t="str">
        <f>IF(AND(טבלה20[[#This Row],[באיזה מחזור נעקר אחרי קביעה?]]&lt;&gt;"",טבלה20[[#This Row],[CycleNumber]]&gt;B110),טבלה20[[#This Row],[באיזה מחזור נעקר אחרי קביעה?]],"")</f>
        <v/>
      </c>
      <c r="T109" s="1" t="str">
        <f>IF(AND(טבלה20[[#This Row],[הפרש קבוע אחרון]]&lt;&gt;"",I108=""),טבלה20[[#This Row],[CycleNumber]],"")</f>
        <v/>
      </c>
      <c r="U109" s="1" t="str">
        <f>IF(OR(טבלה20[[#This Row],[CycleNumber]]&gt;B110,B110=""),טבלה20[[#This Row],[CycleNumber]],"")</f>
        <v/>
      </c>
      <c r="V1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" t="s">
        <v>26</v>
      </c>
      <c r="AO109">
        <v>5</v>
      </c>
      <c r="AP109">
        <v>27</v>
      </c>
      <c r="AQ109">
        <f t="shared" si="6"/>
        <v>0</v>
      </c>
      <c r="AR109" t="str">
        <f t="shared" si="7"/>
        <v/>
      </c>
    </row>
    <row r="110" spans="1:44" hidden="1" x14ac:dyDescent="0.25">
      <c r="A110" t="s">
        <v>26</v>
      </c>
      <c r="B110">
        <v>6</v>
      </c>
      <c r="C110">
        <v>0</v>
      </c>
      <c r="D110">
        <v>1</v>
      </c>
      <c r="E110">
        <v>0</v>
      </c>
      <c r="F110">
        <v>29</v>
      </c>
      <c r="G110" t="str">
        <f>IF(טבלה20[[#This Row],[CycleNumber]]&gt;2,IF(AND(טבלה20[[#This Row],[LengthofCycle]]-F109=F109-F108,טבלה20[[#This Row],[LengthofCycle]]-F109&lt;&gt;0),1,""),"")</f>
        <v/>
      </c>
      <c r="H110" t="str">
        <f>IF(טבלה20[[#This Row],[דילוג]]=1,SUM(G110:G111),"")</f>
        <v/>
      </c>
      <c r="I110" t="str">
        <f>IF(AND(טבלה20[[#This Row],[CycleNumber]]&gt;B109,טבלה20[[#This Row],[CycleNumber]]&gt;2),IF(טבלה20[[#This Row],[דילוג]]=1,טבלה20[[#This Row],[LengthofCycle]]-F109,I109),"")</f>
        <v/>
      </c>
      <c r="J110">
        <f>IF(AND(טבלה20[[#This Row],[CycleNumber]]&gt;B109,טבלה20[[#This Row],[CycleNumber]]&gt;2),IF(טבלה20[[#This Row],[דילוג]]=1,1,IF(MAX(J108:J109)=1,1,IF(טבלה20[[#This Row],[LengthofCycle]]-F109&lt;&gt;טבלה20[[#This Row],[הפרש קבוע אחרון]],0,""))),"")</f>
        <v>0</v>
      </c>
      <c r="K110" t="str">
        <f>IF(טבלה20[[#This Row],[CycleNumber]]&lt;3,"",IF(טבלה20[[#This Row],[דילוג]]=1,1,IF(K109="","",IF(טבלה20[[#This Row],[LengthofCycle]]-F109=טבלה20[[#This Row],[הפרש קבוע אחרון]],1,IF(K109+1&gt;3,"",K109+1)))))</f>
        <v/>
      </c>
      <c r="L110" t="str">
        <f>IF(OR(טבלה20[[#This Row],[פעילות]]="",K109=""),"",IF(טבלה20[[#This Row],[פעילות]]=1,1,0))</f>
        <v/>
      </c>
      <c r="M110" s="1" t="str">
        <f>IF(טבלה20[[#This Row],[פעילות]]="","",IF(OR(M109="",AND(טבלה20[[#This Row],[דילוג]]=1,K109=3)),1,M109+1))</f>
        <v/>
      </c>
      <c r="N110" s="1" t="str">
        <f>IF(AND(טבלה20[[#This Row],[מחזורי פעילות]]=3,G111=1,טבלה20[[#This Row],[הפרש קבוע אחרון]]&lt;&gt;I111),1,"")</f>
        <v/>
      </c>
      <c r="O110" s="1" t="str">
        <f>IF(AND(טבלה20[[#This Row],[מחזורי פעילות]]=3,G111=1,טבלה20[[#This Row],[הפרש קבוע אחרון]]=I111),1,"")</f>
        <v/>
      </c>
      <c r="P110" s="1" t="str">
        <f>IF(AND(טבלה20[[#This Row],[דילוג]]=1,טבלה20[[#This Row],[הפרש קבוע אחרון]]=I109,טבלה20[[#This Row],[מחזורי פעילות]]&gt;1),1,"")</f>
        <v/>
      </c>
      <c r="Q110" s="1" t="str">
        <f>IF(OR(AND(טבלה20[[#This Row],[מחזורי פעילות]]&lt;&gt;"",M111=""),AND(טבלה20[[#This Row],[פעילות]]=3,M111=1)),טבלה20[[#This Row],[מחזורי פעילות]],"")</f>
        <v/>
      </c>
      <c r="R110" s="1" t="str">
        <f>IF(טבלה20[[#This Row],[באיזה מחזור נעקר אחרי קביעה?]]&lt;&gt;"",1,"")</f>
        <v/>
      </c>
      <c r="S110" s="1" t="str">
        <f>IF(AND(טבלה20[[#This Row],[באיזה מחזור נעקר אחרי קביעה?]]&lt;&gt;"",טבלה20[[#This Row],[CycleNumber]]&gt;B111),טבלה20[[#This Row],[באיזה מחזור נעקר אחרי קביעה?]],"")</f>
        <v/>
      </c>
      <c r="T110" s="1" t="str">
        <f>IF(AND(טבלה20[[#This Row],[הפרש קבוע אחרון]]&lt;&gt;"",I109=""),טבלה20[[#This Row],[CycleNumber]],"")</f>
        <v/>
      </c>
      <c r="U110" s="1" t="str">
        <f>IF(OR(טבלה20[[#This Row],[CycleNumber]]&gt;B111,B111=""),טבלה20[[#This Row],[CycleNumber]],"")</f>
        <v/>
      </c>
      <c r="V1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" t="s">
        <v>26</v>
      </c>
      <c r="AO110">
        <v>6</v>
      </c>
      <c r="AP110">
        <v>29</v>
      </c>
      <c r="AQ110">
        <f t="shared" si="6"/>
        <v>0</v>
      </c>
      <c r="AR110" t="str">
        <f t="shared" si="7"/>
        <v/>
      </c>
    </row>
    <row r="111" spans="1:44" hidden="1" x14ac:dyDescent="0.25">
      <c r="A111" t="s">
        <v>26</v>
      </c>
      <c r="B111">
        <v>7</v>
      </c>
      <c r="C111">
        <v>0</v>
      </c>
      <c r="D111">
        <v>1</v>
      </c>
      <c r="E111">
        <v>0</v>
      </c>
      <c r="F111">
        <v>28</v>
      </c>
      <c r="G111" t="str">
        <f>IF(טבלה20[[#This Row],[CycleNumber]]&gt;2,IF(AND(טבלה20[[#This Row],[LengthofCycle]]-F110=F110-F109,טבלה20[[#This Row],[LengthofCycle]]-F110&lt;&gt;0),1,""),"")</f>
        <v/>
      </c>
      <c r="H111" t="str">
        <f>IF(טבלה20[[#This Row],[דילוג]]=1,SUM(G111:G112),"")</f>
        <v/>
      </c>
      <c r="I111" t="str">
        <f>IF(AND(טבלה20[[#This Row],[CycleNumber]]&gt;B110,טבלה20[[#This Row],[CycleNumber]]&gt;2),IF(טבלה20[[#This Row],[דילוג]]=1,טבלה20[[#This Row],[LengthofCycle]]-F110,I110),"")</f>
        <v/>
      </c>
      <c r="J111">
        <f>IF(AND(טבלה20[[#This Row],[CycleNumber]]&gt;B110,טבלה20[[#This Row],[CycleNumber]]&gt;2),IF(טבלה20[[#This Row],[דילוג]]=1,1,IF(MAX(J109:J110)=1,1,IF(טבלה20[[#This Row],[LengthofCycle]]-F110&lt;&gt;טבלה20[[#This Row],[הפרש קבוע אחרון]],0,""))),"")</f>
        <v>0</v>
      </c>
      <c r="K111" t="str">
        <f>IF(טבלה20[[#This Row],[CycleNumber]]&lt;3,"",IF(טבלה20[[#This Row],[דילוג]]=1,1,IF(K110="","",IF(טבלה20[[#This Row],[LengthofCycle]]-F110=טבלה20[[#This Row],[הפרש קבוע אחרון]],1,IF(K110+1&gt;3,"",K110+1)))))</f>
        <v/>
      </c>
      <c r="L111" t="str">
        <f>IF(OR(טבלה20[[#This Row],[פעילות]]="",K110=""),"",IF(טבלה20[[#This Row],[פעילות]]=1,1,0))</f>
        <v/>
      </c>
      <c r="M111" s="1" t="str">
        <f>IF(טבלה20[[#This Row],[פעילות]]="","",IF(OR(M110="",AND(טבלה20[[#This Row],[דילוג]]=1,K110=3)),1,M110+1))</f>
        <v/>
      </c>
      <c r="N111" s="1" t="str">
        <f>IF(AND(טבלה20[[#This Row],[מחזורי פעילות]]=3,G112=1,טבלה20[[#This Row],[הפרש קבוע אחרון]]&lt;&gt;I112),1,"")</f>
        <v/>
      </c>
      <c r="O111" s="1" t="str">
        <f>IF(AND(טבלה20[[#This Row],[מחזורי פעילות]]=3,G112=1,טבלה20[[#This Row],[הפרש קבוע אחרון]]=I112),1,"")</f>
        <v/>
      </c>
      <c r="P111" s="1" t="str">
        <f>IF(AND(טבלה20[[#This Row],[דילוג]]=1,טבלה20[[#This Row],[הפרש קבוע אחרון]]=I110,טבלה20[[#This Row],[מחזורי פעילות]]&gt;1),1,"")</f>
        <v/>
      </c>
      <c r="Q111" s="1" t="str">
        <f>IF(OR(AND(טבלה20[[#This Row],[מחזורי פעילות]]&lt;&gt;"",M112=""),AND(טבלה20[[#This Row],[פעילות]]=3,M112=1)),טבלה20[[#This Row],[מחזורי פעילות]],"")</f>
        <v/>
      </c>
      <c r="R111" s="1" t="str">
        <f>IF(טבלה20[[#This Row],[באיזה מחזור נעקר אחרי קביעה?]]&lt;&gt;"",1,"")</f>
        <v/>
      </c>
      <c r="S111" s="1" t="str">
        <f>IF(AND(טבלה20[[#This Row],[באיזה מחזור נעקר אחרי קביעה?]]&lt;&gt;"",טבלה20[[#This Row],[CycleNumber]]&gt;B112),טבלה20[[#This Row],[באיזה מחזור נעקר אחרי קביעה?]],"")</f>
        <v/>
      </c>
      <c r="T111" s="1" t="str">
        <f>IF(AND(טבלה20[[#This Row],[הפרש קבוע אחרון]]&lt;&gt;"",I110=""),טבלה20[[#This Row],[CycleNumber]],"")</f>
        <v/>
      </c>
      <c r="U111" s="1" t="str">
        <f>IF(OR(טבלה20[[#This Row],[CycleNumber]]&gt;B112,B112=""),טבלה20[[#This Row],[CycleNumber]],"")</f>
        <v/>
      </c>
      <c r="V1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" t="s">
        <v>26</v>
      </c>
      <c r="AO111">
        <v>7</v>
      </c>
      <c r="AP111">
        <v>28</v>
      </c>
      <c r="AQ111">
        <f t="shared" si="6"/>
        <v>0</v>
      </c>
      <c r="AR111" t="str">
        <f t="shared" si="7"/>
        <v/>
      </c>
    </row>
    <row r="112" spans="1:44" hidden="1" x14ac:dyDescent="0.25">
      <c r="A112" t="s">
        <v>26</v>
      </c>
      <c r="B112">
        <v>8</v>
      </c>
      <c r="C112">
        <v>0</v>
      </c>
      <c r="D112">
        <v>1</v>
      </c>
      <c r="E112">
        <v>0</v>
      </c>
      <c r="F112">
        <v>27</v>
      </c>
      <c r="G112">
        <f>IF(טבלה20[[#This Row],[CycleNumber]]&gt;2,IF(AND(טבלה20[[#This Row],[LengthofCycle]]-F111=F111-F110,טבלה20[[#This Row],[LengthofCycle]]-F111&lt;&gt;0),1,""),"")</f>
        <v>1</v>
      </c>
      <c r="H112">
        <f>IF(טבלה20[[#This Row],[דילוג]]=1,SUM(G112:G113),"")</f>
        <v>2</v>
      </c>
      <c r="I112">
        <f>IF(AND(טבלה20[[#This Row],[CycleNumber]]&gt;B111,טבלה20[[#This Row],[CycleNumber]]&gt;2),IF(טבלה20[[#This Row],[דילוג]]=1,טבלה20[[#This Row],[LengthofCycle]]-F111,I111),"")</f>
        <v>-1</v>
      </c>
      <c r="J112">
        <f>IF(AND(טבלה20[[#This Row],[CycleNumber]]&gt;B111,טבלה20[[#This Row],[CycleNumber]]&gt;2),IF(טבלה20[[#This Row],[דילוג]]=1,1,IF(MAX(J110:J111)=1,1,IF(טבלה20[[#This Row],[LengthofCycle]]-F111&lt;&gt;טבלה20[[#This Row],[הפרש קבוע אחרון]],0,""))),"")</f>
        <v>1</v>
      </c>
      <c r="K112">
        <f>IF(טבלה20[[#This Row],[CycleNumber]]&lt;3,"",IF(טבלה20[[#This Row],[דילוג]]=1,1,IF(K111="","",IF(טבלה20[[#This Row],[LengthofCycle]]-F111=טבלה20[[#This Row],[הפרש קבוע אחרון]],1,IF(K111+1&gt;3,"",K111+1)))))</f>
        <v>1</v>
      </c>
      <c r="L112" t="str">
        <f>IF(OR(טבלה20[[#This Row],[פעילות]]="",K111=""),"",IF(טבלה20[[#This Row],[פעילות]]=1,1,0))</f>
        <v/>
      </c>
      <c r="M112" s="1">
        <f>IF(טבלה20[[#This Row],[פעילות]]="","",IF(OR(M111="",AND(טבלה20[[#This Row],[דילוג]]=1,K111=3)),1,M111+1))</f>
        <v>1</v>
      </c>
      <c r="N112" s="1" t="str">
        <f>IF(AND(טבלה20[[#This Row],[מחזורי פעילות]]=3,G113=1,טבלה20[[#This Row],[הפרש קבוע אחרון]]&lt;&gt;I113),1,"")</f>
        <v/>
      </c>
      <c r="O112" s="1" t="str">
        <f>IF(AND(טבלה20[[#This Row],[מחזורי פעילות]]=3,G113=1,טבלה20[[#This Row],[הפרש קבוע אחרון]]=I113),1,"")</f>
        <v/>
      </c>
      <c r="P112" s="1" t="str">
        <f>IF(AND(טבלה20[[#This Row],[דילוג]]=1,טבלה20[[#This Row],[הפרש קבוע אחרון]]=I111,טבלה20[[#This Row],[מחזורי פעילות]]&gt;1),1,"")</f>
        <v/>
      </c>
      <c r="Q112" s="1" t="str">
        <f>IF(OR(AND(טבלה20[[#This Row],[מחזורי פעילות]]&lt;&gt;"",M113=""),AND(טבלה20[[#This Row],[פעילות]]=3,M113=1)),טבלה20[[#This Row],[מחזורי פעילות]],"")</f>
        <v/>
      </c>
      <c r="R112" s="1" t="str">
        <f>IF(טבלה20[[#This Row],[באיזה מחזור נעקר אחרי קביעה?]]&lt;&gt;"",1,"")</f>
        <v/>
      </c>
      <c r="S112" s="1" t="str">
        <f>IF(AND(טבלה20[[#This Row],[באיזה מחזור נעקר אחרי קביעה?]]&lt;&gt;"",טבלה20[[#This Row],[CycleNumber]]&gt;B113),טבלה20[[#This Row],[באיזה מחזור נעקר אחרי קביעה?]],"")</f>
        <v/>
      </c>
      <c r="T112" s="1">
        <f>IF(AND(טבלה20[[#This Row],[הפרש קבוע אחרון]]&lt;&gt;"",I111=""),טבלה20[[#This Row],[CycleNumber]],"")</f>
        <v>8</v>
      </c>
      <c r="U112" s="1" t="str">
        <f>IF(OR(טבלה20[[#This Row],[CycleNumber]]&gt;B113,B113=""),טבלה20[[#This Row],[CycleNumber]],"")</f>
        <v/>
      </c>
      <c r="V1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" t="s">
        <v>26</v>
      </c>
      <c r="AO112">
        <v>8</v>
      </c>
      <c r="AP112">
        <v>27</v>
      </c>
      <c r="AQ112">
        <f t="shared" si="6"/>
        <v>1</v>
      </c>
      <c r="AR112" t="str">
        <f t="shared" si="7"/>
        <v/>
      </c>
    </row>
    <row r="113" spans="1:44" hidden="1" x14ac:dyDescent="0.25">
      <c r="A113" t="s">
        <v>26</v>
      </c>
      <c r="B113">
        <v>9</v>
      </c>
      <c r="C113">
        <v>0</v>
      </c>
      <c r="D113">
        <v>1</v>
      </c>
      <c r="E113">
        <v>0</v>
      </c>
      <c r="F113">
        <v>26</v>
      </c>
      <c r="G113">
        <f>IF(טבלה20[[#This Row],[CycleNumber]]&gt;2,IF(AND(טבלה20[[#This Row],[LengthofCycle]]-F112=F112-F111,טבלה20[[#This Row],[LengthofCycle]]-F112&lt;&gt;0),1,""),"")</f>
        <v>1</v>
      </c>
      <c r="H113">
        <f>IF(טבלה20[[#This Row],[דילוג]]=1,SUM(G113:G114),"")</f>
        <v>1</v>
      </c>
      <c r="I113">
        <f>IF(AND(טבלה20[[#This Row],[CycleNumber]]&gt;B112,טבלה20[[#This Row],[CycleNumber]]&gt;2),IF(טבלה20[[#This Row],[דילוג]]=1,טבלה20[[#This Row],[LengthofCycle]]-F112,I112),"")</f>
        <v>-1</v>
      </c>
      <c r="J113">
        <f>IF(AND(טבלה20[[#This Row],[CycleNumber]]&gt;B112,טבלה20[[#This Row],[CycleNumber]]&gt;2),IF(טבלה20[[#This Row],[דילוג]]=1,1,IF(MAX(J111:J112)=1,1,IF(טבלה20[[#This Row],[LengthofCycle]]-F112&lt;&gt;טבלה20[[#This Row],[הפרש קבוע אחרון]],0,""))),"")</f>
        <v>1</v>
      </c>
      <c r="K113">
        <f>IF(טבלה20[[#This Row],[CycleNumber]]&lt;3,"",IF(טבלה20[[#This Row],[דילוג]]=1,1,IF(K112="","",IF(טבלה20[[#This Row],[LengthofCycle]]-F112=טבלה20[[#This Row],[הפרש קבוע אחרון]],1,IF(K112+1&gt;3,"",K112+1)))))</f>
        <v>1</v>
      </c>
      <c r="L113">
        <f>IF(OR(טבלה20[[#This Row],[פעילות]]="",K112=""),"",IF(טבלה20[[#This Row],[פעילות]]=1,1,0))</f>
        <v>1</v>
      </c>
      <c r="M113" s="1">
        <f>IF(טבלה20[[#This Row],[פעילות]]="","",IF(OR(M112="",AND(טבלה20[[#This Row],[דילוג]]=1,K112=3)),1,M112+1))</f>
        <v>2</v>
      </c>
      <c r="N113" s="1" t="str">
        <f>IF(AND(טבלה20[[#This Row],[מחזורי פעילות]]=3,G114=1,טבלה20[[#This Row],[הפרש קבוע אחרון]]&lt;&gt;I114),1,"")</f>
        <v/>
      </c>
      <c r="O113" s="1" t="str">
        <f>IF(AND(טבלה20[[#This Row],[מחזורי פעילות]]=3,G114=1,טבלה20[[#This Row],[הפרש קבוע אחרון]]=I114),1,"")</f>
        <v/>
      </c>
      <c r="P113" s="1">
        <f>IF(AND(טבלה20[[#This Row],[דילוג]]=1,טבלה20[[#This Row],[הפרש קבוע אחרון]]=I112,טבלה20[[#This Row],[מחזורי פעילות]]&gt;1),1,"")</f>
        <v>1</v>
      </c>
      <c r="Q113" s="1" t="str">
        <f>IF(OR(AND(טבלה20[[#This Row],[מחזורי פעילות]]&lt;&gt;"",M114=""),AND(טבלה20[[#This Row],[פעילות]]=3,M114=1)),טבלה20[[#This Row],[מחזורי פעילות]],"")</f>
        <v/>
      </c>
      <c r="R113" s="1" t="str">
        <f>IF(טבלה20[[#This Row],[באיזה מחזור נעקר אחרי קביעה?]]&lt;&gt;"",1,"")</f>
        <v/>
      </c>
      <c r="S113" s="1" t="str">
        <f>IF(AND(טבלה20[[#This Row],[באיזה מחזור נעקר אחרי קביעה?]]&lt;&gt;"",טבלה20[[#This Row],[CycleNumber]]&gt;B114),טבלה20[[#This Row],[באיזה מחזור נעקר אחרי קביעה?]],"")</f>
        <v/>
      </c>
      <c r="T113" s="1" t="str">
        <f>IF(AND(טבלה20[[#This Row],[הפרש קבוע אחרון]]&lt;&gt;"",I112=""),טבלה20[[#This Row],[CycleNumber]],"")</f>
        <v/>
      </c>
      <c r="U113" s="1" t="str">
        <f>IF(OR(טבלה20[[#This Row],[CycleNumber]]&gt;B114,B114=""),טבלה20[[#This Row],[CycleNumber]],"")</f>
        <v/>
      </c>
      <c r="V1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" t="s">
        <v>26</v>
      </c>
      <c r="AO113">
        <v>9</v>
      </c>
      <c r="AP113">
        <v>26</v>
      </c>
      <c r="AQ113">
        <f t="shared" si="6"/>
        <v>1</v>
      </c>
      <c r="AR113">
        <f t="shared" si="7"/>
        <v>1</v>
      </c>
    </row>
    <row r="114" spans="1:44" hidden="1" x14ac:dyDescent="0.25">
      <c r="A114" t="s">
        <v>26</v>
      </c>
      <c r="B114">
        <v>10</v>
      </c>
      <c r="C114">
        <v>0</v>
      </c>
      <c r="D114">
        <v>1</v>
      </c>
      <c r="E114">
        <v>0</v>
      </c>
      <c r="F114">
        <v>28</v>
      </c>
      <c r="G114" t="str">
        <f>IF(טבלה20[[#This Row],[CycleNumber]]&gt;2,IF(AND(טבלה20[[#This Row],[LengthofCycle]]-F113=F113-F112,טבלה20[[#This Row],[LengthofCycle]]-F113&lt;&gt;0),1,""),"")</f>
        <v/>
      </c>
      <c r="H114" t="str">
        <f>IF(טבלה20[[#This Row],[דילוג]]=1,SUM(G114:G115),"")</f>
        <v/>
      </c>
      <c r="I114">
        <f>IF(AND(טבלה20[[#This Row],[CycleNumber]]&gt;B113,טבלה20[[#This Row],[CycleNumber]]&gt;2),IF(טבלה20[[#This Row],[דילוג]]=1,טבלה20[[#This Row],[LengthofCycle]]-F113,I113),"")</f>
        <v>-1</v>
      </c>
      <c r="J114">
        <f>IF(AND(טבלה20[[#This Row],[CycleNumber]]&gt;B113,טבלה20[[#This Row],[CycleNumber]]&gt;2),IF(טבלה20[[#This Row],[דילוג]]=1,1,IF(MAX(J112:J113)=1,1,IF(טבלה20[[#This Row],[LengthofCycle]]-F113&lt;&gt;טבלה20[[#This Row],[הפרש קבוע אחרון]],0,""))),"")</f>
        <v>1</v>
      </c>
      <c r="K114">
        <f>IF(טבלה20[[#This Row],[CycleNumber]]&lt;3,"",IF(טבלה20[[#This Row],[דילוג]]=1,1,IF(K113="","",IF(טבלה20[[#This Row],[LengthofCycle]]-F113=טבלה20[[#This Row],[הפרש קבוע אחרון]],1,IF(K113+1&gt;3,"",K113+1)))))</f>
        <v>2</v>
      </c>
      <c r="L114">
        <f>IF(OR(טבלה20[[#This Row],[פעילות]]="",K113=""),"",IF(טבלה20[[#This Row],[פעילות]]=1,1,0))</f>
        <v>0</v>
      </c>
      <c r="M114" s="1">
        <f>IF(טבלה20[[#This Row],[פעילות]]="","",IF(OR(M113="",AND(טבלה20[[#This Row],[דילוג]]=1,K113=3)),1,M113+1))</f>
        <v>3</v>
      </c>
      <c r="N114" s="1" t="str">
        <f>IF(AND(טבלה20[[#This Row],[מחזורי פעילות]]=3,G115=1,טבלה20[[#This Row],[הפרש קבוע אחרון]]&lt;&gt;I115),1,"")</f>
        <v/>
      </c>
      <c r="O114" s="1" t="str">
        <f>IF(AND(טבלה20[[#This Row],[מחזורי פעילות]]=3,G115=1,טבלה20[[#This Row],[הפרש קבוע אחרון]]=I115),1,"")</f>
        <v/>
      </c>
      <c r="P114" s="1" t="str">
        <f>IF(AND(טבלה20[[#This Row],[דילוג]]=1,טבלה20[[#This Row],[הפרש קבוע אחרון]]=I113,טבלה20[[#This Row],[מחזורי פעילות]]&gt;1),1,"")</f>
        <v/>
      </c>
      <c r="Q114" s="1" t="str">
        <f>IF(OR(AND(טבלה20[[#This Row],[מחזורי פעילות]]&lt;&gt;"",M115=""),AND(טבלה20[[#This Row],[פעילות]]=3,M115=1)),טבלה20[[#This Row],[מחזורי פעילות]],"")</f>
        <v/>
      </c>
      <c r="R114" s="1" t="str">
        <f>IF(טבלה20[[#This Row],[באיזה מחזור נעקר אחרי קביעה?]]&lt;&gt;"",1,"")</f>
        <v/>
      </c>
      <c r="S114" s="1" t="str">
        <f>IF(AND(טבלה20[[#This Row],[באיזה מחזור נעקר אחרי קביעה?]]&lt;&gt;"",טבלה20[[#This Row],[CycleNumber]]&gt;B115),טבלה20[[#This Row],[באיזה מחזור נעקר אחרי קביעה?]],"")</f>
        <v/>
      </c>
      <c r="T114" s="1" t="str">
        <f>IF(AND(טבלה20[[#This Row],[הפרש קבוע אחרון]]&lt;&gt;"",I113=""),טבלה20[[#This Row],[CycleNumber]],"")</f>
        <v/>
      </c>
      <c r="U114" s="1" t="str">
        <f>IF(OR(טבלה20[[#This Row],[CycleNumber]]&gt;B115,B115=""),טבלה20[[#This Row],[CycleNumber]],"")</f>
        <v/>
      </c>
      <c r="V1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" t="s">
        <v>26</v>
      </c>
      <c r="AO114">
        <v>10</v>
      </c>
      <c r="AP114">
        <v>28</v>
      </c>
      <c r="AQ114">
        <f t="shared" si="6"/>
        <v>0</v>
      </c>
      <c r="AR114" t="str">
        <f t="shared" si="7"/>
        <v/>
      </c>
    </row>
    <row r="115" spans="1:44" hidden="1" x14ac:dyDescent="0.25">
      <c r="A115" t="s">
        <v>26</v>
      </c>
      <c r="B115">
        <v>11</v>
      </c>
      <c r="C115">
        <v>0</v>
      </c>
      <c r="D115">
        <v>1</v>
      </c>
      <c r="E115">
        <v>0</v>
      </c>
      <c r="F115">
        <v>25</v>
      </c>
      <c r="G115" t="str">
        <f>IF(טבלה20[[#This Row],[CycleNumber]]&gt;2,IF(AND(טבלה20[[#This Row],[LengthofCycle]]-F114=F114-F113,טבלה20[[#This Row],[LengthofCycle]]-F114&lt;&gt;0),1,""),"")</f>
        <v/>
      </c>
      <c r="H115" t="str">
        <f>IF(טבלה20[[#This Row],[דילוג]]=1,SUM(G115:G116),"")</f>
        <v/>
      </c>
      <c r="I115">
        <f>IF(AND(טבלה20[[#This Row],[CycleNumber]]&gt;B114,טבלה20[[#This Row],[CycleNumber]]&gt;2),IF(טבלה20[[#This Row],[דילוג]]=1,טבלה20[[#This Row],[LengthofCycle]]-F114,I114),"")</f>
        <v>-1</v>
      </c>
      <c r="J115">
        <f>IF(AND(טבלה20[[#This Row],[CycleNumber]]&gt;B114,טבלה20[[#This Row],[CycleNumber]]&gt;2),IF(טבלה20[[#This Row],[דילוג]]=1,1,IF(MAX(J113:J114)=1,1,IF(טבלה20[[#This Row],[LengthofCycle]]-F114&lt;&gt;טבלה20[[#This Row],[הפרש קבוע אחרון]],0,""))),"")</f>
        <v>1</v>
      </c>
      <c r="K115">
        <f>IF(טבלה20[[#This Row],[CycleNumber]]&lt;3,"",IF(טבלה20[[#This Row],[דילוג]]=1,1,IF(K114="","",IF(טבלה20[[#This Row],[LengthofCycle]]-F114=טבלה20[[#This Row],[הפרש קבוע אחרון]],1,IF(K114+1&gt;3,"",K114+1)))))</f>
        <v>3</v>
      </c>
      <c r="L115">
        <f>IF(OR(טבלה20[[#This Row],[פעילות]]="",K114=""),"",IF(טבלה20[[#This Row],[פעילות]]=1,1,0))</f>
        <v>0</v>
      </c>
      <c r="M115" s="1">
        <f>IF(טבלה20[[#This Row],[פעילות]]="","",IF(OR(M114="",AND(טבלה20[[#This Row],[דילוג]]=1,K114=3)),1,M114+1))</f>
        <v>4</v>
      </c>
      <c r="N115" s="1" t="str">
        <f>IF(AND(טבלה20[[#This Row],[מחזורי פעילות]]=3,G116=1,טבלה20[[#This Row],[הפרש קבוע אחרון]]&lt;&gt;I116),1,"")</f>
        <v/>
      </c>
      <c r="O115" s="1" t="str">
        <f>IF(AND(טבלה20[[#This Row],[מחזורי פעילות]]=3,G116=1,טבלה20[[#This Row],[הפרש קבוע אחרון]]=I116),1,"")</f>
        <v/>
      </c>
      <c r="P115" s="1" t="str">
        <f>IF(AND(טבלה20[[#This Row],[דילוג]]=1,טבלה20[[#This Row],[הפרש קבוע אחרון]]=I114,טבלה20[[#This Row],[מחזורי פעילות]]&gt;1),1,"")</f>
        <v/>
      </c>
      <c r="Q115" s="1">
        <f>IF(OR(AND(טבלה20[[#This Row],[מחזורי פעילות]]&lt;&gt;"",M116=""),AND(טבלה20[[#This Row],[פעילות]]=3,M116=1)),טבלה20[[#This Row],[מחזורי פעילות]],"")</f>
        <v>4</v>
      </c>
      <c r="R115" s="1">
        <f>IF(טבלה20[[#This Row],[באיזה מחזור נעקר אחרי קביעה?]]&lt;&gt;"",1,"")</f>
        <v>1</v>
      </c>
      <c r="S115" s="1" t="str">
        <f>IF(AND(טבלה20[[#This Row],[באיזה מחזור נעקר אחרי קביעה?]]&lt;&gt;"",טבלה20[[#This Row],[CycleNumber]]&gt;B116),טבלה20[[#This Row],[באיזה מחזור נעקר אחרי קביעה?]],"")</f>
        <v/>
      </c>
      <c r="T115" s="1" t="str">
        <f>IF(AND(טבלה20[[#This Row],[הפרש קבוע אחרון]]&lt;&gt;"",I114=""),טבלה20[[#This Row],[CycleNumber]],"")</f>
        <v/>
      </c>
      <c r="U115" s="1" t="str">
        <f>IF(OR(טבלה20[[#This Row],[CycleNumber]]&gt;B116,B116=""),טבלה20[[#This Row],[CycleNumber]],"")</f>
        <v/>
      </c>
      <c r="V1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" t="s">
        <v>26</v>
      </c>
      <c r="AO115">
        <v>11</v>
      </c>
      <c r="AP115">
        <v>25</v>
      </c>
      <c r="AQ115">
        <f t="shared" si="6"/>
        <v>0</v>
      </c>
      <c r="AR115" t="str">
        <f t="shared" si="7"/>
        <v/>
      </c>
    </row>
    <row r="116" spans="1:44" hidden="1" x14ac:dyDescent="0.25">
      <c r="A116" t="s">
        <v>26</v>
      </c>
      <c r="B116">
        <v>12</v>
      </c>
      <c r="C116">
        <v>0</v>
      </c>
      <c r="D116">
        <v>1</v>
      </c>
      <c r="E116">
        <v>0</v>
      </c>
      <c r="F116">
        <v>27</v>
      </c>
      <c r="G116" t="str">
        <f>IF(טבלה20[[#This Row],[CycleNumber]]&gt;2,IF(AND(טבלה20[[#This Row],[LengthofCycle]]-F115=F115-F114,טבלה20[[#This Row],[LengthofCycle]]-F115&lt;&gt;0),1,""),"")</f>
        <v/>
      </c>
      <c r="H116" t="str">
        <f>IF(טבלה20[[#This Row],[דילוג]]=1,SUM(G116:G117),"")</f>
        <v/>
      </c>
      <c r="I116">
        <f>IF(AND(טבלה20[[#This Row],[CycleNumber]]&gt;B115,טבלה20[[#This Row],[CycleNumber]]&gt;2),IF(טבלה20[[#This Row],[דילוג]]=1,טבלה20[[#This Row],[LengthofCycle]]-F115,I115),"")</f>
        <v>-1</v>
      </c>
      <c r="J116">
        <f>IF(AND(טבלה20[[#This Row],[CycleNumber]]&gt;B115,טבלה20[[#This Row],[CycleNumber]]&gt;2),IF(טבלה20[[#This Row],[דילוג]]=1,1,IF(MAX(J114:J115)=1,1,IF(טבלה20[[#This Row],[LengthofCycle]]-F115&lt;&gt;טבלה20[[#This Row],[הפרש קבוע אחרון]],0,""))),"")</f>
        <v>1</v>
      </c>
      <c r="K116" t="str">
        <f>IF(טבלה20[[#This Row],[CycleNumber]]&lt;3,"",IF(טבלה20[[#This Row],[דילוג]]=1,1,IF(K115="","",IF(טבלה20[[#This Row],[LengthofCycle]]-F115=טבלה20[[#This Row],[הפרש קבוע אחרון]],1,IF(K115+1&gt;3,"",K115+1)))))</f>
        <v/>
      </c>
      <c r="L116" t="str">
        <f>IF(OR(טבלה20[[#This Row],[פעילות]]="",K115=""),"",IF(טבלה20[[#This Row],[פעילות]]=1,1,0))</f>
        <v/>
      </c>
      <c r="M116" s="1" t="str">
        <f>IF(טבלה20[[#This Row],[פעילות]]="","",IF(OR(M115="",AND(טבלה20[[#This Row],[דילוג]]=1,K115=3)),1,M115+1))</f>
        <v/>
      </c>
      <c r="N116" s="1" t="str">
        <f>IF(AND(טבלה20[[#This Row],[מחזורי פעילות]]=3,G117=1,טבלה20[[#This Row],[הפרש קבוע אחרון]]&lt;&gt;I117),1,"")</f>
        <v/>
      </c>
      <c r="O116" s="1" t="str">
        <f>IF(AND(טבלה20[[#This Row],[מחזורי פעילות]]=3,G117=1,טבלה20[[#This Row],[הפרש קבוע אחרון]]=I117),1,"")</f>
        <v/>
      </c>
      <c r="P116" s="1" t="str">
        <f>IF(AND(טבלה20[[#This Row],[דילוג]]=1,טבלה20[[#This Row],[הפרש קבוע אחרון]]=I115,טבלה20[[#This Row],[מחזורי פעילות]]&gt;1),1,"")</f>
        <v/>
      </c>
      <c r="Q116" s="1" t="str">
        <f>IF(OR(AND(טבלה20[[#This Row],[מחזורי פעילות]]&lt;&gt;"",M117=""),AND(טבלה20[[#This Row],[פעילות]]=3,M117=1)),טבלה20[[#This Row],[מחזורי פעילות]],"")</f>
        <v/>
      </c>
      <c r="R116" s="1" t="str">
        <f>IF(טבלה20[[#This Row],[באיזה מחזור נעקר אחרי קביעה?]]&lt;&gt;"",1,"")</f>
        <v/>
      </c>
      <c r="S116" s="1" t="str">
        <f>IF(AND(טבלה20[[#This Row],[באיזה מחזור נעקר אחרי קביעה?]]&lt;&gt;"",טבלה20[[#This Row],[CycleNumber]]&gt;B117),טבלה20[[#This Row],[באיזה מחזור נעקר אחרי קביעה?]],"")</f>
        <v/>
      </c>
      <c r="T116" s="1" t="str">
        <f>IF(AND(טבלה20[[#This Row],[הפרש קבוע אחרון]]&lt;&gt;"",I115=""),טבלה20[[#This Row],[CycleNumber]],"")</f>
        <v/>
      </c>
      <c r="U116" s="1">
        <f>IF(OR(טבלה20[[#This Row],[CycleNumber]]&gt;B117,B117=""),טבלה20[[#This Row],[CycleNumber]],"")</f>
        <v>12</v>
      </c>
      <c r="V1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" t="s">
        <v>26</v>
      </c>
      <c r="AO116">
        <v>12</v>
      </c>
      <c r="AP116">
        <v>27</v>
      </c>
      <c r="AQ116">
        <f t="shared" si="6"/>
        <v>0</v>
      </c>
      <c r="AR116" t="str">
        <f t="shared" si="7"/>
        <v/>
      </c>
    </row>
    <row r="117" spans="1:44" hidden="1" x14ac:dyDescent="0.25">
      <c r="A117" t="s">
        <v>40</v>
      </c>
      <c r="B117">
        <v>1</v>
      </c>
      <c r="C117">
        <v>1</v>
      </c>
      <c r="D117">
        <v>1</v>
      </c>
      <c r="E117">
        <v>0</v>
      </c>
      <c r="F117">
        <v>33</v>
      </c>
      <c r="G117" t="str">
        <f>IF(טבלה20[[#This Row],[CycleNumber]]&gt;2,IF(AND(טבלה20[[#This Row],[LengthofCycle]]-F116=F116-F115,טבלה20[[#This Row],[LengthofCycle]]-F116&lt;&gt;0),1,""),"")</f>
        <v/>
      </c>
      <c r="H117" t="str">
        <f>IF(טבלה20[[#This Row],[דילוג]]=1,SUM(G117:G118),"")</f>
        <v/>
      </c>
      <c r="I117" t="str">
        <f>IF(AND(טבלה20[[#This Row],[CycleNumber]]&gt;B116,טבלה20[[#This Row],[CycleNumber]]&gt;2),IF(טבלה20[[#This Row],[דילוג]]=1,טבלה20[[#This Row],[LengthofCycle]]-F116,I116),"")</f>
        <v/>
      </c>
      <c r="J117" t="str">
        <f>IF(AND(טבלה20[[#This Row],[CycleNumber]]&gt;B116,טבלה20[[#This Row],[CycleNumber]]&gt;2),IF(טבלה20[[#This Row],[דילוג]]=1,1,IF(MAX(J115:J116)=1,1,IF(טבלה20[[#This Row],[LengthofCycle]]-F116&lt;&gt;טבלה20[[#This Row],[הפרש קבוע אחרון]],0,""))),"")</f>
        <v/>
      </c>
      <c r="K117" t="str">
        <f>IF(טבלה20[[#This Row],[CycleNumber]]&lt;3,"",IF(טבלה20[[#This Row],[דילוג]]=1,1,IF(K116="","",IF(טבלה20[[#This Row],[LengthofCycle]]-F116=טבלה20[[#This Row],[הפרש קבוע אחרון]],1,IF(K116+1&gt;3,"",K116+1)))))</f>
        <v/>
      </c>
      <c r="L117" t="str">
        <f>IF(OR(טבלה20[[#This Row],[פעילות]]="",K116=""),"",IF(טבלה20[[#This Row],[פעילות]]=1,1,0))</f>
        <v/>
      </c>
      <c r="M117" s="1" t="str">
        <f>IF(טבלה20[[#This Row],[פעילות]]="","",IF(OR(M116="",AND(טבלה20[[#This Row],[דילוג]]=1,K116=3)),1,M116+1))</f>
        <v/>
      </c>
      <c r="N117" s="1" t="str">
        <f>IF(AND(טבלה20[[#This Row],[מחזורי פעילות]]=3,G118=1,טבלה20[[#This Row],[הפרש קבוע אחרון]]&lt;&gt;I118),1,"")</f>
        <v/>
      </c>
      <c r="O117" s="1" t="str">
        <f>IF(AND(טבלה20[[#This Row],[מחזורי פעילות]]=3,G118=1,טבלה20[[#This Row],[הפרש קבוע אחרון]]=I118),1,"")</f>
        <v/>
      </c>
      <c r="P117" s="1" t="str">
        <f>IF(AND(טבלה20[[#This Row],[דילוג]]=1,טבלה20[[#This Row],[הפרש קבוע אחרון]]=I116,טבלה20[[#This Row],[מחזורי פעילות]]&gt;1),1,"")</f>
        <v/>
      </c>
      <c r="Q117" s="1" t="str">
        <f>IF(OR(AND(טבלה20[[#This Row],[מחזורי פעילות]]&lt;&gt;"",M118=""),AND(טבלה20[[#This Row],[פעילות]]=3,M118=1)),טבלה20[[#This Row],[מחזורי פעילות]],"")</f>
        <v/>
      </c>
      <c r="R117" s="1" t="str">
        <f>IF(טבלה20[[#This Row],[באיזה מחזור נעקר אחרי קביעה?]]&lt;&gt;"",1,"")</f>
        <v/>
      </c>
      <c r="S117" s="1" t="str">
        <f>IF(AND(טבלה20[[#This Row],[באיזה מחזור נעקר אחרי קביעה?]]&lt;&gt;"",טבלה20[[#This Row],[CycleNumber]]&gt;B118),טבלה20[[#This Row],[באיזה מחזור נעקר אחרי קביעה?]],"")</f>
        <v/>
      </c>
      <c r="T117" s="1" t="str">
        <f>IF(AND(טבלה20[[#This Row],[הפרש קבוע אחרון]]&lt;&gt;"",I116=""),טבלה20[[#This Row],[CycleNumber]],"")</f>
        <v/>
      </c>
      <c r="U117" s="1" t="str">
        <f>IF(OR(טבלה20[[#This Row],[CycleNumber]]&gt;B118,B118=""),טבלה20[[#This Row],[CycleNumber]],"")</f>
        <v/>
      </c>
      <c r="V1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" t="s">
        <v>40</v>
      </c>
      <c r="AO117">
        <v>1</v>
      </c>
      <c r="AP117">
        <v>33</v>
      </c>
      <c r="AQ117" t="str">
        <f t="shared" si="6"/>
        <v/>
      </c>
      <c r="AR117" t="str">
        <f t="shared" si="7"/>
        <v/>
      </c>
    </row>
    <row r="118" spans="1:44" hidden="1" x14ac:dyDescent="0.25">
      <c r="A118" t="s">
        <v>40</v>
      </c>
      <c r="B118">
        <v>2</v>
      </c>
      <c r="C118">
        <v>1</v>
      </c>
      <c r="D118">
        <v>1</v>
      </c>
      <c r="E118">
        <v>0</v>
      </c>
      <c r="F118">
        <v>33</v>
      </c>
      <c r="G118" t="str">
        <f>IF(טבלה20[[#This Row],[CycleNumber]]&gt;2,IF(AND(טבלה20[[#This Row],[LengthofCycle]]-F117=F117-F116,טבלה20[[#This Row],[LengthofCycle]]-F117&lt;&gt;0),1,""),"")</f>
        <v/>
      </c>
      <c r="H118" t="str">
        <f>IF(טבלה20[[#This Row],[דילוג]]=1,SUM(G118:G119),"")</f>
        <v/>
      </c>
      <c r="I118" t="str">
        <f>IF(AND(טבלה20[[#This Row],[CycleNumber]]&gt;B117,טבלה20[[#This Row],[CycleNumber]]&gt;2),IF(טבלה20[[#This Row],[דילוג]]=1,טבלה20[[#This Row],[LengthofCycle]]-F117,I117),"")</f>
        <v/>
      </c>
      <c r="J118" t="str">
        <f>IF(AND(טבלה20[[#This Row],[CycleNumber]]&gt;B117,טבלה20[[#This Row],[CycleNumber]]&gt;2),IF(טבלה20[[#This Row],[דילוג]]=1,1,IF(MAX(J116:J117)=1,1,IF(טבלה20[[#This Row],[LengthofCycle]]-F117&lt;&gt;טבלה20[[#This Row],[הפרש קבוע אחרון]],0,""))),"")</f>
        <v/>
      </c>
      <c r="K118" t="str">
        <f>IF(טבלה20[[#This Row],[CycleNumber]]&lt;3,"",IF(טבלה20[[#This Row],[דילוג]]=1,1,IF(K117="","",IF(טבלה20[[#This Row],[LengthofCycle]]-F117=טבלה20[[#This Row],[הפרש קבוע אחרון]],1,IF(K117+1&gt;3,"",K117+1)))))</f>
        <v/>
      </c>
      <c r="L118" t="str">
        <f>IF(OR(טבלה20[[#This Row],[פעילות]]="",K117=""),"",IF(טבלה20[[#This Row],[פעילות]]=1,1,0))</f>
        <v/>
      </c>
      <c r="M118" s="1" t="str">
        <f>IF(טבלה20[[#This Row],[פעילות]]="","",IF(OR(M117="",AND(טבלה20[[#This Row],[דילוג]]=1,K117=3)),1,M117+1))</f>
        <v/>
      </c>
      <c r="N118" s="1" t="str">
        <f>IF(AND(טבלה20[[#This Row],[מחזורי פעילות]]=3,G119=1,טבלה20[[#This Row],[הפרש קבוע אחרון]]&lt;&gt;I119),1,"")</f>
        <v/>
      </c>
      <c r="O118" s="1" t="str">
        <f>IF(AND(טבלה20[[#This Row],[מחזורי פעילות]]=3,G119=1,טבלה20[[#This Row],[הפרש קבוע אחרון]]=I119),1,"")</f>
        <v/>
      </c>
      <c r="P118" s="1" t="str">
        <f>IF(AND(טבלה20[[#This Row],[דילוג]]=1,טבלה20[[#This Row],[הפרש קבוע אחרון]]=I117,טבלה20[[#This Row],[מחזורי פעילות]]&gt;1),1,"")</f>
        <v/>
      </c>
      <c r="Q118" s="1" t="str">
        <f>IF(OR(AND(טבלה20[[#This Row],[מחזורי פעילות]]&lt;&gt;"",M119=""),AND(טבלה20[[#This Row],[פעילות]]=3,M119=1)),טבלה20[[#This Row],[מחזורי פעילות]],"")</f>
        <v/>
      </c>
      <c r="R118" s="1" t="str">
        <f>IF(טבלה20[[#This Row],[באיזה מחזור נעקר אחרי קביעה?]]&lt;&gt;"",1,"")</f>
        <v/>
      </c>
      <c r="S118" s="1" t="str">
        <f>IF(AND(טבלה20[[#This Row],[באיזה מחזור נעקר אחרי קביעה?]]&lt;&gt;"",טבלה20[[#This Row],[CycleNumber]]&gt;B119),טבלה20[[#This Row],[באיזה מחזור נעקר אחרי קביעה?]],"")</f>
        <v/>
      </c>
      <c r="T118" s="1" t="str">
        <f>IF(AND(טבלה20[[#This Row],[הפרש קבוע אחרון]]&lt;&gt;"",I117=""),טבלה20[[#This Row],[CycleNumber]],"")</f>
        <v/>
      </c>
      <c r="U118" s="1" t="str">
        <f>IF(OR(טבלה20[[#This Row],[CycleNumber]]&gt;B119,B119=""),טבלה20[[#This Row],[CycleNumber]],"")</f>
        <v/>
      </c>
      <c r="V1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" t="s">
        <v>40</v>
      </c>
      <c r="AO118">
        <v>2</v>
      </c>
      <c r="AP118">
        <v>33</v>
      </c>
      <c r="AQ118" t="str">
        <f t="shared" si="6"/>
        <v/>
      </c>
      <c r="AR118" t="str">
        <f t="shared" si="7"/>
        <v/>
      </c>
    </row>
    <row r="119" spans="1:44" hidden="1" x14ac:dyDescent="0.25">
      <c r="A119" t="s">
        <v>40</v>
      </c>
      <c r="B119">
        <v>3</v>
      </c>
      <c r="C119">
        <v>1</v>
      </c>
      <c r="D119">
        <v>1</v>
      </c>
      <c r="E119">
        <v>0</v>
      </c>
      <c r="F119">
        <v>30</v>
      </c>
      <c r="G119" t="str">
        <f>IF(טבלה20[[#This Row],[CycleNumber]]&gt;2,IF(AND(טבלה20[[#This Row],[LengthofCycle]]-F118=F118-F117,טבלה20[[#This Row],[LengthofCycle]]-F118&lt;&gt;0),1,""),"")</f>
        <v/>
      </c>
      <c r="H119" t="str">
        <f>IF(טבלה20[[#This Row],[דילוג]]=1,SUM(G119:G120),"")</f>
        <v/>
      </c>
      <c r="I119" t="str">
        <f>IF(AND(טבלה20[[#This Row],[CycleNumber]]&gt;B118,טבלה20[[#This Row],[CycleNumber]]&gt;2),IF(טבלה20[[#This Row],[דילוג]]=1,טבלה20[[#This Row],[LengthofCycle]]-F118,I118),"")</f>
        <v/>
      </c>
      <c r="J119">
        <f>IF(AND(טבלה20[[#This Row],[CycleNumber]]&gt;B118,טבלה20[[#This Row],[CycleNumber]]&gt;2),IF(טבלה20[[#This Row],[דילוג]]=1,1,IF(MAX(J117:J118)=1,1,IF(טבלה20[[#This Row],[LengthofCycle]]-F118&lt;&gt;טבלה20[[#This Row],[הפרש קבוע אחרון]],0,""))),"")</f>
        <v>0</v>
      </c>
      <c r="K119" t="str">
        <f>IF(טבלה20[[#This Row],[CycleNumber]]&lt;3,"",IF(טבלה20[[#This Row],[דילוג]]=1,1,IF(K118="","",IF(טבלה20[[#This Row],[LengthofCycle]]-F118=טבלה20[[#This Row],[הפרש קבוע אחרון]],1,IF(K118+1&gt;3,"",K118+1)))))</f>
        <v/>
      </c>
      <c r="L119" t="str">
        <f>IF(OR(טבלה20[[#This Row],[פעילות]]="",K118=""),"",IF(טבלה20[[#This Row],[פעילות]]=1,1,0))</f>
        <v/>
      </c>
      <c r="M119" s="1" t="str">
        <f>IF(טבלה20[[#This Row],[פעילות]]="","",IF(OR(M118="",AND(טבלה20[[#This Row],[דילוג]]=1,K118=3)),1,M118+1))</f>
        <v/>
      </c>
      <c r="N119" s="1" t="str">
        <f>IF(AND(טבלה20[[#This Row],[מחזורי פעילות]]=3,G120=1,טבלה20[[#This Row],[הפרש קבוע אחרון]]&lt;&gt;I120),1,"")</f>
        <v/>
      </c>
      <c r="O119" s="1" t="str">
        <f>IF(AND(טבלה20[[#This Row],[מחזורי פעילות]]=3,G120=1,טבלה20[[#This Row],[הפרש קבוע אחרון]]=I120),1,"")</f>
        <v/>
      </c>
      <c r="P119" s="1" t="str">
        <f>IF(AND(טבלה20[[#This Row],[דילוג]]=1,טבלה20[[#This Row],[הפרש קבוע אחרון]]=I118,טבלה20[[#This Row],[מחזורי פעילות]]&gt;1),1,"")</f>
        <v/>
      </c>
      <c r="Q119" s="1" t="str">
        <f>IF(OR(AND(טבלה20[[#This Row],[מחזורי פעילות]]&lt;&gt;"",M120=""),AND(טבלה20[[#This Row],[פעילות]]=3,M120=1)),טבלה20[[#This Row],[מחזורי פעילות]],"")</f>
        <v/>
      </c>
      <c r="R119" s="1" t="str">
        <f>IF(טבלה20[[#This Row],[באיזה מחזור נעקר אחרי קביעה?]]&lt;&gt;"",1,"")</f>
        <v/>
      </c>
      <c r="S119" s="1" t="str">
        <f>IF(AND(טבלה20[[#This Row],[באיזה מחזור נעקר אחרי קביעה?]]&lt;&gt;"",טבלה20[[#This Row],[CycleNumber]]&gt;B120),טבלה20[[#This Row],[באיזה מחזור נעקר אחרי קביעה?]],"")</f>
        <v/>
      </c>
      <c r="T119" s="1" t="str">
        <f>IF(AND(טבלה20[[#This Row],[הפרש קבוע אחרון]]&lt;&gt;"",I118=""),טבלה20[[#This Row],[CycleNumber]],"")</f>
        <v/>
      </c>
      <c r="U119" s="1" t="str">
        <f>IF(OR(טבלה20[[#This Row],[CycleNumber]]&gt;B120,B120=""),טבלה20[[#This Row],[CycleNumber]],"")</f>
        <v/>
      </c>
      <c r="V1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" t="s">
        <v>40</v>
      </c>
      <c r="AO119">
        <v>3</v>
      </c>
      <c r="AP119">
        <v>30</v>
      </c>
      <c r="AQ119">
        <f t="shared" si="6"/>
        <v>0</v>
      </c>
      <c r="AR119" t="str">
        <f t="shared" si="7"/>
        <v/>
      </c>
    </row>
    <row r="120" spans="1:44" hidden="1" x14ac:dyDescent="0.25">
      <c r="A120" t="s">
        <v>40</v>
      </c>
      <c r="B120">
        <v>4</v>
      </c>
      <c r="C120">
        <v>1</v>
      </c>
      <c r="D120">
        <v>0</v>
      </c>
      <c r="E120">
        <v>0</v>
      </c>
      <c r="F120">
        <v>28</v>
      </c>
      <c r="G120" t="str">
        <f>IF(טבלה20[[#This Row],[CycleNumber]]&gt;2,IF(AND(טבלה20[[#This Row],[LengthofCycle]]-F119=F119-F118,טבלה20[[#This Row],[LengthofCycle]]-F119&lt;&gt;0),1,""),"")</f>
        <v/>
      </c>
      <c r="H120" t="str">
        <f>IF(טבלה20[[#This Row],[דילוג]]=1,SUM(G120:G121),"")</f>
        <v/>
      </c>
      <c r="I120" t="str">
        <f>IF(AND(טבלה20[[#This Row],[CycleNumber]]&gt;B119,טבלה20[[#This Row],[CycleNumber]]&gt;2),IF(טבלה20[[#This Row],[דילוג]]=1,טבלה20[[#This Row],[LengthofCycle]]-F119,I119),"")</f>
        <v/>
      </c>
      <c r="J120">
        <f>IF(AND(טבלה20[[#This Row],[CycleNumber]]&gt;B119,טבלה20[[#This Row],[CycleNumber]]&gt;2),IF(טבלה20[[#This Row],[דילוג]]=1,1,IF(MAX(J118:J119)=1,1,IF(טבלה20[[#This Row],[LengthofCycle]]-F119&lt;&gt;טבלה20[[#This Row],[הפרש קבוע אחרון]],0,""))),"")</f>
        <v>0</v>
      </c>
      <c r="K120" t="str">
        <f>IF(טבלה20[[#This Row],[CycleNumber]]&lt;3,"",IF(טבלה20[[#This Row],[דילוג]]=1,1,IF(K119="","",IF(טבלה20[[#This Row],[LengthofCycle]]-F119=טבלה20[[#This Row],[הפרש קבוע אחרון]],1,IF(K119+1&gt;3,"",K119+1)))))</f>
        <v/>
      </c>
      <c r="L120" t="str">
        <f>IF(OR(טבלה20[[#This Row],[פעילות]]="",K119=""),"",IF(טבלה20[[#This Row],[פעילות]]=1,1,0))</f>
        <v/>
      </c>
      <c r="M120" s="1" t="str">
        <f>IF(טבלה20[[#This Row],[פעילות]]="","",IF(OR(M119="",AND(טבלה20[[#This Row],[דילוג]]=1,K119=3)),1,M119+1))</f>
        <v/>
      </c>
      <c r="N120" s="1" t="str">
        <f>IF(AND(טבלה20[[#This Row],[מחזורי פעילות]]=3,G121=1,טבלה20[[#This Row],[הפרש קבוע אחרון]]&lt;&gt;I121),1,"")</f>
        <v/>
      </c>
      <c r="O120" s="1" t="str">
        <f>IF(AND(טבלה20[[#This Row],[מחזורי פעילות]]=3,G121=1,טבלה20[[#This Row],[הפרש קבוע אחרון]]=I121),1,"")</f>
        <v/>
      </c>
      <c r="P120" s="1" t="str">
        <f>IF(AND(טבלה20[[#This Row],[דילוג]]=1,טבלה20[[#This Row],[הפרש קבוע אחרון]]=I119,טבלה20[[#This Row],[מחזורי פעילות]]&gt;1),1,"")</f>
        <v/>
      </c>
      <c r="Q120" s="1" t="str">
        <f>IF(OR(AND(טבלה20[[#This Row],[מחזורי פעילות]]&lt;&gt;"",M121=""),AND(טבלה20[[#This Row],[פעילות]]=3,M121=1)),טבלה20[[#This Row],[מחזורי פעילות]],"")</f>
        <v/>
      </c>
      <c r="R120" s="1" t="str">
        <f>IF(טבלה20[[#This Row],[באיזה מחזור נעקר אחרי קביעה?]]&lt;&gt;"",1,"")</f>
        <v/>
      </c>
      <c r="S120" s="1" t="str">
        <f>IF(AND(טבלה20[[#This Row],[באיזה מחזור נעקר אחרי קביעה?]]&lt;&gt;"",טבלה20[[#This Row],[CycleNumber]]&gt;B121),טבלה20[[#This Row],[באיזה מחזור נעקר אחרי קביעה?]],"")</f>
        <v/>
      </c>
      <c r="T120" s="1" t="str">
        <f>IF(AND(טבלה20[[#This Row],[הפרש קבוע אחרון]]&lt;&gt;"",I119=""),טבלה20[[#This Row],[CycleNumber]],"")</f>
        <v/>
      </c>
      <c r="U120" s="1" t="str">
        <f>IF(OR(טבלה20[[#This Row],[CycleNumber]]&gt;B121,B121=""),טבלה20[[#This Row],[CycleNumber]],"")</f>
        <v/>
      </c>
      <c r="V1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" t="s">
        <v>40</v>
      </c>
      <c r="AO120">
        <v>4</v>
      </c>
      <c r="AP120">
        <v>28</v>
      </c>
      <c r="AQ120">
        <f t="shared" si="6"/>
        <v>0</v>
      </c>
      <c r="AR120" t="str">
        <f t="shared" si="7"/>
        <v/>
      </c>
    </row>
    <row r="121" spans="1:44" hidden="1" x14ac:dyDescent="0.25">
      <c r="A121" t="s">
        <v>40</v>
      </c>
      <c r="B121">
        <v>5</v>
      </c>
      <c r="C121">
        <v>1</v>
      </c>
      <c r="D121">
        <v>1</v>
      </c>
      <c r="E121">
        <v>0</v>
      </c>
      <c r="F121">
        <v>31</v>
      </c>
      <c r="G121" t="str">
        <f>IF(טבלה20[[#This Row],[CycleNumber]]&gt;2,IF(AND(טבלה20[[#This Row],[LengthofCycle]]-F120=F120-F119,טבלה20[[#This Row],[LengthofCycle]]-F120&lt;&gt;0),1,""),"")</f>
        <v/>
      </c>
      <c r="H121" t="str">
        <f>IF(טבלה20[[#This Row],[דילוג]]=1,SUM(G121:G122),"")</f>
        <v/>
      </c>
      <c r="I121" t="str">
        <f>IF(AND(טבלה20[[#This Row],[CycleNumber]]&gt;B120,טבלה20[[#This Row],[CycleNumber]]&gt;2),IF(טבלה20[[#This Row],[דילוג]]=1,טבלה20[[#This Row],[LengthofCycle]]-F120,I120),"")</f>
        <v/>
      </c>
      <c r="J121">
        <f>IF(AND(טבלה20[[#This Row],[CycleNumber]]&gt;B120,טבלה20[[#This Row],[CycleNumber]]&gt;2),IF(טבלה20[[#This Row],[דילוג]]=1,1,IF(MAX(J119:J120)=1,1,IF(טבלה20[[#This Row],[LengthofCycle]]-F120&lt;&gt;טבלה20[[#This Row],[הפרש קבוע אחרון]],0,""))),"")</f>
        <v>0</v>
      </c>
      <c r="K121" t="str">
        <f>IF(טבלה20[[#This Row],[CycleNumber]]&lt;3,"",IF(טבלה20[[#This Row],[דילוג]]=1,1,IF(K120="","",IF(טבלה20[[#This Row],[LengthofCycle]]-F120=טבלה20[[#This Row],[הפרש קבוע אחרון]],1,IF(K120+1&gt;3,"",K120+1)))))</f>
        <v/>
      </c>
      <c r="L121" t="str">
        <f>IF(OR(טבלה20[[#This Row],[פעילות]]="",K120=""),"",IF(טבלה20[[#This Row],[פעילות]]=1,1,0))</f>
        <v/>
      </c>
      <c r="M121" s="1" t="str">
        <f>IF(טבלה20[[#This Row],[פעילות]]="","",IF(OR(M120="",AND(טבלה20[[#This Row],[דילוג]]=1,K120=3)),1,M120+1))</f>
        <v/>
      </c>
      <c r="N121" s="1" t="str">
        <f>IF(AND(טבלה20[[#This Row],[מחזורי פעילות]]=3,G122=1,טבלה20[[#This Row],[הפרש קבוע אחרון]]&lt;&gt;I122),1,"")</f>
        <v/>
      </c>
      <c r="O121" s="1" t="str">
        <f>IF(AND(טבלה20[[#This Row],[מחזורי פעילות]]=3,G122=1,טבלה20[[#This Row],[הפרש קבוע אחרון]]=I122),1,"")</f>
        <v/>
      </c>
      <c r="P121" s="1" t="str">
        <f>IF(AND(טבלה20[[#This Row],[דילוג]]=1,טבלה20[[#This Row],[הפרש קבוע אחרון]]=I120,טבלה20[[#This Row],[מחזורי פעילות]]&gt;1),1,"")</f>
        <v/>
      </c>
      <c r="Q121" s="1" t="str">
        <f>IF(OR(AND(טבלה20[[#This Row],[מחזורי פעילות]]&lt;&gt;"",M122=""),AND(טבלה20[[#This Row],[פעילות]]=3,M122=1)),טבלה20[[#This Row],[מחזורי פעילות]],"")</f>
        <v/>
      </c>
      <c r="R121" s="1" t="str">
        <f>IF(טבלה20[[#This Row],[באיזה מחזור נעקר אחרי קביעה?]]&lt;&gt;"",1,"")</f>
        <v/>
      </c>
      <c r="S121" s="1" t="str">
        <f>IF(AND(טבלה20[[#This Row],[באיזה מחזור נעקר אחרי קביעה?]]&lt;&gt;"",טבלה20[[#This Row],[CycleNumber]]&gt;B122),טבלה20[[#This Row],[באיזה מחזור נעקר אחרי קביעה?]],"")</f>
        <v/>
      </c>
      <c r="T121" s="1" t="str">
        <f>IF(AND(טבלה20[[#This Row],[הפרש קבוע אחרון]]&lt;&gt;"",I120=""),טבלה20[[#This Row],[CycleNumber]],"")</f>
        <v/>
      </c>
      <c r="U121" s="1" t="str">
        <f>IF(OR(טבלה20[[#This Row],[CycleNumber]]&gt;B122,B122=""),טבלה20[[#This Row],[CycleNumber]],"")</f>
        <v/>
      </c>
      <c r="V1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" t="s">
        <v>40</v>
      </c>
      <c r="AO121">
        <v>5</v>
      </c>
      <c r="AP121">
        <v>31</v>
      </c>
      <c r="AQ121">
        <f t="shared" si="6"/>
        <v>0</v>
      </c>
      <c r="AR121" t="str">
        <f t="shared" si="7"/>
        <v/>
      </c>
    </row>
    <row r="122" spans="1:44" hidden="1" x14ac:dyDescent="0.25">
      <c r="A122" t="s">
        <v>40</v>
      </c>
      <c r="B122">
        <v>6</v>
      </c>
      <c r="C122">
        <v>1</v>
      </c>
      <c r="D122">
        <v>1</v>
      </c>
      <c r="E122">
        <v>0</v>
      </c>
      <c r="F122">
        <v>35</v>
      </c>
      <c r="G122" t="str">
        <f>IF(טבלה20[[#This Row],[CycleNumber]]&gt;2,IF(AND(טבלה20[[#This Row],[LengthofCycle]]-F121=F121-F120,טבלה20[[#This Row],[LengthofCycle]]-F121&lt;&gt;0),1,""),"")</f>
        <v/>
      </c>
      <c r="H122" t="str">
        <f>IF(טבלה20[[#This Row],[דילוג]]=1,SUM(G122:G123),"")</f>
        <v/>
      </c>
      <c r="I122" t="str">
        <f>IF(AND(טבלה20[[#This Row],[CycleNumber]]&gt;B121,טבלה20[[#This Row],[CycleNumber]]&gt;2),IF(טבלה20[[#This Row],[דילוג]]=1,טבלה20[[#This Row],[LengthofCycle]]-F121,I121),"")</f>
        <v/>
      </c>
      <c r="J122">
        <f>IF(AND(טבלה20[[#This Row],[CycleNumber]]&gt;B121,טבלה20[[#This Row],[CycleNumber]]&gt;2),IF(טבלה20[[#This Row],[דילוג]]=1,1,IF(MAX(J120:J121)=1,1,IF(טבלה20[[#This Row],[LengthofCycle]]-F121&lt;&gt;טבלה20[[#This Row],[הפרש קבוע אחרון]],0,""))),"")</f>
        <v>0</v>
      </c>
      <c r="K122" t="str">
        <f>IF(טבלה20[[#This Row],[CycleNumber]]&lt;3,"",IF(טבלה20[[#This Row],[דילוג]]=1,1,IF(K121="","",IF(טבלה20[[#This Row],[LengthofCycle]]-F121=טבלה20[[#This Row],[הפרש קבוע אחרון]],1,IF(K121+1&gt;3,"",K121+1)))))</f>
        <v/>
      </c>
      <c r="L122" t="str">
        <f>IF(OR(טבלה20[[#This Row],[פעילות]]="",K121=""),"",IF(טבלה20[[#This Row],[פעילות]]=1,1,0))</f>
        <v/>
      </c>
      <c r="M122" s="1" t="str">
        <f>IF(טבלה20[[#This Row],[פעילות]]="","",IF(OR(M121="",AND(טבלה20[[#This Row],[דילוג]]=1,K121=3)),1,M121+1))</f>
        <v/>
      </c>
      <c r="N122" s="1" t="str">
        <f>IF(AND(טבלה20[[#This Row],[מחזורי פעילות]]=3,G123=1,טבלה20[[#This Row],[הפרש קבוע אחרון]]&lt;&gt;I123),1,"")</f>
        <v/>
      </c>
      <c r="O122" s="1" t="str">
        <f>IF(AND(טבלה20[[#This Row],[מחזורי פעילות]]=3,G123=1,טבלה20[[#This Row],[הפרש קבוע אחרון]]=I123),1,"")</f>
        <v/>
      </c>
      <c r="P122" s="1" t="str">
        <f>IF(AND(טבלה20[[#This Row],[דילוג]]=1,טבלה20[[#This Row],[הפרש קבוע אחרון]]=I121,טבלה20[[#This Row],[מחזורי פעילות]]&gt;1),1,"")</f>
        <v/>
      </c>
      <c r="Q122" s="1" t="str">
        <f>IF(OR(AND(טבלה20[[#This Row],[מחזורי פעילות]]&lt;&gt;"",M123=""),AND(טבלה20[[#This Row],[פעילות]]=3,M123=1)),טבלה20[[#This Row],[מחזורי פעילות]],"")</f>
        <v/>
      </c>
      <c r="R122" s="1" t="str">
        <f>IF(טבלה20[[#This Row],[באיזה מחזור נעקר אחרי קביעה?]]&lt;&gt;"",1,"")</f>
        <v/>
      </c>
      <c r="S122" s="1" t="str">
        <f>IF(AND(טבלה20[[#This Row],[באיזה מחזור נעקר אחרי קביעה?]]&lt;&gt;"",טבלה20[[#This Row],[CycleNumber]]&gt;B123),טבלה20[[#This Row],[באיזה מחזור נעקר אחרי קביעה?]],"")</f>
        <v/>
      </c>
      <c r="T122" s="1" t="str">
        <f>IF(AND(טבלה20[[#This Row],[הפרש קבוע אחרון]]&lt;&gt;"",I121=""),טבלה20[[#This Row],[CycleNumber]],"")</f>
        <v/>
      </c>
      <c r="U122" s="1" t="str">
        <f>IF(OR(טבלה20[[#This Row],[CycleNumber]]&gt;B123,B123=""),טבלה20[[#This Row],[CycleNumber]],"")</f>
        <v/>
      </c>
      <c r="V1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" t="s">
        <v>40</v>
      </c>
      <c r="AO122">
        <v>6</v>
      </c>
      <c r="AP122">
        <v>35</v>
      </c>
      <c r="AQ122">
        <f t="shared" si="6"/>
        <v>0</v>
      </c>
      <c r="AR122" t="str">
        <f t="shared" si="7"/>
        <v/>
      </c>
    </row>
    <row r="123" spans="1:44" hidden="1" x14ac:dyDescent="0.25">
      <c r="A123" t="s">
        <v>40</v>
      </c>
      <c r="B123">
        <v>7</v>
      </c>
      <c r="C123">
        <v>1</v>
      </c>
      <c r="D123">
        <v>1</v>
      </c>
      <c r="E123">
        <v>0</v>
      </c>
      <c r="F123">
        <v>33</v>
      </c>
      <c r="G123" t="str">
        <f>IF(טבלה20[[#This Row],[CycleNumber]]&gt;2,IF(AND(טבלה20[[#This Row],[LengthofCycle]]-F122=F122-F121,טבלה20[[#This Row],[LengthofCycle]]-F122&lt;&gt;0),1,""),"")</f>
        <v/>
      </c>
      <c r="H123" t="str">
        <f>IF(טבלה20[[#This Row],[דילוג]]=1,SUM(G123:G124),"")</f>
        <v/>
      </c>
      <c r="I123" t="str">
        <f>IF(AND(טבלה20[[#This Row],[CycleNumber]]&gt;B122,טבלה20[[#This Row],[CycleNumber]]&gt;2),IF(טבלה20[[#This Row],[דילוג]]=1,טבלה20[[#This Row],[LengthofCycle]]-F122,I122),"")</f>
        <v/>
      </c>
      <c r="J123">
        <f>IF(AND(טבלה20[[#This Row],[CycleNumber]]&gt;B122,טבלה20[[#This Row],[CycleNumber]]&gt;2),IF(טבלה20[[#This Row],[דילוג]]=1,1,IF(MAX(J121:J122)=1,1,IF(טבלה20[[#This Row],[LengthofCycle]]-F122&lt;&gt;טבלה20[[#This Row],[הפרש קבוע אחרון]],0,""))),"")</f>
        <v>0</v>
      </c>
      <c r="K123" t="str">
        <f>IF(טבלה20[[#This Row],[CycleNumber]]&lt;3,"",IF(טבלה20[[#This Row],[דילוג]]=1,1,IF(K122="","",IF(טבלה20[[#This Row],[LengthofCycle]]-F122=טבלה20[[#This Row],[הפרש קבוע אחרון]],1,IF(K122+1&gt;3,"",K122+1)))))</f>
        <v/>
      </c>
      <c r="L123" t="str">
        <f>IF(OR(טבלה20[[#This Row],[פעילות]]="",K122=""),"",IF(טבלה20[[#This Row],[פעילות]]=1,1,0))</f>
        <v/>
      </c>
      <c r="M123" s="1" t="str">
        <f>IF(טבלה20[[#This Row],[פעילות]]="","",IF(OR(M122="",AND(טבלה20[[#This Row],[דילוג]]=1,K122=3)),1,M122+1))</f>
        <v/>
      </c>
      <c r="N123" s="1" t="str">
        <f>IF(AND(טבלה20[[#This Row],[מחזורי פעילות]]=3,G124=1,טבלה20[[#This Row],[הפרש קבוע אחרון]]&lt;&gt;I124),1,"")</f>
        <v/>
      </c>
      <c r="O123" s="1" t="str">
        <f>IF(AND(טבלה20[[#This Row],[מחזורי פעילות]]=3,G124=1,טבלה20[[#This Row],[הפרש קבוע אחרון]]=I124),1,"")</f>
        <v/>
      </c>
      <c r="P123" s="1" t="str">
        <f>IF(AND(טבלה20[[#This Row],[דילוג]]=1,טבלה20[[#This Row],[הפרש קבוע אחרון]]=I122,טבלה20[[#This Row],[מחזורי פעילות]]&gt;1),1,"")</f>
        <v/>
      </c>
      <c r="Q123" s="1" t="str">
        <f>IF(OR(AND(טבלה20[[#This Row],[מחזורי פעילות]]&lt;&gt;"",M124=""),AND(טבלה20[[#This Row],[פעילות]]=3,M124=1)),טבלה20[[#This Row],[מחזורי פעילות]],"")</f>
        <v/>
      </c>
      <c r="R123" s="1" t="str">
        <f>IF(טבלה20[[#This Row],[באיזה מחזור נעקר אחרי קביעה?]]&lt;&gt;"",1,"")</f>
        <v/>
      </c>
      <c r="S123" s="1" t="str">
        <f>IF(AND(טבלה20[[#This Row],[באיזה מחזור נעקר אחרי קביעה?]]&lt;&gt;"",טבלה20[[#This Row],[CycleNumber]]&gt;B124),טבלה20[[#This Row],[באיזה מחזור נעקר אחרי קביעה?]],"")</f>
        <v/>
      </c>
      <c r="T123" s="1" t="str">
        <f>IF(AND(טבלה20[[#This Row],[הפרש קבוע אחרון]]&lt;&gt;"",I122=""),טבלה20[[#This Row],[CycleNumber]],"")</f>
        <v/>
      </c>
      <c r="U123" s="1" t="str">
        <f>IF(OR(טבלה20[[#This Row],[CycleNumber]]&gt;B124,B124=""),טבלה20[[#This Row],[CycleNumber]],"")</f>
        <v/>
      </c>
      <c r="V1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" t="s">
        <v>40</v>
      </c>
      <c r="AO123">
        <v>7</v>
      </c>
      <c r="AP123">
        <v>33</v>
      </c>
      <c r="AQ123">
        <f t="shared" si="6"/>
        <v>0</v>
      </c>
      <c r="AR123" t="str">
        <f t="shared" si="7"/>
        <v/>
      </c>
    </row>
    <row r="124" spans="1:44" hidden="1" x14ac:dyDescent="0.25">
      <c r="A124" t="s">
        <v>40</v>
      </c>
      <c r="B124">
        <v>8</v>
      </c>
      <c r="C124">
        <v>1</v>
      </c>
      <c r="D124">
        <v>1</v>
      </c>
      <c r="E124">
        <v>0</v>
      </c>
      <c r="F124">
        <v>31</v>
      </c>
      <c r="G124">
        <f>IF(טבלה20[[#This Row],[CycleNumber]]&gt;2,IF(AND(טבלה20[[#This Row],[LengthofCycle]]-F123=F123-F122,טבלה20[[#This Row],[LengthofCycle]]-F123&lt;&gt;0),1,""),"")</f>
        <v>1</v>
      </c>
      <c r="H124">
        <f>IF(טבלה20[[#This Row],[דילוג]]=1,SUM(G124:G125),"")</f>
        <v>1</v>
      </c>
      <c r="I124">
        <f>IF(AND(טבלה20[[#This Row],[CycleNumber]]&gt;B123,טבלה20[[#This Row],[CycleNumber]]&gt;2),IF(טבלה20[[#This Row],[דילוג]]=1,טבלה20[[#This Row],[LengthofCycle]]-F123,I123),"")</f>
        <v>-2</v>
      </c>
      <c r="J124">
        <f>IF(AND(טבלה20[[#This Row],[CycleNumber]]&gt;B123,טבלה20[[#This Row],[CycleNumber]]&gt;2),IF(טבלה20[[#This Row],[דילוג]]=1,1,IF(MAX(J122:J123)=1,1,IF(טבלה20[[#This Row],[LengthofCycle]]-F123&lt;&gt;טבלה20[[#This Row],[הפרש קבוע אחרון]],0,""))),"")</f>
        <v>1</v>
      </c>
      <c r="K124">
        <f>IF(טבלה20[[#This Row],[CycleNumber]]&lt;3,"",IF(טבלה20[[#This Row],[דילוג]]=1,1,IF(K123="","",IF(טבלה20[[#This Row],[LengthofCycle]]-F123=טבלה20[[#This Row],[הפרש קבוע אחרון]],1,IF(K123+1&gt;3,"",K123+1)))))</f>
        <v>1</v>
      </c>
      <c r="L124" t="str">
        <f>IF(OR(טבלה20[[#This Row],[פעילות]]="",K123=""),"",IF(טבלה20[[#This Row],[פעילות]]=1,1,0))</f>
        <v/>
      </c>
      <c r="M124" s="1">
        <f>IF(טבלה20[[#This Row],[פעילות]]="","",IF(OR(M123="",AND(טבלה20[[#This Row],[דילוג]]=1,K123=3)),1,M123+1))</f>
        <v>1</v>
      </c>
      <c r="N124" s="1" t="str">
        <f>IF(AND(טבלה20[[#This Row],[מחזורי פעילות]]=3,G125=1,טבלה20[[#This Row],[הפרש קבוע אחרון]]&lt;&gt;I125),1,"")</f>
        <v/>
      </c>
      <c r="O124" s="1" t="str">
        <f>IF(AND(טבלה20[[#This Row],[מחזורי פעילות]]=3,G125=1,טבלה20[[#This Row],[הפרש קבוע אחרון]]=I125),1,"")</f>
        <v/>
      </c>
      <c r="P124" s="1" t="str">
        <f>IF(AND(טבלה20[[#This Row],[דילוג]]=1,טבלה20[[#This Row],[הפרש קבוע אחרון]]=I123,טבלה20[[#This Row],[מחזורי פעילות]]&gt;1),1,"")</f>
        <v/>
      </c>
      <c r="Q124" s="1" t="str">
        <f>IF(OR(AND(טבלה20[[#This Row],[מחזורי פעילות]]&lt;&gt;"",M125=""),AND(טבלה20[[#This Row],[פעילות]]=3,M125=1)),טבלה20[[#This Row],[מחזורי פעילות]],"")</f>
        <v/>
      </c>
      <c r="R124" s="1" t="str">
        <f>IF(טבלה20[[#This Row],[באיזה מחזור נעקר אחרי קביעה?]]&lt;&gt;"",1,"")</f>
        <v/>
      </c>
      <c r="S124" s="1" t="str">
        <f>IF(AND(טבלה20[[#This Row],[באיזה מחזור נעקר אחרי קביעה?]]&lt;&gt;"",טבלה20[[#This Row],[CycleNumber]]&gt;B125),טבלה20[[#This Row],[באיזה מחזור נעקר אחרי קביעה?]],"")</f>
        <v/>
      </c>
      <c r="T124" s="1">
        <f>IF(AND(טבלה20[[#This Row],[הפרש קבוע אחרון]]&lt;&gt;"",I123=""),טבלה20[[#This Row],[CycleNumber]],"")</f>
        <v>8</v>
      </c>
      <c r="U124" s="1" t="str">
        <f>IF(OR(טבלה20[[#This Row],[CycleNumber]]&gt;B125,B125=""),טבלה20[[#This Row],[CycleNumber]],"")</f>
        <v/>
      </c>
      <c r="V1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" t="s">
        <v>40</v>
      </c>
      <c r="AO124">
        <v>8</v>
      </c>
      <c r="AP124">
        <v>31</v>
      </c>
      <c r="AQ124">
        <f t="shared" si="6"/>
        <v>1</v>
      </c>
      <c r="AR124" t="str">
        <f t="shared" si="7"/>
        <v/>
      </c>
    </row>
    <row r="125" spans="1:44" hidden="1" x14ac:dyDescent="0.25">
      <c r="A125" t="s">
        <v>40</v>
      </c>
      <c r="B125">
        <v>9</v>
      </c>
      <c r="C125">
        <v>1</v>
      </c>
      <c r="D125">
        <v>1</v>
      </c>
      <c r="E125">
        <v>0</v>
      </c>
      <c r="F125">
        <v>32</v>
      </c>
      <c r="G125" t="str">
        <f>IF(טבלה20[[#This Row],[CycleNumber]]&gt;2,IF(AND(טבלה20[[#This Row],[LengthofCycle]]-F124=F124-F123,טבלה20[[#This Row],[LengthofCycle]]-F124&lt;&gt;0),1,""),"")</f>
        <v/>
      </c>
      <c r="H125" t="str">
        <f>IF(טבלה20[[#This Row],[דילוג]]=1,SUM(G125:G126),"")</f>
        <v/>
      </c>
      <c r="I125">
        <f>IF(AND(טבלה20[[#This Row],[CycleNumber]]&gt;B124,טבלה20[[#This Row],[CycleNumber]]&gt;2),IF(טבלה20[[#This Row],[דילוג]]=1,טבלה20[[#This Row],[LengthofCycle]]-F124,I124),"")</f>
        <v>-2</v>
      </c>
      <c r="J125">
        <f>IF(AND(טבלה20[[#This Row],[CycleNumber]]&gt;B124,טבלה20[[#This Row],[CycleNumber]]&gt;2),IF(טבלה20[[#This Row],[דילוג]]=1,1,IF(MAX(J123:J124)=1,1,IF(טבלה20[[#This Row],[LengthofCycle]]-F124&lt;&gt;טבלה20[[#This Row],[הפרש קבוע אחרון]],0,""))),"")</f>
        <v>1</v>
      </c>
      <c r="K125">
        <f>IF(טבלה20[[#This Row],[CycleNumber]]&lt;3,"",IF(טבלה20[[#This Row],[דילוג]]=1,1,IF(K124="","",IF(טבלה20[[#This Row],[LengthofCycle]]-F124=טבלה20[[#This Row],[הפרש קבוע אחרון]],1,IF(K124+1&gt;3,"",K124+1)))))</f>
        <v>2</v>
      </c>
      <c r="L125">
        <f>IF(OR(טבלה20[[#This Row],[פעילות]]="",K124=""),"",IF(טבלה20[[#This Row],[פעילות]]=1,1,0))</f>
        <v>0</v>
      </c>
      <c r="M125" s="1">
        <f>IF(טבלה20[[#This Row],[פעילות]]="","",IF(OR(M124="",AND(טבלה20[[#This Row],[דילוג]]=1,K124=3)),1,M124+1))</f>
        <v>2</v>
      </c>
      <c r="N125" s="1" t="str">
        <f>IF(AND(טבלה20[[#This Row],[מחזורי פעילות]]=3,G126=1,טבלה20[[#This Row],[הפרש קבוע אחרון]]&lt;&gt;I126),1,"")</f>
        <v/>
      </c>
      <c r="O125" s="1" t="str">
        <f>IF(AND(טבלה20[[#This Row],[מחזורי פעילות]]=3,G126=1,טבלה20[[#This Row],[הפרש קבוע אחרון]]=I126),1,"")</f>
        <v/>
      </c>
      <c r="P125" s="1" t="str">
        <f>IF(AND(טבלה20[[#This Row],[דילוג]]=1,טבלה20[[#This Row],[הפרש קבוע אחרון]]=I124,טבלה20[[#This Row],[מחזורי פעילות]]&gt;1),1,"")</f>
        <v/>
      </c>
      <c r="Q125" s="1" t="str">
        <f>IF(OR(AND(טבלה20[[#This Row],[מחזורי פעילות]]&lt;&gt;"",M126=""),AND(טבלה20[[#This Row],[פעילות]]=3,M126=1)),טבלה20[[#This Row],[מחזורי פעילות]],"")</f>
        <v/>
      </c>
      <c r="R125" s="1" t="str">
        <f>IF(טבלה20[[#This Row],[באיזה מחזור נעקר אחרי קביעה?]]&lt;&gt;"",1,"")</f>
        <v/>
      </c>
      <c r="S125" s="1" t="str">
        <f>IF(AND(טבלה20[[#This Row],[באיזה מחזור נעקר אחרי קביעה?]]&lt;&gt;"",טבלה20[[#This Row],[CycleNumber]]&gt;B126),טבלה20[[#This Row],[באיזה מחזור נעקר אחרי קביעה?]],"")</f>
        <v/>
      </c>
      <c r="T125" s="1" t="str">
        <f>IF(AND(טבלה20[[#This Row],[הפרש קבוע אחרון]]&lt;&gt;"",I124=""),טבלה20[[#This Row],[CycleNumber]],"")</f>
        <v/>
      </c>
      <c r="U125" s="1" t="str">
        <f>IF(OR(טבלה20[[#This Row],[CycleNumber]]&gt;B126,B126=""),טבלה20[[#This Row],[CycleNumber]],"")</f>
        <v/>
      </c>
      <c r="V1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" t="s">
        <v>40</v>
      </c>
      <c r="AO125">
        <v>9</v>
      </c>
      <c r="AP125">
        <v>32</v>
      </c>
      <c r="AQ125">
        <f t="shared" si="6"/>
        <v>0</v>
      </c>
      <c r="AR125" t="str">
        <f t="shared" si="7"/>
        <v/>
      </c>
    </row>
    <row r="126" spans="1:44" hidden="1" x14ac:dyDescent="0.25">
      <c r="A126" t="s">
        <v>40</v>
      </c>
      <c r="B126">
        <v>10</v>
      </c>
      <c r="C126">
        <v>1</v>
      </c>
      <c r="D126">
        <v>1</v>
      </c>
      <c r="E126">
        <v>0</v>
      </c>
      <c r="F126">
        <v>41</v>
      </c>
      <c r="G126" t="str">
        <f>IF(טבלה20[[#This Row],[CycleNumber]]&gt;2,IF(AND(טבלה20[[#This Row],[LengthofCycle]]-F125=F125-F124,טבלה20[[#This Row],[LengthofCycle]]-F125&lt;&gt;0),1,""),"")</f>
        <v/>
      </c>
      <c r="H126" t="str">
        <f>IF(טבלה20[[#This Row],[דילוג]]=1,SUM(G126:G127),"")</f>
        <v/>
      </c>
      <c r="I126">
        <f>IF(AND(טבלה20[[#This Row],[CycleNumber]]&gt;B125,טבלה20[[#This Row],[CycleNumber]]&gt;2),IF(טבלה20[[#This Row],[דילוג]]=1,טבלה20[[#This Row],[LengthofCycle]]-F125,I125),"")</f>
        <v>-2</v>
      </c>
      <c r="J126">
        <f>IF(AND(טבלה20[[#This Row],[CycleNumber]]&gt;B125,טבלה20[[#This Row],[CycleNumber]]&gt;2),IF(טבלה20[[#This Row],[דילוג]]=1,1,IF(MAX(J124:J125)=1,1,IF(טבלה20[[#This Row],[LengthofCycle]]-F125&lt;&gt;טבלה20[[#This Row],[הפרש קבוע אחרון]],0,""))),"")</f>
        <v>1</v>
      </c>
      <c r="K126">
        <f>IF(טבלה20[[#This Row],[CycleNumber]]&lt;3,"",IF(טבלה20[[#This Row],[דילוג]]=1,1,IF(K125="","",IF(טבלה20[[#This Row],[LengthofCycle]]-F125=טבלה20[[#This Row],[הפרש קבוע אחרון]],1,IF(K125+1&gt;3,"",K125+1)))))</f>
        <v>3</v>
      </c>
      <c r="L126">
        <f>IF(OR(טבלה20[[#This Row],[פעילות]]="",K125=""),"",IF(טבלה20[[#This Row],[פעילות]]=1,1,0))</f>
        <v>0</v>
      </c>
      <c r="M126" s="1">
        <f>IF(טבלה20[[#This Row],[פעילות]]="","",IF(OR(M125="",AND(טבלה20[[#This Row],[דילוג]]=1,K125=3)),1,M125+1))</f>
        <v>3</v>
      </c>
      <c r="N126" s="1" t="str">
        <f>IF(AND(טבלה20[[#This Row],[מחזורי פעילות]]=3,G127=1,טבלה20[[#This Row],[הפרש קבוע אחרון]]&lt;&gt;I127),1,"")</f>
        <v/>
      </c>
      <c r="O126" s="1" t="str">
        <f>IF(AND(טבלה20[[#This Row],[מחזורי פעילות]]=3,G127=1,טבלה20[[#This Row],[הפרש קבוע אחרון]]=I127),1,"")</f>
        <v/>
      </c>
      <c r="P126" s="1" t="str">
        <f>IF(AND(טבלה20[[#This Row],[דילוג]]=1,טבלה20[[#This Row],[הפרש קבוע אחרון]]=I125,טבלה20[[#This Row],[מחזורי פעילות]]&gt;1),1,"")</f>
        <v/>
      </c>
      <c r="Q126" s="1">
        <f>IF(OR(AND(טבלה20[[#This Row],[מחזורי פעילות]]&lt;&gt;"",M127=""),AND(טבלה20[[#This Row],[פעילות]]=3,M127=1)),טבלה20[[#This Row],[מחזורי פעילות]],"")</f>
        <v>3</v>
      </c>
      <c r="R126" s="1">
        <f>IF(טבלה20[[#This Row],[באיזה מחזור נעקר אחרי קביעה?]]&lt;&gt;"",1,"")</f>
        <v>1</v>
      </c>
      <c r="S126" s="1" t="str">
        <f>IF(AND(טבלה20[[#This Row],[באיזה מחזור נעקר אחרי קביעה?]]&lt;&gt;"",טבלה20[[#This Row],[CycleNumber]]&gt;B127),טבלה20[[#This Row],[באיזה מחזור נעקר אחרי קביעה?]],"")</f>
        <v/>
      </c>
      <c r="T126" s="1" t="str">
        <f>IF(AND(טבלה20[[#This Row],[הפרש קבוע אחרון]]&lt;&gt;"",I125=""),טבלה20[[#This Row],[CycleNumber]],"")</f>
        <v/>
      </c>
      <c r="U126" s="1" t="str">
        <f>IF(OR(טבלה20[[#This Row],[CycleNumber]]&gt;B127,B127=""),טבלה20[[#This Row],[CycleNumber]],"")</f>
        <v/>
      </c>
      <c r="V1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" t="s">
        <v>40</v>
      </c>
      <c r="AO126">
        <v>10</v>
      </c>
      <c r="AP126">
        <v>41</v>
      </c>
      <c r="AQ126">
        <f t="shared" si="6"/>
        <v>0</v>
      </c>
      <c r="AR126" t="str">
        <f t="shared" si="7"/>
        <v/>
      </c>
    </row>
    <row r="127" spans="1:44" hidden="1" x14ac:dyDescent="0.25">
      <c r="A127" t="s">
        <v>40</v>
      </c>
      <c r="B127">
        <v>11</v>
      </c>
      <c r="C127">
        <v>1</v>
      </c>
      <c r="D127">
        <v>1</v>
      </c>
      <c r="E127">
        <v>0</v>
      </c>
      <c r="F127">
        <v>38</v>
      </c>
      <c r="G127" t="str">
        <f>IF(טבלה20[[#This Row],[CycleNumber]]&gt;2,IF(AND(טבלה20[[#This Row],[LengthofCycle]]-F126=F126-F125,טבלה20[[#This Row],[LengthofCycle]]-F126&lt;&gt;0),1,""),"")</f>
        <v/>
      </c>
      <c r="H127" t="str">
        <f>IF(טבלה20[[#This Row],[דילוג]]=1,SUM(G127:G128),"")</f>
        <v/>
      </c>
      <c r="I127">
        <f>IF(AND(טבלה20[[#This Row],[CycleNumber]]&gt;B126,טבלה20[[#This Row],[CycleNumber]]&gt;2),IF(טבלה20[[#This Row],[דילוג]]=1,טבלה20[[#This Row],[LengthofCycle]]-F126,I126),"")</f>
        <v>-2</v>
      </c>
      <c r="J127">
        <f>IF(AND(טבלה20[[#This Row],[CycleNumber]]&gt;B126,טבלה20[[#This Row],[CycleNumber]]&gt;2),IF(טבלה20[[#This Row],[דילוג]]=1,1,IF(MAX(J125:J126)=1,1,IF(טבלה20[[#This Row],[LengthofCycle]]-F126&lt;&gt;טבלה20[[#This Row],[הפרש קבוע אחרון]],0,""))),"")</f>
        <v>1</v>
      </c>
      <c r="K127" t="str">
        <f>IF(טבלה20[[#This Row],[CycleNumber]]&lt;3,"",IF(טבלה20[[#This Row],[דילוג]]=1,1,IF(K126="","",IF(טבלה20[[#This Row],[LengthofCycle]]-F126=טבלה20[[#This Row],[הפרש קבוע אחרון]],1,IF(K126+1&gt;3,"",K126+1)))))</f>
        <v/>
      </c>
      <c r="L127" t="str">
        <f>IF(OR(טבלה20[[#This Row],[פעילות]]="",K126=""),"",IF(טבלה20[[#This Row],[פעילות]]=1,1,0))</f>
        <v/>
      </c>
      <c r="M127" s="1" t="str">
        <f>IF(טבלה20[[#This Row],[פעילות]]="","",IF(OR(M126="",AND(טבלה20[[#This Row],[דילוג]]=1,K126=3)),1,M126+1))</f>
        <v/>
      </c>
      <c r="N127" s="1" t="str">
        <f>IF(AND(טבלה20[[#This Row],[מחזורי פעילות]]=3,G128=1,טבלה20[[#This Row],[הפרש קבוע אחרון]]&lt;&gt;I128),1,"")</f>
        <v/>
      </c>
      <c r="O127" s="1" t="str">
        <f>IF(AND(טבלה20[[#This Row],[מחזורי פעילות]]=3,G128=1,טבלה20[[#This Row],[הפרש קבוע אחרון]]=I128),1,"")</f>
        <v/>
      </c>
      <c r="P127" s="1" t="str">
        <f>IF(AND(טבלה20[[#This Row],[דילוג]]=1,טבלה20[[#This Row],[הפרש קבוע אחרון]]=I126,טבלה20[[#This Row],[מחזורי פעילות]]&gt;1),1,"")</f>
        <v/>
      </c>
      <c r="Q127" s="1" t="str">
        <f>IF(OR(AND(טבלה20[[#This Row],[מחזורי פעילות]]&lt;&gt;"",M128=""),AND(טבלה20[[#This Row],[פעילות]]=3,M128=1)),טבלה20[[#This Row],[מחזורי פעילות]],"")</f>
        <v/>
      </c>
      <c r="R127" s="1" t="str">
        <f>IF(טבלה20[[#This Row],[באיזה מחזור נעקר אחרי קביעה?]]&lt;&gt;"",1,"")</f>
        <v/>
      </c>
      <c r="S127" s="1" t="str">
        <f>IF(AND(טבלה20[[#This Row],[באיזה מחזור נעקר אחרי קביעה?]]&lt;&gt;"",טבלה20[[#This Row],[CycleNumber]]&gt;B128),טבלה20[[#This Row],[באיזה מחזור נעקר אחרי קביעה?]],"")</f>
        <v/>
      </c>
      <c r="T127" s="1" t="str">
        <f>IF(AND(טבלה20[[#This Row],[הפרש קבוע אחרון]]&lt;&gt;"",I126=""),טבלה20[[#This Row],[CycleNumber]],"")</f>
        <v/>
      </c>
      <c r="U127" s="1" t="str">
        <f>IF(OR(טבלה20[[#This Row],[CycleNumber]]&gt;B128,B128=""),טבלה20[[#This Row],[CycleNumber]],"")</f>
        <v/>
      </c>
      <c r="V1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" t="s">
        <v>40</v>
      </c>
      <c r="AO127">
        <v>11</v>
      </c>
      <c r="AP127">
        <v>38</v>
      </c>
      <c r="AQ127">
        <f t="shared" si="6"/>
        <v>0</v>
      </c>
      <c r="AR127" t="str">
        <f t="shared" si="7"/>
        <v/>
      </c>
    </row>
    <row r="128" spans="1:44" hidden="1" x14ac:dyDescent="0.25">
      <c r="A128" t="s">
        <v>40</v>
      </c>
      <c r="B128">
        <v>12</v>
      </c>
      <c r="C128">
        <v>1</v>
      </c>
      <c r="D128">
        <v>1</v>
      </c>
      <c r="E128">
        <v>0</v>
      </c>
      <c r="F128">
        <v>29</v>
      </c>
      <c r="G128" t="str">
        <f>IF(טבלה20[[#This Row],[CycleNumber]]&gt;2,IF(AND(טבלה20[[#This Row],[LengthofCycle]]-F127=F127-F126,טבלה20[[#This Row],[LengthofCycle]]-F127&lt;&gt;0),1,""),"")</f>
        <v/>
      </c>
      <c r="H128" t="str">
        <f>IF(טבלה20[[#This Row],[דילוג]]=1,SUM(G128:G129),"")</f>
        <v/>
      </c>
      <c r="I128">
        <f>IF(AND(טבלה20[[#This Row],[CycleNumber]]&gt;B127,טבלה20[[#This Row],[CycleNumber]]&gt;2),IF(טבלה20[[#This Row],[דילוג]]=1,טבלה20[[#This Row],[LengthofCycle]]-F127,I127),"")</f>
        <v>-2</v>
      </c>
      <c r="J128">
        <f>IF(AND(טבלה20[[#This Row],[CycleNumber]]&gt;B127,טבלה20[[#This Row],[CycleNumber]]&gt;2),IF(טבלה20[[#This Row],[דילוג]]=1,1,IF(MAX(J126:J127)=1,1,IF(טבלה20[[#This Row],[LengthofCycle]]-F127&lt;&gt;טבלה20[[#This Row],[הפרש קבוע אחרון]],0,""))),"")</f>
        <v>1</v>
      </c>
      <c r="K128" t="str">
        <f>IF(טבלה20[[#This Row],[CycleNumber]]&lt;3,"",IF(טבלה20[[#This Row],[דילוג]]=1,1,IF(K127="","",IF(טבלה20[[#This Row],[LengthofCycle]]-F127=טבלה20[[#This Row],[הפרש קבוע אחרון]],1,IF(K127+1&gt;3,"",K127+1)))))</f>
        <v/>
      </c>
      <c r="L128" t="str">
        <f>IF(OR(טבלה20[[#This Row],[פעילות]]="",K127=""),"",IF(טבלה20[[#This Row],[פעילות]]=1,1,0))</f>
        <v/>
      </c>
      <c r="M128" s="1" t="str">
        <f>IF(טבלה20[[#This Row],[פעילות]]="","",IF(OR(M127="",AND(טבלה20[[#This Row],[דילוג]]=1,K127=3)),1,M127+1))</f>
        <v/>
      </c>
      <c r="N128" s="1" t="str">
        <f>IF(AND(טבלה20[[#This Row],[מחזורי פעילות]]=3,G129=1,טבלה20[[#This Row],[הפרש קבוע אחרון]]&lt;&gt;I129),1,"")</f>
        <v/>
      </c>
      <c r="O128" s="1" t="str">
        <f>IF(AND(טבלה20[[#This Row],[מחזורי פעילות]]=3,G129=1,טבלה20[[#This Row],[הפרש קבוע אחרון]]=I129),1,"")</f>
        <v/>
      </c>
      <c r="P128" s="1" t="str">
        <f>IF(AND(טבלה20[[#This Row],[דילוג]]=1,טבלה20[[#This Row],[הפרש קבוע אחרון]]=I127,טבלה20[[#This Row],[מחזורי פעילות]]&gt;1),1,"")</f>
        <v/>
      </c>
      <c r="Q128" s="1" t="str">
        <f>IF(OR(AND(טבלה20[[#This Row],[מחזורי פעילות]]&lt;&gt;"",M129=""),AND(טבלה20[[#This Row],[פעילות]]=3,M129=1)),טבלה20[[#This Row],[מחזורי פעילות]],"")</f>
        <v/>
      </c>
      <c r="R128" s="1" t="str">
        <f>IF(טבלה20[[#This Row],[באיזה מחזור נעקר אחרי קביעה?]]&lt;&gt;"",1,"")</f>
        <v/>
      </c>
      <c r="S128" s="1" t="str">
        <f>IF(AND(טבלה20[[#This Row],[באיזה מחזור נעקר אחרי קביעה?]]&lt;&gt;"",טבלה20[[#This Row],[CycleNumber]]&gt;B129),טבלה20[[#This Row],[באיזה מחזור נעקר אחרי קביעה?]],"")</f>
        <v/>
      </c>
      <c r="T128" s="1" t="str">
        <f>IF(AND(טבלה20[[#This Row],[הפרש קבוע אחרון]]&lt;&gt;"",I127=""),טבלה20[[#This Row],[CycleNumber]],"")</f>
        <v/>
      </c>
      <c r="U128" s="1">
        <f>IF(OR(טבלה20[[#This Row],[CycleNumber]]&gt;B129,B129=""),טבלה20[[#This Row],[CycleNumber]],"")</f>
        <v>12</v>
      </c>
      <c r="V1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" t="s">
        <v>40</v>
      </c>
      <c r="AO128">
        <v>12</v>
      </c>
      <c r="AP128">
        <v>29</v>
      </c>
      <c r="AQ128">
        <f t="shared" si="6"/>
        <v>0</v>
      </c>
      <c r="AR128" t="str">
        <f t="shared" si="7"/>
        <v/>
      </c>
    </row>
    <row r="129" spans="1:44" hidden="1" x14ac:dyDescent="0.25">
      <c r="A129" t="s">
        <v>84</v>
      </c>
      <c r="B129">
        <v>1</v>
      </c>
      <c r="C129">
        <v>0</v>
      </c>
      <c r="D129">
        <v>1</v>
      </c>
      <c r="E129">
        <v>1</v>
      </c>
      <c r="F129">
        <v>33</v>
      </c>
      <c r="G129" t="str">
        <f>IF(טבלה20[[#This Row],[CycleNumber]]&gt;2,IF(AND(טבלה20[[#This Row],[LengthofCycle]]-F128=F128-F127,טבלה20[[#This Row],[LengthofCycle]]-F128&lt;&gt;0),1,""),"")</f>
        <v/>
      </c>
      <c r="H129" t="str">
        <f>IF(טבלה20[[#This Row],[דילוג]]=1,SUM(G129:G130),"")</f>
        <v/>
      </c>
      <c r="I129" t="str">
        <f>IF(AND(טבלה20[[#This Row],[CycleNumber]]&gt;B128,טבלה20[[#This Row],[CycleNumber]]&gt;2),IF(טבלה20[[#This Row],[דילוג]]=1,טבלה20[[#This Row],[LengthofCycle]]-F128,I128),"")</f>
        <v/>
      </c>
      <c r="J129" t="str">
        <f>IF(AND(טבלה20[[#This Row],[CycleNumber]]&gt;B128,טבלה20[[#This Row],[CycleNumber]]&gt;2),IF(טבלה20[[#This Row],[דילוג]]=1,1,IF(MAX(J127:J128)=1,1,IF(טבלה20[[#This Row],[LengthofCycle]]-F128&lt;&gt;טבלה20[[#This Row],[הפרש קבוע אחרון]],0,""))),"")</f>
        <v/>
      </c>
      <c r="K129" t="str">
        <f>IF(טבלה20[[#This Row],[CycleNumber]]&lt;3,"",IF(טבלה20[[#This Row],[דילוג]]=1,1,IF(K128="","",IF(טבלה20[[#This Row],[LengthofCycle]]-F128=טבלה20[[#This Row],[הפרש קבוע אחרון]],1,IF(K128+1&gt;3,"",K128+1)))))</f>
        <v/>
      </c>
      <c r="L129" t="str">
        <f>IF(OR(טבלה20[[#This Row],[פעילות]]="",K128=""),"",IF(טבלה20[[#This Row],[פעילות]]=1,1,0))</f>
        <v/>
      </c>
      <c r="M129" s="1" t="str">
        <f>IF(טבלה20[[#This Row],[פעילות]]="","",IF(OR(M128="",AND(טבלה20[[#This Row],[דילוג]]=1,K128=3)),1,M128+1))</f>
        <v/>
      </c>
      <c r="N129" s="1" t="str">
        <f>IF(AND(טבלה20[[#This Row],[מחזורי פעילות]]=3,G130=1,טבלה20[[#This Row],[הפרש קבוע אחרון]]&lt;&gt;I130),1,"")</f>
        <v/>
      </c>
      <c r="O129" s="1" t="str">
        <f>IF(AND(טבלה20[[#This Row],[מחזורי פעילות]]=3,G130=1,טבלה20[[#This Row],[הפרש קבוע אחרון]]=I130),1,"")</f>
        <v/>
      </c>
      <c r="P129" s="1" t="str">
        <f>IF(AND(טבלה20[[#This Row],[דילוג]]=1,טבלה20[[#This Row],[הפרש קבוע אחרון]]=I128,טבלה20[[#This Row],[מחזורי פעילות]]&gt;1),1,"")</f>
        <v/>
      </c>
      <c r="Q129" s="1" t="str">
        <f>IF(OR(AND(טבלה20[[#This Row],[מחזורי פעילות]]&lt;&gt;"",M130=""),AND(טבלה20[[#This Row],[פעילות]]=3,M130=1)),טבלה20[[#This Row],[מחזורי פעילות]],"")</f>
        <v/>
      </c>
      <c r="R129" s="1" t="str">
        <f>IF(טבלה20[[#This Row],[באיזה מחזור נעקר אחרי קביעה?]]&lt;&gt;"",1,"")</f>
        <v/>
      </c>
      <c r="S129" s="1" t="str">
        <f>IF(AND(טבלה20[[#This Row],[באיזה מחזור נעקר אחרי קביעה?]]&lt;&gt;"",טבלה20[[#This Row],[CycleNumber]]&gt;B130),טבלה20[[#This Row],[באיזה מחזור נעקר אחרי קביעה?]],"")</f>
        <v/>
      </c>
      <c r="T129" s="1" t="str">
        <f>IF(AND(טבלה20[[#This Row],[הפרש קבוע אחרון]]&lt;&gt;"",I128=""),טבלה20[[#This Row],[CycleNumber]],"")</f>
        <v/>
      </c>
      <c r="U129" s="1" t="str">
        <f>IF(OR(טבלה20[[#This Row],[CycleNumber]]&gt;B130,B130=""),טבלה20[[#This Row],[CycleNumber]],"")</f>
        <v/>
      </c>
      <c r="V1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" t="s">
        <v>84</v>
      </c>
      <c r="AO129">
        <v>1</v>
      </c>
      <c r="AP129">
        <v>33</v>
      </c>
      <c r="AQ129" t="str">
        <f t="shared" si="6"/>
        <v/>
      </c>
      <c r="AR129" t="str">
        <f t="shared" si="7"/>
        <v/>
      </c>
    </row>
    <row r="130" spans="1:44" hidden="1" x14ac:dyDescent="0.25">
      <c r="A130" t="s">
        <v>84</v>
      </c>
      <c r="B130">
        <v>2</v>
      </c>
      <c r="C130">
        <v>0</v>
      </c>
      <c r="D130">
        <v>0</v>
      </c>
      <c r="E130">
        <v>1</v>
      </c>
      <c r="F130">
        <v>33</v>
      </c>
      <c r="G130" t="str">
        <f>IF(טבלה20[[#This Row],[CycleNumber]]&gt;2,IF(AND(טבלה20[[#This Row],[LengthofCycle]]-F129=F129-F128,טבלה20[[#This Row],[LengthofCycle]]-F129&lt;&gt;0),1,""),"")</f>
        <v/>
      </c>
      <c r="H130" t="str">
        <f>IF(טבלה20[[#This Row],[דילוג]]=1,SUM(G130:G131),"")</f>
        <v/>
      </c>
      <c r="I130" t="str">
        <f>IF(AND(טבלה20[[#This Row],[CycleNumber]]&gt;B129,טבלה20[[#This Row],[CycleNumber]]&gt;2),IF(טבלה20[[#This Row],[דילוג]]=1,טבלה20[[#This Row],[LengthofCycle]]-F129,I129),"")</f>
        <v/>
      </c>
      <c r="J130" t="str">
        <f>IF(AND(טבלה20[[#This Row],[CycleNumber]]&gt;B129,טבלה20[[#This Row],[CycleNumber]]&gt;2),IF(טבלה20[[#This Row],[דילוג]]=1,1,IF(MAX(J128:J129)=1,1,IF(טבלה20[[#This Row],[LengthofCycle]]-F129&lt;&gt;טבלה20[[#This Row],[הפרש קבוע אחרון]],0,""))),"")</f>
        <v/>
      </c>
      <c r="K130" t="str">
        <f>IF(טבלה20[[#This Row],[CycleNumber]]&lt;3,"",IF(טבלה20[[#This Row],[דילוג]]=1,1,IF(K129="","",IF(טבלה20[[#This Row],[LengthofCycle]]-F129=טבלה20[[#This Row],[הפרש קבוע אחרון]],1,IF(K129+1&gt;3,"",K129+1)))))</f>
        <v/>
      </c>
      <c r="L130" t="str">
        <f>IF(OR(טבלה20[[#This Row],[פעילות]]="",K129=""),"",IF(טבלה20[[#This Row],[פעילות]]=1,1,0))</f>
        <v/>
      </c>
      <c r="M130" s="1" t="str">
        <f>IF(טבלה20[[#This Row],[פעילות]]="","",IF(OR(M129="",AND(טבלה20[[#This Row],[דילוג]]=1,K129=3)),1,M129+1))</f>
        <v/>
      </c>
      <c r="N130" s="1" t="str">
        <f>IF(AND(טבלה20[[#This Row],[מחזורי פעילות]]=3,G131=1,טבלה20[[#This Row],[הפרש קבוע אחרון]]&lt;&gt;I131),1,"")</f>
        <v/>
      </c>
      <c r="O130" s="1" t="str">
        <f>IF(AND(טבלה20[[#This Row],[מחזורי פעילות]]=3,G131=1,טבלה20[[#This Row],[הפרש קבוע אחרון]]=I131),1,"")</f>
        <v/>
      </c>
      <c r="P130" s="1" t="str">
        <f>IF(AND(טבלה20[[#This Row],[דילוג]]=1,טבלה20[[#This Row],[הפרש קבוע אחרון]]=I129,טבלה20[[#This Row],[מחזורי פעילות]]&gt;1),1,"")</f>
        <v/>
      </c>
      <c r="Q130" s="1" t="str">
        <f>IF(OR(AND(טבלה20[[#This Row],[מחזורי פעילות]]&lt;&gt;"",M131=""),AND(טבלה20[[#This Row],[פעילות]]=3,M131=1)),טבלה20[[#This Row],[מחזורי פעילות]],"")</f>
        <v/>
      </c>
      <c r="R130" s="1" t="str">
        <f>IF(טבלה20[[#This Row],[באיזה מחזור נעקר אחרי קביעה?]]&lt;&gt;"",1,"")</f>
        <v/>
      </c>
      <c r="S130" s="1" t="str">
        <f>IF(AND(טבלה20[[#This Row],[באיזה מחזור נעקר אחרי קביעה?]]&lt;&gt;"",טבלה20[[#This Row],[CycleNumber]]&gt;B131),טבלה20[[#This Row],[באיזה מחזור נעקר אחרי קביעה?]],"")</f>
        <v/>
      </c>
      <c r="T130" s="1" t="str">
        <f>IF(AND(טבלה20[[#This Row],[הפרש קבוע אחרון]]&lt;&gt;"",I129=""),טבלה20[[#This Row],[CycleNumber]],"")</f>
        <v/>
      </c>
      <c r="U130" s="1" t="str">
        <f>IF(OR(טבלה20[[#This Row],[CycleNumber]]&gt;B131,B131=""),טבלה20[[#This Row],[CycleNumber]],"")</f>
        <v/>
      </c>
      <c r="V1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" t="s">
        <v>84</v>
      </c>
      <c r="AO130">
        <v>2</v>
      </c>
      <c r="AP130">
        <v>33</v>
      </c>
      <c r="AQ130" t="str">
        <f t="shared" si="6"/>
        <v/>
      </c>
      <c r="AR130" t="str">
        <f t="shared" si="7"/>
        <v/>
      </c>
    </row>
    <row r="131" spans="1:44" hidden="1" x14ac:dyDescent="0.25">
      <c r="A131" t="s">
        <v>84</v>
      </c>
      <c r="B131">
        <v>3</v>
      </c>
      <c r="C131">
        <v>0</v>
      </c>
      <c r="D131">
        <v>1</v>
      </c>
      <c r="E131">
        <v>1</v>
      </c>
      <c r="F131">
        <v>34</v>
      </c>
      <c r="G131" t="str">
        <f>IF(טבלה20[[#This Row],[CycleNumber]]&gt;2,IF(AND(טבלה20[[#This Row],[LengthofCycle]]-F130=F130-F129,טבלה20[[#This Row],[LengthofCycle]]-F130&lt;&gt;0),1,""),"")</f>
        <v/>
      </c>
      <c r="H131" t="str">
        <f>IF(טבלה20[[#This Row],[דילוג]]=1,SUM(G131:G132),"")</f>
        <v/>
      </c>
      <c r="I131" t="str">
        <f>IF(AND(טבלה20[[#This Row],[CycleNumber]]&gt;B130,טבלה20[[#This Row],[CycleNumber]]&gt;2),IF(טבלה20[[#This Row],[דילוג]]=1,טבלה20[[#This Row],[LengthofCycle]]-F130,I130),"")</f>
        <v/>
      </c>
      <c r="J131">
        <f>IF(AND(טבלה20[[#This Row],[CycleNumber]]&gt;B130,טבלה20[[#This Row],[CycleNumber]]&gt;2),IF(טבלה20[[#This Row],[דילוג]]=1,1,IF(MAX(J129:J130)=1,1,IF(טבלה20[[#This Row],[LengthofCycle]]-F130&lt;&gt;טבלה20[[#This Row],[הפרש קבוע אחרון]],0,""))),"")</f>
        <v>0</v>
      </c>
      <c r="K131" t="str">
        <f>IF(טבלה20[[#This Row],[CycleNumber]]&lt;3,"",IF(טבלה20[[#This Row],[דילוג]]=1,1,IF(K130="","",IF(טבלה20[[#This Row],[LengthofCycle]]-F130=טבלה20[[#This Row],[הפרש קבוע אחרון]],1,IF(K130+1&gt;3,"",K130+1)))))</f>
        <v/>
      </c>
      <c r="L131" t="str">
        <f>IF(OR(טבלה20[[#This Row],[פעילות]]="",K130=""),"",IF(טבלה20[[#This Row],[פעילות]]=1,1,0))</f>
        <v/>
      </c>
      <c r="M131" s="1" t="str">
        <f>IF(טבלה20[[#This Row],[פעילות]]="","",IF(OR(M130="",AND(טבלה20[[#This Row],[דילוג]]=1,K130=3)),1,M130+1))</f>
        <v/>
      </c>
      <c r="N131" s="1" t="str">
        <f>IF(AND(טבלה20[[#This Row],[מחזורי פעילות]]=3,G132=1,טבלה20[[#This Row],[הפרש קבוע אחרון]]&lt;&gt;I132),1,"")</f>
        <v/>
      </c>
      <c r="O131" s="1" t="str">
        <f>IF(AND(טבלה20[[#This Row],[מחזורי פעילות]]=3,G132=1,טבלה20[[#This Row],[הפרש קבוע אחרון]]=I132),1,"")</f>
        <v/>
      </c>
      <c r="P131" s="1" t="str">
        <f>IF(AND(טבלה20[[#This Row],[דילוג]]=1,טבלה20[[#This Row],[הפרש קבוע אחרון]]=I130,טבלה20[[#This Row],[מחזורי פעילות]]&gt;1),1,"")</f>
        <v/>
      </c>
      <c r="Q131" s="1" t="str">
        <f>IF(OR(AND(טבלה20[[#This Row],[מחזורי פעילות]]&lt;&gt;"",M132=""),AND(טבלה20[[#This Row],[פעילות]]=3,M132=1)),טבלה20[[#This Row],[מחזורי פעילות]],"")</f>
        <v/>
      </c>
      <c r="R131" s="1" t="str">
        <f>IF(טבלה20[[#This Row],[באיזה מחזור נעקר אחרי קביעה?]]&lt;&gt;"",1,"")</f>
        <v/>
      </c>
      <c r="S131" s="1" t="str">
        <f>IF(AND(טבלה20[[#This Row],[באיזה מחזור נעקר אחרי קביעה?]]&lt;&gt;"",טבלה20[[#This Row],[CycleNumber]]&gt;B132),טבלה20[[#This Row],[באיזה מחזור נעקר אחרי קביעה?]],"")</f>
        <v/>
      </c>
      <c r="T131" s="1" t="str">
        <f>IF(AND(טבלה20[[#This Row],[הפרש קבוע אחרון]]&lt;&gt;"",I130=""),טבלה20[[#This Row],[CycleNumber]],"")</f>
        <v/>
      </c>
      <c r="U131" s="1" t="str">
        <f>IF(OR(טבלה20[[#This Row],[CycleNumber]]&gt;B132,B132=""),טבלה20[[#This Row],[CycleNumber]],"")</f>
        <v/>
      </c>
      <c r="V1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" t="s">
        <v>84</v>
      </c>
      <c r="AO131">
        <v>3</v>
      </c>
      <c r="AP131">
        <v>34</v>
      </c>
      <c r="AQ131">
        <f t="shared" si="6"/>
        <v>0</v>
      </c>
      <c r="AR131" t="str">
        <f t="shared" si="7"/>
        <v/>
      </c>
    </row>
    <row r="132" spans="1:44" hidden="1" x14ac:dyDescent="0.25">
      <c r="A132" t="s">
        <v>84</v>
      </c>
      <c r="B132">
        <v>4</v>
      </c>
      <c r="C132">
        <v>0</v>
      </c>
      <c r="D132">
        <v>1</v>
      </c>
      <c r="E132">
        <v>1</v>
      </c>
      <c r="F132">
        <v>33</v>
      </c>
      <c r="G132" t="str">
        <f>IF(טבלה20[[#This Row],[CycleNumber]]&gt;2,IF(AND(טבלה20[[#This Row],[LengthofCycle]]-F131=F131-F130,טבלה20[[#This Row],[LengthofCycle]]-F131&lt;&gt;0),1,""),"")</f>
        <v/>
      </c>
      <c r="H132" t="str">
        <f>IF(טבלה20[[#This Row],[דילוג]]=1,SUM(G132:G133),"")</f>
        <v/>
      </c>
      <c r="I132" t="str">
        <f>IF(AND(טבלה20[[#This Row],[CycleNumber]]&gt;B131,טבלה20[[#This Row],[CycleNumber]]&gt;2),IF(טבלה20[[#This Row],[דילוג]]=1,טבלה20[[#This Row],[LengthofCycle]]-F131,I131),"")</f>
        <v/>
      </c>
      <c r="J132">
        <f>IF(AND(טבלה20[[#This Row],[CycleNumber]]&gt;B131,טבלה20[[#This Row],[CycleNumber]]&gt;2),IF(טבלה20[[#This Row],[דילוג]]=1,1,IF(MAX(J130:J131)=1,1,IF(טבלה20[[#This Row],[LengthofCycle]]-F131&lt;&gt;טבלה20[[#This Row],[הפרש קבוע אחרון]],0,""))),"")</f>
        <v>0</v>
      </c>
      <c r="K132" t="str">
        <f>IF(טבלה20[[#This Row],[CycleNumber]]&lt;3,"",IF(טבלה20[[#This Row],[דילוג]]=1,1,IF(K131="","",IF(טבלה20[[#This Row],[LengthofCycle]]-F131=טבלה20[[#This Row],[הפרש קבוע אחרון]],1,IF(K131+1&gt;3,"",K131+1)))))</f>
        <v/>
      </c>
      <c r="L132" t="str">
        <f>IF(OR(טבלה20[[#This Row],[פעילות]]="",K131=""),"",IF(טבלה20[[#This Row],[פעילות]]=1,1,0))</f>
        <v/>
      </c>
      <c r="M132" s="1" t="str">
        <f>IF(טבלה20[[#This Row],[פעילות]]="","",IF(OR(M131="",AND(טבלה20[[#This Row],[דילוג]]=1,K131=3)),1,M131+1))</f>
        <v/>
      </c>
      <c r="N132" s="1" t="str">
        <f>IF(AND(טבלה20[[#This Row],[מחזורי פעילות]]=3,G133=1,טבלה20[[#This Row],[הפרש קבוע אחרון]]&lt;&gt;I133),1,"")</f>
        <v/>
      </c>
      <c r="O132" s="1" t="str">
        <f>IF(AND(טבלה20[[#This Row],[מחזורי פעילות]]=3,G133=1,טבלה20[[#This Row],[הפרש קבוע אחרון]]=I133),1,"")</f>
        <v/>
      </c>
      <c r="P132" s="1" t="str">
        <f>IF(AND(טבלה20[[#This Row],[דילוג]]=1,טבלה20[[#This Row],[הפרש קבוע אחרון]]=I131,טבלה20[[#This Row],[מחזורי פעילות]]&gt;1),1,"")</f>
        <v/>
      </c>
      <c r="Q132" s="1" t="str">
        <f>IF(OR(AND(טבלה20[[#This Row],[מחזורי פעילות]]&lt;&gt;"",M133=""),AND(טבלה20[[#This Row],[פעילות]]=3,M133=1)),טבלה20[[#This Row],[מחזורי פעילות]],"")</f>
        <v/>
      </c>
      <c r="R132" s="1" t="str">
        <f>IF(טבלה20[[#This Row],[באיזה מחזור נעקר אחרי קביעה?]]&lt;&gt;"",1,"")</f>
        <v/>
      </c>
      <c r="S132" s="1" t="str">
        <f>IF(AND(טבלה20[[#This Row],[באיזה מחזור נעקר אחרי קביעה?]]&lt;&gt;"",טבלה20[[#This Row],[CycleNumber]]&gt;B133),טבלה20[[#This Row],[באיזה מחזור נעקר אחרי קביעה?]],"")</f>
        <v/>
      </c>
      <c r="T132" s="1" t="str">
        <f>IF(AND(טבלה20[[#This Row],[הפרש קבוע אחרון]]&lt;&gt;"",I131=""),טבלה20[[#This Row],[CycleNumber]],"")</f>
        <v/>
      </c>
      <c r="U132" s="1" t="str">
        <f>IF(OR(טבלה20[[#This Row],[CycleNumber]]&gt;B133,B133=""),טבלה20[[#This Row],[CycleNumber]],"")</f>
        <v/>
      </c>
      <c r="V1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" t="s">
        <v>84</v>
      </c>
      <c r="AO132">
        <v>4</v>
      </c>
      <c r="AP132">
        <v>33</v>
      </c>
      <c r="AQ132">
        <f t="shared" si="6"/>
        <v>0</v>
      </c>
      <c r="AR132" t="str">
        <f t="shared" si="7"/>
        <v/>
      </c>
    </row>
    <row r="133" spans="1:44" hidden="1" x14ac:dyDescent="0.25">
      <c r="A133" t="s">
        <v>84</v>
      </c>
      <c r="B133">
        <v>5</v>
      </c>
      <c r="C133">
        <v>0</v>
      </c>
      <c r="D133">
        <v>1</v>
      </c>
      <c r="E133">
        <v>1</v>
      </c>
      <c r="F133">
        <v>30</v>
      </c>
      <c r="G133" t="str">
        <f>IF(טבלה20[[#This Row],[CycleNumber]]&gt;2,IF(AND(טבלה20[[#This Row],[LengthofCycle]]-F132=F132-F131,טבלה20[[#This Row],[LengthofCycle]]-F132&lt;&gt;0),1,""),"")</f>
        <v/>
      </c>
      <c r="H133" t="str">
        <f>IF(טבלה20[[#This Row],[דילוג]]=1,SUM(G133:G134),"")</f>
        <v/>
      </c>
      <c r="I133" t="str">
        <f>IF(AND(טבלה20[[#This Row],[CycleNumber]]&gt;B132,טבלה20[[#This Row],[CycleNumber]]&gt;2),IF(טבלה20[[#This Row],[דילוג]]=1,טבלה20[[#This Row],[LengthofCycle]]-F132,I132),"")</f>
        <v/>
      </c>
      <c r="J133">
        <f>IF(AND(טבלה20[[#This Row],[CycleNumber]]&gt;B132,טבלה20[[#This Row],[CycleNumber]]&gt;2),IF(טבלה20[[#This Row],[דילוג]]=1,1,IF(MAX(J131:J132)=1,1,IF(טבלה20[[#This Row],[LengthofCycle]]-F132&lt;&gt;טבלה20[[#This Row],[הפרש קבוע אחרון]],0,""))),"")</f>
        <v>0</v>
      </c>
      <c r="K133" t="str">
        <f>IF(טבלה20[[#This Row],[CycleNumber]]&lt;3,"",IF(טבלה20[[#This Row],[דילוג]]=1,1,IF(K132="","",IF(טבלה20[[#This Row],[LengthofCycle]]-F132=טבלה20[[#This Row],[הפרש קבוע אחרון]],1,IF(K132+1&gt;3,"",K132+1)))))</f>
        <v/>
      </c>
      <c r="L133" t="str">
        <f>IF(OR(טבלה20[[#This Row],[פעילות]]="",K132=""),"",IF(טבלה20[[#This Row],[פעילות]]=1,1,0))</f>
        <v/>
      </c>
      <c r="M133" s="1" t="str">
        <f>IF(טבלה20[[#This Row],[פעילות]]="","",IF(OR(M132="",AND(טבלה20[[#This Row],[דילוג]]=1,K132=3)),1,M132+1))</f>
        <v/>
      </c>
      <c r="N133" s="1" t="str">
        <f>IF(AND(טבלה20[[#This Row],[מחזורי פעילות]]=3,G134=1,טבלה20[[#This Row],[הפרש קבוע אחרון]]&lt;&gt;I134),1,"")</f>
        <v/>
      </c>
      <c r="O133" s="1" t="str">
        <f>IF(AND(טבלה20[[#This Row],[מחזורי פעילות]]=3,G134=1,טבלה20[[#This Row],[הפרש קבוע אחרון]]=I134),1,"")</f>
        <v/>
      </c>
      <c r="P133" s="1" t="str">
        <f>IF(AND(טבלה20[[#This Row],[דילוג]]=1,טבלה20[[#This Row],[הפרש קבוע אחרון]]=I132,טבלה20[[#This Row],[מחזורי פעילות]]&gt;1),1,"")</f>
        <v/>
      </c>
      <c r="Q133" s="1" t="str">
        <f>IF(OR(AND(טבלה20[[#This Row],[מחזורי פעילות]]&lt;&gt;"",M134=""),AND(טבלה20[[#This Row],[פעילות]]=3,M134=1)),טבלה20[[#This Row],[מחזורי פעילות]],"")</f>
        <v/>
      </c>
      <c r="R133" s="1" t="str">
        <f>IF(טבלה20[[#This Row],[באיזה מחזור נעקר אחרי קביעה?]]&lt;&gt;"",1,"")</f>
        <v/>
      </c>
      <c r="S133" s="1" t="str">
        <f>IF(AND(טבלה20[[#This Row],[באיזה מחזור נעקר אחרי קביעה?]]&lt;&gt;"",טבלה20[[#This Row],[CycleNumber]]&gt;B134),טבלה20[[#This Row],[באיזה מחזור נעקר אחרי קביעה?]],"")</f>
        <v/>
      </c>
      <c r="T133" s="1" t="str">
        <f>IF(AND(טבלה20[[#This Row],[הפרש קבוע אחרון]]&lt;&gt;"",I132=""),טבלה20[[#This Row],[CycleNumber]],"")</f>
        <v/>
      </c>
      <c r="U133" s="1">
        <f>IF(OR(טבלה20[[#This Row],[CycleNumber]]&gt;B134,B134=""),טבלה20[[#This Row],[CycleNumber]],"")</f>
        <v>5</v>
      </c>
      <c r="V1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" t="s">
        <v>84</v>
      </c>
      <c r="AO133">
        <v>5</v>
      </c>
      <c r="AP133">
        <v>30</v>
      </c>
      <c r="AQ133">
        <f t="shared" ref="AQ133:AQ196" si="8">IF(AO133=AO131+2,IF(AND(AP131-AP132=AP132-AP133,AP131-AP132&lt;&gt;0),1,0),"")</f>
        <v>0</v>
      </c>
      <c r="AR133" t="str">
        <f t="shared" si="7"/>
        <v/>
      </c>
    </row>
    <row r="134" spans="1:44" hidden="1" x14ac:dyDescent="0.25">
      <c r="A134" t="s">
        <v>28</v>
      </c>
      <c r="B134">
        <v>1</v>
      </c>
      <c r="C134">
        <v>1</v>
      </c>
      <c r="D134">
        <v>1</v>
      </c>
      <c r="E134">
        <v>0</v>
      </c>
      <c r="F134">
        <v>29</v>
      </c>
      <c r="G134" t="str">
        <f>IF(טבלה20[[#This Row],[CycleNumber]]&gt;2,IF(AND(טבלה20[[#This Row],[LengthofCycle]]-F133=F133-F132,טבלה20[[#This Row],[LengthofCycle]]-F133&lt;&gt;0),1,""),"")</f>
        <v/>
      </c>
      <c r="H134" t="str">
        <f>IF(טבלה20[[#This Row],[דילוג]]=1,SUM(G134:G135),"")</f>
        <v/>
      </c>
      <c r="I134" t="str">
        <f>IF(AND(טבלה20[[#This Row],[CycleNumber]]&gt;B133,טבלה20[[#This Row],[CycleNumber]]&gt;2),IF(טבלה20[[#This Row],[דילוג]]=1,טבלה20[[#This Row],[LengthofCycle]]-F133,I133),"")</f>
        <v/>
      </c>
      <c r="J134" t="str">
        <f>IF(AND(טבלה20[[#This Row],[CycleNumber]]&gt;B133,טבלה20[[#This Row],[CycleNumber]]&gt;2),IF(טבלה20[[#This Row],[דילוג]]=1,1,IF(MAX(J132:J133)=1,1,IF(טבלה20[[#This Row],[LengthofCycle]]-F133&lt;&gt;טבלה20[[#This Row],[הפרש קבוע אחרון]],0,""))),"")</f>
        <v/>
      </c>
      <c r="K134" t="str">
        <f>IF(טבלה20[[#This Row],[CycleNumber]]&lt;3,"",IF(טבלה20[[#This Row],[דילוג]]=1,1,IF(K133="","",IF(טבלה20[[#This Row],[LengthofCycle]]-F133=טבלה20[[#This Row],[הפרש קבוע אחרון]],1,IF(K133+1&gt;3,"",K133+1)))))</f>
        <v/>
      </c>
      <c r="L134" t="str">
        <f>IF(OR(טבלה20[[#This Row],[פעילות]]="",K133=""),"",IF(טבלה20[[#This Row],[פעילות]]=1,1,0))</f>
        <v/>
      </c>
      <c r="M134" s="1" t="str">
        <f>IF(טבלה20[[#This Row],[פעילות]]="","",IF(OR(M133="",AND(טבלה20[[#This Row],[דילוג]]=1,K133=3)),1,M133+1))</f>
        <v/>
      </c>
      <c r="N134" s="1" t="str">
        <f>IF(AND(טבלה20[[#This Row],[מחזורי פעילות]]=3,G135=1,טבלה20[[#This Row],[הפרש קבוע אחרון]]&lt;&gt;I135),1,"")</f>
        <v/>
      </c>
      <c r="O134" s="1" t="str">
        <f>IF(AND(טבלה20[[#This Row],[מחזורי פעילות]]=3,G135=1,טבלה20[[#This Row],[הפרש קבוע אחרון]]=I135),1,"")</f>
        <v/>
      </c>
      <c r="P134" s="1" t="str">
        <f>IF(AND(טבלה20[[#This Row],[דילוג]]=1,טבלה20[[#This Row],[הפרש קבוע אחרון]]=I133,טבלה20[[#This Row],[מחזורי פעילות]]&gt;1),1,"")</f>
        <v/>
      </c>
      <c r="Q134" s="1" t="str">
        <f>IF(OR(AND(טבלה20[[#This Row],[מחזורי פעילות]]&lt;&gt;"",M135=""),AND(טבלה20[[#This Row],[פעילות]]=3,M135=1)),טבלה20[[#This Row],[מחזורי פעילות]],"")</f>
        <v/>
      </c>
      <c r="R134" s="1" t="str">
        <f>IF(טבלה20[[#This Row],[באיזה מחזור נעקר אחרי קביעה?]]&lt;&gt;"",1,"")</f>
        <v/>
      </c>
      <c r="S134" s="1" t="str">
        <f>IF(AND(טבלה20[[#This Row],[באיזה מחזור נעקר אחרי קביעה?]]&lt;&gt;"",טבלה20[[#This Row],[CycleNumber]]&gt;B135),טבלה20[[#This Row],[באיזה מחזור נעקר אחרי קביעה?]],"")</f>
        <v/>
      </c>
      <c r="T134" s="1" t="str">
        <f>IF(AND(טבלה20[[#This Row],[הפרש קבוע אחרון]]&lt;&gt;"",I133=""),טבלה20[[#This Row],[CycleNumber]],"")</f>
        <v/>
      </c>
      <c r="U134" s="1" t="str">
        <f>IF(OR(טבלה20[[#This Row],[CycleNumber]]&gt;B135,B135=""),טבלה20[[#This Row],[CycleNumber]],"")</f>
        <v/>
      </c>
      <c r="V1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" t="s">
        <v>28</v>
      </c>
      <c r="AO134">
        <v>1</v>
      </c>
      <c r="AP134">
        <v>29</v>
      </c>
      <c r="AQ134" t="str">
        <f t="shared" si="8"/>
        <v/>
      </c>
      <c r="AR134" t="str">
        <f t="shared" ref="AR134:AR197" si="9">IF(AND(AQ134=1,AQ133=1),1,"")</f>
        <v/>
      </c>
    </row>
    <row r="135" spans="1:44" hidden="1" x14ac:dyDescent="0.25">
      <c r="A135" t="s">
        <v>28</v>
      </c>
      <c r="B135">
        <v>2</v>
      </c>
      <c r="C135">
        <v>1</v>
      </c>
      <c r="D135">
        <v>1</v>
      </c>
      <c r="E135">
        <v>0</v>
      </c>
      <c r="F135">
        <v>28</v>
      </c>
      <c r="G135" t="str">
        <f>IF(טבלה20[[#This Row],[CycleNumber]]&gt;2,IF(AND(טבלה20[[#This Row],[LengthofCycle]]-F134=F134-F133,טבלה20[[#This Row],[LengthofCycle]]-F134&lt;&gt;0),1,""),"")</f>
        <v/>
      </c>
      <c r="H135" t="str">
        <f>IF(טבלה20[[#This Row],[דילוג]]=1,SUM(G135:G136),"")</f>
        <v/>
      </c>
      <c r="I135" t="str">
        <f>IF(AND(טבלה20[[#This Row],[CycleNumber]]&gt;B134,טבלה20[[#This Row],[CycleNumber]]&gt;2),IF(טבלה20[[#This Row],[דילוג]]=1,טבלה20[[#This Row],[LengthofCycle]]-F134,I134),"")</f>
        <v/>
      </c>
      <c r="J135" t="str">
        <f>IF(AND(טבלה20[[#This Row],[CycleNumber]]&gt;B134,טבלה20[[#This Row],[CycleNumber]]&gt;2),IF(טבלה20[[#This Row],[דילוג]]=1,1,IF(MAX(J133:J134)=1,1,IF(טבלה20[[#This Row],[LengthofCycle]]-F134&lt;&gt;טבלה20[[#This Row],[הפרש קבוע אחרון]],0,""))),"")</f>
        <v/>
      </c>
      <c r="K135" t="str">
        <f>IF(טבלה20[[#This Row],[CycleNumber]]&lt;3,"",IF(טבלה20[[#This Row],[דילוג]]=1,1,IF(K134="","",IF(טבלה20[[#This Row],[LengthofCycle]]-F134=טבלה20[[#This Row],[הפרש קבוע אחרון]],1,IF(K134+1&gt;3,"",K134+1)))))</f>
        <v/>
      </c>
      <c r="L135" t="str">
        <f>IF(OR(טבלה20[[#This Row],[פעילות]]="",K134=""),"",IF(טבלה20[[#This Row],[פעילות]]=1,1,0))</f>
        <v/>
      </c>
      <c r="M135" s="1" t="str">
        <f>IF(טבלה20[[#This Row],[פעילות]]="","",IF(OR(M134="",AND(טבלה20[[#This Row],[דילוג]]=1,K134=3)),1,M134+1))</f>
        <v/>
      </c>
      <c r="N135" s="1" t="str">
        <f>IF(AND(טבלה20[[#This Row],[מחזורי פעילות]]=3,G136=1,טבלה20[[#This Row],[הפרש קבוע אחרון]]&lt;&gt;I136),1,"")</f>
        <v/>
      </c>
      <c r="O135" s="1" t="str">
        <f>IF(AND(טבלה20[[#This Row],[מחזורי פעילות]]=3,G136=1,טבלה20[[#This Row],[הפרש קבוע אחרון]]=I136),1,"")</f>
        <v/>
      </c>
      <c r="P135" s="1" t="str">
        <f>IF(AND(טבלה20[[#This Row],[דילוג]]=1,טבלה20[[#This Row],[הפרש קבוע אחרון]]=I134,טבלה20[[#This Row],[מחזורי פעילות]]&gt;1),1,"")</f>
        <v/>
      </c>
      <c r="Q135" s="1" t="str">
        <f>IF(OR(AND(טבלה20[[#This Row],[מחזורי פעילות]]&lt;&gt;"",M136=""),AND(טבלה20[[#This Row],[פעילות]]=3,M136=1)),טבלה20[[#This Row],[מחזורי פעילות]],"")</f>
        <v/>
      </c>
      <c r="R135" s="1" t="str">
        <f>IF(טבלה20[[#This Row],[באיזה מחזור נעקר אחרי קביעה?]]&lt;&gt;"",1,"")</f>
        <v/>
      </c>
      <c r="S135" s="1" t="str">
        <f>IF(AND(טבלה20[[#This Row],[באיזה מחזור נעקר אחרי קביעה?]]&lt;&gt;"",טבלה20[[#This Row],[CycleNumber]]&gt;B136),טבלה20[[#This Row],[באיזה מחזור נעקר אחרי קביעה?]],"")</f>
        <v/>
      </c>
      <c r="T135" s="1" t="str">
        <f>IF(AND(טבלה20[[#This Row],[הפרש קבוע אחרון]]&lt;&gt;"",I134=""),טבלה20[[#This Row],[CycleNumber]],"")</f>
        <v/>
      </c>
      <c r="U135" s="1" t="str">
        <f>IF(OR(טבלה20[[#This Row],[CycleNumber]]&gt;B136,B136=""),טבלה20[[#This Row],[CycleNumber]],"")</f>
        <v/>
      </c>
      <c r="V1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" t="s">
        <v>28</v>
      </c>
      <c r="AO135">
        <v>2</v>
      </c>
      <c r="AP135">
        <v>28</v>
      </c>
      <c r="AQ135" t="str">
        <f t="shared" si="8"/>
        <v/>
      </c>
      <c r="AR135" t="str">
        <f t="shared" si="9"/>
        <v/>
      </c>
    </row>
    <row r="136" spans="1:44" hidden="1" x14ac:dyDescent="0.25">
      <c r="A136" t="s">
        <v>28</v>
      </c>
      <c r="B136">
        <v>3</v>
      </c>
      <c r="C136">
        <v>1</v>
      </c>
      <c r="D136">
        <v>1</v>
      </c>
      <c r="E136">
        <v>0</v>
      </c>
      <c r="F136">
        <v>29</v>
      </c>
      <c r="G136" t="str">
        <f>IF(טבלה20[[#This Row],[CycleNumber]]&gt;2,IF(AND(טבלה20[[#This Row],[LengthofCycle]]-F135=F135-F134,טבלה20[[#This Row],[LengthofCycle]]-F135&lt;&gt;0),1,""),"")</f>
        <v/>
      </c>
      <c r="H136" t="str">
        <f>IF(טבלה20[[#This Row],[דילוג]]=1,SUM(G136:G137),"")</f>
        <v/>
      </c>
      <c r="I136" t="str">
        <f>IF(AND(טבלה20[[#This Row],[CycleNumber]]&gt;B135,טבלה20[[#This Row],[CycleNumber]]&gt;2),IF(טבלה20[[#This Row],[דילוג]]=1,טבלה20[[#This Row],[LengthofCycle]]-F135,I135),"")</f>
        <v/>
      </c>
      <c r="J136">
        <f>IF(AND(טבלה20[[#This Row],[CycleNumber]]&gt;B135,טבלה20[[#This Row],[CycleNumber]]&gt;2),IF(טבלה20[[#This Row],[דילוג]]=1,1,IF(MAX(J134:J135)=1,1,IF(טבלה20[[#This Row],[LengthofCycle]]-F135&lt;&gt;טבלה20[[#This Row],[הפרש קבוע אחרון]],0,""))),"")</f>
        <v>0</v>
      </c>
      <c r="K136" t="str">
        <f>IF(טבלה20[[#This Row],[CycleNumber]]&lt;3,"",IF(טבלה20[[#This Row],[דילוג]]=1,1,IF(K135="","",IF(טבלה20[[#This Row],[LengthofCycle]]-F135=טבלה20[[#This Row],[הפרש קבוע אחרון]],1,IF(K135+1&gt;3,"",K135+1)))))</f>
        <v/>
      </c>
      <c r="L136" t="str">
        <f>IF(OR(טבלה20[[#This Row],[פעילות]]="",K135=""),"",IF(טבלה20[[#This Row],[פעילות]]=1,1,0))</f>
        <v/>
      </c>
      <c r="M136" s="1" t="str">
        <f>IF(טבלה20[[#This Row],[פעילות]]="","",IF(OR(M135="",AND(טבלה20[[#This Row],[דילוג]]=1,K135=3)),1,M135+1))</f>
        <v/>
      </c>
      <c r="N136" s="1" t="str">
        <f>IF(AND(טבלה20[[#This Row],[מחזורי פעילות]]=3,G137=1,טבלה20[[#This Row],[הפרש קבוע אחרון]]&lt;&gt;I137),1,"")</f>
        <v/>
      </c>
      <c r="O136" s="1" t="str">
        <f>IF(AND(טבלה20[[#This Row],[מחזורי פעילות]]=3,G137=1,טבלה20[[#This Row],[הפרש קבוע אחרון]]=I137),1,"")</f>
        <v/>
      </c>
      <c r="P136" s="1" t="str">
        <f>IF(AND(טבלה20[[#This Row],[דילוג]]=1,טבלה20[[#This Row],[הפרש קבוע אחרון]]=I135,טבלה20[[#This Row],[מחזורי פעילות]]&gt;1),1,"")</f>
        <v/>
      </c>
      <c r="Q136" s="1" t="str">
        <f>IF(OR(AND(טבלה20[[#This Row],[מחזורי פעילות]]&lt;&gt;"",M137=""),AND(טבלה20[[#This Row],[פעילות]]=3,M137=1)),טבלה20[[#This Row],[מחזורי פעילות]],"")</f>
        <v/>
      </c>
      <c r="R136" s="1" t="str">
        <f>IF(טבלה20[[#This Row],[באיזה מחזור נעקר אחרי קביעה?]]&lt;&gt;"",1,"")</f>
        <v/>
      </c>
      <c r="S136" s="1" t="str">
        <f>IF(AND(טבלה20[[#This Row],[באיזה מחזור נעקר אחרי קביעה?]]&lt;&gt;"",טבלה20[[#This Row],[CycleNumber]]&gt;B137),טבלה20[[#This Row],[באיזה מחזור נעקר אחרי קביעה?]],"")</f>
        <v/>
      </c>
      <c r="T136" s="1" t="str">
        <f>IF(AND(טבלה20[[#This Row],[הפרש קבוע אחרון]]&lt;&gt;"",I135=""),טבלה20[[#This Row],[CycleNumber]],"")</f>
        <v/>
      </c>
      <c r="U136" s="1" t="str">
        <f>IF(OR(טבלה20[[#This Row],[CycleNumber]]&gt;B137,B137=""),טבלה20[[#This Row],[CycleNumber]],"")</f>
        <v/>
      </c>
      <c r="V1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" t="s">
        <v>28</v>
      </c>
      <c r="AO136">
        <v>3</v>
      </c>
      <c r="AP136">
        <v>29</v>
      </c>
      <c r="AQ136">
        <f t="shared" si="8"/>
        <v>0</v>
      </c>
      <c r="AR136" t="str">
        <f t="shared" si="9"/>
        <v/>
      </c>
    </row>
    <row r="137" spans="1:44" hidden="1" x14ac:dyDescent="0.25">
      <c r="A137" t="s">
        <v>28</v>
      </c>
      <c r="B137">
        <v>4</v>
      </c>
      <c r="C137">
        <v>1</v>
      </c>
      <c r="D137">
        <v>1</v>
      </c>
      <c r="E137">
        <v>0</v>
      </c>
      <c r="F137">
        <v>30</v>
      </c>
      <c r="G137">
        <f>IF(טבלה20[[#This Row],[CycleNumber]]&gt;2,IF(AND(טבלה20[[#This Row],[LengthofCycle]]-F136=F136-F135,טבלה20[[#This Row],[LengthofCycle]]-F136&lt;&gt;0),1,""),"")</f>
        <v>1</v>
      </c>
      <c r="H137">
        <f>IF(טבלה20[[#This Row],[דילוג]]=1,SUM(G137:G138),"")</f>
        <v>1</v>
      </c>
      <c r="I137">
        <f>IF(AND(טבלה20[[#This Row],[CycleNumber]]&gt;B136,טבלה20[[#This Row],[CycleNumber]]&gt;2),IF(טבלה20[[#This Row],[דילוג]]=1,טבלה20[[#This Row],[LengthofCycle]]-F136,I136),"")</f>
        <v>1</v>
      </c>
      <c r="J137">
        <f>IF(AND(טבלה20[[#This Row],[CycleNumber]]&gt;B136,טבלה20[[#This Row],[CycleNumber]]&gt;2),IF(טבלה20[[#This Row],[דילוג]]=1,1,IF(MAX(J135:J136)=1,1,IF(טבלה20[[#This Row],[LengthofCycle]]-F136&lt;&gt;טבלה20[[#This Row],[הפרש קבוע אחרון]],0,""))),"")</f>
        <v>1</v>
      </c>
      <c r="K137">
        <f>IF(טבלה20[[#This Row],[CycleNumber]]&lt;3,"",IF(טבלה20[[#This Row],[דילוג]]=1,1,IF(K136="","",IF(טבלה20[[#This Row],[LengthofCycle]]-F136=טבלה20[[#This Row],[הפרש קבוע אחרון]],1,IF(K136+1&gt;3,"",K136+1)))))</f>
        <v>1</v>
      </c>
      <c r="L137" t="str">
        <f>IF(OR(טבלה20[[#This Row],[פעילות]]="",K136=""),"",IF(טבלה20[[#This Row],[פעילות]]=1,1,0))</f>
        <v/>
      </c>
      <c r="M137" s="1">
        <f>IF(טבלה20[[#This Row],[פעילות]]="","",IF(OR(M136="",AND(טבלה20[[#This Row],[דילוג]]=1,K136=3)),1,M136+1))</f>
        <v>1</v>
      </c>
      <c r="N137" s="1" t="str">
        <f>IF(AND(טבלה20[[#This Row],[מחזורי פעילות]]=3,G138=1,טבלה20[[#This Row],[הפרש קבוע אחרון]]&lt;&gt;I138),1,"")</f>
        <v/>
      </c>
      <c r="O137" s="1" t="str">
        <f>IF(AND(טבלה20[[#This Row],[מחזורי פעילות]]=3,G138=1,טבלה20[[#This Row],[הפרש קבוע אחרון]]=I138),1,"")</f>
        <v/>
      </c>
      <c r="P137" s="1" t="str">
        <f>IF(AND(טבלה20[[#This Row],[דילוג]]=1,טבלה20[[#This Row],[הפרש קבוע אחרון]]=I136,טבלה20[[#This Row],[מחזורי פעילות]]&gt;1),1,"")</f>
        <v/>
      </c>
      <c r="Q137" s="1" t="str">
        <f>IF(OR(AND(טבלה20[[#This Row],[מחזורי פעילות]]&lt;&gt;"",M138=""),AND(טבלה20[[#This Row],[פעילות]]=3,M138=1)),טבלה20[[#This Row],[מחזורי פעילות]],"")</f>
        <v/>
      </c>
      <c r="R137" s="1" t="str">
        <f>IF(טבלה20[[#This Row],[באיזה מחזור נעקר אחרי קביעה?]]&lt;&gt;"",1,"")</f>
        <v/>
      </c>
      <c r="S137" s="1" t="str">
        <f>IF(AND(טבלה20[[#This Row],[באיזה מחזור נעקר אחרי קביעה?]]&lt;&gt;"",טבלה20[[#This Row],[CycleNumber]]&gt;B138),טבלה20[[#This Row],[באיזה מחזור נעקר אחרי קביעה?]],"")</f>
        <v/>
      </c>
      <c r="T137" s="1">
        <f>IF(AND(טבלה20[[#This Row],[הפרש קבוע אחרון]]&lt;&gt;"",I136=""),טבלה20[[#This Row],[CycleNumber]],"")</f>
        <v>4</v>
      </c>
      <c r="U137" s="1" t="str">
        <f>IF(OR(טבלה20[[#This Row],[CycleNumber]]&gt;B138,B138=""),טבלה20[[#This Row],[CycleNumber]],"")</f>
        <v/>
      </c>
      <c r="V1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" t="s">
        <v>28</v>
      </c>
      <c r="AO137">
        <v>4</v>
      </c>
      <c r="AP137">
        <v>30</v>
      </c>
      <c r="AQ137">
        <f t="shared" si="8"/>
        <v>1</v>
      </c>
      <c r="AR137" t="str">
        <f t="shared" si="9"/>
        <v/>
      </c>
    </row>
    <row r="138" spans="1:44" hidden="1" x14ac:dyDescent="0.25">
      <c r="A138" t="s">
        <v>28</v>
      </c>
      <c r="B138">
        <v>5</v>
      </c>
      <c r="C138">
        <v>1</v>
      </c>
      <c r="D138">
        <v>1</v>
      </c>
      <c r="E138">
        <v>0</v>
      </c>
      <c r="F138">
        <v>28</v>
      </c>
      <c r="G138" t="str">
        <f>IF(טבלה20[[#This Row],[CycleNumber]]&gt;2,IF(AND(טבלה20[[#This Row],[LengthofCycle]]-F137=F137-F136,טבלה20[[#This Row],[LengthofCycle]]-F137&lt;&gt;0),1,""),"")</f>
        <v/>
      </c>
      <c r="H138" t="str">
        <f>IF(טבלה20[[#This Row],[דילוג]]=1,SUM(G138:G139),"")</f>
        <v/>
      </c>
      <c r="I138">
        <f>IF(AND(טבלה20[[#This Row],[CycleNumber]]&gt;B137,טבלה20[[#This Row],[CycleNumber]]&gt;2),IF(טבלה20[[#This Row],[דילוג]]=1,טבלה20[[#This Row],[LengthofCycle]]-F137,I137),"")</f>
        <v>1</v>
      </c>
      <c r="J138">
        <f>IF(AND(טבלה20[[#This Row],[CycleNumber]]&gt;B137,טבלה20[[#This Row],[CycleNumber]]&gt;2),IF(טבלה20[[#This Row],[דילוג]]=1,1,IF(MAX(J136:J137)=1,1,IF(טבלה20[[#This Row],[LengthofCycle]]-F137&lt;&gt;טבלה20[[#This Row],[הפרש קבוע אחרון]],0,""))),"")</f>
        <v>1</v>
      </c>
      <c r="K138">
        <f>IF(טבלה20[[#This Row],[CycleNumber]]&lt;3,"",IF(טבלה20[[#This Row],[דילוג]]=1,1,IF(K137="","",IF(טבלה20[[#This Row],[LengthofCycle]]-F137=טבלה20[[#This Row],[הפרש קבוע אחרון]],1,IF(K137+1&gt;3,"",K137+1)))))</f>
        <v>2</v>
      </c>
      <c r="L138">
        <f>IF(OR(טבלה20[[#This Row],[פעילות]]="",K137=""),"",IF(טבלה20[[#This Row],[פעילות]]=1,1,0))</f>
        <v>0</v>
      </c>
      <c r="M138" s="1">
        <f>IF(טבלה20[[#This Row],[פעילות]]="","",IF(OR(M137="",AND(טבלה20[[#This Row],[דילוג]]=1,K137=3)),1,M137+1))</f>
        <v>2</v>
      </c>
      <c r="N138" s="1" t="str">
        <f>IF(AND(טבלה20[[#This Row],[מחזורי פעילות]]=3,G139=1,טבלה20[[#This Row],[הפרש קבוע אחרון]]&lt;&gt;I139),1,"")</f>
        <v/>
      </c>
      <c r="O138" s="1" t="str">
        <f>IF(AND(טבלה20[[#This Row],[מחזורי פעילות]]=3,G139=1,טבלה20[[#This Row],[הפרש קבוע אחרון]]=I139),1,"")</f>
        <v/>
      </c>
      <c r="P138" s="1" t="str">
        <f>IF(AND(טבלה20[[#This Row],[דילוג]]=1,טבלה20[[#This Row],[הפרש קבוע אחרון]]=I137,טבלה20[[#This Row],[מחזורי פעילות]]&gt;1),1,"")</f>
        <v/>
      </c>
      <c r="Q138" s="1" t="str">
        <f>IF(OR(AND(טבלה20[[#This Row],[מחזורי פעילות]]&lt;&gt;"",M139=""),AND(טבלה20[[#This Row],[פעילות]]=3,M139=1)),טבלה20[[#This Row],[מחזורי פעילות]],"")</f>
        <v/>
      </c>
      <c r="R138" s="1" t="str">
        <f>IF(טבלה20[[#This Row],[באיזה מחזור נעקר אחרי קביעה?]]&lt;&gt;"",1,"")</f>
        <v/>
      </c>
      <c r="S138" s="1" t="str">
        <f>IF(AND(טבלה20[[#This Row],[באיזה מחזור נעקר אחרי קביעה?]]&lt;&gt;"",טבלה20[[#This Row],[CycleNumber]]&gt;B139),טבלה20[[#This Row],[באיזה מחזור נעקר אחרי קביעה?]],"")</f>
        <v/>
      </c>
      <c r="T138" s="1" t="str">
        <f>IF(AND(טבלה20[[#This Row],[הפרש קבוע אחרון]]&lt;&gt;"",I137=""),טבלה20[[#This Row],[CycleNumber]],"")</f>
        <v/>
      </c>
      <c r="U138" s="1" t="str">
        <f>IF(OR(טבלה20[[#This Row],[CycleNumber]]&gt;B139,B139=""),טבלה20[[#This Row],[CycleNumber]],"")</f>
        <v/>
      </c>
      <c r="V1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" t="s">
        <v>28</v>
      </c>
      <c r="AO138">
        <v>5</v>
      </c>
      <c r="AP138">
        <v>28</v>
      </c>
      <c r="AQ138">
        <f t="shared" si="8"/>
        <v>0</v>
      </c>
      <c r="AR138" t="str">
        <f t="shared" si="9"/>
        <v/>
      </c>
    </row>
    <row r="139" spans="1:44" hidden="1" x14ac:dyDescent="0.25">
      <c r="A139" t="s">
        <v>28</v>
      </c>
      <c r="B139">
        <v>6</v>
      </c>
      <c r="C139">
        <v>1</v>
      </c>
      <c r="D139">
        <v>1</v>
      </c>
      <c r="E139">
        <v>0</v>
      </c>
      <c r="F139">
        <v>29</v>
      </c>
      <c r="G139" t="str">
        <f>IF(טבלה20[[#This Row],[CycleNumber]]&gt;2,IF(AND(טבלה20[[#This Row],[LengthofCycle]]-F138=F138-F137,טבלה20[[#This Row],[LengthofCycle]]-F138&lt;&gt;0),1,""),"")</f>
        <v/>
      </c>
      <c r="H139" t="str">
        <f>IF(טבלה20[[#This Row],[דילוג]]=1,SUM(G139:G140),"")</f>
        <v/>
      </c>
      <c r="I139">
        <f>IF(AND(טבלה20[[#This Row],[CycleNumber]]&gt;B138,טבלה20[[#This Row],[CycleNumber]]&gt;2),IF(טבלה20[[#This Row],[דילוג]]=1,טבלה20[[#This Row],[LengthofCycle]]-F138,I138),"")</f>
        <v>1</v>
      </c>
      <c r="J139">
        <f>IF(AND(טבלה20[[#This Row],[CycleNumber]]&gt;B138,טבלה20[[#This Row],[CycleNumber]]&gt;2),IF(טבלה20[[#This Row],[דילוג]]=1,1,IF(MAX(J137:J138)=1,1,IF(טבלה20[[#This Row],[LengthofCycle]]-F138&lt;&gt;טבלה20[[#This Row],[הפרש קבוע אחרון]],0,""))),"")</f>
        <v>1</v>
      </c>
      <c r="K139">
        <f>IF(טבלה20[[#This Row],[CycleNumber]]&lt;3,"",IF(טבלה20[[#This Row],[דילוג]]=1,1,IF(K138="","",IF(טבלה20[[#This Row],[LengthofCycle]]-F138=טבלה20[[#This Row],[הפרש קבוע אחרון]],1,IF(K138+1&gt;3,"",K138+1)))))</f>
        <v>1</v>
      </c>
      <c r="L139">
        <f>IF(OR(טבלה20[[#This Row],[פעילות]]="",K138=""),"",IF(טבלה20[[#This Row],[פעילות]]=1,1,0))</f>
        <v>1</v>
      </c>
      <c r="M139" s="1">
        <f>IF(טבלה20[[#This Row],[פעילות]]="","",IF(OR(M138="",AND(טבלה20[[#This Row],[דילוג]]=1,K138=3)),1,M138+1))</f>
        <v>3</v>
      </c>
      <c r="N139" s="1" t="str">
        <f>IF(AND(טבלה20[[#This Row],[מחזורי פעילות]]=3,G140=1,טבלה20[[#This Row],[הפרש קבוע אחרון]]&lt;&gt;I140),1,"")</f>
        <v/>
      </c>
      <c r="O139" s="1">
        <f>IF(AND(טבלה20[[#This Row],[מחזורי פעילות]]=3,G140=1,טבלה20[[#This Row],[הפרש קבוע אחרון]]=I140),1,"")</f>
        <v>1</v>
      </c>
      <c r="P139" s="1" t="str">
        <f>IF(AND(טבלה20[[#This Row],[דילוג]]=1,טבלה20[[#This Row],[הפרש קבוע אחרון]]=I138,טבלה20[[#This Row],[מחזורי פעילות]]&gt;1),1,"")</f>
        <v/>
      </c>
      <c r="Q139" s="1" t="str">
        <f>IF(OR(AND(טבלה20[[#This Row],[מחזורי פעילות]]&lt;&gt;"",M140=""),AND(טבלה20[[#This Row],[פעילות]]=3,M140=1)),טבלה20[[#This Row],[מחזורי פעילות]],"")</f>
        <v/>
      </c>
      <c r="R139" s="1" t="str">
        <f>IF(טבלה20[[#This Row],[באיזה מחזור נעקר אחרי קביעה?]]&lt;&gt;"",1,"")</f>
        <v/>
      </c>
      <c r="S139" s="1" t="str">
        <f>IF(AND(טבלה20[[#This Row],[באיזה מחזור נעקר אחרי קביעה?]]&lt;&gt;"",טבלה20[[#This Row],[CycleNumber]]&gt;B140),טבלה20[[#This Row],[באיזה מחזור נעקר אחרי קביעה?]],"")</f>
        <v/>
      </c>
      <c r="T139" s="1" t="str">
        <f>IF(AND(טבלה20[[#This Row],[הפרש קבוע אחרון]]&lt;&gt;"",I138=""),טבלה20[[#This Row],[CycleNumber]],"")</f>
        <v/>
      </c>
      <c r="U139" s="1" t="str">
        <f>IF(OR(טבלה20[[#This Row],[CycleNumber]]&gt;B140,B140=""),טבלה20[[#This Row],[CycleNumber]],"")</f>
        <v/>
      </c>
      <c r="V1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" t="s">
        <v>28</v>
      </c>
      <c r="AO139">
        <v>6</v>
      </c>
      <c r="AP139">
        <v>29</v>
      </c>
      <c r="AQ139">
        <f t="shared" si="8"/>
        <v>0</v>
      </c>
      <c r="AR139" t="str">
        <f t="shared" si="9"/>
        <v/>
      </c>
    </row>
    <row r="140" spans="1:44" hidden="1" x14ac:dyDescent="0.25">
      <c r="A140" t="s">
        <v>28</v>
      </c>
      <c r="B140">
        <v>7</v>
      </c>
      <c r="C140">
        <v>1</v>
      </c>
      <c r="D140">
        <v>1</v>
      </c>
      <c r="E140">
        <v>0</v>
      </c>
      <c r="F140">
        <v>30</v>
      </c>
      <c r="G140">
        <f>IF(טבלה20[[#This Row],[CycleNumber]]&gt;2,IF(AND(טבלה20[[#This Row],[LengthofCycle]]-F139=F139-F138,טבלה20[[#This Row],[LengthofCycle]]-F139&lt;&gt;0),1,""),"")</f>
        <v>1</v>
      </c>
      <c r="H140">
        <f>IF(טבלה20[[#This Row],[דילוג]]=1,SUM(G140:G141),"")</f>
        <v>1</v>
      </c>
      <c r="I140">
        <f>IF(AND(טבלה20[[#This Row],[CycleNumber]]&gt;B139,טבלה20[[#This Row],[CycleNumber]]&gt;2),IF(טבלה20[[#This Row],[דילוג]]=1,טבלה20[[#This Row],[LengthofCycle]]-F139,I139),"")</f>
        <v>1</v>
      </c>
      <c r="J140">
        <f>IF(AND(טבלה20[[#This Row],[CycleNumber]]&gt;B139,טבלה20[[#This Row],[CycleNumber]]&gt;2),IF(טבלה20[[#This Row],[דילוג]]=1,1,IF(MAX(J138:J139)=1,1,IF(טבלה20[[#This Row],[LengthofCycle]]-F139&lt;&gt;טבלה20[[#This Row],[הפרש קבוע אחרון]],0,""))),"")</f>
        <v>1</v>
      </c>
      <c r="K140">
        <f>IF(טבלה20[[#This Row],[CycleNumber]]&lt;3,"",IF(טבלה20[[#This Row],[דילוג]]=1,1,IF(K139="","",IF(טבלה20[[#This Row],[LengthofCycle]]-F139=טבלה20[[#This Row],[הפרש קבוע אחרון]],1,IF(K139+1&gt;3,"",K139+1)))))</f>
        <v>1</v>
      </c>
      <c r="L140">
        <f>IF(OR(טבלה20[[#This Row],[פעילות]]="",K139=""),"",IF(טבלה20[[#This Row],[פעילות]]=1,1,0))</f>
        <v>1</v>
      </c>
      <c r="M140" s="1">
        <f>IF(טבלה20[[#This Row],[פעילות]]="","",IF(OR(M139="",AND(טבלה20[[#This Row],[דילוג]]=1,K139=3)),1,M139+1))</f>
        <v>4</v>
      </c>
      <c r="N140" s="1" t="str">
        <f>IF(AND(טבלה20[[#This Row],[מחזורי פעילות]]=3,G141=1,טבלה20[[#This Row],[הפרש קבוע אחרון]]&lt;&gt;I141),1,"")</f>
        <v/>
      </c>
      <c r="O140" s="1" t="str">
        <f>IF(AND(טבלה20[[#This Row],[מחזורי פעילות]]=3,G141=1,טבלה20[[#This Row],[הפרש קבוע אחרון]]=I141),1,"")</f>
        <v/>
      </c>
      <c r="P140" s="1">
        <f>IF(AND(טבלה20[[#This Row],[דילוג]]=1,טבלה20[[#This Row],[הפרש קבוע אחרון]]=I139,טבלה20[[#This Row],[מחזורי פעילות]]&gt;1),1,"")</f>
        <v>1</v>
      </c>
      <c r="Q140" s="1" t="str">
        <f>IF(OR(AND(טבלה20[[#This Row],[מחזורי פעילות]]&lt;&gt;"",M141=""),AND(טבלה20[[#This Row],[פעילות]]=3,M141=1)),טבלה20[[#This Row],[מחזורי פעילות]],"")</f>
        <v/>
      </c>
      <c r="R140" s="1" t="str">
        <f>IF(טבלה20[[#This Row],[באיזה מחזור נעקר אחרי קביעה?]]&lt;&gt;"",1,"")</f>
        <v/>
      </c>
      <c r="S140" s="1" t="str">
        <f>IF(AND(טבלה20[[#This Row],[באיזה מחזור נעקר אחרי קביעה?]]&lt;&gt;"",טבלה20[[#This Row],[CycleNumber]]&gt;B141),טבלה20[[#This Row],[באיזה מחזור נעקר אחרי קביעה?]],"")</f>
        <v/>
      </c>
      <c r="T140" s="1" t="str">
        <f>IF(AND(טבלה20[[#This Row],[הפרש קבוע אחרון]]&lt;&gt;"",I139=""),טבלה20[[#This Row],[CycleNumber]],"")</f>
        <v/>
      </c>
      <c r="U140" s="1" t="str">
        <f>IF(OR(טבלה20[[#This Row],[CycleNumber]]&gt;B141,B141=""),טבלה20[[#This Row],[CycleNumber]],"")</f>
        <v/>
      </c>
      <c r="V1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" t="s">
        <v>28</v>
      </c>
      <c r="AO140">
        <v>7</v>
      </c>
      <c r="AP140">
        <v>30</v>
      </c>
      <c r="AQ140">
        <f t="shared" si="8"/>
        <v>1</v>
      </c>
      <c r="AR140" t="str">
        <f t="shared" si="9"/>
        <v/>
      </c>
    </row>
    <row r="141" spans="1:44" hidden="1" x14ac:dyDescent="0.25">
      <c r="A141" t="s">
        <v>28</v>
      </c>
      <c r="B141">
        <v>8</v>
      </c>
      <c r="C141">
        <v>1</v>
      </c>
      <c r="D141">
        <v>1</v>
      </c>
      <c r="E141">
        <v>0</v>
      </c>
      <c r="F141">
        <v>29</v>
      </c>
      <c r="G141" t="str">
        <f>IF(טבלה20[[#This Row],[CycleNumber]]&gt;2,IF(AND(טבלה20[[#This Row],[LengthofCycle]]-F140=F140-F139,טבלה20[[#This Row],[LengthofCycle]]-F140&lt;&gt;0),1,""),"")</f>
        <v/>
      </c>
      <c r="H141" t="str">
        <f>IF(טבלה20[[#This Row],[דילוג]]=1,SUM(G141:G142),"")</f>
        <v/>
      </c>
      <c r="I141">
        <f>IF(AND(טבלה20[[#This Row],[CycleNumber]]&gt;B140,טבלה20[[#This Row],[CycleNumber]]&gt;2),IF(טבלה20[[#This Row],[דילוג]]=1,טבלה20[[#This Row],[LengthofCycle]]-F140,I140),"")</f>
        <v>1</v>
      </c>
      <c r="J141">
        <f>IF(AND(טבלה20[[#This Row],[CycleNumber]]&gt;B140,טבלה20[[#This Row],[CycleNumber]]&gt;2),IF(טבלה20[[#This Row],[דילוג]]=1,1,IF(MAX(J139:J140)=1,1,IF(טבלה20[[#This Row],[LengthofCycle]]-F140&lt;&gt;טבלה20[[#This Row],[הפרש קבוע אחרון]],0,""))),"")</f>
        <v>1</v>
      </c>
      <c r="K141">
        <f>IF(טבלה20[[#This Row],[CycleNumber]]&lt;3,"",IF(טבלה20[[#This Row],[דילוג]]=1,1,IF(K140="","",IF(טבלה20[[#This Row],[LengthofCycle]]-F140=טבלה20[[#This Row],[הפרש קבוע אחרון]],1,IF(K140+1&gt;3,"",K140+1)))))</f>
        <v>2</v>
      </c>
      <c r="L141">
        <f>IF(OR(טבלה20[[#This Row],[פעילות]]="",K140=""),"",IF(טבלה20[[#This Row],[פעילות]]=1,1,0))</f>
        <v>0</v>
      </c>
      <c r="M141" s="1">
        <f>IF(טבלה20[[#This Row],[פעילות]]="","",IF(OR(M140="",AND(טבלה20[[#This Row],[דילוג]]=1,K140=3)),1,M140+1))</f>
        <v>5</v>
      </c>
      <c r="N141" s="1" t="str">
        <f>IF(AND(טבלה20[[#This Row],[מחזורי פעילות]]=3,G142=1,טבלה20[[#This Row],[הפרש קבוע אחרון]]&lt;&gt;I142),1,"")</f>
        <v/>
      </c>
      <c r="O141" s="1" t="str">
        <f>IF(AND(טבלה20[[#This Row],[מחזורי פעילות]]=3,G142=1,טבלה20[[#This Row],[הפרש קבוע אחרון]]=I142),1,"")</f>
        <v/>
      </c>
      <c r="P141" s="1" t="str">
        <f>IF(AND(טבלה20[[#This Row],[דילוג]]=1,טבלה20[[#This Row],[הפרש קבוע אחרון]]=I140,טבלה20[[#This Row],[מחזורי פעילות]]&gt;1),1,"")</f>
        <v/>
      </c>
      <c r="Q141" s="1">
        <f>IF(OR(AND(טבלה20[[#This Row],[מחזורי פעילות]]&lt;&gt;"",M142=""),AND(טבלה20[[#This Row],[פעילות]]=3,M142=1)),טבלה20[[#This Row],[מחזורי פעילות]],"")</f>
        <v>5</v>
      </c>
      <c r="R141" s="1">
        <f>IF(טבלה20[[#This Row],[באיזה מחזור נעקר אחרי קביעה?]]&lt;&gt;"",1,"")</f>
        <v>1</v>
      </c>
      <c r="S141" s="1">
        <f>IF(AND(טבלה20[[#This Row],[באיזה מחזור נעקר אחרי קביעה?]]&lt;&gt;"",טבלה20[[#This Row],[CycleNumber]]&gt;B142),טבלה20[[#This Row],[באיזה מחזור נעקר אחרי קביעה?]],"")</f>
        <v>5</v>
      </c>
      <c r="T141" s="1" t="str">
        <f>IF(AND(טבלה20[[#This Row],[הפרש קבוע אחרון]]&lt;&gt;"",I140=""),טבלה20[[#This Row],[CycleNumber]],"")</f>
        <v/>
      </c>
      <c r="U141" s="1">
        <f>IF(OR(טבלה20[[#This Row],[CycleNumber]]&gt;B142,B142=""),טבלה20[[#This Row],[CycleNumber]],"")</f>
        <v>8</v>
      </c>
      <c r="V1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" t="s">
        <v>28</v>
      </c>
      <c r="AO141">
        <v>8</v>
      </c>
      <c r="AP141">
        <v>29</v>
      </c>
      <c r="AQ141">
        <f t="shared" si="8"/>
        <v>0</v>
      </c>
      <c r="AR141" t="str">
        <f t="shared" si="9"/>
        <v/>
      </c>
    </row>
    <row r="142" spans="1:44" hidden="1" x14ac:dyDescent="0.25">
      <c r="A142" t="s">
        <v>30</v>
      </c>
      <c r="B142">
        <v>1</v>
      </c>
      <c r="C142">
        <v>0</v>
      </c>
      <c r="D142">
        <v>1</v>
      </c>
      <c r="E142">
        <v>0</v>
      </c>
      <c r="F142">
        <v>30</v>
      </c>
      <c r="G142" t="str">
        <f>IF(טבלה20[[#This Row],[CycleNumber]]&gt;2,IF(AND(טבלה20[[#This Row],[LengthofCycle]]-F141=F141-F140,טבלה20[[#This Row],[LengthofCycle]]-F141&lt;&gt;0),1,""),"")</f>
        <v/>
      </c>
      <c r="H142" t="str">
        <f>IF(טבלה20[[#This Row],[דילוג]]=1,SUM(G142:G143),"")</f>
        <v/>
      </c>
      <c r="I142" t="str">
        <f>IF(AND(טבלה20[[#This Row],[CycleNumber]]&gt;B141,טבלה20[[#This Row],[CycleNumber]]&gt;2),IF(טבלה20[[#This Row],[דילוג]]=1,טבלה20[[#This Row],[LengthofCycle]]-F141,I141),"")</f>
        <v/>
      </c>
      <c r="J142" t="str">
        <f>IF(AND(טבלה20[[#This Row],[CycleNumber]]&gt;B141,טבלה20[[#This Row],[CycleNumber]]&gt;2),IF(טבלה20[[#This Row],[דילוג]]=1,1,IF(MAX(J140:J141)=1,1,IF(טבלה20[[#This Row],[LengthofCycle]]-F141&lt;&gt;טבלה20[[#This Row],[הפרש קבוע אחרון]],0,""))),"")</f>
        <v/>
      </c>
      <c r="K142" t="str">
        <f>IF(טבלה20[[#This Row],[CycleNumber]]&lt;3,"",IF(טבלה20[[#This Row],[דילוג]]=1,1,IF(K141="","",IF(טבלה20[[#This Row],[LengthofCycle]]-F141=טבלה20[[#This Row],[הפרש קבוע אחרון]],1,IF(K141+1&gt;3,"",K141+1)))))</f>
        <v/>
      </c>
      <c r="L142" t="str">
        <f>IF(OR(טבלה20[[#This Row],[פעילות]]="",K141=""),"",IF(טבלה20[[#This Row],[פעילות]]=1,1,0))</f>
        <v/>
      </c>
      <c r="M142" s="1" t="str">
        <f>IF(טבלה20[[#This Row],[פעילות]]="","",IF(OR(M141="",AND(טבלה20[[#This Row],[דילוג]]=1,K141=3)),1,M141+1))</f>
        <v/>
      </c>
      <c r="N142" s="1" t="str">
        <f>IF(AND(טבלה20[[#This Row],[מחזורי פעילות]]=3,G143=1,טבלה20[[#This Row],[הפרש קבוע אחרון]]&lt;&gt;I143),1,"")</f>
        <v/>
      </c>
      <c r="O142" s="1" t="str">
        <f>IF(AND(טבלה20[[#This Row],[מחזורי פעילות]]=3,G143=1,טבלה20[[#This Row],[הפרש קבוע אחרון]]=I143),1,"")</f>
        <v/>
      </c>
      <c r="P142" s="1" t="str">
        <f>IF(AND(טבלה20[[#This Row],[דילוג]]=1,טבלה20[[#This Row],[הפרש קבוע אחרון]]=I141,טבלה20[[#This Row],[מחזורי פעילות]]&gt;1),1,"")</f>
        <v/>
      </c>
      <c r="Q142" s="1" t="str">
        <f>IF(OR(AND(טבלה20[[#This Row],[מחזורי פעילות]]&lt;&gt;"",M143=""),AND(טבלה20[[#This Row],[פעילות]]=3,M143=1)),טבלה20[[#This Row],[מחזורי פעילות]],"")</f>
        <v/>
      </c>
      <c r="R142" s="1" t="str">
        <f>IF(טבלה20[[#This Row],[באיזה מחזור נעקר אחרי קביעה?]]&lt;&gt;"",1,"")</f>
        <v/>
      </c>
      <c r="S142" s="1" t="str">
        <f>IF(AND(טבלה20[[#This Row],[באיזה מחזור נעקר אחרי קביעה?]]&lt;&gt;"",טבלה20[[#This Row],[CycleNumber]]&gt;B143),טבלה20[[#This Row],[באיזה מחזור נעקר אחרי קביעה?]],"")</f>
        <v/>
      </c>
      <c r="T142" s="1" t="str">
        <f>IF(AND(טבלה20[[#This Row],[הפרש קבוע אחרון]]&lt;&gt;"",I141=""),טבלה20[[#This Row],[CycleNumber]],"")</f>
        <v/>
      </c>
      <c r="U142" s="1" t="str">
        <f>IF(OR(טבלה20[[#This Row],[CycleNumber]]&gt;B143,B143=""),טבלה20[[#This Row],[CycleNumber]],"")</f>
        <v/>
      </c>
      <c r="V1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" t="s">
        <v>30</v>
      </c>
      <c r="AO142">
        <v>1</v>
      </c>
      <c r="AP142">
        <v>30</v>
      </c>
      <c r="AQ142" t="str">
        <f t="shared" si="8"/>
        <v/>
      </c>
      <c r="AR142" t="str">
        <f t="shared" si="9"/>
        <v/>
      </c>
    </row>
    <row r="143" spans="1:44" hidden="1" x14ac:dyDescent="0.25">
      <c r="A143" t="s">
        <v>30</v>
      </c>
      <c r="B143">
        <v>2</v>
      </c>
      <c r="C143">
        <v>0</v>
      </c>
      <c r="D143">
        <v>1</v>
      </c>
      <c r="E143">
        <v>0</v>
      </c>
      <c r="F143">
        <v>32</v>
      </c>
      <c r="G143" t="str">
        <f>IF(טבלה20[[#This Row],[CycleNumber]]&gt;2,IF(AND(טבלה20[[#This Row],[LengthofCycle]]-F142=F142-F141,טבלה20[[#This Row],[LengthofCycle]]-F142&lt;&gt;0),1,""),"")</f>
        <v/>
      </c>
      <c r="H143" t="str">
        <f>IF(טבלה20[[#This Row],[דילוג]]=1,SUM(G143:G144),"")</f>
        <v/>
      </c>
      <c r="I143" t="str">
        <f>IF(AND(טבלה20[[#This Row],[CycleNumber]]&gt;B142,טבלה20[[#This Row],[CycleNumber]]&gt;2),IF(טבלה20[[#This Row],[דילוג]]=1,טבלה20[[#This Row],[LengthofCycle]]-F142,I142),"")</f>
        <v/>
      </c>
      <c r="J143" t="str">
        <f>IF(AND(טבלה20[[#This Row],[CycleNumber]]&gt;B142,טבלה20[[#This Row],[CycleNumber]]&gt;2),IF(טבלה20[[#This Row],[דילוג]]=1,1,IF(MAX(J141:J142)=1,1,IF(טבלה20[[#This Row],[LengthofCycle]]-F142&lt;&gt;טבלה20[[#This Row],[הפרש קבוע אחרון]],0,""))),"")</f>
        <v/>
      </c>
      <c r="K143" t="str">
        <f>IF(טבלה20[[#This Row],[CycleNumber]]&lt;3,"",IF(טבלה20[[#This Row],[דילוג]]=1,1,IF(K142="","",IF(טבלה20[[#This Row],[LengthofCycle]]-F142=טבלה20[[#This Row],[הפרש קבוע אחרון]],1,IF(K142+1&gt;3,"",K142+1)))))</f>
        <v/>
      </c>
      <c r="L143" t="str">
        <f>IF(OR(טבלה20[[#This Row],[פעילות]]="",K142=""),"",IF(טבלה20[[#This Row],[פעילות]]=1,1,0))</f>
        <v/>
      </c>
      <c r="M143" s="1" t="str">
        <f>IF(טבלה20[[#This Row],[פעילות]]="","",IF(OR(M142="",AND(טבלה20[[#This Row],[דילוג]]=1,K142=3)),1,M142+1))</f>
        <v/>
      </c>
      <c r="N143" s="1" t="str">
        <f>IF(AND(טבלה20[[#This Row],[מחזורי פעילות]]=3,G144=1,טבלה20[[#This Row],[הפרש קבוע אחרון]]&lt;&gt;I144),1,"")</f>
        <v/>
      </c>
      <c r="O143" s="1" t="str">
        <f>IF(AND(טבלה20[[#This Row],[מחזורי פעילות]]=3,G144=1,טבלה20[[#This Row],[הפרש קבוע אחרון]]=I144),1,"")</f>
        <v/>
      </c>
      <c r="P143" s="1" t="str">
        <f>IF(AND(טבלה20[[#This Row],[דילוג]]=1,טבלה20[[#This Row],[הפרש קבוע אחרון]]=I142,טבלה20[[#This Row],[מחזורי פעילות]]&gt;1),1,"")</f>
        <v/>
      </c>
      <c r="Q143" s="1" t="str">
        <f>IF(OR(AND(טבלה20[[#This Row],[מחזורי פעילות]]&lt;&gt;"",M144=""),AND(טבלה20[[#This Row],[פעילות]]=3,M144=1)),טבלה20[[#This Row],[מחזורי פעילות]],"")</f>
        <v/>
      </c>
      <c r="R143" s="1" t="str">
        <f>IF(טבלה20[[#This Row],[באיזה מחזור נעקר אחרי קביעה?]]&lt;&gt;"",1,"")</f>
        <v/>
      </c>
      <c r="S143" s="1" t="str">
        <f>IF(AND(טבלה20[[#This Row],[באיזה מחזור נעקר אחרי קביעה?]]&lt;&gt;"",טבלה20[[#This Row],[CycleNumber]]&gt;B144),טבלה20[[#This Row],[באיזה מחזור נעקר אחרי קביעה?]],"")</f>
        <v/>
      </c>
      <c r="T143" s="1" t="str">
        <f>IF(AND(טבלה20[[#This Row],[הפרש קבוע אחרון]]&lt;&gt;"",I142=""),טבלה20[[#This Row],[CycleNumber]],"")</f>
        <v/>
      </c>
      <c r="U143" s="1" t="str">
        <f>IF(OR(טבלה20[[#This Row],[CycleNumber]]&gt;B144,B144=""),טבלה20[[#This Row],[CycleNumber]],"")</f>
        <v/>
      </c>
      <c r="V1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" t="s">
        <v>30</v>
      </c>
      <c r="AO143">
        <v>2</v>
      </c>
      <c r="AP143">
        <v>32</v>
      </c>
      <c r="AQ143" t="str">
        <f t="shared" si="8"/>
        <v/>
      </c>
      <c r="AR143" t="str">
        <f t="shared" si="9"/>
        <v/>
      </c>
    </row>
    <row r="144" spans="1:44" hidden="1" x14ac:dyDescent="0.25">
      <c r="A144" t="s">
        <v>30</v>
      </c>
      <c r="B144">
        <v>3</v>
      </c>
      <c r="C144">
        <v>0</v>
      </c>
      <c r="D144">
        <v>1</v>
      </c>
      <c r="E144">
        <v>0</v>
      </c>
      <c r="F144">
        <v>31</v>
      </c>
      <c r="G144" t="str">
        <f>IF(טבלה20[[#This Row],[CycleNumber]]&gt;2,IF(AND(טבלה20[[#This Row],[LengthofCycle]]-F143=F143-F142,טבלה20[[#This Row],[LengthofCycle]]-F143&lt;&gt;0),1,""),"")</f>
        <v/>
      </c>
      <c r="H144" t="str">
        <f>IF(טבלה20[[#This Row],[דילוג]]=1,SUM(G144:G145),"")</f>
        <v/>
      </c>
      <c r="I144" t="str">
        <f>IF(AND(טבלה20[[#This Row],[CycleNumber]]&gt;B143,טבלה20[[#This Row],[CycleNumber]]&gt;2),IF(טבלה20[[#This Row],[דילוג]]=1,טבלה20[[#This Row],[LengthofCycle]]-F143,I143),"")</f>
        <v/>
      </c>
      <c r="J144">
        <f>IF(AND(טבלה20[[#This Row],[CycleNumber]]&gt;B143,טבלה20[[#This Row],[CycleNumber]]&gt;2),IF(טבלה20[[#This Row],[דילוג]]=1,1,IF(MAX(J142:J143)=1,1,IF(טבלה20[[#This Row],[LengthofCycle]]-F143&lt;&gt;טבלה20[[#This Row],[הפרש קבוע אחרון]],0,""))),"")</f>
        <v>0</v>
      </c>
      <c r="K144" t="str">
        <f>IF(טבלה20[[#This Row],[CycleNumber]]&lt;3,"",IF(טבלה20[[#This Row],[דילוג]]=1,1,IF(K143="","",IF(טבלה20[[#This Row],[LengthofCycle]]-F143=טבלה20[[#This Row],[הפרש קבוע אחרון]],1,IF(K143+1&gt;3,"",K143+1)))))</f>
        <v/>
      </c>
      <c r="L144" t="str">
        <f>IF(OR(טבלה20[[#This Row],[פעילות]]="",K143=""),"",IF(טבלה20[[#This Row],[פעילות]]=1,1,0))</f>
        <v/>
      </c>
      <c r="M144" s="1" t="str">
        <f>IF(טבלה20[[#This Row],[פעילות]]="","",IF(OR(M143="",AND(טבלה20[[#This Row],[דילוג]]=1,K143=3)),1,M143+1))</f>
        <v/>
      </c>
      <c r="N144" s="1" t="str">
        <f>IF(AND(טבלה20[[#This Row],[מחזורי פעילות]]=3,G145=1,טבלה20[[#This Row],[הפרש קבוע אחרון]]&lt;&gt;I145),1,"")</f>
        <v/>
      </c>
      <c r="O144" s="1" t="str">
        <f>IF(AND(טבלה20[[#This Row],[מחזורי פעילות]]=3,G145=1,טבלה20[[#This Row],[הפרש קבוע אחרון]]=I145),1,"")</f>
        <v/>
      </c>
      <c r="P144" s="1" t="str">
        <f>IF(AND(טבלה20[[#This Row],[דילוג]]=1,טבלה20[[#This Row],[הפרש קבוע אחרון]]=I143,טבלה20[[#This Row],[מחזורי פעילות]]&gt;1),1,"")</f>
        <v/>
      </c>
      <c r="Q144" s="1" t="str">
        <f>IF(OR(AND(טבלה20[[#This Row],[מחזורי פעילות]]&lt;&gt;"",M145=""),AND(טבלה20[[#This Row],[פעילות]]=3,M145=1)),טבלה20[[#This Row],[מחזורי פעילות]],"")</f>
        <v/>
      </c>
      <c r="R144" s="1" t="str">
        <f>IF(טבלה20[[#This Row],[באיזה מחזור נעקר אחרי קביעה?]]&lt;&gt;"",1,"")</f>
        <v/>
      </c>
      <c r="S144" s="1" t="str">
        <f>IF(AND(טבלה20[[#This Row],[באיזה מחזור נעקר אחרי קביעה?]]&lt;&gt;"",טבלה20[[#This Row],[CycleNumber]]&gt;B145),טבלה20[[#This Row],[באיזה מחזור נעקר אחרי קביעה?]],"")</f>
        <v/>
      </c>
      <c r="T144" s="1" t="str">
        <f>IF(AND(טבלה20[[#This Row],[הפרש קבוע אחרון]]&lt;&gt;"",I143=""),טבלה20[[#This Row],[CycleNumber]],"")</f>
        <v/>
      </c>
      <c r="U144" s="1" t="str">
        <f>IF(OR(טבלה20[[#This Row],[CycleNumber]]&gt;B145,B145=""),טבלה20[[#This Row],[CycleNumber]],"")</f>
        <v/>
      </c>
      <c r="V1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" t="s">
        <v>30</v>
      </c>
      <c r="AO144">
        <v>3</v>
      </c>
      <c r="AP144">
        <v>31</v>
      </c>
      <c r="AQ144">
        <f t="shared" si="8"/>
        <v>0</v>
      </c>
      <c r="AR144" t="str">
        <f t="shared" si="9"/>
        <v/>
      </c>
    </row>
    <row r="145" spans="1:44" hidden="1" x14ac:dyDescent="0.25">
      <c r="A145" t="s">
        <v>30</v>
      </c>
      <c r="B145">
        <v>4</v>
      </c>
      <c r="C145">
        <v>0</v>
      </c>
      <c r="D145">
        <v>1</v>
      </c>
      <c r="E145">
        <v>0</v>
      </c>
      <c r="F145">
        <v>30</v>
      </c>
      <c r="G145">
        <f>IF(טבלה20[[#This Row],[CycleNumber]]&gt;2,IF(AND(טבלה20[[#This Row],[LengthofCycle]]-F144=F144-F143,טבלה20[[#This Row],[LengthofCycle]]-F144&lt;&gt;0),1,""),"")</f>
        <v>1</v>
      </c>
      <c r="H145">
        <f>IF(טבלה20[[#This Row],[דילוג]]=1,SUM(G145:G146),"")</f>
        <v>1</v>
      </c>
      <c r="I145">
        <f>IF(AND(טבלה20[[#This Row],[CycleNumber]]&gt;B144,טבלה20[[#This Row],[CycleNumber]]&gt;2),IF(טבלה20[[#This Row],[דילוג]]=1,טבלה20[[#This Row],[LengthofCycle]]-F144,I144),"")</f>
        <v>-1</v>
      </c>
      <c r="J145">
        <f>IF(AND(טבלה20[[#This Row],[CycleNumber]]&gt;B144,טבלה20[[#This Row],[CycleNumber]]&gt;2),IF(טבלה20[[#This Row],[דילוג]]=1,1,IF(MAX(J143:J144)=1,1,IF(טבלה20[[#This Row],[LengthofCycle]]-F144&lt;&gt;טבלה20[[#This Row],[הפרש קבוע אחרון]],0,""))),"")</f>
        <v>1</v>
      </c>
      <c r="K145">
        <f>IF(טבלה20[[#This Row],[CycleNumber]]&lt;3,"",IF(טבלה20[[#This Row],[דילוג]]=1,1,IF(K144="","",IF(טבלה20[[#This Row],[LengthofCycle]]-F144=טבלה20[[#This Row],[הפרש קבוע אחרון]],1,IF(K144+1&gt;3,"",K144+1)))))</f>
        <v>1</v>
      </c>
      <c r="L145" t="str">
        <f>IF(OR(טבלה20[[#This Row],[פעילות]]="",K144=""),"",IF(טבלה20[[#This Row],[פעילות]]=1,1,0))</f>
        <v/>
      </c>
      <c r="M145" s="1">
        <f>IF(טבלה20[[#This Row],[פעילות]]="","",IF(OR(M144="",AND(טבלה20[[#This Row],[דילוג]]=1,K144=3)),1,M144+1))</f>
        <v>1</v>
      </c>
      <c r="N145" s="1" t="str">
        <f>IF(AND(טבלה20[[#This Row],[מחזורי פעילות]]=3,G146=1,טבלה20[[#This Row],[הפרש קבוע אחרון]]&lt;&gt;I146),1,"")</f>
        <v/>
      </c>
      <c r="O145" s="1" t="str">
        <f>IF(AND(טבלה20[[#This Row],[מחזורי פעילות]]=3,G146=1,טבלה20[[#This Row],[הפרש קבוע אחרון]]=I146),1,"")</f>
        <v/>
      </c>
      <c r="P145" s="1" t="str">
        <f>IF(AND(טבלה20[[#This Row],[דילוג]]=1,טבלה20[[#This Row],[הפרש קבוע אחרון]]=I144,טבלה20[[#This Row],[מחזורי פעילות]]&gt;1),1,"")</f>
        <v/>
      </c>
      <c r="Q145" s="1" t="str">
        <f>IF(OR(AND(טבלה20[[#This Row],[מחזורי פעילות]]&lt;&gt;"",M146=""),AND(טבלה20[[#This Row],[פעילות]]=3,M146=1)),טבלה20[[#This Row],[מחזורי פעילות]],"")</f>
        <v/>
      </c>
      <c r="R145" s="1" t="str">
        <f>IF(טבלה20[[#This Row],[באיזה מחזור נעקר אחרי קביעה?]]&lt;&gt;"",1,"")</f>
        <v/>
      </c>
      <c r="S145" s="1" t="str">
        <f>IF(AND(טבלה20[[#This Row],[באיזה מחזור נעקר אחרי קביעה?]]&lt;&gt;"",טבלה20[[#This Row],[CycleNumber]]&gt;B146),טבלה20[[#This Row],[באיזה מחזור נעקר אחרי קביעה?]],"")</f>
        <v/>
      </c>
      <c r="T145" s="1">
        <f>IF(AND(טבלה20[[#This Row],[הפרש קבוע אחרון]]&lt;&gt;"",I144=""),טבלה20[[#This Row],[CycleNumber]],"")</f>
        <v>4</v>
      </c>
      <c r="U145" s="1" t="str">
        <f>IF(OR(טבלה20[[#This Row],[CycleNumber]]&gt;B146,B146=""),טבלה20[[#This Row],[CycleNumber]],"")</f>
        <v/>
      </c>
      <c r="V1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" t="s">
        <v>30</v>
      </c>
      <c r="AO145">
        <v>4</v>
      </c>
      <c r="AP145">
        <v>30</v>
      </c>
      <c r="AQ145">
        <f t="shared" si="8"/>
        <v>1</v>
      </c>
      <c r="AR145" t="str">
        <f t="shared" si="9"/>
        <v/>
      </c>
    </row>
    <row r="146" spans="1:44" hidden="1" x14ac:dyDescent="0.25">
      <c r="A146" t="s">
        <v>30</v>
      </c>
      <c r="B146">
        <v>5</v>
      </c>
      <c r="C146">
        <v>0</v>
      </c>
      <c r="D146">
        <v>1</v>
      </c>
      <c r="E146">
        <v>0</v>
      </c>
      <c r="F146">
        <v>32</v>
      </c>
      <c r="G146" t="str">
        <f>IF(טבלה20[[#This Row],[CycleNumber]]&gt;2,IF(AND(טבלה20[[#This Row],[LengthofCycle]]-F145=F145-F144,טבלה20[[#This Row],[LengthofCycle]]-F145&lt;&gt;0),1,""),"")</f>
        <v/>
      </c>
      <c r="H146" t="str">
        <f>IF(טבלה20[[#This Row],[דילוג]]=1,SUM(G146:G147),"")</f>
        <v/>
      </c>
      <c r="I146">
        <f>IF(AND(טבלה20[[#This Row],[CycleNumber]]&gt;B145,טבלה20[[#This Row],[CycleNumber]]&gt;2),IF(טבלה20[[#This Row],[דילוג]]=1,טבלה20[[#This Row],[LengthofCycle]]-F145,I145),"")</f>
        <v>-1</v>
      </c>
      <c r="J146">
        <f>IF(AND(טבלה20[[#This Row],[CycleNumber]]&gt;B145,טבלה20[[#This Row],[CycleNumber]]&gt;2),IF(טבלה20[[#This Row],[דילוג]]=1,1,IF(MAX(J144:J145)=1,1,IF(טבלה20[[#This Row],[LengthofCycle]]-F145&lt;&gt;טבלה20[[#This Row],[הפרש קבוע אחרון]],0,""))),"")</f>
        <v>1</v>
      </c>
      <c r="K146">
        <f>IF(טבלה20[[#This Row],[CycleNumber]]&lt;3,"",IF(טבלה20[[#This Row],[דילוג]]=1,1,IF(K145="","",IF(טבלה20[[#This Row],[LengthofCycle]]-F145=טבלה20[[#This Row],[הפרש קבוע אחרון]],1,IF(K145+1&gt;3,"",K145+1)))))</f>
        <v>2</v>
      </c>
      <c r="L146">
        <f>IF(OR(טבלה20[[#This Row],[פעילות]]="",K145=""),"",IF(טבלה20[[#This Row],[פעילות]]=1,1,0))</f>
        <v>0</v>
      </c>
      <c r="M146" s="1">
        <f>IF(טבלה20[[#This Row],[פעילות]]="","",IF(OR(M145="",AND(טבלה20[[#This Row],[דילוג]]=1,K145=3)),1,M145+1))</f>
        <v>2</v>
      </c>
      <c r="N146" s="1" t="str">
        <f>IF(AND(טבלה20[[#This Row],[מחזורי פעילות]]=3,G147=1,טבלה20[[#This Row],[הפרש קבוע אחרון]]&lt;&gt;I147),1,"")</f>
        <v/>
      </c>
      <c r="O146" s="1" t="str">
        <f>IF(AND(טבלה20[[#This Row],[מחזורי פעילות]]=3,G147=1,טבלה20[[#This Row],[הפרש קבוע אחרון]]=I147),1,"")</f>
        <v/>
      </c>
      <c r="P146" s="1" t="str">
        <f>IF(AND(טבלה20[[#This Row],[דילוג]]=1,טבלה20[[#This Row],[הפרש קבוע אחרון]]=I145,טבלה20[[#This Row],[מחזורי פעילות]]&gt;1),1,"")</f>
        <v/>
      </c>
      <c r="Q146" s="1" t="str">
        <f>IF(OR(AND(טבלה20[[#This Row],[מחזורי פעילות]]&lt;&gt;"",M147=""),AND(טבלה20[[#This Row],[פעילות]]=3,M147=1)),טבלה20[[#This Row],[מחזורי פעילות]],"")</f>
        <v/>
      </c>
      <c r="R146" s="1" t="str">
        <f>IF(טבלה20[[#This Row],[באיזה מחזור נעקר אחרי קביעה?]]&lt;&gt;"",1,"")</f>
        <v/>
      </c>
      <c r="S146" s="1" t="str">
        <f>IF(AND(טבלה20[[#This Row],[באיזה מחזור נעקר אחרי קביעה?]]&lt;&gt;"",טבלה20[[#This Row],[CycleNumber]]&gt;B147),טבלה20[[#This Row],[באיזה מחזור נעקר אחרי קביעה?]],"")</f>
        <v/>
      </c>
      <c r="T146" s="1" t="str">
        <f>IF(AND(טבלה20[[#This Row],[הפרש קבוע אחרון]]&lt;&gt;"",I145=""),טבלה20[[#This Row],[CycleNumber]],"")</f>
        <v/>
      </c>
      <c r="U146" s="1" t="str">
        <f>IF(OR(טבלה20[[#This Row],[CycleNumber]]&gt;B147,B147=""),טבלה20[[#This Row],[CycleNumber]],"")</f>
        <v/>
      </c>
      <c r="V1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" t="s">
        <v>30</v>
      </c>
      <c r="AO146">
        <v>5</v>
      </c>
      <c r="AP146">
        <v>32</v>
      </c>
      <c r="AQ146">
        <f t="shared" si="8"/>
        <v>0</v>
      </c>
      <c r="AR146" t="str">
        <f t="shared" si="9"/>
        <v/>
      </c>
    </row>
    <row r="147" spans="1:44" hidden="1" x14ac:dyDescent="0.25">
      <c r="A147" t="s">
        <v>30</v>
      </c>
      <c r="B147">
        <v>6</v>
      </c>
      <c r="C147">
        <v>0</v>
      </c>
      <c r="D147">
        <v>1</v>
      </c>
      <c r="E147">
        <v>0</v>
      </c>
      <c r="F147">
        <v>31</v>
      </c>
      <c r="G147" t="str">
        <f>IF(טבלה20[[#This Row],[CycleNumber]]&gt;2,IF(AND(טבלה20[[#This Row],[LengthofCycle]]-F146=F146-F145,טבלה20[[#This Row],[LengthofCycle]]-F146&lt;&gt;0),1,""),"")</f>
        <v/>
      </c>
      <c r="H147" t="str">
        <f>IF(טבלה20[[#This Row],[דילוג]]=1,SUM(G147:G148),"")</f>
        <v/>
      </c>
      <c r="I147">
        <f>IF(AND(טבלה20[[#This Row],[CycleNumber]]&gt;B146,טבלה20[[#This Row],[CycleNumber]]&gt;2),IF(טבלה20[[#This Row],[דילוג]]=1,טבלה20[[#This Row],[LengthofCycle]]-F146,I146),"")</f>
        <v>-1</v>
      </c>
      <c r="J147">
        <f>IF(AND(טבלה20[[#This Row],[CycleNumber]]&gt;B146,טבלה20[[#This Row],[CycleNumber]]&gt;2),IF(טבלה20[[#This Row],[דילוג]]=1,1,IF(MAX(J145:J146)=1,1,IF(טבלה20[[#This Row],[LengthofCycle]]-F146&lt;&gt;טבלה20[[#This Row],[הפרש קבוע אחרון]],0,""))),"")</f>
        <v>1</v>
      </c>
      <c r="K147">
        <f>IF(טבלה20[[#This Row],[CycleNumber]]&lt;3,"",IF(טבלה20[[#This Row],[דילוג]]=1,1,IF(K146="","",IF(טבלה20[[#This Row],[LengthofCycle]]-F146=טבלה20[[#This Row],[הפרש קבוע אחרון]],1,IF(K146+1&gt;3,"",K146+1)))))</f>
        <v>1</v>
      </c>
      <c r="L147">
        <f>IF(OR(טבלה20[[#This Row],[פעילות]]="",K146=""),"",IF(טבלה20[[#This Row],[פעילות]]=1,1,0))</f>
        <v>1</v>
      </c>
      <c r="M147" s="1">
        <f>IF(טבלה20[[#This Row],[פעילות]]="","",IF(OR(M146="",AND(טבלה20[[#This Row],[דילוג]]=1,K146=3)),1,M146+1))</f>
        <v>3</v>
      </c>
      <c r="N147" s="1" t="str">
        <f>IF(AND(טבלה20[[#This Row],[מחזורי פעילות]]=3,G148=1,טבלה20[[#This Row],[הפרש קבוע אחרון]]&lt;&gt;I148),1,"")</f>
        <v/>
      </c>
      <c r="O147" s="1">
        <f>IF(AND(טבלה20[[#This Row],[מחזורי פעילות]]=3,G148=1,טבלה20[[#This Row],[הפרש קבוע אחרון]]=I148),1,"")</f>
        <v>1</v>
      </c>
      <c r="P147" s="1" t="str">
        <f>IF(AND(טבלה20[[#This Row],[דילוג]]=1,טבלה20[[#This Row],[הפרש קבוע אחרון]]=I146,טבלה20[[#This Row],[מחזורי פעילות]]&gt;1),1,"")</f>
        <v/>
      </c>
      <c r="Q147" s="1" t="str">
        <f>IF(OR(AND(טבלה20[[#This Row],[מחזורי פעילות]]&lt;&gt;"",M148=""),AND(טבלה20[[#This Row],[פעילות]]=3,M148=1)),טבלה20[[#This Row],[מחזורי פעילות]],"")</f>
        <v/>
      </c>
      <c r="R147" s="1" t="str">
        <f>IF(טבלה20[[#This Row],[באיזה מחזור נעקר אחרי קביעה?]]&lt;&gt;"",1,"")</f>
        <v/>
      </c>
      <c r="S147" s="1" t="str">
        <f>IF(AND(טבלה20[[#This Row],[באיזה מחזור נעקר אחרי קביעה?]]&lt;&gt;"",טבלה20[[#This Row],[CycleNumber]]&gt;B148),טבלה20[[#This Row],[באיזה מחזור נעקר אחרי קביעה?]],"")</f>
        <v/>
      </c>
      <c r="T147" s="1" t="str">
        <f>IF(AND(טבלה20[[#This Row],[הפרש קבוע אחרון]]&lt;&gt;"",I146=""),טבלה20[[#This Row],[CycleNumber]],"")</f>
        <v/>
      </c>
      <c r="U147" s="1" t="str">
        <f>IF(OR(טבלה20[[#This Row],[CycleNumber]]&gt;B148,B148=""),טבלה20[[#This Row],[CycleNumber]],"")</f>
        <v/>
      </c>
      <c r="V1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" t="s">
        <v>30</v>
      </c>
      <c r="AO147">
        <v>6</v>
      </c>
      <c r="AP147">
        <v>31</v>
      </c>
      <c r="AQ147">
        <f t="shared" si="8"/>
        <v>0</v>
      </c>
      <c r="AR147" t="str">
        <f t="shared" si="9"/>
        <v/>
      </c>
    </row>
    <row r="148" spans="1:44" hidden="1" x14ac:dyDescent="0.25">
      <c r="A148" t="s">
        <v>30</v>
      </c>
      <c r="B148">
        <v>7</v>
      </c>
      <c r="C148">
        <v>0</v>
      </c>
      <c r="D148">
        <v>1</v>
      </c>
      <c r="E148">
        <v>0</v>
      </c>
      <c r="F148">
        <v>30</v>
      </c>
      <c r="G148">
        <f>IF(טבלה20[[#This Row],[CycleNumber]]&gt;2,IF(AND(טבלה20[[#This Row],[LengthofCycle]]-F147=F147-F146,טבלה20[[#This Row],[LengthofCycle]]-F147&lt;&gt;0),1,""),"")</f>
        <v>1</v>
      </c>
      <c r="H148">
        <f>IF(טבלה20[[#This Row],[דילוג]]=1,SUM(G148:G149),"")</f>
        <v>1</v>
      </c>
      <c r="I148">
        <f>IF(AND(טבלה20[[#This Row],[CycleNumber]]&gt;B147,טבלה20[[#This Row],[CycleNumber]]&gt;2),IF(טבלה20[[#This Row],[דילוג]]=1,טבלה20[[#This Row],[LengthofCycle]]-F147,I147),"")</f>
        <v>-1</v>
      </c>
      <c r="J148">
        <f>IF(AND(טבלה20[[#This Row],[CycleNumber]]&gt;B147,טבלה20[[#This Row],[CycleNumber]]&gt;2),IF(טבלה20[[#This Row],[דילוג]]=1,1,IF(MAX(J146:J147)=1,1,IF(טבלה20[[#This Row],[LengthofCycle]]-F147&lt;&gt;טבלה20[[#This Row],[הפרש קבוע אחרון]],0,""))),"")</f>
        <v>1</v>
      </c>
      <c r="K148">
        <f>IF(טבלה20[[#This Row],[CycleNumber]]&lt;3,"",IF(טבלה20[[#This Row],[דילוג]]=1,1,IF(K147="","",IF(טבלה20[[#This Row],[LengthofCycle]]-F147=טבלה20[[#This Row],[הפרש קבוע אחרון]],1,IF(K147+1&gt;3,"",K147+1)))))</f>
        <v>1</v>
      </c>
      <c r="L148">
        <f>IF(OR(טבלה20[[#This Row],[פעילות]]="",K147=""),"",IF(טבלה20[[#This Row],[פעילות]]=1,1,0))</f>
        <v>1</v>
      </c>
      <c r="M148" s="1">
        <f>IF(טבלה20[[#This Row],[פעילות]]="","",IF(OR(M147="",AND(טבלה20[[#This Row],[דילוג]]=1,K147=3)),1,M147+1))</f>
        <v>4</v>
      </c>
      <c r="N148" s="1" t="str">
        <f>IF(AND(טבלה20[[#This Row],[מחזורי פעילות]]=3,G149=1,טבלה20[[#This Row],[הפרש קבוע אחרון]]&lt;&gt;I149),1,"")</f>
        <v/>
      </c>
      <c r="O148" s="1" t="str">
        <f>IF(AND(טבלה20[[#This Row],[מחזורי פעילות]]=3,G149=1,טבלה20[[#This Row],[הפרש קבוע אחרון]]=I149),1,"")</f>
        <v/>
      </c>
      <c r="P148" s="1">
        <f>IF(AND(טבלה20[[#This Row],[דילוג]]=1,טבלה20[[#This Row],[הפרש קבוע אחרון]]=I147,טבלה20[[#This Row],[מחזורי פעילות]]&gt;1),1,"")</f>
        <v>1</v>
      </c>
      <c r="Q148" s="1" t="str">
        <f>IF(OR(AND(טבלה20[[#This Row],[מחזורי פעילות]]&lt;&gt;"",M149=""),AND(טבלה20[[#This Row],[פעילות]]=3,M149=1)),טבלה20[[#This Row],[מחזורי פעילות]],"")</f>
        <v/>
      </c>
      <c r="R148" s="1" t="str">
        <f>IF(טבלה20[[#This Row],[באיזה מחזור נעקר אחרי קביעה?]]&lt;&gt;"",1,"")</f>
        <v/>
      </c>
      <c r="S148" s="1" t="str">
        <f>IF(AND(טבלה20[[#This Row],[באיזה מחזור נעקר אחרי קביעה?]]&lt;&gt;"",טבלה20[[#This Row],[CycleNumber]]&gt;B149),טבלה20[[#This Row],[באיזה מחזור נעקר אחרי קביעה?]],"")</f>
        <v/>
      </c>
      <c r="T148" s="1" t="str">
        <f>IF(AND(טבלה20[[#This Row],[הפרש קבוע אחרון]]&lt;&gt;"",I147=""),טבלה20[[#This Row],[CycleNumber]],"")</f>
        <v/>
      </c>
      <c r="U148" s="1" t="str">
        <f>IF(OR(טבלה20[[#This Row],[CycleNumber]]&gt;B149,B149=""),טבלה20[[#This Row],[CycleNumber]],"")</f>
        <v/>
      </c>
      <c r="V1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" t="s">
        <v>30</v>
      </c>
      <c r="AO148">
        <v>7</v>
      </c>
      <c r="AP148">
        <v>30</v>
      </c>
      <c r="AQ148">
        <f t="shared" si="8"/>
        <v>1</v>
      </c>
      <c r="AR148" t="str">
        <f t="shared" si="9"/>
        <v/>
      </c>
    </row>
    <row r="149" spans="1:44" hidden="1" x14ac:dyDescent="0.25">
      <c r="A149" t="s">
        <v>30</v>
      </c>
      <c r="B149">
        <v>8</v>
      </c>
      <c r="C149">
        <v>0</v>
      </c>
      <c r="D149">
        <v>1</v>
      </c>
      <c r="E149">
        <v>0</v>
      </c>
      <c r="F149">
        <v>33</v>
      </c>
      <c r="G149" t="str">
        <f>IF(טבלה20[[#This Row],[CycleNumber]]&gt;2,IF(AND(טבלה20[[#This Row],[LengthofCycle]]-F148=F148-F147,טבלה20[[#This Row],[LengthofCycle]]-F148&lt;&gt;0),1,""),"")</f>
        <v/>
      </c>
      <c r="H149" t="str">
        <f>IF(טבלה20[[#This Row],[דילוג]]=1,SUM(G149:G150),"")</f>
        <v/>
      </c>
      <c r="I149">
        <f>IF(AND(טבלה20[[#This Row],[CycleNumber]]&gt;B148,טבלה20[[#This Row],[CycleNumber]]&gt;2),IF(טבלה20[[#This Row],[דילוג]]=1,טבלה20[[#This Row],[LengthofCycle]]-F148,I148),"")</f>
        <v>-1</v>
      </c>
      <c r="J149">
        <f>IF(AND(טבלה20[[#This Row],[CycleNumber]]&gt;B148,טבלה20[[#This Row],[CycleNumber]]&gt;2),IF(טבלה20[[#This Row],[דילוג]]=1,1,IF(MAX(J147:J148)=1,1,IF(טבלה20[[#This Row],[LengthofCycle]]-F148&lt;&gt;טבלה20[[#This Row],[הפרש קבוע אחרון]],0,""))),"")</f>
        <v>1</v>
      </c>
      <c r="K149">
        <f>IF(טבלה20[[#This Row],[CycleNumber]]&lt;3,"",IF(טבלה20[[#This Row],[דילוג]]=1,1,IF(K148="","",IF(טבלה20[[#This Row],[LengthofCycle]]-F148=טבלה20[[#This Row],[הפרש קבוע אחרון]],1,IF(K148+1&gt;3,"",K148+1)))))</f>
        <v>2</v>
      </c>
      <c r="L149">
        <f>IF(OR(טבלה20[[#This Row],[פעילות]]="",K148=""),"",IF(טבלה20[[#This Row],[פעילות]]=1,1,0))</f>
        <v>0</v>
      </c>
      <c r="M149" s="1">
        <f>IF(טבלה20[[#This Row],[פעילות]]="","",IF(OR(M148="",AND(טבלה20[[#This Row],[דילוג]]=1,K148=3)),1,M148+1))</f>
        <v>5</v>
      </c>
      <c r="N149" s="1" t="str">
        <f>IF(AND(טבלה20[[#This Row],[מחזורי פעילות]]=3,G150=1,טבלה20[[#This Row],[הפרש קבוע אחרון]]&lt;&gt;I150),1,"")</f>
        <v/>
      </c>
      <c r="O149" s="1" t="str">
        <f>IF(AND(טבלה20[[#This Row],[מחזורי פעילות]]=3,G150=1,טבלה20[[#This Row],[הפרש קבוע אחרון]]=I150),1,"")</f>
        <v/>
      </c>
      <c r="P149" s="1" t="str">
        <f>IF(AND(טבלה20[[#This Row],[דילוג]]=1,טבלה20[[#This Row],[הפרש קבוע אחרון]]=I148,טבלה20[[#This Row],[מחזורי פעילות]]&gt;1),1,"")</f>
        <v/>
      </c>
      <c r="Q149" s="1" t="str">
        <f>IF(OR(AND(טבלה20[[#This Row],[מחזורי פעילות]]&lt;&gt;"",M150=""),AND(טבלה20[[#This Row],[פעילות]]=3,M150=1)),טבלה20[[#This Row],[מחזורי פעילות]],"")</f>
        <v/>
      </c>
      <c r="R149" s="1" t="str">
        <f>IF(טבלה20[[#This Row],[באיזה מחזור נעקר אחרי קביעה?]]&lt;&gt;"",1,"")</f>
        <v/>
      </c>
      <c r="S149" s="1" t="str">
        <f>IF(AND(טבלה20[[#This Row],[באיזה מחזור נעקר אחרי קביעה?]]&lt;&gt;"",טבלה20[[#This Row],[CycleNumber]]&gt;B150),טבלה20[[#This Row],[באיזה מחזור נעקר אחרי קביעה?]],"")</f>
        <v/>
      </c>
      <c r="T149" s="1" t="str">
        <f>IF(AND(טבלה20[[#This Row],[הפרש קבוע אחרון]]&lt;&gt;"",I148=""),טבלה20[[#This Row],[CycleNumber]],"")</f>
        <v/>
      </c>
      <c r="U149" s="1" t="str">
        <f>IF(OR(טבלה20[[#This Row],[CycleNumber]]&gt;B150,B150=""),טבלה20[[#This Row],[CycleNumber]],"")</f>
        <v/>
      </c>
      <c r="V1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" t="s">
        <v>30</v>
      </c>
      <c r="AO149">
        <v>8</v>
      </c>
      <c r="AP149">
        <v>33</v>
      </c>
      <c r="AQ149">
        <f t="shared" si="8"/>
        <v>0</v>
      </c>
      <c r="AR149" t="str">
        <f t="shared" si="9"/>
        <v/>
      </c>
    </row>
    <row r="150" spans="1:44" hidden="1" x14ac:dyDescent="0.25">
      <c r="A150" t="s">
        <v>30</v>
      </c>
      <c r="B150">
        <v>9</v>
      </c>
      <c r="C150">
        <v>0</v>
      </c>
      <c r="D150">
        <v>1</v>
      </c>
      <c r="E150">
        <v>0</v>
      </c>
      <c r="F150">
        <v>30</v>
      </c>
      <c r="G150" t="str">
        <f>IF(טבלה20[[#This Row],[CycleNumber]]&gt;2,IF(AND(טבלה20[[#This Row],[LengthofCycle]]-F149=F149-F148,טבלה20[[#This Row],[LengthofCycle]]-F149&lt;&gt;0),1,""),"")</f>
        <v/>
      </c>
      <c r="H150" t="str">
        <f>IF(טבלה20[[#This Row],[דילוג]]=1,SUM(G150:G151),"")</f>
        <v/>
      </c>
      <c r="I150">
        <f>IF(AND(טבלה20[[#This Row],[CycleNumber]]&gt;B149,טבלה20[[#This Row],[CycleNumber]]&gt;2),IF(טבלה20[[#This Row],[דילוג]]=1,טבלה20[[#This Row],[LengthofCycle]]-F149,I149),"")</f>
        <v>-1</v>
      </c>
      <c r="J150">
        <f>IF(AND(טבלה20[[#This Row],[CycleNumber]]&gt;B149,טבלה20[[#This Row],[CycleNumber]]&gt;2),IF(טבלה20[[#This Row],[דילוג]]=1,1,IF(MAX(J148:J149)=1,1,IF(טבלה20[[#This Row],[LengthofCycle]]-F149&lt;&gt;טבלה20[[#This Row],[הפרש קבוע אחרון]],0,""))),"")</f>
        <v>1</v>
      </c>
      <c r="K150">
        <f>IF(טבלה20[[#This Row],[CycleNumber]]&lt;3,"",IF(טבלה20[[#This Row],[דילוג]]=1,1,IF(K149="","",IF(טבלה20[[#This Row],[LengthofCycle]]-F149=טבלה20[[#This Row],[הפרש קבוע אחרון]],1,IF(K149+1&gt;3,"",K149+1)))))</f>
        <v>3</v>
      </c>
      <c r="L150">
        <f>IF(OR(טבלה20[[#This Row],[פעילות]]="",K149=""),"",IF(טבלה20[[#This Row],[פעילות]]=1,1,0))</f>
        <v>0</v>
      </c>
      <c r="M150" s="1">
        <f>IF(טבלה20[[#This Row],[פעילות]]="","",IF(OR(M149="",AND(טבלה20[[#This Row],[דילוג]]=1,K149=3)),1,M149+1))</f>
        <v>6</v>
      </c>
      <c r="N150" s="1" t="str">
        <f>IF(AND(טבלה20[[#This Row],[מחזורי פעילות]]=3,G151=1,טבלה20[[#This Row],[הפרש קבוע אחרון]]&lt;&gt;I151),1,"")</f>
        <v/>
      </c>
      <c r="O150" s="1" t="str">
        <f>IF(AND(טבלה20[[#This Row],[מחזורי פעילות]]=3,G151=1,טבלה20[[#This Row],[הפרש קבוע אחרון]]=I151),1,"")</f>
        <v/>
      </c>
      <c r="P150" s="1" t="str">
        <f>IF(AND(טבלה20[[#This Row],[דילוג]]=1,טבלה20[[#This Row],[הפרש קבוע אחרון]]=I149,טבלה20[[#This Row],[מחזורי פעילות]]&gt;1),1,"")</f>
        <v/>
      </c>
      <c r="Q150" s="1">
        <f>IF(OR(AND(טבלה20[[#This Row],[מחזורי פעילות]]&lt;&gt;"",M151=""),AND(טבלה20[[#This Row],[פעילות]]=3,M151=1)),טבלה20[[#This Row],[מחזורי פעילות]],"")</f>
        <v>6</v>
      </c>
      <c r="R150" s="1">
        <f>IF(טבלה20[[#This Row],[באיזה מחזור נעקר אחרי קביעה?]]&lt;&gt;"",1,"")</f>
        <v>1</v>
      </c>
      <c r="S150" s="1" t="str">
        <f>IF(AND(טבלה20[[#This Row],[באיזה מחזור נעקר אחרי קביעה?]]&lt;&gt;"",טבלה20[[#This Row],[CycleNumber]]&gt;B151),טבלה20[[#This Row],[באיזה מחזור נעקר אחרי קביעה?]],"")</f>
        <v/>
      </c>
      <c r="T150" s="1" t="str">
        <f>IF(AND(טבלה20[[#This Row],[הפרש קבוע אחרון]]&lt;&gt;"",I149=""),טבלה20[[#This Row],[CycleNumber]],"")</f>
        <v/>
      </c>
      <c r="U150" s="1" t="str">
        <f>IF(OR(טבלה20[[#This Row],[CycleNumber]]&gt;B151,B151=""),טבלה20[[#This Row],[CycleNumber]],"")</f>
        <v/>
      </c>
      <c r="V1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" t="s">
        <v>30</v>
      </c>
      <c r="AO150">
        <v>9</v>
      </c>
      <c r="AP150">
        <v>30</v>
      </c>
      <c r="AQ150">
        <f t="shared" si="8"/>
        <v>0</v>
      </c>
      <c r="AR150" t="str">
        <f t="shared" si="9"/>
        <v/>
      </c>
    </row>
    <row r="151" spans="1:44" hidden="1" x14ac:dyDescent="0.25">
      <c r="A151" t="s">
        <v>30</v>
      </c>
      <c r="B151">
        <v>10</v>
      </c>
      <c r="C151">
        <v>0</v>
      </c>
      <c r="D151">
        <v>1</v>
      </c>
      <c r="E151">
        <v>0</v>
      </c>
      <c r="F151">
        <v>26</v>
      </c>
      <c r="G151" t="str">
        <f>IF(טבלה20[[#This Row],[CycleNumber]]&gt;2,IF(AND(טבלה20[[#This Row],[LengthofCycle]]-F150=F150-F149,טבלה20[[#This Row],[LengthofCycle]]-F150&lt;&gt;0),1,""),"")</f>
        <v/>
      </c>
      <c r="H151" t="str">
        <f>IF(טבלה20[[#This Row],[דילוג]]=1,SUM(G151:G152),"")</f>
        <v/>
      </c>
      <c r="I151">
        <f>IF(AND(טבלה20[[#This Row],[CycleNumber]]&gt;B150,טבלה20[[#This Row],[CycleNumber]]&gt;2),IF(טבלה20[[#This Row],[דילוג]]=1,טבלה20[[#This Row],[LengthofCycle]]-F150,I150),"")</f>
        <v>-1</v>
      </c>
      <c r="J151">
        <f>IF(AND(טבלה20[[#This Row],[CycleNumber]]&gt;B150,טבלה20[[#This Row],[CycleNumber]]&gt;2),IF(טבלה20[[#This Row],[דילוג]]=1,1,IF(MAX(J149:J150)=1,1,IF(טבלה20[[#This Row],[LengthofCycle]]-F150&lt;&gt;טבלה20[[#This Row],[הפרש קבוע אחרון]],0,""))),"")</f>
        <v>1</v>
      </c>
      <c r="K151" t="str">
        <f>IF(טבלה20[[#This Row],[CycleNumber]]&lt;3,"",IF(טבלה20[[#This Row],[דילוג]]=1,1,IF(K150="","",IF(טבלה20[[#This Row],[LengthofCycle]]-F150=טבלה20[[#This Row],[הפרש קבוע אחרון]],1,IF(K150+1&gt;3,"",K150+1)))))</f>
        <v/>
      </c>
      <c r="L151" t="str">
        <f>IF(OR(טבלה20[[#This Row],[פעילות]]="",K150=""),"",IF(טבלה20[[#This Row],[פעילות]]=1,1,0))</f>
        <v/>
      </c>
      <c r="M151" s="1" t="str">
        <f>IF(טבלה20[[#This Row],[פעילות]]="","",IF(OR(M150="",AND(טבלה20[[#This Row],[דילוג]]=1,K150=3)),1,M150+1))</f>
        <v/>
      </c>
      <c r="N151" s="1" t="str">
        <f>IF(AND(טבלה20[[#This Row],[מחזורי פעילות]]=3,G152=1,טבלה20[[#This Row],[הפרש קבוע אחרון]]&lt;&gt;I152),1,"")</f>
        <v/>
      </c>
      <c r="O151" s="1" t="str">
        <f>IF(AND(טבלה20[[#This Row],[מחזורי פעילות]]=3,G152=1,טבלה20[[#This Row],[הפרש קבוע אחרון]]=I152),1,"")</f>
        <v/>
      </c>
      <c r="P151" s="1" t="str">
        <f>IF(AND(טבלה20[[#This Row],[דילוג]]=1,טבלה20[[#This Row],[הפרש קבוע אחרון]]=I150,טבלה20[[#This Row],[מחזורי פעילות]]&gt;1),1,"")</f>
        <v/>
      </c>
      <c r="Q151" s="1" t="str">
        <f>IF(OR(AND(טבלה20[[#This Row],[מחזורי פעילות]]&lt;&gt;"",M152=""),AND(טבלה20[[#This Row],[פעילות]]=3,M152=1)),טבלה20[[#This Row],[מחזורי פעילות]],"")</f>
        <v/>
      </c>
      <c r="R151" s="1" t="str">
        <f>IF(טבלה20[[#This Row],[באיזה מחזור נעקר אחרי קביעה?]]&lt;&gt;"",1,"")</f>
        <v/>
      </c>
      <c r="S151" s="1" t="str">
        <f>IF(AND(טבלה20[[#This Row],[באיזה מחזור נעקר אחרי קביעה?]]&lt;&gt;"",טבלה20[[#This Row],[CycleNumber]]&gt;B152),טבלה20[[#This Row],[באיזה מחזור נעקר אחרי קביעה?]],"")</f>
        <v/>
      </c>
      <c r="T151" s="1" t="str">
        <f>IF(AND(טבלה20[[#This Row],[הפרש קבוע אחרון]]&lt;&gt;"",I150=""),טבלה20[[#This Row],[CycleNumber]],"")</f>
        <v/>
      </c>
      <c r="U151" s="1" t="str">
        <f>IF(OR(טבלה20[[#This Row],[CycleNumber]]&gt;B152,B152=""),טבלה20[[#This Row],[CycleNumber]],"")</f>
        <v/>
      </c>
      <c r="V1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" t="s">
        <v>30</v>
      </c>
      <c r="AO151">
        <v>10</v>
      </c>
      <c r="AP151">
        <v>26</v>
      </c>
      <c r="AQ151">
        <f t="shared" si="8"/>
        <v>0</v>
      </c>
      <c r="AR151" t="str">
        <f t="shared" si="9"/>
        <v/>
      </c>
    </row>
    <row r="152" spans="1:44" hidden="1" x14ac:dyDescent="0.25">
      <c r="A152" t="s">
        <v>30</v>
      </c>
      <c r="B152">
        <v>11</v>
      </c>
      <c r="C152">
        <v>0</v>
      </c>
      <c r="D152">
        <v>1</v>
      </c>
      <c r="E152">
        <v>0</v>
      </c>
      <c r="F152">
        <v>29</v>
      </c>
      <c r="G152" t="str">
        <f>IF(טבלה20[[#This Row],[CycleNumber]]&gt;2,IF(AND(טבלה20[[#This Row],[LengthofCycle]]-F151=F151-F150,טבלה20[[#This Row],[LengthofCycle]]-F151&lt;&gt;0),1,""),"")</f>
        <v/>
      </c>
      <c r="H152" t="str">
        <f>IF(טבלה20[[#This Row],[דילוג]]=1,SUM(G152:G153),"")</f>
        <v/>
      </c>
      <c r="I152">
        <f>IF(AND(טבלה20[[#This Row],[CycleNumber]]&gt;B151,טבלה20[[#This Row],[CycleNumber]]&gt;2),IF(טבלה20[[#This Row],[דילוג]]=1,טבלה20[[#This Row],[LengthofCycle]]-F151,I151),"")</f>
        <v>-1</v>
      </c>
      <c r="J152">
        <f>IF(AND(טבלה20[[#This Row],[CycleNumber]]&gt;B151,טבלה20[[#This Row],[CycleNumber]]&gt;2),IF(טבלה20[[#This Row],[דילוג]]=1,1,IF(MAX(J150:J151)=1,1,IF(טבלה20[[#This Row],[LengthofCycle]]-F151&lt;&gt;טבלה20[[#This Row],[הפרש קבוע אחרון]],0,""))),"")</f>
        <v>1</v>
      </c>
      <c r="K152" t="str">
        <f>IF(טבלה20[[#This Row],[CycleNumber]]&lt;3,"",IF(טבלה20[[#This Row],[דילוג]]=1,1,IF(K151="","",IF(טבלה20[[#This Row],[LengthofCycle]]-F151=טבלה20[[#This Row],[הפרש קבוע אחרון]],1,IF(K151+1&gt;3,"",K151+1)))))</f>
        <v/>
      </c>
      <c r="L152" t="str">
        <f>IF(OR(טבלה20[[#This Row],[פעילות]]="",K151=""),"",IF(טבלה20[[#This Row],[פעילות]]=1,1,0))</f>
        <v/>
      </c>
      <c r="M152" s="1" t="str">
        <f>IF(טבלה20[[#This Row],[פעילות]]="","",IF(OR(M151="",AND(טבלה20[[#This Row],[דילוג]]=1,K151=3)),1,M151+1))</f>
        <v/>
      </c>
      <c r="N152" s="1" t="str">
        <f>IF(AND(טבלה20[[#This Row],[מחזורי פעילות]]=3,G153=1,טבלה20[[#This Row],[הפרש קבוע אחרון]]&lt;&gt;I153),1,"")</f>
        <v/>
      </c>
      <c r="O152" s="1" t="str">
        <f>IF(AND(טבלה20[[#This Row],[מחזורי פעילות]]=3,G153=1,טבלה20[[#This Row],[הפרש קבוע אחרון]]=I153),1,"")</f>
        <v/>
      </c>
      <c r="P152" s="1" t="str">
        <f>IF(AND(טבלה20[[#This Row],[דילוג]]=1,טבלה20[[#This Row],[הפרש קבוע אחרון]]=I151,טבלה20[[#This Row],[מחזורי פעילות]]&gt;1),1,"")</f>
        <v/>
      </c>
      <c r="Q152" s="1" t="str">
        <f>IF(OR(AND(טבלה20[[#This Row],[מחזורי פעילות]]&lt;&gt;"",M153=""),AND(טבלה20[[#This Row],[פעילות]]=3,M153=1)),טבלה20[[#This Row],[מחזורי פעילות]],"")</f>
        <v/>
      </c>
      <c r="R152" s="1" t="str">
        <f>IF(טבלה20[[#This Row],[באיזה מחזור נעקר אחרי קביעה?]]&lt;&gt;"",1,"")</f>
        <v/>
      </c>
      <c r="S152" s="1" t="str">
        <f>IF(AND(טבלה20[[#This Row],[באיזה מחזור נעקר אחרי קביעה?]]&lt;&gt;"",טבלה20[[#This Row],[CycleNumber]]&gt;B153),טבלה20[[#This Row],[באיזה מחזור נעקר אחרי קביעה?]],"")</f>
        <v/>
      </c>
      <c r="T152" s="1" t="str">
        <f>IF(AND(טבלה20[[#This Row],[הפרש קבוע אחרון]]&lt;&gt;"",I151=""),טבלה20[[#This Row],[CycleNumber]],"")</f>
        <v/>
      </c>
      <c r="U152" s="1">
        <f>IF(OR(טבלה20[[#This Row],[CycleNumber]]&gt;B153,B153=""),טבלה20[[#This Row],[CycleNumber]],"")</f>
        <v>11</v>
      </c>
      <c r="V1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" t="s">
        <v>30</v>
      </c>
      <c r="AO152">
        <v>11</v>
      </c>
      <c r="AP152">
        <v>29</v>
      </c>
      <c r="AQ152">
        <f t="shared" si="8"/>
        <v>0</v>
      </c>
      <c r="AR152" t="str">
        <f t="shared" si="9"/>
        <v/>
      </c>
    </row>
    <row r="153" spans="1:44" hidden="1" x14ac:dyDescent="0.25">
      <c r="A153" t="s">
        <v>43</v>
      </c>
      <c r="B153">
        <v>1</v>
      </c>
      <c r="C153">
        <v>1</v>
      </c>
      <c r="D153">
        <v>1</v>
      </c>
      <c r="E153">
        <v>0</v>
      </c>
      <c r="F153">
        <v>28</v>
      </c>
      <c r="G153" t="str">
        <f>IF(טבלה20[[#This Row],[CycleNumber]]&gt;2,IF(AND(טבלה20[[#This Row],[LengthofCycle]]-F152=F152-F151,טבלה20[[#This Row],[LengthofCycle]]-F152&lt;&gt;0),1,""),"")</f>
        <v/>
      </c>
      <c r="H153" t="str">
        <f>IF(טבלה20[[#This Row],[דילוג]]=1,SUM(G153:G154),"")</f>
        <v/>
      </c>
      <c r="I153" t="str">
        <f>IF(AND(טבלה20[[#This Row],[CycleNumber]]&gt;B152,טבלה20[[#This Row],[CycleNumber]]&gt;2),IF(טבלה20[[#This Row],[דילוג]]=1,טבלה20[[#This Row],[LengthofCycle]]-F152,I152),"")</f>
        <v/>
      </c>
      <c r="J153" t="str">
        <f>IF(AND(טבלה20[[#This Row],[CycleNumber]]&gt;B152,טבלה20[[#This Row],[CycleNumber]]&gt;2),IF(טבלה20[[#This Row],[דילוג]]=1,1,IF(MAX(J151:J152)=1,1,IF(טבלה20[[#This Row],[LengthofCycle]]-F152&lt;&gt;טבלה20[[#This Row],[הפרש קבוע אחרון]],0,""))),"")</f>
        <v/>
      </c>
      <c r="K153" t="str">
        <f>IF(טבלה20[[#This Row],[CycleNumber]]&lt;3,"",IF(טבלה20[[#This Row],[דילוג]]=1,1,IF(K152="","",IF(טבלה20[[#This Row],[LengthofCycle]]-F152=טבלה20[[#This Row],[הפרש קבוע אחרון]],1,IF(K152+1&gt;3,"",K152+1)))))</f>
        <v/>
      </c>
      <c r="L153" t="str">
        <f>IF(OR(טבלה20[[#This Row],[פעילות]]="",K152=""),"",IF(טבלה20[[#This Row],[פעילות]]=1,1,0))</f>
        <v/>
      </c>
      <c r="M153" s="1" t="str">
        <f>IF(טבלה20[[#This Row],[פעילות]]="","",IF(OR(M152="",AND(טבלה20[[#This Row],[דילוג]]=1,K152=3)),1,M152+1))</f>
        <v/>
      </c>
      <c r="N153" s="1" t="str">
        <f>IF(AND(טבלה20[[#This Row],[מחזורי פעילות]]=3,G154=1,טבלה20[[#This Row],[הפרש קבוע אחרון]]&lt;&gt;I154),1,"")</f>
        <v/>
      </c>
      <c r="O153" s="1" t="str">
        <f>IF(AND(טבלה20[[#This Row],[מחזורי פעילות]]=3,G154=1,טבלה20[[#This Row],[הפרש קבוע אחרון]]=I154),1,"")</f>
        <v/>
      </c>
      <c r="P153" s="1" t="str">
        <f>IF(AND(טבלה20[[#This Row],[דילוג]]=1,טבלה20[[#This Row],[הפרש קבוע אחרון]]=I152,טבלה20[[#This Row],[מחזורי פעילות]]&gt;1),1,"")</f>
        <v/>
      </c>
      <c r="Q153" s="1" t="str">
        <f>IF(OR(AND(טבלה20[[#This Row],[מחזורי פעילות]]&lt;&gt;"",M154=""),AND(טבלה20[[#This Row],[פעילות]]=3,M154=1)),טבלה20[[#This Row],[מחזורי פעילות]],"")</f>
        <v/>
      </c>
      <c r="R153" s="1" t="str">
        <f>IF(טבלה20[[#This Row],[באיזה מחזור נעקר אחרי קביעה?]]&lt;&gt;"",1,"")</f>
        <v/>
      </c>
      <c r="S153" s="1" t="str">
        <f>IF(AND(טבלה20[[#This Row],[באיזה מחזור נעקר אחרי קביעה?]]&lt;&gt;"",טבלה20[[#This Row],[CycleNumber]]&gt;B154),טבלה20[[#This Row],[באיזה מחזור נעקר אחרי קביעה?]],"")</f>
        <v/>
      </c>
      <c r="T153" s="1" t="str">
        <f>IF(AND(טבלה20[[#This Row],[הפרש קבוע אחרון]]&lt;&gt;"",I152=""),טבלה20[[#This Row],[CycleNumber]],"")</f>
        <v/>
      </c>
      <c r="U153" s="1" t="str">
        <f>IF(OR(טבלה20[[#This Row],[CycleNumber]]&gt;B154,B154=""),טבלה20[[#This Row],[CycleNumber]],"")</f>
        <v/>
      </c>
      <c r="V1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" t="s">
        <v>43</v>
      </c>
      <c r="AO153">
        <v>1</v>
      </c>
      <c r="AP153">
        <v>28</v>
      </c>
      <c r="AQ153" t="str">
        <f t="shared" si="8"/>
        <v/>
      </c>
      <c r="AR153" t="str">
        <f t="shared" si="9"/>
        <v/>
      </c>
    </row>
    <row r="154" spans="1:44" hidden="1" x14ac:dyDescent="0.25">
      <c r="A154" t="s">
        <v>43</v>
      </c>
      <c r="B154">
        <v>2</v>
      </c>
      <c r="C154">
        <v>1</v>
      </c>
      <c r="D154">
        <v>1</v>
      </c>
      <c r="E154">
        <v>0</v>
      </c>
      <c r="F154">
        <v>27</v>
      </c>
      <c r="G154" t="str">
        <f>IF(טבלה20[[#This Row],[CycleNumber]]&gt;2,IF(AND(טבלה20[[#This Row],[LengthofCycle]]-F153=F153-F152,טבלה20[[#This Row],[LengthofCycle]]-F153&lt;&gt;0),1,""),"")</f>
        <v/>
      </c>
      <c r="H154" t="str">
        <f>IF(טבלה20[[#This Row],[דילוג]]=1,SUM(G154:G155),"")</f>
        <v/>
      </c>
      <c r="I154" t="str">
        <f>IF(AND(טבלה20[[#This Row],[CycleNumber]]&gt;B153,טבלה20[[#This Row],[CycleNumber]]&gt;2),IF(טבלה20[[#This Row],[דילוג]]=1,טבלה20[[#This Row],[LengthofCycle]]-F153,I153),"")</f>
        <v/>
      </c>
      <c r="J154" t="str">
        <f>IF(AND(טבלה20[[#This Row],[CycleNumber]]&gt;B153,טבלה20[[#This Row],[CycleNumber]]&gt;2),IF(טבלה20[[#This Row],[דילוג]]=1,1,IF(MAX(J152:J153)=1,1,IF(טבלה20[[#This Row],[LengthofCycle]]-F153&lt;&gt;טבלה20[[#This Row],[הפרש קבוע אחרון]],0,""))),"")</f>
        <v/>
      </c>
      <c r="K154" t="str">
        <f>IF(טבלה20[[#This Row],[CycleNumber]]&lt;3,"",IF(טבלה20[[#This Row],[דילוג]]=1,1,IF(K153="","",IF(טבלה20[[#This Row],[LengthofCycle]]-F153=טבלה20[[#This Row],[הפרש קבוע אחרון]],1,IF(K153+1&gt;3,"",K153+1)))))</f>
        <v/>
      </c>
      <c r="L154" t="str">
        <f>IF(OR(טבלה20[[#This Row],[פעילות]]="",K153=""),"",IF(טבלה20[[#This Row],[פעילות]]=1,1,0))</f>
        <v/>
      </c>
      <c r="M154" s="1" t="str">
        <f>IF(טבלה20[[#This Row],[פעילות]]="","",IF(OR(M153="",AND(טבלה20[[#This Row],[דילוג]]=1,K153=3)),1,M153+1))</f>
        <v/>
      </c>
      <c r="N154" s="1" t="str">
        <f>IF(AND(טבלה20[[#This Row],[מחזורי פעילות]]=3,G155=1,טבלה20[[#This Row],[הפרש קבוע אחרון]]&lt;&gt;I155),1,"")</f>
        <v/>
      </c>
      <c r="O154" s="1" t="str">
        <f>IF(AND(טבלה20[[#This Row],[מחזורי פעילות]]=3,G155=1,טבלה20[[#This Row],[הפרש קבוע אחרון]]=I155),1,"")</f>
        <v/>
      </c>
      <c r="P154" s="1" t="str">
        <f>IF(AND(טבלה20[[#This Row],[דילוג]]=1,טבלה20[[#This Row],[הפרש קבוע אחרון]]=I153,טבלה20[[#This Row],[מחזורי פעילות]]&gt;1),1,"")</f>
        <v/>
      </c>
      <c r="Q154" s="1" t="str">
        <f>IF(OR(AND(טבלה20[[#This Row],[מחזורי פעילות]]&lt;&gt;"",M155=""),AND(טבלה20[[#This Row],[פעילות]]=3,M155=1)),טבלה20[[#This Row],[מחזורי פעילות]],"")</f>
        <v/>
      </c>
      <c r="R154" s="1" t="str">
        <f>IF(טבלה20[[#This Row],[באיזה מחזור נעקר אחרי קביעה?]]&lt;&gt;"",1,"")</f>
        <v/>
      </c>
      <c r="S154" s="1" t="str">
        <f>IF(AND(טבלה20[[#This Row],[באיזה מחזור נעקר אחרי קביעה?]]&lt;&gt;"",טבלה20[[#This Row],[CycleNumber]]&gt;B155),טבלה20[[#This Row],[באיזה מחזור נעקר אחרי קביעה?]],"")</f>
        <v/>
      </c>
      <c r="T154" s="1" t="str">
        <f>IF(AND(טבלה20[[#This Row],[הפרש קבוע אחרון]]&lt;&gt;"",I153=""),טבלה20[[#This Row],[CycleNumber]],"")</f>
        <v/>
      </c>
      <c r="U154" s="1" t="str">
        <f>IF(OR(טבלה20[[#This Row],[CycleNumber]]&gt;B155,B155=""),טבלה20[[#This Row],[CycleNumber]],"")</f>
        <v/>
      </c>
      <c r="V1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" t="s">
        <v>43</v>
      </c>
      <c r="AO154">
        <v>2</v>
      </c>
      <c r="AP154">
        <v>27</v>
      </c>
      <c r="AQ154" t="str">
        <f t="shared" si="8"/>
        <v/>
      </c>
      <c r="AR154" t="str">
        <f t="shared" si="9"/>
        <v/>
      </c>
    </row>
    <row r="155" spans="1:44" hidden="1" x14ac:dyDescent="0.25">
      <c r="A155" t="s">
        <v>43</v>
      </c>
      <c r="B155">
        <v>3</v>
      </c>
      <c r="C155">
        <v>1</v>
      </c>
      <c r="D155">
        <v>1</v>
      </c>
      <c r="E155">
        <v>0</v>
      </c>
      <c r="F155">
        <v>36</v>
      </c>
      <c r="G155" t="str">
        <f>IF(טבלה20[[#This Row],[CycleNumber]]&gt;2,IF(AND(טבלה20[[#This Row],[LengthofCycle]]-F154=F154-F153,טבלה20[[#This Row],[LengthofCycle]]-F154&lt;&gt;0),1,""),"")</f>
        <v/>
      </c>
      <c r="H155" t="str">
        <f>IF(טבלה20[[#This Row],[דילוג]]=1,SUM(G155:G156),"")</f>
        <v/>
      </c>
      <c r="I155" t="str">
        <f>IF(AND(טבלה20[[#This Row],[CycleNumber]]&gt;B154,טבלה20[[#This Row],[CycleNumber]]&gt;2),IF(טבלה20[[#This Row],[דילוג]]=1,טבלה20[[#This Row],[LengthofCycle]]-F154,I154),"")</f>
        <v/>
      </c>
      <c r="J155">
        <f>IF(AND(טבלה20[[#This Row],[CycleNumber]]&gt;B154,טבלה20[[#This Row],[CycleNumber]]&gt;2),IF(טבלה20[[#This Row],[דילוג]]=1,1,IF(MAX(J153:J154)=1,1,IF(טבלה20[[#This Row],[LengthofCycle]]-F154&lt;&gt;טבלה20[[#This Row],[הפרש קבוע אחרון]],0,""))),"")</f>
        <v>0</v>
      </c>
      <c r="K155" t="str">
        <f>IF(טבלה20[[#This Row],[CycleNumber]]&lt;3,"",IF(טבלה20[[#This Row],[דילוג]]=1,1,IF(K154="","",IF(טבלה20[[#This Row],[LengthofCycle]]-F154=טבלה20[[#This Row],[הפרש קבוע אחרון]],1,IF(K154+1&gt;3,"",K154+1)))))</f>
        <v/>
      </c>
      <c r="L155" t="str">
        <f>IF(OR(טבלה20[[#This Row],[פעילות]]="",K154=""),"",IF(טבלה20[[#This Row],[פעילות]]=1,1,0))</f>
        <v/>
      </c>
      <c r="M155" s="1" t="str">
        <f>IF(טבלה20[[#This Row],[פעילות]]="","",IF(OR(M154="",AND(טבלה20[[#This Row],[דילוג]]=1,K154=3)),1,M154+1))</f>
        <v/>
      </c>
      <c r="N155" s="1" t="str">
        <f>IF(AND(טבלה20[[#This Row],[מחזורי פעילות]]=3,G156=1,טבלה20[[#This Row],[הפרש קבוע אחרון]]&lt;&gt;I156),1,"")</f>
        <v/>
      </c>
      <c r="O155" s="1" t="str">
        <f>IF(AND(טבלה20[[#This Row],[מחזורי פעילות]]=3,G156=1,טבלה20[[#This Row],[הפרש קבוע אחרון]]=I156),1,"")</f>
        <v/>
      </c>
      <c r="P155" s="1" t="str">
        <f>IF(AND(טבלה20[[#This Row],[דילוג]]=1,טבלה20[[#This Row],[הפרש קבוע אחרון]]=I154,טבלה20[[#This Row],[מחזורי פעילות]]&gt;1),1,"")</f>
        <v/>
      </c>
      <c r="Q155" s="1" t="str">
        <f>IF(OR(AND(טבלה20[[#This Row],[מחזורי פעילות]]&lt;&gt;"",M156=""),AND(טבלה20[[#This Row],[פעילות]]=3,M156=1)),טבלה20[[#This Row],[מחזורי פעילות]],"")</f>
        <v/>
      </c>
      <c r="R155" s="1" t="str">
        <f>IF(טבלה20[[#This Row],[באיזה מחזור נעקר אחרי קביעה?]]&lt;&gt;"",1,"")</f>
        <v/>
      </c>
      <c r="S155" s="1" t="str">
        <f>IF(AND(טבלה20[[#This Row],[באיזה מחזור נעקר אחרי קביעה?]]&lt;&gt;"",טבלה20[[#This Row],[CycleNumber]]&gt;B156),טבלה20[[#This Row],[באיזה מחזור נעקר אחרי קביעה?]],"")</f>
        <v/>
      </c>
      <c r="T155" s="1" t="str">
        <f>IF(AND(טבלה20[[#This Row],[הפרש קבוע אחרון]]&lt;&gt;"",I154=""),טבלה20[[#This Row],[CycleNumber]],"")</f>
        <v/>
      </c>
      <c r="U155" s="1" t="str">
        <f>IF(OR(טבלה20[[#This Row],[CycleNumber]]&gt;B156,B156=""),טבלה20[[#This Row],[CycleNumber]],"")</f>
        <v/>
      </c>
      <c r="V1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" t="s">
        <v>43</v>
      </c>
      <c r="AO155">
        <v>3</v>
      </c>
      <c r="AP155">
        <v>36</v>
      </c>
      <c r="AQ155">
        <f t="shared" si="8"/>
        <v>0</v>
      </c>
      <c r="AR155" t="str">
        <f t="shared" si="9"/>
        <v/>
      </c>
    </row>
    <row r="156" spans="1:44" hidden="1" x14ac:dyDescent="0.25">
      <c r="A156" t="s">
        <v>43</v>
      </c>
      <c r="B156">
        <v>4</v>
      </c>
      <c r="C156">
        <v>1</v>
      </c>
      <c r="D156">
        <v>1</v>
      </c>
      <c r="E156">
        <v>0</v>
      </c>
      <c r="F156">
        <v>38</v>
      </c>
      <c r="G156" t="str">
        <f>IF(טבלה20[[#This Row],[CycleNumber]]&gt;2,IF(AND(טבלה20[[#This Row],[LengthofCycle]]-F155=F155-F154,טבלה20[[#This Row],[LengthofCycle]]-F155&lt;&gt;0),1,""),"")</f>
        <v/>
      </c>
      <c r="H156" t="str">
        <f>IF(טבלה20[[#This Row],[דילוג]]=1,SUM(G156:G157),"")</f>
        <v/>
      </c>
      <c r="I156" t="str">
        <f>IF(AND(טבלה20[[#This Row],[CycleNumber]]&gt;B155,טבלה20[[#This Row],[CycleNumber]]&gt;2),IF(טבלה20[[#This Row],[דילוג]]=1,טבלה20[[#This Row],[LengthofCycle]]-F155,I155),"")</f>
        <v/>
      </c>
      <c r="J156">
        <f>IF(AND(טבלה20[[#This Row],[CycleNumber]]&gt;B155,טבלה20[[#This Row],[CycleNumber]]&gt;2),IF(טבלה20[[#This Row],[דילוג]]=1,1,IF(MAX(J154:J155)=1,1,IF(טבלה20[[#This Row],[LengthofCycle]]-F155&lt;&gt;טבלה20[[#This Row],[הפרש קבוע אחרון]],0,""))),"")</f>
        <v>0</v>
      </c>
      <c r="K156" t="str">
        <f>IF(טבלה20[[#This Row],[CycleNumber]]&lt;3,"",IF(טבלה20[[#This Row],[דילוג]]=1,1,IF(K155="","",IF(טבלה20[[#This Row],[LengthofCycle]]-F155=טבלה20[[#This Row],[הפרש קבוע אחרון]],1,IF(K155+1&gt;3,"",K155+1)))))</f>
        <v/>
      </c>
      <c r="L156" t="str">
        <f>IF(OR(טבלה20[[#This Row],[פעילות]]="",K155=""),"",IF(טבלה20[[#This Row],[פעילות]]=1,1,0))</f>
        <v/>
      </c>
      <c r="M156" s="1" t="str">
        <f>IF(טבלה20[[#This Row],[פעילות]]="","",IF(OR(M155="",AND(טבלה20[[#This Row],[דילוג]]=1,K155=3)),1,M155+1))</f>
        <v/>
      </c>
      <c r="N156" s="1" t="str">
        <f>IF(AND(טבלה20[[#This Row],[מחזורי פעילות]]=3,G157=1,טבלה20[[#This Row],[הפרש קבוע אחרון]]&lt;&gt;I157),1,"")</f>
        <v/>
      </c>
      <c r="O156" s="1" t="str">
        <f>IF(AND(טבלה20[[#This Row],[מחזורי פעילות]]=3,G157=1,טבלה20[[#This Row],[הפרש קבוע אחרון]]=I157),1,"")</f>
        <v/>
      </c>
      <c r="P156" s="1" t="str">
        <f>IF(AND(טבלה20[[#This Row],[דילוג]]=1,טבלה20[[#This Row],[הפרש קבוע אחרון]]=I155,טבלה20[[#This Row],[מחזורי פעילות]]&gt;1),1,"")</f>
        <v/>
      </c>
      <c r="Q156" s="1" t="str">
        <f>IF(OR(AND(טבלה20[[#This Row],[מחזורי פעילות]]&lt;&gt;"",M157=""),AND(טבלה20[[#This Row],[פעילות]]=3,M157=1)),טבלה20[[#This Row],[מחזורי פעילות]],"")</f>
        <v/>
      </c>
      <c r="R156" s="1" t="str">
        <f>IF(טבלה20[[#This Row],[באיזה מחזור נעקר אחרי קביעה?]]&lt;&gt;"",1,"")</f>
        <v/>
      </c>
      <c r="S156" s="1" t="str">
        <f>IF(AND(טבלה20[[#This Row],[באיזה מחזור נעקר אחרי קביעה?]]&lt;&gt;"",טבלה20[[#This Row],[CycleNumber]]&gt;B157),טבלה20[[#This Row],[באיזה מחזור נעקר אחרי קביעה?]],"")</f>
        <v/>
      </c>
      <c r="T156" s="1" t="str">
        <f>IF(AND(טבלה20[[#This Row],[הפרש קבוע אחרון]]&lt;&gt;"",I155=""),טבלה20[[#This Row],[CycleNumber]],"")</f>
        <v/>
      </c>
      <c r="U156" s="1" t="str">
        <f>IF(OR(טבלה20[[#This Row],[CycleNumber]]&gt;B157,B157=""),טבלה20[[#This Row],[CycleNumber]],"")</f>
        <v/>
      </c>
      <c r="V1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6" t="s">
        <v>43</v>
      </c>
      <c r="AO156">
        <v>4</v>
      </c>
      <c r="AP156">
        <v>38</v>
      </c>
      <c r="AQ156">
        <f t="shared" si="8"/>
        <v>0</v>
      </c>
      <c r="AR156" t="str">
        <f t="shared" si="9"/>
        <v/>
      </c>
    </row>
    <row r="157" spans="1:44" hidden="1" x14ac:dyDescent="0.25">
      <c r="A157" t="s">
        <v>43</v>
      </c>
      <c r="B157">
        <v>5</v>
      </c>
      <c r="C157">
        <v>1</v>
      </c>
      <c r="D157">
        <v>1</v>
      </c>
      <c r="E157">
        <v>0</v>
      </c>
      <c r="F157">
        <v>35</v>
      </c>
      <c r="G157" t="str">
        <f>IF(טבלה20[[#This Row],[CycleNumber]]&gt;2,IF(AND(טבלה20[[#This Row],[LengthofCycle]]-F156=F156-F155,טבלה20[[#This Row],[LengthofCycle]]-F156&lt;&gt;0),1,""),"")</f>
        <v/>
      </c>
      <c r="H157" t="str">
        <f>IF(טבלה20[[#This Row],[דילוג]]=1,SUM(G157:G158),"")</f>
        <v/>
      </c>
      <c r="I157" t="str">
        <f>IF(AND(טבלה20[[#This Row],[CycleNumber]]&gt;B156,טבלה20[[#This Row],[CycleNumber]]&gt;2),IF(טבלה20[[#This Row],[דילוג]]=1,טבלה20[[#This Row],[LengthofCycle]]-F156,I156),"")</f>
        <v/>
      </c>
      <c r="J157">
        <f>IF(AND(טבלה20[[#This Row],[CycleNumber]]&gt;B156,טבלה20[[#This Row],[CycleNumber]]&gt;2),IF(טבלה20[[#This Row],[דילוג]]=1,1,IF(MAX(J155:J156)=1,1,IF(טבלה20[[#This Row],[LengthofCycle]]-F156&lt;&gt;טבלה20[[#This Row],[הפרש קבוע אחרון]],0,""))),"")</f>
        <v>0</v>
      </c>
      <c r="K157" t="str">
        <f>IF(טבלה20[[#This Row],[CycleNumber]]&lt;3,"",IF(טבלה20[[#This Row],[דילוג]]=1,1,IF(K156="","",IF(טבלה20[[#This Row],[LengthofCycle]]-F156=טבלה20[[#This Row],[הפרש קבוע אחרון]],1,IF(K156+1&gt;3,"",K156+1)))))</f>
        <v/>
      </c>
      <c r="L157" t="str">
        <f>IF(OR(טבלה20[[#This Row],[פעילות]]="",K156=""),"",IF(טבלה20[[#This Row],[פעילות]]=1,1,0))</f>
        <v/>
      </c>
      <c r="M157" s="1" t="str">
        <f>IF(טבלה20[[#This Row],[פעילות]]="","",IF(OR(M156="",AND(טבלה20[[#This Row],[דילוג]]=1,K156=3)),1,M156+1))</f>
        <v/>
      </c>
      <c r="N157" s="1" t="str">
        <f>IF(AND(טבלה20[[#This Row],[מחזורי פעילות]]=3,G158=1,טבלה20[[#This Row],[הפרש קבוע אחרון]]&lt;&gt;I158),1,"")</f>
        <v/>
      </c>
      <c r="O157" s="1" t="str">
        <f>IF(AND(טבלה20[[#This Row],[מחזורי פעילות]]=3,G158=1,טבלה20[[#This Row],[הפרש קבוע אחרון]]=I158),1,"")</f>
        <v/>
      </c>
      <c r="P157" s="1" t="str">
        <f>IF(AND(טבלה20[[#This Row],[דילוג]]=1,טבלה20[[#This Row],[הפרש קבוע אחרון]]=I156,טבלה20[[#This Row],[מחזורי פעילות]]&gt;1),1,"")</f>
        <v/>
      </c>
      <c r="Q157" s="1" t="str">
        <f>IF(OR(AND(טבלה20[[#This Row],[מחזורי פעילות]]&lt;&gt;"",M158=""),AND(טבלה20[[#This Row],[פעילות]]=3,M158=1)),טבלה20[[#This Row],[מחזורי פעילות]],"")</f>
        <v/>
      </c>
      <c r="R157" s="1" t="str">
        <f>IF(טבלה20[[#This Row],[באיזה מחזור נעקר אחרי קביעה?]]&lt;&gt;"",1,"")</f>
        <v/>
      </c>
      <c r="S157" s="1" t="str">
        <f>IF(AND(טבלה20[[#This Row],[באיזה מחזור נעקר אחרי קביעה?]]&lt;&gt;"",טבלה20[[#This Row],[CycleNumber]]&gt;B158),טבלה20[[#This Row],[באיזה מחזור נעקר אחרי קביעה?]],"")</f>
        <v/>
      </c>
      <c r="T157" s="1" t="str">
        <f>IF(AND(טבלה20[[#This Row],[הפרש קבוע אחרון]]&lt;&gt;"",I156=""),טבלה20[[#This Row],[CycleNumber]],"")</f>
        <v/>
      </c>
      <c r="U157" s="1" t="str">
        <f>IF(OR(טבלה20[[#This Row],[CycleNumber]]&gt;B158,B158=""),טבלה20[[#This Row],[CycleNumber]],"")</f>
        <v/>
      </c>
      <c r="V1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7" t="s">
        <v>43</v>
      </c>
      <c r="AO157">
        <v>5</v>
      </c>
      <c r="AP157">
        <v>35</v>
      </c>
      <c r="AQ157">
        <f t="shared" si="8"/>
        <v>0</v>
      </c>
      <c r="AR157" t="str">
        <f t="shared" si="9"/>
        <v/>
      </c>
    </row>
    <row r="158" spans="1:44" hidden="1" x14ac:dyDescent="0.25">
      <c r="A158" t="s">
        <v>43</v>
      </c>
      <c r="B158">
        <v>6</v>
      </c>
      <c r="C158">
        <v>1</v>
      </c>
      <c r="D158">
        <v>1</v>
      </c>
      <c r="E158">
        <v>0</v>
      </c>
      <c r="F158">
        <v>28</v>
      </c>
      <c r="G158" t="str">
        <f>IF(טבלה20[[#This Row],[CycleNumber]]&gt;2,IF(AND(טבלה20[[#This Row],[LengthofCycle]]-F157=F157-F156,טבלה20[[#This Row],[LengthofCycle]]-F157&lt;&gt;0),1,""),"")</f>
        <v/>
      </c>
      <c r="H158" t="str">
        <f>IF(טבלה20[[#This Row],[דילוג]]=1,SUM(G158:G159),"")</f>
        <v/>
      </c>
      <c r="I158" t="str">
        <f>IF(AND(טבלה20[[#This Row],[CycleNumber]]&gt;B157,טבלה20[[#This Row],[CycleNumber]]&gt;2),IF(טבלה20[[#This Row],[דילוג]]=1,טבלה20[[#This Row],[LengthofCycle]]-F157,I157),"")</f>
        <v/>
      </c>
      <c r="J158">
        <f>IF(AND(טבלה20[[#This Row],[CycleNumber]]&gt;B157,טבלה20[[#This Row],[CycleNumber]]&gt;2),IF(טבלה20[[#This Row],[דילוג]]=1,1,IF(MAX(J156:J157)=1,1,IF(טבלה20[[#This Row],[LengthofCycle]]-F157&lt;&gt;טבלה20[[#This Row],[הפרש קבוע אחרון]],0,""))),"")</f>
        <v>0</v>
      </c>
      <c r="K158" t="str">
        <f>IF(טבלה20[[#This Row],[CycleNumber]]&lt;3,"",IF(טבלה20[[#This Row],[דילוג]]=1,1,IF(K157="","",IF(טבלה20[[#This Row],[LengthofCycle]]-F157=טבלה20[[#This Row],[הפרש קבוע אחרון]],1,IF(K157+1&gt;3,"",K157+1)))))</f>
        <v/>
      </c>
      <c r="L158" t="str">
        <f>IF(OR(טבלה20[[#This Row],[פעילות]]="",K157=""),"",IF(טבלה20[[#This Row],[פעילות]]=1,1,0))</f>
        <v/>
      </c>
      <c r="M158" s="1" t="str">
        <f>IF(טבלה20[[#This Row],[פעילות]]="","",IF(OR(M157="",AND(טבלה20[[#This Row],[דילוג]]=1,K157=3)),1,M157+1))</f>
        <v/>
      </c>
      <c r="N158" s="1" t="str">
        <f>IF(AND(טבלה20[[#This Row],[מחזורי פעילות]]=3,G159=1,טבלה20[[#This Row],[הפרש קבוע אחרון]]&lt;&gt;I159),1,"")</f>
        <v/>
      </c>
      <c r="O158" s="1" t="str">
        <f>IF(AND(טבלה20[[#This Row],[מחזורי פעילות]]=3,G159=1,טבלה20[[#This Row],[הפרש קבוע אחרון]]=I159),1,"")</f>
        <v/>
      </c>
      <c r="P158" s="1" t="str">
        <f>IF(AND(טבלה20[[#This Row],[דילוג]]=1,טבלה20[[#This Row],[הפרש קבוע אחרון]]=I157,טבלה20[[#This Row],[מחזורי פעילות]]&gt;1),1,"")</f>
        <v/>
      </c>
      <c r="Q158" s="1" t="str">
        <f>IF(OR(AND(טבלה20[[#This Row],[מחזורי פעילות]]&lt;&gt;"",M159=""),AND(טבלה20[[#This Row],[פעילות]]=3,M159=1)),טבלה20[[#This Row],[מחזורי פעילות]],"")</f>
        <v/>
      </c>
      <c r="R158" s="1" t="str">
        <f>IF(טבלה20[[#This Row],[באיזה מחזור נעקר אחרי קביעה?]]&lt;&gt;"",1,"")</f>
        <v/>
      </c>
      <c r="S158" s="1" t="str">
        <f>IF(AND(טבלה20[[#This Row],[באיזה מחזור נעקר אחרי קביעה?]]&lt;&gt;"",טבלה20[[#This Row],[CycleNumber]]&gt;B159),טבלה20[[#This Row],[באיזה מחזור נעקר אחרי קביעה?]],"")</f>
        <v/>
      </c>
      <c r="T158" s="1" t="str">
        <f>IF(AND(טבלה20[[#This Row],[הפרש קבוע אחרון]]&lt;&gt;"",I157=""),טבלה20[[#This Row],[CycleNumber]],"")</f>
        <v/>
      </c>
      <c r="U158" s="1" t="str">
        <f>IF(OR(טבלה20[[#This Row],[CycleNumber]]&gt;B159,B159=""),טבלה20[[#This Row],[CycleNumber]],"")</f>
        <v/>
      </c>
      <c r="V1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8" t="s">
        <v>43</v>
      </c>
      <c r="AO158">
        <v>6</v>
      </c>
      <c r="AP158">
        <v>28</v>
      </c>
      <c r="AQ158">
        <f t="shared" si="8"/>
        <v>0</v>
      </c>
      <c r="AR158" t="str">
        <f t="shared" si="9"/>
        <v/>
      </c>
    </row>
    <row r="159" spans="1:44" hidden="1" x14ac:dyDescent="0.25">
      <c r="A159" t="s">
        <v>43</v>
      </c>
      <c r="B159">
        <v>7</v>
      </c>
      <c r="C159">
        <v>1</v>
      </c>
      <c r="D159">
        <v>1</v>
      </c>
      <c r="E159">
        <v>0</v>
      </c>
      <c r="F159">
        <v>31</v>
      </c>
      <c r="G159" t="str">
        <f>IF(טבלה20[[#This Row],[CycleNumber]]&gt;2,IF(AND(טבלה20[[#This Row],[LengthofCycle]]-F158=F158-F157,טבלה20[[#This Row],[LengthofCycle]]-F158&lt;&gt;0),1,""),"")</f>
        <v/>
      </c>
      <c r="H159" t="str">
        <f>IF(טבלה20[[#This Row],[דילוג]]=1,SUM(G159:G160),"")</f>
        <v/>
      </c>
      <c r="I159" t="str">
        <f>IF(AND(טבלה20[[#This Row],[CycleNumber]]&gt;B158,טבלה20[[#This Row],[CycleNumber]]&gt;2),IF(טבלה20[[#This Row],[דילוג]]=1,טבלה20[[#This Row],[LengthofCycle]]-F158,I158),"")</f>
        <v/>
      </c>
      <c r="J159">
        <f>IF(AND(טבלה20[[#This Row],[CycleNumber]]&gt;B158,טבלה20[[#This Row],[CycleNumber]]&gt;2),IF(טבלה20[[#This Row],[דילוג]]=1,1,IF(MAX(J157:J158)=1,1,IF(טבלה20[[#This Row],[LengthofCycle]]-F158&lt;&gt;טבלה20[[#This Row],[הפרש קבוע אחרון]],0,""))),"")</f>
        <v>0</v>
      </c>
      <c r="K159" t="str">
        <f>IF(טבלה20[[#This Row],[CycleNumber]]&lt;3,"",IF(טבלה20[[#This Row],[דילוג]]=1,1,IF(K158="","",IF(טבלה20[[#This Row],[LengthofCycle]]-F158=טבלה20[[#This Row],[הפרש קבוע אחרון]],1,IF(K158+1&gt;3,"",K158+1)))))</f>
        <v/>
      </c>
      <c r="L159" t="str">
        <f>IF(OR(טבלה20[[#This Row],[פעילות]]="",K158=""),"",IF(טבלה20[[#This Row],[פעילות]]=1,1,0))</f>
        <v/>
      </c>
      <c r="M159" s="1" t="str">
        <f>IF(טבלה20[[#This Row],[פעילות]]="","",IF(OR(M158="",AND(טבלה20[[#This Row],[דילוג]]=1,K158=3)),1,M158+1))</f>
        <v/>
      </c>
      <c r="N159" s="1" t="str">
        <f>IF(AND(טבלה20[[#This Row],[מחזורי פעילות]]=3,G160=1,טבלה20[[#This Row],[הפרש קבוע אחרון]]&lt;&gt;I160),1,"")</f>
        <v/>
      </c>
      <c r="O159" s="1" t="str">
        <f>IF(AND(טבלה20[[#This Row],[מחזורי פעילות]]=3,G160=1,טבלה20[[#This Row],[הפרש קבוע אחרון]]=I160),1,"")</f>
        <v/>
      </c>
      <c r="P159" s="1" t="str">
        <f>IF(AND(טבלה20[[#This Row],[דילוג]]=1,טבלה20[[#This Row],[הפרש קבוע אחרון]]=I158,טבלה20[[#This Row],[מחזורי פעילות]]&gt;1),1,"")</f>
        <v/>
      </c>
      <c r="Q159" s="1" t="str">
        <f>IF(OR(AND(טבלה20[[#This Row],[מחזורי פעילות]]&lt;&gt;"",M160=""),AND(טבלה20[[#This Row],[פעילות]]=3,M160=1)),טבלה20[[#This Row],[מחזורי פעילות]],"")</f>
        <v/>
      </c>
      <c r="R159" s="1" t="str">
        <f>IF(טבלה20[[#This Row],[באיזה מחזור נעקר אחרי קביעה?]]&lt;&gt;"",1,"")</f>
        <v/>
      </c>
      <c r="S159" s="1" t="str">
        <f>IF(AND(טבלה20[[#This Row],[באיזה מחזור נעקר אחרי קביעה?]]&lt;&gt;"",טבלה20[[#This Row],[CycleNumber]]&gt;B160),טבלה20[[#This Row],[באיזה מחזור נעקר אחרי קביעה?]],"")</f>
        <v/>
      </c>
      <c r="T159" s="1" t="str">
        <f>IF(AND(טבלה20[[#This Row],[הפרש קבוע אחרון]]&lt;&gt;"",I158=""),טבלה20[[#This Row],[CycleNumber]],"")</f>
        <v/>
      </c>
      <c r="U159" s="1" t="str">
        <f>IF(OR(טבלה20[[#This Row],[CycleNumber]]&gt;B160,B160=""),טבלה20[[#This Row],[CycleNumber]],"")</f>
        <v/>
      </c>
      <c r="V1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9" t="s">
        <v>43</v>
      </c>
      <c r="AO159">
        <v>7</v>
      </c>
      <c r="AP159">
        <v>31</v>
      </c>
      <c r="AQ159">
        <f t="shared" si="8"/>
        <v>0</v>
      </c>
      <c r="AR159" t="str">
        <f t="shared" si="9"/>
        <v/>
      </c>
    </row>
    <row r="160" spans="1:44" hidden="1" x14ac:dyDescent="0.25">
      <c r="A160" t="s">
        <v>43</v>
      </c>
      <c r="B160">
        <v>8</v>
      </c>
      <c r="C160">
        <v>1</v>
      </c>
      <c r="D160">
        <v>1</v>
      </c>
      <c r="E160">
        <v>0</v>
      </c>
      <c r="F160">
        <v>33</v>
      </c>
      <c r="G160" t="str">
        <f>IF(טבלה20[[#This Row],[CycleNumber]]&gt;2,IF(AND(טבלה20[[#This Row],[LengthofCycle]]-F159=F159-F158,טבלה20[[#This Row],[LengthofCycle]]-F159&lt;&gt;0),1,""),"")</f>
        <v/>
      </c>
      <c r="H160" t="str">
        <f>IF(טבלה20[[#This Row],[דילוג]]=1,SUM(G160:G161),"")</f>
        <v/>
      </c>
      <c r="I160" t="str">
        <f>IF(AND(טבלה20[[#This Row],[CycleNumber]]&gt;B159,טבלה20[[#This Row],[CycleNumber]]&gt;2),IF(טבלה20[[#This Row],[דילוג]]=1,טבלה20[[#This Row],[LengthofCycle]]-F159,I159),"")</f>
        <v/>
      </c>
      <c r="J160">
        <f>IF(AND(טבלה20[[#This Row],[CycleNumber]]&gt;B159,טבלה20[[#This Row],[CycleNumber]]&gt;2),IF(טבלה20[[#This Row],[דילוג]]=1,1,IF(MAX(J158:J159)=1,1,IF(טבלה20[[#This Row],[LengthofCycle]]-F159&lt;&gt;טבלה20[[#This Row],[הפרש קבוע אחרון]],0,""))),"")</f>
        <v>0</v>
      </c>
      <c r="K160" t="str">
        <f>IF(טבלה20[[#This Row],[CycleNumber]]&lt;3,"",IF(טבלה20[[#This Row],[דילוג]]=1,1,IF(K159="","",IF(טבלה20[[#This Row],[LengthofCycle]]-F159=טבלה20[[#This Row],[הפרש קבוע אחרון]],1,IF(K159+1&gt;3,"",K159+1)))))</f>
        <v/>
      </c>
      <c r="L160" t="str">
        <f>IF(OR(טבלה20[[#This Row],[פעילות]]="",K159=""),"",IF(טבלה20[[#This Row],[פעילות]]=1,1,0))</f>
        <v/>
      </c>
      <c r="M160" s="1" t="str">
        <f>IF(טבלה20[[#This Row],[פעילות]]="","",IF(OR(M159="",AND(טבלה20[[#This Row],[דילוג]]=1,K159=3)),1,M159+1))</f>
        <v/>
      </c>
      <c r="N160" s="1" t="str">
        <f>IF(AND(טבלה20[[#This Row],[מחזורי פעילות]]=3,G161=1,טבלה20[[#This Row],[הפרש קבוע אחרון]]&lt;&gt;I161),1,"")</f>
        <v/>
      </c>
      <c r="O160" s="1" t="str">
        <f>IF(AND(טבלה20[[#This Row],[מחזורי פעילות]]=3,G161=1,טבלה20[[#This Row],[הפרש קבוע אחרון]]=I161),1,"")</f>
        <v/>
      </c>
      <c r="P160" s="1" t="str">
        <f>IF(AND(טבלה20[[#This Row],[דילוג]]=1,טבלה20[[#This Row],[הפרש קבוע אחרון]]=I159,טבלה20[[#This Row],[מחזורי פעילות]]&gt;1),1,"")</f>
        <v/>
      </c>
      <c r="Q160" s="1" t="str">
        <f>IF(OR(AND(טבלה20[[#This Row],[מחזורי פעילות]]&lt;&gt;"",M161=""),AND(טבלה20[[#This Row],[פעילות]]=3,M161=1)),טבלה20[[#This Row],[מחזורי פעילות]],"")</f>
        <v/>
      </c>
      <c r="R160" s="1" t="str">
        <f>IF(טבלה20[[#This Row],[באיזה מחזור נעקר אחרי קביעה?]]&lt;&gt;"",1,"")</f>
        <v/>
      </c>
      <c r="S160" s="1" t="str">
        <f>IF(AND(טבלה20[[#This Row],[באיזה מחזור נעקר אחרי קביעה?]]&lt;&gt;"",טבלה20[[#This Row],[CycleNumber]]&gt;B161),טבלה20[[#This Row],[באיזה מחזור נעקר אחרי קביעה?]],"")</f>
        <v/>
      </c>
      <c r="T160" s="1" t="str">
        <f>IF(AND(טבלה20[[#This Row],[הפרש קבוע אחרון]]&lt;&gt;"",I159=""),טבלה20[[#This Row],[CycleNumber]],"")</f>
        <v/>
      </c>
      <c r="U160" s="1" t="str">
        <f>IF(OR(טבלה20[[#This Row],[CycleNumber]]&gt;B161,B161=""),טבלה20[[#This Row],[CycleNumber]],"")</f>
        <v/>
      </c>
      <c r="V1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0" t="s">
        <v>43</v>
      </c>
      <c r="AO160">
        <v>8</v>
      </c>
      <c r="AP160">
        <v>33</v>
      </c>
      <c r="AQ160">
        <f t="shared" si="8"/>
        <v>0</v>
      </c>
      <c r="AR160" t="str">
        <f t="shared" si="9"/>
        <v/>
      </c>
    </row>
    <row r="161" spans="1:44" hidden="1" x14ac:dyDescent="0.25">
      <c r="A161" t="s">
        <v>43</v>
      </c>
      <c r="B161">
        <v>9</v>
      </c>
      <c r="C161">
        <v>1</v>
      </c>
      <c r="D161">
        <v>1</v>
      </c>
      <c r="E161">
        <v>0</v>
      </c>
      <c r="F161">
        <v>29</v>
      </c>
      <c r="G161" t="str">
        <f>IF(טבלה20[[#This Row],[CycleNumber]]&gt;2,IF(AND(טבלה20[[#This Row],[LengthofCycle]]-F160=F160-F159,טבלה20[[#This Row],[LengthofCycle]]-F160&lt;&gt;0),1,""),"")</f>
        <v/>
      </c>
      <c r="H161" t="str">
        <f>IF(טבלה20[[#This Row],[דילוג]]=1,SUM(G161:G162),"")</f>
        <v/>
      </c>
      <c r="I161" t="str">
        <f>IF(AND(טבלה20[[#This Row],[CycleNumber]]&gt;B160,טבלה20[[#This Row],[CycleNumber]]&gt;2),IF(טבלה20[[#This Row],[דילוג]]=1,טבלה20[[#This Row],[LengthofCycle]]-F160,I160),"")</f>
        <v/>
      </c>
      <c r="J161">
        <f>IF(AND(טבלה20[[#This Row],[CycleNumber]]&gt;B160,טבלה20[[#This Row],[CycleNumber]]&gt;2),IF(טבלה20[[#This Row],[דילוג]]=1,1,IF(MAX(J159:J160)=1,1,IF(טבלה20[[#This Row],[LengthofCycle]]-F160&lt;&gt;טבלה20[[#This Row],[הפרש קבוע אחרון]],0,""))),"")</f>
        <v>0</v>
      </c>
      <c r="K161" t="str">
        <f>IF(טבלה20[[#This Row],[CycleNumber]]&lt;3,"",IF(טבלה20[[#This Row],[דילוג]]=1,1,IF(K160="","",IF(טבלה20[[#This Row],[LengthofCycle]]-F160=טבלה20[[#This Row],[הפרש קבוע אחרון]],1,IF(K160+1&gt;3,"",K160+1)))))</f>
        <v/>
      </c>
      <c r="L161" t="str">
        <f>IF(OR(טבלה20[[#This Row],[פעילות]]="",K160=""),"",IF(טבלה20[[#This Row],[פעילות]]=1,1,0))</f>
        <v/>
      </c>
      <c r="M161" s="1" t="str">
        <f>IF(טבלה20[[#This Row],[פעילות]]="","",IF(OR(M160="",AND(טבלה20[[#This Row],[דילוג]]=1,K160=3)),1,M160+1))</f>
        <v/>
      </c>
      <c r="N161" s="1" t="str">
        <f>IF(AND(טבלה20[[#This Row],[מחזורי פעילות]]=3,G162=1,טבלה20[[#This Row],[הפרש קבוע אחרון]]&lt;&gt;I162),1,"")</f>
        <v/>
      </c>
      <c r="O161" s="1" t="str">
        <f>IF(AND(טבלה20[[#This Row],[מחזורי פעילות]]=3,G162=1,טבלה20[[#This Row],[הפרש קבוע אחרון]]=I162),1,"")</f>
        <v/>
      </c>
      <c r="P161" s="1" t="str">
        <f>IF(AND(טבלה20[[#This Row],[דילוג]]=1,טבלה20[[#This Row],[הפרש קבוע אחרון]]=I160,טבלה20[[#This Row],[מחזורי פעילות]]&gt;1),1,"")</f>
        <v/>
      </c>
      <c r="Q161" s="1" t="str">
        <f>IF(OR(AND(טבלה20[[#This Row],[מחזורי פעילות]]&lt;&gt;"",M162=""),AND(טבלה20[[#This Row],[פעילות]]=3,M162=1)),טבלה20[[#This Row],[מחזורי פעילות]],"")</f>
        <v/>
      </c>
      <c r="R161" s="1" t="str">
        <f>IF(טבלה20[[#This Row],[באיזה מחזור נעקר אחרי קביעה?]]&lt;&gt;"",1,"")</f>
        <v/>
      </c>
      <c r="S161" s="1" t="str">
        <f>IF(AND(טבלה20[[#This Row],[באיזה מחזור נעקר אחרי קביעה?]]&lt;&gt;"",טבלה20[[#This Row],[CycleNumber]]&gt;B162),טבלה20[[#This Row],[באיזה מחזור נעקר אחרי קביעה?]],"")</f>
        <v/>
      </c>
      <c r="T161" s="1" t="str">
        <f>IF(AND(טבלה20[[#This Row],[הפרש קבוע אחרון]]&lt;&gt;"",I160=""),טבלה20[[#This Row],[CycleNumber]],"")</f>
        <v/>
      </c>
      <c r="U161" s="1" t="str">
        <f>IF(OR(טבלה20[[#This Row],[CycleNumber]]&gt;B162,B162=""),טבלה20[[#This Row],[CycleNumber]],"")</f>
        <v/>
      </c>
      <c r="V1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1" t="s">
        <v>43</v>
      </c>
      <c r="AO161">
        <v>9</v>
      </c>
      <c r="AP161">
        <v>29</v>
      </c>
      <c r="AQ161">
        <f t="shared" si="8"/>
        <v>0</v>
      </c>
      <c r="AR161" t="str">
        <f t="shared" si="9"/>
        <v/>
      </c>
    </row>
    <row r="162" spans="1:44" hidden="1" x14ac:dyDescent="0.25">
      <c r="A162" t="s">
        <v>43</v>
      </c>
      <c r="B162">
        <v>10</v>
      </c>
      <c r="C162">
        <v>1</v>
      </c>
      <c r="D162">
        <v>1</v>
      </c>
      <c r="E162">
        <v>0</v>
      </c>
      <c r="F162">
        <v>30</v>
      </c>
      <c r="G162" t="str">
        <f>IF(טבלה20[[#This Row],[CycleNumber]]&gt;2,IF(AND(טבלה20[[#This Row],[LengthofCycle]]-F161=F161-F160,טבלה20[[#This Row],[LengthofCycle]]-F161&lt;&gt;0),1,""),"")</f>
        <v/>
      </c>
      <c r="H162" t="str">
        <f>IF(טבלה20[[#This Row],[דילוג]]=1,SUM(G162:G163),"")</f>
        <v/>
      </c>
      <c r="I162" t="str">
        <f>IF(AND(טבלה20[[#This Row],[CycleNumber]]&gt;B161,טבלה20[[#This Row],[CycleNumber]]&gt;2),IF(טבלה20[[#This Row],[דילוג]]=1,טבלה20[[#This Row],[LengthofCycle]]-F161,I161),"")</f>
        <v/>
      </c>
      <c r="J162">
        <f>IF(AND(טבלה20[[#This Row],[CycleNumber]]&gt;B161,טבלה20[[#This Row],[CycleNumber]]&gt;2),IF(טבלה20[[#This Row],[דילוג]]=1,1,IF(MAX(J160:J161)=1,1,IF(טבלה20[[#This Row],[LengthofCycle]]-F161&lt;&gt;טבלה20[[#This Row],[הפרש קבוע אחרון]],0,""))),"")</f>
        <v>0</v>
      </c>
      <c r="K162" t="str">
        <f>IF(טבלה20[[#This Row],[CycleNumber]]&lt;3,"",IF(טבלה20[[#This Row],[דילוג]]=1,1,IF(K161="","",IF(טבלה20[[#This Row],[LengthofCycle]]-F161=טבלה20[[#This Row],[הפרש קבוע אחרון]],1,IF(K161+1&gt;3,"",K161+1)))))</f>
        <v/>
      </c>
      <c r="L162" t="str">
        <f>IF(OR(טבלה20[[#This Row],[פעילות]]="",K161=""),"",IF(טבלה20[[#This Row],[פעילות]]=1,1,0))</f>
        <v/>
      </c>
      <c r="M162" s="1" t="str">
        <f>IF(טבלה20[[#This Row],[פעילות]]="","",IF(OR(M161="",AND(טבלה20[[#This Row],[דילוג]]=1,K161=3)),1,M161+1))</f>
        <v/>
      </c>
      <c r="N162" s="1" t="str">
        <f>IF(AND(טבלה20[[#This Row],[מחזורי פעילות]]=3,G163=1,טבלה20[[#This Row],[הפרש קבוע אחרון]]&lt;&gt;I163),1,"")</f>
        <v/>
      </c>
      <c r="O162" s="1" t="str">
        <f>IF(AND(טבלה20[[#This Row],[מחזורי פעילות]]=3,G163=1,טבלה20[[#This Row],[הפרש קבוע אחרון]]=I163),1,"")</f>
        <v/>
      </c>
      <c r="P162" s="1" t="str">
        <f>IF(AND(טבלה20[[#This Row],[דילוג]]=1,טבלה20[[#This Row],[הפרש קבוע אחרון]]=I161,טבלה20[[#This Row],[מחזורי פעילות]]&gt;1),1,"")</f>
        <v/>
      </c>
      <c r="Q162" s="1" t="str">
        <f>IF(OR(AND(טבלה20[[#This Row],[מחזורי פעילות]]&lt;&gt;"",M163=""),AND(טבלה20[[#This Row],[פעילות]]=3,M163=1)),טבלה20[[#This Row],[מחזורי פעילות]],"")</f>
        <v/>
      </c>
      <c r="R162" s="1" t="str">
        <f>IF(טבלה20[[#This Row],[באיזה מחזור נעקר אחרי קביעה?]]&lt;&gt;"",1,"")</f>
        <v/>
      </c>
      <c r="S162" s="1" t="str">
        <f>IF(AND(טבלה20[[#This Row],[באיזה מחזור נעקר אחרי קביעה?]]&lt;&gt;"",טבלה20[[#This Row],[CycleNumber]]&gt;B163),טבלה20[[#This Row],[באיזה מחזור נעקר אחרי קביעה?]],"")</f>
        <v/>
      </c>
      <c r="T162" s="1" t="str">
        <f>IF(AND(טבלה20[[#This Row],[הפרש קבוע אחרון]]&lt;&gt;"",I161=""),טבלה20[[#This Row],[CycleNumber]],"")</f>
        <v/>
      </c>
      <c r="U162" s="1" t="str">
        <f>IF(OR(טבלה20[[#This Row],[CycleNumber]]&gt;B163,B163=""),טבלה20[[#This Row],[CycleNumber]],"")</f>
        <v/>
      </c>
      <c r="V1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2" t="s">
        <v>43</v>
      </c>
      <c r="AO162">
        <v>10</v>
      </c>
      <c r="AP162">
        <v>30</v>
      </c>
      <c r="AQ162">
        <f t="shared" si="8"/>
        <v>0</v>
      </c>
      <c r="AR162" t="str">
        <f t="shared" si="9"/>
        <v/>
      </c>
    </row>
    <row r="163" spans="1:44" hidden="1" x14ac:dyDescent="0.25">
      <c r="A163" t="s">
        <v>43</v>
      </c>
      <c r="B163">
        <v>11</v>
      </c>
      <c r="C163">
        <v>1</v>
      </c>
      <c r="D163">
        <v>1</v>
      </c>
      <c r="E163">
        <v>0</v>
      </c>
      <c r="F163">
        <v>31</v>
      </c>
      <c r="G163">
        <f>IF(טבלה20[[#This Row],[CycleNumber]]&gt;2,IF(AND(טבלה20[[#This Row],[LengthofCycle]]-F162=F162-F161,טבלה20[[#This Row],[LengthofCycle]]-F162&lt;&gt;0),1,""),"")</f>
        <v>1</v>
      </c>
      <c r="H163">
        <f>IF(טבלה20[[#This Row],[דילוג]]=1,SUM(G163:G164),"")</f>
        <v>1</v>
      </c>
      <c r="I163">
        <f>IF(AND(טבלה20[[#This Row],[CycleNumber]]&gt;B162,טבלה20[[#This Row],[CycleNumber]]&gt;2),IF(טבלה20[[#This Row],[דילוג]]=1,טבלה20[[#This Row],[LengthofCycle]]-F162,I162),"")</f>
        <v>1</v>
      </c>
      <c r="J163">
        <f>IF(AND(טבלה20[[#This Row],[CycleNumber]]&gt;B162,טבלה20[[#This Row],[CycleNumber]]&gt;2),IF(טבלה20[[#This Row],[דילוג]]=1,1,IF(MAX(J161:J162)=1,1,IF(טבלה20[[#This Row],[LengthofCycle]]-F162&lt;&gt;טבלה20[[#This Row],[הפרש קבוע אחרון]],0,""))),"")</f>
        <v>1</v>
      </c>
      <c r="K163">
        <f>IF(טבלה20[[#This Row],[CycleNumber]]&lt;3,"",IF(טבלה20[[#This Row],[דילוג]]=1,1,IF(K162="","",IF(טבלה20[[#This Row],[LengthofCycle]]-F162=טבלה20[[#This Row],[הפרש קבוע אחרון]],1,IF(K162+1&gt;3,"",K162+1)))))</f>
        <v>1</v>
      </c>
      <c r="L163" t="str">
        <f>IF(OR(טבלה20[[#This Row],[פעילות]]="",K162=""),"",IF(טבלה20[[#This Row],[פעילות]]=1,1,0))</f>
        <v/>
      </c>
      <c r="M163" s="1">
        <f>IF(טבלה20[[#This Row],[פעילות]]="","",IF(OR(M162="",AND(טבלה20[[#This Row],[דילוג]]=1,K162=3)),1,M162+1))</f>
        <v>1</v>
      </c>
      <c r="N163" s="1" t="str">
        <f>IF(AND(טבלה20[[#This Row],[מחזורי פעילות]]=3,G164=1,טבלה20[[#This Row],[הפרש קבוע אחרון]]&lt;&gt;I164),1,"")</f>
        <v/>
      </c>
      <c r="O163" s="1" t="str">
        <f>IF(AND(טבלה20[[#This Row],[מחזורי פעילות]]=3,G164=1,טבלה20[[#This Row],[הפרש קבוע אחרון]]=I164),1,"")</f>
        <v/>
      </c>
      <c r="P163" s="1" t="str">
        <f>IF(AND(טבלה20[[#This Row],[דילוג]]=1,טבלה20[[#This Row],[הפרש קבוע אחרון]]=I162,טבלה20[[#This Row],[מחזורי פעילות]]&gt;1),1,"")</f>
        <v/>
      </c>
      <c r="Q163" s="1" t="str">
        <f>IF(OR(AND(טבלה20[[#This Row],[מחזורי פעילות]]&lt;&gt;"",M164=""),AND(טבלה20[[#This Row],[פעילות]]=3,M164=1)),טבלה20[[#This Row],[מחזורי פעילות]],"")</f>
        <v/>
      </c>
      <c r="R163" s="1" t="str">
        <f>IF(טבלה20[[#This Row],[באיזה מחזור נעקר אחרי קביעה?]]&lt;&gt;"",1,"")</f>
        <v/>
      </c>
      <c r="S163" s="1" t="str">
        <f>IF(AND(טבלה20[[#This Row],[באיזה מחזור נעקר אחרי קביעה?]]&lt;&gt;"",טבלה20[[#This Row],[CycleNumber]]&gt;B164),טבלה20[[#This Row],[באיזה מחזור נעקר אחרי קביעה?]],"")</f>
        <v/>
      </c>
      <c r="T163" s="1">
        <f>IF(AND(טבלה20[[#This Row],[הפרש קבוע אחרון]]&lt;&gt;"",I162=""),טבלה20[[#This Row],[CycleNumber]],"")</f>
        <v>11</v>
      </c>
      <c r="U163" s="1" t="str">
        <f>IF(OR(טבלה20[[#This Row],[CycleNumber]]&gt;B164,B164=""),טבלה20[[#This Row],[CycleNumber]],"")</f>
        <v/>
      </c>
      <c r="V1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3" t="s">
        <v>43</v>
      </c>
      <c r="AO163">
        <v>11</v>
      </c>
      <c r="AP163">
        <v>31</v>
      </c>
      <c r="AQ163">
        <f t="shared" si="8"/>
        <v>1</v>
      </c>
      <c r="AR163" t="str">
        <f t="shared" si="9"/>
        <v/>
      </c>
    </row>
    <row r="164" spans="1:44" hidden="1" x14ac:dyDescent="0.25">
      <c r="A164" t="s">
        <v>43</v>
      </c>
      <c r="B164">
        <v>12</v>
      </c>
      <c r="C164">
        <v>1</v>
      </c>
      <c r="D164">
        <v>1</v>
      </c>
      <c r="E164">
        <v>0</v>
      </c>
      <c r="F164">
        <v>30</v>
      </c>
      <c r="G164" t="str">
        <f>IF(טבלה20[[#This Row],[CycleNumber]]&gt;2,IF(AND(טבלה20[[#This Row],[LengthofCycle]]-F163=F163-F162,טבלה20[[#This Row],[LengthofCycle]]-F163&lt;&gt;0),1,""),"")</f>
        <v/>
      </c>
      <c r="H164" t="str">
        <f>IF(טבלה20[[#This Row],[דילוג]]=1,SUM(G164:G165),"")</f>
        <v/>
      </c>
      <c r="I164">
        <f>IF(AND(טבלה20[[#This Row],[CycleNumber]]&gt;B163,טבלה20[[#This Row],[CycleNumber]]&gt;2),IF(טבלה20[[#This Row],[דילוג]]=1,טבלה20[[#This Row],[LengthofCycle]]-F163,I163),"")</f>
        <v>1</v>
      </c>
      <c r="J164">
        <f>IF(AND(טבלה20[[#This Row],[CycleNumber]]&gt;B163,טבלה20[[#This Row],[CycleNumber]]&gt;2),IF(טבלה20[[#This Row],[דילוג]]=1,1,IF(MAX(J162:J163)=1,1,IF(טבלה20[[#This Row],[LengthofCycle]]-F163&lt;&gt;טבלה20[[#This Row],[הפרש קבוע אחרון]],0,""))),"")</f>
        <v>1</v>
      </c>
      <c r="K164">
        <f>IF(טבלה20[[#This Row],[CycleNumber]]&lt;3,"",IF(טבלה20[[#This Row],[דילוג]]=1,1,IF(K163="","",IF(טבלה20[[#This Row],[LengthofCycle]]-F163=טבלה20[[#This Row],[הפרש קבוע אחרון]],1,IF(K163+1&gt;3,"",K163+1)))))</f>
        <v>2</v>
      </c>
      <c r="L164">
        <f>IF(OR(טבלה20[[#This Row],[פעילות]]="",K163=""),"",IF(טבלה20[[#This Row],[פעילות]]=1,1,0))</f>
        <v>0</v>
      </c>
      <c r="M164" s="1">
        <f>IF(טבלה20[[#This Row],[פעילות]]="","",IF(OR(M163="",AND(טבלה20[[#This Row],[דילוג]]=1,K163=3)),1,M163+1))</f>
        <v>2</v>
      </c>
      <c r="N164" s="1" t="str">
        <f>IF(AND(טבלה20[[#This Row],[מחזורי פעילות]]=3,G165=1,טבלה20[[#This Row],[הפרש קבוע אחרון]]&lt;&gt;I165),1,"")</f>
        <v/>
      </c>
      <c r="O164" s="1" t="str">
        <f>IF(AND(טבלה20[[#This Row],[מחזורי פעילות]]=3,G165=1,טבלה20[[#This Row],[הפרש קבוע אחרון]]=I165),1,"")</f>
        <v/>
      </c>
      <c r="P164" s="1" t="str">
        <f>IF(AND(טבלה20[[#This Row],[דילוג]]=1,טבלה20[[#This Row],[הפרש קבוע אחרון]]=I163,טבלה20[[#This Row],[מחזורי פעילות]]&gt;1),1,"")</f>
        <v/>
      </c>
      <c r="Q164" s="1">
        <f>IF(OR(AND(טבלה20[[#This Row],[מחזורי פעילות]]&lt;&gt;"",M165=""),AND(טבלה20[[#This Row],[פעילות]]=3,M165=1)),טבלה20[[#This Row],[מחזורי פעילות]],"")</f>
        <v>2</v>
      </c>
      <c r="R164" s="1">
        <f>IF(טבלה20[[#This Row],[באיזה מחזור נעקר אחרי קביעה?]]&lt;&gt;"",1,"")</f>
        <v>1</v>
      </c>
      <c r="S164" s="1">
        <f>IF(AND(טבלה20[[#This Row],[באיזה מחזור נעקר אחרי קביעה?]]&lt;&gt;"",טבלה20[[#This Row],[CycleNumber]]&gt;B165),טבלה20[[#This Row],[באיזה מחזור נעקר אחרי קביעה?]],"")</f>
        <v>2</v>
      </c>
      <c r="T164" s="1" t="str">
        <f>IF(AND(טבלה20[[#This Row],[הפרש קבוע אחרון]]&lt;&gt;"",I163=""),טבלה20[[#This Row],[CycleNumber]],"")</f>
        <v/>
      </c>
      <c r="U164" s="1">
        <f>IF(OR(טבלה20[[#This Row],[CycleNumber]]&gt;B165,B165=""),טבלה20[[#This Row],[CycleNumber]],"")</f>
        <v>12</v>
      </c>
      <c r="V1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4" t="s">
        <v>43</v>
      </c>
      <c r="AO164">
        <v>12</v>
      </c>
      <c r="AP164">
        <v>30</v>
      </c>
      <c r="AQ164">
        <f t="shared" si="8"/>
        <v>0</v>
      </c>
      <c r="AR164" t="str">
        <f t="shared" si="9"/>
        <v/>
      </c>
    </row>
    <row r="165" spans="1:44" hidden="1" x14ac:dyDescent="0.25">
      <c r="A165" t="s">
        <v>85</v>
      </c>
      <c r="B165">
        <v>1</v>
      </c>
      <c r="C165">
        <v>0</v>
      </c>
      <c r="D165">
        <v>1</v>
      </c>
      <c r="E165">
        <v>0</v>
      </c>
      <c r="F165">
        <v>31</v>
      </c>
      <c r="G165" t="str">
        <f>IF(טבלה20[[#This Row],[CycleNumber]]&gt;2,IF(AND(טבלה20[[#This Row],[LengthofCycle]]-F164=F164-F163,טבלה20[[#This Row],[LengthofCycle]]-F164&lt;&gt;0),1,""),"")</f>
        <v/>
      </c>
      <c r="H165" t="str">
        <f>IF(טבלה20[[#This Row],[דילוג]]=1,SUM(G165:G166),"")</f>
        <v/>
      </c>
      <c r="I165" t="str">
        <f>IF(AND(טבלה20[[#This Row],[CycleNumber]]&gt;B164,טבלה20[[#This Row],[CycleNumber]]&gt;2),IF(טבלה20[[#This Row],[דילוג]]=1,טבלה20[[#This Row],[LengthofCycle]]-F164,I164),"")</f>
        <v/>
      </c>
      <c r="J165" t="str">
        <f>IF(AND(טבלה20[[#This Row],[CycleNumber]]&gt;B164,טבלה20[[#This Row],[CycleNumber]]&gt;2),IF(טבלה20[[#This Row],[דילוג]]=1,1,IF(MAX(J163:J164)=1,1,IF(טבלה20[[#This Row],[LengthofCycle]]-F164&lt;&gt;טבלה20[[#This Row],[הפרש קבוע אחרון]],0,""))),"")</f>
        <v/>
      </c>
      <c r="K165" t="str">
        <f>IF(טבלה20[[#This Row],[CycleNumber]]&lt;3,"",IF(טבלה20[[#This Row],[דילוג]]=1,1,IF(K164="","",IF(טבלה20[[#This Row],[LengthofCycle]]-F164=טבלה20[[#This Row],[הפרש קבוע אחרון]],1,IF(K164+1&gt;3,"",K164+1)))))</f>
        <v/>
      </c>
      <c r="L165" t="str">
        <f>IF(OR(טבלה20[[#This Row],[פעילות]]="",K164=""),"",IF(טבלה20[[#This Row],[פעילות]]=1,1,0))</f>
        <v/>
      </c>
      <c r="M165" s="1" t="str">
        <f>IF(טבלה20[[#This Row],[פעילות]]="","",IF(OR(M164="",AND(טבלה20[[#This Row],[דילוג]]=1,K164=3)),1,M164+1))</f>
        <v/>
      </c>
      <c r="N165" s="1" t="str">
        <f>IF(AND(טבלה20[[#This Row],[מחזורי פעילות]]=3,G166=1,טבלה20[[#This Row],[הפרש קבוע אחרון]]&lt;&gt;I166),1,"")</f>
        <v/>
      </c>
      <c r="O165" s="1" t="str">
        <f>IF(AND(טבלה20[[#This Row],[מחזורי פעילות]]=3,G166=1,טבלה20[[#This Row],[הפרש קבוע אחרון]]=I166),1,"")</f>
        <v/>
      </c>
      <c r="P165" s="1" t="str">
        <f>IF(AND(טבלה20[[#This Row],[דילוג]]=1,טבלה20[[#This Row],[הפרש קבוע אחרון]]=I164,טבלה20[[#This Row],[מחזורי פעילות]]&gt;1),1,"")</f>
        <v/>
      </c>
      <c r="Q165" s="1" t="str">
        <f>IF(OR(AND(טבלה20[[#This Row],[מחזורי פעילות]]&lt;&gt;"",M166=""),AND(טבלה20[[#This Row],[פעילות]]=3,M166=1)),טבלה20[[#This Row],[מחזורי פעילות]],"")</f>
        <v/>
      </c>
      <c r="R165" s="1" t="str">
        <f>IF(טבלה20[[#This Row],[באיזה מחזור נעקר אחרי קביעה?]]&lt;&gt;"",1,"")</f>
        <v/>
      </c>
      <c r="S165" s="1" t="str">
        <f>IF(AND(טבלה20[[#This Row],[באיזה מחזור נעקר אחרי קביעה?]]&lt;&gt;"",טבלה20[[#This Row],[CycleNumber]]&gt;B166),טבלה20[[#This Row],[באיזה מחזור נעקר אחרי קביעה?]],"")</f>
        <v/>
      </c>
      <c r="T165" s="1" t="str">
        <f>IF(AND(טבלה20[[#This Row],[הפרש קבוע אחרון]]&lt;&gt;"",I164=""),טבלה20[[#This Row],[CycleNumber]],"")</f>
        <v/>
      </c>
      <c r="U165" s="1" t="str">
        <f>IF(OR(טבלה20[[#This Row],[CycleNumber]]&gt;B166,B166=""),טבלה20[[#This Row],[CycleNumber]],"")</f>
        <v/>
      </c>
      <c r="V1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5" t="s">
        <v>85</v>
      </c>
      <c r="AO165">
        <v>1</v>
      </c>
      <c r="AP165">
        <v>31</v>
      </c>
      <c r="AQ165" t="str">
        <f t="shared" si="8"/>
        <v/>
      </c>
      <c r="AR165" t="str">
        <f t="shared" si="9"/>
        <v/>
      </c>
    </row>
    <row r="166" spans="1:44" hidden="1" x14ac:dyDescent="0.25">
      <c r="A166" t="s">
        <v>85</v>
      </c>
      <c r="B166">
        <v>2</v>
      </c>
      <c r="C166">
        <v>0</v>
      </c>
      <c r="D166">
        <v>1</v>
      </c>
      <c r="E166">
        <v>0</v>
      </c>
      <c r="F166">
        <v>27</v>
      </c>
      <c r="G166" t="str">
        <f>IF(טבלה20[[#This Row],[CycleNumber]]&gt;2,IF(AND(טבלה20[[#This Row],[LengthofCycle]]-F165=F165-F164,טבלה20[[#This Row],[LengthofCycle]]-F165&lt;&gt;0),1,""),"")</f>
        <v/>
      </c>
      <c r="H166" t="str">
        <f>IF(טבלה20[[#This Row],[דילוג]]=1,SUM(G166:G167),"")</f>
        <v/>
      </c>
      <c r="I166" t="str">
        <f>IF(AND(טבלה20[[#This Row],[CycleNumber]]&gt;B165,טבלה20[[#This Row],[CycleNumber]]&gt;2),IF(טבלה20[[#This Row],[דילוג]]=1,טבלה20[[#This Row],[LengthofCycle]]-F165,I165),"")</f>
        <v/>
      </c>
      <c r="J166" t="str">
        <f>IF(AND(טבלה20[[#This Row],[CycleNumber]]&gt;B165,טבלה20[[#This Row],[CycleNumber]]&gt;2),IF(טבלה20[[#This Row],[דילוג]]=1,1,IF(MAX(J164:J165)=1,1,IF(טבלה20[[#This Row],[LengthofCycle]]-F165&lt;&gt;טבלה20[[#This Row],[הפרש קבוע אחרון]],0,""))),"")</f>
        <v/>
      </c>
      <c r="K166" t="str">
        <f>IF(טבלה20[[#This Row],[CycleNumber]]&lt;3,"",IF(טבלה20[[#This Row],[דילוג]]=1,1,IF(K165="","",IF(טבלה20[[#This Row],[LengthofCycle]]-F165=טבלה20[[#This Row],[הפרש קבוע אחרון]],1,IF(K165+1&gt;3,"",K165+1)))))</f>
        <v/>
      </c>
      <c r="L166" t="str">
        <f>IF(OR(טבלה20[[#This Row],[פעילות]]="",K165=""),"",IF(טבלה20[[#This Row],[פעילות]]=1,1,0))</f>
        <v/>
      </c>
      <c r="M166" s="1" t="str">
        <f>IF(טבלה20[[#This Row],[פעילות]]="","",IF(OR(M165="",AND(טבלה20[[#This Row],[דילוג]]=1,K165=3)),1,M165+1))</f>
        <v/>
      </c>
      <c r="N166" s="1" t="str">
        <f>IF(AND(טבלה20[[#This Row],[מחזורי פעילות]]=3,G167=1,טבלה20[[#This Row],[הפרש קבוע אחרון]]&lt;&gt;I167),1,"")</f>
        <v/>
      </c>
      <c r="O166" s="1" t="str">
        <f>IF(AND(טבלה20[[#This Row],[מחזורי פעילות]]=3,G167=1,טבלה20[[#This Row],[הפרש קבוע אחרון]]=I167),1,"")</f>
        <v/>
      </c>
      <c r="P166" s="1" t="str">
        <f>IF(AND(טבלה20[[#This Row],[דילוג]]=1,טבלה20[[#This Row],[הפרש קבוע אחרון]]=I165,טבלה20[[#This Row],[מחזורי פעילות]]&gt;1),1,"")</f>
        <v/>
      </c>
      <c r="Q166" s="1" t="str">
        <f>IF(OR(AND(טבלה20[[#This Row],[מחזורי פעילות]]&lt;&gt;"",M167=""),AND(טבלה20[[#This Row],[פעילות]]=3,M167=1)),טבלה20[[#This Row],[מחזורי פעילות]],"")</f>
        <v/>
      </c>
      <c r="R166" s="1" t="str">
        <f>IF(טבלה20[[#This Row],[באיזה מחזור נעקר אחרי קביעה?]]&lt;&gt;"",1,"")</f>
        <v/>
      </c>
      <c r="S166" s="1" t="str">
        <f>IF(AND(טבלה20[[#This Row],[באיזה מחזור נעקר אחרי קביעה?]]&lt;&gt;"",טבלה20[[#This Row],[CycleNumber]]&gt;B167),טבלה20[[#This Row],[באיזה מחזור נעקר אחרי קביעה?]],"")</f>
        <v/>
      </c>
      <c r="T166" s="1" t="str">
        <f>IF(AND(טבלה20[[#This Row],[הפרש קבוע אחרון]]&lt;&gt;"",I165=""),טבלה20[[#This Row],[CycleNumber]],"")</f>
        <v/>
      </c>
      <c r="U166" s="1" t="str">
        <f>IF(OR(טבלה20[[#This Row],[CycleNumber]]&gt;B167,B167=""),טבלה20[[#This Row],[CycleNumber]],"")</f>
        <v/>
      </c>
      <c r="V1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6" t="s">
        <v>85</v>
      </c>
      <c r="AO166">
        <v>2</v>
      </c>
      <c r="AP166">
        <v>27</v>
      </c>
      <c r="AQ166" t="str">
        <f t="shared" si="8"/>
        <v/>
      </c>
      <c r="AR166" t="str">
        <f t="shared" si="9"/>
        <v/>
      </c>
    </row>
    <row r="167" spans="1:44" hidden="1" x14ac:dyDescent="0.25">
      <c r="A167" t="s">
        <v>85</v>
      </c>
      <c r="B167">
        <v>3</v>
      </c>
      <c r="C167">
        <v>0</v>
      </c>
      <c r="D167">
        <v>1</v>
      </c>
      <c r="E167">
        <v>0</v>
      </c>
      <c r="F167">
        <v>29</v>
      </c>
      <c r="G167" t="str">
        <f>IF(טבלה20[[#This Row],[CycleNumber]]&gt;2,IF(AND(טבלה20[[#This Row],[LengthofCycle]]-F166=F166-F165,טבלה20[[#This Row],[LengthofCycle]]-F166&lt;&gt;0),1,""),"")</f>
        <v/>
      </c>
      <c r="H167" t="str">
        <f>IF(טבלה20[[#This Row],[דילוג]]=1,SUM(G167:G168),"")</f>
        <v/>
      </c>
      <c r="I167" t="str">
        <f>IF(AND(טבלה20[[#This Row],[CycleNumber]]&gt;B166,טבלה20[[#This Row],[CycleNumber]]&gt;2),IF(טבלה20[[#This Row],[דילוג]]=1,טבלה20[[#This Row],[LengthofCycle]]-F166,I166),"")</f>
        <v/>
      </c>
      <c r="J167">
        <f>IF(AND(טבלה20[[#This Row],[CycleNumber]]&gt;B166,טבלה20[[#This Row],[CycleNumber]]&gt;2),IF(טבלה20[[#This Row],[דילוג]]=1,1,IF(MAX(J165:J166)=1,1,IF(טבלה20[[#This Row],[LengthofCycle]]-F166&lt;&gt;טבלה20[[#This Row],[הפרש קבוע אחרון]],0,""))),"")</f>
        <v>0</v>
      </c>
      <c r="K167" t="str">
        <f>IF(טבלה20[[#This Row],[CycleNumber]]&lt;3,"",IF(טבלה20[[#This Row],[דילוג]]=1,1,IF(K166="","",IF(טבלה20[[#This Row],[LengthofCycle]]-F166=טבלה20[[#This Row],[הפרש קבוע אחרון]],1,IF(K166+1&gt;3,"",K166+1)))))</f>
        <v/>
      </c>
      <c r="L167" t="str">
        <f>IF(OR(טבלה20[[#This Row],[פעילות]]="",K166=""),"",IF(טבלה20[[#This Row],[פעילות]]=1,1,0))</f>
        <v/>
      </c>
      <c r="M167" s="1" t="str">
        <f>IF(טבלה20[[#This Row],[פעילות]]="","",IF(OR(M166="",AND(טבלה20[[#This Row],[דילוג]]=1,K166=3)),1,M166+1))</f>
        <v/>
      </c>
      <c r="N167" s="1" t="str">
        <f>IF(AND(טבלה20[[#This Row],[מחזורי פעילות]]=3,G168=1,טבלה20[[#This Row],[הפרש קבוע אחרון]]&lt;&gt;I168),1,"")</f>
        <v/>
      </c>
      <c r="O167" s="1" t="str">
        <f>IF(AND(טבלה20[[#This Row],[מחזורי פעילות]]=3,G168=1,טבלה20[[#This Row],[הפרש קבוע אחרון]]=I168),1,"")</f>
        <v/>
      </c>
      <c r="P167" s="1" t="str">
        <f>IF(AND(טבלה20[[#This Row],[דילוג]]=1,טבלה20[[#This Row],[הפרש קבוע אחרון]]=I166,טבלה20[[#This Row],[מחזורי פעילות]]&gt;1),1,"")</f>
        <v/>
      </c>
      <c r="Q167" s="1" t="str">
        <f>IF(OR(AND(טבלה20[[#This Row],[מחזורי פעילות]]&lt;&gt;"",M168=""),AND(טבלה20[[#This Row],[פעילות]]=3,M168=1)),טבלה20[[#This Row],[מחזורי פעילות]],"")</f>
        <v/>
      </c>
      <c r="R167" s="1" t="str">
        <f>IF(טבלה20[[#This Row],[באיזה מחזור נעקר אחרי קביעה?]]&lt;&gt;"",1,"")</f>
        <v/>
      </c>
      <c r="S167" s="1" t="str">
        <f>IF(AND(טבלה20[[#This Row],[באיזה מחזור נעקר אחרי קביעה?]]&lt;&gt;"",טבלה20[[#This Row],[CycleNumber]]&gt;B168),טבלה20[[#This Row],[באיזה מחזור נעקר אחרי קביעה?]],"")</f>
        <v/>
      </c>
      <c r="T167" s="1" t="str">
        <f>IF(AND(טבלה20[[#This Row],[הפרש קבוע אחרון]]&lt;&gt;"",I166=""),טבלה20[[#This Row],[CycleNumber]],"")</f>
        <v/>
      </c>
      <c r="U167" s="1" t="str">
        <f>IF(OR(טבלה20[[#This Row],[CycleNumber]]&gt;B168,B168=""),טבלה20[[#This Row],[CycleNumber]],"")</f>
        <v/>
      </c>
      <c r="V1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7" t="s">
        <v>85</v>
      </c>
      <c r="AO167">
        <v>3</v>
      </c>
      <c r="AP167">
        <v>29</v>
      </c>
      <c r="AQ167">
        <f t="shared" si="8"/>
        <v>0</v>
      </c>
      <c r="AR167" t="str">
        <f t="shared" si="9"/>
        <v/>
      </c>
    </row>
    <row r="168" spans="1:44" hidden="1" x14ac:dyDescent="0.25">
      <c r="A168" t="s">
        <v>85</v>
      </c>
      <c r="B168">
        <v>4</v>
      </c>
      <c r="C168">
        <v>0</v>
      </c>
      <c r="D168">
        <v>1</v>
      </c>
      <c r="E168">
        <v>0</v>
      </c>
      <c r="F168">
        <v>25</v>
      </c>
      <c r="G168" t="str">
        <f>IF(טבלה20[[#This Row],[CycleNumber]]&gt;2,IF(AND(טבלה20[[#This Row],[LengthofCycle]]-F167=F167-F166,טבלה20[[#This Row],[LengthofCycle]]-F167&lt;&gt;0),1,""),"")</f>
        <v/>
      </c>
      <c r="H168" t="str">
        <f>IF(טבלה20[[#This Row],[דילוג]]=1,SUM(G168:G169),"")</f>
        <v/>
      </c>
      <c r="I168" t="str">
        <f>IF(AND(טבלה20[[#This Row],[CycleNumber]]&gt;B167,טבלה20[[#This Row],[CycleNumber]]&gt;2),IF(טבלה20[[#This Row],[דילוג]]=1,טבלה20[[#This Row],[LengthofCycle]]-F167,I167),"")</f>
        <v/>
      </c>
      <c r="J168">
        <f>IF(AND(טבלה20[[#This Row],[CycleNumber]]&gt;B167,טבלה20[[#This Row],[CycleNumber]]&gt;2),IF(טבלה20[[#This Row],[דילוג]]=1,1,IF(MAX(J166:J167)=1,1,IF(טבלה20[[#This Row],[LengthofCycle]]-F167&lt;&gt;טבלה20[[#This Row],[הפרש קבוע אחרון]],0,""))),"")</f>
        <v>0</v>
      </c>
      <c r="K168" t="str">
        <f>IF(טבלה20[[#This Row],[CycleNumber]]&lt;3,"",IF(טבלה20[[#This Row],[דילוג]]=1,1,IF(K167="","",IF(טבלה20[[#This Row],[LengthofCycle]]-F167=טבלה20[[#This Row],[הפרש קבוע אחרון]],1,IF(K167+1&gt;3,"",K167+1)))))</f>
        <v/>
      </c>
      <c r="L168" t="str">
        <f>IF(OR(טבלה20[[#This Row],[פעילות]]="",K167=""),"",IF(טבלה20[[#This Row],[פעילות]]=1,1,0))</f>
        <v/>
      </c>
      <c r="M168" s="1" t="str">
        <f>IF(טבלה20[[#This Row],[פעילות]]="","",IF(OR(M167="",AND(טבלה20[[#This Row],[דילוג]]=1,K167=3)),1,M167+1))</f>
        <v/>
      </c>
      <c r="N168" s="1" t="str">
        <f>IF(AND(טבלה20[[#This Row],[מחזורי פעילות]]=3,G169=1,טבלה20[[#This Row],[הפרש קבוע אחרון]]&lt;&gt;I169),1,"")</f>
        <v/>
      </c>
      <c r="O168" s="1" t="str">
        <f>IF(AND(טבלה20[[#This Row],[מחזורי פעילות]]=3,G169=1,טבלה20[[#This Row],[הפרש קבוע אחרון]]=I169),1,"")</f>
        <v/>
      </c>
      <c r="P168" s="1" t="str">
        <f>IF(AND(טבלה20[[#This Row],[דילוג]]=1,טבלה20[[#This Row],[הפרש קבוע אחרון]]=I167,טבלה20[[#This Row],[מחזורי פעילות]]&gt;1),1,"")</f>
        <v/>
      </c>
      <c r="Q168" s="1" t="str">
        <f>IF(OR(AND(טבלה20[[#This Row],[מחזורי פעילות]]&lt;&gt;"",M169=""),AND(טבלה20[[#This Row],[פעילות]]=3,M169=1)),טבלה20[[#This Row],[מחזורי פעילות]],"")</f>
        <v/>
      </c>
      <c r="R168" s="1" t="str">
        <f>IF(טבלה20[[#This Row],[באיזה מחזור נעקר אחרי קביעה?]]&lt;&gt;"",1,"")</f>
        <v/>
      </c>
      <c r="S168" s="1" t="str">
        <f>IF(AND(טבלה20[[#This Row],[באיזה מחזור נעקר אחרי קביעה?]]&lt;&gt;"",טבלה20[[#This Row],[CycleNumber]]&gt;B169),טבלה20[[#This Row],[באיזה מחזור נעקר אחרי קביעה?]],"")</f>
        <v/>
      </c>
      <c r="T168" s="1" t="str">
        <f>IF(AND(טבלה20[[#This Row],[הפרש קבוע אחרון]]&lt;&gt;"",I167=""),טבלה20[[#This Row],[CycleNumber]],"")</f>
        <v/>
      </c>
      <c r="U168" s="1" t="str">
        <f>IF(OR(טבלה20[[#This Row],[CycleNumber]]&gt;B169,B169=""),טבלה20[[#This Row],[CycleNumber]],"")</f>
        <v/>
      </c>
      <c r="V1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8" t="s">
        <v>85</v>
      </c>
      <c r="AO168">
        <v>4</v>
      </c>
      <c r="AP168">
        <v>25</v>
      </c>
      <c r="AQ168">
        <f t="shared" si="8"/>
        <v>0</v>
      </c>
      <c r="AR168" t="str">
        <f t="shared" si="9"/>
        <v/>
      </c>
    </row>
    <row r="169" spans="1:44" hidden="1" x14ac:dyDescent="0.25">
      <c r="A169" t="s">
        <v>85</v>
      </c>
      <c r="B169">
        <v>5</v>
      </c>
      <c r="C169">
        <v>0</v>
      </c>
      <c r="D169">
        <v>1</v>
      </c>
      <c r="E169">
        <v>0</v>
      </c>
      <c r="F169">
        <v>28</v>
      </c>
      <c r="G169" t="str">
        <f>IF(טבלה20[[#This Row],[CycleNumber]]&gt;2,IF(AND(טבלה20[[#This Row],[LengthofCycle]]-F168=F168-F167,טבלה20[[#This Row],[LengthofCycle]]-F168&lt;&gt;0),1,""),"")</f>
        <v/>
      </c>
      <c r="H169" t="str">
        <f>IF(טבלה20[[#This Row],[דילוג]]=1,SUM(G169:G170),"")</f>
        <v/>
      </c>
      <c r="I169" t="str">
        <f>IF(AND(טבלה20[[#This Row],[CycleNumber]]&gt;B168,טבלה20[[#This Row],[CycleNumber]]&gt;2),IF(טבלה20[[#This Row],[דילוג]]=1,טבלה20[[#This Row],[LengthofCycle]]-F168,I168),"")</f>
        <v/>
      </c>
      <c r="J169">
        <f>IF(AND(טבלה20[[#This Row],[CycleNumber]]&gt;B168,טבלה20[[#This Row],[CycleNumber]]&gt;2),IF(טבלה20[[#This Row],[דילוג]]=1,1,IF(MAX(J167:J168)=1,1,IF(טבלה20[[#This Row],[LengthofCycle]]-F168&lt;&gt;טבלה20[[#This Row],[הפרש קבוע אחרון]],0,""))),"")</f>
        <v>0</v>
      </c>
      <c r="K169" t="str">
        <f>IF(טבלה20[[#This Row],[CycleNumber]]&lt;3,"",IF(טבלה20[[#This Row],[דילוג]]=1,1,IF(K168="","",IF(טבלה20[[#This Row],[LengthofCycle]]-F168=טבלה20[[#This Row],[הפרש קבוע אחרון]],1,IF(K168+1&gt;3,"",K168+1)))))</f>
        <v/>
      </c>
      <c r="L169" t="str">
        <f>IF(OR(טבלה20[[#This Row],[פעילות]]="",K168=""),"",IF(טבלה20[[#This Row],[פעילות]]=1,1,0))</f>
        <v/>
      </c>
      <c r="M169" s="1" t="str">
        <f>IF(טבלה20[[#This Row],[פעילות]]="","",IF(OR(M168="",AND(טבלה20[[#This Row],[דילוג]]=1,K168=3)),1,M168+1))</f>
        <v/>
      </c>
      <c r="N169" s="1" t="str">
        <f>IF(AND(טבלה20[[#This Row],[מחזורי פעילות]]=3,G170=1,טבלה20[[#This Row],[הפרש קבוע אחרון]]&lt;&gt;I170),1,"")</f>
        <v/>
      </c>
      <c r="O169" s="1" t="str">
        <f>IF(AND(טבלה20[[#This Row],[מחזורי פעילות]]=3,G170=1,טבלה20[[#This Row],[הפרש קבוע אחרון]]=I170),1,"")</f>
        <v/>
      </c>
      <c r="P169" s="1" t="str">
        <f>IF(AND(טבלה20[[#This Row],[דילוג]]=1,טבלה20[[#This Row],[הפרש קבוע אחרון]]=I168,טבלה20[[#This Row],[מחזורי פעילות]]&gt;1),1,"")</f>
        <v/>
      </c>
      <c r="Q169" s="1" t="str">
        <f>IF(OR(AND(טבלה20[[#This Row],[מחזורי פעילות]]&lt;&gt;"",M170=""),AND(טבלה20[[#This Row],[פעילות]]=3,M170=1)),טבלה20[[#This Row],[מחזורי פעילות]],"")</f>
        <v/>
      </c>
      <c r="R169" s="1" t="str">
        <f>IF(טבלה20[[#This Row],[באיזה מחזור נעקר אחרי קביעה?]]&lt;&gt;"",1,"")</f>
        <v/>
      </c>
      <c r="S169" s="1" t="str">
        <f>IF(AND(טבלה20[[#This Row],[באיזה מחזור נעקר אחרי קביעה?]]&lt;&gt;"",טבלה20[[#This Row],[CycleNumber]]&gt;B170),טבלה20[[#This Row],[באיזה מחזור נעקר אחרי קביעה?]],"")</f>
        <v/>
      </c>
      <c r="T169" s="1" t="str">
        <f>IF(AND(טבלה20[[#This Row],[הפרש קבוע אחרון]]&lt;&gt;"",I168=""),טבלה20[[#This Row],[CycleNumber]],"")</f>
        <v/>
      </c>
      <c r="U169" s="1" t="str">
        <f>IF(OR(טבלה20[[#This Row],[CycleNumber]]&gt;B170,B170=""),טבלה20[[#This Row],[CycleNumber]],"")</f>
        <v/>
      </c>
      <c r="V1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69" t="s">
        <v>85</v>
      </c>
      <c r="AO169">
        <v>5</v>
      </c>
      <c r="AP169">
        <v>28</v>
      </c>
      <c r="AQ169">
        <f t="shared" si="8"/>
        <v>0</v>
      </c>
      <c r="AR169" t="str">
        <f t="shared" si="9"/>
        <v/>
      </c>
    </row>
    <row r="170" spans="1:44" hidden="1" x14ac:dyDescent="0.25">
      <c r="A170" t="s">
        <v>85</v>
      </c>
      <c r="B170">
        <v>6</v>
      </c>
      <c r="C170">
        <v>0</v>
      </c>
      <c r="D170">
        <v>1</v>
      </c>
      <c r="E170">
        <v>0</v>
      </c>
      <c r="F170">
        <v>33</v>
      </c>
      <c r="G170" t="str">
        <f>IF(טבלה20[[#This Row],[CycleNumber]]&gt;2,IF(AND(טבלה20[[#This Row],[LengthofCycle]]-F169=F169-F168,טבלה20[[#This Row],[LengthofCycle]]-F169&lt;&gt;0),1,""),"")</f>
        <v/>
      </c>
      <c r="H170" t="str">
        <f>IF(טבלה20[[#This Row],[דילוג]]=1,SUM(G170:G171),"")</f>
        <v/>
      </c>
      <c r="I170" t="str">
        <f>IF(AND(טבלה20[[#This Row],[CycleNumber]]&gt;B169,טבלה20[[#This Row],[CycleNumber]]&gt;2),IF(טבלה20[[#This Row],[דילוג]]=1,טבלה20[[#This Row],[LengthofCycle]]-F169,I169),"")</f>
        <v/>
      </c>
      <c r="J170">
        <f>IF(AND(טבלה20[[#This Row],[CycleNumber]]&gt;B169,טבלה20[[#This Row],[CycleNumber]]&gt;2),IF(טבלה20[[#This Row],[דילוג]]=1,1,IF(MAX(J168:J169)=1,1,IF(טבלה20[[#This Row],[LengthofCycle]]-F169&lt;&gt;טבלה20[[#This Row],[הפרש קבוע אחרון]],0,""))),"")</f>
        <v>0</v>
      </c>
      <c r="K170" t="str">
        <f>IF(טבלה20[[#This Row],[CycleNumber]]&lt;3,"",IF(טבלה20[[#This Row],[דילוג]]=1,1,IF(K169="","",IF(טבלה20[[#This Row],[LengthofCycle]]-F169=טבלה20[[#This Row],[הפרש קבוע אחרון]],1,IF(K169+1&gt;3,"",K169+1)))))</f>
        <v/>
      </c>
      <c r="L170" t="str">
        <f>IF(OR(טבלה20[[#This Row],[פעילות]]="",K169=""),"",IF(טבלה20[[#This Row],[פעילות]]=1,1,0))</f>
        <v/>
      </c>
      <c r="M170" s="1" t="str">
        <f>IF(טבלה20[[#This Row],[פעילות]]="","",IF(OR(M169="",AND(טבלה20[[#This Row],[דילוג]]=1,K169=3)),1,M169+1))</f>
        <v/>
      </c>
      <c r="N170" s="1" t="str">
        <f>IF(AND(טבלה20[[#This Row],[מחזורי פעילות]]=3,G171=1,טבלה20[[#This Row],[הפרש קבוע אחרון]]&lt;&gt;I171),1,"")</f>
        <v/>
      </c>
      <c r="O170" s="1" t="str">
        <f>IF(AND(טבלה20[[#This Row],[מחזורי פעילות]]=3,G171=1,טבלה20[[#This Row],[הפרש קבוע אחרון]]=I171),1,"")</f>
        <v/>
      </c>
      <c r="P170" s="1" t="str">
        <f>IF(AND(טבלה20[[#This Row],[דילוג]]=1,טבלה20[[#This Row],[הפרש קבוע אחרון]]=I169,טבלה20[[#This Row],[מחזורי פעילות]]&gt;1),1,"")</f>
        <v/>
      </c>
      <c r="Q170" s="1" t="str">
        <f>IF(OR(AND(טבלה20[[#This Row],[מחזורי פעילות]]&lt;&gt;"",M171=""),AND(טבלה20[[#This Row],[פעילות]]=3,M171=1)),טבלה20[[#This Row],[מחזורי פעילות]],"")</f>
        <v/>
      </c>
      <c r="R170" s="1" t="str">
        <f>IF(טבלה20[[#This Row],[באיזה מחזור נעקר אחרי קביעה?]]&lt;&gt;"",1,"")</f>
        <v/>
      </c>
      <c r="S170" s="1" t="str">
        <f>IF(AND(טבלה20[[#This Row],[באיזה מחזור נעקר אחרי קביעה?]]&lt;&gt;"",טבלה20[[#This Row],[CycleNumber]]&gt;B171),טבלה20[[#This Row],[באיזה מחזור נעקר אחרי קביעה?]],"")</f>
        <v/>
      </c>
      <c r="T170" s="1" t="str">
        <f>IF(AND(טבלה20[[#This Row],[הפרש קבוע אחרון]]&lt;&gt;"",I169=""),טבלה20[[#This Row],[CycleNumber]],"")</f>
        <v/>
      </c>
      <c r="U170" s="1" t="str">
        <f>IF(OR(טבלה20[[#This Row],[CycleNumber]]&gt;B171,B171=""),טבלה20[[#This Row],[CycleNumber]],"")</f>
        <v/>
      </c>
      <c r="V1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0" t="s">
        <v>85</v>
      </c>
      <c r="AO170">
        <v>6</v>
      </c>
      <c r="AP170">
        <v>33</v>
      </c>
      <c r="AQ170">
        <f t="shared" si="8"/>
        <v>0</v>
      </c>
      <c r="AR170" t="str">
        <f t="shared" si="9"/>
        <v/>
      </c>
    </row>
    <row r="171" spans="1:44" hidden="1" x14ac:dyDescent="0.25">
      <c r="A171" t="s">
        <v>85</v>
      </c>
      <c r="B171">
        <v>7</v>
      </c>
      <c r="C171">
        <v>0</v>
      </c>
      <c r="D171">
        <v>1</v>
      </c>
      <c r="E171">
        <v>0</v>
      </c>
      <c r="F171">
        <v>29</v>
      </c>
      <c r="G171" t="str">
        <f>IF(טבלה20[[#This Row],[CycleNumber]]&gt;2,IF(AND(טבלה20[[#This Row],[LengthofCycle]]-F170=F170-F169,טבלה20[[#This Row],[LengthofCycle]]-F170&lt;&gt;0),1,""),"")</f>
        <v/>
      </c>
      <c r="H171" t="str">
        <f>IF(טבלה20[[#This Row],[דילוג]]=1,SUM(G171:G172),"")</f>
        <v/>
      </c>
      <c r="I171" t="str">
        <f>IF(AND(טבלה20[[#This Row],[CycleNumber]]&gt;B170,טבלה20[[#This Row],[CycleNumber]]&gt;2),IF(טבלה20[[#This Row],[דילוג]]=1,טבלה20[[#This Row],[LengthofCycle]]-F170,I170),"")</f>
        <v/>
      </c>
      <c r="J171">
        <f>IF(AND(טבלה20[[#This Row],[CycleNumber]]&gt;B170,טבלה20[[#This Row],[CycleNumber]]&gt;2),IF(טבלה20[[#This Row],[דילוג]]=1,1,IF(MAX(J169:J170)=1,1,IF(טבלה20[[#This Row],[LengthofCycle]]-F170&lt;&gt;טבלה20[[#This Row],[הפרש קבוע אחרון]],0,""))),"")</f>
        <v>0</v>
      </c>
      <c r="K171" t="str">
        <f>IF(טבלה20[[#This Row],[CycleNumber]]&lt;3,"",IF(טבלה20[[#This Row],[דילוג]]=1,1,IF(K170="","",IF(טבלה20[[#This Row],[LengthofCycle]]-F170=טבלה20[[#This Row],[הפרש קבוע אחרון]],1,IF(K170+1&gt;3,"",K170+1)))))</f>
        <v/>
      </c>
      <c r="L171" t="str">
        <f>IF(OR(טבלה20[[#This Row],[פעילות]]="",K170=""),"",IF(טבלה20[[#This Row],[פעילות]]=1,1,0))</f>
        <v/>
      </c>
      <c r="M171" s="1" t="str">
        <f>IF(טבלה20[[#This Row],[פעילות]]="","",IF(OR(M170="",AND(טבלה20[[#This Row],[דילוג]]=1,K170=3)),1,M170+1))</f>
        <v/>
      </c>
      <c r="N171" s="1" t="str">
        <f>IF(AND(טבלה20[[#This Row],[מחזורי פעילות]]=3,G172=1,טבלה20[[#This Row],[הפרש קבוע אחרון]]&lt;&gt;I172),1,"")</f>
        <v/>
      </c>
      <c r="O171" s="1" t="str">
        <f>IF(AND(טבלה20[[#This Row],[מחזורי פעילות]]=3,G172=1,טבלה20[[#This Row],[הפרש קבוע אחרון]]=I172),1,"")</f>
        <v/>
      </c>
      <c r="P171" s="1" t="str">
        <f>IF(AND(טבלה20[[#This Row],[דילוג]]=1,טבלה20[[#This Row],[הפרש קבוע אחרון]]=I170,טבלה20[[#This Row],[מחזורי פעילות]]&gt;1),1,"")</f>
        <v/>
      </c>
      <c r="Q171" s="1" t="str">
        <f>IF(OR(AND(טבלה20[[#This Row],[מחזורי פעילות]]&lt;&gt;"",M172=""),AND(טבלה20[[#This Row],[פעילות]]=3,M172=1)),טבלה20[[#This Row],[מחזורי פעילות]],"")</f>
        <v/>
      </c>
      <c r="R171" s="1" t="str">
        <f>IF(טבלה20[[#This Row],[באיזה מחזור נעקר אחרי קביעה?]]&lt;&gt;"",1,"")</f>
        <v/>
      </c>
      <c r="S171" s="1" t="str">
        <f>IF(AND(טבלה20[[#This Row],[באיזה מחזור נעקר אחרי קביעה?]]&lt;&gt;"",טבלה20[[#This Row],[CycleNumber]]&gt;B172),טבלה20[[#This Row],[באיזה מחזור נעקר אחרי קביעה?]],"")</f>
        <v/>
      </c>
      <c r="T171" s="1" t="str">
        <f>IF(AND(טבלה20[[#This Row],[הפרש קבוע אחרון]]&lt;&gt;"",I170=""),טבלה20[[#This Row],[CycleNumber]],"")</f>
        <v/>
      </c>
      <c r="U171" s="1" t="str">
        <f>IF(OR(טבלה20[[#This Row],[CycleNumber]]&gt;B172,B172=""),טבלה20[[#This Row],[CycleNumber]],"")</f>
        <v/>
      </c>
      <c r="V1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1" t="s">
        <v>85</v>
      </c>
      <c r="AO171">
        <v>7</v>
      </c>
      <c r="AP171">
        <v>29</v>
      </c>
      <c r="AQ171">
        <f t="shared" si="8"/>
        <v>0</v>
      </c>
      <c r="AR171" t="str">
        <f t="shared" si="9"/>
        <v/>
      </c>
    </row>
    <row r="172" spans="1:44" hidden="1" x14ac:dyDescent="0.25">
      <c r="A172" t="s">
        <v>85</v>
      </c>
      <c r="B172">
        <v>8</v>
      </c>
      <c r="C172">
        <v>0</v>
      </c>
      <c r="D172">
        <v>1</v>
      </c>
      <c r="E172">
        <v>0</v>
      </c>
      <c r="F172">
        <v>24</v>
      </c>
      <c r="G172" t="str">
        <f>IF(טבלה20[[#This Row],[CycleNumber]]&gt;2,IF(AND(טבלה20[[#This Row],[LengthofCycle]]-F171=F171-F170,טבלה20[[#This Row],[LengthofCycle]]-F171&lt;&gt;0),1,""),"")</f>
        <v/>
      </c>
      <c r="H172" t="str">
        <f>IF(טבלה20[[#This Row],[דילוג]]=1,SUM(G172:G173),"")</f>
        <v/>
      </c>
      <c r="I172" t="str">
        <f>IF(AND(טבלה20[[#This Row],[CycleNumber]]&gt;B171,טבלה20[[#This Row],[CycleNumber]]&gt;2),IF(טבלה20[[#This Row],[דילוג]]=1,טבלה20[[#This Row],[LengthofCycle]]-F171,I171),"")</f>
        <v/>
      </c>
      <c r="J172">
        <f>IF(AND(טבלה20[[#This Row],[CycleNumber]]&gt;B171,טבלה20[[#This Row],[CycleNumber]]&gt;2),IF(טבלה20[[#This Row],[דילוג]]=1,1,IF(MAX(J170:J171)=1,1,IF(טבלה20[[#This Row],[LengthofCycle]]-F171&lt;&gt;טבלה20[[#This Row],[הפרש קבוע אחרון]],0,""))),"")</f>
        <v>0</v>
      </c>
      <c r="K172" t="str">
        <f>IF(טבלה20[[#This Row],[CycleNumber]]&lt;3,"",IF(טבלה20[[#This Row],[דילוג]]=1,1,IF(K171="","",IF(טבלה20[[#This Row],[LengthofCycle]]-F171=טבלה20[[#This Row],[הפרש קבוע אחרון]],1,IF(K171+1&gt;3,"",K171+1)))))</f>
        <v/>
      </c>
      <c r="L172" t="str">
        <f>IF(OR(טבלה20[[#This Row],[פעילות]]="",K171=""),"",IF(טבלה20[[#This Row],[פעילות]]=1,1,0))</f>
        <v/>
      </c>
      <c r="M172" s="1" t="str">
        <f>IF(טבלה20[[#This Row],[פעילות]]="","",IF(OR(M171="",AND(טבלה20[[#This Row],[דילוג]]=1,K171=3)),1,M171+1))</f>
        <v/>
      </c>
      <c r="N172" s="1" t="str">
        <f>IF(AND(טבלה20[[#This Row],[מחזורי פעילות]]=3,G173=1,טבלה20[[#This Row],[הפרש קבוע אחרון]]&lt;&gt;I173),1,"")</f>
        <v/>
      </c>
      <c r="O172" s="1" t="str">
        <f>IF(AND(טבלה20[[#This Row],[מחזורי פעילות]]=3,G173=1,טבלה20[[#This Row],[הפרש קבוע אחרון]]=I173),1,"")</f>
        <v/>
      </c>
      <c r="P172" s="1" t="str">
        <f>IF(AND(טבלה20[[#This Row],[דילוג]]=1,טבלה20[[#This Row],[הפרש קבוע אחרון]]=I171,טבלה20[[#This Row],[מחזורי פעילות]]&gt;1),1,"")</f>
        <v/>
      </c>
      <c r="Q172" s="1" t="str">
        <f>IF(OR(AND(טבלה20[[#This Row],[מחזורי פעילות]]&lt;&gt;"",M173=""),AND(טבלה20[[#This Row],[פעילות]]=3,M173=1)),טבלה20[[#This Row],[מחזורי פעילות]],"")</f>
        <v/>
      </c>
      <c r="R172" s="1" t="str">
        <f>IF(טבלה20[[#This Row],[באיזה מחזור נעקר אחרי קביעה?]]&lt;&gt;"",1,"")</f>
        <v/>
      </c>
      <c r="S172" s="1" t="str">
        <f>IF(AND(טבלה20[[#This Row],[באיזה מחזור נעקר אחרי קביעה?]]&lt;&gt;"",טבלה20[[#This Row],[CycleNumber]]&gt;B173),טבלה20[[#This Row],[באיזה מחזור נעקר אחרי קביעה?]],"")</f>
        <v/>
      </c>
      <c r="T172" s="1" t="str">
        <f>IF(AND(טבלה20[[#This Row],[הפרש קבוע אחרון]]&lt;&gt;"",I171=""),טבלה20[[#This Row],[CycleNumber]],"")</f>
        <v/>
      </c>
      <c r="U172" s="1" t="str">
        <f>IF(OR(טבלה20[[#This Row],[CycleNumber]]&gt;B173,B173=""),טבלה20[[#This Row],[CycleNumber]],"")</f>
        <v/>
      </c>
      <c r="V1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2" t="s">
        <v>85</v>
      </c>
      <c r="AO172">
        <v>8</v>
      </c>
      <c r="AP172">
        <v>24</v>
      </c>
      <c r="AQ172">
        <f t="shared" si="8"/>
        <v>0</v>
      </c>
      <c r="AR172" t="str">
        <f t="shared" si="9"/>
        <v/>
      </c>
    </row>
    <row r="173" spans="1:44" hidden="1" x14ac:dyDescent="0.25">
      <c r="A173" t="s">
        <v>85</v>
      </c>
      <c r="B173">
        <v>9</v>
      </c>
      <c r="C173">
        <v>0</v>
      </c>
      <c r="D173">
        <v>1</v>
      </c>
      <c r="E173">
        <v>0</v>
      </c>
      <c r="F173">
        <v>27</v>
      </c>
      <c r="G173" t="str">
        <f>IF(טבלה20[[#This Row],[CycleNumber]]&gt;2,IF(AND(טבלה20[[#This Row],[LengthofCycle]]-F172=F172-F171,טבלה20[[#This Row],[LengthofCycle]]-F172&lt;&gt;0),1,""),"")</f>
        <v/>
      </c>
      <c r="H173" t="str">
        <f>IF(טבלה20[[#This Row],[דילוג]]=1,SUM(G173:G174),"")</f>
        <v/>
      </c>
      <c r="I173" t="str">
        <f>IF(AND(טבלה20[[#This Row],[CycleNumber]]&gt;B172,טבלה20[[#This Row],[CycleNumber]]&gt;2),IF(טבלה20[[#This Row],[דילוג]]=1,טבלה20[[#This Row],[LengthofCycle]]-F172,I172),"")</f>
        <v/>
      </c>
      <c r="J173">
        <f>IF(AND(טבלה20[[#This Row],[CycleNumber]]&gt;B172,טבלה20[[#This Row],[CycleNumber]]&gt;2),IF(טבלה20[[#This Row],[דילוג]]=1,1,IF(MAX(J171:J172)=1,1,IF(טבלה20[[#This Row],[LengthofCycle]]-F172&lt;&gt;טבלה20[[#This Row],[הפרש קבוע אחרון]],0,""))),"")</f>
        <v>0</v>
      </c>
      <c r="K173" t="str">
        <f>IF(טבלה20[[#This Row],[CycleNumber]]&lt;3,"",IF(טבלה20[[#This Row],[דילוג]]=1,1,IF(K172="","",IF(טבלה20[[#This Row],[LengthofCycle]]-F172=טבלה20[[#This Row],[הפרש קבוע אחרון]],1,IF(K172+1&gt;3,"",K172+1)))))</f>
        <v/>
      </c>
      <c r="L173" t="str">
        <f>IF(OR(טבלה20[[#This Row],[פעילות]]="",K172=""),"",IF(טבלה20[[#This Row],[פעילות]]=1,1,0))</f>
        <v/>
      </c>
      <c r="M173" s="1" t="str">
        <f>IF(טבלה20[[#This Row],[פעילות]]="","",IF(OR(M172="",AND(טבלה20[[#This Row],[דילוג]]=1,K172=3)),1,M172+1))</f>
        <v/>
      </c>
      <c r="N173" s="1" t="str">
        <f>IF(AND(טבלה20[[#This Row],[מחזורי פעילות]]=3,G174=1,טבלה20[[#This Row],[הפרש קבוע אחרון]]&lt;&gt;I174),1,"")</f>
        <v/>
      </c>
      <c r="O173" s="1" t="str">
        <f>IF(AND(טבלה20[[#This Row],[מחזורי פעילות]]=3,G174=1,טבלה20[[#This Row],[הפרש קבוע אחרון]]=I174),1,"")</f>
        <v/>
      </c>
      <c r="P173" s="1" t="str">
        <f>IF(AND(טבלה20[[#This Row],[דילוג]]=1,טבלה20[[#This Row],[הפרש קבוע אחרון]]=I172,טבלה20[[#This Row],[מחזורי פעילות]]&gt;1),1,"")</f>
        <v/>
      </c>
      <c r="Q173" s="1" t="str">
        <f>IF(OR(AND(טבלה20[[#This Row],[מחזורי פעילות]]&lt;&gt;"",M174=""),AND(טבלה20[[#This Row],[פעילות]]=3,M174=1)),טבלה20[[#This Row],[מחזורי פעילות]],"")</f>
        <v/>
      </c>
      <c r="R173" s="1" t="str">
        <f>IF(טבלה20[[#This Row],[באיזה מחזור נעקר אחרי קביעה?]]&lt;&gt;"",1,"")</f>
        <v/>
      </c>
      <c r="S173" s="1" t="str">
        <f>IF(AND(טבלה20[[#This Row],[באיזה מחזור נעקר אחרי קביעה?]]&lt;&gt;"",טבלה20[[#This Row],[CycleNumber]]&gt;B174),טבלה20[[#This Row],[באיזה מחזור נעקר אחרי קביעה?]],"")</f>
        <v/>
      </c>
      <c r="T173" s="1" t="str">
        <f>IF(AND(טבלה20[[#This Row],[הפרש קבוע אחרון]]&lt;&gt;"",I172=""),טבלה20[[#This Row],[CycleNumber]],"")</f>
        <v/>
      </c>
      <c r="U173" s="1" t="str">
        <f>IF(OR(טבלה20[[#This Row],[CycleNumber]]&gt;B174,B174=""),טבלה20[[#This Row],[CycleNumber]],"")</f>
        <v/>
      </c>
      <c r="V1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3" t="s">
        <v>85</v>
      </c>
      <c r="AO173">
        <v>9</v>
      </c>
      <c r="AP173">
        <v>27</v>
      </c>
      <c r="AQ173">
        <f t="shared" si="8"/>
        <v>0</v>
      </c>
      <c r="AR173" t="str">
        <f t="shared" si="9"/>
        <v/>
      </c>
    </row>
    <row r="174" spans="1:44" hidden="1" x14ac:dyDescent="0.25">
      <c r="A174" t="s">
        <v>85</v>
      </c>
      <c r="B174">
        <v>10</v>
      </c>
      <c r="C174">
        <v>0</v>
      </c>
      <c r="D174">
        <v>1</v>
      </c>
      <c r="E174">
        <v>0</v>
      </c>
      <c r="F174">
        <v>25</v>
      </c>
      <c r="G174" t="str">
        <f>IF(טבלה20[[#This Row],[CycleNumber]]&gt;2,IF(AND(טבלה20[[#This Row],[LengthofCycle]]-F173=F173-F172,טבלה20[[#This Row],[LengthofCycle]]-F173&lt;&gt;0),1,""),"")</f>
        <v/>
      </c>
      <c r="H174" t="str">
        <f>IF(טבלה20[[#This Row],[דילוג]]=1,SUM(G174:G175),"")</f>
        <v/>
      </c>
      <c r="I174" t="str">
        <f>IF(AND(טבלה20[[#This Row],[CycleNumber]]&gt;B173,טבלה20[[#This Row],[CycleNumber]]&gt;2),IF(טבלה20[[#This Row],[דילוג]]=1,טבלה20[[#This Row],[LengthofCycle]]-F173,I173),"")</f>
        <v/>
      </c>
      <c r="J174">
        <f>IF(AND(טבלה20[[#This Row],[CycleNumber]]&gt;B173,טבלה20[[#This Row],[CycleNumber]]&gt;2),IF(טבלה20[[#This Row],[דילוג]]=1,1,IF(MAX(J172:J173)=1,1,IF(טבלה20[[#This Row],[LengthofCycle]]-F173&lt;&gt;טבלה20[[#This Row],[הפרש קבוע אחרון]],0,""))),"")</f>
        <v>0</v>
      </c>
      <c r="K174" t="str">
        <f>IF(טבלה20[[#This Row],[CycleNumber]]&lt;3,"",IF(טבלה20[[#This Row],[דילוג]]=1,1,IF(K173="","",IF(טבלה20[[#This Row],[LengthofCycle]]-F173=טבלה20[[#This Row],[הפרש קבוע אחרון]],1,IF(K173+1&gt;3,"",K173+1)))))</f>
        <v/>
      </c>
      <c r="L174" t="str">
        <f>IF(OR(טבלה20[[#This Row],[פעילות]]="",K173=""),"",IF(טבלה20[[#This Row],[פעילות]]=1,1,0))</f>
        <v/>
      </c>
      <c r="M174" s="1" t="str">
        <f>IF(טבלה20[[#This Row],[פעילות]]="","",IF(OR(M173="",AND(טבלה20[[#This Row],[דילוג]]=1,K173=3)),1,M173+1))</f>
        <v/>
      </c>
      <c r="N174" s="1" t="str">
        <f>IF(AND(טבלה20[[#This Row],[מחזורי פעילות]]=3,G175=1,טבלה20[[#This Row],[הפרש קבוע אחרון]]&lt;&gt;I175),1,"")</f>
        <v/>
      </c>
      <c r="O174" s="1" t="str">
        <f>IF(AND(טבלה20[[#This Row],[מחזורי פעילות]]=3,G175=1,טבלה20[[#This Row],[הפרש קבוע אחרון]]=I175),1,"")</f>
        <v/>
      </c>
      <c r="P174" s="1" t="str">
        <f>IF(AND(טבלה20[[#This Row],[דילוג]]=1,טבלה20[[#This Row],[הפרש קבוע אחרון]]=I173,טבלה20[[#This Row],[מחזורי פעילות]]&gt;1),1,"")</f>
        <v/>
      </c>
      <c r="Q174" s="1" t="str">
        <f>IF(OR(AND(טבלה20[[#This Row],[מחזורי פעילות]]&lt;&gt;"",M175=""),AND(טבלה20[[#This Row],[פעילות]]=3,M175=1)),טבלה20[[#This Row],[מחזורי פעילות]],"")</f>
        <v/>
      </c>
      <c r="R174" s="1" t="str">
        <f>IF(טבלה20[[#This Row],[באיזה מחזור נעקר אחרי קביעה?]]&lt;&gt;"",1,"")</f>
        <v/>
      </c>
      <c r="S174" s="1" t="str">
        <f>IF(AND(טבלה20[[#This Row],[באיזה מחזור נעקר אחרי קביעה?]]&lt;&gt;"",טבלה20[[#This Row],[CycleNumber]]&gt;B175),טבלה20[[#This Row],[באיזה מחזור נעקר אחרי קביעה?]],"")</f>
        <v/>
      </c>
      <c r="T174" s="1" t="str">
        <f>IF(AND(טבלה20[[#This Row],[הפרש קבוע אחרון]]&lt;&gt;"",I173=""),טבלה20[[#This Row],[CycleNumber]],"")</f>
        <v/>
      </c>
      <c r="U174" s="1" t="str">
        <f>IF(OR(טבלה20[[#This Row],[CycleNumber]]&gt;B175,B175=""),טבלה20[[#This Row],[CycleNumber]],"")</f>
        <v/>
      </c>
      <c r="V1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4" t="s">
        <v>85</v>
      </c>
      <c r="AO174">
        <v>10</v>
      </c>
      <c r="AP174">
        <v>25</v>
      </c>
      <c r="AQ174">
        <f t="shared" si="8"/>
        <v>0</v>
      </c>
      <c r="AR174" t="str">
        <f t="shared" si="9"/>
        <v/>
      </c>
    </row>
    <row r="175" spans="1:44" hidden="1" x14ac:dyDescent="0.25">
      <c r="A175" t="s">
        <v>85</v>
      </c>
      <c r="B175">
        <v>11</v>
      </c>
      <c r="C175">
        <v>0</v>
      </c>
      <c r="D175">
        <v>1</v>
      </c>
      <c r="E175">
        <v>0</v>
      </c>
      <c r="F175">
        <v>27</v>
      </c>
      <c r="G175" t="str">
        <f>IF(טבלה20[[#This Row],[CycleNumber]]&gt;2,IF(AND(טבלה20[[#This Row],[LengthofCycle]]-F174=F174-F173,טבלה20[[#This Row],[LengthofCycle]]-F174&lt;&gt;0),1,""),"")</f>
        <v/>
      </c>
      <c r="H175" t="str">
        <f>IF(טבלה20[[#This Row],[דילוג]]=1,SUM(G175:G176),"")</f>
        <v/>
      </c>
      <c r="I175" t="str">
        <f>IF(AND(טבלה20[[#This Row],[CycleNumber]]&gt;B174,טבלה20[[#This Row],[CycleNumber]]&gt;2),IF(טבלה20[[#This Row],[דילוג]]=1,טבלה20[[#This Row],[LengthofCycle]]-F174,I174),"")</f>
        <v/>
      </c>
      <c r="J175">
        <f>IF(AND(טבלה20[[#This Row],[CycleNumber]]&gt;B174,טבלה20[[#This Row],[CycleNumber]]&gt;2),IF(טבלה20[[#This Row],[דילוג]]=1,1,IF(MAX(J173:J174)=1,1,IF(טבלה20[[#This Row],[LengthofCycle]]-F174&lt;&gt;טבלה20[[#This Row],[הפרש קבוע אחרון]],0,""))),"")</f>
        <v>0</v>
      </c>
      <c r="K175" t="str">
        <f>IF(טבלה20[[#This Row],[CycleNumber]]&lt;3,"",IF(טבלה20[[#This Row],[דילוג]]=1,1,IF(K174="","",IF(טבלה20[[#This Row],[LengthofCycle]]-F174=טבלה20[[#This Row],[הפרש קבוע אחרון]],1,IF(K174+1&gt;3,"",K174+1)))))</f>
        <v/>
      </c>
      <c r="L175" t="str">
        <f>IF(OR(טבלה20[[#This Row],[פעילות]]="",K174=""),"",IF(טבלה20[[#This Row],[פעילות]]=1,1,0))</f>
        <v/>
      </c>
      <c r="M175" s="1" t="str">
        <f>IF(טבלה20[[#This Row],[פעילות]]="","",IF(OR(M174="",AND(טבלה20[[#This Row],[דילוג]]=1,K174=3)),1,M174+1))</f>
        <v/>
      </c>
      <c r="N175" s="1" t="str">
        <f>IF(AND(טבלה20[[#This Row],[מחזורי פעילות]]=3,G176=1,טבלה20[[#This Row],[הפרש קבוע אחרון]]&lt;&gt;I176),1,"")</f>
        <v/>
      </c>
      <c r="O175" s="1" t="str">
        <f>IF(AND(טבלה20[[#This Row],[מחזורי פעילות]]=3,G176=1,טבלה20[[#This Row],[הפרש קבוע אחרון]]=I176),1,"")</f>
        <v/>
      </c>
      <c r="P175" s="1" t="str">
        <f>IF(AND(טבלה20[[#This Row],[דילוג]]=1,טבלה20[[#This Row],[הפרש קבוע אחרון]]=I174,טבלה20[[#This Row],[מחזורי פעילות]]&gt;1),1,"")</f>
        <v/>
      </c>
      <c r="Q175" s="1" t="str">
        <f>IF(OR(AND(טבלה20[[#This Row],[מחזורי פעילות]]&lt;&gt;"",M176=""),AND(טבלה20[[#This Row],[פעילות]]=3,M176=1)),טבלה20[[#This Row],[מחזורי פעילות]],"")</f>
        <v/>
      </c>
      <c r="R175" s="1" t="str">
        <f>IF(טבלה20[[#This Row],[באיזה מחזור נעקר אחרי קביעה?]]&lt;&gt;"",1,"")</f>
        <v/>
      </c>
      <c r="S175" s="1" t="str">
        <f>IF(AND(טבלה20[[#This Row],[באיזה מחזור נעקר אחרי קביעה?]]&lt;&gt;"",טבלה20[[#This Row],[CycleNumber]]&gt;B176),טבלה20[[#This Row],[באיזה מחזור נעקר אחרי קביעה?]],"")</f>
        <v/>
      </c>
      <c r="T175" s="1" t="str">
        <f>IF(AND(טבלה20[[#This Row],[הפרש קבוע אחרון]]&lt;&gt;"",I174=""),טבלה20[[#This Row],[CycleNumber]],"")</f>
        <v/>
      </c>
      <c r="U175" s="1" t="str">
        <f>IF(OR(טבלה20[[#This Row],[CycleNumber]]&gt;B176,B176=""),טבלה20[[#This Row],[CycleNumber]],"")</f>
        <v/>
      </c>
      <c r="V1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5" t="s">
        <v>85</v>
      </c>
      <c r="AO175">
        <v>11</v>
      </c>
      <c r="AP175">
        <v>27</v>
      </c>
      <c r="AQ175">
        <f t="shared" si="8"/>
        <v>0</v>
      </c>
      <c r="AR175" t="str">
        <f t="shared" si="9"/>
        <v/>
      </c>
    </row>
    <row r="176" spans="1:44" hidden="1" x14ac:dyDescent="0.25">
      <c r="A176" t="s">
        <v>85</v>
      </c>
      <c r="B176">
        <v>12</v>
      </c>
      <c r="C176">
        <v>0</v>
      </c>
      <c r="D176">
        <v>1</v>
      </c>
      <c r="E176">
        <v>0</v>
      </c>
      <c r="F176">
        <v>26</v>
      </c>
      <c r="G176" t="str">
        <f>IF(טבלה20[[#This Row],[CycleNumber]]&gt;2,IF(AND(טבלה20[[#This Row],[LengthofCycle]]-F175=F175-F174,טבלה20[[#This Row],[LengthofCycle]]-F175&lt;&gt;0),1,""),"")</f>
        <v/>
      </c>
      <c r="H176" t="str">
        <f>IF(טבלה20[[#This Row],[דילוג]]=1,SUM(G176:G177),"")</f>
        <v/>
      </c>
      <c r="I176" t="str">
        <f>IF(AND(טבלה20[[#This Row],[CycleNumber]]&gt;B175,טבלה20[[#This Row],[CycleNumber]]&gt;2),IF(טבלה20[[#This Row],[דילוג]]=1,טבלה20[[#This Row],[LengthofCycle]]-F175,I175),"")</f>
        <v/>
      </c>
      <c r="J176">
        <f>IF(AND(טבלה20[[#This Row],[CycleNumber]]&gt;B175,טבלה20[[#This Row],[CycleNumber]]&gt;2),IF(טבלה20[[#This Row],[דילוג]]=1,1,IF(MAX(J174:J175)=1,1,IF(טבלה20[[#This Row],[LengthofCycle]]-F175&lt;&gt;טבלה20[[#This Row],[הפרש קבוע אחרון]],0,""))),"")</f>
        <v>0</v>
      </c>
      <c r="K176" t="str">
        <f>IF(טבלה20[[#This Row],[CycleNumber]]&lt;3,"",IF(טבלה20[[#This Row],[דילוג]]=1,1,IF(K175="","",IF(טבלה20[[#This Row],[LengthofCycle]]-F175=טבלה20[[#This Row],[הפרש קבוע אחרון]],1,IF(K175+1&gt;3,"",K175+1)))))</f>
        <v/>
      </c>
      <c r="L176" t="str">
        <f>IF(OR(טבלה20[[#This Row],[פעילות]]="",K175=""),"",IF(טבלה20[[#This Row],[פעילות]]=1,1,0))</f>
        <v/>
      </c>
      <c r="M176" s="1" t="str">
        <f>IF(טבלה20[[#This Row],[פעילות]]="","",IF(OR(M175="",AND(טבלה20[[#This Row],[דילוג]]=1,K175=3)),1,M175+1))</f>
        <v/>
      </c>
      <c r="N176" s="1" t="str">
        <f>IF(AND(טבלה20[[#This Row],[מחזורי פעילות]]=3,G177=1,טבלה20[[#This Row],[הפרש קבוע אחרון]]&lt;&gt;I177),1,"")</f>
        <v/>
      </c>
      <c r="O176" s="1" t="str">
        <f>IF(AND(טבלה20[[#This Row],[מחזורי פעילות]]=3,G177=1,טבלה20[[#This Row],[הפרש קבוע אחרון]]=I177),1,"")</f>
        <v/>
      </c>
      <c r="P176" s="1" t="str">
        <f>IF(AND(טבלה20[[#This Row],[דילוג]]=1,טבלה20[[#This Row],[הפרש קבוע אחרון]]=I175,טבלה20[[#This Row],[מחזורי פעילות]]&gt;1),1,"")</f>
        <v/>
      </c>
      <c r="Q176" s="1" t="str">
        <f>IF(OR(AND(טבלה20[[#This Row],[מחזורי פעילות]]&lt;&gt;"",M177=""),AND(טבלה20[[#This Row],[פעילות]]=3,M177=1)),טבלה20[[#This Row],[מחזורי פעילות]],"")</f>
        <v/>
      </c>
      <c r="R176" s="1" t="str">
        <f>IF(טבלה20[[#This Row],[באיזה מחזור נעקר אחרי קביעה?]]&lt;&gt;"",1,"")</f>
        <v/>
      </c>
      <c r="S176" s="1" t="str">
        <f>IF(AND(טבלה20[[#This Row],[באיזה מחזור נעקר אחרי קביעה?]]&lt;&gt;"",טבלה20[[#This Row],[CycleNumber]]&gt;B177),טבלה20[[#This Row],[באיזה מחזור נעקר אחרי קביעה?]],"")</f>
        <v/>
      </c>
      <c r="T176" s="1" t="str">
        <f>IF(AND(טבלה20[[#This Row],[הפרש קבוע אחרון]]&lt;&gt;"",I175=""),טבלה20[[#This Row],[CycleNumber]],"")</f>
        <v/>
      </c>
      <c r="U176" s="1">
        <f>IF(OR(טבלה20[[#This Row],[CycleNumber]]&gt;B177,B177=""),טבלה20[[#This Row],[CycleNumber]],"")</f>
        <v>12</v>
      </c>
      <c r="V1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6" t="s">
        <v>85</v>
      </c>
      <c r="AO176">
        <v>12</v>
      </c>
      <c r="AP176">
        <v>26</v>
      </c>
      <c r="AQ176">
        <f t="shared" si="8"/>
        <v>0</v>
      </c>
      <c r="AR176" t="str">
        <f t="shared" si="9"/>
        <v/>
      </c>
    </row>
    <row r="177" spans="1:44" hidden="1" x14ac:dyDescent="0.25">
      <c r="A177" t="s">
        <v>44</v>
      </c>
      <c r="B177">
        <v>1</v>
      </c>
      <c r="C177">
        <v>1</v>
      </c>
      <c r="D177">
        <v>1</v>
      </c>
      <c r="E177">
        <v>0</v>
      </c>
      <c r="F177">
        <v>30</v>
      </c>
      <c r="G177" t="str">
        <f>IF(טבלה20[[#This Row],[CycleNumber]]&gt;2,IF(AND(טבלה20[[#This Row],[LengthofCycle]]-F176=F176-F175,טבלה20[[#This Row],[LengthofCycle]]-F176&lt;&gt;0),1,""),"")</f>
        <v/>
      </c>
      <c r="H177" t="str">
        <f>IF(טבלה20[[#This Row],[דילוג]]=1,SUM(G177:G178),"")</f>
        <v/>
      </c>
      <c r="I177" t="str">
        <f>IF(AND(טבלה20[[#This Row],[CycleNumber]]&gt;B176,טבלה20[[#This Row],[CycleNumber]]&gt;2),IF(טבלה20[[#This Row],[דילוג]]=1,טבלה20[[#This Row],[LengthofCycle]]-F176,I176),"")</f>
        <v/>
      </c>
      <c r="J177" t="str">
        <f>IF(AND(טבלה20[[#This Row],[CycleNumber]]&gt;B176,טבלה20[[#This Row],[CycleNumber]]&gt;2),IF(טבלה20[[#This Row],[דילוג]]=1,1,IF(MAX(J175:J176)=1,1,IF(טבלה20[[#This Row],[LengthofCycle]]-F176&lt;&gt;טבלה20[[#This Row],[הפרש קבוע אחרון]],0,""))),"")</f>
        <v/>
      </c>
      <c r="K177" t="str">
        <f>IF(טבלה20[[#This Row],[CycleNumber]]&lt;3,"",IF(טבלה20[[#This Row],[דילוג]]=1,1,IF(K176="","",IF(טבלה20[[#This Row],[LengthofCycle]]-F176=טבלה20[[#This Row],[הפרש קבוע אחרון]],1,IF(K176+1&gt;3,"",K176+1)))))</f>
        <v/>
      </c>
      <c r="L177" t="str">
        <f>IF(OR(טבלה20[[#This Row],[פעילות]]="",K176=""),"",IF(טבלה20[[#This Row],[פעילות]]=1,1,0))</f>
        <v/>
      </c>
      <c r="M177" s="1" t="str">
        <f>IF(טבלה20[[#This Row],[פעילות]]="","",IF(OR(M176="",AND(טבלה20[[#This Row],[דילוג]]=1,K176=3)),1,M176+1))</f>
        <v/>
      </c>
      <c r="N177" s="1" t="str">
        <f>IF(AND(טבלה20[[#This Row],[מחזורי פעילות]]=3,G178=1,טבלה20[[#This Row],[הפרש קבוע אחרון]]&lt;&gt;I178),1,"")</f>
        <v/>
      </c>
      <c r="O177" s="1" t="str">
        <f>IF(AND(טבלה20[[#This Row],[מחזורי פעילות]]=3,G178=1,טבלה20[[#This Row],[הפרש קבוע אחרון]]=I178),1,"")</f>
        <v/>
      </c>
      <c r="P177" s="1" t="str">
        <f>IF(AND(טבלה20[[#This Row],[דילוג]]=1,טבלה20[[#This Row],[הפרש קבוע אחרון]]=I176,טבלה20[[#This Row],[מחזורי פעילות]]&gt;1),1,"")</f>
        <v/>
      </c>
      <c r="Q177" s="1" t="str">
        <f>IF(OR(AND(טבלה20[[#This Row],[מחזורי פעילות]]&lt;&gt;"",M178=""),AND(טבלה20[[#This Row],[פעילות]]=3,M178=1)),טבלה20[[#This Row],[מחזורי פעילות]],"")</f>
        <v/>
      </c>
      <c r="R177" s="1" t="str">
        <f>IF(טבלה20[[#This Row],[באיזה מחזור נעקר אחרי קביעה?]]&lt;&gt;"",1,"")</f>
        <v/>
      </c>
      <c r="S177" s="1" t="str">
        <f>IF(AND(טבלה20[[#This Row],[באיזה מחזור נעקר אחרי קביעה?]]&lt;&gt;"",טבלה20[[#This Row],[CycleNumber]]&gt;B178),טבלה20[[#This Row],[באיזה מחזור נעקר אחרי קביעה?]],"")</f>
        <v/>
      </c>
      <c r="T177" s="1" t="str">
        <f>IF(AND(טבלה20[[#This Row],[הפרש קבוע אחרון]]&lt;&gt;"",I176=""),טבלה20[[#This Row],[CycleNumber]],"")</f>
        <v/>
      </c>
      <c r="U177" s="1" t="str">
        <f>IF(OR(טבלה20[[#This Row],[CycleNumber]]&gt;B178,B178=""),טבלה20[[#This Row],[CycleNumber]],"")</f>
        <v/>
      </c>
      <c r="V1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7" t="s">
        <v>44</v>
      </c>
      <c r="AO177">
        <v>1</v>
      </c>
      <c r="AP177">
        <v>30</v>
      </c>
      <c r="AQ177" t="str">
        <f t="shared" si="8"/>
        <v/>
      </c>
      <c r="AR177" t="str">
        <f t="shared" si="9"/>
        <v/>
      </c>
    </row>
    <row r="178" spans="1:44" hidden="1" x14ac:dyDescent="0.25">
      <c r="A178" t="s">
        <v>44</v>
      </c>
      <c r="B178">
        <v>2</v>
      </c>
      <c r="C178">
        <v>1</v>
      </c>
      <c r="D178">
        <v>1</v>
      </c>
      <c r="E178">
        <v>0</v>
      </c>
      <c r="F178">
        <v>27</v>
      </c>
      <c r="G178" t="str">
        <f>IF(טבלה20[[#This Row],[CycleNumber]]&gt;2,IF(AND(טבלה20[[#This Row],[LengthofCycle]]-F177=F177-F176,טבלה20[[#This Row],[LengthofCycle]]-F177&lt;&gt;0),1,""),"")</f>
        <v/>
      </c>
      <c r="H178" t="str">
        <f>IF(טבלה20[[#This Row],[דילוג]]=1,SUM(G178:G179),"")</f>
        <v/>
      </c>
      <c r="I178" t="str">
        <f>IF(AND(טבלה20[[#This Row],[CycleNumber]]&gt;B177,טבלה20[[#This Row],[CycleNumber]]&gt;2),IF(טבלה20[[#This Row],[דילוג]]=1,טבלה20[[#This Row],[LengthofCycle]]-F177,I177),"")</f>
        <v/>
      </c>
      <c r="J178" t="str">
        <f>IF(AND(טבלה20[[#This Row],[CycleNumber]]&gt;B177,טבלה20[[#This Row],[CycleNumber]]&gt;2),IF(טבלה20[[#This Row],[דילוג]]=1,1,IF(MAX(J176:J177)=1,1,IF(טבלה20[[#This Row],[LengthofCycle]]-F177&lt;&gt;טבלה20[[#This Row],[הפרש קבוע אחרון]],0,""))),"")</f>
        <v/>
      </c>
      <c r="K178" t="str">
        <f>IF(טבלה20[[#This Row],[CycleNumber]]&lt;3,"",IF(טבלה20[[#This Row],[דילוג]]=1,1,IF(K177="","",IF(טבלה20[[#This Row],[LengthofCycle]]-F177=טבלה20[[#This Row],[הפרש קבוע אחרון]],1,IF(K177+1&gt;3,"",K177+1)))))</f>
        <v/>
      </c>
      <c r="L178" t="str">
        <f>IF(OR(טבלה20[[#This Row],[פעילות]]="",K177=""),"",IF(טבלה20[[#This Row],[פעילות]]=1,1,0))</f>
        <v/>
      </c>
      <c r="M178" s="1" t="str">
        <f>IF(טבלה20[[#This Row],[פעילות]]="","",IF(OR(M177="",AND(טבלה20[[#This Row],[דילוג]]=1,K177=3)),1,M177+1))</f>
        <v/>
      </c>
      <c r="N178" s="1" t="str">
        <f>IF(AND(טבלה20[[#This Row],[מחזורי פעילות]]=3,G179=1,טבלה20[[#This Row],[הפרש קבוע אחרון]]&lt;&gt;I179),1,"")</f>
        <v/>
      </c>
      <c r="O178" s="1" t="str">
        <f>IF(AND(טבלה20[[#This Row],[מחזורי פעילות]]=3,G179=1,טבלה20[[#This Row],[הפרש קבוע אחרון]]=I179),1,"")</f>
        <v/>
      </c>
      <c r="P178" s="1" t="str">
        <f>IF(AND(טבלה20[[#This Row],[דילוג]]=1,טבלה20[[#This Row],[הפרש קבוע אחרון]]=I177,טבלה20[[#This Row],[מחזורי פעילות]]&gt;1),1,"")</f>
        <v/>
      </c>
      <c r="Q178" s="1" t="str">
        <f>IF(OR(AND(טבלה20[[#This Row],[מחזורי פעילות]]&lt;&gt;"",M179=""),AND(טבלה20[[#This Row],[פעילות]]=3,M179=1)),טבלה20[[#This Row],[מחזורי פעילות]],"")</f>
        <v/>
      </c>
      <c r="R178" s="1" t="str">
        <f>IF(טבלה20[[#This Row],[באיזה מחזור נעקר אחרי קביעה?]]&lt;&gt;"",1,"")</f>
        <v/>
      </c>
      <c r="S178" s="1" t="str">
        <f>IF(AND(טבלה20[[#This Row],[באיזה מחזור נעקר אחרי קביעה?]]&lt;&gt;"",טבלה20[[#This Row],[CycleNumber]]&gt;B179),טבלה20[[#This Row],[באיזה מחזור נעקר אחרי קביעה?]],"")</f>
        <v/>
      </c>
      <c r="T178" s="1" t="str">
        <f>IF(AND(טבלה20[[#This Row],[הפרש קבוע אחרון]]&lt;&gt;"",I177=""),טבלה20[[#This Row],[CycleNumber]],"")</f>
        <v/>
      </c>
      <c r="U178" s="1" t="str">
        <f>IF(OR(טבלה20[[#This Row],[CycleNumber]]&gt;B179,B179=""),טבלה20[[#This Row],[CycleNumber]],"")</f>
        <v/>
      </c>
      <c r="V1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8" t="s">
        <v>44</v>
      </c>
      <c r="AO178">
        <v>2</v>
      </c>
      <c r="AP178">
        <v>27</v>
      </c>
      <c r="AQ178" t="str">
        <f t="shared" si="8"/>
        <v/>
      </c>
      <c r="AR178" t="str">
        <f t="shared" si="9"/>
        <v/>
      </c>
    </row>
    <row r="179" spans="1:44" hidden="1" x14ac:dyDescent="0.25">
      <c r="A179" t="s">
        <v>44</v>
      </c>
      <c r="B179">
        <v>3</v>
      </c>
      <c r="C179">
        <v>1</v>
      </c>
      <c r="D179">
        <v>1</v>
      </c>
      <c r="E179">
        <v>0</v>
      </c>
      <c r="F179">
        <v>31</v>
      </c>
      <c r="G179" t="str">
        <f>IF(טבלה20[[#This Row],[CycleNumber]]&gt;2,IF(AND(טבלה20[[#This Row],[LengthofCycle]]-F178=F178-F177,טבלה20[[#This Row],[LengthofCycle]]-F178&lt;&gt;0),1,""),"")</f>
        <v/>
      </c>
      <c r="H179" t="str">
        <f>IF(טבלה20[[#This Row],[דילוג]]=1,SUM(G179:G180),"")</f>
        <v/>
      </c>
      <c r="I179" t="str">
        <f>IF(AND(טבלה20[[#This Row],[CycleNumber]]&gt;B178,טבלה20[[#This Row],[CycleNumber]]&gt;2),IF(טבלה20[[#This Row],[דילוג]]=1,טבלה20[[#This Row],[LengthofCycle]]-F178,I178),"")</f>
        <v/>
      </c>
      <c r="J179">
        <f>IF(AND(טבלה20[[#This Row],[CycleNumber]]&gt;B178,טבלה20[[#This Row],[CycleNumber]]&gt;2),IF(טבלה20[[#This Row],[דילוג]]=1,1,IF(MAX(J177:J178)=1,1,IF(טבלה20[[#This Row],[LengthofCycle]]-F178&lt;&gt;טבלה20[[#This Row],[הפרש קבוע אחרון]],0,""))),"")</f>
        <v>0</v>
      </c>
      <c r="K179" t="str">
        <f>IF(טבלה20[[#This Row],[CycleNumber]]&lt;3,"",IF(טבלה20[[#This Row],[דילוג]]=1,1,IF(K178="","",IF(טבלה20[[#This Row],[LengthofCycle]]-F178=טבלה20[[#This Row],[הפרש קבוע אחרון]],1,IF(K178+1&gt;3,"",K178+1)))))</f>
        <v/>
      </c>
      <c r="L179" t="str">
        <f>IF(OR(טבלה20[[#This Row],[פעילות]]="",K178=""),"",IF(טבלה20[[#This Row],[פעילות]]=1,1,0))</f>
        <v/>
      </c>
      <c r="M179" s="1" t="str">
        <f>IF(טבלה20[[#This Row],[פעילות]]="","",IF(OR(M178="",AND(טבלה20[[#This Row],[דילוג]]=1,K178=3)),1,M178+1))</f>
        <v/>
      </c>
      <c r="N179" s="1" t="str">
        <f>IF(AND(טבלה20[[#This Row],[מחזורי פעילות]]=3,G180=1,טבלה20[[#This Row],[הפרש קבוע אחרון]]&lt;&gt;I180),1,"")</f>
        <v/>
      </c>
      <c r="O179" s="1" t="str">
        <f>IF(AND(טבלה20[[#This Row],[מחזורי פעילות]]=3,G180=1,טבלה20[[#This Row],[הפרש קבוע אחרון]]=I180),1,"")</f>
        <v/>
      </c>
      <c r="P179" s="1" t="str">
        <f>IF(AND(טבלה20[[#This Row],[דילוג]]=1,טבלה20[[#This Row],[הפרש קבוע אחרון]]=I178,טבלה20[[#This Row],[מחזורי פעילות]]&gt;1),1,"")</f>
        <v/>
      </c>
      <c r="Q179" s="1" t="str">
        <f>IF(OR(AND(טבלה20[[#This Row],[מחזורי פעילות]]&lt;&gt;"",M180=""),AND(טבלה20[[#This Row],[פעילות]]=3,M180=1)),טבלה20[[#This Row],[מחזורי פעילות]],"")</f>
        <v/>
      </c>
      <c r="R179" s="1" t="str">
        <f>IF(טבלה20[[#This Row],[באיזה מחזור נעקר אחרי קביעה?]]&lt;&gt;"",1,"")</f>
        <v/>
      </c>
      <c r="S179" s="1" t="str">
        <f>IF(AND(טבלה20[[#This Row],[באיזה מחזור נעקר אחרי קביעה?]]&lt;&gt;"",טבלה20[[#This Row],[CycleNumber]]&gt;B180),טבלה20[[#This Row],[באיזה מחזור נעקר אחרי קביעה?]],"")</f>
        <v/>
      </c>
      <c r="T179" s="1" t="str">
        <f>IF(AND(טבלה20[[#This Row],[הפרש קבוע אחרון]]&lt;&gt;"",I178=""),טבלה20[[#This Row],[CycleNumber]],"")</f>
        <v/>
      </c>
      <c r="U179" s="1" t="str">
        <f>IF(OR(טבלה20[[#This Row],[CycleNumber]]&gt;B180,B180=""),טבלה20[[#This Row],[CycleNumber]],"")</f>
        <v/>
      </c>
      <c r="V1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79" t="s">
        <v>44</v>
      </c>
      <c r="AO179">
        <v>3</v>
      </c>
      <c r="AP179">
        <v>31</v>
      </c>
      <c r="AQ179">
        <f t="shared" si="8"/>
        <v>0</v>
      </c>
      <c r="AR179" t="str">
        <f t="shared" si="9"/>
        <v/>
      </c>
    </row>
    <row r="180" spans="1:44" hidden="1" x14ac:dyDescent="0.25">
      <c r="A180" t="s">
        <v>44</v>
      </c>
      <c r="B180">
        <v>4</v>
      </c>
      <c r="C180">
        <v>1</v>
      </c>
      <c r="D180">
        <v>1</v>
      </c>
      <c r="E180">
        <v>0</v>
      </c>
      <c r="F180">
        <v>29</v>
      </c>
      <c r="G180" t="str">
        <f>IF(טבלה20[[#This Row],[CycleNumber]]&gt;2,IF(AND(טבלה20[[#This Row],[LengthofCycle]]-F179=F179-F178,טבלה20[[#This Row],[LengthofCycle]]-F179&lt;&gt;0),1,""),"")</f>
        <v/>
      </c>
      <c r="H180" t="str">
        <f>IF(טבלה20[[#This Row],[דילוג]]=1,SUM(G180:G181),"")</f>
        <v/>
      </c>
      <c r="I180" t="str">
        <f>IF(AND(טבלה20[[#This Row],[CycleNumber]]&gt;B179,טבלה20[[#This Row],[CycleNumber]]&gt;2),IF(טבלה20[[#This Row],[דילוג]]=1,טבלה20[[#This Row],[LengthofCycle]]-F179,I179),"")</f>
        <v/>
      </c>
      <c r="J180">
        <f>IF(AND(טבלה20[[#This Row],[CycleNumber]]&gt;B179,טבלה20[[#This Row],[CycleNumber]]&gt;2),IF(טבלה20[[#This Row],[דילוג]]=1,1,IF(MAX(J178:J179)=1,1,IF(טבלה20[[#This Row],[LengthofCycle]]-F179&lt;&gt;טבלה20[[#This Row],[הפרש קבוע אחרון]],0,""))),"")</f>
        <v>0</v>
      </c>
      <c r="K180" t="str">
        <f>IF(טבלה20[[#This Row],[CycleNumber]]&lt;3,"",IF(טבלה20[[#This Row],[דילוג]]=1,1,IF(K179="","",IF(טבלה20[[#This Row],[LengthofCycle]]-F179=טבלה20[[#This Row],[הפרש קבוע אחרון]],1,IF(K179+1&gt;3,"",K179+1)))))</f>
        <v/>
      </c>
      <c r="L180" t="str">
        <f>IF(OR(טבלה20[[#This Row],[פעילות]]="",K179=""),"",IF(טבלה20[[#This Row],[פעילות]]=1,1,0))</f>
        <v/>
      </c>
      <c r="M180" s="1" t="str">
        <f>IF(טבלה20[[#This Row],[פעילות]]="","",IF(OR(M179="",AND(טבלה20[[#This Row],[דילוג]]=1,K179=3)),1,M179+1))</f>
        <v/>
      </c>
      <c r="N180" s="1" t="str">
        <f>IF(AND(טבלה20[[#This Row],[מחזורי פעילות]]=3,G181=1,טבלה20[[#This Row],[הפרש קבוע אחרון]]&lt;&gt;I181),1,"")</f>
        <v/>
      </c>
      <c r="O180" s="1" t="str">
        <f>IF(AND(טבלה20[[#This Row],[מחזורי פעילות]]=3,G181=1,טבלה20[[#This Row],[הפרש קבוע אחרון]]=I181),1,"")</f>
        <v/>
      </c>
      <c r="P180" s="1" t="str">
        <f>IF(AND(טבלה20[[#This Row],[דילוג]]=1,טבלה20[[#This Row],[הפרש קבוע אחרון]]=I179,טבלה20[[#This Row],[מחזורי פעילות]]&gt;1),1,"")</f>
        <v/>
      </c>
      <c r="Q180" s="1" t="str">
        <f>IF(OR(AND(טבלה20[[#This Row],[מחזורי פעילות]]&lt;&gt;"",M181=""),AND(טבלה20[[#This Row],[פעילות]]=3,M181=1)),טבלה20[[#This Row],[מחזורי פעילות]],"")</f>
        <v/>
      </c>
      <c r="R180" s="1" t="str">
        <f>IF(טבלה20[[#This Row],[באיזה מחזור נעקר אחרי קביעה?]]&lt;&gt;"",1,"")</f>
        <v/>
      </c>
      <c r="S180" s="1" t="str">
        <f>IF(AND(טבלה20[[#This Row],[באיזה מחזור נעקר אחרי קביעה?]]&lt;&gt;"",טבלה20[[#This Row],[CycleNumber]]&gt;B181),טבלה20[[#This Row],[באיזה מחזור נעקר אחרי קביעה?]],"")</f>
        <v/>
      </c>
      <c r="T180" s="1" t="str">
        <f>IF(AND(טבלה20[[#This Row],[הפרש קבוע אחרון]]&lt;&gt;"",I179=""),טבלה20[[#This Row],[CycleNumber]],"")</f>
        <v/>
      </c>
      <c r="U180" s="1" t="str">
        <f>IF(OR(טבלה20[[#This Row],[CycleNumber]]&gt;B181,B181=""),טבלה20[[#This Row],[CycleNumber]],"")</f>
        <v/>
      </c>
      <c r="V1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0" t="s">
        <v>44</v>
      </c>
      <c r="AO180">
        <v>4</v>
      </c>
      <c r="AP180">
        <v>29</v>
      </c>
      <c r="AQ180">
        <f t="shared" si="8"/>
        <v>0</v>
      </c>
      <c r="AR180" t="str">
        <f t="shared" si="9"/>
        <v/>
      </c>
    </row>
    <row r="181" spans="1:44" hidden="1" x14ac:dyDescent="0.25">
      <c r="A181" t="s">
        <v>44</v>
      </c>
      <c r="B181">
        <v>5</v>
      </c>
      <c r="C181">
        <v>1</v>
      </c>
      <c r="D181">
        <v>1</v>
      </c>
      <c r="E181">
        <v>0</v>
      </c>
      <c r="F181">
        <v>29</v>
      </c>
      <c r="G181" t="str">
        <f>IF(טבלה20[[#This Row],[CycleNumber]]&gt;2,IF(AND(טבלה20[[#This Row],[LengthofCycle]]-F180=F180-F179,טבלה20[[#This Row],[LengthofCycle]]-F180&lt;&gt;0),1,""),"")</f>
        <v/>
      </c>
      <c r="H181" t="str">
        <f>IF(טבלה20[[#This Row],[דילוג]]=1,SUM(G181:G182),"")</f>
        <v/>
      </c>
      <c r="I181" t="str">
        <f>IF(AND(טבלה20[[#This Row],[CycleNumber]]&gt;B180,טבלה20[[#This Row],[CycleNumber]]&gt;2),IF(טבלה20[[#This Row],[דילוג]]=1,טבלה20[[#This Row],[LengthofCycle]]-F180,I180),"")</f>
        <v/>
      </c>
      <c r="J181">
        <f>IF(AND(טבלה20[[#This Row],[CycleNumber]]&gt;B180,טבלה20[[#This Row],[CycleNumber]]&gt;2),IF(טבלה20[[#This Row],[דילוג]]=1,1,IF(MAX(J179:J180)=1,1,IF(טבלה20[[#This Row],[LengthofCycle]]-F180&lt;&gt;טבלה20[[#This Row],[הפרש קבוע אחרון]],0,""))),"")</f>
        <v>0</v>
      </c>
      <c r="K181" t="str">
        <f>IF(טבלה20[[#This Row],[CycleNumber]]&lt;3,"",IF(טבלה20[[#This Row],[דילוג]]=1,1,IF(K180="","",IF(טבלה20[[#This Row],[LengthofCycle]]-F180=טבלה20[[#This Row],[הפרש קבוע אחרון]],1,IF(K180+1&gt;3,"",K180+1)))))</f>
        <v/>
      </c>
      <c r="L181" t="str">
        <f>IF(OR(טבלה20[[#This Row],[פעילות]]="",K180=""),"",IF(טבלה20[[#This Row],[פעילות]]=1,1,0))</f>
        <v/>
      </c>
      <c r="M181" s="1" t="str">
        <f>IF(טבלה20[[#This Row],[פעילות]]="","",IF(OR(M180="",AND(טבלה20[[#This Row],[דילוג]]=1,K180=3)),1,M180+1))</f>
        <v/>
      </c>
      <c r="N181" s="1" t="str">
        <f>IF(AND(טבלה20[[#This Row],[מחזורי פעילות]]=3,G182=1,טבלה20[[#This Row],[הפרש קבוע אחרון]]&lt;&gt;I182),1,"")</f>
        <v/>
      </c>
      <c r="O181" s="1" t="str">
        <f>IF(AND(טבלה20[[#This Row],[מחזורי פעילות]]=3,G182=1,טבלה20[[#This Row],[הפרש קבוע אחרון]]=I182),1,"")</f>
        <v/>
      </c>
      <c r="P181" s="1" t="str">
        <f>IF(AND(טבלה20[[#This Row],[דילוג]]=1,טבלה20[[#This Row],[הפרש קבוע אחרון]]=I180,טבלה20[[#This Row],[מחזורי פעילות]]&gt;1),1,"")</f>
        <v/>
      </c>
      <c r="Q181" s="1" t="str">
        <f>IF(OR(AND(טבלה20[[#This Row],[מחזורי פעילות]]&lt;&gt;"",M182=""),AND(טבלה20[[#This Row],[פעילות]]=3,M182=1)),טבלה20[[#This Row],[מחזורי פעילות]],"")</f>
        <v/>
      </c>
      <c r="R181" s="1" t="str">
        <f>IF(טבלה20[[#This Row],[באיזה מחזור נעקר אחרי קביעה?]]&lt;&gt;"",1,"")</f>
        <v/>
      </c>
      <c r="S181" s="1" t="str">
        <f>IF(AND(טבלה20[[#This Row],[באיזה מחזור נעקר אחרי קביעה?]]&lt;&gt;"",טבלה20[[#This Row],[CycleNumber]]&gt;B182),טבלה20[[#This Row],[באיזה מחזור נעקר אחרי קביעה?]],"")</f>
        <v/>
      </c>
      <c r="T181" s="1" t="str">
        <f>IF(AND(טבלה20[[#This Row],[הפרש קבוע אחרון]]&lt;&gt;"",I180=""),טבלה20[[#This Row],[CycleNumber]],"")</f>
        <v/>
      </c>
      <c r="U181" s="1" t="str">
        <f>IF(OR(טבלה20[[#This Row],[CycleNumber]]&gt;B182,B182=""),טבלה20[[#This Row],[CycleNumber]],"")</f>
        <v/>
      </c>
      <c r="V1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1" t="s">
        <v>44</v>
      </c>
      <c r="AO181">
        <v>5</v>
      </c>
      <c r="AP181">
        <v>29</v>
      </c>
      <c r="AQ181">
        <f t="shared" si="8"/>
        <v>0</v>
      </c>
      <c r="AR181" t="str">
        <f t="shared" si="9"/>
        <v/>
      </c>
    </row>
    <row r="182" spans="1:44" hidden="1" x14ac:dyDescent="0.25">
      <c r="A182" t="s">
        <v>44</v>
      </c>
      <c r="B182">
        <v>6</v>
      </c>
      <c r="C182">
        <v>1</v>
      </c>
      <c r="D182">
        <v>1</v>
      </c>
      <c r="E182">
        <v>0</v>
      </c>
      <c r="F182">
        <v>29</v>
      </c>
      <c r="G182" t="str">
        <f>IF(טבלה20[[#This Row],[CycleNumber]]&gt;2,IF(AND(טבלה20[[#This Row],[LengthofCycle]]-F181=F181-F180,טבלה20[[#This Row],[LengthofCycle]]-F181&lt;&gt;0),1,""),"")</f>
        <v/>
      </c>
      <c r="H182" t="str">
        <f>IF(טבלה20[[#This Row],[דילוג]]=1,SUM(G182:G183),"")</f>
        <v/>
      </c>
      <c r="I182" t="str">
        <f>IF(AND(טבלה20[[#This Row],[CycleNumber]]&gt;B181,טבלה20[[#This Row],[CycleNumber]]&gt;2),IF(טבלה20[[#This Row],[דילוג]]=1,טבלה20[[#This Row],[LengthofCycle]]-F181,I181),"")</f>
        <v/>
      </c>
      <c r="J182">
        <f>IF(AND(טבלה20[[#This Row],[CycleNumber]]&gt;B181,טבלה20[[#This Row],[CycleNumber]]&gt;2),IF(טבלה20[[#This Row],[דילוג]]=1,1,IF(MAX(J180:J181)=1,1,IF(טבלה20[[#This Row],[LengthofCycle]]-F181&lt;&gt;טבלה20[[#This Row],[הפרש קבוע אחרון]],0,""))),"")</f>
        <v>0</v>
      </c>
      <c r="K182" t="str">
        <f>IF(טבלה20[[#This Row],[CycleNumber]]&lt;3,"",IF(טבלה20[[#This Row],[דילוג]]=1,1,IF(K181="","",IF(טבלה20[[#This Row],[LengthofCycle]]-F181=טבלה20[[#This Row],[הפרש קבוע אחרון]],1,IF(K181+1&gt;3,"",K181+1)))))</f>
        <v/>
      </c>
      <c r="L182" t="str">
        <f>IF(OR(טבלה20[[#This Row],[פעילות]]="",K181=""),"",IF(טבלה20[[#This Row],[פעילות]]=1,1,0))</f>
        <v/>
      </c>
      <c r="M182" s="1" t="str">
        <f>IF(טבלה20[[#This Row],[פעילות]]="","",IF(OR(M181="",AND(טבלה20[[#This Row],[דילוג]]=1,K181=3)),1,M181+1))</f>
        <v/>
      </c>
      <c r="N182" s="1" t="str">
        <f>IF(AND(טבלה20[[#This Row],[מחזורי פעילות]]=3,G183=1,טבלה20[[#This Row],[הפרש קבוע אחרון]]&lt;&gt;I183),1,"")</f>
        <v/>
      </c>
      <c r="O182" s="1" t="str">
        <f>IF(AND(טבלה20[[#This Row],[מחזורי פעילות]]=3,G183=1,טבלה20[[#This Row],[הפרש קבוע אחרון]]=I183),1,"")</f>
        <v/>
      </c>
      <c r="P182" s="1" t="str">
        <f>IF(AND(טבלה20[[#This Row],[דילוג]]=1,טבלה20[[#This Row],[הפרש קבוע אחרון]]=I181,טבלה20[[#This Row],[מחזורי פעילות]]&gt;1),1,"")</f>
        <v/>
      </c>
      <c r="Q182" s="1" t="str">
        <f>IF(OR(AND(טבלה20[[#This Row],[מחזורי פעילות]]&lt;&gt;"",M183=""),AND(טבלה20[[#This Row],[פעילות]]=3,M183=1)),טבלה20[[#This Row],[מחזורי פעילות]],"")</f>
        <v/>
      </c>
      <c r="R182" s="1" t="str">
        <f>IF(טבלה20[[#This Row],[באיזה מחזור נעקר אחרי קביעה?]]&lt;&gt;"",1,"")</f>
        <v/>
      </c>
      <c r="S182" s="1" t="str">
        <f>IF(AND(טבלה20[[#This Row],[באיזה מחזור נעקר אחרי קביעה?]]&lt;&gt;"",טבלה20[[#This Row],[CycleNumber]]&gt;B183),טבלה20[[#This Row],[באיזה מחזור נעקר אחרי קביעה?]],"")</f>
        <v/>
      </c>
      <c r="T182" s="1" t="str">
        <f>IF(AND(טבלה20[[#This Row],[הפרש קבוע אחרון]]&lt;&gt;"",I181=""),טבלה20[[#This Row],[CycleNumber]],"")</f>
        <v/>
      </c>
      <c r="U182" s="1" t="str">
        <f>IF(OR(טבלה20[[#This Row],[CycleNumber]]&gt;B183,B183=""),טבלה20[[#This Row],[CycleNumber]],"")</f>
        <v/>
      </c>
      <c r="V1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2" t="s">
        <v>44</v>
      </c>
      <c r="AO182">
        <v>6</v>
      </c>
      <c r="AP182">
        <v>29</v>
      </c>
      <c r="AQ182">
        <f t="shared" si="8"/>
        <v>0</v>
      </c>
      <c r="AR182" t="str">
        <f t="shared" si="9"/>
        <v/>
      </c>
    </row>
    <row r="183" spans="1:44" hidden="1" x14ac:dyDescent="0.25">
      <c r="A183" t="s">
        <v>44</v>
      </c>
      <c r="B183">
        <v>7</v>
      </c>
      <c r="C183">
        <v>1</v>
      </c>
      <c r="D183">
        <v>1</v>
      </c>
      <c r="E183">
        <v>0</v>
      </c>
      <c r="F183">
        <v>29</v>
      </c>
      <c r="G183" t="str">
        <f>IF(טבלה20[[#This Row],[CycleNumber]]&gt;2,IF(AND(טבלה20[[#This Row],[LengthofCycle]]-F182=F182-F181,טבלה20[[#This Row],[LengthofCycle]]-F182&lt;&gt;0),1,""),"")</f>
        <v/>
      </c>
      <c r="H183" t="str">
        <f>IF(טבלה20[[#This Row],[דילוג]]=1,SUM(G183:G184),"")</f>
        <v/>
      </c>
      <c r="I183" t="str">
        <f>IF(AND(טבלה20[[#This Row],[CycleNumber]]&gt;B182,טבלה20[[#This Row],[CycleNumber]]&gt;2),IF(טבלה20[[#This Row],[דילוג]]=1,טבלה20[[#This Row],[LengthofCycle]]-F182,I182),"")</f>
        <v/>
      </c>
      <c r="J183">
        <f>IF(AND(טבלה20[[#This Row],[CycleNumber]]&gt;B182,טבלה20[[#This Row],[CycleNumber]]&gt;2),IF(טבלה20[[#This Row],[דילוג]]=1,1,IF(MAX(J181:J182)=1,1,IF(טבלה20[[#This Row],[LengthofCycle]]-F182&lt;&gt;טבלה20[[#This Row],[הפרש קבוע אחרון]],0,""))),"")</f>
        <v>0</v>
      </c>
      <c r="K183" t="str">
        <f>IF(טבלה20[[#This Row],[CycleNumber]]&lt;3,"",IF(טבלה20[[#This Row],[דילוג]]=1,1,IF(K182="","",IF(טבלה20[[#This Row],[LengthofCycle]]-F182=טבלה20[[#This Row],[הפרש קבוע אחרון]],1,IF(K182+1&gt;3,"",K182+1)))))</f>
        <v/>
      </c>
      <c r="L183" t="str">
        <f>IF(OR(טבלה20[[#This Row],[פעילות]]="",K182=""),"",IF(טבלה20[[#This Row],[פעילות]]=1,1,0))</f>
        <v/>
      </c>
      <c r="M183" s="1" t="str">
        <f>IF(טבלה20[[#This Row],[פעילות]]="","",IF(OR(M182="",AND(טבלה20[[#This Row],[דילוג]]=1,K182=3)),1,M182+1))</f>
        <v/>
      </c>
      <c r="N183" s="1" t="str">
        <f>IF(AND(טבלה20[[#This Row],[מחזורי פעילות]]=3,G184=1,טבלה20[[#This Row],[הפרש קבוע אחרון]]&lt;&gt;I184),1,"")</f>
        <v/>
      </c>
      <c r="O183" s="1" t="str">
        <f>IF(AND(טבלה20[[#This Row],[מחזורי פעילות]]=3,G184=1,טבלה20[[#This Row],[הפרש קבוע אחרון]]=I184),1,"")</f>
        <v/>
      </c>
      <c r="P183" s="1" t="str">
        <f>IF(AND(טבלה20[[#This Row],[דילוג]]=1,טבלה20[[#This Row],[הפרש קבוע אחרון]]=I182,טבלה20[[#This Row],[מחזורי פעילות]]&gt;1),1,"")</f>
        <v/>
      </c>
      <c r="Q183" s="1" t="str">
        <f>IF(OR(AND(טבלה20[[#This Row],[מחזורי פעילות]]&lt;&gt;"",M184=""),AND(טבלה20[[#This Row],[פעילות]]=3,M184=1)),טבלה20[[#This Row],[מחזורי פעילות]],"")</f>
        <v/>
      </c>
      <c r="R183" s="1" t="str">
        <f>IF(טבלה20[[#This Row],[באיזה מחזור נעקר אחרי קביעה?]]&lt;&gt;"",1,"")</f>
        <v/>
      </c>
      <c r="S183" s="1" t="str">
        <f>IF(AND(טבלה20[[#This Row],[באיזה מחזור נעקר אחרי קביעה?]]&lt;&gt;"",טבלה20[[#This Row],[CycleNumber]]&gt;B184),טבלה20[[#This Row],[באיזה מחזור נעקר אחרי קביעה?]],"")</f>
        <v/>
      </c>
      <c r="T183" s="1" t="str">
        <f>IF(AND(טבלה20[[#This Row],[הפרש קבוע אחרון]]&lt;&gt;"",I182=""),טבלה20[[#This Row],[CycleNumber]],"")</f>
        <v/>
      </c>
      <c r="U183" s="1" t="str">
        <f>IF(OR(טבלה20[[#This Row],[CycleNumber]]&gt;B184,B184=""),טבלה20[[#This Row],[CycleNumber]],"")</f>
        <v/>
      </c>
      <c r="V1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3" t="s">
        <v>44</v>
      </c>
      <c r="AO183">
        <v>7</v>
      </c>
      <c r="AP183">
        <v>29</v>
      </c>
      <c r="AQ183">
        <f t="shared" si="8"/>
        <v>0</v>
      </c>
      <c r="AR183" t="str">
        <f t="shared" si="9"/>
        <v/>
      </c>
    </row>
    <row r="184" spans="1:44" hidden="1" x14ac:dyDescent="0.25">
      <c r="A184" t="s">
        <v>44</v>
      </c>
      <c r="B184">
        <v>8</v>
      </c>
      <c r="C184">
        <v>1</v>
      </c>
      <c r="D184">
        <v>1</v>
      </c>
      <c r="E184">
        <v>0</v>
      </c>
      <c r="F184">
        <v>31</v>
      </c>
      <c r="G184" t="str">
        <f>IF(טבלה20[[#This Row],[CycleNumber]]&gt;2,IF(AND(טבלה20[[#This Row],[LengthofCycle]]-F183=F183-F182,טבלה20[[#This Row],[LengthofCycle]]-F183&lt;&gt;0),1,""),"")</f>
        <v/>
      </c>
      <c r="H184" t="str">
        <f>IF(טבלה20[[#This Row],[דילוג]]=1,SUM(G184:G185),"")</f>
        <v/>
      </c>
      <c r="I184" t="str">
        <f>IF(AND(טבלה20[[#This Row],[CycleNumber]]&gt;B183,טבלה20[[#This Row],[CycleNumber]]&gt;2),IF(טבלה20[[#This Row],[דילוג]]=1,טבלה20[[#This Row],[LengthofCycle]]-F183,I183),"")</f>
        <v/>
      </c>
      <c r="J184">
        <f>IF(AND(טבלה20[[#This Row],[CycleNumber]]&gt;B183,טבלה20[[#This Row],[CycleNumber]]&gt;2),IF(טבלה20[[#This Row],[דילוג]]=1,1,IF(MAX(J182:J183)=1,1,IF(טבלה20[[#This Row],[LengthofCycle]]-F183&lt;&gt;טבלה20[[#This Row],[הפרש קבוע אחרון]],0,""))),"")</f>
        <v>0</v>
      </c>
      <c r="K184" t="str">
        <f>IF(טבלה20[[#This Row],[CycleNumber]]&lt;3,"",IF(טבלה20[[#This Row],[דילוג]]=1,1,IF(K183="","",IF(טבלה20[[#This Row],[LengthofCycle]]-F183=טבלה20[[#This Row],[הפרש קבוע אחרון]],1,IF(K183+1&gt;3,"",K183+1)))))</f>
        <v/>
      </c>
      <c r="L184" t="str">
        <f>IF(OR(טבלה20[[#This Row],[פעילות]]="",K183=""),"",IF(טבלה20[[#This Row],[פעילות]]=1,1,0))</f>
        <v/>
      </c>
      <c r="M184" s="1" t="str">
        <f>IF(טבלה20[[#This Row],[פעילות]]="","",IF(OR(M183="",AND(טבלה20[[#This Row],[דילוג]]=1,K183=3)),1,M183+1))</f>
        <v/>
      </c>
      <c r="N184" s="1" t="str">
        <f>IF(AND(טבלה20[[#This Row],[מחזורי פעילות]]=3,G185=1,טבלה20[[#This Row],[הפרש קבוע אחרון]]&lt;&gt;I185),1,"")</f>
        <v/>
      </c>
      <c r="O184" s="1" t="str">
        <f>IF(AND(טבלה20[[#This Row],[מחזורי פעילות]]=3,G185=1,טבלה20[[#This Row],[הפרש קבוע אחרון]]=I185),1,"")</f>
        <v/>
      </c>
      <c r="P184" s="1" t="str">
        <f>IF(AND(טבלה20[[#This Row],[דילוג]]=1,טבלה20[[#This Row],[הפרש קבוע אחרון]]=I183,טבלה20[[#This Row],[מחזורי פעילות]]&gt;1),1,"")</f>
        <v/>
      </c>
      <c r="Q184" s="1" t="str">
        <f>IF(OR(AND(טבלה20[[#This Row],[מחזורי פעילות]]&lt;&gt;"",M185=""),AND(טבלה20[[#This Row],[פעילות]]=3,M185=1)),טבלה20[[#This Row],[מחזורי פעילות]],"")</f>
        <v/>
      </c>
      <c r="R184" s="1" t="str">
        <f>IF(טבלה20[[#This Row],[באיזה מחזור נעקר אחרי קביעה?]]&lt;&gt;"",1,"")</f>
        <v/>
      </c>
      <c r="S184" s="1" t="str">
        <f>IF(AND(טבלה20[[#This Row],[באיזה מחזור נעקר אחרי קביעה?]]&lt;&gt;"",טבלה20[[#This Row],[CycleNumber]]&gt;B185),טבלה20[[#This Row],[באיזה מחזור נעקר אחרי קביעה?]],"")</f>
        <v/>
      </c>
      <c r="T184" s="1" t="str">
        <f>IF(AND(טבלה20[[#This Row],[הפרש קבוע אחרון]]&lt;&gt;"",I183=""),טבלה20[[#This Row],[CycleNumber]],"")</f>
        <v/>
      </c>
      <c r="U184" s="1" t="str">
        <f>IF(OR(טבלה20[[#This Row],[CycleNumber]]&gt;B185,B185=""),טבלה20[[#This Row],[CycleNumber]],"")</f>
        <v/>
      </c>
      <c r="V1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4" t="s">
        <v>44</v>
      </c>
      <c r="AO184">
        <v>8</v>
      </c>
      <c r="AP184">
        <v>31</v>
      </c>
      <c r="AQ184">
        <f t="shared" si="8"/>
        <v>0</v>
      </c>
      <c r="AR184" t="str">
        <f t="shared" si="9"/>
        <v/>
      </c>
    </row>
    <row r="185" spans="1:44" hidden="1" x14ac:dyDescent="0.25">
      <c r="A185" t="s">
        <v>44</v>
      </c>
      <c r="B185">
        <v>9</v>
      </c>
      <c r="C185">
        <v>1</v>
      </c>
      <c r="D185">
        <v>1</v>
      </c>
      <c r="E185">
        <v>0</v>
      </c>
      <c r="F185">
        <v>33</v>
      </c>
      <c r="G185">
        <f>IF(טבלה20[[#This Row],[CycleNumber]]&gt;2,IF(AND(טבלה20[[#This Row],[LengthofCycle]]-F184=F184-F183,טבלה20[[#This Row],[LengthofCycle]]-F184&lt;&gt;0),1,""),"")</f>
        <v>1</v>
      </c>
      <c r="H185">
        <f>IF(טבלה20[[#This Row],[דילוג]]=1,SUM(G185:G186),"")</f>
        <v>1</v>
      </c>
      <c r="I185">
        <f>IF(AND(טבלה20[[#This Row],[CycleNumber]]&gt;B184,טבלה20[[#This Row],[CycleNumber]]&gt;2),IF(טבלה20[[#This Row],[דילוג]]=1,טבלה20[[#This Row],[LengthofCycle]]-F184,I184),"")</f>
        <v>2</v>
      </c>
      <c r="J185">
        <f>IF(AND(טבלה20[[#This Row],[CycleNumber]]&gt;B184,טבלה20[[#This Row],[CycleNumber]]&gt;2),IF(טבלה20[[#This Row],[דילוג]]=1,1,IF(MAX(J183:J184)=1,1,IF(טבלה20[[#This Row],[LengthofCycle]]-F184&lt;&gt;טבלה20[[#This Row],[הפרש קבוע אחרון]],0,""))),"")</f>
        <v>1</v>
      </c>
      <c r="K185">
        <f>IF(טבלה20[[#This Row],[CycleNumber]]&lt;3,"",IF(טבלה20[[#This Row],[דילוג]]=1,1,IF(K184="","",IF(טבלה20[[#This Row],[LengthofCycle]]-F184=טבלה20[[#This Row],[הפרש קבוע אחרון]],1,IF(K184+1&gt;3,"",K184+1)))))</f>
        <v>1</v>
      </c>
      <c r="L185" t="str">
        <f>IF(OR(טבלה20[[#This Row],[פעילות]]="",K184=""),"",IF(טבלה20[[#This Row],[פעילות]]=1,1,0))</f>
        <v/>
      </c>
      <c r="M185" s="1">
        <f>IF(טבלה20[[#This Row],[פעילות]]="","",IF(OR(M184="",AND(טבלה20[[#This Row],[דילוג]]=1,K184=3)),1,M184+1))</f>
        <v>1</v>
      </c>
      <c r="N185" s="1" t="str">
        <f>IF(AND(טבלה20[[#This Row],[מחזורי פעילות]]=3,G186=1,טבלה20[[#This Row],[הפרש קבוע אחרון]]&lt;&gt;I186),1,"")</f>
        <v/>
      </c>
      <c r="O185" s="1" t="str">
        <f>IF(AND(טבלה20[[#This Row],[מחזורי פעילות]]=3,G186=1,טבלה20[[#This Row],[הפרש קבוע אחרון]]=I186),1,"")</f>
        <v/>
      </c>
      <c r="P185" s="1" t="str">
        <f>IF(AND(טבלה20[[#This Row],[דילוג]]=1,טבלה20[[#This Row],[הפרש קבוע אחרון]]=I184,טבלה20[[#This Row],[מחזורי פעילות]]&gt;1),1,"")</f>
        <v/>
      </c>
      <c r="Q185" s="1" t="str">
        <f>IF(OR(AND(טבלה20[[#This Row],[מחזורי פעילות]]&lt;&gt;"",M186=""),AND(טבלה20[[#This Row],[פעילות]]=3,M186=1)),טבלה20[[#This Row],[מחזורי פעילות]],"")</f>
        <v/>
      </c>
      <c r="R185" s="1" t="str">
        <f>IF(טבלה20[[#This Row],[באיזה מחזור נעקר אחרי קביעה?]]&lt;&gt;"",1,"")</f>
        <v/>
      </c>
      <c r="S185" s="1" t="str">
        <f>IF(AND(טבלה20[[#This Row],[באיזה מחזור נעקר אחרי קביעה?]]&lt;&gt;"",טבלה20[[#This Row],[CycleNumber]]&gt;B186),טבלה20[[#This Row],[באיזה מחזור נעקר אחרי קביעה?]],"")</f>
        <v/>
      </c>
      <c r="T185" s="1">
        <f>IF(AND(טבלה20[[#This Row],[הפרש קבוע אחרון]]&lt;&gt;"",I184=""),טבלה20[[#This Row],[CycleNumber]],"")</f>
        <v>9</v>
      </c>
      <c r="U185" s="1" t="str">
        <f>IF(OR(טבלה20[[#This Row],[CycleNumber]]&gt;B186,B186=""),טבלה20[[#This Row],[CycleNumber]],"")</f>
        <v/>
      </c>
      <c r="V1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5" t="s">
        <v>44</v>
      </c>
      <c r="AO185">
        <v>9</v>
      </c>
      <c r="AP185">
        <v>33</v>
      </c>
      <c r="AQ185">
        <f t="shared" si="8"/>
        <v>1</v>
      </c>
      <c r="AR185" t="str">
        <f t="shared" si="9"/>
        <v/>
      </c>
    </row>
    <row r="186" spans="1:44" hidden="1" x14ac:dyDescent="0.25">
      <c r="A186" t="s">
        <v>44</v>
      </c>
      <c r="B186">
        <v>10</v>
      </c>
      <c r="C186">
        <v>1</v>
      </c>
      <c r="D186">
        <v>1</v>
      </c>
      <c r="E186">
        <v>0</v>
      </c>
      <c r="F186">
        <v>31</v>
      </c>
      <c r="G186" t="str">
        <f>IF(טבלה20[[#This Row],[CycleNumber]]&gt;2,IF(AND(טבלה20[[#This Row],[LengthofCycle]]-F185=F185-F184,טבלה20[[#This Row],[LengthofCycle]]-F185&lt;&gt;0),1,""),"")</f>
        <v/>
      </c>
      <c r="H186" t="str">
        <f>IF(טבלה20[[#This Row],[דילוג]]=1,SUM(G186:G187),"")</f>
        <v/>
      </c>
      <c r="I186">
        <f>IF(AND(טבלה20[[#This Row],[CycleNumber]]&gt;B185,טבלה20[[#This Row],[CycleNumber]]&gt;2),IF(טבלה20[[#This Row],[דילוג]]=1,טבלה20[[#This Row],[LengthofCycle]]-F185,I185),"")</f>
        <v>2</v>
      </c>
      <c r="J186">
        <f>IF(AND(טבלה20[[#This Row],[CycleNumber]]&gt;B185,טבלה20[[#This Row],[CycleNumber]]&gt;2),IF(טבלה20[[#This Row],[דילוג]]=1,1,IF(MAX(J184:J185)=1,1,IF(טבלה20[[#This Row],[LengthofCycle]]-F185&lt;&gt;טבלה20[[#This Row],[הפרש קבוע אחרון]],0,""))),"")</f>
        <v>1</v>
      </c>
      <c r="K186">
        <f>IF(טבלה20[[#This Row],[CycleNumber]]&lt;3,"",IF(טבלה20[[#This Row],[דילוג]]=1,1,IF(K185="","",IF(טבלה20[[#This Row],[LengthofCycle]]-F185=טבלה20[[#This Row],[הפרש קבוע אחרון]],1,IF(K185+1&gt;3,"",K185+1)))))</f>
        <v>2</v>
      </c>
      <c r="L186">
        <f>IF(OR(טבלה20[[#This Row],[פעילות]]="",K185=""),"",IF(טבלה20[[#This Row],[פעילות]]=1,1,0))</f>
        <v>0</v>
      </c>
      <c r="M186" s="1">
        <f>IF(טבלה20[[#This Row],[פעילות]]="","",IF(OR(M185="",AND(טבלה20[[#This Row],[דילוג]]=1,K185=3)),1,M185+1))</f>
        <v>2</v>
      </c>
      <c r="N186" s="1" t="str">
        <f>IF(AND(טבלה20[[#This Row],[מחזורי פעילות]]=3,G187=1,טבלה20[[#This Row],[הפרש קבוע אחרון]]&lt;&gt;I187),1,"")</f>
        <v/>
      </c>
      <c r="O186" s="1" t="str">
        <f>IF(AND(טבלה20[[#This Row],[מחזורי פעילות]]=3,G187=1,טבלה20[[#This Row],[הפרש קבוע אחרון]]=I187),1,"")</f>
        <v/>
      </c>
      <c r="P186" s="1" t="str">
        <f>IF(AND(טבלה20[[#This Row],[דילוג]]=1,טבלה20[[#This Row],[הפרש קבוע אחרון]]=I185,טבלה20[[#This Row],[מחזורי פעילות]]&gt;1),1,"")</f>
        <v/>
      </c>
      <c r="Q186" s="1">
        <f>IF(OR(AND(טבלה20[[#This Row],[מחזורי פעילות]]&lt;&gt;"",M187=""),AND(טבלה20[[#This Row],[פעילות]]=3,M187=1)),טבלה20[[#This Row],[מחזורי פעילות]],"")</f>
        <v>2</v>
      </c>
      <c r="R186" s="1">
        <f>IF(טבלה20[[#This Row],[באיזה מחזור נעקר אחרי קביעה?]]&lt;&gt;"",1,"")</f>
        <v>1</v>
      </c>
      <c r="S186" s="1">
        <f>IF(AND(טבלה20[[#This Row],[באיזה מחזור נעקר אחרי קביעה?]]&lt;&gt;"",טבלה20[[#This Row],[CycleNumber]]&gt;B187),טבלה20[[#This Row],[באיזה מחזור נעקר אחרי קביעה?]],"")</f>
        <v>2</v>
      </c>
      <c r="T186" s="1" t="str">
        <f>IF(AND(טבלה20[[#This Row],[הפרש קבוע אחרון]]&lt;&gt;"",I185=""),טבלה20[[#This Row],[CycleNumber]],"")</f>
        <v/>
      </c>
      <c r="U186" s="1">
        <f>IF(OR(טבלה20[[#This Row],[CycleNumber]]&gt;B187,B187=""),טבלה20[[#This Row],[CycleNumber]],"")</f>
        <v>10</v>
      </c>
      <c r="V1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6" t="s">
        <v>44</v>
      </c>
      <c r="AO186">
        <v>10</v>
      </c>
      <c r="AP186">
        <v>31</v>
      </c>
      <c r="AQ186">
        <f t="shared" si="8"/>
        <v>0</v>
      </c>
      <c r="AR186" t="str">
        <f t="shared" si="9"/>
        <v/>
      </c>
    </row>
    <row r="187" spans="1:44" hidden="1" x14ac:dyDescent="0.25">
      <c r="A187" t="s">
        <v>45</v>
      </c>
      <c r="B187">
        <v>1</v>
      </c>
      <c r="C187">
        <v>0</v>
      </c>
      <c r="D187">
        <v>1</v>
      </c>
      <c r="E187">
        <v>0</v>
      </c>
      <c r="F187">
        <v>25</v>
      </c>
      <c r="G187" t="str">
        <f>IF(טבלה20[[#This Row],[CycleNumber]]&gt;2,IF(AND(טבלה20[[#This Row],[LengthofCycle]]-F186=F186-F185,טבלה20[[#This Row],[LengthofCycle]]-F186&lt;&gt;0),1,""),"")</f>
        <v/>
      </c>
      <c r="H187" t="str">
        <f>IF(טבלה20[[#This Row],[דילוג]]=1,SUM(G187:G188),"")</f>
        <v/>
      </c>
      <c r="I187" t="str">
        <f>IF(AND(טבלה20[[#This Row],[CycleNumber]]&gt;B186,טבלה20[[#This Row],[CycleNumber]]&gt;2),IF(טבלה20[[#This Row],[דילוג]]=1,טבלה20[[#This Row],[LengthofCycle]]-F186,I186),"")</f>
        <v/>
      </c>
      <c r="J187" t="str">
        <f>IF(AND(טבלה20[[#This Row],[CycleNumber]]&gt;B186,טבלה20[[#This Row],[CycleNumber]]&gt;2),IF(טבלה20[[#This Row],[דילוג]]=1,1,IF(MAX(J185:J186)=1,1,IF(טבלה20[[#This Row],[LengthofCycle]]-F186&lt;&gt;טבלה20[[#This Row],[הפרש קבוע אחרון]],0,""))),"")</f>
        <v/>
      </c>
      <c r="K187" t="str">
        <f>IF(טבלה20[[#This Row],[CycleNumber]]&lt;3,"",IF(טבלה20[[#This Row],[דילוג]]=1,1,IF(K186="","",IF(טבלה20[[#This Row],[LengthofCycle]]-F186=טבלה20[[#This Row],[הפרש קבוע אחרון]],1,IF(K186+1&gt;3,"",K186+1)))))</f>
        <v/>
      </c>
      <c r="L187" t="str">
        <f>IF(OR(טבלה20[[#This Row],[פעילות]]="",K186=""),"",IF(טבלה20[[#This Row],[פעילות]]=1,1,0))</f>
        <v/>
      </c>
      <c r="M187" s="1" t="str">
        <f>IF(טבלה20[[#This Row],[פעילות]]="","",IF(OR(M186="",AND(טבלה20[[#This Row],[דילוג]]=1,K186=3)),1,M186+1))</f>
        <v/>
      </c>
      <c r="N187" s="1" t="str">
        <f>IF(AND(טבלה20[[#This Row],[מחזורי פעילות]]=3,G188=1,טבלה20[[#This Row],[הפרש קבוע אחרון]]&lt;&gt;I188),1,"")</f>
        <v/>
      </c>
      <c r="O187" s="1" t="str">
        <f>IF(AND(טבלה20[[#This Row],[מחזורי פעילות]]=3,G188=1,טבלה20[[#This Row],[הפרש קבוע אחרון]]=I188),1,"")</f>
        <v/>
      </c>
      <c r="P187" s="1" t="str">
        <f>IF(AND(טבלה20[[#This Row],[דילוג]]=1,טבלה20[[#This Row],[הפרש קבוע אחרון]]=I186,טבלה20[[#This Row],[מחזורי פעילות]]&gt;1),1,"")</f>
        <v/>
      </c>
      <c r="Q187" s="1" t="str">
        <f>IF(OR(AND(טבלה20[[#This Row],[מחזורי פעילות]]&lt;&gt;"",M188=""),AND(טבלה20[[#This Row],[פעילות]]=3,M188=1)),טבלה20[[#This Row],[מחזורי פעילות]],"")</f>
        <v/>
      </c>
      <c r="R187" s="1" t="str">
        <f>IF(טבלה20[[#This Row],[באיזה מחזור נעקר אחרי קביעה?]]&lt;&gt;"",1,"")</f>
        <v/>
      </c>
      <c r="S187" s="1" t="str">
        <f>IF(AND(טבלה20[[#This Row],[באיזה מחזור נעקר אחרי קביעה?]]&lt;&gt;"",טבלה20[[#This Row],[CycleNumber]]&gt;B188),טבלה20[[#This Row],[באיזה מחזור נעקר אחרי קביעה?]],"")</f>
        <v/>
      </c>
      <c r="T187" s="1" t="str">
        <f>IF(AND(טבלה20[[#This Row],[הפרש קבוע אחרון]]&lt;&gt;"",I186=""),טבלה20[[#This Row],[CycleNumber]],"")</f>
        <v/>
      </c>
      <c r="U187" s="1" t="str">
        <f>IF(OR(טבלה20[[#This Row],[CycleNumber]]&gt;B188,B188=""),טבלה20[[#This Row],[CycleNumber]],"")</f>
        <v/>
      </c>
      <c r="V1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7" t="s">
        <v>45</v>
      </c>
      <c r="AO187">
        <v>1</v>
      </c>
      <c r="AP187">
        <v>25</v>
      </c>
      <c r="AQ187" t="str">
        <f t="shared" si="8"/>
        <v/>
      </c>
      <c r="AR187" t="str">
        <f t="shared" si="9"/>
        <v/>
      </c>
    </row>
    <row r="188" spans="1:44" hidden="1" x14ac:dyDescent="0.25">
      <c r="A188" t="s">
        <v>45</v>
      </c>
      <c r="B188">
        <v>2</v>
      </c>
      <c r="C188">
        <v>0</v>
      </c>
      <c r="D188">
        <v>1</v>
      </c>
      <c r="E188">
        <v>0</v>
      </c>
      <c r="F188">
        <v>24</v>
      </c>
      <c r="G188" t="str">
        <f>IF(טבלה20[[#This Row],[CycleNumber]]&gt;2,IF(AND(טבלה20[[#This Row],[LengthofCycle]]-F187=F187-F186,טבלה20[[#This Row],[LengthofCycle]]-F187&lt;&gt;0),1,""),"")</f>
        <v/>
      </c>
      <c r="H188" t="str">
        <f>IF(טבלה20[[#This Row],[דילוג]]=1,SUM(G188:G189),"")</f>
        <v/>
      </c>
      <c r="I188" t="str">
        <f>IF(AND(טבלה20[[#This Row],[CycleNumber]]&gt;B187,טבלה20[[#This Row],[CycleNumber]]&gt;2),IF(טבלה20[[#This Row],[דילוג]]=1,טבלה20[[#This Row],[LengthofCycle]]-F187,I187),"")</f>
        <v/>
      </c>
      <c r="J188" t="str">
        <f>IF(AND(טבלה20[[#This Row],[CycleNumber]]&gt;B187,טבלה20[[#This Row],[CycleNumber]]&gt;2),IF(טבלה20[[#This Row],[דילוג]]=1,1,IF(MAX(J186:J187)=1,1,IF(טבלה20[[#This Row],[LengthofCycle]]-F187&lt;&gt;טבלה20[[#This Row],[הפרש קבוע אחרון]],0,""))),"")</f>
        <v/>
      </c>
      <c r="K188" t="str">
        <f>IF(טבלה20[[#This Row],[CycleNumber]]&lt;3,"",IF(טבלה20[[#This Row],[דילוג]]=1,1,IF(K187="","",IF(טבלה20[[#This Row],[LengthofCycle]]-F187=טבלה20[[#This Row],[הפרש קבוע אחרון]],1,IF(K187+1&gt;3,"",K187+1)))))</f>
        <v/>
      </c>
      <c r="L188" t="str">
        <f>IF(OR(טבלה20[[#This Row],[פעילות]]="",K187=""),"",IF(טבלה20[[#This Row],[פעילות]]=1,1,0))</f>
        <v/>
      </c>
      <c r="M188" s="1" t="str">
        <f>IF(טבלה20[[#This Row],[פעילות]]="","",IF(OR(M187="",AND(טבלה20[[#This Row],[דילוג]]=1,K187=3)),1,M187+1))</f>
        <v/>
      </c>
      <c r="N188" s="1" t="str">
        <f>IF(AND(טבלה20[[#This Row],[מחזורי פעילות]]=3,G189=1,טבלה20[[#This Row],[הפרש קבוע אחרון]]&lt;&gt;I189),1,"")</f>
        <v/>
      </c>
      <c r="O188" s="1" t="str">
        <f>IF(AND(טבלה20[[#This Row],[מחזורי פעילות]]=3,G189=1,טבלה20[[#This Row],[הפרש קבוע אחרון]]=I189),1,"")</f>
        <v/>
      </c>
      <c r="P188" s="1" t="str">
        <f>IF(AND(טבלה20[[#This Row],[דילוג]]=1,טבלה20[[#This Row],[הפרש קבוע אחרון]]=I187,טבלה20[[#This Row],[מחזורי פעילות]]&gt;1),1,"")</f>
        <v/>
      </c>
      <c r="Q188" s="1" t="str">
        <f>IF(OR(AND(טבלה20[[#This Row],[מחזורי פעילות]]&lt;&gt;"",M189=""),AND(טבלה20[[#This Row],[פעילות]]=3,M189=1)),טבלה20[[#This Row],[מחזורי פעילות]],"")</f>
        <v/>
      </c>
      <c r="R188" s="1" t="str">
        <f>IF(טבלה20[[#This Row],[באיזה מחזור נעקר אחרי קביעה?]]&lt;&gt;"",1,"")</f>
        <v/>
      </c>
      <c r="S188" s="1" t="str">
        <f>IF(AND(טבלה20[[#This Row],[באיזה מחזור נעקר אחרי קביעה?]]&lt;&gt;"",טבלה20[[#This Row],[CycleNumber]]&gt;B189),טבלה20[[#This Row],[באיזה מחזור נעקר אחרי קביעה?]],"")</f>
        <v/>
      </c>
      <c r="T188" s="1" t="str">
        <f>IF(AND(טבלה20[[#This Row],[הפרש קבוע אחרון]]&lt;&gt;"",I187=""),טבלה20[[#This Row],[CycleNumber]],"")</f>
        <v/>
      </c>
      <c r="U188" s="1" t="str">
        <f>IF(OR(טבלה20[[#This Row],[CycleNumber]]&gt;B189,B189=""),טבלה20[[#This Row],[CycleNumber]],"")</f>
        <v/>
      </c>
      <c r="V1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8" t="s">
        <v>45</v>
      </c>
      <c r="AO188">
        <v>2</v>
      </c>
      <c r="AP188">
        <v>24</v>
      </c>
      <c r="AQ188" t="str">
        <f t="shared" si="8"/>
        <v/>
      </c>
      <c r="AR188" t="str">
        <f t="shared" si="9"/>
        <v/>
      </c>
    </row>
    <row r="189" spans="1:44" hidden="1" x14ac:dyDescent="0.25">
      <c r="A189" t="s">
        <v>45</v>
      </c>
      <c r="B189">
        <v>3</v>
      </c>
      <c r="C189">
        <v>0</v>
      </c>
      <c r="D189">
        <v>1</v>
      </c>
      <c r="E189">
        <v>0</v>
      </c>
      <c r="F189">
        <v>24</v>
      </c>
      <c r="G189" t="str">
        <f>IF(טבלה20[[#This Row],[CycleNumber]]&gt;2,IF(AND(טבלה20[[#This Row],[LengthofCycle]]-F188=F188-F187,טבלה20[[#This Row],[LengthofCycle]]-F188&lt;&gt;0),1,""),"")</f>
        <v/>
      </c>
      <c r="H189" t="str">
        <f>IF(טבלה20[[#This Row],[דילוג]]=1,SUM(G189:G190),"")</f>
        <v/>
      </c>
      <c r="I189" t="str">
        <f>IF(AND(טבלה20[[#This Row],[CycleNumber]]&gt;B188,טבלה20[[#This Row],[CycleNumber]]&gt;2),IF(טבלה20[[#This Row],[דילוג]]=1,טבלה20[[#This Row],[LengthofCycle]]-F188,I188),"")</f>
        <v/>
      </c>
      <c r="J189">
        <f>IF(AND(טבלה20[[#This Row],[CycleNumber]]&gt;B188,טבלה20[[#This Row],[CycleNumber]]&gt;2),IF(טבלה20[[#This Row],[דילוג]]=1,1,IF(MAX(J187:J188)=1,1,IF(טבלה20[[#This Row],[LengthofCycle]]-F188&lt;&gt;טבלה20[[#This Row],[הפרש קבוע אחרון]],0,""))),"")</f>
        <v>0</v>
      </c>
      <c r="K189" t="str">
        <f>IF(טבלה20[[#This Row],[CycleNumber]]&lt;3,"",IF(טבלה20[[#This Row],[דילוג]]=1,1,IF(K188="","",IF(טבלה20[[#This Row],[LengthofCycle]]-F188=טבלה20[[#This Row],[הפרש קבוע אחרון]],1,IF(K188+1&gt;3,"",K188+1)))))</f>
        <v/>
      </c>
      <c r="L189" t="str">
        <f>IF(OR(טבלה20[[#This Row],[פעילות]]="",K188=""),"",IF(טבלה20[[#This Row],[פעילות]]=1,1,0))</f>
        <v/>
      </c>
      <c r="M189" s="1" t="str">
        <f>IF(טבלה20[[#This Row],[פעילות]]="","",IF(OR(M188="",AND(טבלה20[[#This Row],[דילוג]]=1,K188=3)),1,M188+1))</f>
        <v/>
      </c>
      <c r="N189" s="1" t="str">
        <f>IF(AND(טבלה20[[#This Row],[מחזורי פעילות]]=3,G190=1,טבלה20[[#This Row],[הפרש קבוע אחרון]]&lt;&gt;I190),1,"")</f>
        <v/>
      </c>
      <c r="O189" s="1" t="str">
        <f>IF(AND(טבלה20[[#This Row],[מחזורי פעילות]]=3,G190=1,טבלה20[[#This Row],[הפרש קבוע אחרון]]=I190),1,"")</f>
        <v/>
      </c>
      <c r="P189" s="1" t="str">
        <f>IF(AND(טבלה20[[#This Row],[דילוג]]=1,טבלה20[[#This Row],[הפרש קבוע אחרון]]=I188,טבלה20[[#This Row],[מחזורי פעילות]]&gt;1),1,"")</f>
        <v/>
      </c>
      <c r="Q189" s="1" t="str">
        <f>IF(OR(AND(טבלה20[[#This Row],[מחזורי פעילות]]&lt;&gt;"",M190=""),AND(טבלה20[[#This Row],[פעילות]]=3,M190=1)),טבלה20[[#This Row],[מחזורי פעילות]],"")</f>
        <v/>
      </c>
      <c r="R189" s="1" t="str">
        <f>IF(טבלה20[[#This Row],[באיזה מחזור נעקר אחרי קביעה?]]&lt;&gt;"",1,"")</f>
        <v/>
      </c>
      <c r="S189" s="1" t="str">
        <f>IF(AND(טבלה20[[#This Row],[באיזה מחזור נעקר אחרי קביעה?]]&lt;&gt;"",טבלה20[[#This Row],[CycleNumber]]&gt;B190),טבלה20[[#This Row],[באיזה מחזור נעקר אחרי קביעה?]],"")</f>
        <v/>
      </c>
      <c r="T189" s="1" t="str">
        <f>IF(AND(טבלה20[[#This Row],[הפרש קבוע אחרון]]&lt;&gt;"",I188=""),טבלה20[[#This Row],[CycleNumber]],"")</f>
        <v/>
      </c>
      <c r="U189" s="1" t="str">
        <f>IF(OR(טבלה20[[#This Row],[CycleNumber]]&gt;B190,B190=""),טבלה20[[#This Row],[CycleNumber]],"")</f>
        <v/>
      </c>
      <c r="V1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89" t="s">
        <v>45</v>
      </c>
      <c r="AO189">
        <v>3</v>
      </c>
      <c r="AP189">
        <v>24</v>
      </c>
      <c r="AQ189">
        <f t="shared" si="8"/>
        <v>0</v>
      </c>
      <c r="AR189" t="str">
        <f t="shared" si="9"/>
        <v/>
      </c>
    </row>
    <row r="190" spans="1:44" hidden="1" x14ac:dyDescent="0.25">
      <c r="A190" t="s">
        <v>45</v>
      </c>
      <c r="B190">
        <v>4</v>
      </c>
      <c r="C190">
        <v>0</v>
      </c>
      <c r="D190">
        <v>1</v>
      </c>
      <c r="E190">
        <v>0</v>
      </c>
      <c r="F190">
        <v>27</v>
      </c>
      <c r="G190" t="str">
        <f>IF(טבלה20[[#This Row],[CycleNumber]]&gt;2,IF(AND(טבלה20[[#This Row],[LengthofCycle]]-F189=F189-F188,טבלה20[[#This Row],[LengthofCycle]]-F189&lt;&gt;0),1,""),"")</f>
        <v/>
      </c>
      <c r="H190" t="str">
        <f>IF(טבלה20[[#This Row],[דילוג]]=1,SUM(G190:G191),"")</f>
        <v/>
      </c>
      <c r="I190" t="str">
        <f>IF(AND(טבלה20[[#This Row],[CycleNumber]]&gt;B189,טבלה20[[#This Row],[CycleNumber]]&gt;2),IF(טבלה20[[#This Row],[דילוג]]=1,טבלה20[[#This Row],[LengthofCycle]]-F189,I189),"")</f>
        <v/>
      </c>
      <c r="J190">
        <f>IF(AND(טבלה20[[#This Row],[CycleNumber]]&gt;B189,טבלה20[[#This Row],[CycleNumber]]&gt;2),IF(טבלה20[[#This Row],[דילוג]]=1,1,IF(MAX(J188:J189)=1,1,IF(טבלה20[[#This Row],[LengthofCycle]]-F189&lt;&gt;טבלה20[[#This Row],[הפרש קבוע אחרון]],0,""))),"")</f>
        <v>0</v>
      </c>
      <c r="K190" t="str">
        <f>IF(טבלה20[[#This Row],[CycleNumber]]&lt;3,"",IF(טבלה20[[#This Row],[דילוג]]=1,1,IF(K189="","",IF(טבלה20[[#This Row],[LengthofCycle]]-F189=טבלה20[[#This Row],[הפרש קבוע אחרון]],1,IF(K189+1&gt;3,"",K189+1)))))</f>
        <v/>
      </c>
      <c r="L190" t="str">
        <f>IF(OR(טבלה20[[#This Row],[פעילות]]="",K189=""),"",IF(טבלה20[[#This Row],[פעילות]]=1,1,0))</f>
        <v/>
      </c>
      <c r="M190" s="1" t="str">
        <f>IF(טבלה20[[#This Row],[פעילות]]="","",IF(OR(M189="",AND(טבלה20[[#This Row],[דילוג]]=1,K189=3)),1,M189+1))</f>
        <v/>
      </c>
      <c r="N190" s="1" t="str">
        <f>IF(AND(טבלה20[[#This Row],[מחזורי פעילות]]=3,G191=1,טבלה20[[#This Row],[הפרש קבוע אחרון]]&lt;&gt;I191),1,"")</f>
        <v/>
      </c>
      <c r="O190" s="1" t="str">
        <f>IF(AND(טבלה20[[#This Row],[מחזורי פעילות]]=3,G191=1,טבלה20[[#This Row],[הפרש קבוע אחרון]]=I191),1,"")</f>
        <v/>
      </c>
      <c r="P190" s="1" t="str">
        <f>IF(AND(טבלה20[[#This Row],[דילוג]]=1,טבלה20[[#This Row],[הפרש קבוע אחרון]]=I189,טבלה20[[#This Row],[מחזורי פעילות]]&gt;1),1,"")</f>
        <v/>
      </c>
      <c r="Q190" s="1" t="str">
        <f>IF(OR(AND(טבלה20[[#This Row],[מחזורי פעילות]]&lt;&gt;"",M191=""),AND(טבלה20[[#This Row],[פעילות]]=3,M191=1)),טבלה20[[#This Row],[מחזורי פעילות]],"")</f>
        <v/>
      </c>
      <c r="R190" s="1" t="str">
        <f>IF(טבלה20[[#This Row],[באיזה מחזור נעקר אחרי קביעה?]]&lt;&gt;"",1,"")</f>
        <v/>
      </c>
      <c r="S190" s="1" t="str">
        <f>IF(AND(טבלה20[[#This Row],[באיזה מחזור נעקר אחרי קביעה?]]&lt;&gt;"",טבלה20[[#This Row],[CycleNumber]]&gt;B191),טבלה20[[#This Row],[באיזה מחזור נעקר אחרי קביעה?]],"")</f>
        <v/>
      </c>
      <c r="T190" s="1" t="str">
        <f>IF(AND(טבלה20[[#This Row],[הפרש קבוע אחרון]]&lt;&gt;"",I189=""),טבלה20[[#This Row],[CycleNumber]],"")</f>
        <v/>
      </c>
      <c r="U190" s="1" t="str">
        <f>IF(OR(טבלה20[[#This Row],[CycleNumber]]&gt;B191,B191=""),טבלה20[[#This Row],[CycleNumber]],"")</f>
        <v/>
      </c>
      <c r="V1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0" t="s">
        <v>45</v>
      </c>
      <c r="AO190">
        <v>4</v>
      </c>
      <c r="AP190">
        <v>27</v>
      </c>
      <c r="AQ190">
        <f t="shared" si="8"/>
        <v>0</v>
      </c>
      <c r="AR190" t="str">
        <f t="shared" si="9"/>
        <v/>
      </c>
    </row>
    <row r="191" spans="1:44" hidden="1" x14ac:dyDescent="0.25">
      <c r="A191" t="s">
        <v>45</v>
      </c>
      <c r="B191">
        <v>5</v>
      </c>
      <c r="C191">
        <v>0</v>
      </c>
      <c r="D191">
        <v>1</v>
      </c>
      <c r="E191">
        <v>0</v>
      </c>
      <c r="F191">
        <v>26</v>
      </c>
      <c r="G191" t="str">
        <f>IF(טבלה20[[#This Row],[CycleNumber]]&gt;2,IF(AND(טבלה20[[#This Row],[LengthofCycle]]-F190=F190-F189,טבלה20[[#This Row],[LengthofCycle]]-F190&lt;&gt;0),1,""),"")</f>
        <v/>
      </c>
      <c r="H191" t="str">
        <f>IF(טבלה20[[#This Row],[דילוג]]=1,SUM(G191:G192),"")</f>
        <v/>
      </c>
      <c r="I191" t="str">
        <f>IF(AND(טבלה20[[#This Row],[CycleNumber]]&gt;B190,טבלה20[[#This Row],[CycleNumber]]&gt;2),IF(טבלה20[[#This Row],[דילוג]]=1,טבלה20[[#This Row],[LengthofCycle]]-F190,I190),"")</f>
        <v/>
      </c>
      <c r="J191">
        <f>IF(AND(טבלה20[[#This Row],[CycleNumber]]&gt;B190,טבלה20[[#This Row],[CycleNumber]]&gt;2),IF(טבלה20[[#This Row],[דילוג]]=1,1,IF(MAX(J189:J190)=1,1,IF(טבלה20[[#This Row],[LengthofCycle]]-F190&lt;&gt;טבלה20[[#This Row],[הפרש קבוע אחרון]],0,""))),"")</f>
        <v>0</v>
      </c>
      <c r="K191" t="str">
        <f>IF(טבלה20[[#This Row],[CycleNumber]]&lt;3,"",IF(טבלה20[[#This Row],[דילוג]]=1,1,IF(K190="","",IF(טבלה20[[#This Row],[LengthofCycle]]-F190=טבלה20[[#This Row],[הפרש קבוע אחרון]],1,IF(K190+1&gt;3,"",K190+1)))))</f>
        <v/>
      </c>
      <c r="L191" t="str">
        <f>IF(OR(טבלה20[[#This Row],[פעילות]]="",K190=""),"",IF(טבלה20[[#This Row],[פעילות]]=1,1,0))</f>
        <v/>
      </c>
      <c r="M191" s="1" t="str">
        <f>IF(טבלה20[[#This Row],[פעילות]]="","",IF(OR(M190="",AND(טבלה20[[#This Row],[דילוג]]=1,K190=3)),1,M190+1))</f>
        <v/>
      </c>
      <c r="N191" s="1" t="str">
        <f>IF(AND(טבלה20[[#This Row],[מחזורי פעילות]]=3,G192=1,טבלה20[[#This Row],[הפרש קבוע אחרון]]&lt;&gt;I192),1,"")</f>
        <v/>
      </c>
      <c r="O191" s="1" t="str">
        <f>IF(AND(טבלה20[[#This Row],[מחזורי פעילות]]=3,G192=1,טבלה20[[#This Row],[הפרש קבוע אחרון]]=I192),1,"")</f>
        <v/>
      </c>
      <c r="P191" s="1" t="str">
        <f>IF(AND(טבלה20[[#This Row],[דילוג]]=1,טבלה20[[#This Row],[הפרש קבוע אחרון]]=I190,טבלה20[[#This Row],[מחזורי פעילות]]&gt;1),1,"")</f>
        <v/>
      </c>
      <c r="Q191" s="1" t="str">
        <f>IF(OR(AND(טבלה20[[#This Row],[מחזורי פעילות]]&lt;&gt;"",M192=""),AND(טבלה20[[#This Row],[פעילות]]=3,M192=1)),טבלה20[[#This Row],[מחזורי פעילות]],"")</f>
        <v/>
      </c>
      <c r="R191" s="1" t="str">
        <f>IF(טבלה20[[#This Row],[באיזה מחזור נעקר אחרי קביעה?]]&lt;&gt;"",1,"")</f>
        <v/>
      </c>
      <c r="S191" s="1" t="str">
        <f>IF(AND(טבלה20[[#This Row],[באיזה מחזור נעקר אחרי קביעה?]]&lt;&gt;"",טבלה20[[#This Row],[CycleNumber]]&gt;B192),טבלה20[[#This Row],[באיזה מחזור נעקר אחרי קביעה?]],"")</f>
        <v/>
      </c>
      <c r="T191" s="1" t="str">
        <f>IF(AND(טבלה20[[#This Row],[הפרש קבוע אחרון]]&lt;&gt;"",I190=""),טבלה20[[#This Row],[CycleNumber]],"")</f>
        <v/>
      </c>
      <c r="U191" s="1" t="str">
        <f>IF(OR(טבלה20[[#This Row],[CycleNumber]]&gt;B192,B192=""),טבלה20[[#This Row],[CycleNumber]],"")</f>
        <v/>
      </c>
      <c r="V1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1" t="s">
        <v>45</v>
      </c>
      <c r="AO191">
        <v>5</v>
      </c>
      <c r="AP191">
        <v>26</v>
      </c>
      <c r="AQ191">
        <f t="shared" si="8"/>
        <v>0</v>
      </c>
      <c r="AR191" t="str">
        <f t="shared" si="9"/>
        <v/>
      </c>
    </row>
    <row r="192" spans="1:44" hidden="1" x14ac:dyDescent="0.25">
      <c r="A192" t="s">
        <v>45</v>
      </c>
      <c r="B192">
        <v>6</v>
      </c>
      <c r="C192">
        <v>0</v>
      </c>
      <c r="D192">
        <v>1</v>
      </c>
      <c r="E192">
        <v>0</v>
      </c>
      <c r="F192">
        <v>28</v>
      </c>
      <c r="G192" t="str">
        <f>IF(טבלה20[[#This Row],[CycleNumber]]&gt;2,IF(AND(טבלה20[[#This Row],[LengthofCycle]]-F191=F191-F190,טבלה20[[#This Row],[LengthofCycle]]-F191&lt;&gt;0),1,""),"")</f>
        <v/>
      </c>
      <c r="H192" t="str">
        <f>IF(טבלה20[[#This Row],[דילוג]]=1,SUM(G192:G193),"")</f>
        <v/>
      </c>
      <c r="I192" t="str">
        <f>IF(AND(טבלה20[[#This Row],[CycleNumber]]&gt;B191,טבלה20[[#This Row],[CycleNumber]]&gt;2),IF(טבלה20[[#This Row],[דילוג]]=1,טבלה20[[#This Row],[LengthofCycle]]-F191,I191),"")</f>
        <v/>
      </c>
      <c r="J192">
        <f>IF(AND(טבלה20[[#This Row],[CycleNumber]]&gt;B191,טבלה20[[#This Row],[CycleNumber]]&gt;2),IF(טבלה20[[#This Row],[דילוג]]=1,1,IF(MAX(J190:J191)=1,1,IF(טבלה20[[#This Row],[LengthofCycle]]-F191&lt;&gt;טבלה20[[#This Row],[הפרש קבוע אחרון]],0,""))),"")</f>
        <v>0</v>
      </c>
      <c r="K192" t="str">
        <f>IF(טבלה20[[#This Row],[CycleNumber]]&lt;3,"",IF(טבלה20[[#This Row],[דילוג]]=1,1,IF(K191="","",IF(טבלה20[[#This Row],[LengthofCycle]]-F191=טבלה20[[#This Row],[הפרש קבוע אחרון]],1,IF(K191+1&gt;3,"",K191+1)))))</f>
        <v/>
      </c>
      <c r="L192" t="str">
        <f>IF(OR(טבלה20[[#This Row],[פעילות]]="",K191=""),"",IF(טבלה20[[#This Row],[פעילות]]=1,1,0))</f>
        <v/>
      </c>
      <c r="M192" s="1" t="str">
        <f>IF(טבלה20[[#This Row],[פעילות]]="","",IF(OR(M191="",AND(טבלה20[[#This Row],[דילוג]]=1,K191=3)),1,M191+1))</f>
        <v/>
      </c>
      <c r="N192" s="1" t="str">
        <f>IF(AND(טבלה20[[#This Row],[מחזורי פעילות]]=3,G193=1,טבלה20[[#This Row],[הפרש קבוע אחרון]]&lt;&gt;I193),1,"")</f>
        <v/>
      </c>
      <c r="O192" s="1" t="str">
        <f>IF(AND(טבלה20[[#This Row],[מחזורי פעילות]]=3,G193=1,טבלה20[[#This Row],[הפרש קבוע אחרון]]=I193),1,"")</f>
        <v/>
      </c>
      <c r="P192" s="1" t="str">
        <f>IF(AND(טבלה20[[#This Row],[דילוג]]=1,טבלה20[[#This Row],[הפרש קבוע אחרון]]=I191,טבלה20[[#This Row],[מחזורי פעילות]]&gt;1),1,"")</f>
        <v/>
      </c>
      <c r="Q192" s="1" t="str">
        <f>IF(OR(AND(טבלה20[[#This Row],[מחזורי פעילות]]&lt;&gt;"",M193=""),AND(טבלה20[[#This Row],[פעילות]]=3,M193=1)),טבלה20[[#This Row],[מחזורי פעילות]],"")</f>
        <v/>
      </c>
      <c r="R192" s="1" t="str">
        <f>IF(טבלה20[[#This Row],[באיזה מחזור נעקר אחרי קביעה?]]&lt;&gt;"",1,"")</f>
        <v/>
      </c>
      <c r="S192" s="1" t="str">
        <f>IF(AND(טבלה20[[#This Row],[באיזה מחזור נעקר אחרי קביעה?]]&lt;&gt;"",טבלה20[[#This Row],[CycleNumber]]&gt;B193),טבלה20[[#This Row],[באיזה מחזור נעקר אחרי קביעה?]],"")</f>
        <v/>
      </c>
      <c r="T192" s="1" t="str">
        <f>IF(AND(טבלה20[[#This Row],[הפרש קבוע אחרון]]&lt;&gt;"",I191=""),טבלה20[[#This Row],[CycleNumber]],"")</f>
        <v/>
      </c>
      <c r="U192" s="1" t="str">
        <f>IF(OR(טבלה20[[#This Row],[CycleNumber]]&gt;B193,B193=""),טבלה20[[#This Row],[CycleNumber]],"")</f>
        <v/>
      </c>
      <c r="V1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2" t="s">
        <v>45</v>
      </c>
      <c r="AO192">
        <v>6</v>
      </c>
      <c r="AP192">
        <v>28</v>
      </c>
      <c r="AQ192">
        <f t="shared" si="8"/>
        <v>0</v>
      </c>
      <c r="AR192" t="str">
        <f t="shared" si="9"/>
        <v/>
      </c>
    </row>
    <row r="193" spans="1:44" hidden="1" x14ac:dyDescent="0.25">
      <c r="A193" t="s">
        <v>45</v>
      </c>
      <c r="B193">
        <v>7</v>
      </c>
      <c r="C193">
        <v>0</v>
      </c>
      <c r="D193">
        <v>1</v>
      </c>
      <c r="E193">
        <v>0</v>
      </c>
      <c r="F193">
        <v>24</v>
      </c>
      <c r="G193" t="str">
        <f>IF(טבלה20[[#This Row],[CycleNumber]]&gt;2,IF(AND(טבלה20[[#This Row],[LengthofCycle]]-F192=F192-F191,טבלה20[[#This Row],[LengthofCycle]]-F192&lt;&gt;0),1,""),"")</f>
        <v/>
      </c>
      <c r="H193" t="str">
        <f>IF(טבלה20[[#This Row],[דילוג]]=1,SUM(G193:G194),"")</f>
        <v/>
      </c>
      <c r="I193" t="str">
        <f>IF(AND(טבלה20[[#This Row],[CycleNumber]]&gt;B192,טבלה20[[#This Row],[CycleNumber]]&gt;2),IF(טבלה20[[#This Row],[דילוג]]=1,טבלה20[[#This Row],[LengthofCycle]]-F192,I192),"")</f>
        <v/>
      </c>
      <c r="J193">
        <f>IF(AND(טבלה20[[#This Row],[CycleNumber]]&gt;B192,טבלה20[[#This Row],[CycleNumber]]&gt;2),IF(טבלה20[[#This Row],[דילוג]]=1,1,IF(MAX(J191:J192)=1,1,IF(טבלה20[[#This Row],[LengthofCycle]]-F192&lt;&gt;טבלה20[[#This Row],[הפרש קבוע אחרון]],0,""))),"")</f>
        <v>0</v>
      </c>
      <c r="K193" t="str">
        <f>IF(טבלה20[[#This Row],[CycleNumber]]&lt;3,"",IF(טבלה20[[#This Row],[דילוג]]=1,1,IF(K192="","",IF(טבלה20[[#This Row],[LengthofCycle]]-F192=טבלה20[[#This Row],[הפרש קבוע אחרון]],1,IF(K192+1&gt;3,"",K192+1)))))</f>
        <v/>
      </c>
      <c r="L193" t="str">
        <f>IF(OR(טבלה20[[#This Row],[פעילות]]="",K192=""),"",IF(טבלה20[[#This Row],[פעילות]]=1,1,0))</f>
        <v/>
      </c>
      <c r="M193" s="1" t="str">
        <f>IF(טבלה20[[#This Row],[פעילות]]="","",IF(OR(M192="",AND(טבלה20[[#This Row],[דילוג]]=1,K192=3)),1,M192+1))</f>
        <v/>
      </c>
      <c r="N193" s="1" t="str">
        <f>IF(AND(טבלה20[[#This Row],[מחזורי פעילות]]=3,G194=1,טבלה20[[#This Row],[הפרש קבוע אחרון]]&lt;&gt;I194),1,"")</f>
        <v/>
      </c>
      <c r="O193" s="1" t="str">
        <f>IF(AND(טבלה20[[#This Row],[מחזורי פעילות]]=3,G194=1,טבלה20[[#This Row],[הפרש קבוע אחרון]]=I194),1,"")</f>
        <v/>
      </c>
      <c r="P193" s="1" t="str">
        <f>IF(AND(טבלה20[[#This Row],[דילוג]]=1,טבלה20[[#This Row],[הפרש קבוע אחרון]]=I192,טבלה20[[#This Row],[מחזורי פעילות]]&gt;1),1,"")</f>
        <v/>
      </c>
      <c r="Q193" s="1" t="str">
        <f>IF(OR(AND(טבלה20[[#This Row],[מחזורי פעילות]]&lt;&gt;"",M194=""),AND(טבלה20[[#This Row],[פעילות]]=3,M194=1)),טבלה20[[#This Row],[מחזורי פעילות]],"")</f>
        <v/>
      </c>
      <c r="R193" s="1" t="str">
        <f>IF(טבלה20[[#This Row],[באיזה מחזור נעקר אחרי קביעה?]]&lt;&gt;"",1,"")</f>
        <v/>
      </c>
      <c r="S193" s="1" t="str">
        <f>IF(AND(טבלה20[[#This Row],[באיזה מחזור נעקר אחרי קביעה?]]&lt;&gt;"",טבלה20[[#This Row],[CycleNumber]]&gt;B194),טבלה20[[#This Row],[באיזה מחזור נעקר אחרי קביעה?]],"")</f>
        <v/>
      </c>
      <c r="T193" s="1" t="str">
        <f>IF(AND(טבלה20[[#This Row],[הפרש קבוע אחרון]]&lt;&gt;"",I192=""),טבלה20[[#This Row],[CycleNumber]],"")</f>
        <v/>
      </c>
      <c r="U193" s="1" t="str">
        <f>IF(OR(טבלה20[[#This Row],[CycleNumber]]&gt;B194,B194=""),טבלה20[[#This Row],[CycleNumber]],"")</f>
        <v/>
      </c>
      <c r="V1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3" t="s">
        <v>45</v>
      </c>
      <c r="AO193">
        <v>7</v>
      </c>
      <c r="AP193">
        <v>24</v>
      </c>
      <c r="AQ193">
        <f t="shared" si="8"/>
        <v>0</v>
      </c>
      <c r="AR193" t="str">
        <f t="shared" si="9"/>
        <v/>
      </c>
    </row>
    <row r="194" spans="1:44" hidden="1" x14ac:dyDescent="0.25">
      <c r="A194" t="s">
        <v>45</v>
      </c>
      <c r="B194">
        <v>8</v>
      </c>
      <c r="C194">
        <v>0</v>
      </c>
      <c r="D194">
        <v>1</v>
      </c>
      <c r="E194">
        <v>0</v>
      </c>
      <c r="F194">
        <v>27</v>
      </c>
      <c r="G194" t="str">
        <f>IF(טבלה20[[#This Row],[CycleNumber]]&gt;2,IF(AND(טבלה20[[#This Row],[LengthofCycle]]-F193=F193-F192,טבלה20[[#This Row],[LengthofCycle]]-F193&lt;&gt;0),1,""),"")</f>
        <v/>
      </c>
      <c r="H194" t="str">
        <f>IF(טבלה20[[#This Row],[דילוג]]=1,SUM(G194:G195),"")</f>
        <v/>
      </c>
      <c r="I194" t="str">
        <f>IF(AND(טבלה20[[#This Row],[CycleNumber]]&gt;B193,טבלה20[[#This Row],[CycleNumber]]&gt;2),IF(טבלה20[[#This Row],[דילוג]]=1,טבלה20[[#This Row],[LengthofCycle]]-F193,I193),"")</f>
        <v/>
      </c>
      <c r="J194">
        <f>IF(AND(טבלה20[[#This Row],[CycleNumber]]&gt;B193,טבלה20[[#This Row],[CycleNumber]]&gt;2),IF(טבלה20[[#This Row],[דילוג]]=1,1,IF(MAX(J192:J193)=1,1,IF(טבלה20[[#This Row],[LengthofCycle]]-F193&lt;&gt;טבלה20[[#This Row],[הפרש קבוע אחרון]],0,""))),"")</f>
        <v>0</v>
      </c>
      <c r="K194" t="str">
        <f>IF(טבלה20[[#This Row],[CycleNumber]]&lt;3,"",IF(טבלה20[[#This Row],[דילוג]]=1,1,IF(K193="","",IF(טבלה20[[#This Row],[LengthofCycle]]-F193=טבלה20[[#This Row],[הפרש קבוע אחרון]],1,IF(K193+1&gt;3,"",K193+1)))))</f>
        <v/>
      </c>
      <c r="L194" t="str">
        <f>IF(OR(טבלה20[[#This Row],[פעילות]]="",K193=""),"",IF(טבלה20[[#This Row],[פעילות]]=1,1,0))</f>
        <v/>
      </c>
      <c r="M194" s="1" t="str">
        <f>IF(טבלה20[[#This Row],[פעילות]]="","",IF(OR(M193="",AND(טבלה20[[#This Row],[דילוג]]=1,K193=3)),1,M193+1))</f>
        <v/>
      </c>
      <c r="N194" s="1" t="str">
        <f>IF(AND(טבלה20[[#This Row],[מחזורי פעילות]]=3,G195=1,טבלה20[[#This Row],[הפרש קבוע אחרון]]&lt;&gt;I195),1,"")</f>
        <v/>
      </c>
      <c r="O194" s="1" t="str">
        <f>IF(AND(טבלה20[[#This Row],[מחזורי פעילות]]=3,G195=1,טבלה20[[#This Row],[הפרש קבוע אחרון]]=I195),1,"")</f>
        <v/>
      </c>
      <c r="P194" s="1" t="str">
        <f>IF(AND(טבלה20[[#This Row],[דילוג]]=1,טבלה20[[#This Row],[הפרש קבוע אחרון]]=I193,טבלה20[[#This Row],[מחזורי פעילות]]&gt;1),1,"")</f>
        <v/>
      </c>
      <c r="Q194" s="1" t="str">
        <f>IF(OR(AND(טבלה20[[#This Row],[מחזורי פעילות]]&lt;&gt;"",M195=""),AND(טבלה20[[#This Row],[פעילות]]=3,M195=1)),טבלה20[[#This Row],[מחזורי פעילות]],"")</f>
        <v/>
      </c>
      <c r="R194" s="1" t="str">
        <f>IF(טבלה20[[#This Row],[באיזה מחזור נעקר אחרי קביעה?]]&lt;&gt;"",1,"")</f>
        <v/>
      </c>
      <c r="S194" s="1" t="str">
        <f>IF(AND(טבלה20[[#This Row],[באיזה מחזור נעקר אחרי קביעה?]]&lt;&gt;"",טבלה20[[#This Row],[CycleNumber]]&gt;B195),טבלה20[[#This Row],[באיזה מחזור נעקר אחרי קביעה?]],"")</f>
        <v/>
      </c>
      <c r="T194" s="1" t="str">
        <f>IF(AND(טבלה20[[#This Row],[הפרש קבוע אחרון]]&lt;&gt;"",I193=""),טבלה20[[#This Row],[CycleNumber]],"")</f>
        <v/>
      </c>
      <c r="U194" s="1" t="str">
        <f>IF(OR(טבלה20[[#This Row],[CycleNumber]]&gt;B195,B195=""),טבלה20[[#This Row],[CycleNumber]],"")</f>
        <v/>
      </c>
      <c r="V1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4" t="s">
        <v>45</v>
      </c>
      <c r="AO194">
        <v>8</v>
      </c>
      <c r="AP194">
        <v>27</v>
      </c>
      <c r="AQ194">
        <f t="shared" si="8"/>
        <v>0</v>
      </c>
      <c r="AR194" t="str">
        <f t="shared" si="9"/>
        <v/>
      </c>
    </row>
    <row r="195" spans="1:44" hidden="1" x14ac:dyDescent="0.25">
      <c r="A195" t="s">
        <v>45</v>
      </c>
      <c r="B195">
        <v>9</v>
      </c>
      <c r="C195">
        <v>0</v>
      </c>
      <c r="D195">
        <v>1</v>
      </c>
      <c r="E195">
        <v>0</v>
      </c>
      <c r="F195">
        <v>25</v>
      </c>
      <c r="G195" t="str">
        <f>IF(טבלה20[[#This Row],[CycleNumber]]&gt;2,IF(AND(טבלה20[[#This Row],[LengthofCycle]]-F194=F194-F193,טבלה20[[#This Row],[LengthofCycle]]-F194&lt;&gt;0),1,""),"")</f>
        <v/>
      </c>
      <c r="H195" t="str">
        <f>IF(טבלה20[[#This Row],[דילוג]]=1,SUM(G195:G196),"")</f>
        <v/>
      </c>
      <c r="I195" t="str">
        <f>IF(AND(טבלה20[[#This Row],[CycleNumber]]&gt;B194,טבלה20[[#This Row],[CycleNumber]]&gt;2),IF(טבלה20[[#This Row],[דילוג]]=1,טבלה20[[#This Row],[LengthofCycle]]-F194,I194),"")</f>
        <v/>
      </c>
      <c r="J195">
        <f>IF(AND(טבלה20[[#This Row],[CycleNumber]]&gt;B194,טבלה20[[#This Row],[CycleNumber]]&gt;2),IF(טבלה20[[#This Row],[דילוג]]=1,1,IF(MAX(J193:J194)=1,1,IF(טבלה20[[#This Row],[LengthofCycle]]-F194&lt;&gt;טבלה20[[#This Row],[הפרש קבוע אחרון]],0,""))),"")</f>
        <v>0</v>
      </c>
      <c r="K195" t="str">
        <f>IF(טבלה20[[#This Row],[CycleNumber]]&lt;3,"",IF(טבלה20[[#This Row],[דילוג]]=1,1,IF(K194="","",IF(טבלה20[[#This Row],[LengthofCycle]]-F194=טבלה20[[#This Row],[הפרש קבוע אחרון]],1,IF(K194+1&gt;3,"",K194+1)))))</f>
        <v/>
      </c>
      <c r="L195" t="str">
        <f>IF(OR(טבלה20[[#This Row],[פעילות]]="",K194=""),"",IF(טבלה20[[#This Row],[פעילות]]=1,1,0))</f>
        <v/>
      </c>
      <c r="M195" s="1" t="str">
        <f>IF(טבלה20[[#This Row],[פעילות]]="","",IF(OR(M194="",AND(טבלה20[[#This Row],[דילוג]]=1,K194=3)),1,M194+1))</f>
        <v/>
      </c>
      <c r="N195" s="1" t="str">
        <f>IF(AND(טבלה20[[#This Row],[מחזורי פעילות]]=3,G196=1,טבלה20[[#This Row],[הפרש קבוע אחרון]]&lt;&gt;I196),1,"")</f>
        <v/>
      </c>
      <c r="O195" s="1" t="str">
        <f>IF(AND(טבלה20[[#This Row],[מחזורי פעילות]]=3,G196=1,טבלה20[[#This Row],[הפרש קבוע אחרון]]=I196),1,"")</f>
        <v/>
      </c>
      <c r="P195" s="1" t="str">
        <f>IF(AND(טבלה20[[#This Row],[דילוג]]=1,טבלה20[[#This Row],[הפרש קבוע אחרון]]=I194,טבלה20[[#This Row],[מחזורי פעילות]]&gt;1),1,"")</f>
        <v/>
      </c>
      <c r="Q195" s="1" t="str">
        <f>IF(OR(AND(טבלה20[[#This Row],[מחזורי פעילות]]&lt;&gt;"",M196=""),AND(טבלה20[[#This Row],[פעילות]]=3,M196=1)),טבלה20[[#This Row],[מחזורי פעילות]],"")</f>
        <v/>
      </c>
      <c r="R195" s="1" t="str">
        <f>IF(טבלה20[[#This Row],[באיזה מחזור נעקר אחרי קביעה?]]&lt;&gt;"",1,"")</f>
        <v/>
      </c>
      <c r="S195" s="1" t="str">
        <f>IF(AND(טבלה20[[#This Row],[באיזה מחזור נעקר אחרי קביעה?]]&lt;&gt;"",טבלה20[[#This Row],[CycleNumber]]&gt;B196),טבלה20[[#This Row],[באיזה מחזור נעקר אחרי קביעה?]],"")</f>
        <v/>
      </c>
      <c r="T195" s="1" t="str">
        <f>IF(AND(טבלה20[[#This Row],[הפרש קבוע אחרון]]&lt;&gt;"",I194=""),טבלה20[[#This Row],[CycleNumber]],"")</f>
        <v/>
      </c>
      <c r="U195" s="1" t="str">
        <f>IF(OR(טבלה20[[#This Row],[CycleNumber]]&gt;B196,B196=""),טבלה20[[#This Row],[CycleNumber]],"")</f>
        <v/>
      </c>
      <c r="V1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5" t="s">
        <v>45</v>
      </c>
      <c r="AO195">
        <v>9</v>
      </c>
      <c r="AP195">
        <v>25</v>
      </c>
      <c r="AQ195">
        <f t="shared" si="8"/>
        <v>0</v>
      </c>
      <c r="AR195" t="str">
        <f t="shared" si="9"/>
        <v/>
      </c>
    </row>
    <row r="196" spans="1:44" hidden="1" x14ac:dyDescent="0.25">
      <c r="A196" t="s">
        <v>45</v>
      </c>
      <c r="B196">
        <v>10</v>
      </c>
      <c r="C196">
        <v>0</v>
      </c>
      <c r="D196">
        <v>1</v>
      </c>
      <c r="E196">
        <v>0</v>
      </c>
      <c r="F196">
        <v>23</v>
      </c>
      <c r="G196">
        <f>IF(טבלה20[[#This Row],[CycleNumber]]&gt;2,IF(AND(טבלה20[[#This Row],[LengthofCycle]]-F195=F195-F194,טבלה20[[#This Row],[LengthofCycle]]-F195&lt;&gt;0),1,""),"")</f>
        <v>1</v>
      </c>
      <c r="H196">
        <f>IF(טבלה20[[#This Row],[דילוג]]=1,SUM(G196:G197),"")</f>
        <v>1</v>
      </c>
      <c r="I196">
        <f>IF(AND(טבלה20[[#This Row],[CycleNumber]]&gt;B195,טבלה20[[#This Row],[CycleNumber]]&gt;2),IF(טבלה20[[#This Row],[דילוג]]=1,טבלה20[[#This Row],[LengthofCycle]]-F195,I195),"")</f>
        <v>-2</v>
      </c>
      <c r="J196">
        <f>IF(AND(טבלה20[[#This Row],[CycleNumber]]&gt;B195,טבלה20[[#This Row],[CycleNumber]]&gt;2),IF(טבלה20[[#This Row],[דילוג]]=1,1,IF(MAX(J194:J195)=1,1,IF(טבלה20[[#This Row],[LengthofCycle]]-F195&lt;&gt;טבלה20[[#This Row],[הפרש קבוע אחרון]],0,""))),"")</f>
        <v>1</v>
      </c>
      <c r="K196">
        <f>IF(טבלה20[[#This Row],[CycleNumber]]&lt;3,"",IF(טבלה20[[#This Row],[דילוג]]=1,1,IF(K195="","",IF(טבלה20[[#This Row],[LengthofCycle]]-F195=טבלה20[[#This Row],[הפרש קבוע אחרון]],1,IF(K195+1&gt;3,"",K195+1)))))</f>
        <v>1</v>
      </c>
      <c r="L196" t="str">
        <f>IF(OR(טבלה20[[#This Row],[פעילות]]="",K195=""),"",IF(טבלה20[[#This Row],[פעילות]]=1,1,0))</f>
        <v/>
      </c>
      <c r="M196" s="1">
        <f>IF(טבלה20[[#This Row],[פעילות]]="","",IF(OR(M195="",AND(טבלה20[[#This Row],[דילוג]]=1,K195=3)),1,M195+1))</f>
        <v>1</v>
      </c>
      <c r="N196" s="1" t="str">
        <f>IF(AND(טבלה20[[#This Row],[מחזורי פעילות]]=3,G197=1,טבלה20[[#This Row],[הפרש קבוע אחרון]]&lt;&gt;I197),1,"")</f>
        <v/>
      </c>
      <c r="O196" s="1" t="str">
        <f>IF(AND(טבלה20[[#This Row],[מחזורי פעילות]]=3,G197=1,טבלה20[[#This Row],[הפרש קבוע אחרון]]=I197),1,"")</f>
        <v/>
      </c>
      <c r="P196" s="1" t="str">
        <f>IF(AND(טבלה20[[#This Row],[דילוג]]=1,טבלה20[[#This Row],[הפרש קבוע אחרון]]=I195,טבלה20[[#This Row],[מחזורי פעילות]]&gt;1),1,"")</f>
        <v/>
      </c>
      <c r="Q196" s="1" t="str">
        <f>IF(OR(AND(טבלה20[[#This Row],[מחזורי פעילות]]&lt;&gt;"",M197=""),AND(טבלה20[[#This Row],[פעילות]]=3,M197=1)),טבלה20[[#This Row],[מחזורי פעילות]],"")</f>
        <v/>
      </c>
      <c r="R196" s="1" t="str">
        <f>IF(טבלה20[[#This Row],[באיזה מחזור נעקר אחרי קביעה?]]&lt;&gt;"",1,"")</f>
        <v/>
      </c>
      <c r="S196" s="1" t="str">
        <f>IF(AND(טבלה20[[#This Row],[באיזה מחזור נעקר אחרי קביעה?]]&lt;&gt;"",טבלה20[[#This Row],[CycleNumber]]&gt;B197),טבלה20[[#This Row],[באיזה מחזור נעקר אחרי קביעה?]],"")</f>
        <v/>
      </c>
      <c r="T196" s="1">
        <f>IF(AND(טבלה20[[#This Row],[הפרש קבוע אחרון]]&lt;&gt;"",I195=""),טבלה20[[#This Row],[CycleNumber]],"")</f>
        <v>10</v>
      </c>
      <c r="U196" s="1" t="str">
        <f>IF(OR(טבלה20[[#This Row],[CycleNumber]]&gt;B197,B197=""),טבלה20[[#This Row],[CycleNumber]],"")</f>
        <v/>
      </c>
      <c r="V1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6" t="s">
        <v>45</v>
      </c>
      <c r="AO196">
        <v>10</v>
      </c>
      <c r="AP196">
        <v>23</v>
      </c>
      <c r="AQ196">
        <f t="shared" si="8"/>
        <v>1</v>
      </c>
      <c r="AR196" t="str">
        <f t="shared" si="9"/>
        <v/>
      </c>
    </row>
    <row r="197" spans="1:44" hidden="1" x14ac:dyDescent="0.25">
      <c r="A197" t="s">
        <v>45</v>
      </c>
      <c r="B197">
        <v>11</v>
      </c>
      <c r="C197">
        <v>0</v>
      </c>
      <c r="D197">
        <v>1</v>
      </c>
      <c r="E197">
        <v>0</v>
      </c>
      <c r="F197">
        <v>25</v>
      </c>
      <c r="G197" t="str">
        <f>IF(טבלה20[[#This Row],[CycleNumber]]&gt;2,IF(AND(טבלה20[[#This Row],[LengthofCycle]]-F196=F196-F195,טבלה20[[#This Row],[LengthofCycle]]-F196&lt;&gt;0),1,""),"")</f>
        <v/>
      </c>
      <c r="H197" t="str">
        <f>IF(טבלה20[[#This Row],[דילוג]]=1,SUM(G197:G198),"")</f>
        <v/>
      </c>
      <c r="I197">
        <f>IF(AND(טבלה20[[#This Row],[CycleNumber]]&gt;B196,טבלה20[[#This Row],[CycleNumber]]&gt;2),IF(טבלה20[[#This Row],[דילוג]]=1,טבלה20[[#This Row],[LengthofCycle]]-F196,I196),"")</f>
        <v>-2</v>
      </c>
      <c r="J197">
        <f>IF(AND(טבלה20[[#This Row],[CycleNumber]]&gt;B196,טבלה20[[#This Row],[CycleNumber]]&gt;2),IF(טבלה20[[#This Row],[דילוג]]=1,1,IF(MAX(J195:J196)=1,1,IF(טבלה20[[#This Row],[LengthofCycle]]-F196&lt;&gt;טבלה20[[#This Row],[הפרש קבוע אחרון]],0,""))),"")</f>
        <v>1</v>
      </c>
      <c r="K197">
        <f>IF(טבלה20[[#This Row],[CycleNumber]]&lt;3,"",IF(טבלה20[[#This Row],[דילוג]]=1,1,IF(K196="","",IF(טבלה20[[#This Row],[LengthofCycle]]-F196=טבלה20[[#This Row],[הפרש קבוע אחרון]],1,IF(K196+1&gt;3,"",K196+1)))))</f>
        <v>2</v>
      </c>
      <c r="L197">
        <f>IF(OR(טבלה20[[#This Row],[פעילות]]="",K196=""),"",IF(טבלה20[[#This Row],[פעילות]]=1,1,0))</f>
        <v>0</v>
      </c>
      <c r="M197" s="1">
        <f>IF(טבלה20[[#This Row],[פעילות]]="","",IF(OR(M196="",AND(טבלה20[[#This Row],[דילוג]]=1,K196=3)),1,M196+1))</f>
        <v>2</v>
      </c>
      <c r="N197" s="1" t="str">
        <f>IF(AND(טבלה20[[#This Row],[מחזורי פעילות]]=3,G198=1,טבלה20[[#This Row],[הפרש קבוע אחרון]]&lt;&gt;I198),1,"")</f>
        <v/>
      </c>
      <c r="O197" s="1" t="str">
        <f>IF(AND(טבלה20[[#This Row],[מחזורי פעילות]]=3,G198=1,טבלה20[[#This Row],[הפרש קבוע אחרון]]=I198),1,"")</f>
        <v/>
      </c>
      <c r="P197" s="1" t="str">
        <f>IF(AND(טבלה20[[#This Row],[דילוג]]=1,טבלה20[[#This Row],[הפרש קבוע אחרון]]=I196,טבלה20[[#This Row],[מחזורי פעילות]]&gt;1),1,"")</f>
        <v/>
      </c>
      <c r="Q197" s="1" t="str">
        <f>IF(OR(AND(טבלה20[[#This Row],[מחזורי פעילות]]&lt;&gt;"",M198=""),AND(טבלה20[[#This Row],[פעילות]]=3,M198=1)),טבלה20[[#This Row],[מחזורי פעילות]],"")</f>
        <v/>
      </c>
      <c r="R197" s="1" t="str">
        <f>IF(טבלה20[[#This Row],[באיזה מחזור נעקר אחרי קביעה?]]&lt;&gt;"",1,"")</f>
        <v/>
      </c>
      <c r="S197" s="1" t="str">
        <f>IF(AND(טבלה20[[#This Row],[באיזה מחזור נעקר אחרי קביעה?]]&lt;&gt;"",טבלה20[[#This Row],[CycleNumber]]&gt;B198),טבלה20[[#This Row],[באיזה מחזור נעקר אחרי קביעה?]],"")</f>
        <v/>
      </c>
      <c r="T197" s="1" t="str">
        <f>IF(AND(טבלה20[[#This Row],[הפרש קבוע אחרון]]&lt;&gt;"",I196=""),טבלה20[[#This Row],[CycleNumber]],"")</f>
        <v/>
      </c>
      <c r="U197" s="1" t="str">
        <f>IF(OR(טבלה20[[#This Row],[CycleNumber]]&gt;B198,B198=""),טבלה20[[#This Row],[CycleNumber]],"")</f>
        <v/>
      </c>
      <c r="V1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7" t="s">
        <v>45</v>
      </c>
      <c r="AO197">
        <v>11</v>
      </c>
      <c r="AP197">
        <v>25</v>
      </c>
      <c r="AQ197">
        <f t="shared" ref="AQ197:AQ260" si="10">IF(AO197=AO195+2,IF(AND(AP195-AP196=AP196-AP197,AP195-AP196&lt;&gt;0),1,0),"")</f>
        <v>0</v>
      </c>
      <c r="AR197" t="str">
        <f t="shared" si="9"/>
        <v/>
      </c>
    </row>
    <row r="198" spans="1:44" hidden="1" x14ac:dyDescent="0.25">
      <c r="A198" t="s">
        <v>45</v>
      </c>
      <c r="B198">
        <v>12</v>
      </c>
      <c r="C198">
        <v>0</v>
      </c>
      <c r="D198">
        <v>1</v>
      </c>
      <c r="E198">
        <v>0</v>
      </c>
      <c r="F198">
        <v>23</v>
      </c>
      <c r="G198" t="str">
        <f>IF(טבלה20[[#This Row],[CycleNumber]]&gt;2,IF(AND(טבלה20[[#This Row],[LengthofCycle]]-F197=F197-F196,טבלה20[[#This Row],[LengthofCycle]]-F197&lt;&gt;0),1,""),"")</f>
        <v/>
      </c>
      <c r="H198" t="str">
        <f>IF(טבלה20[[#This Row],[דילוג]]=1,SUM(G198:G199),"")</f>
        <v/>
      </c>
      <c r="I198">
        <f>IF(AND(טבלה20[[#This Row],[CycleNumber]]&gt;B197,טבלה20[[#This Row],[CycleNumber]]&gt;2),IF(טבלה20[[#This Row],[דילוג]]=1,טבלה20[[#This Row],[LengthofCycle]]-F197,I197),"")</f>
        <v>-2</v>
      </c>
      <c r="J198">
        <f>IF(AND(טבלה20[[#This Row],[CycleNumber]]&gt;B197,טבלה20[[#This Row],[CycleNumber]]&gt;2),IF(טבלה20[[#This Row],[דילוג]]=1,1,IF(MAX(J196:J197)=1,1,IF(טבלה20[[#This Row],[LengthofCycle]]-F197&lt;&gt;טבלה20[[#This Row],[הפרש קבוע אחרון]],0,""))),"")</f>
        <v>1</v>
      </c>
      <c r="K198">
        <f>IF(טבלה20[[#This Row],[CycleNumber]]&lt;3,"",IF(טבלה20[[#This Row],[דילוג]]=1,1,IF(K197="","",IF(טבלה20[[#This Row],[LengthofCycle]]-F197=טבלה20[[#This Row],[הפרש קבוע אחרון]],1,IF(K197+1&gt;3,"",K197+1)))))</f>
        <v>1</v>
      </c>
      <c r="L198">
        <f>IF(OR(טבלה20[[#This Row],[פעילות]]="",K197=""),"",IF(טבלה20[[#This Row],[פעילות]]=1,1,0))</f>
        <v>1</v>
      </c>
      <c r="M198" s="1">
        <f>IF(טבלה20[[#This Row],[פעילות]]="","",IF(OR(M197="",AND(טבלה20[[#This Row],[דילוג]]=1,K197=3)),1,M197+1))</f>
        <v>3</v>
      </c>
      <c r="N198" s="1" t="str">
        <f>IF(AND(טבלה20[[#This Row],[מחזורי פעילות]]=3,G199=1,טבלה20[[#This Row],[הפרש קבוע אחרון]]&lt;&gt;I199),1,"")</f>
        <v/>
      </c>
      <c r="O198" s="1" t="str">
        <f>IF(AND(טבלה20[[#This Row],[מחזורי פעילות]]=3,G199=1,טבלה20[[#This Row],[הפרש קבוע אחרון]]=I199),1,"")</f>
        <v/>
      </c>
      <c r="P198" s="1" t="str">
        <f>IF(AND(טבלה20[[#This Row],[דילוג]]=1,טבלה20[[#This Row],[הפרש קבוע אחרון]]=I197,טבלה20[[#This Row],[מחזורי פעילות]]&gt;1),1,"")</f>
        <v/>
      </c>
      <c r="Q198" s="1" t="str">
        <f>IF(OR(AND(טבלה20[[#This Row],[מחזורי פעילות]]&lt;&gt;"",M199=""),AND(טבלה20[[#This Row],[פעילות]]=3,M199=1)),טבלה20[[#This Row],[מחזורי פעילות]],"")</f>
        <v/>
      </c>
      <c r="R198" s="1" t="str">
        <f>IF(טבלה20[[#This Row],[באיזה מחזור נעקר אחרי קביעה?]]&lt;&gt;"",1,"")</f>
        <v/>
      </c>
      <c r="S198" s="1" t="str">
        <f>IF(AND(טבלה20[[#This Row],[באיזה מחזור נעקר אחרי קביעה?]]&lt;&gt;"",טבלה20[[#This Row],[CycleNumber]]&gt;B199),טבלה20[[#This Row],[באיזה מחזור נעקר אחרי קביעה?]],"")</f>
        <v/>
      </c>
      <c r="T198" s="1" t="str">
        <f>IF(AND(טבלה20[[#This Row],[הפרש קבוע אחרון]]&lt;&gt;"",I197=""),טבלה20[[#This Row],[CycleNumber]],"")</f>
        <v/>
      </c>
      <c r="U198" s="1" t="str">
        <f>IF(OR(טבלה20[[#This Row],[CycleNumber]]&gt;B199,B199=""),טבלה20[[#This Row],[CycleNumber]],"")</f>
        <v/>
      </c>
      <c r="V1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8" t="s">
        <v>45</v>
      </c>
      <c r="AO198">
        <v>12</v>
      </c>
      <c r="AP198">
        <v>23</v>
      </c>
      <c r="AQ198">
        <f t="shared" si="10"/>
        <v>0</v>
      </c>
      <c r="AR198" t="str">
        <f t="shared" ref="AR198:AR261" si="11">IF(AND(AQ198=1,AQ197=1),1,"")</f>
        <v/>
      </c>
    </row>
    <row r="199" spans="1:44" hidden="1" x14ac:dyDescent="0.25">
      <c r="A199" t="s">
        <v>45</v>
      </c>
      <c r="B199">
        <v>13</v>
      </c>
      <c r="C199">
        <v>0</v>
      </c>
      <c r="D199">
        <v>1</v>
      </c>
      <c r="E199">
        <v>0</v>
      </c>
      <c r="F199">
        <v>26</v>
      </c>
      <c r="G199" t="str">
        <f>IF(טבלה20[[#This Row],[CycleNumber]]&gt;2,IF(AND(טבלה20[[#This Row],[LengthofCycle]]-F198=F198-F197,טבלה20[[#This Row],[LengthofCycle]]-F198&lt;&gt;0),1,""),"")</f>
        <v/>
      </c>
      <c r="H199" t="str">
        <f>IF(טבלה20[[#This Row],[דילוג]]=1,SUM(G199:G200),"")</f>
        <v/>
      </c>
      <c r="I199">
        <f>IF(AND(טבלה20[[#This Row],[CycleNumber]]&gt;B198,טבלה20[[#This Row],[CycleNumber]]&gt;2),IF(טבלה20[[#This Row],[דילוג]]=1,טבלה20[[#This Row],[LengthofCycle]]-F198,I198),"")</f>
        <v>-2</v>
      </c>
      <c r="J199">
        <f>IF(AND(טבלה20[[#This Row],[CycleNumber]]&gt;B198,טבלה20[[#This Row],[CycleNumber]]&gt;2),IF(טבלה20[[#This Row],[דילוג]]=1,1,IF(MAX(J197:J198)=1,1,IF(טבלה20[[#This Row],[LengthofCycle]]-F198&lt;&gt;טבלה20[[#This Row],[הפרש קבוע אחרון]],0,""))),"")</f>
        <v>1</v>
      </c>
      <c r="K199">
        <f>IF(טבלה20[[#This Row],[CycleNumber]]&lt;3,"",IF(טבלה20[[#This Row],[דילוג]]=1,1,IF(K198="","",IF(טבלה20[[#This Row],[LengthofCycle]]-F198=טבלה20[[#This Row],[הפרש קבוע אחרון]],1,IF(K198+1&gt;3,"",K198+1)))))</f>
        <v>2</v>
      </c>
      <c r="L199">
        <f>IF(OR(טבלה20[[#This Row],[פעילות]]="",K198=""),"",IF(טבלה20[[#This Row],[פעילות]]=1,1,0))</f>
        <v>0</v>
      </c>
      <c r="M199" s="1">
        <f>IF(טבלה20[[#This Row],[פעילות]]="","",IF(OR(M198="",AND(טבלה20[[#This Row],[דילוג]]=1,K198=3)),1,M198+1))</f>
        <v>4</v>
      </c>
      <c r="N199" s="1" t="str">
        <f>IF(AND(טבלה20[[#This Row],[מחזורי פעילות]]=3,G200=1,טבלה20[[#This Row],[הפרש קבוע אחרון]]&lt;&gt;I200),1,"")</f>
        <v/>
      </c>
      <c r="O199" s="1" t="str">
        <f>IF(AND(טבלה20[[#This Row],[מחזורי פעילות]]=3,G200=1,טבלה20[[#This Row],[הפרש קבוע אחרון]]=I200),1,"")</f>
        <v/>
      </c>
      <c r="P199" s="1" t="str">
        <f>IF(AND(טבלה20[[#This Row],[דילוג]]=1,טבלה20[[#This Row],[הפרש קבוע אחרון]]=I198,טבלה20[[#This Row],[מחזורי פעילות]]&gt;1),1,"")</f>
        <v/>
      </c>
      <c r="Q199" s="1">
        <f>IF(OR(AND(טבלה20[[#This Row],[מחזורי פעילות]]&lt;&gt;"",M200=""),AND(טבלה20[[#This Row],[פעילות]]=3,M200=1)),טבלה20[[#This Row],[מחזורי פעילות]],"")</f>
        <v>4</v>
      </c>
      <c r="R199" s="1">
        <f>IF(טבלה20[[#This Row],[באיזה מחזור נעקר אחרי קביעה?]]&lt;&gt;"",1,"")</f>
        <v>1</v>
      </c>
      <c r="S199" s="1">
        <f>IF(AND(טבלה20[[#This Row],[באיזה מחזור נעקר אחרי קביעה?]]&lt;&gt;"",טבלה20[[#This Row],[CycleNumber]]&gt;B200),טבלה20[[#This Row],[באיזה מחזור נעקר אחרי קביעה?]],"")</f>
        <v>4</v>
      </c>
      <c r="T199" s="1" t="str">
        <f>IF(AND(טבלה20[[#This Row],[הפרש קבוע אחרון]]&lt;&gt;"",I198=""),טבלה20[[#This Row],[CycleNumber]],"")</f>
        <v/>
      </c>
      <c r="U199" s="1">
        <f>IF(OR(טבלה20[[#This Row],[CycleNumber]]&gt;B200,B200=""),טבלה20[[#This Row],[CycleNumber]],"")</f>
        <v>13</v>
      </c>
      <c r="V1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99" t="s">
        <v>45</v>
      </c>
      <c r="AO199">
        <v>13</v>
      </c>
      <c r="AP199">
        <v>26</v>
      </c>
      <c r="AQ199">
        <f t="shared" si="10"/>
        <v>0</v>
      </c>
      <c r="AR199" t="str">
        <f t="shared" si="11"/>
        <v/>
      </c>
    </row>
    <row r="200" spans="1:44" hidden="1" x14ac:dyDescent="0.25">
      <c r="A200" t="s">
        <v>46</v>
      </c>
      <c r="B200">
        <v>1</v>
      </c>
      <c r="C200">
        <v>0</v>
      </c>
      <c r="D200">
        <v>1</v>
      </c>
      <c r="E200">
        <v>0</v>
      </c>
      <c r="F200">
        <v>27</v>
      </c>
      <c r="G200" t="str">
        <f>IF(טבלה20[[#This Row],[CycleNumber]]&gt;2,IF(AND(טבלה20[[#This Row],[LengthofCycle]]-F199=F199-F198,טבלה20[[#This Row],[LengthofCycle]]-F199&lt;&gt;0),1,""),"")</f>
        <v/>
      </c>
      <c r="H200" t="str">
        <f>IF(טבלה20[[#This Row],[דילוג]]=1,SUM(G200:G201),"")</f>
        <v/>
      </c>
      <c r="I200" t="str">
        <f>IF(AND(טבלה20[[#This Row],[CycleNumber]]&gt;B199,טבלה20[[#This Row],[CycleNumber]]&gt;2),IF(טבלה20[[#This Row],[דילוג]]=1,טבלה20[[#This Row],[LengthofCycle]]-F199,I199),"")</f>
        <v/>
      </c>
      <c r="J200" t="str">
        <f>IF(AND(טבלה20[[#This Row],[CycleNumber]]&gt;B199,טבלה20[[#This Row],[CycleNumber]]&gt;2),IF(טבלה20[[#This Row],[דילוג]]=1,1,IF(MAX(J198:J199)=1,1,IF(טבלה20[[#This Row],[LengthofCycle]]-F199&lt;&gt;טבלה20[[#This Row],[הפרש קבוע אחרון]],0,""))),"")</f>
        <v/>
      </c>
      <c r="K200" t="str">
        <f>IF(טבלה20[[#This Row],[CycleNumber]]&lt;3,"",IF(טבלה20[[#This Row],[דילוג]]=1,1,IF(K199="","",IF(טבלה20[[#This Row],[LengthofCycle]]-F199=טבלה20[[#This Row],[הפרש קבוע אחרון]],1,IF(K199+1&gt;3,"",K199+1)))))</f>
        <v/>
      </c>
      <c r="L200" t="str">
        <f>IF(OR(טבלה20[[#This Row],[פעילות]]="",K199=""),"",IF(טבלה20[[#This Row],[פעילות]]=1,1,0))</f>
        <v/>
      </c>
      <c r="M200" s="1" t="str">
        <f>IF(טבלה20[[#This Row],[פעילות]]="","",IF(OR(M199="",AND(טבלה20[[#This Row],[דילוג]]=1,K199=3)),1,M199+1))</f>
        <v/>
      </c>
      <c r="N200" s="1" t="str">
        <f>IF(AND(טבלה20[[#This Row],[מחזורי פעילות]]=3,G201=1,טבלה20[[#This Row],[הפרש קבוע אחרון]]&lt;&gt;I201),1,"")</f>
        <v/>
      </c>
      <c r="O200" s="1" t="str">
        <f>IF(AND(טבלה20[[#This Row],[מחזורי פעילות]]=3,G201=1,טבלה20[[#This Row],[הפרש קבוע אחרון]]=I201),1,"")</f>
        <v/>
      </c>
      <c r="P200" s="1" t="str">
        <f>IF(AND(טבלה20[[#This Row],[דילוג]]=1,טבלה20[[#This Row],[הפרש קבוע אחרון]]=I199,טבלה20[[#This Row],[מחזורי פעילות]]&gt;1),1,"")</f>
        <v/>
      </c>
      <c r="Q200" s="1" t="str">
        <f>IF(OR(AND(טבלה20[[#This Row],[מחזורי פעילות]]&lt;&gt;"",M201=""),AND(טבלה20[[#This Row],[פעילות]]=3,M201=1)),טבלה20[[#This Row],[מחזורי פעילות]],"")</f>
        <v/>
      </c>
      <c r="R200" s="1" t="str">
        <f>IF(טבלה20[[#This Row],[באיזה מחזור נעקר אחרי קביעה?]]&lt;&gt;"",1,"")</f>
        <v/>
      </c>
      <c r="S200" s="1" t="str">
        <f>IF(AND(טבלה20[[#This Row],[באיזה מחזור נעקר אחרי קביעה?]]&lt;&gt;"",טבלה20[[#This Row],[CycleNumber]]&gt;B201),טבלה20[[#This Row],[באיזה מחזור נעקר אחרי קביעה?]],"")</f>
        <v/>
      </c>
      <c r="T200" s="1" t="str">
        <f>IF(AND(טבלה20[[#This Row],[הפרש קבוע אחרון]]&lt;&gt;"",I199=""),טבלה20[[#This Row],[CycleNumber]],"")</f>
        <v/>
      </c>
      <c r="U200" s="1" t="str">
        <f>IF(OR(טבלה20[[#This Row],[CycleNumber]]&gt;B201,B201=""),טבלה20[[#This Row],[CycleNumber]],"")</f>
        <v/>
      </c>
      <c r="V2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0" t="s">
        <v>46</v>
      </c>
      <c r="AO200">
        <v>1</v>
      </c>
      <c r="AP200">
        <v>27</v>
      </c>
      <c r="AQ200" t="str">
        <f t="shared" si="10"/>
        <v/>
      </c>
      <c r="AR200" t="str">
        <f t="shared" si="11"/>
        <v/>
      </c>
    </row>
    <row r="201" spans="1:44" hidden="1" x14ac:dyDescent="0.25">
      <c r="A201" t="s">
        <v>46</v>
      </c>
      <c r="B201">
        <v>2</v>
      </c>
      <c r="C201">
        <v>0</v>
      </c>
      <c r="D201">
        <v>1</v>
      </c>
      <c r="E201">
        <v>0</v>
      </c>
      <c r="F201">
        <v>30</v>
      </c>
      <c r="G201" t="str">
        <f>IF(טבלה20[[#This Row],[CycleNumber]]&gt;2,IF(AND(טבלה20[[#This Row],[LengthofCycle]]-F200=F200-F199,טבלה20[[#This Row],[LengthofCycle]]-F200&lt;&gt;0),1,""),"")</f>
        <v/>
      </c>
      <c r="H201" t="str">
        <f>IF(טבלה20[[#This Row],[דילוג]]=1,SUM(G201:G202),"")</f>
        <v/>
      </c>
      <c r="I201" t="str">
        <f>IF(AND(טבלה20[[#This Row],[CycleNumber]]&gt;B200,טבלה20[[#This Row],[CycleNumber]]&gt;2),IF(טבלה20[[#This Row],[דילוג]]=1,טבלה20[[#This Row],[LengthofCycle]]-F200,I200),"")</f>
        <v/>
      </c>
      <c r="J201" t="str">
        <f>IF(AND(טבלה20[[#This Row],[CycleNumber]]&gt;B200,טבלה20[[#This Row],[CycleNumber]]&gt;2),IF(טבלה20[[#This Row],[דילוג]]=1,1,IF(MAX(J199:J200)=1,1,IF(טבלה20[[#This Row],[LengthofCycle]]-F200&lt;&gt;טבלה20[[#This Row],[הפרש קבוע אחרון]],0,""))),"")</f>
        <v/>
      </c>
      <c r="K201" t="str">
        <f>IF(טבלה20[[#This Row],[CycleNumber]]&lt;3,"",IF(טבלה20[[#This Row],[דילוג]]=1,1,IF(K200="","",IF(טבלה20[[#This Row],[LengthofCycle]]-F200=טבלה20[[#This Row],[הפרש קבוע אחרון]],1,IF(K200+1&gt;3,"",K200+1)))))</f>
        <v/>
      </c>
      <c r="L201" t="str">
        <f>IF(OR(טבלה20[[#This Row],[פעילות]]="",K200=""),"",IF(טבלה20[[#This Row],[פעילות]]=1,1,0))</f>
        <v/>
      </c>
      <c r="M201" s="1" t="str">
        <f>IF(טבלה20[[#This Row],[פעילות]]="","",IF(OR(M200="",AND(טבלה20[[#This Row],[דילוג]]=1,K200=3)),1,M200+1))</f>
        <v/>
      </c>
      <c r="N201" s="1" t="str">
        <f>IF(AND(טבלה20[[#This Row],[מחזורי פעילות]]=3,G202=1,טבלה20[[#This Row],[הפרש קבוע אחרון]]&lt;&gt;I202),1,"")</f>
        <v/>
      </c>
      <c r="O201" s="1" t="str">
        <f>IF(AND(טבלה20[[#This Row],[מחזורי פעילות]]=3,G202=1,טבלה20[[#This Row],[הפרש קבוע אחרון]]=I202),1,"")</f>
        <v/>
      </c>
      <c r="P201" s="1" t="str">
        <f>IF(AND(טבלה20[[#This Row],[דילוג]]=1,טבלה20[[#This Row],[הפרש קבוע אחרון]]=I200,טבלה20[[#This Row],[מחזורי פעילות]]&gt;1),1,"")</f>
        <v/>
      </c>
      <c r="Q201" s="1" t="str">
        <f>IF(OR(AND(טבלה20[[#This Row],[מחזורי פעילות]]&lt;&gt;"",M202=""),AND(טבלה20[[#This Row],[פעילות]]=3,M202=1)),טבלה20[[#This Row],[מחזורי פעילות]],"")</f>
        <v/>
      </c>
      <c r="R201" s="1" t="str">
        <f>IF(טבלה20[[#This Row],[באיזה מחזור נעקר אחרי קביעה?]]&lt;&gt;"",1,"")</f>
        <v/>
      </c>
      <c r="S201" s="1" t="str">
        <f>IF(AND(טבלה20[[#This Row],[באיזה מחזור נעקר אחרי קביעה?]]&lt;&gt;"",טבלה20[[#This Row],[CycleNumber]]&gt;B202),טבלה20[[#This Row],[באיזה מחזור נעקר אחרי קביעה?]],"")</f>
        <v/>
      </c>
      <c r="T201" s="1" t="str">
        <f>IF(AND(טבלה20[[#This Row],[הפרש קבוע אחרון]]&lt;&gt;"",I200=""),טבלה20[[#This Row],[CycleNumber]],"")</f>
        <v/>
      </c>
      <c r="U201" s="1" t="str">
        <f>IF(OR(טבלה20[[#This Row],[CycleNumber]]&gt;B202,B202=""),טבלה20[[#This Row],[CycleNumber]],"")</f>
        <v/>
      </c>
      <c r="V2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1" t="s">
        <v>46</v>
      </c>
      <c r="AO201">
        <v>2</v>
      </c>
      <c r="AP201">
        <v>30</v>
      </c>
      <c r="AQ201" t="str">
        <f t="shared" si="10"/>
        <v/>
      </c>
      <c r="AR201" t="str">
        <f t="shared" si="11"/>
        <v/>
      </c>
    </row>
    <row r="202" spans="1:44" hidden="1" x14ac:dyDescent="0.25">
      <c r="A202" t="s">
        <v>46</v>
      </c>
      <c r="B202">
        <v>3</v>
      </c>
      <c r="C202">
        <v>0</v>
      </c>
      <c r="D202">
        <v>1</v>
      </c>
      <c r="E202">
        <v>0</v>
      </c>
      <c r="F202">
        <v>32</v>
      </c>
      <c r="G202" t="str">
        <f>IF(טבלה20[[#This Row],[CycleNumber]]&gt;2,IF(AND(טבלה20[[#This Row],[LengthofCycle]]-F201=F201-F200,טבלה20[[#This Row],[LengthofCycle]]-F201&lt;&gt;0),1,""),"")</f>
        <v/>
      </c>
      <c r="H202" t="str">
        <f>IF(טבלה20[[#This Row],[דילוג]]=1,SUM(G202:G203),"")</f>
        <v/>
      </c>
      <c r="I202" t="str">
        <f>IF(AND(טבלה20[[#This Row],[CycleNumber]]&gt;B201,טבלה20[[#This Row],[CycleNumber]]&gt;2),IF(טבלה20[[#This Row],[דילוג]]=1,טבלה20[[#This Row],[LengthofCycle]]-F201,I201),"")</f>
        <v/>
      </c>
      <c r="J202">
        <f>IF(AND(טבלה20[[#This Row],[CycleNumber]]&gt;B201,טבלה20[[#This Row],[CycleNumber]]&gt;2),IF(טבלה20[[#This Row],[דילוג]]=1,1,IF(MAX(J200:J201)=1,1,IF(טבלה20[[#This Row],[LengthofCycle]]-F201&lt;&gt;טבלה20[[#This Row],[הפרש קבוע אחרון]],0,""))),"")</f>
        <v>0</v>
      </c>
      <c r="K202" t="str">
        <f>IF(טבלה20[[#This Row],[CycleNumber]]&lt;3,"",IF(טבלה20[[#This Row],[דילוג]]=1,1,IF(K201="","",IF(טבלה20[[#This Row],[LengthofCycle]]-F201=טבלה20[[#This Row],[הפרש קבוע אחרון]],1,IF(K201+1&gt;3,"",K201+1)))))</f>
        <v/>
      </c>
      <c r="L202" t="str">
        <f>IF(OR(טבלה20[[#This Row],[פעילות]]="",K201=""),"",IF(טבלה20[[#This Row],[פעילות]]=1,1,0))</f>
        <v/>
      </c>
      <c r="M202" s="1" t="str">
        <f>IF(טבלה20[[#This Row],[פעילות]]="","",IF(OR(M201="",AND(טבלה20[[#This Row],[דילוג]]=1,K201=3)),1,M201+1))</f>
        <v/>
      </c>
      <c r="N202" s="1" t="str">
        <f>IF(AND(טבלה20[[#This Row],[מחזורי פעילות]]=3,G203=1,טבלה20[[#This Row],[הפרש קבוע אחרון]]&lt;&gt;I203),1,"")</f>
        <v/>
      </c>
      <c r="O202" s="1" t="str">
        <f>IF(AND(טבלה20[[#This Row],[מחזורי פעילות]]=3,G203=1,טבלה20[[#This Row],[הפרש קבוע אחרון]]=I203),1,"")</f>
        <v/>
      </c>
      <c r="P202" s="1" t="str">
        <f>IF(AND(טבלה20[[#This Row],[דילוג]]=1,טבלה20[[#This Row],[הפרש קבוע אחרון]]=I201,טבלה20[[#This Row],[מחזורי פעילות]]&gt;1),1,"")</f>
        <v/>
      </c>
      <c r="Q202" s="1" t="str">
        <f>IF(OR(AND(טבלה20[[#This Row],[מחזורי פעילות]]&lt;&gt;"",M203=""),AND(טבלה20[[#This Row],[פעילות]]=3,M203=1)),טבלה20[[#This Row],[מחזורי פעילות]],"")</f>
        <v/>
      </c>
      <c r="R202" s="1" t="str">
        <f>IF(טבלה20[[#This Row],[באיזה מחזור נעקר אחרי קביעה?]]&lt;&gt;"",1,"")</f>
        <v/>
      </c>
      <c r="S202" s="1" t="str">
        <f>IF(AND(טבלה20[[#This Row],[באיזה מחזור נעקר אחרי קביעה?]]&lt;&gt;"",טבלה20[[#This Row],[CycleNumber]]&gt;B203),טבלה20[[#This Row],[באיזה מחזור נעקר אחרי קביעה?]],"")</f>
        <v/>
      </c>
      <c r="T202" s="1" t="str">
        <f>IF(AND(טבלה20[[#This Row],[הפרש קבוע אחרון]]&lt;&gt;"",I201=""),טבלה20[[#This Row],[CycleNumber]],"")</f>
        <v/>
      </c>
      <c r="U202" s="1" t="str">
        <f>IF(OR(טבלה20[[#This Row],[CycleNumber]]&gt;B203,B203=""),טבלה20[[#This Row],[CycleNumber]],"")</f>
        <v/>
      </c>
      <c r="V2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2" t="s">
        <v>46</v>
      </c>
      <c r="AO202">
        <v>3</v>
      </c>
      <c r="AP202">
        <v>32</v>
      </c>
      <c r="AQ202">
        <f t="shared" si="10"/>
        <v>0</v>
      </c>
      <c r="AR202" t="str">
        <f t="shared" si="11"/>
        <v/>
      </c>
    </row>
    <row r="203" spans="1:44" hidden="1" x14ac:dyDescent="0.25">
      <c r="A203" t="s">
        <v>46</v>
      </c>
      <c r="B203">
        <v>4</v>
      </c>
      <c r="C203">
        <v>0</v>
      </c>
      <c r="D203">
        <v>1</v>
      </c>
      <c r="E203">
        <v>0</v>
      </c>
      <c r="F203">
        <v>28</v>
      </c>
      <c r="G203" t="str">
        <f>IF(טבלה20[[#This Row],[CycleNumber]]&gt;2,IF(AND(טבלה20[[#This Row],[LengthofCycle]]-F202=F202-F201,טבלה20[[#This Row],[LengthofCycle]]-F202&lt;&gt;0),1,""),"")</f>
        <v/>
      </c>
      <c r="H203" t="str">
        <f>IF(טבלה20[[#This Row],[דילוג]]=1,SUM(G203:G204),"")</f>
        <v/>
      </c>
      <c r="I203" t="str">
        <f>IF(AND(טבלה20[[#This Row],[CycleNumber]]&gt;B202,טבלה20[[#This Row],[CycleNumber]]&gt;2),IF(טבלה20[[#This Row],[דילוג]]=1,טבלה20[[#This Row],[LengthofCycle]]-F202,I202),"")</f>
        <v/>
      </c>
      <c r="J203">
        <f>IF(AND(טבלה20[[#This Row],[CycleNumber]]&gt;B202,טבלה20[[#This Row],[CycleNumber]]&gt;2),IF(טבלה20[[#This Row],[דילוג]]=1,1,IF(MAX(J201:J202)=1,1,IF(טבלה20[[#This Row],[LengthofCycle]]-F202&lt;&gt;טבלה20[[#This Row],[הפרש קבוע אחרון]],0,""))),"")</f>
        <v>0</v>
      </c>
      <c r="K203" t="str">
        <f>IF(טבלה20[[#This Row],[CycleNumber]]&lt;3,"",IF(טבלה20[[#This Row],[דילוג]]=1,1,IF(K202="","",IF(טבלה20[[#This Row],[LengthofCycle]]-F202=טבלה20[[#This Row],[הפרש קבוע אחרון]],1,IF(K202+1&gt;3,"",K202+1)))))</f>
        <v/>
      </c>
      <c r="L203" t="str">
        <f>IF(OR(טבלה20[[#This Row],[פעילות]]="",K202=""),"",IF(טבלה20[[#This Row],[פעילות]]=1,1,0))</f>
        <v/>
      </c>
      <c r="M203" s="1" t="str">
        <f>IF(טבלה20[[#This Row],[פעילות]]="","",IF(OR(M202="",AND(טבלה20[[#This Row],[דילוג]]=1,K202=3)),1,M202+1))</f>
        <v/>
      </c>
      <c r="N203" s="1" t="str">
        <f>IF(AND(טבלה20[[#This Row],[מחזורי פעילות]]=3,G204=1,טבלה20[[#This Row],[הפרש קבוע אחרון]]&lt;&gt;I204),1,"")</f>
        <v/>
      </c>
      <c r="O203" s="1" t="str">
        <f>IF(AND(טבלה20[[#This Row],[מחזורי פעילות]]=3,G204=1,טבלה20[[#This Row],[הפרש קבוע אחרון]]=I204),1,"")</f>
        <v/>
      </c>
      <c r="P203" s="1" t="str">
        <f>IF(AND(טבלה20[[#This Row],[דילוג]]=1,טבלה20[[#This Row],[הפרש קבוע אחרון]]=I202,טבלה20[[#This Row],[מחזורי פעילות]]&gt;1),1,"")</f>
        <v/>
      </c>
      <c r="Q203" s="1" t="str">
        <f>IF(OR(AND(טבלה20[[#This Row],[מחזורי פעילות]]&lt;&gt;"",M204=""),AND(טבלה20[[#This Row],[פעילות]]=3,M204=1)),טבלה20[[#This Row],[מחזורי פעילות]],"")</f>
        <v/>
      </c>
      <c r="R203" s="1" t="str">
        <f>IF(טבלה20[[#This Row],[באיזה מחזור נעקר אחרי קביעה?]]&lt;&gt;"",1,"")</f>
        <v/>
      </c>
      <c r="S203" s="1" t="str">
        <f>IF(AND(טבלה20[[#This Row],[באיזה מחזור נעקר אחרי קביעה?]]&lt;&gt;"",טבלה20[[#This Row],[CycleNumber]]&gt;B204),טבלה20[[#This Row],[באיזה מחזור נעקר אחרי קביעה?]],"")</f>
        <v/>
      </c>
      <c r="T203" s="1" t="str">
        <f>IF(AND(טבלה20[[#This Row],[הפרש קבוע אחרון]]&lt;&gt;"",I202=""),טבלה20[[#This Row],[CycleNumber]],"")</f>
        <v/>
      </c>
      <c r="U203" s="1" t="str">
        <f>IF(OR(טבלה20[[#This Row],[CycleNumber]]&gt;B204,B204=""),טבלה20[[#This Row],[CycleNumber]],"")</f>
        <v/>
      </c>
      <c r="V2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3" t="s">
        <v>46</v>
      </c>
      <c r="AO203">
        <v>4</v>
      </c>
      <c r="AP203">
        <v>28</v>
      </c>
      <c r="AQ203">
        <f t="shared" si="10"/>
        <v>0</v>
      </c>
      <c r="AR203" t="str">
        <f t="shared" si="11"/>
        <v/>
      </c>
    </row>
    <row r="204" spans="1:44" hidden="1" x14ac:dyDescent="0.25">
      <c r="A204" t="s">
        <v>46</v>
      </c>
      <c r="B204">
        <v>5</v>
      </c>
      <c r="C204">
        <v>0</v>
      </c>
      <c r="D204">
        <v>1</v>
      </c>
      <c r="E204">
        <v>0</v>
      </c>
      <c r="F204">
        <v>29</v>
      </c>
      <c r="G204" t="str">
        <f>IF(טבלה20[[#This Row],[CycleNumber]]&gt;2,IF(AND(טבלה20[[#This Row],[LengthofCycle]]-F203=F203-F202,טבלה20[[#This Row],[LengthofCycle]]-F203&lt;&gt;0),1,""),"")</f>
        <v/>
      </c>
      <c r="H204" t="str">
        <f>IF(טבלה20[[#This Row],[דילוג]]=1,SUM(G204:G205),"")</f>
        <v/>
      </c>
      <c r="I204" t="str">
        <f>IF(AND(טבלה20[[#This Row],[CycleNumber]]&gt;B203,טבלה20[[#This Row],[CycleNumber]]&gt;2),IF(טבלה20[[#This Row],[דילוג]]=1,טבלה20[[#This Row],[LengthofCycle]]-F203,I203),"")</f>
        <v/>
      </c>
      <c r="J204">
        <f>IF(AND(טבלה20[[#This Row],[CycleNumber]]&gt;B203,טבלה20[[#This Row],[CycleNumber]]&gt;2),IF(טבלה20[[#This Row],[דילוג]]=1,1,IF(MAX(J202:J203)=1,1,IF(טבלה20[[#This Row],[LengthofCycle]]-F203&lt;&gt;טבלה20[[#This Row],[הפרש קבוע אחרון]],0,""))),"")</f>
        <v>0</v>
      </c>
      <c r="K204" t="str">
        <f>IF(טבלה20[[#This Row],[CycleNumber]]&lt;3,"",IF(טבלה20[[#This Row],[דילוג]]=1,1,IF(K203="","",IF(טבלה20[[#This Row],[LengthofCycle]]-F203=טבלה20[[#This Row],[הפרש קבוע אחרון]],1,IF(K203+1&gt;3,"",K203+1)))))</f>
        <v/>
      </c>
      <c r="L204" t="str">
        <f>IF(OR(טבלה20[[#This Row],[פעילות]]="",K203=""),"",IF(טבלה20[[#This Row],[פעילות]]=1,1,0))</f>
        <v/>
      </c>
      <c r="M204" s="1" t="str">
        <f>IF(טבלה20[[#This Row],[פעילות]]="","",IF(OR(M203="",AND(טבלה20[[#This Row],[דילוג]]=1,K203=3)),1,M203+1))</f>
        <v/>
      </c>
      <c r="N204" s="1" t="str">
        <f>IF(AND(טבלה20[[#This Row],[מחזורי פעילות]]=3,G205=1,טבלה20[[#This Row],[הפרש קבוע אחרון]]&lt;&gt;I205),1,"")</f>
        <v/>
      </c>
      <c r="O204" s="1" t="str">
        <f>IF(AND(טבלה20[[#This Row],[מחזורי פעילות]]=3,G205=1,טבלה20[[#This Row],[הפרש קבוע אחרון]]=I205),1,"")</f>
        <v/>
      </c>
      <c r="P204" s="1" t="str">
        <f>IF(AND(טבלה20[[#This Row],[דילוג]]=1,טבלה20[[#This Row],[הפרש קבוע אחרון]]=I203,טבלה20[[#This Row],[מחזורי פעילות]]&gt;1),1,"")</f>
        <v/>
      </c>
      <c r="Q204" s="1" t="str">
        <f>IF(OR(AND(טבלה20[[#This Row],[מחזורי פעילות]]&lt;&gt;"",M205=""),AND(טבלה20[[#This Row],[פעילות]]=3,M205=1)),טבלה20[[#This Row],[מחזורי פעילות]],"")</f>
        <v/>
      </c>
      <c r="R204" s="1" t="str">
        <f>IF(טבלה20[[#This Row],[באיזה מחזור נעקר אחרי קביעה?]]&lt;&gt;"",1,"")</f>
        <v/>
      </c>
      <c r="S204" s="1" t="str">
        <f>IF(AND(טבלה20[[#This Row],[באיזה מחזור נעקר אחרי קביעה?]]&lt;&gt;"",טבלה20[[#This Row],[CycleNumber]]&gt;B205),טבלה20[[#This Row],[באיזה מחזור נעקר אחרי קביעה?]],"")</f>
        <v/>
      </c>
      <c r="T204" s="1" t="str">
        <f>IF(AND(טבלה20[[#This Row],[הפרש קבוע אחרון]]&lt;&gt;"",I203=""),טבלה20[[#This Row],[CycleNumber]],"")</f>
        <v/>
      </c>
      <c r="U204" s="1" t="str">
        <f>IF(OR(טבלה20[[#This Row],[CycleNumber]]&gt;B205,B205=""),טבלה20[[#This Row],[CycleNumber]],"")</f>
        <v/>
      </c>
      <c r="V2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4" t="s">
        <v>46</v>
      </c>
      <c r="AO204">
        <v>5</v>
      </c>
      <c r="AP204">
        <v>29</v>
      </c>
      <c r="AQ204">
        <f t="shared" si="10"/>
        <v>0</v>
      </c>
      <c r="AR204" t="str">
        <f t="shared" si="11"/>
        <v/>
      </c>
    </row>
    <row r="205" spans="1:44" hidden="1" x14ac:dyDescent="0.25">
      <c r="A205" t="s">
        <v>46</v>
      </c>
      <c r="B205">
        <v>6</v>
      </c>
      <c r="C205">
        <v>0</v>
      </c>
      <c r="D205">
        <v>1</v>
      </c>
      <c r="E205">
        <v>0</v>
      </c>
      <c r="F205">
        <v>30</v>
      </c>
      <c r="G205">
        <f>IF(טבלה20[[#This Row],[CycleNumber]]&gt;2,IF(AND(טבלה20[[#This Row],[LengthofCycle]]-F204=F204-F203,טבלה20[[#This Row],[LengthofCycle]]-F204&lt;&gt;0),1,""),"")</f>
        <v>1</v>
      </c>
      <c r="H205">
        <f>IF(טבלה20[[#This Row],[דילוג]]=1,SUM(G205:G206),"")</f>
        <v>1</v>
      </c>
      <c r="I205">
        <f>IF(AND(טבלה20[[#This Row],[CycleNumber]]&gt;B204,טבלה20[[#This Row],[CycleNumber]]&gt;2),IF(טבלה20[[#This Row],[דילוג]]=1,טבלה20[[#This Row],[LengthofCycle]]-F204,I204),"")</f>
        <v>1</v>
      </c>
      <c r="J205">
        <f>IF(AND(טבלה20[[#This Row],[CycleNumber]]&gt;B204,טבלה20[[#This Row],[CycleNumber]]&gt;2),IF(טבלה20[[#This Row],[דילוג]]=1,1,IF(MAX(J203:J204)=1,1,IF(טבלה20[[#This Row],[LengthofCycle]]-F204&lt;&gt;טבלה20[[#This Row],[הפרש קבוע אחרון]],0,""))),"")</f>
        <v>1</v>
      </c>
      <c r="K205">
        <f>IF(טבלה20[[#This Row],[CycleNumber]]&lt;3,"",IF(טבלה20[[#This Row],[דילוג]]=1,1,IF(K204="","",IF(טבלה20[[#This Row],[LengthofCycle]]-F204=טבלה20[[#This Row],[הפרש קבוע אחרון]],1,IF(K204+1&gt;3,"",K204+1)))))</f>
        <v>1</v>
      </c>
      <c r="L205" t="str">
        <f>IF(OR(טבלה20[[#This Row],[פעילות]]="",K204=""),"",IF(טבלה20[[#This Row],[פעילות]]=1,1,0))</f>
        <v/>
      </c>
      <c r="M205" s="1">
        <f>IF(טבלה20[[#This Row],[פעילות]]="","",IF(OR(M204="",AND(טבלה20[[#This Row],[דילוג]]=1,K204=3)),1,M204+1))</f>
        <v>1</v>
      </c>
      <c r="N205" s="1" t="str">
        <f>IF(AND(טבלה20[[#This Row],[מחזורי פעילות]]=3,G206=1,טבלה20[[#This Row],[הפרש קבוע אחרון]]&lt;&gt;I206),1,"")</f>
        <v/>
      </c>
      <c r="O205" s="1" t="str">
        <f>IF(AND(טבלה20[[#This Row],[מחזורי פעילות]]=3,G206=1,טבלה20[[#This Row],[הפרש קבוע אחרון]]=I206),1,"")</f>
        <v/>
      </c>
      <c r="P205" s="1" t="str">
        <f>IF(AND(טבלה20[[#This Row],[דילוג]]=1,טבלה20[[#This Row],[הפרש קבוע אחרון]]=I204,טבלה20[[#This Row],[מחזורי פעילות]]&gt;1),1,"")</f>
        <v/>
      </c>
      <c r="Q205" s="1" t="str">
        <f>IF(OR(AND(טבלה20[[#This Row],[מחזורי פעילות]]&lt;&gt;"",M206=""),AND(טבלה20[[#This Row],[פעילות]]=3,M206=1)),טבלה20[[#This Row],[מחזורי פעילות]],"")</f>
        <v/>
      </c>
      <c r="R205" s="1" t="str">
        <f>IF(טבלה20[[#This Row],[באיזה מחזור נעקר אחרי קביעה?]]&lt;&gt;"",1,"")</f>
        <v/>
      </c>
      <c r="S205" s="1" t="str">
        <f>IF(AND(טבלה20[[#This Row],[באיזה מחזור נעקר אחרי קביעה?]]&lt;&gt;"",טבלה20[[#This Row],[CycleNumber]]&gt;B206),טבלה20[[#This Row],[באיזה מחזור נעקר אחרי קביעה?]],"")</f>
        <v/>
      </c>
      <c r="T205" s="1">
        <f>IF(AND(טבלה20[[#This Row],[הפרש קבוע אחרון]]&lt;&gt;"",I204=""),טבלה20[[#This Row],[CycleNumber]],"")</f>
        <v>6</v>
      </c>
      <c r="U205" s="1" t="str">
        <f>IF(OR(טבלה20[[#This Row],[CycleNumber]]&gt;B206,B206=""),טבלה20[[#This Row],[CycleNumber]],"")</f>
        <v/>
      </c>
      <c r="V2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5" t="s">
        <v>46</v>
      </c>
      <c r="AO205">
        <v>6</v>
      </c>
      <c r="AP205">
        <v>30</v>
      </c>
      <c r="AQ205">
        <f t="shared" si="10"/>
        <v>1</v>
      </c>
      <c r="AR205" t="str">
        <f t="shared" si="11"/>
        <v/>
      </c>
    </row>
    <row r="206" spans="1:44" hidden="1" x14ac:dyDescent="0.25">
      <c r="A206" t="s">
        <v>46</v>
      </c>
      <c r="B206">
        <v>7</v>
      </c>
      <c r="C206">
        <v>0</v>
      </c>
      <c r="D206">
        <v>1</v>
      </c>
      <c r="E206">
        <v>0</v>
      </c>
      <c r="F206">
        <v>32</v>
      </c>
      <c r="G206" t="str">
        <f>IF(טבלה20[[#This Row],[CycleNumber]]&gt;2,IF(AND(טבלה20[[#This Row],[LengthofCycle]]-F205=F205-F204,טבלה20[[#This Row],[LengthofCycle]]-F205&lt;&gt;0),1,""),"")</f>
        <v/>
      </c>
      <c r="H206" t="str">
        <f>IF(טבלה20[[#This Row],[דילוג]]=1,SUM(G206:G207),"")</f>
        <v/>
      </c>
      <c r="I206">
        <f>IF(AND(טבלה20[[#This Row],[CycleNumber]]&gt;B205,טבלה20[[#This Row],[CycleNumber]]&gt;2),IF(טבלה20[[#This Row],[דילוג]]=1,טבלה20[[#This Row],[LengthofCycle]]-F205,I205),"")</f>
        <v>1</v>
      </c>
      <c r="J206">
        <f>IF(AND(טבלה20[[#This Row],[CycleNumber]]&gt;B205,טבלה20[[#This Row],[CycleNumber]]&gt;2),IF(טבלה20[[#This Row],[דילוג]]=1,1,IF(MAX(J204:J205)=1,1,IF(טבלה20[[#This Row],[LengthofCycle]]-F205&lt;&gt;טבלה20[[#This Row],[הפרש קבוע אחרון]],0,""))),"")</f>
        <v>1</v>
      </c>
      <c r="K206">
        <f>IF(טבלה20[[#This Row],[CycleNumber]]&lt;3,"",IF(טבלה20[[#This Row],[דילוג]]=1,1,IF(K205="","",IF(טבלה20[[#This Row],[LengthofCycle]]-F205=טבלה20[[#This Row],[הפרש קבוע אחרון]],1,IF(K205+1&gt;3,"",K205+1)))))</f>
        <v>2</v>
      </c>
      <c r="L206">
        <f>IF(OR(טבלה20[[#This Row],[פעילות]]="",K205=""),"",IF(טבלה20[[#This Row],[פעילות]]=1,1,0))</f>
        <v>0</v>
      </c>
      <c r="M206" s="1">
        <f>IF(טבלה20[[#This Row],[פעילות]]="","",IF(OR(M205="",AND(טבלה20[[#This Row],[דילוג]]=1,K205=3)),1,M205+1))</f>
        <v>2</v>
      </c>
      <c r="N206" s="1" t="str">
        <f>IF(AND(טבלה20[[#This Row],[מחזורי פעילות]]=3,G207=1,טבלה20[[#This Row],[הפרש קבוע אחרון]]&lt;&gt;I207),1,"")</f>
        <v/>
      </c>
      <c r="O206" s="1" t="str">
        <f>IF(AND(טבלה20[[#This Row],[מחזורי פעילות]]=3,G207=1,טבלה20[[#This Row],[הפרש קבוע אחרון]]=I207),1,"")</f>
        <v/>
      </c>
      <c r="P206" s="1" t="str">
        <f>IF(AND(טבלה20[[#This Row],[דילוג]]=1,טבלה20[[#This Row],[הפרש קבוע אחרון]]=I205,טבלה20[[#This Row],[מחזורי פעילות]]&gt;1),1,"")</f>
        <v/>
      </c>
      <c r="Q206" s="1" t="str">
        <f>IF(OR(AND(טבלה20[[#This Row],[מחזורי פעילות]]&lt;&gt;"",M207=""),AND(טבלה20[[#This Row],[פעילות]]=3,M207=1)),טבלה20[[#This Row],[מחזורי פעילות]],"")</f>
        <v/>
      </c>
      <c r="R206" s="1" t="str">
        <f>IF(טבלה20[[#This Row],[באיזה מחזור נעקר אחרי קביעה?]]&lt;&gt;"",1,"")</f>
        <v/>
      </c>
      <c r="S206" s="1" t="str">
        <f>IF(AND(טבלה20[[#This Row],[באיזה מחזור נעקר אחרי קביעה?]]&lt;&gt;"",טבלה20[[#This Row],[CycleNumber]]&gt;B207),טבלה20[[#This Row],[באיזה מחזור נעקר אחרי קביעה?]],"")</f>
        <v/>
      </c>
      <c r="T206" s="1" t="str">
        <f>IF(AND(טבלה20[[#This Row],[הפרש קבוע אחרון]]&lt;&gt;"",I205=""),טבלה20[[#This Row],[CycleNumber]],"")</f>
        <v/>
      </c>
      <c r="U206" s="1" t="str">
        <f>IF(OR(טבלה20[[#This Row],[CycleNumber]]&gt;B207,B207=""),טבלה20[[#This Row],[CycleNumber]],"")</f>
        <v/>
      </c>
      <c r="V2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6" t="s">
        <v>46</v>
      </c>
      <c r="AO206">
        <v>7</v>
      </c>
      <c r="AP206">
        <v>32</v>
      </c>
      <c r="AQ206">
        <f t="shared" si="10"/>
        <v>0</v>
      </c>
      <c r="AR206" t="str">
        <f t="shared" si="11"/>
        <v/>
      </c>
    </row>
    <row r="207" spans="1:44" hidden="1" x14ac:dyDescent="0.25">
      <c r="A207" t="s">
        <v>46</v>
      </c>
      <c r="B207">
        <v>8</v>
      </c>
      <c r="C207">
        <v>0</v>
      </c>
      <c r="D207">
        <v>1</v>
      </c>
      <c r="E207">
        <v>0</v>
      </c>
      <c r="F207">
        <v>29</v>
      </c>
      <c r="G207" t="str">
        <f>IF(טבלה20[[#This Row],[CycleNumber]]&gt;2,IF(AND(טבלה20[[#This Row],[LengthofCycle]]-F206=F206-F205,טבלה20[[#This Row],[LengthofCycle]]-F206&lt;&gt;0),1,""),"")</f>
        <v/>
      </c>
      <c r="H207" t="str">
        <f>IF(טבלה20[[#This Row],[דילוג]]=1,SUM(G207:G208),"")</f>
        <v/>
      </c>
      <c r="I207">
        <f>IF(AND(טבלה20[[#This Row],[CycleNumber]]&gt;B206,טבלה20[[#This Row],[CycleNumber]]&gt;2),IF(טבלה20[[#This Row],[דילוג]]=1,טבלה20[[#This Row],[LengthofCycle]]-F206,I206),"")</f>
        <v>1</v>
      </c>
      <c r="J207">
        <f>IF(AND(טבלה20[[#This Row],[CycleNumber]]&gt;B206,טבלה20[[#This Row],[CycleNumber]]&gt;2),IF(טבלה20[[#This Row],[דילוג]]=1,1,IF(MAX(J205:J206)=1,1,IF(טבלה20[[#This Row],[LengthofCycle]]-F206&lt;&gt;טבלה20[[#This Row],[הפרש קבוע אחרון]],0,""))),"")</f>
        <v>1</v>
      </c>
      <c r="K207">
        <f>IF(טבלה20[[#This Row],[CycleNumber]]&lt;3,"",IF(טבלה20[[#This Row],[דילוג]]=1,1,IF(K206="","",IF(טבלה20[[#This Row],[LengthofCycle]]-F206=טבלה20[[#This Row],[הפרש קבוע אחרון]],1,IF(K206+1&gt;3,"",K206+1)))))</f>
        <v>3</v>
      </c>
      <c r="L207">
        <f>IF(OR(טבלה20[[#This Row],[פעילות]]="",K206=""),"",IF(טבלה20[[#This Row],[פעילות]]=1,1,0))</f>
        <v>0</v>
      </c>
      <c r="M207" s="1">
        <f>IF(טבלה20[[#This Row],[פעילות]]="","",IF(OR(M206="",AND(טבלה20[[#This Row],[דילוג]]=1,K206=3)),1,M206+1))</f>
        <v>3</v>
      </c>
      <c r="N207" s="1">
        <f>IF(AND(טבלה20[[#This Row],[מחזורי פעילות]]=3,G208=1,טבלה20[[#This Row],[הפרש קבוע אחרון]]&lt;&gt;I208),1,"")</f>
        <v>1</v>
      </c>
      <c r="O207" s="1" t="str">
        <f>IF(AND(טבלה20[[#This Row],[מחזורי פעילות]]=3,G208=1,טבלה20[[#This Row],[הפרש קבוע אחרון]]=I208),1,"")</f>
        <v/>
      </c>
      <c r="P207" s="1" t="str">
        <f>IF(AND(טבלה20[[#This Row],[דילוג]]=1,טבלה20[[#This Row],[הפרש קבוע אחרון]]=I206,טבלה20[[#This Row],[מחזורי פעילות]]&gt;1),1,"")</f>
        <v/>
      </c>
      <c r="Q207" s="1">
        <f>IF(OR(AND(טבלה20[[#This Row],[מחזורי פעילות]]&lt;&gt;"",M208=""),AND(טבלה20[[#This Row],[פעילות]]=3,M208=1)),טבלה20[[#This Row],[מחזורי פעילות]],"")</f>
        <v>3</v>
      </c>
      <c r="R207" s="1">
        <f>IF(טבלה20[[#This Row],[באיזה מחזור נעקר אחרי קביעה?]]&lt;&gt;"",1,"")</f>
        <v>1</v>
      </c>
      <c r="S207" s="1" t="str">
        <f>IF(AND(טבלה20[[#This Row],[באיזה מחזור נעקר אחרי קביעה?]]&lt;&gt;"",טבלה20[[#This Row],[CycleNumber]]&gt;B208),טבלה20[[#This Row],[באיזה מחזור נעקר אחרי קביעה?]],"")</f>
        <v/>
      </c>
      <c r="T207" s="1" t="str">
        <f>IF(AND(טבלה20[[#This Row],[הפרש קבוע אחרון]]&lt;&gt;"",I206=""),טבלה20[[#This Row],[CycleNumber]],"")</f>
        <v/>
      </c>
      <c r="U207" s="1" t="str">
        <f>IF(OR(טבלה20[[#This Row],[CycleNumber]]&gt;B208,B208=""),טבלה20[[#This Row],[CycleNumber]],"")</f>
        <v/>
      </c>
      <c r="V2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7" t="s">
        <v>46</v>
      </c>
      <c r="AO207">
        <v>8</v>
      </c>
      <c r="AP207">
        <v>29</v>
      </c>
      <c r="AQ207">
        <f t="shared" si="10"/>
        <v>0</v>
      </c>
      <c r="AR207" t="str">
        <f t="shared" si="11"/>
        <v/>
      </c>
    </row>
    <row r="208" spans="1:44" hidden="1" x14ac:dyDescent="0.25">
      <c r="A208" t="s">
        <v>46</v>
      </c>
      <c r="B208">
        <v>9</v>
      </c>
      <c r="C208">
        <v>0</v>
      </c>
      <c r="D208">
        <v>1</v>
      </c>
      <c r="E208">
        <v>0</v>
      </c>
      <c r="F208">
        <v>26</v>
      </c>
      <c r="G208">
        <f>IF(טבלה20[[#This Row],[CycleNumber]]&gt;2,IF(AND(טבלה20[[#This Row],[LengthofCycle]]-F207=F207-F206,טבלה20[[#This Row],[LengthofCycle]]-F207&lt;&gt;0),1,""),"")</f>
        <v>1</v>
      </c>
      <c r="H208">
        <f>IF(טבלה20[[#This Row],[דילוג]]=1,SUM(G208:G209),"")</f>
        <v>1</v>
      </c>
      <c r="I208">
        <f>IF(AND(טבלה20[[#This Row],[CycleNumber]]&gt;B207,טבלה20[[#This Row],[CycleNumber]]&gt;2),IF(טבלה20[[#This Row],[דילוג]]=1,טבלה20[[#This Row],[LengthofCycle]]-F207,I207),"")</f>
        <v>-3</v>
      </c>
      <c r="J208">
        <f>IF(AND(טבלה20[[#This Row],[CycleNumber]]&gt;B207,טבלה20[[#This Row],[CycleNumber]]&gt;2),IF(טבלה20[[#This Row],[דילוג]]=1,1,IF(MAX(J206:J207)=1,1,IF(טבלה20[[#This Row],[LengthofCycle]]-F207&lt;&gt;טבלה20[[#This Row],[הפרש קבוע אחרון]],0,""))),"")</f>
        <v>1</v>
      </c>
      <c r="K208">
        <f>IF(טבלה20[[#This Row],[CycleNumber]]&lt;3,"",IF(טבלה20[[#This Row],[דילוג]]=1,1,IF(K207="","",IF(טבלה20[[#This Row],[LengthofCycle]]-F207=טבלה20[[#This Row],[הפרש קבוע אחרון]],1,IF(K207+1&gt;3,"",K207+1)))))</f>
        <v>1</v>
      </c>
      <c r="L208">
        <f>IF(OR(טבלה20[[#This Row],[פעילות]]="",K207=""),"",IF(טבלה20[[#This Row],[פעילות]]=1,1,0))</f>
        <v>1</v>
      </c>
      <c r="M208" s="1">
        <f>IF(טבלה20[[#This Row],[פעילות]]="","",IF(OR(M207="",AND(טבלה20[[#This Row],[דילוג]]=1,K207=3)),1,M207+1))</f>
        <v>1</v>
      </c>
      <c r="N208" s="1" t="str">
        <f>IF(AND(טבלה20[[#This Row],[מחזורי פעילות]]=3,G209=1,טבלה20[[#This Row],[הפרש קבוע אחרון]]&lt;&gt;I209),1,"")</f>
        <v/>
      </c>
      <c r="O208" s="1" t="str">
        <f>IF(AND(טבלה20[[#This Row],[מחזורי פעילות]]=3,G209=1,טבלה20[[#This Row],[הפרש קבוע אחרון]]=I209),1,"")</f>
        <v/>
      </c>
      <c r="P208" s="1" t="str">
        <f>IF(AND(טבלה20[[#This Row],[דילוג]]=1,טבלה20[[#This Row],[הפרש קבוע אחרון]]=I207,טבלה20[[#This Row],[מחזורי פעילות]]&gt;1),1,"")</f>
        <v/>
      </c>
      <c r="Q208" s="1" t="str">
        <f>IF(OR(AND(טבלה20[[#This Row],[מחזורי פעילות]]&lt;&gt;"",M209=""),AND(טבלה20[[#This Row],[פעילות]]=3,M209=1)),טבלה20[[#This Row],[מחזורי פעילות]],"")</f>
        <v/>
      </c>
      <c r="R208" s="1" t="str">
        <f>IF(טבלה20[[#This Row],[באיזה מחזור נעקר אחרי קביעה?]]&lt;&gt;"",1,"")</f>
        <v/>
      </c>
      <c r="S208" s="1" t="str">
        <f>IF(AND(טבלה20[[#This Row],[באיזה מחזור נעקר אחרי קביעה?]]&lt;&gt;"",טבלה20[[#This Row],[CycleNumber]]&gt;B209),טבלה20[[#This Row],[באיזה מחזור נעקר אחרי קביעה?]],"")</f>
        <v/>
      </c>
      <c r="T208" s="1" t="str">
        <f>IF(AND(טבלה20[[#This Row],[הפרש קבוע אחרון]]&lt;&gt;"",I207=""),טבלה20[[#This Row],[CycleNumber]],"")</f>
        <v/>
      </c>
      <c r="U208" s="1" t="str">
        <f>IF(OR(טבלה20[[#This Row],[CycleNumber]]&gt;B209,B209=""),טבלה20[[#This Row],[CycleNumber]],"")</f>
        <v/>
      </c>
      <c r="V2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8" t="s">
        <v>46</v>
      </c>
      <c r="AO208">
        <v>9</v>
      </c>
      <c r="AP208">
        <v>26</v>
      </c>
      <c r="AQ208">
        <f t="shared" si="10"/>
        <v>1</v>
      </c>
      <c r="AR208" t="str">
        <f t="shared" si="11"/>
        <v/>
      </c>
    </row>
    <row r="209" spans="1:44" hidden="1" x14ac:dyDescent="0.25">
      <c r="A209" t="s">
        <v>46</v>
      </c>
      <c r="B209">
        <v>10</v>
      </c>
      <c r="C209">
        <v>0</v>
      </c>
      <c r="D209">
        <v>0</v>
      </c>
      <c r="E209">
        <v>0</v>
      </c>
      <c r="F209">
        <v>31</v>
      </c>
      <c r="G209" t="str">
        <f>IF(טבלה20[[#This Row],[CycleNumber]]&gt;2,IF(AND(טבלה20[[#This Row],[LengthofCycle]]-F208=F208-F207,טבלה20[[#This Row],[LengthofCycle]]-F208&lt;&gt;0),1,""),"")</f>
        <v/>
      </c>
      <c r="H209" t="str">
        <f>IF(טבלה20[[#This Row],[דילוג]]=1,SUM(G209:G210),"")</f>
        <v/>
      </c>
      <c r="I209">
        <f>IF(AND(טבלה20[[#This Row],[CycleNumber]]&gt;B208,טבלה20[[#This Row],[CycleNumber]]&gt;2),IF(טבלה20[[#This Row],[דילוג]]=1,טבלה20[[#This Row],[LengthofCycle]]-F208,I208),"")</f>
        <v>-3</v>
      </c>
      <c r="J209">
        <f>IF(AND(טבלה20[[#This Row],[CycleNumber]]&gt;B208,טבלה20[[#This Row],[CycleNumber]]&gt;2),IF(טבלה20[[#This Row],[דילוג]]=1,1,IF(MAX(J207:J208)=1,1,IF(טבלה20[[#This Row],[LengthofCycle]]-F208&lt;&gt;טבלה20[[#This Row],[הפרש קבוע אחרון]],0,""))),"")</f>
        <v>1</v>
      </c>
      <c r="K209">
        <f>IF(טבלה20[[#This Row],[CycleNumber]]&lt;3,"",IF(טבלה20[[#This Row],[דילוג]]=1,1,IF(K208="","",IF(טבלה20[[#This Row],[LengthofCycle]]-F208=טבלה20[[#This Row],[הפרש קבוע אחרון]],1,IF(K208+1&gt;3,"",K208+1)))))</f>
        <v>2</v>
      </c>
      <c r="L209">
        <f>IF(OR(טבלה20[[#This Row],[פעילות]]="",K208=""),"",IF(טבלה20[[#This Row],[פעילות]]=1,1,0))</f>
        <v>0</v>
      </c>
      <c r="M209" s="1">
        <f>IF(טבלה20[[#This Row],[פעילות]]="","",IF(OR(M208="",AND(טבלה20[[#This Row],[דילוג]]=1,K208=3)),1,M208+1))</f>
        <v>2</v>
      </c>
      <c r="N209" s="1" t="str">
        <f>IF(AND(טבלה20[[#This Row],[מחזורי פעילות]]=3,G210=1,טבלה20[[#This Row],[הפרש קבוע אחרון]]&lt;&gt;I210),1,"")</f>
        <v/>
      </c>
      <c r="O209" s="1" t="str">
        <f>IF(AND(טבלה20[[#This Row],[מחזורי פעילות]]=3,G210=1,טבלה20[[#This Row],[הפרש קבוע אחרון]]=I210),1,"")</f>
        <v/>
      </c>
      <c r="P209" s="1" t="str">
        <f>IF(AND(טבלה20[[#This Row],[דילוג]]=1,טבלה20[[#This Row],[הפרש קבוע אחרון]]=I208,טבלה20[[#This Row],[מחזורי פעילות]]&gt;1),1,"")</f>
        <v/>
      </c>
      <c r="Q209" s="1">
        <f>IF(OR(AND(טבלה20[[#This Row],[מחזורי פעילות]]&lt;&gt;"",M210=""),AND(טבלה20[[#This Row],[פעילות]]=3,M210=1)),טבלה20[[#This Row],[מחזורי פעילות]],"")</f>
        <v>2</v>
      </c>
      <c r="R209" s="1">
        <f>IF(טבלה20[[#This Row],[באיזה מחזור נעקר אחרי קביעה?]]&lt;&gt;"",1,"")</f>
        <v>1</v>
      </c>
      <c r="S209" s="1">
        <f>IF(AND(טבלה20[[#This Row],[באיזה מחזור נעקר אחרי קביעה?]]&lt;&gt;"",טבלה20[[#This Row],[CycleNumber]]&gt;B210),טבלה20[[#This Row],[באיזה מחזור נעקר אחרי קביעה?]],"")</f>
        <v>2</v>
      </c>
      <c r="T209" s="1" t="str">
        <f>IF(AND(טבלה20[[#This Row],[הפרש קבוע אחרון]]&lt;&gt;"",I208=""),טבלה20[[#This Row],[CycleNumber]],"")</f>
        <v/>
      </c>
      <c r="U209" s="1">
        <f>IF(OR(טבלה20[[#This Row],[CycleNumber]]&gt;B210,B210=""),טבלה20[[#This Row],[CycleNumber]],"")</f>
        <v>10</v>
      </c>
      <c r="V2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09" t="s">
        <v>46</v>
      </c>
      <c r="AO209">
        <v>10</v>
      </c>
      <c r="AP209">
        <v>31</v>
      </c>
      <c r="AQ209">
        <f t="shared" si="10"/>
        <v>0</v>
      </c>
      <c r="AR209" t="str">
        <f t="shared" si="11"/>
        <v/>
      </c>
    </row>
    <row r="210" spans="1:44" hidden="1" x14ac:dyDescent="0.25">
      <c r="A210" t="s">
        <v>86</v>
      </c>
      <c r="B210">
        <v>1</v>
      </c>
      <c r="C210">
        <v>0</v>
      </c>
      <c r="D210">
        <v>1</v>
      </c>
      <c r="E210">
        <v>0</v>
      </c>
      <c r="F210">
        <v>24</v>
      </c>
      <c r="G210" t="str">
        <f>IF(טבלה20[[#This Row],[CycleNumber]]&gt;2,IF(AND(טבלה20[[#This Row],[LengthofCycle]]-F209=F209-F208,טבלה20[[#This Row],[LengthofCycle]]-F209&lt;&gt;0),1,""),"")</f>
        <v/>
      </c>
      <c r="H210" t="str">
        <f>IF(טבלה20[[#This Row],[דילוג]]=1,SUM(G210:G211),"")</f>
        <v/>
      </c>
      <c r="I210" t="str">
        <f>IF(AND(טבלה20[[#This Row],[CycleNumber]]&gt;B209,טבלה20[[#This Row],[CycleNumber]]&gt;2),IF(טבלה20[[#This Row],[דילוג]]=1,טבלה20[[#This Row],[LengthofCycle]]-F209,I209),"")</f>
        <v/>
      </c>
      <c r="J210" t="str">
        <f>IF(AND(טבלה20[[#This Row],[CycleNumber]]&gt;B209,טבלה20[[#This Row],[CycleNumber]]&gt;2),IF(טבלה20[[#This Row],[דילוג]]=1,1,IF(MAX(J208:J209)=1,1,IF(טבלה20[[#This Row],[LengthofCycle]]-F209&lt;&gt;טבלה20[[#This Row],[הפרש קבוע אחרון]],0,""))),"")</f>
        <v/>
      </c>
      <c r="K210" t="str">
        <f>IF(טבלה20[[#This Row],[CycleNumber]]&lt;3,"",IF(טבלה20[[#This Row],[דילוג]]=1,1,IF(K209="","",IF(טבלה20[[#This Row],[LengthofCycle]]-F209=טבלה20[[#This Row],[הפרש קבוע אחרון]],1,IF(K209+1&gt;3,"",K209+1)))))</f>
        <v/>
      </c>
      <c r="L210" t="str">
        <f>IF(OR(טבלה20[[#This Row],[פעילות]]="",K209=""),"",IF(טבלה20[[#This Row],[פעילות]]=1,1,0))</f>
        <v/>
      </c>
      <c r="M210" s="1" t="str">
        <f>IF(טבלה20[[#This Row],[פעילות]]="","",IF(OR(M209="",AND(טבלה20[[#This Row],[דילוג]]=1,K209=3)),1,M209+1))</f>
        <v/>
      </c>
      <c r="N210" s="1" t="str">
        <f>IF(AND(טבלה20[[#This Row],[מחזורי פעילות]]=3,G211=1,טבלה20[[#This Row],[הפרש קבוע אחרון]]&lt;&gt;I211),1,"")</f>
        <v/>
      </c>
      <c r="O210" s="1" t="str">
        <f>IF(AND(טבלה20[[#This Row],[מחזורי פעילות]]=3,G211=1,טבלה20[[#This Row],[הפרש קבוע אחרון]]=I211),1,"")</f>
        <v/>
      </c>
      <c r="P210" s="1" t="str">
        <f>IF(AND(טבלה20[[#This Row],[דילוג]]=1,טבלה20[[#This Row],[הפרש קבוע אחרון]]=I209,טבלה20[[#This Row],[מחזורי פעילות]]&gt;1),1,"")</f>
        <v/>
      </c>
      <c r="Q210" s="1" t="str">
        <f>IF(OR(AND(טבלה20[[#This Row],[מחזורי פעילות]]&lt;&gt;"",M211=""),AND(טבלה20[[#This Row],[פעילות]]=3,M211=1)),טבלה20[[#This Row],[מחזורי פעילות]],"")</f>
        <v/>
      </c>
      <c r="R210" s="1" t="str">
        <f>IF(טבלה20[[#This Row],[באיזה מחזור נעקר אחרי קביעה?]]&lt;&gt;"",1,"")</f>
        <v/>
      </c>
      <c r="S210" s="1" t="str">
        <f>IF(AND(טבלה20[[#This Row],[באיזה מחזור נעקר אחרי קביעה?]]&lt;&gt;"",טבלה20[[#This Row],[CycleNumber]]&gt;B211),טבלה20[[#This Row],[באיזה מחזור נעקר אחרי קביעה?]],"")</f>
        <v/>
      </c>
      <c r="T210" s="1" t="str">
        <f>IF(AND(טבלה20[[#This Row],[הפרש קבוע אחרון]]&lt;&gt;"",I209=""),טבלה20[[#This Row],[CycleNumber]],"")</f>
        <v/>
      </c>
      <c r="U210" s="1" t="str">
        <f>IF(OR(טבלה20[[#This Row],[CycleNumber]]&gt;B211,B211=""),טבלה20[[#This Row],[CycleNumber]],"")</f>
        <v/>
      </c>
      <c r="V2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0" t="s">
        <v>86</v>
      </c>
      <c r="AO210">
        <v>1</v>
      </c>
      <c r="AP210">
        <v>24</v>
      </c>
      <c r="AQ210" t="str">
        <f t="shared" si="10"/>
        <v/>
      </c>
      <c r="AR210" t="str">
        <f t="shared" si="11"/>
        <v/>
      </c>
    </row>
    <row r="211" spans="1:44" hidden="1" x14ac:dyDescent="0.25">
      <c r="A211" t="s">
        <v>86</v>
      </c>
      <c r="B211">
        <v>2</v>
      </c>
      <c r="C211">
        <v>0</v>
      </c>
      <c r="D211">
        <v>1</v>
      </c>
      <c r="E211">
        <v>0</v>
      </c>
      <c r="F211">
        <v>26</v>
      </c>
      <c r="G211" t="str">
        <f>IF(טבלה20[[#This Row],[CycleNumber]]&gt;2,IF(AND(טבלה20[[#This Row],[LengthofCycle]]-F210=F210-F209,טבלה20[[#This Row],[LengthofCycle]]-F210&lt;&gt;0),1,""),"")</f>
        <v/>
      </c>
      <c r="H211" t="str">
        <f>IF(טבלה20[[#This Row],[דילוג]]=1,SUM(G211:G212),"")</f>
        <v/>
      </c>
      <c r="I211" t="str">
        <f>IF(AND(טבלה20[[#This Row],[CycleNumber]]&gt;B210,טבלה20[[#This Row],[CycleNumber]]&gt;2),IF(טבלה20[[#This Row],[דילוג]]=1,טבלה20[[#This Row],[LengthofCycle]]-F210,I210),"")</f>
        <v/>
      </c>
      <c r="J211" t="str">
        <f>IF(AND(טבלה20[[#This Row],[CycleNumber]]&gt;B210,טבלה20[[#This Row],[CycleNumber]]&gt;2),IF(טבלה20[[#This Row],[דילוג]]=1,1,IF(MAX(J209:J210)=1,1,IF(טבלה20[[#This Row],[LengthofCycle]]-F210&lt;&gt;טבלה20[[#This Row],[הפרש קבוע אחרון]],0,""))),"")</f>
        <v/>
      </c>
      <c r="K211" t="str">
        <f>IF(טבלה20[[#This Row],[CycleNumber]]&lt;3,"",IF(טבלה20[[#This Row],[דילוג]]=1,1,IF(K210="","",IF(טבלה20[[#This Row],[LengthofCycle]]-F210=טבלה20[[#This Row],[הפרש קבוע אחרון]],1,IF(K210+1&gt;3,"",K210+1)))))</f>
        <v/>
      </c>
      <c r="L211" t="str">
        <f>IF(OR(טבלה20[[#This Row],[פעילות]]="",K210=""),"",IF(טבלה20[[#This Row],[פעילות]]=1,1,0))</f>
        <v/>
      </c>
      <c r="M211" s="1" t="str">
        <f>IF(טבלה20[[#This Row],[פעילות]]="","",IF(OR(M210="",AND(טבלה20[[#This Row],[דילוג]]=1,K210=3)),1,M210+1))</f>
        <v/>
      </c>
      <c r="N211" s="1" t="str">
        <f>IF(AND(טבלה20[[#This Row],[מחזורי פעילות]]=3,G212=1,טבלה20[[#This Row],[הפרש קבוע אחרון]]&lt;&gt;I212),1,"")</f>
        <v/>
      </c>
      <c r="O211" s="1" t="str">
        <f>IF(AND(טבלה20[[#This Row],[מחזורי פעילות]]=3,G212=1,טבלה20[[#This Row],[הפרש קבוע אחרון]]=I212),1,"")</f>
        <v/>
      </c>
      <c r="P211" s="1" t="str">
        <f>IF(AND(טבלה20[[#This Row],[דילוג]]=1,טבלה20[[#This Row],[הפרש קבוע אחרון]]=I210,טבלה20[[#This Row],[מחזורי פעילות]]&gt;1),1,"")</f>
        <v/>
      </c>
      <c r="Q211" s="1" t="str">
        <f>IF(OR(AND(טבלה20[[#This Row],[מחזורי פעילות]]&lt;&gt;"",M212=""),AND(טבלה20[[#This Row],[פעילות]]=3,M212=1)),טבלה20[[#This Row],[מחזורי פעילות]],"")</f>
        <v/>
      </c>
      <c r="R211" s="1" t="str">
        <f>IF(טבלה20[[#This Row],[באיזה מחזור נעקר אחרי קביעה?]]&lt;&gt;"",1,"")</f>
        <v/>
      </c>
      <c r="S211" s="1" t="str">
        <f>IF(AND(טבלה20[[#This Row],[באיזה מחזור נעקר אחרי קביעה?]]&lt;&gt;"",טבלה20[[#This Row],[CycleNumber]]&gt;B212),טבלה20[[#This Row],[באיזה מחזור נעקר אחרי קביעה?]],"")</f>
        <v/>
      </c>
      <c r="T211" s="1" t="str">
        <f>IF(AND(טבלה20[[#This Row],[הפרש קבוע אחרון]]&lt;&gt;"",I210=""),טבלה20[[#This Row],[CycleNumber]],"")</f>
        <v/>
      </c>
      <c r="U211" s="1" t="str">
        <f>IF(OR(טבלה20[[#This Row],[CycleNumber]]&gt;B212,B212=""),טבלה20[[#This Row],[CycleNumber]],"")</f>
        <v/>
      </c>
      <c r="V2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1" t="s">
        <v>86</v>
      </c>
      <c r="AO211">
        <v>2</v>
      </c>
      <c r="AP211">
        <v>26</v>
      </c>
      <c r="AQ211" t="str">
        <f t="shared" si="10"/>
        <v/>
      </c>
      <c r="AR211" t="str">
        <f t="shared" si="11"/>
        <v/>
      </c>
    </row>
    <row r="212" spans="1:44" hidden="1" x14ac:dyDescent="0.25">
      <c r="A212" t="s">
        <v>86</v>
      </c>
      <c r="B212">
        <v>3</v>
      </c>
      <c r="C212">
        <v>0</v>
      </c>
      <c r="D212">
        <v>1</v>
      </c>
      <c r="E212">
        <v>0</v>
      </c>
      <c r="F212">
        <v>30</v>
      </c>
      <c r="G212" t="str">
        <f>IF(טבלה20[[#This Row],[CycleNumber]]&gt;2,IF(AND(טבלה20[[#This Row],[LengthofCycle]]-F211=F211-F210,טבלה20[[#This Row],[LengthofCycle]]-F211&lt;&gt;0),1,""),"")</f>
        <v/>
      </c>
      <c r="H212" t="str">
        <f>IF(טבלה20[[#This Row],[דילוג]]=1,SUM(G212:G213),"")</f>
        <v/>
      </c>
      <c r="I212" t="str">
        <f>IF(AND(טבלה20[[#This Row],[CycleNumber]]&gt;B211,טבלה20[[#This Row],[CycleNumber]]&gt;2),IF(טבלה20[[#This Row],[דילוג]]=1,טבלה20[[#This Row],[LengthofCycle]]-F211,I211),"")</f>
        <v/>
      </c>
      <c r="J212">
        <f>IF(AND(טבלה20[[#This Row],[CycleNumber]]&gt;B211,טבלה20[[#This Row],[CycleNumber]]&gt;2),IF(טבלה20[[#This Row],[דילוג]]=1,1,IF(MAX(J210:J211)=1,1,IF(טבלה20[[#This Row],[LengthofCycle]]-F211&lt;&gt;טבלה20[[#This Row],[הפרש קבוע אחרון]],0,""))),"")</f>
        <v>0</v>
      </c>
      <c r="K212" t="str">
        <f>IF(טבלה20[[#This Row],[CycleNumber]]&lt;3,"",IF(טבלה20[[#This Row],[דילוג]]=1,1,IF(K211="","",IF(טבלה20[[#This Row],[LengthofCycle]]-F211=טבלה20[[#This Row],[הפרש קבוע אחרון]],1,IF(K211+1&gt;3,"",K211+1)))))</f>
        <v/>
      </c>
      <c r="L212" t="str">
        <f>IF(OR(טבלה20[[#This Row],[פעילות]]="",K211=""),"",IF(טבלה20[[#This Row],[פעילות]]=1,1,0))</f>
        <v/>
      </c>
      <c r="M212" s="1" t="str">
        <f>IF(טבלה20[[#This Row],[פעילות]]="","",IF(OR(M211="",AND(טבלה20[[#This Row],[דילוג]]=1,K211=3)),1,M211+1))</f>
        <v/>
      </c>
      <c r="N212" s="1" t="str">
        <f>IF(AND(טבלה20[[#This Row],[מחזורי פעילות]]=3,G213=1,טבלה20[[#This Row],[הפרש קבוע אחרון]]&lt;&gt;I213),1,"")</f>
        <v/>
      </c>
      <c r="O212" s="1" t="str">
        <f>IF(AND(טבלה20[[#This Row],[מחזורי פעילות]]=3,G213=1,טבלה20[[#This Row],[הפרש קבוע אחרון]]=I213),1,"")</f>
        <v/>
      </c>
      <c r="P212" s="1" t="str">
        <f>IF(AND(טבלה20[[#This Row],[דילוג]]=1,טבלה20[[#This Row],[הפרש קבוע אחרון]]=I211,טבלה20[[#This Row],[מחזורי פעילות]]&gt;1),1,"")</f>
        <v/>
      </c>
      <c r="Q212" s="1" t="str">
        <f>IF(OR(AND(טבלה20[[#This Row],[מחזורי פעילות]]&lt;&gt;"",M213=""),AND(טבלה20[[#This Row],[פעילות]]=3,M213=1)),טבלה20[[#This Row],[מחזורי פעילות]],"")</f>
        <v/>
      </c>
      <c r="R212" s="1" t="str">
        <f>IF(טבלה20[[#This Row],[באיזה מחזור נעקר אחרי קביעה?]]&lt;&gt;"",1,"")</f>
        <v/>
      </c>
      <c r="S212" s="1" t="str">
        <f>IF(AND(טבלה20[[#This Row],[באיזה מחזור נעקר אחרי קביעה?]]&lt;&gt;"",טבלה20[[#This Row],[CycleNumber]]&gt;B213),טבלה20[[#This Row],[באיזה מחזור נעקר אחרי קביעה?]],"")</f>
        <v/>
      </c>
      <c r="T212" s="1" t="str">
        <f>IF(AND(טבלה20[[#This Row],[הפרש קבוע אחרון]]&lt;&gt;"",I211=""),טבלה20[[#This Row],[CycleNumber]],"")</f>
        <v/>
      </c>
      <c r="U212" s="1" t="str">
        <f>IF(OR(טבלה20[[#This Row],[CycleNumber]]&gt;B213,B213=""),טבלה20[[#This Row],[CycleNumber]],"")</f>
        <v/>
      </c>
      <c r="V2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2" t="s">
        <v>86</v>
      </c>
      <c r="AO212">
        <v>3</v>
      </c>
      <c r="AP212">
        <v>30</v>
      </c>
      <c r="AQ212">
        <f t="shared" si="10"/>
        <v>0</v>
      </c>
      <c r="AR212" t="str">
        <f t="shared" si="11"/>
        <v/>
      </c>
    </row>
    <row r="213" spans="1:44" hidden="1" x14ac:dyDescent="0.25">
      <c r="A213" t="s">
        <v>86</v>
      </c>
      <c r="B213">
        <v>4</v>
      </c>
      <c r="C213">
        <v>0</v>
      </c>
      <c r="D213">
        <v>1</v>
      </c>
      <c r="E213">
        <v>0</v>
      </c>
      <c r="F213">
        <v>25</v>
      </c>
      <c r="G213" t="str">
        <f>IF(טבלה20[[#This Row],[CycleNumber]]&gt;2,IF(AND(טבלה20[[#This Row],[LengthofCycle]]-F212=F212-F211,טבלה20[[#This Row],[LengthofCycle]]-F212&lt;&gt;0),1,""),"")</f>
        <v/>
      </c>
      <c r="H213" t="str">
        <f>IF(טבלה20[[#This Row],[דילוג]]=1,SUM(G213:G214),"")</f>
        <v/>
      </c>
      <c r="I213" t="str">
        <f>IF(AND(טבלה20[[#This Row],[CycleNumber]]&gt;B212,טבלה20[[#This Row],[CycleNumber]]&gt;2),IF(טבלה20[[#This Row],[דילוג]]=1,טבלה20[[#This Row],[LengthofCycle]]-F212,I212),"")</f>
        <v/>
      </c>
      <c r="J213">
        <f>IF(AND(טבלה20[[#This Row],[CycleNumber]]&gt;B212,טבלה20[[#This Row],[CycleNumber]]&gt;2),IF(טבלה20[[#This Row],[דילוג]]=1,1,IF(MAX(J211:J212)=1,1,IF(טבלה20[[#This Row],[LengthofCycle]]-F212&lt;&gt;טבלה20[[#This Row],[הפרש קבוע אחרון]],0,""))),"")</f>
        <v>0</v>
      </c>
      <c r="K213" t="str">
        <f>IF(טבלה20[[#This Row],[CycleNumber]]&lt;3,"",IF(טבלה20[[#This Row],[דילוג]]=1,1,IF(K212="","",IF(טבלה20[[#This Row],[LengthofCycle]]-F212=טבלה20[[#This Row],[הפרש קבוע אחרון]],1,IF(K212+1&gt;3,"",K212+1)))))</f>
        <v/>
      </c>
      <c r="L213" t="str">
        <f>IF(OR(טבלה20[[#This Row],[פעילות]]="",K212=""),"",IF(טבלה20[[#This Row],[פעילות]]=1,1,0))</f>
        <v/>
      </c>
      <c r="M213" s="1" t="str">
        <f>IF(טבלה20[[#This Row],[פעילות]]="","",IF(OR(M212="",AND(טבלה20[[#This Row],[דילוג]]=1,K212=3)),1,M212+1))</f>
        <v/>
      </c>
      <c r="N213" s="1" t="str">
        <f>IF(AND(טבלה20[[#This Row],[מחזורי פעילות]]=3,G214=1,טבלה20[[#This Row],[הפרש קבוע אחרון]]&lt;&gt;I214),1,"")</f>
        <v/>
      </c>
      <c r="O213" s="1" t="str">
        <f>IF(AND(טבלה20[[#This Row],[מחזורי פעילות]]=3,G214=1,טבלה20[[#This Row],[הפרש קבוע אחרון]]=I214),1,"")</f>
        <v/>
      </c>
      <c r="P213" s="1" t="str">
        <f>IF(AND(טבלה20[[#This Row],[דילוג]]=1,טבלה20[[#This Row],[הפרש קבוע אחרון]]=I212,טבלה20[[#This Row],[מחזורי פעילות]]&gt;1),1,"")</f>
        <v/>
      </c>
      <c r="Q213" s="1" t="str">
        <f>IF(OR(AND(טבלה20[[#This Row],[מחזורי פעילות]]&lt;&gt;"",M214=""),AND(טבלה20[[#This Row],[פעילות]]=3,M214=1)),טבלה20[[#This Row],[מחזורי פעילות]],"")</f>
        <v/>
      </c>
      <c r="R213" s="1" t="str">
        <f>IF(טבלה20[[#This Row],[באיזה מחזור נעקר אחרי קביעה?]]&lt;&gt;"",1,"")</f>
        <v/>
      </c>
      <c r="S213" s="1" t="str">
        <f>IF(AND(טבלה20[[#This Row],[באיזה מחזור נעקר אחרי קביעה?]]&lt;&gt;"",טבלה20[[#This Row],[CycleNumber]]&gt;B214),טבלה20[[#This Row],[באיזה מחזור נעקר אחרי קביעה?]],"")</f>
        <v/>
      </c>
      <c r="T213" s="1" t="str">
        <f>IF(AND(טבלה20[[#This Row],[הפרש קבוע אחרון]]&lt;&gt;"",I212=""),טבלה20[[#This Row],[CycleNumber]],"")</f>
        <v/>
      </c>
      <c r="U213" s="1" t="str">
        <f>IF(OR(טבלה20[[#This Row],[CycleNumber]]&gt;B214,B214=""),טבלה20[[#This Row],[CycleNumber]],"")</f>
        <v/>
      </c>
      <c r="V2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3" t="s">
        <v>86</v>
      </c>
      <c r="AO213">
        <v>4</v>
      </c>
      <c r="AP213">
        <v>25</v>
      </c>
      <c r="AQ213">
        <f t="shared" si="10"/>
        <v>0</v>
      </c>
      <c r="AR213" t="str">
        <f t="shared" si="11"/>
        <v/>
      </c>
    </row>
    <row r="214" spans="1:44" hidden="1" x14ac:dyDescent="0.25">
      <c r="A214" t="s">
        <v>86</v>
      </c>
      <c r="B214">
        <v>5</v>
      </c>
      <c r="C214">
        <v>0</v>
      </c>
      <c r="D214">
        <v>1</v>
      </c>
      <c r="E214">
        <v>0</v>
      </c>
      <c r="F214">
        <v>26</v>
      </c>
      <c r="G214" t="str">
        <f>IF(טבלה20[[#This Row],[CycleNumber]]&gt;2,IF(AND(טבלה20[[#This Row],[LengthofCycle]]-F213=F213-F212,טבלה20[[#This Row],[LengthofCycle]]-F213&lt;&gt;0),1,""),"")</f>
        <v/>
      </c>
      <c r="H214" t="str">
        <f>IF(טבלה20[[#This Row],[דילוג]]=1,SUM(G214:G215),"")</f>
        <v/>
      </c>
      <c r="I214" t="str">
        <f>IF(AND(טבלה20[[#This Row],[CycleNumber]]&gt;B213,טבלה20[[#This Row],[CycleNumber]]&gt;2),IF(טבלה20[[#This Row],[דילוג]]=1,טבלה20[[#This Row],[LengthofCycle]]-F213,I213),"")</f>
        <v/>
      </c>
      <c r="J214">
        <f>IF(AND(טבלה20[[#This Row],[CycleNumber]]&gt;B213,טבלה20[[#This Row],[CycleNumber]]&gt;2),IF(טבלה20[[#This Row],[דילוג]]=1,1,IF(MAX(J212:J213)=1,1,IF(טבלה20[[#This Row],[LengthofCycle]]-F213&lt;&gt;טבלה20[[#This Row],[הפרש קבוע אחרון]],0,""))),"")</f>
        <v>0</v>
      </c>
      <c r="K214" t="str">
        <f>IF(טבלה20[[#This Row],[CycleNumber]]&lt;3,"",IF(טבלה20[[#This Row],[דילוג]]=1,1,IF(K213="","",IF(טבלה20[[#This Row],[LengthofCycle]]-F213=טבלה20[[#This Row],[הפרש קבוע אחרון]],1,IF(K213+1&gt;3,"",K213+1)))))</f>
        <v/>
      </c>
      <c r="L214" t="str">
        <f>IF(OR(טבלה20[[#This Row],[פעילות]]="",K213=""),"",IF(טבלה20[[#This Row],[פעילות]]=1,1,0))</f>
        <v/>
      </c>
      <c r="M214" s="1" t="str">
        <f>IF(טבלה20[[#This Row],[פעילות]]="","",IF(OR(M213="",AND(טבלה20[[#This Row],[דילוג]]=1,K213=3)),1,M213+1))</f>
        <v/>
      </c>
      <c r="N214" s="1" t="str">
        <f>IF(AND(טבלה20[[#This Row],[מחזורי פעילות]]=3,G215=1,טבלה20[[#This Row],[הפרש קבוע אחרון]]&lt;&gt;I215),1,"")</f>
        <v/>
      </c>
      <c r="O214" s="1" t="str">
        <f>IF(AND(טבלה20[[#This Row],[מחזורי פעילות]]=3,G215=1,טבלה20[[#This Row],[הפרש קבוע אחרון]]=I215),1,"")</f>
        <v/>
      </c>
      <c r="P214" s="1" t="str">
        <f>IF(AND(טבלה20[[#This Row],[דילוג]]=1,טבלה20[[#This Row],[הפרש קבוע אחרון]]=I213,טבלה20[[#This Row],[מחזורי פעילות]]&gt;1),1,"")</f>
        <v/>
      </c>
      <c r="Q214" s="1" t="str">
        <f>IF(OR(AND(טבלה20[[#This Row],[מחזורי פעילות]]&lt;&gt;"",M215=""),AND(טבלה20[[#This Row],[פעילות]]=3,M215=1)),טבלה20[[#This Row],[מחזורי פעילות]],"")</f>
        <v/>
      </c>
      <c r="R214" s="1" t="str">
        <f>IF(טבלה20[[#This Row],[באיזה מחזור נעקר אחרי קביעה?]]&lt;&gt;"",1,"")</f>
        <v/>
      </c>
      <c r="S214" s="1" t="str">
        <f>IF(AND(טבלה20[[#This Row],[באיזה מחזור נעקר אחרי קביעה?]]&lt;&gt;"",טבלה20[[#This Row],[CycleNumber]]&gt;B215),טבלה20[[#This Row],[באיזה מחזור נעקר אחרי קביעה?]],"")</f>
        <v/>
      </c>
      <c r="T214" s="1" t="str">
        <f>IF(AND(טבלה20[[#This Row],[הפרש קבוע אחרון]]&lt;&gt;"",I213=""),טבלה20[[#This Row],[CycleNumber]],"")</f>
        <v/>
      </c>
      <c r="U214" s="1" t="str">
        <f>IF(OR(טבלה20[[#This Row],[CycleNumber]]&gt;B215,B215=""),טבלה20[[#This Row],[CycleNumber]],"")</f>
        <v/>
      </c>
      <c r="V2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4" t="s">
        <v>86</v>
      </c>
      <c r="AO214">
        <v>5</v>
      </c>
      <c r="AP214">
        <v>26</v>
      </c>
      <c r="AQ214">
        <f t="shared" si="10"/>
        <v>0</v>
      </c>
      <c r="AR214" t="str">
        <f t="shared" si="11"/>
        <v/>
      </c>
    </row>
    <row r="215" spans="1:44" hidden="1" x14ac:dyDescent="0.25">
      <c r="A215" t="s">
        <v>86</v>
      </c>
      <c r="B215">
        <v>6</v>
      </c>
      <c r="C215">
        <v>0</v>
      </c>
      <c r="D215">
        <v>1</v>
      </c>
      <c r="E215">
        <v>0</v>
      </c>
      <c r="F215">
        <v>28</v>
      </c>
      <c r="G215" t="str">
        <f>IF(טבלה20[[#This Row],[CycleNumber]]&gt;2,IF(AND(טבלה20[[#This Row],[LengthofCycle]]-F214=F214-F213,טבלה20[[#This Row],[LengthofCycle]]-F214&lt;&gt;0),1,""),"")</f>
        <v/>
      </c>
      <c r="H215" t="str">
        <f>IF(טבלה20[[#This Row],[דילוג]]=1,SUM(G215:G216),"")</f>
        <v/>
      </c>
      <c r="I215" t="str">
        <f>IF(AND(טבלה20[[#This Row],[CycleNumber]]&gt;B214,טבלה20[[#This Row],[CycleNumber]]&gt;2),IF(טבלה20[[#This Row],[דילוג]]=1,טבלה20[[#This Row],[LengthofCycle]]-F214,I214),"")</f>
        <v/>
      </c>
      <c r="J215">
        <f>IF(AND(טבלה20[[#This Row],[CycleNumber]]&gt;B214,טבלה20[[#This Row],[CycleNumber]]&gt;2),IF(טבלה20[[#This Row],[דילוג]]=1,1,IF(MAX(J213:J214)=1,1,IF(טבלה20[[#This Row],[LengthofCycle]]-F214&lt;&gt;טבלה20[[#This Row],[הפרש קבוע אחרון]],0,""))),"")</f>
        <v>0</v>
      </c>
      <c r="K215" t="str">
        <f>IF(טבלה20[[#This Row],[CycleNumber]]&lt;3,"",IF(טבלה20[[#This Row],[דילוג]]=1,1,IF(K214="","",IF(טבלה20[[#This Row],[LengthofCycle]]-F214=טבלה20[[#This Row],[הפרש קבוע אחרון]],1,IF(K214+1&gt;3,"",K214+1)))))</f>
        <v/>
      </c>
      <c r="L215" t="str">
        <f>IF(OR(טבלה20[[#This Row],[פעילות]]="",K214=""),"",IF(טבלה20[[#This Row],[פעילות]]=1,1,0))</f>
        <v/>
      </c>
      <c r="M215" s="1" t="str">
        <f>IF(טבלה20[[#This Row],[פעילות]]="","",IF(OR(M214="",AND(טבלה20[[#This Row],[דילוג]]=1,K214=3)),1,M214+1))</f>
        <v/>
      </c>
      <c r="N215" s="1" t="str">
        <f>IF(AND(טבלה20[[#This Row],[מחזורי פעילות]]=3,G216=1,טבלה20[[#This Row],[הפרש קבוע אחרון]]&lt;&gt;I216),1,"")</f>
        <v/>
      </c>
      <c r="O215" s="1" t="str">
        <f>IF(AND(טבלה20[[#This Row],[מחזורי פעילות]]=3,G216=1,טבלה20[[#This Row],[הפרש קבוע אחרון]]=I216),1,"")</f>
        <v/>
      </c>
      <c r="P215" s="1" t="str">
        <f>IF(AND(טבלה20[[#This Row],[דילוג]]=1,טבלה20[[#This Row],[הפרש קבוע אחרון]]=I214,טבלה20[[#This Row],[מחזורי פעילות]]&gt;1),1,"")</f>
        <v/>
      </c>
      <c r="Q215" s="1" t="str">
        <f>IF(OR(AND(טבלה20[[#This Row],[מחזורי פעילות]]&lt;&gt;"",M216=""),AND(טבלה20[[#This Row],[פעילות]]=3,M216=1)),טבלה20[[#This Row],[מחזורי פעילות]],"")</f>
        <v/>
      </c>
      <c r="R215" s="1" t="str">
        <f>IF(טבלה20[[#This Row],[באיזה מחזור נעקר אחרי קביעה?]]&lt;&gt;"",1,"")</f>
        <v/>
      </c>
      <c r="S215" s="1" t="str">
        <f>IF(AND(טבלה20[[#This Row],[באיזה מחזור נעקר אחרי קביעה?]]&lt;&gt;"",טבלה20[[#This Row],[CycleNumber]]&gt;B216),טבלה20[[#This Row],[באיזה מחזור נעקר אחרי קביעה?]],"")</f>
        <v/>
      </c>
      <c r="T215" s="1" t="str">
        <f>IF(AND(טבלה20[[#This Row],[הפרש קבוע אחרון]]&lt;&gt;"",I214=""),טבלה20[[#This Row],[CycleNumber]],"")</f>
        <v/>
      </c>
      <c r="U215" s="1" t="str">
        <f>IF(OR(טבלה20[[#This Row],[CycleNumber]]&gt;B216,B216=""),טבלה20[[#This Row],[CycleNumber]],"")</f>
        <v/>
      </c>
      <c r="V2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5" t="s">
        <v>86</v>
      </c>
      <c r="AO215">
        <v>6</v>
      </c>
      <c r="AP215">
        <v>28</v>
      </c>
      <c r="AQ215">
        <f t="shared" si="10"/>
        <v>0</v>
      </c>
      <c r="AR215" t="str">
        <f t="shared" si="11"/>
        <v/>
      </c>
    </row>
    <row r="216" spans="1:44" hidden="1" x14ac:dyDescent="0.25">
      <c r="A216" t="s">
        <v>86</v>
      </c>
      <c r="B216">
        <v>7</v>
      </c>
      <c r="C216">
        <v>0</v>
      </c>
      <c r="D216">
        <v>1</v>
      </c>
      <c r="E216">
        <v>0</v>
      </c>
      <c r="F216">
        <v>33</v>
      </c>
      <c r="G216" t="str">
        <f>IF(טבלה20[[#This Row],[CycleNumber]]&gt;2,IF(AND(טבלה20[[#This Row],[LengthofCycle]]-F215=F215-F214,טבלה20[[#This Row],[LengthofCycle]]-F215&lt;&gt;0),1,""),"")</f>
        <v/>
      </c>
      <c r="H216" t="str">
        <f>IF(טבלה20[[#This Row],[דילוג]]=1,SUM(G216:G217),"")</f>
        <v/>
      </c>
      <c r="I216" t="str">
        <f>IF(AND(טבלה20[[#This Row],[CycleNumber]]&gt;B215,טבלה20[[#This Row],[CycleNumber]]&gt;2),IF(טבלה20[[#This Row],[דילוג]]=1,טבלה20[[#This Row],[LengthofCycle]]-F215,I215),"")</f>
        <v/>
      </c>
      <c r="J216">
        <f>IF(AND(טבלה20[[#This Row],[CycleNumber]]&gt;B215,טבלה20[[#This Row],[CycleNumber]]&gt;2),IF(טבלה20[[#This Row],[דילוג]]=1,1,IF(MAX(J214:J215)=1,1,IF(טבלה20[[#This Row],[LengthofCycle]]-F215&lt;&gt;טבלה20[[#This Row],[הפרש קבוע אחרון]],0,""))),"")</f>
        <v>0</v>
      </c>
      <c r="K216" t="str">
        <f>IF(טבלה20[[#This Row],[CycleNumber]]&lt;3,"",IF(טבלה20[[#This Row],[דילוג]]=1,1,IF(K215="","",IF(טבלה20[[#This Row],[LengthofCycle]]-F215=טבלה20[[#This Row],[הפרש קבוע אחרון]],1,IF(K215+1&gt;3,"",K215+1)))))</f>
        <v/>
      </c>
      <c r="L216" t="str">
        <f>IF(OR(טבלה20[[#This Row],[פעילות]]="",K215=""),"",IF(טבלה20[[#This Row],[פעילות]]=1,1,0))</f>
        <v/>
      </c>
      <c r="M216" s="1" t="str">
        <f>IF(טבלה20[[#This Row],[פעילות]]="","",IF(OR(M215="",AND(טבלה20[[#This Row],[דילוג]]=1,K215=3)),1,M215+1))</f>
        <v/>
      </c>
      <c r="N216" s="1" t="str">
        <f>IF(AND(טבלה20[[#This Row],[מחזורי פעילות]]=3,G217=1,טבלה20[[#This Row],[הפרש קבוע אחרון]]&lt;&gt;I217),1,"")</f>
        <v/>
      </c>
      <c r="O216" s="1" t="str">
        <f>IF(AND(טבלה20[[#This Row],[מחזורי פעילות]]=3,G217=1,טבלה20[[#This Row],[הפרש קבוע אחרון]]=I217),1,"")</f>
        <v/>
      </c>
      <c r="P216" s="1" t="str">
        <f>IF(AND(טבלה20[[#This Row],[דילוג]]=1,טבלה20[[#This Row],[הפרש קבוע אחרון]]=I215,טבלה20[[#This Row],[מחזורי פעילות]]&gt;1),1,"")</f>
        <v/>
      </c>
      <c r="Q216" s="1" t="str">
        <f>IF(OR(AND(טבלה20[[#This Row],[מחזורי פעילות]]&lt;&gt;"",M217=""),AND(טבלה20[[#This Row],[פעילות]]=3,M217=1)),טבלה20[[#This Row],[מחזורי פעילות]],"")</f>
        <v/>
      </c>
      <c r="R216" s="1" t="str">
        <f>IF(טבלה20[[#This Row],[באיזה מחזור נעקר אחרי קביעה?]]&lt;&gt;"",1,"")</f>
        <v/>
      </c>
      <c r="S216" s="1" t="str">
        <f>IF(AND(טבלה20[[#This Row],[באיזה מחזור נעקר אחרי קביעה?]]&lt;&gt;"",טבלה20[[#This Row],[CycleNumber]]&gt;B217),טבלה20[[#This Row],[באיזה מחזור נעקר אחרי קביעה?]],"")</f>
        <v/>
      </c>
      <c r="T216" s="1" t="str">
        <f>IF(AND(טבלה20[[#This Row],[הפרש קבוע אחרון]]&lt;&gt;"",I215=""),טבלה20[[#This Row],[CycleNumber]],"")</f>
        <v/>
      </c>
      <c r="U216" s="1">
        <f>IF(OR(טבלה20[[#This Row],[CycleNumber]]&gt;B217,B217=""),טבלה20[[#This Row],[CycleNumber]],"")</f>
        <v>7</v>
      </c>
      <c r="V2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6" t="s">
        <v>86</v>
      </c>
      <c r="AO216">
        <v>7</v>
      </c>
      <c r="AP216">
        <v>33</v>
      </c>
      <c r="AQ216">
        <f t="shared" si="10"/>
        <v>0</v>
      </c>
      <c r="AR216" t="str">
        <f t="shared" si="11"/>
        <v/>
      </c>
    </row>
    <row r="217" spans="1:44" hidden="1" x14ac:dyDescent="0.25">
      <c r="A217" t="s">
        <v>87</v>
      </c>
      <c r="B217">
        <v>1</v>
      </c>
      <c r="C217">
        <v>1</v>
      </c>
      <c r="D217">
        <v>1</v>
      </c>
      <c r="E217">
        <v>0</v>
      </c>
      <c r="F217">
        <v>29</v>
      </c>
      <c r="G217" t="str">
        <f>IF(טבלה20[[#This Row],[CycleNumber]]&gt;2,IF(AND(טבלה20[[#This Row],[LengthofCycle]]-F216=F216-F215,טבלה20[[#This Row],[LengthofCycle]]-F216&lt;&gt;0),1,""),"")</f>
        <v/>
      </c>
      <c r="H217" t="str">
        <f>IF(טבלה20[[#This Row],[דילוג]]=1,SUM(G217:G218),"")</f>
        <v/>
      </c>
      <c r="I217" t="str">
        <f>IF(AND(טבלה20[[#This Row],[CycleNumber]]&gt;B216,טבלה20[[#This Row],[CycleNumber]]&gt;2),IF(טבלה20[[#This Row],[דילוג]]=1,טבלה20[[#This Row],[LengthofCycle]]-F216,I216),"")</f>
        <v/>
      </c>
      <c r="J217" t="str">
        <f>IF(AND(טבלה20[[#This Row],[CycleNumber]]&gt;B216,טבלה20[[#This Row],[CycleNumber]]&gt;2),IF(טבלה20[[#This Row],[דילוג]]=1,1,IF(MAX(J215:J216)=1,1,IF(טבלה20[[#This Row],[LengthofCycle]]-F216&lt;&gt;טבלה20[[#This Row],[הפרש קבוע אחרון]],0,""))),"")</f>
        <v/>
      </c>
      <c r="K217" t="str">
        <f>IF(טבלה20[[#This Row],[CycleNumber]]&lt;3,"",IF(טבלה20[[#This Row],[דילוג]]=1,1,IF(K216="","",IF(טבלה20[[#This Row],[LengthofCycle]]-F216=טבלה20[[#This Row],[הפרש קבוע אחרון]],1,IF(K216+1&gt;3,"",K216+1)))))</f>
        <v/>
      </c>
      <c r="L217" t="str">
        <f>IF(OR(טבלה20[[#This Row],[פעילות]]="",K216=""),"",IF(טבלה20[[#This Row],[פעילות]]=1,1,0))</f>
        <v/>
      </c>
      <c r="M217" s="1" t="str">
        <f>IF(טבלה20[[#This Row],[פעילות]]="","",IF(OR(M216="",AND(טבלה20[[#This Row],[דילוג]]=1,K216=3)),1,M216+1))</f>
        <v/>
      </c>
      <c r="N217" s="1" t="str">
        <f>IF(AND(טבלה20[[#This Row],[מחזורי פעילות]]=3,G218=1,טבלה20[[#This Row],[הפרש קבוע אחרון]]&lt;&gt;I218),1,"")</f>
        <v/>
      </c>
      <c r="O217" s="1" t="str">
        <f>IF(AND(טבלה20[[#This Row],[מחזורי פעילות]]=3,G218=1,טבלה20[[#This Row],[הפרש קבוע אחרון]]=I218),1,"")</f>
        <v/>
      </c>
      <c r="P217" s="1" t="str">
        <f>IF(AND(טבלה20[[#This Row],[דילוג]]=1,טבלה20[[#This Row],[הפרש קבוע אחרון]]=I216,טבלה20[[#This Row],[מחזורי פעילות]]&gt;1),1,"")</f>
        <v/>
      </c>
      <c r="Q217" s="1" t="str">
        <f>IF(OR(AND(טבלה20[[#This Row],[מחזורי פעילות]]&lt;&gt;"",M218=""),AND(טבלה20[[#This Row],[פעילות]]=3,M218=1)),טבלה20[[#This Row],[מחזורי פעילות]],"")</f>
        <v/>
      </c>
      <c r="R217" s="1" t="str">
        <f>IF(טבלה20[[#This Row],[באיזה מחזור נעקר אחרי קביעה?]]&lt;&gt;"",1,"")</f>
        <v/>
      </c>
      <c r="S217" s="1" t="str">
        <f>IF(AND(טבלה20[[#This Row],[באיזה מחזור נעקר אחרי קביעה?]]&lt;&gt;"",טבלה20[[#This Row],[CycleNumber]]&gt;B218),טבלה20[[#This Row],[באיזה מחזור נעקר אחרי קביעה?]],"")</f>
        <v/>
      </c>
      <c r="T217" s="1" t="str">
        <f>IF(AND(טבלה20[[#This Row],[הפרש קבוע אחרון]]&lt;&gt;"",I216=""),טבלה20[[#This Row],[CycleNumber]],"")</f>
        <v/>
      </c>
      <c r="U217" s="1" t="str">
        <f>IF(OR(טבלה20[[#This Row],[CycleNumber]]&gt;B218,B218=""),טבלה20[[#This Row],[CycleNumber]],"")</f>
        <v/>
      </c>
      <c r="V2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7" t="s">
        <v>87</v>
      </c>
      <c r="AO217">
        <v>1</v>
      </c>
      <c r="AP217">
        <v>29</v>
      </c>
      <c r="AQ217" t="str">
        <f t="shared" si="10"/>
        <v/>
      </c>
      <c r="AR217" t="str">
        <f t="shared" si="11"/>
        <v/>
      </c>
    </row>
    <row r="218" spans="1:44" hidden="1" x14ac:dyDescent="0.25">
      <c r="A218" t="s">
        <v>87</v>
      </c>
      <c r="B218">
        <v>2</v>
      </c>
      <c r="C218">
        <v>1</v>
      </c>
      <c r="D218">
        <v>1</v>
      </c>
      <c r="E218">
        <v>0</v>
      </c>
      <c r="F218">
        <v>30</v>
      </c>
      <c r="G218" t="str">
        <f>IF(טבלה20[[#This Row],[CycleNumber]]&gt;2,IF(AND(טבלה20[[#This Row],[LengthofCycle]]-F217=F217-F216,טבלה20[[#This Row],[LengthofCycle]]-F217&lt;&gt;0),1,""),"")</f>
        <v/>
      </c>
      <c r="H218" t="str">
        <f>IF(טבלה20[[#This Row],[דילוג]]=1,SUM(G218:G219),"")</f>
        <v/>
      </c>
      <c r="I218" t="str">
        <f>IF(AND(טבלה20[[#This Row],[CycleNumber]]&gt;B217,טבלה20[[#This Row],[CycleNumber]]&gt;2),IF(טבלה20[[#This Row],[דילוג]]=1,טבלה20[[#This Row],[LengthofCycle]]-F217,I217),"")</f>
        <v/>
      </c>
      <c r="J218" t="str">
        <f>IF(AND(טבלה20[[#This Row],[CycleNumber]]&gt;B217,טבלה20[[#This Row],[CycleNumber]]&gt;2),IF(טבלה20[[#This Row],[דילוג]]=1,1,IF(MAX(J216:J217)=1,1,IF(טבלה20[[#This Row],[LengthofCycle]]-F217&lt;&gt;טבלה20[[#This Row],[הפרש קבוע אחרון]],0,""))),"")</f>
        <v/>
      </c>
      <c r="K218" t="str">
        <f>IF(טבלה20[[#This Row],[CycleNumber]]&lt;3,"",IF(טבלה20[[#This Row],[דילוג]]=1,1,IF(K217="","",IF(טבלה20[[#This Row],[LengthofCycle]]-F217=טבלה20[[#This Row],[הפרש קבוע אחרון]],1,IF(K217+1&gt;3,"",K217+1)))))</f>
        <v/>
      </c>
      <c r="L218" t="str">
        <f>IF(OR(טבלה20[[#This Row],[פעילות]]="",K217=""),"",IF(טבלה20[[#This Row],[פעילות]]=1,1,0))</f>
        <v/>
      </c>
      <c r="M218" s="1" t="str">
        <f>IF(טבלה20[[#This Row],[פעילות]]="","",IF(OR(M217="",AND(טבלה20[[#This Row],[דילוג]]=1,K217=3)),1,M217+1))</f>
        <v/>
      </c>
      <c r="N218" s="1" t="str">
        <f>IF(AND(טבלה20[[#This Row],[מחזורי פעילות]]=3,G219=1,טבלה20[[#This Row],[הפרש קבוע אחרון]]&lt;&gt;I219),1,"")</f>
        <v/>
      </c>
      <c r="O218" s="1" t="str">
        <f>IF(AND(טבלה20[[#This Row],[מחזורי פעילות]]=3,G219=1,טבלה20[[#This Row],[הפרש קבוע אחרון]]=I219),1,"")</f>
        <v/>
      </c>
      <c r="P218" s="1" t="str">
        <f>IF(AND(טבלה20[[#This Row],[דילוג]]=1,טבלה20[[#This Row],[הפרש קבוע אחרון]]=I217,טבלה20[[#This Row],[מחזורי פעילות]]&gt;1),1,"")</f>
        <v/>
      </c>
      <c r="Q218" s="1" t="str">
        <f>IF(OR(AND(טבלה20[[#This Row],[מחזורי פעילות]]&lt;&gt;"",M219=""),AND(טבלה20[[#This Row],[פעילות]]=3,M219=1)),טבלה20[[#This Row],[מחזורי פעילות]],"")</f>
        <v/>
      </c>
      <c r="R218" s="1" t="str">
        <f>IF(טבלה20[[#This Row],[באיזה מחזור נעקר אחרי קביעה?]]&lt;&gt;"",1,"")</f>
        <v/>
      </c>
      <c r="S218" s="1" t="str">
        <f>IF(AND(טבלה20[[#This Row],[באיזה מחזור נעקר אחרי קביעה?]]&lt;&gt;"",טבלה20[[#This Row],[CycleNumber]]&gt;B219),טבלה20[[#This Row],[באיזה מחזור נעקר אחרי קביעה?]],"")</f>
        <v/>
      </c>
      <c r="T218" s="1" t="str">
        <f>IF(AND(טבלה20[[#This Row],[הפרש קבוע אחרון]]&lt;&gt;"",I217=""),טבלה20[[#This Row],[CycleNumber]],"")</f>
        <v/>
      </c>
      <c r="U218" s="1" t="str">
        <f>IF(OR(טבלה20[[#This Row],[CycleNumber]]&gt;B219,B219=""),טבלה20[[#This Row],[CycleNumber]],"")</f>
        <v/>
      </c>
      <c r="V2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8" t="s">
        <v>87</v>
      </c>
      <c r="AO218">
        <v>2</v>
      </c>
      <c r="AP218">
        <v>30</v>
      </c>
      <c r="AQ218" t="str">
        <f t="shared" si="10"/>
        <v/>
      </c>
      <c r="AR218" t="str">
        <f t="shared" si="11"/>
        <v/>
      </c>
    </row>
    <row r="219" spans="1:44" hidden="1" x14ac:dyDescent="0.25">
      <c r="A219" t="s">
        <v>87</v>
      </c>
      <c r="B219">
        <v>3</v>
      </c>
      <c r="C219">
        <v>1</v>
      </c>
      <c r="D219">
        <v>1</v>
      </c>
      <c r="E219">
        <v>0</v>
      </c>
      <c r="F219">
        <v>29</v>
      </c>
      <c r="G219" t="str">
        <f>IF(טבלה20[[#This Row],[CycleNumber]]&gt;2,IF(AND(טבלה20[[#This Row],[LengthofCycle]]-F218=F218-F217,טבלה20[[#This Row],[LengthofCycle]]-F218&lt;&gt;0),1,""),"")</f>
        <v/>
      </c>
      <c r="H219" t="str">
        <f>IF(טבלה20[[#This Row],[דילוג]]=1,SUM(G219:G220),"")</f>
        <v/>
      </c>
      <c r="I219" t="str">
        <f>IF(AND(טבלה20[[#This Row],[CycleNumber]]&gt;B218,טבלה20[[#This Row],[CycleNumber]]&gt;2),IF(טבלה20[[#This Row],[דילוג]]=1,טבלה20[[#This Row],[LengthofCycle]]-F218,I218),"")</f>
        <v/>
      </c>
      <c r="J219">
        <f>IF(AND(טבלה20[[#This Row],[CycleNumber]]&gt;B218,טבלה20[[#This Row],[CycleNumber]]&gt;2),IF(טבלה20[[#This Row],[דילוג]]=1,1,IF(MAX(J217:J218)=1,1,IF(טבלה20[[#This Row],[LengthofCycle]]-F218&lt;&gt;טבלה20[[#This Row],[הפרש קבוע אחרון]],0,""))),"")</f>
        <v>0</v>
      </c>
      <c r="K219" t="str">
        <f>IF(טבלה20[[#This Row],[CycleNumber]]&lt;3,"",IF(טבלה20[[#This Row],[דילוג]]=1,1,IF(K218="","",IF(טבלה20[[#This Row],[LengthofCycle]]-F218=טבלה20[[#This Row],[הפרש קבוע אחרון]],1,IF(K218+1&gt;3,"",K218+1)))))</f>
        <v/>
      </c>
      <c r="L219" t="str">
        <f>IF(OR(טבלה20[[#This Row],[פעילות]]="",K218=""),"",IF(טבלה20[[#This Row],[פעילות]]=1,1,0))</f>
        <v/>
      </c>
      <c r="M219" s="1" t="str">
        <f>IF(טבלה20[[#This Row],[פעילות]]="","",IF(OR(M218="",AND(טבלה20[[#This Row],[דילוג]]=1,K218=3)),1,M218+1))</f>
        <v/>
      </c>
      <c r="N219" s="1" t="str">
        <f>IF(AND(טבלה20[[#This Row],[מחזורי פעילות]]=3,G220=1,טבלה20[[#This Row],[הפרש קבוע אחרון]]&lt;&gt;I220),1,"")</f>
        <v/>
      </c>
      <c r="O219" s="1" t="str">
        <f>IF(AND(טבלה20[[#This Row],[מחזורי פעילות]]=3,G220=1,טבלה20[[#This Row],[הפרש קבוע אחרון]]=I220),1,"")</f>
        <v/>
      </c>
      <c r="P219" s="1" t="str">
        <f>IF(AND(טבלה20[[#This Row],[דילוג]]=1,טבלה20[[#This Row],[הפרש קבוע אחרון]]=I218,טבלה20[[#This Row],[מחזורי פעילות]]&gt;1),1,"")</f>
        <v/>
      </c>
      <c r="Q219" s="1" t="str">
        <f>IF(OR(AND(טבלה20[[#This Row],[מחזורי פעילות]]&lt;&gt;"",M220=""),AND(טבלה20[[#This Row],[פעילות]]=3,M220=1)),טבלה20[[#This Row],[מחזורי פעילות]],"")</f>
        <v/>
      </c>
      <c r="R219" s="1" t="str">
        <f>IF(טבלה20[[#This Row],[באיזה מחזור נעקר אחרי קביעה?]]&lt;&gt;"",1,"")</f>
        <v/>
      </c>
      <c r="S219" s="1" t="str">
        <f>IF(AND(טבלה20[[#This Row],[באיזה מחזור נעקר אחרי קביעה?]]&lt;&gt;"",טבלה20[[#This Row],[CycleNumber]]&gt;B220),טבלה20[[#This Row],[באיזה מחזור נעקר אחרי קביעה?]],"")</f>
        <v/>
      </c>
      <c r="T219" s="1" t="str">
        <f>IF(AND(טבלה20[[#This Row],[הפרש קבוע אחרון]]&lt;&gt;"",I218=""),טבלה20[[#This Row],[CycleNumber]],"")</f>
        <v/>
      </c>
      <c r="U219" s="1" t="str">
        <f>IF(OR(טבלה20[[#This Row],[CycleNumber]]&gt;B220,B220=""),טבלה20[[#This Row],[CycleNumber]],"")</f>
        <v/>
      </c>
      <c r="V2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19" t="s">
        <v>87</v>
      </c>
      <c r="AO219">
        <v>3</v>
      </c>
      <c r="AP219">
        <v>29</v>
      </c>
      <c r="AQ219">
        <f t="shared" si="10"/>
        <v>0</v>
      </c>
      <c r="AR219" t="str">
        <f t="shared" si="11"/>
        <v/>
      </c>
    </row>
    <row r="220" spans="1:44" hidden="1" x14ac:dyDescent="0.25">
      <c r="A220" t="s">
        <v>87</v>
      </c>
      <c r="B220">
        <v>4</v>
      </c>
      <c r="C220">
        <v>1</v>
      </c>
      <c r="D220">
        <v>1</v>
      </c>
      <c r="E220">
        <v>0</v>
      </c>
      <c r="F220">
        <v>29</v>
      </c>
      <c r="G220" t="str">
        <f>IF(טבלה20[[#This Row],[CycleNumber]]&gt;2,IF(AND(טבלה20[[#This Row],[LengthofCycle]]-F219=F219-F218,טבלה20[[#This Row],[LengthofCycle]]-F219&lt;&gt;0),1,""),"")</f>
        <v/>
      </c>
      <c r="H220" t="str">
        <f>IF(טבלה20[[#This Row],[דילוג]]=1,SUM(G220:G221),"")</f>
        <v/>
      </c>
      <c r="I220" t="str">
        <f>IF(AND(טבלה20[[#This Row],[CycleNumber]]&gt;B219,טבלה20[[#This Row],[CycleNumber]]&gt;2),IF(טבלה20[[#This Row],[דילוג]]=1,טבלה20[[#This Row],[LengthofCycle]]-F219,I219),"")</f>
        <v/>
      </c>
      <c r="J220">
        <f>IF(AND(טבלה20[[#This Row],[CycleNumber]]&gt;B219,טבלה20[[#This Row],[CycleNumber]]&gt;2),IF(טבלה20[[#This Row],[דילוג]]=1,1,IF(MAX(J218:J219)=1,1,IF(טבלה20[[#This Row],[LengthofCycle]]-F219&lt;&gt;טבלה20[[#This Row],[הפרש קבוע אחרון]],0,""))),"")</f>
        <v>0</v>
      </c>
      <c r="K220" t="str">
        <f>IF(טבלה20[[#This Row],[CycleNumber]]&lt;3,"",IF(טבלה20[[#This Row],[דילוג]]=1,1,IF(K219="","",IF(טבלה20[[#This Row],[LengthofCycle]]-F219=טבלה20[[#This Row],[הפרש קבוע אחרון]],1,IF(K219+1&gt;3,"",K219+1)))))</f>
        <v/>
      </c>
      <c r="L220" t="str">
        <f>IF(OR(טבלה20[[#This Row],[פעילות]]="",K219=""),"",IF(טבלה20[[#This Row],[פעילות]]=1,1,0))</f>
        <v/>
      </c>
      <c r="M220" s="1" t="str">
        <f>IF(טבלה20[[#This Row],[פעילות]]="","",IF(OR(M219="",AND(טבלה20[[#This Row],[דילוג]]=1,K219=3)),1,M219+1))</f>
        <v/>
      </c>
      <c r="N220" s="1" t="str">
        <f>IF(AND(טבלה20[[#This Row],[מחזורי פעילות]]=3,G221=1,טבלה20[[#This Row],[הפרש קבוע אחרון]]&lt;&gt;I221),1,"")</f>
        <v/>
      </c>
      <c r="O220" s="1" t="str">
        <f>IF(AND(טבלה20[[#This Row],[מחזורי פעילות]]=3,G221=1,טבלה20[[#This Row],[הפרש קבוע אחרון]]=I221),1,"")</f>
        <v/>
      </c>
      <c r="P220" s="1" t="str">
        <f>IF(AND(טבלה20[[#This Row],[דילוג]]=1,טבלה20[[#This Row],[הפרש קבוע אחרון]]=I219,טבלה20[[#This Row],[מחזורי פעילות]]&gt;1),1,"")</f>
        <v/>
      </c>
      <c r="Q220" s="1" t="str">
        <f>IF(OR(AND(טבלה20[[#This Row],[מחזורי פעילות]]&lt;&gt;"",M221=""),AND(טבלה20[[#This Row],[פעילות]]=3,M221=1)),טבלה20[[#This Row],[מחזורי פעילות]],"")</f>
        <v/>
      </c>
      <c r="R220" s="1" t="str">
        <f>IF(טבלה20[[#This Row],[באיזה מחזור נעקר אחרי קביעה?]]&lt;&gt;"",1,"")</f>
        <v/>
      </c>
      <c r="S220" s="1" t="str">
        <f>IF(AND(טבלה20[[#This Row],[באיזה מחזור נעקר אחרי קביעה?]]&lt;&gt;"",טבלה20[[#This Row],[CycleNumber]]&gt;B221),טבלה20[[#This Row],[באיזה מחזור נעקר אחרי קביעה?]],"")</f>
        <v/>
      </c>
      <c r="T220" s="1" t="str">
        <f>IF(AND(טבלה20[[#This Row],[הפרש קבוע אחרון]]&lt;&gt;"",I219=""),טבלה20[[#This Row],[CycleNumber]],"")</f>
        <v/>
      </c>
      <c r="U220" s="1" t="str">
        <f>IF(OR(טבלה20[[#This Row],[CycleNumber]]&gt;B221,B221=""),טבלה20[[#This Row],[CycleNumber]],"")</f>
        <v/>
      </c>
      <c r="V2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0" t="s">
        <v>87</v>
      </c>
      <c r="AO220">
        <v>4</v>
      </c>
      <c r="AP220">
        <v>29</v>
      </c>
      <c r="AQ220">
        <f t="shared" si="10"/>
        <v>0</v>
      </c>
      <c r="AR220" t="str">
        <f t="shared" si="11"/>
        <v/>
      </c>
    </row>
    <row r="221" spans="1:44" hidden="1" x14ac:dyDescent="0.25">
      <c r="A221" t="s">
        <v>87</v>
      </c>
      <c r="B221">
        <v>5</v>
      </c>
      <c r="C221">
        <v>1</v>
      </c>
      <c r="D221">
        <v>1</v>
      </c>
      <c r="E221">
        <v>0</v>
      </c>
      <c r="F221">
        <v>28</v>
      </c>
      <c r="G221" t="str">
        <f>IF(טבלה20[[#This Row],[CycleNumber]]&gt;2,IF(AND(טבלה20[[#This Row],[LengthofCycle]]-F220=F220-F219,טבלה20[[#This Row],[LengthofCycle]]-F220&lt;&gt;0),1,""),"")</f>
        <v/>
      </c>
      <c r="H221" t="str">
        <f>IF(טבלה20[[#This Row],[דילוג]]=1,SUM(G221:G222),"")</f>
        <v/>
      </c>
      <c r="I221" t="str">
        <f>IF(AND(טבלה20[[#This Row],[CycleNumber]]&gt;B220,טבלה20[[#This Row],[CycleNumber]]&gt;2),IF(טבלה20[[#This Row],[דילוג]]=1,טבלה20[[#This Row],[LengthofCycle]]-F220,I220),"")</f>
        <v/>
      </c>
      <c r="J221">
        <f>IF(AND(טבלה20[[#This Row],[CycleNumber]]&gt;B220,טבלה20[[#This Row],[CycleNumber]]&gt;2),IF(טבלה20[[#This Row],[דילוג]]=1,1,IF(MAX(J219:J220)=1,1,IF(טבלה20[[#This Row],[LengthofCycle]]-F220&lt;&gt;טבלה20[[#This Row],[הפרש קבוע אחרון]],0,""))),"")</f>
        <v>0</v>
      </c>
      <c r="K221" t="str">
        <f>IF(טבלה20[[#This Row],[CycleNumber]]&lt;3,"",IF(טבלה20[[#This Row],[דילוג]]=1,1,IF(K220="","",IF(טבלה20[[#This Row],[LengthofCycle]]-F220=טבלה20[[#This Row],[הפרש קבוע אחרון]],1,IF(K220+1&gt;3,"",K220+1)))))</f>
        <v/>
      </c>
      <c r="L221" t="str">
        <f>IF(OR(טבלה20[[#This Row],[פעילות]]="",K220=""),"",IF(טבלה20[[#This Row],[פעילות]]=1,1,0))</f>
        <v/>
      </c>
      <c r="M221" s="1" t="str">
        <f>IF(טבלה20[[#This Row],[פעילות]]="","",IF(OR(M220="",AND(טבלה20[[#This Row],[דילוג]]=1,K220=3)),1,M220+1))</f>
        <v/>
      </c>
      <c r="N221" s="1" t="str">
        <f>IF(AND(טבלה20[[#This Row],[מחזורי פעילות]]=3,G222=1,טבלה20[[#This Row],[הפרש קבוע אחרון]]&lt;&gt;I222),1,"")</f>
        <v/>
      </c>
      <c r="O221" s="1" t="str">
        <f>IF(AND(טבלה20[[#This Row],[מחזורי פעילות]]=3,G222=1,טבלה20[[#This Row],[הפרש קבוע אחרון]]=I222),1,"")</f>
        <v/>
      </c>
      <c r="P221" s="1" t="str">
        <f>IF(AND(טבלה20[[#This Row],[דילוג]]=1,טבלה20[[#This Row],[הפרש קבוע אחרון]]=I220,טבלה20[[#This Row],[מחזורי פעילות]]&gt;1),1,"")</f>
        <v/>
      </c>
      <c r="Q221" s="1" t="str">
        <f>IF(OR(AND(טבלה20[[#This Row],[מחזורי פעילות]]&lt;&gt;"",M222=""),AND(טבלה20[[#This Row],[פעילות]]=3,M222=1)),טבלה20[[#This Row],[מחזורי פעילות]],"")</f>
        <v/>
      </c>
      <c r="R221" s="1" t="str">
        <f>IF(טבלה20[[#This Row],[באיזה מחזור נעקר אחרי קביעה?]]&lt;&gt;"",1,"")</f>
        <v/>
      </c>
      <c r="S221" s="1" t="str">
        <f>IF(AND(טבלה20[[#This Row],[באיזה מחזור נעקר אחרי קביעה?]]&lt;&gt;"",טבלה20[[#This Row],[CycleNumber]]&gt;B222),טבלה20[[#This Row],[באיזה מחזור נעקר אחרי קביעה?]],"")</f>
        <v/>
      </c>
      <c r="T221" s="1" t="str">
        <f>IF(AND(טבלה20[[#This Row],[הפרש קבוע אחרון]]&lt;&gt;"",I220=""),טבלה20[[#This Row],[CycleNumber]],"")</f>
        <v/>
      </c>
      <c r="U221" s="1" t="str">
        <f>IF(OR(טבלה20[[#This Row],[CycleNumber]]&gt;B222,B222=""),טבלה20[[#This Row],[CycleNumber]],"")</f>
        <v/>
      </c>
      <c r="V2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1" t="s">
        <v>87</v>
      </c>
      <c r="AO221">
        <v>5</v>
      </c>
      <c r="AP221">
        <v>28</v>
      </c>
      <c r="AQ221">
        <f t="shared" si="10"/>
        <v>0</v>
      </c>
      <c r="AR221" t="str">
        <f t="shared" si="11"/>
        <v/>
      </c>
    </row>
    <row r="222" spans="1:44" hidden="1" x14ac:dyDescent="0.25">
      <c r="A222" t="s">
        <v>87</v>
      </c>
      <c r="B222">
        <v>6</v>
      </c>
      <c r="C222">
        <v>1</v>
      </c>
      <c r="D222">
        <v>1</v>
      </c>
      <c r="E222">
        <v>0</v>
      </c>
      <c r="F222">
        <v>29</v>
      </c>
      <c r="G222" t="str">
        <f>IF(טבלה20[[#This Row],[CycleNumber]]&gt;2,IF(AND(טבלה20[[#This Row],[LengthofCycle]]-F221=F221-F220,טבלה20[[#This Row],[LengthofCycle]]-F221&lt;&gt;0),1,""),"")</f>
        <v/>
      </c>
      <c r="H222" t="str">
        <f>IF(טבלה20[[#This Row],[דילוג]]=1,SUM(G222:G223),"")</f>
        <v/>
      </c>
      <c r="I222" t="str">
        <f>IF(AND(טבלה20[[#This Row],[CycleNumber]]&gt;B221,טבלה20[[#This Row],[CycleNumber]]&gt;2),IF(טבלה20[[#This Row],[דילוג]]=1,טבלה20[[#This Row],[LengthofCycle]]-F221,I221),"")</f>
        <v/>
      </c>
      <c r="J222">
        <f>IF(AND(טבלה20[[#This Row],[CycleNumber]]&gt;B221,טבלה20[[#This Row],[CycleNumber]]&gt;2),IF(טבלה20[[#This Row],[דילוג]]=1,1,IF(MAX(J220:J221)=1,1,IF(טבלה20[[#This Row],[LengthofCycle]]-F221&lt;&gt;טבלה20[[#This Row],[הפרש קבוע אחרון]],0,""))),"")</f>
        <v>0</v>
      </c>
      <c r="K222" t="str">
        <f>IF(טבלה20[[#This Row],[CycleNumber]]&lt;3,"",IF(טבלה20[[#This Row],[דילוג]]=1,1,IF(K221="","",IF(טבלה20[[#This Row],[LengthofCycle]]-F221=טבלה20[[#This Row],[הפרש קבוע אחרון]],1,IF(K221+1&gt;3,"",K221+1)))))</f>
        <v/>
      </c>
      <c r="L222" t="str">
        <f>IF(OR(טבלה20[[#This Row],[פעילות]]="",K221=""),"",IF(טבלה20[[#This Row],[פעילות]]=1,1,0))</f>
        <v/>
      </c>
      <c r="M222" s="1" t="str">
        <f>IF(טבלה20[[#This Row],[פעילות]]="","",IF(OR(M221="",AND(טבלה20[[#This Row],[דילוג]]=1,K221=3)),1,M221+1))</f>
        <v/>
      </c>
      <c r="N222" s="1" t="str">
        <f>IF(AND(טבלה20[[#This Row],[מחזורי פעילות]]=3,G223=1,טבלה20[[#This Row],[הפרש קבוע אחרון]]&lt;&gt;I223),1,"")</f>
        <v/>
      </c>
      <c r="O222" s="1" t="str">
        <f>IF(AND(טבלה20[[#This Row],[מחזורי פעילות]]=3,G223=1,טבלה20[[#This Row],[הפרש קבוע אחרון]]=I223),1,"")</f>
        <v/>
      </c>
      <c r="P222" s="1" t="str">
        <f>IF(AND(טבלה20[[#This Row],[דילוג]]=1,טבלה20[[#This Row],[הפרש קבוע אחרון]]=I221,טבלה20[[#This Row],[מחזורי פעילות]]&gt;1),1,"")</f>
        <v/>
      </c>
      <c r="Q222" s="1" t="str">
        <f>IF(OR(AND(טבלה20[[#This Row],[מחזורי פעילות]]&lt;&gt;"",M223=""),AND(טבלה20[[#This Row],[פעילות]]=3,M223=1)),טבלה20[[#This Row],[מחזורי פעילות]],"")</f>
        <v/>
      </c>
      <c r="R222" s="1" t="str">
        <f>IF(טבלה20[[#This Row],[באיזה מחזור נעקר אחרי קביעה?]]&lt;&gt;"",1,"")</f>
        <v/>
      </c>
      <c r="S222" s="1" t="str">
        <f>IF(AND(טבלה20[[#This Row],[באיזה מחזור נעקר אחרי קביעה?]]&lt;&gt;"",טבלה20[[#This Row],[CycleNumber]]&gt;B223),טבלה20[[#This Row],[באיזה מחזור נעקר אחרי קביעה?]],"")</f>
        <v/>
      </c>
      <c r="T222" s="1" t="str">
        <f>IF(AND(טבלה20[[#This Row],[הפרש קבוע אחרון]]&lt;&gt;"",I221=""),טבלה20[[#This Row],[CycleNumber]],"")</f>
        <v/>
      </c>
      <c r="U222" s="1" t="str">
        <f>IF(OR(טבלה20[[#This Row],[CycleNumber]]&gt;B223,B223=""),טבלה20[[#This Row],[CycleNumber]],"")</f>
        <v/>
      </c>
      <c r="V2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2" t="s">
        <v>87</v>
      </c>
      <c r="AO222">
        <v>6</v>
      </c>
      <c r="AP222">
        <v>29</v>
      </c>
      <c r="AQ222">
        <f t="shared" si="10"/>
        <v>0</v>
      </c>
      <c r="AR222" t="str">
        <f t="shared" si="11"/>
        <v/>
      </c>
    </row>
    <row r="223" spans="1:44" hidden="1" x14ac:dyDescent="0.25">
      <c r="A223" t="s">
        <v>87</v>
      </c>
      <c r="B223">
        <v>7</v>
      </c>
      <c r="C223">
        <v>1</v>
      </c>
      <c r="D223">
        <v>1</v>
      </c>
      <c r="E223">
        <v>0</v>
      </c>
      <c r="F223">
        <v>27</v>
      </c>
      <c r="G223" t="str">
        <f>IF(טבלה20[[#This Row],[CycleNumber]]&gt;2,IF(AND(טבלה20[[#This Row],[LengthofCycle]]-F222=F222-F221,טבלה20[[#This Row],[LengthofCycle]]-F222&lt;&gt;0),1,""),"")</f>
        <v/>
      </c>
      <c r="H223" t="str">
        <f>IF(טבלה20[[#This Row],[דילוג]]=1,SUM(G223:G224),"")</f>
        <v/>
      </c>
      <c r="I223" t="str">
        <f>IF(AND(טבלה20[[#This Row],[CycleNumber]]&gt;B222,טבלה20[[#This Row],[CycleNumber]]&gt;2),IF(טבלה20[[#This Row],[דילוג]]=1,טבלה20[[#This Row],[LengthofCycle]]-F222,I222),"")</f>
        <v/>
      </c>
      <c r="J223">
        <f>IF(AND(טבלה20[[#This Row],[CycleNumber]]&gt;B222,טבלה20[[#This Row],[CycleNumber]]&gt;2),IF(טבלה20[[#This Row],[דילוג]]=1,1,IF(MAX(J221:J222)=1,1,IF(טבלה20[[#This Row],[LengthofCycle]]-F222&lt;&gt;טבלה20[[#This Row],[הפרש קבוע אחרון]],0,""))),"")</f>
        <v>0</v>
      </c>
      <c r="K223" t="str">
        <f>IF(טבלה20[[#This Row],[CycleNumber]]&lt;3,"",IF(טבלה20[[#This Row],[דילוג]]=1,1,IF(K222="","",IF(טבלה20[[#This Row],[LengthofCycle]]-F222=טבלה20[[#This Row],[הפרש קבוע אחרון]],1,IF(K222+1&gt;3,"",K222+1)))))</f>
        <v/>
      </c>
      <c r="L223" t="str">
        <f>IF(OR(טבלה20[[#This Row],[פעילות]]="",K222=""),"",IF(טבלה20[[#This Row],[פעילות]]=1,1,0))</f>
        <v/>
      </c>
      <c r="M223" s="1" t="str">
        <f>IF(טבלה20[[#This Row],[פעילות]]="","",IF(OR(M222="",AND(טבלה20[[#This Row],[דילוג]]=1,K222=3)),1,M222+1))</f>
        <v/>
      </c>
      <c r="N223" s="1" t="str">
        <f>IF(AND(טבלה20[[#This Row],[מחזורי פעילות]]=3,G224=1,טבלה20[[#This Row],[הפרש קבוע אחרון]]&lt;&gt;I224),1,"")</f>
        <v/>
      </c>
      <c r="O223" s="1" t="str">
        <f>IF(AND(טבלה20[[#This Row],[מחזורי פעילות]]=3,G224=1,טבלה20[[#This Row],[הפרש קבוע אחרון]]=I224),1,"")</f>
        <v/>
      </c>
      <c r="P223" s="1" t="str">
        <f>IF(AND(טבלה20[[#This Row],[דילוג]]=1,טבלה20[[#This Row],[הפרש קבוע אחרון]]=I222,טבלה20[[#This Row],[מחזורי פעילות]]&gt;1),1,"")</f>
        <v/>
      </c>
      <c r="Q223" s="1" t="str">
        <f>IF(OR(AND(טבלה20[[#This Row],[מחזורי פעילות]]&lt;&gt;"",M224=""),AND(טבלה20[[#This Row],[פעילות]]=3,M224=1)),טבלה20[[#This Row],[מחזורי פעילות]],"")</f>
        <v/>
      </c>
      <c r="R223" s="1" t="str">
        <f>IF(טבלה20[[#This Row],[באיזה מחזור נעקר אחרי קביעה?]]&lt;&gt;"",1,"")</f>
        <v/>
      </c>
      <c r="S223" s="1" t="str">
        <f>IF(AND(טבלה20[[#This Row],[באיזה מחזור נעקר אחרי קביעה?]]&lt;&gt;"",טבלה20[[#This Row],[CycleNumber]]&gt;B224),טבלה20[[#This Row],[באיזה מחזור נעקר אחרי קביעה?]],"")</f>
        <v/>
      </c>
      <c r="T223" s="1" t="str">
        <f>IF(AND(טבלה20[[#This Row],[הפרש קבוע אחרון]]&lt;&gt;"",I222=""),טבלה20[[#This Row],[CycleNumber]],"")</f>
        <v/>
      </c>
      <c r="U223" s="1" t="str">
        <f>IF(OR(טבלה20[[#This Row],[CycleNumber]]&gt;B224,B224=""),טבלה20[[#This Row],[CycleNumber]],"")</f>
        <v/>
      </c>
      <c r="V2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3" t="s">
        <v>87</v>
      </c>
      <c r="AO223">
        <v>7</v>
      </c>
      <c r="AP223">
        <v>27</v>
      </c>
      <c r="AQ223">
        <f t="shared" si="10"/>
        <v>0</v>
      </c>
      <c r="AR223" t="str">
        <f t="shared" si="11"/>
        <v/>
      </c>
    </row>
    <row r="224" spans="1:44" hidden="1" x14ac:dyDescent="0.25">
      <c r="A224" t="s">
        <v>87</v>
      </c>
      <c r="B224">
        <v>8</v>
      </c>
      <c r="C224">
        <v>1</v>
      </c>
      <c r="D224">
        <v>1</v>
      </c>
      <c r="E224">
        <v>0</v>
      </c>
      <c r="F224">
        <v>29</v>
      </c>
      <c r="G224" t="str">
        <f>IF(טבלה20[[#This Row],[CycleNumber]]&gt;2,IF(AND(טבלה20[[#This Row],[LengthofCycle]]-F223=F223-F222,טבלה20[[#This Row],[LengthofCycle]]-F223&lt;&gt;0),1,""),"")</f>
        <v/>
      </c>
      <c r="H224" t="str">
        <f>IF(טבלה20[[#This Row],[דילוג]]=1,SUM(G224:G225),"")</f>
        <v/>
      </c>
      <c r="I224" t="str">
        <f>IF(AND(טבלה20[[#This Row],[CycleNumber]]&gt;B223,טבלה20[[#This Row],[CycleNumber]]&gt;2),IF(טבלה20[[#This Row],[דילוג]]=1,טבלה20[[#This Row],[LengthofCycle]]-F223,I223),"")</f>
        <v/>
      </c>
      <c r="J224">
        <f>IF(AND(טבלה20[[#This Row],[CycleNumber]]&gt;B223,טבלה20[[#This Row],[CycleNumber]]&gt;2),IF(טבלה20[[#This Row],[דילוג]]=1,1,IF(MAX(J222:J223)=1,1,IF(טבלה20[[#This Row],[LengthofCycle]]-F223&lt;&gt;טבלה20[[#This Row],[הפרש קבוע אחרון]],0,""))),"")</f>
        <v>0</v>
      </c>
      <c r="K224" t="str">
        <f>IF(טבלה20[[#This Row],[CycleNumber]]&lt;3,"",IF(טבלה20[[#This Row],[דילוג]]=1,1,IF(K223="","",IF(טבלה20[[#This Row],[LengthofCycle]]-F223=טבלה20[[#This Row],[הפרש קבוע אחרון]],1,IF(K223+1&gt;3,"",K223+1)))))</f>
        <v/>
      </c>
      <c r="L224" t="str">
        <f>IF(OR(טבלה20[[#This Row],[פעילות]]="",K223=""),"",IF(טבלה20[[#This Row],[פעילות]]=1,1,0))</f>
        <v/>
      </c>
      <c r="M224" s="1" t="str">
        <f>IF(טבלה20[[#This Row],[פעילות]]="","",IF(OR(M223="",AND(טבלה20[[#This Row],[דילוג]]=1,K223=3)),1,M223+1))</f>
        <v/>
      </c>
      <c r="N224" s="1" t="str">
        <f>IF(AND(טבלה20[[#This Row],[מחזורי פעילות]]=3,G225=1,טבלה20[[#This Row],[הפרש קבוע אחרון]]&lt;&gt;I225),1,"")</f>
        <v/>
      </c>
      <c r="O224" s="1" t="str">
        <f>IF(AND(טבלה20[[#This Row],[מחזורי פעילות]]=3,G225=1,טבלה20[[#This Row],[הפרש קבוע אחרון]]=I225),1,"")</f>
        <v/>
      </c>
      <c r="P224" s="1" t="str">
        <f>IF(AND(טבלה20[[#This Row],[דילוג]]=1,טבלה20[[#This Row],[הפרש קבוע אחרון]]=I223,טבלה20[[#This Row],[מחזורי פעילות]]&gt;1),1,"")</f>
        <v/>
      </c>
      <c r="Q224" s="1" t="str">
        <f>IF(OR(AND(טבלה20[[#This Row],[מחזורי פעילות]]&lt;&gt;"",M225=""),AND(טבלה20[[#This Row],[פעילות]]=3,M225=1)),טבלה20[[#This Row],[מחזורי פעילות]],"")</f>
        <v/>
      </c>
      <c r="R224" s="1" t="str">
        <f>IF(טבלה20[[#This Row],[באיזה מחזור נעקר אחרי קביעה?]]&lt;&gt;"",1,"")</f>
        <v/>
      </c>
      <c r="S224" s="1" t="str">
        <f>IF(AND(טבלה20[[#This Row],[באיזה מחזור נעקר אחרי קביעה?]]&lt;&gt;"",טבלה20[[#This Row],[CycleNumber]]&gt;B225),טבלה20[[#This Row],[באיזה מחזור נעקר אחרי קביעה?]],"")</f>
        <v/>
      </c>
      <c r="T224" s="1" t="str">
        <f>IF(AND(טבלה20[[#This Row],[הפרש קבוע אחרון]]&lt;&gt;"",I223=""),טבלה20[[#This Row],[CycleNumber]],"")</f>
        <v/>
      </c>
      <c r="U224" s="1" t="str">
        <f>IF(OR(טבלה20[[#This Row],[CycleNumber]]&gt;B225,B225=""),טבלה20[[#This Row],[CycleNumber]],"")</f>
        <v/>
      </c>
      <c r="V2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4" t="s">
        <v>87</v>
      </c>
      <c r="AO224">
        <v>8</v>
      </c>
      <c r="AP224">
        <v>29</v>
      </c>
      <c r="AQ224">
        <f t="shared" si="10"/>
        <v>0</v>
      </c>
      <c r="AR224" t="str">
        <f t="shared" si="11"/>
        <v/>
      </c>
    </row>
    <row r="225" spans="1:44" hidden="1" x14ac:dyDescent="0.25">
      <c r="A225" t="s">
        <v>87</v>
      </c>
      <c r="B225">
        <v>9</v>
      </c>
      <c r="C225">
        <v>1</v>
      </c>
      <c r="D225">
        <v>1</v>
      </c>
      <c r="E225">
        <v>0</v>
      </c>
      <c r="F225">
        <v>27</v>
      </c>
      <c r="G225" t="str">
        <f>IF(טבלה20[[#This Row],[CycleNumber]]&gt;2,IF(AND(טבלה20[[#This Row],[LengthofCycle]]-F224=F224-F223,טבלה20[[#This Row],[LengthofCycle]]-F224&lt;&gt;0),1,""),"")</f>
        <v/>
      </c>
      <c r="H225" t="str">
        <f>IF(טבלה20[[#This Row],[דילוג]]=1,SUM(G225:G226),"")</f>
        <v/>
      </c>
      <c r="I225" t="str">
        <f>IF(AND(טבלה20[[#This Row],[CycleNumber]]&gt;B224,טבלה20[[#This Row],[CycleNumber]]&gt;2),IF(טבלה20[[#This Row],[דילוג]]=1,טבלה20[[#This Row],[LengthofCycle]]-F224,I224),"")</f>
        <v/>
      </c>
      <c r="J225">
        <f>IF(AND(טבלה20[[#This Row],[CycleNumber]]&gt;B224,טבלה20[[#This Row],[CycleNumber]]&gt;2),IF(טבלה20[[#This Row],[דילוג]]=1,1,IF(MAX(J223:J224)=1,1,IF(טבלה20[[#This Row],[LengthofCycle]]-F224&lt;&gt;טבלה20[[#This Row],[הפרש קבוע אחרון]],0,""))),"")</f>
        <v>0</v>
      </c>
      <c r="K225" t="str">
        <f>IF(טבלה20[[#This Row],[CycleNumber]]&lt;3,"",IF(טבלה20[[#This Row],[דילוג]]=1,1,IF(K224="","",IF(טבלה20[[#This Row],[LengthofCycle]]-F224=טבלה20[[#This Row],[הפרש קבוע אחרון]],1,IF(K224+1&gt;3,"",K224+1)))))</f>
        <v/>
      </c>
      <c r="L225" t="str">
        <f>IF(OR(טבלה20[[#This Row],[פעילות]]="",K224=""),"",IF(טבלה20[[#This Row],[פעילות]]=1,1,0))</f>
        <v/>
      </c>
      <c r="M225" s="1" t="str">
        <f>IF(טבלה20[[#This Row],[פעילות]]="","",IF(OR(M224="",AND(טבלה20[[#This Row],[דילוג]]=1,K224=3)),1,M224+1))</f>
        <v/>
      </c>
      <c r="N225" s="1" t="str">
        <f>IF(AND(טבלה20[[#This Row],[מחזורי פעילות]]=3,G226=1,טבלה20[[#This Row],[הפרש קבוע אחרון]]&lt;&gt;I226),1,"")</f>
        <v/>
      </c>
      <c r="O225" s="1" t="str">
        <f>IF(AND(טבלה20[[#This Row],[מחזורי פעילות]]=3,G226=1,טבלה20[[#This Row],[הפרש קבוע אחרון]]=I226),1,"")</f>
        <v/>
      </c>
      <c r="P225" s="1" t="str">
        <f>IF(AND(טבלה20[[#This Row],[דילוג]]=1,טבלה20[[#This Row],[הפרש קבוע אחרון]]=I224,טבלה20[[#This Row],[מחזורי פעילות]]&gt;1),1,"")</f>
        <v/>
      </c>
      <c r="Q225" s="1" t="str">
        <f>IF(OR(AND(טבלה20[[#This Row],[מחזורי פעילות]]&lt;&gt;"",M226=""),AND(טבלה20[[#This Row],[פעילות]]=3,M226=1)),טבלה20[[#This Row],[מחזורי פעילות]],"")</f>
        <v/>
      </c>
      <c r="R225" s="1" t="str">
        <f>IF(טבלה20[[#This Row],[באיזה מחזור נעקר אחרי קביעה?]]&lt;&gt;"",1,"")</f>
        <v/>
      </c>
      <c r="S225" s="1" t="str">
        <f>IF(AND(טבלה20[[#This Row],[באיזה מחזור נעקר אחרי קביעה?]]&lt;&gt;"",טבלה20[[#This Row],[CycleNumber]]&gt;B226),טבלה20[[#This Row],[באיזה מחזור נעקר אחרי קביעה?]],"")</f>
        <v/>
      </c>
      <c r="T225" s="1" t="str">
        <f>IF(AND(טבלה20[[#This Row],[הפרש קבוע אחרון]]&lt;&gt;"",I224=""),טבלה20[[#This Row],[CycleNumber]],"")</f>
        <v/>
      </c>
      <c r="U225" s="1" t="str">
        <f>IF(OR(טבלה20[[#This Row],[CycleNumber]]&gt;B226,B226=""),טבלה20[[#This Row],[CycleNumber]],"")</f>
        <v/>
      </c>
      <c r="V2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5" t="s">
        <v>87</v>
      </c>
      <c r="AO225">
        <v>9</v>
      </c>
      <c r="AP225">
        <v>27</v>
      </c>
      <c r="AQ225">
        <f t="shared" si="10"/>
        <v>0</v>
      </c>
      <c r="AR225" t="str">
        <f t="shared" si="11"/>
        <v/>
      </c>
    </row>
    <row r="226" spans="1:44" hidden="1" x14ac:dyDescent="0.25">
      <c r="A226" t="s">
        <v>87</v>
      </c>
      <c r="B226">
        <v>10</v>
      </c>
      <c r="C226">
        <v>1</v>
      </c>
      <c r="D226">
        <v>1</v>
      </c>
      <c r="E226">
        <v>0</v>
      </c>
      <c r="F226">
        <v>30</v>
      </c>
      <c r="G226" t="str">
        <f>IF(טבלה20[[#This Row],[CycleNumber]]&gt;2,IF(AND(טבלה20[[#This Row],[LengthofCycle]]-F225=F225-F224,טבלה20[[#This Row],[LengthofCycle]]-F225&lt;&gt;0),1,""),"")</f>
        <v/>
      </c>
      <c r="H226" t="str">
        <f>IF(טבלה20[[#This Row],[דילוג]]=1,SUM(G226:G227),"")</f>
        <v/>
      </c>
      <c r="I226" t="str">
        <f>IF(AND(טבלה20[[#This Row],[CycleNumber]]&gt;B225,טבלה20[[#This Row],[CycleNumber]]&gt;2),IF(טבלה20[[#This Row],[דילוג]]=1,טבלה20[[#This Row],[LengthofCycle]]-F225,I225),"")</f>
        <v/>
      </c>
      <c r="J226">
        <f>IF(AND(טבלה20[[#This Row],[CycleNumber]]&gt;B225,טבלה20[[#This Row],[CycleNumber]]&gt;2),IF(טבלה20[[#This Row],[דילוג]]=1,1,IF(MAX(J224:J225)=1,1,IF(טבלה20[[#This Row],[LengthofCycle]]-F225&lt;&gt;טבלה20[[#This Row],[הפרש קבוע אחרון]],0,""))),"")</f>
        <v>0</v>
      </c>
      <c r="K226" t="str">
        <f>IF(טבלה20[[#This Row],[CycleNumber]]&lt;3,"",IF(טבלה20[[#This Row],[דילוג]]=1,1,IF(K225="","",IF(טבלה20[[#This Row],[LengthofCycle]]-F225=טבלה20[[#This Row],[הפרש קבוע אחרון]],1,IF(K225+1&gt;3,"",K225+1)))))</f>
        <v/>
      </c>
      <c r="L226" t="str">
        <f>IF(OR(טבלה20[[#This Row],[פעילות]]="",K225=""),"",IF(טבלה20[[#This Row],[פעילות]]=1,1,0))</f>
        <v/>
      </c>
      <c r="M226" s="1" t="str">
        <f>IF(טבלה20[[#This Row],[פעילות]]="","",IF(OR(M225="",AND(טבלה20[[#This Row],[דילוג]]=1,K225=3)),1,M225+1))</f>
        <v/>
      </c>
      <c r="N226" s="1" t="str">
        <f>IF(AND(טבלה20[[#This Row],[מחזורי פעילות]]=3,G227=1,טבלה20[[#This Row],[הפרש קבוע אחרון]]&lt;&gt;I227),1,"")</f>
        <v/>
      </c>
      <c r="O226" s="1" t="str">
        <f>IF(AND(טבלה20[[#This Row],[מחזורי פעילות]]=3,G227=1,טבלה20[[#This Row],[הפרש קבוע אחרון]]=I227),1,"")</f>
        <v/>
      </c>
      <c r="P226" s="1" t="str">
        <f>IF(AND(טבלה20[[#This Row],[דילוג]]=1,טבלה20[[#This Row],[הפרש קבוע אחרון]]=I225,טבלה20[[#This Row],[מחזורי פעילות]]&gt;1),1,"")</f>
        <v/>
      </c>
      <c r="Q226" s="1" t="str">
        <f>IF(OR(AND(טבלה20[[#This Row],[מחזורי פעילות]]&lt;&gt;"",M227=""),AND(טבלה20[[#This Row],[פעילות]]=3,M227=1)),טבלה20[[#This Row],[מחזורי פעילות]],"")</f>
        <v/>
      </c>
      <c r="R226" s="1" t="str">
        <f>IF(טבלה20[[#This Row],[באיזה מחזור נעקר אחרי קביעה?]]&lt;&gt;"",1,"")</f>
        <v/>
      </c>
      <c r="S226" s="1" t="str">
        <f>IF(AND(טבלה20[[#This Row],[באיזה מחזור נעקר אחרי קביעה?]]&lt;&gt;"",טבלה20[[#This Row],[CycleNumber]]&gt;B227),טבלה20[[#This Row],[באיזה מחזור נעקר אחרי קביעה?]],"")</f>
        <v/>
      </c>
      <c r="T226" s="1" t="str">
        <f>IF(AND(טבלה20[[#This Row],[הפרש קבוע אחרון]]&lt;&gt;"",I225=""),טבלה20[[#This Row],[CycleNumber]],"")</f>
        <v/>
      </c>
      <c r="U226" s="1" t="str">
        <f>IF(OR(טבלה20[[#This Row],[CycleNumber]]&gt;B227,B227=""),טבלה20[[#This Row],[CycleNumber]],"")</f>
        <v/>
      </c>
      <c r="V2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6" t="s">
        <v>87</v>
      </c>
      <c r="AO226">
        <v>10</v>
      </c>
      <c r="AP226">
        <v>30</v>
      </c>
      <c r="AQ226">
        <f t="shared" si="10"/>
        <v>0</v>
      </c>
      <c r="AR226" t="str">
        <f t="shared" si="11"/>
        <v/>
      </c>
    </row>
    <row r="227" spans="1:44" hidden="1" x14ac:dyDescent="0.25">
      <c r="A227" t="s">
        <v>87</v>
      </c>
      <c r="B227">
        <v>11</v>
      </c>
      <c r="C227">
        <v>1</v>
      </c>
      <c r="D227">
        <v>1</v>
      </c>
      <c r="E227">
        <v>0</v>
      </c>
      <c r="F227">
        <v>28</v>
      </c>
      <c r="G227" t="str">
        <f>IF(טבלה20[[#This Row],[CycleNumber]]&gt;2,IF(AND(טבלה20[[#This Row],[LengthofCycle]]-F226=F226-F225,טבלה20[[#This Row],[LengthofCycle]]-F226&lt;&gt;0),1,""),"")</f>
        <v/>
      </c>
      <c r="H227" t="str">
        <f>IF(טבלה20[[#This Row],[דילוג]]=1,SUM(G227:G228),"")</f>
        <v/>
      </c>
      <c r="I227" t="str">
        <f>IF(AND(טבלה20[[#This Row],[CycleNumber]]&gt;B226,טבלה20[[#This Row],[CycleNumber]]&gt;2),IF(טבלה20[[#This Row],[דילוג]]=1,טבלה20[[#This Row],[LengthofCycle]]-F226,I226),"")</f>
        <v/>
      </c>
      <c r="J227">
        <f>IF(AND(טבלה20[[#This Row],[CycleNumber]]&gt;B226,טבלה20[[#This Row],[CycleNumber]]&gt;2),IF(טבלה20[[#This Row],[דילוג]]=1,1,IF(MAX(J225:J226)=1,1,IF(טבלה20[[#This Row],[LengthofCycle]]-F226&lt;&gt;טבלה20[[#This Row],[הפרש קבוע אחרון]],0,""))),"")</f>
        <v>0</v>
      </c>
      <c r="K227" t="str">
        <f>IF(טבלה20[[#This Row],[CycleNumber]]&lt;3,"",IF(טבלה20[[#This Row],[דילוג]]=1,1,IF(K226="","",IF(טבלה20[[#This Row],[LengthofCycle]]-F226=טבלה20[[#This Row],[הפרש קבוע אחרון]],1,IF(K226+1&gt;3,"",K226+1)))))</f>
        <v/>
      </c>
      <c r="L227" t="str">
        <f>IF(OR(טבלה20[[#This Row],[פעילות]]="",K226=""),"",IF(טבלה20[[#This Row],[פעילות]]=1,1,0))</f>
        <v/>
      </c>
      <c r="M227" s="1" t="str">
        <f>IF(טבלה20[[#This Row],[פעילות]]="","",IF(OR(M226="",AND(טבלה20[[#This Row],[דילוג]]=1,K226=3)),1,M226+1))</f>
        <v/>
      </c>
      <c r="N227" s="1" t="str">
        <f>IF(AND(טבלה20[[#This Row],[מחזורי פעילות]]=3,G228=1,טבלה20[[#This Row],[הפרש קבוע אחרון]]&lt;&gt;I228),1,"")</f>
        <v/>
      </c>
      <c r="O227" s="1" t="str">
        <f>IF(AND(טבלה20[[#This Row],[מחזורי פעילות]]=3,G228=1,טבלה20[[#This Row],[הפרש קבוע אחרון]]=I228),1,"")</f>
        <v/>
      </c>
      <c r="P227" s="1" t="str">
        <f>IF(AND(טבלה20[[#This Row],[דילוג]]=1,טבלה20[[#This Row],[הפרש קבוע אחרון]]=I226,טבלה20[[#This Row],[מחזורי פעילות]]&gt;1),1,"")</f>
        <v/>
      </c>
      <c r="Q227" s="1" t="str">
        <f>IF(OR(AND(טבלה20[[#This Row],[מחזורי פעילות]]&lt;&gt;"",M228=""),AND(טבלה20[[#This Row],[פעילות]]=3,M228=1)),טבלה20[[#This Row],[מחזורי פעילות]],"")</f>
        <v/>
      </c>
      <c r="R227" s="1" t="str">
        <f>IF(טבלה20[[#This Row],[באיזה מחזור נעקר אחרי קביעה?]]&lt;&gt;"",1,"")</f>
        <v/>
      </c>
      <c r="S227" s="1" t="str">
        <f>IF(AND(טבלה20[[#This Row],[באיזה מחזור נעקר אחרי קביעה?]]&lt;&gt;"",טבלה20[[#This Row],[CycleNumber]]&gt;B228),טבלה20[[#This Row],[באיזה מחזור נעקר אחרי קביעה?]],"")</f>
        <v/>
      </c>
      <c r="T227" s="1" t="str">
        <f>IF(AND(טבלה20[[#This Row],[הפרש קבוע אחרון]]&lt;&gt;"",I226=""),טבלה20[[#This Row],[CycleNumber]],"")</f>
        <v/>
      </c>
      <c r="U227" s="1" t="str">
        <f>IF(OR(טבלה20[[#This Row],[CycleNumber]]&gt;B228,B228=""),טבלה20[[#This Row],[CycleNumber]],"")</f>
        <v/>
      </c>
      <c r="V2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7" t="s">
        <v>87</v>
      </c>
      <c r="AO227">
        <v>11</v>
      </c>
      <c r="AP227">
        <v>28</v>
      </c>
      <c r="AQ227">
        <f t="shared" si="10"/>
        <v>0</v>
      </c>
      <c r="AR227" t="str">
        <f t="shared" si="11"/>
        <v/>
      </c>
    </row>
    <row r="228" spans="1:44" hidden="1" x14ac:dyDescent="0.25">
      <c r="A228" t="s">
        <v>87</v>
      </c>
      <c r="B228">
        <v>12</v>
      </c>
      <c r="C228">
        <v>1</v>
      </c>
      <c r="D228">
        <v>1</v>
      </c>
      <c r="E228">
        <v>0</v>
      </c>
      <c r="F228">
        <v>30</v>
      </c>
      <c r="G228" t="str">
        <f>IF(טבלה20[[#This Row],[CycleNumber]]&gt;2,IF(AND(טבלה20[[#This Row],[LengthofCycle]]-F227=F227-F226,טבלה20[[#This Row],[LengthofCycle]]-F227&lt;&gt;0),1,""),"")</f>
        <v/>
      </c>
      <c r="H228" t="str">
        <f>IF(טבלה20[[#This Row],[דילוג]]=1,SUM(G228:G229),"")</f>
        <v/>
      </c>
      <c r="I228" t="str">
        <f>IF(AND(טבלה20[[#This Row],[CycleNumber]]&gt;B227,טבלה20[[#This Row],[CycleNumber]]&gt;2),IF(טבלה20[[#This Row],[דילוג]]=1,טבלה20[[#This Row],[LengthofCycle]]-F227,I227),"")</f>
        <v/>
      </c>
      <c r="J228">
        <f>IF(AND(טבלה20[[#This Row],[CycleNumber]]&gt;B227,טבלה20[[#This Row],[CycleNumber]]&gt;2),IF(טבלה20[[#This Row],[דילוג]]=1,1,IF(MAX(J226:J227)=1,1,IF(טבלה20[[#This Row],[LengthofCycle]]-F227&lt;&gt;טבלה20[[#This Row],[הפרש קבוע אחרון]],0,""))),"")</f>
        <v>0</v>
      </c>
      <c r="K228" t="str">
        <f>IF(טבלה20[[#This Row],[CycleNumber]]&lt;3,"",IF(טבלה20[[#This Row],[דילוג]]=1,1,IF(K227="","",IF(טבלה20[[#This Row],[LengthofCycle]]-F227=טבלה20[[#This Row],[הפרש קבוע אחרון]],1,IF(K227+1&gt;3,"",K227+1)))))</f>
        <v/>
      </c>
      <c r="L228" t="str">
        <f>IF(OR(טבלה20[[#This Row],[פעילות]]="",K227=""),"",IF(טבלה20[[#This Row],[פעילות]]=1,1,0))</f>
        <v/>
      </c>
      <c r="M228" s="1" t="str">
        <f>IF(טבלה20[[#This Row],[פעילות]]="","",IF(OR(M227="",AND(טבלה20[[#This Row],[דילוג]]=1,K227=3)),1,M227+1))</f>
        <v/>
      </c>
      <c r="N228" s="1" t="str">
        <f>IF(AND(טבלה20[[#This Row],[מחזורי פעילות]]=3,G229=1,טבלה20[[#This Row],[הפרש קבוע אחרון]]&lt;&gt;I229),1,"")</f>
        <v/>
      </c>
      <c r="O228" s="1" t="str">
        <f>IF(AND(טבלה20[[#This Row],[מחזורי פעילות]]=3,G229=1,טבלה20[[#This Row],[הפרש קבוע אחרון]]=I229),1,"")</f>
        <v/>
      </c>
      <c r="P228" s="1" t="str">
        <f>IF(AND(טבלה20[[#This Row],[דילוג]]=1,טבלה20[[#This Row],[הפרש קבוע אחרון]]=I227,טבלה20[[#This Row],[מחזורי פעילות]]&gt;1),1,"")</f>
        <v/>
      </c>
      <c r="Q228" s="1" t="str">
        <f>IF(OR(AND(טבלה20[[#This Row],[מחזורי פעילות]]&lt;&gt;"",M229=""),AND(טבלה20[[#This Row],[פעילות]]=3,M229=1)),טבלה20[[#This Row],[מחזורי פעילות]],"")</f>
        <v/>
      </c>
      <c r="R228" s="1" t="str">
        <f>IF(טבלה20[[#This Row],[באיזה מחזור נעקר אחרי קביעה?]]&lt;&gt;"",1,"")</f>
        <v/>
      </c>
      <c r="S228" s="1" t="str">
        <f>IF(AND(טבלה20[[#This Row],[באיזה מחזור נעקר אחרי קביעה?]]&lt;&gt;"",טבלה20[[#This Row],[CycleNumber]]&gt;B229),טבלה20[[#This Row],[באיזה מחזור נעקר אחרי קביעה?]],"")</f>
        <v/>
      </c>
      <c r="T228" s="1" t="str">
        <f>IF(AND(טבלה20[[#This Row],[הפרש קבוע אחרון]]&lt;&gt;"",I227=""),טבלה20[[#This Row],[CycleNumber]],"")</f>
        <v/>
      </c>
      <c r="U228" s="1" t="str">
        <f>IF(OR(טבלה20[[#This Row],[CycleNumber]]&gt;B229,B229=""),טבלה20[[#This Row],[CycleNumber]],"")</f>
        <v/>
      </c>
      <c r="V2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8" t="s">
        <v>87</v>
      </c>
      <c r="AO228">
        <v>12</v>
      </c>
      <c r="AP228">
        <v>30</v>
      </c>
      <c r="AQ228">
        <f t="shared" si="10"/>
        <v>0</v>
      </c>
      <c r="AR228" t="str">
        <f t="shared" si="11"/>
        <v/>
      </c>
    </row>
    <row r="229" spans="1:44" hidden="1" x14ac:dyDescent="0.25">
      <c r="A229" t="s">
        <v>87</v>
      </c>
      <c r="B229">
        <v>13</v>
      </c>
      <c r="C229">
        <v>1</v>
      </c>
      <c r="D229">
        <v>1</v>
      </c>
      <c r="E229">
        <v>0</v>
      </c>
      <c r="F229">
        <v>29</v>
      </c>
      <c r="G229" t="str">
        <f>IF(טבלה20[[#This Row],[CycleNumber]]&gt;2,IF(AND(טבלה20[[#This Row],[LengthofCycle]]-F228=F228-F227,טבלה20[[#This Row],[LengthofCycle]]-F228&lt;&gt;0),1,""),"")</f>
        <v/>
      </c>
      <c r="H229" t="str">
        <f>IF(טבלה20[[#This Row],[דילוג]]=1,SUM(G229:G230),"")</f>
        <v/>
      </c>
      <c r="I229" t="str">
        <f>IF(AND(טבלה20[[#This Row],[CycleNumber]]&gt;B228,טבלה20[[#This Row],[CycleNumber]]&gt;2),IF(טבלה20[[#This Row],[דילוג]]=1,טבלה20[[#This Row],[LengthofCycle]]-F228,I228),"")</f>
        <v/>
      </c>
      <c r="J229">
        <f>IF(AND(טבלה20[[#This Row],[CycleNumber]]&gt;B228,טבלה20[[#This Row],[CycleNumber]]&gt;2),IF(טבלה20[[#This Row],[דילוג]]=1,1,IF(MAX(J227:J228)=1,1,IF(טבלה20[[#This Row],[LengthofCycle]]-F228&lt;&gt;טבלה20[[#This Row],[הפרש קבוע אחרון]],0,""))),"")</f>
        <v>0</v>
      </c>
      <c r="K229" t="str">
        <f>IF(טבלה20[[#This Row],[CycleNumber]]&lt;3,"",IF(טבלה20[[#This Row],[דילוג]]=1,1,IF(K228="","",IF(טבלה20[[#This Row],[LengthofCycle]]-F228=טבלה20[[#This Row],[הפרש קבוע אחרון]],1,IF(K228+1&gt;3,"",K228+1)))))</f>
        <v/>
      </c>
      <c r="L229" t="str">
        <f>IF(OR(טבלה20[[#This Row],[פעילות]]="",K228=""),"",IF(טבלה20[[#This Row],[פעילות]]=1,1,0))</f>
        <v/>
      </c>
      <c r="M229" s="1" t="str">
        <f>IF(טבלה20[[#This Row],[פעילות]]="","",IF(OR(M228="",AND(טבלה20[[#This Row],[דילוג]]=1,K228=3)),1,M228+1))</f>
        <v/>
      </c>
      <c r="N229" s="1" t="str">
        <f>IF(AND(טבלה20[[#This Row],[מחזורי פעילות]]=3,G230=1,טבלה20[[#This Row],[הפרש קבוע אחרון]]&lt;&gt;I230),1,"")</f>
        <v/>
      </c>
      <c r="O229" s="1" t="str">
        <f>IF(AND(טבלה20[[#This Row],[מחזורי פעילות]]=3,G230=1,טבלה20[[#This Row],[הפרש קבוע אחרון]]=I230),1,"")</f>
        <v/>
      </c>
      <c r="P229" s="1" t="str">
        <f>IF(AND(טבלה20[[#This Row],[דילוג]]=1,טבלה20[[#This Row],[הפרש קבוע אחרון]]=I228,טבלה20[[#This Row],[מחזורי פעילות]]&gt;1),1,"")</f>
        <v/>
      </c>
      <c r="Q229" s="1" t="str">
        <f>IF(OR(AND(טבלה20[[#This Row],[מחזורי פעילות]]&lt;&gt;"",M230=""),AND(טבלה20[[#This Row],[פעילות]]=3,M230=1)),טבלה20[[#This Row],[מחזורי פעילות]],"")</f>
        <v/>
      </c>
      <c r="R229" s="1" t="str">
        <f>IF(טבלה20[[#This Row],[באיזה מחזור נעקר אחרי קביעה?]]&lt;&gt;"",1,"")</f>
        <v/>
      </c>
      <c r="S229" s="1" t="str">
        <f>IF(AND(טבלה20[[#This Row],[באיזה מחזור נעקר אחרי קביעה?]]&lt;&gt;"",טבלה20[[#This Row],[CycleNumber]]&gt;B230),טבלה20[[#This Row],[באיזה מחזור נעקר אחרי קביעה?]],"")</f>
        <v/>
      </c>
      <c r="T229" s="1" t="str">
        <f>IF(AND(טבלה20[[#This Row],[הפרש קבוע אחרון]]&lt;&gt;"",I228=""),טבלה20[[#This Row],[CycleNumber]],"")</f>
        <v/>
      </c>
      <c r="U229" s="1">
        <f>IF(OR(טבלה20[[#This Row],[CycleNumber]]&gt;B230,B230=""),טבלה20[[#This Row],[CycleNumber]],"")</f>
        <v>13</v>
      </c>
      <c r="V2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29" t="s">
        <v>87</v>
      </c>
      <c r="AO229">
        <v>13</v>
      </c>
      <c r="AP229">
        <v>29</v>
      </c>
      <c r="AQ229">
        <f t="shared" si="10"/>
        <v>0</v>
      </c>
      <c r="AR229" t="str">
        <f t="shared" si="11"/>
        <v/>
      </c>
    </row>
    <row r="230" spans="1:44" hidden="1" x14ac:dyDescent="0.25">
      <c r="A230" t="s">
        <v>47</v>
      </c>
      <c r="B230">
        <v>1</v>
      </c>
      <c r="C230">
        <v>1</v>
      </c>
      <c r="D230">
        <v>0</v>
      </c>
      <c r="E230">
        <v>0</v>
      </c>
      <c r="F230">
        <v>32</v>
      </c>
      <c r="G230" t="str">
        <f>IF(טבלה20[[#This Row],[CycleNumber]]&gt;2,IF(AND(טבלה20[[#This Row],[LengthofCycle]]-F229=F229-F228,טבלה20[[#This Row],[LengthofCycle]]-F229&lt;&gt;0),1,""),"")</f>
        <v/>
      </c>
      <c r="H230" t="str">
        <f>IF(טבלה20[[#This Row],[דילוג]]=1,SUM(G230:G231),"")</f>
        <v/>
      </c>
      <c r="I230" t="str">
        <f>IF(AND(טבלה20[[#This Row],[CycleNumber]]&gt;B229,טבלה20[[#This Row],[CycleNumber]]&gt;2),IF(טבלה20[[#This Row],[דילוג]]=1,טבלה20[[#This Row],[LengthofCycle]]-F229,I229),"")</f>
        <v/>
      </c>
      <c r="J230" t="str">
        <f>IF(AND(טבלה20[[#This Row],[CycleNumber]]&gt;B229,טבלה20[[#This Row],[CycleNumber]]&gt;2),IF(טבלה20[[#This Row],[דילוג]]=1,1,IF(MAX(J228:J229)=1,1,IF(טבלה20[[#This Row],[LengthofCycle]]-F229&lt;&gt;טבלה20[[#This Row],[הפרש קבוע אחרון]],0,""))),"")</f>
        <v/>
      </c>
      <c r="K230" t="str">
        <f>IF(טבלה20[[#This Row],[CycleNumber]]&lt;3,"",IF(טבלה20[[#This Row],[דילוג]]=1,1,IF(K229="","",IF(טבלה20[[#This Row],[LengthofCycle]]-F229=טבלה20[[#This Row],[הפרש קבוע אחרון]],1,IF(K229+1&gt;3,"",K229+1)))))</f>
        <v/>
      </c>
      <c r="L230" t="str">
        <f>IF(OR(טבלה20[[#This Row],[פעילות]]="",K229=""),"",IF(טבלה20[[#This Row],[פעילות]]=1,1,0))</f>
        <v/>
      </c>
      <c r="M230" s="1" t="str">
        <f>IF(טבלה20[[#This Row],[פעילות]]="","",IF(OR(M229="",AND(טבלה20[[#This Row],[דילוג]]=1,K229=3)),1,M229+1))</f>
        <v/>
      </c>
      <c r="N230" s="1" t="str">
        <f>IF(AND(טבלה20[[#This Row],[מחזורי פעילות]]=3,G231=1,טבלה20[[#This Row],[הפרש קבוע אחרון]]&lt;&gt;I231),1,"")</f>
        <v/>
      </c>
      <c r="O230" s="1" t="str">
        <f>IF(AND(טבלה20[[#This Row],[מחזורי פעילות]]=3,G231=1,טבלה20[[#This Row],[הפרש קבוע אחרון]]=I231),1,"")</f>
        <v/>
      </c>
      <c r="P230" s="1" t="str">
        <f>IF(AND(טבלה20[[#This Row],[דילוג]]=1,טבלה20[[#This Row],[הפרש קבוע אחרון]]=I229,טבלה20[[#This Row],[מחזורי פעילות]]&gt;1),1,"")</f>
        <v/>
      </c>
      <c r="Q230" s="1" t="str">
        <f>IF(OR(AND(טבלה20[[#This Row],[מחזורי פעילות]]&lt;&gt;"",M231=""),AND(טבלה20[[#This Row],[פעילות]]=3,M231=1)),טבלה20[[#This Row],[מחזורי פעילות]],"")</f>
        <v/>
      </c>
      <c r="R230" s="1" t="str">
        <f>IF(טבלה20[[#This Row],[באיזה מחזור נעקר אחרי קביעה?]]&lt;&gt;"",1,"")</f>
        <v/>
      </c>
      <c r="S230" s="1" t="str">
        <f>IF(AND(טבלה20[[#This Row],[באיזה מחזור נעקר אחרי קביעה?]]&lt;&gt;"",טבלה20[[#This Row],[CycleNumber]]&gt;B231),טבלה20[[#This Row],[באיזה מחזור נעקר אחרי קביעה?]],"")</f>
        <v/>
      </c>
      <c r="T230" s="1" t="str">
        <f>IF(AND(טבלה20[[#This Row],[הפרש קבוע אחרון]]&lt;&gt;"",I229=""),טבלה20[[#This Row],[CycleNumber]],"")</f>
        <v/>
      </c>
      <c r="U230" s="1" t="str">
        <f>IF(OR(טבלה20[[#This Row],[CycleNumber]]&gt;B231,B231=""),טבלה20[[#This Row],[CycleNumber]],"")</f>
        <v/>
      </c>
      <c r="V2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0" t="s">
        <v>47</v>
      </c>
      <c r="AO230">
        <v>1</v>
      </c>
      <c r="AP230">
        <v>32</v>
      </c>
      <c r="AQ230" t="str">
        <f t="shared" si="10"/>
        <v/>
      </c>
      <c r="AR230" t="str">
        <f t="shared" si="11"/>
        <v/>
      </c>
    </row>
    <row r="231" spans="1:44" hidden="1" x14ac:dyDescent="0.25">
      <c r="A231" t="s">
        <v>47</v>
      </c>
      <c r="B231">
        <v>2</v>
      </c>
      <c r="C231">
        <v>1</v>
      </c>
      <c r="D231">
        <v>1</v>
      </c>
      <c r="E231">
        <v>0</v>
      </c>
      <c r="F231">
        <v>27</v>
      </c>
      <c r="G231" t="str">
        <f>IF(טבלה20[[#This Row],[CycleNumber]]&gt;2,IF(AND(טבלה20[[#This Row],[LengthofCycle]]-F230=F230-F229,טבלה20[[#This Row],[LengthofCycle]]-F230&lt;&gt;0),1,""),"")</f>
        <v/>
      </c>
      <c r="H231" t="str">
        <f>IF(טבלה20[[#This Row],[דילוג]]=1,SUM(G231:G232),"")</f>
        <v/>
      </c>
      <c r="I231" t="str">
        <f>IF(AND(טבלה20[[#This Row],[CycleNumber]]&gt;B230,טבלה20[[#This Row],[CycleNumber]]&gt;2),IF(טבלה20[[#This Row],[דילוג]]=1,טבלה20[[#This Row],[LengthofCycle]]-F230,I230),"")</f>
        <v/>
      </c>
      <c r="J231" t="str">
        <f>IF(AND(טבלה20[[#This Row],[CycleNumber]]&gt;B230,טבלה20[[#This Row],[CycleNumber]]&gt;2),IF(טבלה20[[#This Row],[דילוג]]=1,1,IF(MAX(J229:J230)=1,1,IF(טבלה20[[#This Row],[LengthofCycle]]-F230&lt;&gt;טבלה20[[#This Row],[הפרש קבוע אחרון]],0,""))),"")</f>
        <v/>
      </c>
      <c r="K231" t="str">
        <f>IF(טבלה20[[#This Row],[CycleNumber]]&lt;3,"",IF(טבלה20[[#This Row],[דילוג]]=1,1,IF(K230="","",IF(טבלה20[[#This Row],[LengthofCycle]]-F230=טבלה20[[#This Row],[הפרש קבוע אחרון]],1,IF(K230+1&gt;3,"",K230+1)))))</f>
        <v/>
      </c>
      <c r="L231" t="str">
        <f>IF(OR(טבלה20[[#This Row],[פעילות]]="",K230=""),"",IF(טבלה20[[#This Row],[פעילות]]=1,1,0))</f>
        <v/>
      </c>
      <c r="M231" s="1" t="str">
        <f>IF(טבלה20[[#This Row],[פעילות]]="","",IF(OR(M230="",AND(טבלה20[[#This Row],[דילוג]]=1,K230=3)),1,M230+1))</f>
        <v/>
      </c>
      <c r="N231" s="1" t="str">
        <f>IF(AND(טבלה20[[#This Row],[מחזורי פעילות]]=3,G232=1,טבלה20[[#This Row],[הפרש קבוע אחרון]]&lt;&gt;I232),1,"")</f>
        <v/>
      </c>
      <c r="O231" s="1" t="str">
        <f>IF(AND(טבלה20[[#This Row],[מחזורי פעילות]]=3,G232=1,טבלה20[[#This Row],[הפרש קבוע אחרון]]=I232),1,"")</f>
        <v/>
      </c>
      <c r="P231" s="1" t="str">
        <f>IF(AND(טבלה20[[#This Row],[דילוג]]=1,טבלה20[[#This Row],[הפרש קבוע אחרון]]=I230,טבלה20[[#This Row],[מחזורי פעילות]]&gt;1),1,"")</f>
        <v/>
      </c>
      <c r="Q231" s="1" t="str">
        <f>IF(OR(AND(טבלה20[[#This Row],[מחזורי פעילות]]&lt;&gt;"",M232=""),AND(טבלה20[[#This Row],[פעילות]]=3,M232=1)),טבלה20[[#This Row],[מחזורי פעילות]],"")</f>
        <v/>
      </c>
      <c r="R231" s="1" t="str">
        <f>IF(טבלה20[[#This Row],[באיזה מחזור נעקר אחרי קביעה?]]&lt;&gt;"",1,"")</f>
        <v/>
      </c>
      <c r="S231" s="1" t="str">
        <f>IF(AND(טבלה20[[#This Row],[באיזה מחזור נעקר אחרי קביעה?]]&lt;&gt;"",טבלה20[[#This Row],[CycleNumber]]&gt;B232),טבלה20[[#This Row],[באיזה מחזור נעקר אחרי קביעה?]],"")</f>
        <v/>
      </c>
      <c r="T231" s="1" t="str">
        <f>IF(AND(טבלה20[[#This Row],[הפרש קבוע אחרון]]&lt;&gt;"",I230=""),טבלה20[[#This Row],[CycleNumber]],"")</f>
        <v/>
      </c>
      <c r="U231" s="1" t="str">
        <f>IF(OR(טבלה20[[#This Row],[CycleNumber]]&gt;B232,B232=""),טבלה20[[#This Row],[CycleNumber]],"")</f>
        <v/>
      </c>
      <c r="V2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1" t="s">
        <v>47</v>
      </c>
      <c r="AO231">
        <v>2</v>
      </c>
      <c r="AP231">
        <v>27</v>
      </c>
      <c r="AQ231" t="str">
        <f t="shared" si="10"/>
        <v/>
      </c>
      <c r="AR231" t="str">
        <f t="shared" si="11"/>
        <v/>
      </c>
    </row>
    <row r="232" spans="1:44" hidden="1" x14ac:dyDescent="0.25">
      <c r="A232" t="s">
        <v>47</v>
      </c>
      <c r="B232">
        <v>3</v>
      </c>
      <c r="C232">
        <v>1</v>
      </c>
      <c r="D232">
        <v>1</v>
      </c>
      <c r="E232">
        <v>0</v>
      </c>
      <c r="F232">
        <v>28</v>
      </c>
      <c r="G232" t="str">
        <f>IF(טבלה20[[#This Row],[CycleNumber]]&gt;2,IF(AND(טבלה20[[#This Row],[LengthofCycle]]-F231=F231-F230,טבלה20[[#This Row],[LengthofCycle]]-F231&lt;&gt;0),1,""),"")</f>
        <v/>
      </c>
      <c r="H232" t="str">
        <f>IF(טבלה20[[#This Row],[דילוג]]=1,SUM(G232:G233),"")</f>
        <v/>
      </c>
      <c r="I232" t="str">
        <f>IF(AND(טבלה20[[#This Row],[CycleNumber]]&gt;B231,טבלה20[[#This Row],[CycleNumber]]&gt;2),IF(טבלה20[[#This Row],[דילוג]]=1,טבלה20[[#This Row],[LengthofCycle]]-F231,I231),"")</f>
        <v/>
      </c>
      <c r="J232">
        <f>IF(AND(טבלה20[[#This Row],[CycleNumber]]&gt;B231,טבלה20[[#This Row],[CycleNumber]]&gt;2),IF(טבלה20[[#This Row],[דילוג]]=1,1,IF(MAX(J230:J231)=1,1,IF(טבלה20[[#This Row],[LengthofCycle]]-F231&lt;&gt;טבלה20[[#This Row],[הפרש קבוע אחרון]],0,""))),"")</f>
        <v>0</v>
      </c>
      <c r="K232" t="str">
        <f>IF(טבלה20[[#This Row],[CycleNumber]]&lt;3,"",IF(טבלה20[[#This Row],[דילוג]]=1,1,IF(K231="","",IF(טבלה20[[#This Row],[LengthofCycle]]-F231=טבלה20[[#This Row],[הפרש קבוע אחרון]],1,IF(K231+1&gt;3,"",K231+1)))))</f>
        <v/>
      </c>
      <c r="L232" t="str">
        <f>IF(OR(טבלה20[[#This Row],[פעילות]]="",K231=""),"",IF(טבלה20[[#This Row],[פעילות]]=1,1,0))</f>
        <v/>
      </c>
      <c r="M232" s="1" t="str">
        <f>IF(טבלה20[[#This Row],[פעילות]]="","",IF(OR(M231="",AND(טבלה20[[#This Row],[דילוג]]=1,K231=3)),1,M231+1))</f>
        <v/>
      </c>
      <c r="N232" s="1" t="str">
        <f>IF(AND(טבלה20[[#This Row],[מחזורי פעילות]]=3,G233=1,טבלה20[[#This Row],[הפרש קבוע אחרון]]&lt;&gt;I233),1,"")</f>
        <v/>
      </c>
      <c r="O232" s="1" t="str">
        <f>IF(AND(טבלה20[[#This Row],[מחזורי פעילות]]=3,G233=1,טבלה20[[#This Row],[הפרש קבוע אחרון]]=I233),1,"")</f>
        <v/>
      </c>
      <c r="P232" s="1" t="str">
        <f>IF(AND(טבלה20[[#This Row],[דילוג]]=1,טבלה20[[#This Row],[הפרש קבוע אחרון]]=I231,טבלה20[[#This Row],[מחזורי פעילות]]&gt;1),1,"")</f>
        <v/>
      </c>
      <c r="Q232" s="1" t="str">
        <f>IF(OR(AND(טבלה20[[#This Row],[מחזורי פעילות]]&lt;&gt;"",M233=""),AND(טבלה20[[#This Row],[פעילות]]=3,M233=1)),טבלה20[[#This Row],[מחזורי פעילות]],"")</f>
        <v/>
      </c>
      <c r="R232" s="1" t="str">
        <f>IF(טבלה20[[#This Row],[באיזה מחזור נעקר אחרי קביעה?]]&lt;&gt;"",1,"")</f>
        <v/>
      </c>
      <c r="S232" s="1" t="str">
        <f>IF(AND(טבלה20[[#This Row],[באיזה מחזור נעקר אחרי קביעה?]]&lt;&gt;"",טבלה20[[#This Row],[CycleNumber]]&gt;B233),טבלה20[[#This Row],[באיזה מחזור נעקר אחרי קביעה?]],"")</f>
        <v/>
      </c>
      <c r="T232" s="1" t="str">
        <f>IF(AND(טבלה20[[#This Row],[הפרש קבוע אחרון]]&lt;&gt;"",I231=""),טבלה20[[#This Row],[CycleNumber]],"")</f>
        <v/>
      </c>
      <c r="U232" s="1" t="str">
        <f>IF(OR(טבלה20[[#This Row],[CycleNumber]]&gt;B233,B233=""),טבלה20[[#This Row],[CycleNumber]],"")</f>
        <v/>
      </c>
      <c r="V2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2" t="s">
        <v>47</v>
      </c>
      <c r="AO232">
        <v>3</v>
      </c>
      <c r="AP232">
        <v>28</v>
      </c>
      <c r="AQ232">
        <f t="shared" si="10"/>
        <v>0</v>
      </c>
      <c r="AR232" t="str">
        <f t="shared" si="11"/>
        <v/>
      </c>
    </row>
    <row r="233" spans="1:44" hidden="1" x14ac:dyDescent="0.25">
      <c r="A233" t="s">
        <v>47</v>
      </c>
      <c r="B233">
        <v>4</v>
      </c>
      <c r="C233">
        <v>1</v>
      </c>
      <c r="D233">
        <v>1</v>
      </c>
      <c r="E233">
        <v>0</v>
      </c>
      <c r="F233">
        <v>27</v>
      </c>
      <c r="G233" t="str">
        <f>IF(טבלה20[[#This Row],[CycleNumber]]&gt;2,IF(AND(טבלה20[[#This Row],[LengthofCycle]]-F232=F232-F231,טבלה20[[#This Row],[LengthofCycle]]-F232&lt;&gt;0),1,""),"")</f>
        <v/>
      </c>
      <c r="H233" t="str">
        <f>IF(טבלה20[[#This Row],[דילוג]]=1,SUM(G233:G234),"")</f>
        <v/>
      </c>
      <c r="I233" t="str">
        <f>IF(AND(טבלה20[[#This Row],[CycleNumber]]&gt;B232,טבלה20[[#This Row],[CycleNumber]]&gt;2),IF(טבלה20[[#This Row],[דילוג]]=1,טבלה20[[#This Row],[LengthofCycle]]-F232,I232),"")</f>
        <v/>
      </c>
      <c r="J233">
        <f>IF(AND(טבלה20[[#This Row],[CycleNumber]]&gt;B232,טבלה20[[#This Row],[CycleNumber]]&gt;2),IF(טבלה20[[#This Row],[דילוג]]=1,1,IF(MAX(J231:J232)=1,1,IF(טבלה20[[#This Row],[LengthofCycle]]-F232&lt;&gt;טבלה20[[#This Row],[הפרש קבוע אחרון]],0,""))),"")</f>
        <v>0</v>
      </c>
      <c r="K233" t="str">
        <f>IF(טבלה20[[#This Row],[CycleNumber]]&lt;3,"",IF(טבלה20[[#This Row],[דילוג]]=1,1,IF(K232="","",IF(טבלה20[[#This Row],[LengthofCycle]]-F232=טבלה20[[#This Row],[הפרש קבוע אחרון]],1,IF(K232+1&gt;3,"",K232+1)))))</f>
        <v/>
      </c>
      <c r="L233" t="str">
        <f>IF(OR(טבלה20[[#This Row],[פעילות]]="",K232=""),"",IF(טבלה20[[#This Row],[פעילות]]=1,1,0))</f>
        <v/>
      </c>
      <c r="M233" s="1" t="str">
        <f>IF(טבלה20[[#This Row],[פעילות]]="","",IF(OR(M232="",AND(טבלה20[[#This Row],[דילוג]]=1,K232=3)),1,M232+1))</f>
        <v/>
      </c>
      <c r="N233" s="1" t="str">
        <f>IF(AND(טבלה20[[#This Row],[מחזורי פעילות]]=3,G234=1,טבלה20[[#This Row],[הפרש קבוע אחרון]]&lt;&gt;I234),1,"")</f>
        <v/>
      </c>
      <c r="O233" s="1" t="str">
        <f>IF(AND(טבלה20[[#This Row],[מחזורי פעילות]]=3,G234=1,טבלה20[[#This Row],[הפרש קבוע אחרון]]=I234),1,"")</f>
        <v/>
      </c>
      <c r="P233" s="1" t="str">
        <f>IF(AND(טבלה20[[#This Row],[דילוג]]=1,טבלה20[[#This Row],[הפרש קבוע אחרון]]=I232,טבלה20[[#This Row],[מחזורי פעילות]]&gt;1),1,"")</f>
        <v/>
      </c>
      <c r="Q233" s="1" t="str">
        <f>IF(OR(AND(טבלה20[[#This Row],[מחזורי פעילות]]&lt;&gt;"",M234=""),AND(טבלה20[[#This Row],[פעילות]]=3,M234=1)),טבלה20[[#This Row],[מחזורי פעילות]],"")</f>
        <v/>
      </c>
      <c r="R233" s="1" t="str">
        <f>IF(טבלה20[[#This Row],[באיזה מחזור נעקר אחרי קביעה?]]&lt;&gt;"",1,"")</f>
        <v/>
      </c>
      <c r="S233" s="1" t="str">
        <f>IF(AND(טבלה20[[#This Row],[באיזה מחזור נעקר אחרי קביעה?]]&lt;&gt;"",טבלה20[[#This Row],[CycleNumber]]&gt;B234),טבלה20[[#This Row],[באיזה מחזור נעקר אחרי קביעה?]],"")</f>
        <v/>
      </c>
      <c r="T233" s="1" t="str">
        <f>IF(AND(טבלה20[[#This Row],[הפרש קבוע אחרון]]&lt;&gt;"",I232=""),טבלה20[[#This Row],[CycleNumber]],"")</f>
        <v/>
      </c>
      <c r="U233" s="1" t="str">
        <f>IF(OR(טבלה20[[#This Row],[CycleNumber]]&gt;B234,B234=""),טבלה20[[#This Row],[CycleNumber]],"")</f>
        <v/>
      </c>
      <c r="V2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3" t="s">
        <v>47</v>
      </c>
      <c r="AO233">
        <v>4</v>
      </c>
      <c r="AP233">
        <v>27</v>
      </c>
      <c r="AQ233">
        <f t="shared" si="10"/>
        <v>0</v>
      </c>
      <c r="AR233" t="str">
        <f t="shared" si="11"/>
        <v/>
      </c>
    </row>
    <row r="234" spans="1:44" hidden="1" x14ac:dyDescent="0.25">
      <c r="A234" t="s">
        <v>47</v>
      </c>
      <c r="B234">
        <v>5</v>
      </c>
      <c r="C234">
        <v>1</v>
      </c>
      <c r="D234">
        <v>1</v>
      </c>
      <c r="E234">
        <v>0</v>
      </c>
      <c r="F234">
        <v>26</v>
      </c>
      <c r="G234">
        <f>IF(טבלה20[[#This Row],[CycleNumber]]&gt;2,IF(AND(טבלה20[[#This Row],[LengthofCycle]]-F233=F233-F232,טבלה20[[#This Row],[LengthofCycle]]-F233&lt;&gt;0),1,""),"")</f>
        <v>1</v>
      </c>
      <c r="H234">
        <f>IF(טבלה20[[#This Row],[דילוג]]=1,SUM(G234:G235),"")</f>
        <v>1</v>
      </c>
      <c r="I234">
        <f>IF(AND(טבלה20[[#This Row],[CycleNumber]]&gt;B233,טבלה20[[#This Row],[CycleNumber]]&gt;2),IF(טבלה20[[#This Row],[דילוג]]=1,טבלה20[[#This Row],[LengthofCycle]]-F233,I233),"")</f>
        <v>-1</v>
      </c>
      <c r="J234">
        <f>IF(AND(טבלה20[[#This Row],[CycleNumber]]&gt;B233,טבלה20[[#This Row],[CycleNumber]]&gt;2),IF(טבלה20[[#This Row],[דילוג]]=1,1,IF(MAX(J232:J233)=1,1,IF(טבלה20[[#This Row],[LengthofCycle]]-F233&lt;&gt;טבלה20[[#This Row],[הפרש קבוע אחרון]],0,""))),"")</f>
        <v>1</v>
      </c>
      <c r="K234">
        <f>IF(טבלה20[[#This Row],[CycleNumber]]&lt;3,"",IF(טבלה20[[#This Row],[דילוג]]=1,1,IF(K233="","",IF(טבלה20[[#This Row],[LengthofCycle]]-F233=טבלה20[[#This Row],[הפרש קבוע אחרון]],1,IF(K233+1&gt;3,"",K233+1)))))</f>
        <v>1</v>
      </c>
      <c r="L234" t="str">
        <f>IF(OR(טבלה20[[#This Row],[פעילות]]="",K233=""),"",IF(טבלה20[[#This Row],[פעילות]]=1,1,0))</f>
        <v/>
      </c>
      <c r="M234" s="1">
        <f>IF(טבלה20[[#This Row],[פעילות]]="","",IF(OR(M233="",AND(טבלה20[[#This Row],[דילוג]]=1,K233=3)),1,M233+1))</f>
        <v>1</v>
      </c>
      <c r="N234" s="1" t="str">
        <f>IF(AND(טבלה20[[#This Row],[מחזורי פעילות]]=3,G235=1,טבלה20[[#This Row],[הפרש קבוע אחרון]]&lt;&gt;I235),1,"")</f>
        <v/>
      </c>
      <c r="O234" s="1" t="str">
        <f>IF(AND(טבלה20[[#This Row],[מחזורי פעילות]]=3,G235=1,טבלה20[[#This Row],[הפרש קבוע אחרון]]=I235),1,"")</f>
        <v/>
      </c>
      <c r="P234" s="1" t="str">
        <f>IF(AND(טבלה20[[#This Row],[דילוג]]=1,טבלה20[[#This Row],[הפרש קבוע אחרון]]=I233,טבלה20[[#This Row],[מחזורי פעילות]]&gt;1),1,"")</f>
        <v/>
      </c>
      <c r="Q234" s="1" t="str">
        <f>IF(OR(AND(טבלה20[[#This Row],[מחזורי פעילות]]&lt;&gt;"",M235=""),AND(טבלה20[[#This Row],[פעילות]]=3,M235=1)),טבלה20[[#This Row],[מחזורי פעילות]],"")</f>
        <v/>
      </c>
      <c r="R234" s="1" t="str">
        <f>IF(טבלה20[[#This Row],[באיזה מחזור נעקר אחרי קביעה?]]&lt;&gt;"",1,"")</f>
        <v/>
      </c>
      <c r="S234" s="1" t="str">
        <f>IF(AND(טבלה20[[#This Row],[באיזה מחזור נעקר אחרי קביעה?]]&lt;&gt;"",טבלה20[[#This Row],[CycleNumber]]&gt;B235),טבלה20[[#This Row],[באיזה מחזור נעקר אחרי קביעה?]],"")</f>
        <v/>
      </c>
      <c r="T234" s="1">
        <f>IF(AND(טבלה20[[#This Row],[הפרש קבוע אחרון]]&lt;&gt;"",I233=""),טבלה20[[#This Row],[CycleNumber]],"")</f>
        <v>5</v>
      </c>
      <c r="U234" s="1" t="str">
        <f>IF(OR(טבלה20[[#This Row],[CycleNumber]]&gt;B235,B235=""),טבלה20[[#This Row],[CycleNumber]],"")</f>
        <v/>
      </c>
      <c r="V2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4" t="s">
        <v>47</v>
      </c>
      <c r="AO234">
        <v>5</v>
      </c>
      <c r="AP234">
        <v>26</v>
      </c>
      <c r="AQ234">
        <f t="shared" si="10"/>
        <v>1</v>
      </c>
      <c r="AR234" t="str">
        <f t="shared" si="11"/>
        <v/>
      </c>
    </row>
    <row r="235" spans="1:44" hidden="1" x14ac:dyDescent="0.25">
      <c r="A235" t="s">
        <v>47</v>
      </c>
      <c r="B235">
        <v>6</v>
      </c>
      <c r="C235">
        <v>1</v>
      </c>
      <c r="D235">
        <v>1</v>
      </c>
      <c r="E235">
        <v>0</v>
      </c>
      <c r="F235">
        <v>27</v>
      </c>
      <c r="G235" t="str">
        <f>IF(טבלה20[[#This Row],[CycleNumber]]&gt;2,IF(AND(טבלה20[[#This Row],[LengthofCycle]]-F234=F234-F233,טבלה20[[#This Row],[LengthofCycle]]-F234&lt;&gt;0),1,""),"")</f>
        <v/>
      </c>
      <c r="H235" t="str">
        <f>IF(טבלה20[[#This Row],[דילוג]]=1,SUM(G235:G236),"")</f>
        <v/>
      </c>
      <c r="I235">
        <f>IF(AND(טבלה20[[#This Row],[CycleNumber]]&gt;B234,טבלה20[[#This Row],[CycleNumber]]&gt;2),IF(טבלה20[[#This Row],[דילוג]]=1,טבלה20[[#This Row],[LengthofCycle]]-F234,I234),"")</f>
        <v>-1</v>
      </c>
      <c r="J235">
        <f>IF(AND(טבלה20[[#This Row],[CycleNumber]]&gt;B234,טבלה20[[#This Row],[CycleNumber]]&gt;2),IF(טבלה20[[#This Row],[דילוג]]=1,1,IF(MAX(J233:J234)=1,1,IF(טבלה20[[#This Row],[LengthofCycle]]-F234&lt;&gt;טבלה20[[#This Row],[הפרש קבוע אחרון]],0,""))),"")</f>
        <v>1</v>
      </c>
      <c r="K235">
        <f>IF(טבלה20[[#This Row],[CycleNumber]]&lt;3,"",IF(טבלה20[[#This Row],[דילוג]]=1,1,IF(K234="","",IF(טבלה20[[#This Row],[LengthofCycle]]-F234=טבלה20[[#This Row],[הפרש קבוע אחרון]],1,IF(K234+1&gt;3,"",K234+1)))))</f>
        <v>2</v>
      </c>
      <c r="L235">
        <f>IF(OR(טבלה20[[#This Row],[פעילות]]="",K234=""),"",IF(טבלה20[[#This Row],[פעילות]]=1,1,0))</f>
        <v>0</v>
      </c>
      <c r="M235" s="1">
        <f>IF(טבלה20[[#This Row],[פעילות]]="","",IF(OR(M234="",AND(טבלה20[[#This Row],[דילוג]]=1,K234=3)),1,M234+1))</f>
        <v>2</v>
      </c>
      <c r="N235" s="1" t="str">
        <f>IF(AND(טבלה20[[#This Row],[מחזורי פעילות]]=3,G236=1,טבלה20[[#This Row],[הפרש קבוע אחרון]]&lt;&gt;I236),1,"")</f>
        <v/>
      </c>
      <c r="O235" s="1" t="str">
        <f>IF(AND(טבלה20[[#This Row],[מחזורי פעילות]]=3,G236=1,טבלה20[[#This Row],[הפרש קבוע אחרון]]=I236),1,"")</f>
        <v/>
      </c>
      <c r="P235" s="1" t="str">
        <f>IF(AND(טבלה20[[#This Row],[דילוג]]=1,טבלה20[[#This Row],[הפרש קבוע אחרון]]=I234,טבלה20[[#This Row],[מחזורי פעילות]]&gt;1),1,"")</f>
        <v/>
      </c>
      <c r="Q235" s="1" t="str">
        <f>IF(OR(AND(טבלה20[[#This Row],[מחזורי פעילות]]&lt;&gt;"",M236=""),AND(טבלה20[[#This Row],[פעילות]]=3,M236=1)),טבלה20[[#This Row],[מחזורי פעילות]],"")</f>
        <v/>
      </c>
      <c r="R235" s="1" t="str">
        <f>IF(טבלה20[[#This Row],[באיזה מחזור נעקר אחרי קביעה?]]&lt;&gt;"",1,"")</f>
        <v/>
      </c>
      <c r="S235" s="1" t="str">
        <f>IF(AND(טבלה20[[#This Row],[באיזה מחזור נעקר אחרי קביעה?]]&lt;&gt;"",טבלה20[[#This Row],[CycleNumber]]&gt;B236),טבלה20[[#This Row],[באיזה מחזור נעקר אחרי קביעה?]],"")</f>
        <v/>
      </c>
      <c r="T235" s="1" t="str">
        <f>IF(AND(טבלה20[[#This Row],[הפרש קבוע אחרון]]&lt;&gt;"",I234=""),טבלה20[[#This Row],[CycleNumber]],"")</f>
        <v/>
      </c>
      <c r="U235" s="1" t="str">
        <f>IF(OR(טבלה20[[#This Row],[CycleNumber]]&gt;B236,B236=""),טבלה20[[#This Row],[CycleNumber]],"")</f>
        <v/>
      </c>
      <c r="V2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5" t="s">
        <v>47</v>
      </c>
      <c r="AO235">
        <v>6</v>
      </c>
      <c r="AP235">
        <v>27</v>
      </c>
      <c r="AQ235">
        <f t="shared" si="10"/>
        <v>0</v>
      </c>
      <c r="AR235" t="str">
        <f t="shared" si="11"/>
        <v/>
      </c>
    </row>
    <row r="236" spans="1:44" hidden="1" x14ac:dyDescent="0.25">
      <c r="A236" t="s">
        <v>47</v>
      </c>
      <c r="B236">
        <v>7</v>
      </c>
      <c r="C236">
        <v>1</v>
      </c>
      <c r="D236">
        <v>1</v>
      </c>
      <c r="E236">
        <v>0</v>
      </c>
      <c r="F236">
        <v>29</v>
      </c>
      <c r="G236" t="str">
        <f>IF(טבלה20[[#This Row],[CycleNumber]]&gt;2,IF(AND(טבלה20[[#This Row],[LengthofCycle]]-F235=F235-F234,טבלה20[[#This Row],[LengthofCycle]]-F235&lt;&gt;0),1,""),"")</f>
        <v/>
      </c>
      <c r="H236" t="str">
        <f>IF(טבלה20[[#This Row],[דילוג]]=1,SUM(G236:G237),"")</f>
        <v/>
      </c>
      <c r="I236">
        <f>IF(AND(טבלה20[[#This Row],[CycleNumber]]&gt;B235,טבלה20[[#This Row],[CycleNumber]]&gt;2),IF(טבלה20[[#This Row],[דילוג]]=1,טבלה20[[#This Row],[LengthofCycle]]-F235,I235),"")</f>
        <v>-1</v>
      </c>
      <c r="J236">
        <f>IF(AND(טבלה20[[#This Row],[CycleNumber]]&gt;B235,טבלה20[[#This Row],[CycleNumber]]&gt;2),IF(טבלה20[[#This Row],[דילוג]]=1,1,IF(MAX(J234:J235)=1,1,IF(טבלה20[[#This Row],[LengthofCycle]]-F235&lt;&gt;טבלה20[[#This Row],[הפרש קבוע אחרון]],0,""))),"")</f>
        <v>1</v>
      </c>
      <c r="K236">
        <f>IF(טבלה20[[#This Row],[CycleNumber]]&lt;3,"",IF(טבלה20[[#This Row],[דילוג]]=1,1,IF(K235="","",IF(טבלה20[[#This Row],[LengthofCycle]]-F235=טבלה20[[#This Row],[הפרש קבוע אחרון]],1,IF(K235+1&gt;3,"",K235+1)))))</f>
        <v>3</v>
      </c>
      <c r="L236">
        <f>IF(OR(טבלה20[[#This Row],[פעילות]]="",K235=""),"",IF(טבלה20[[#This Row],[פעילות]]=1,1,0))</f>
        <v>0</v>
      </c>
      <c r="M236" s="1">
        <f>IF(טבלה20[[#This Row],[פעילות]]="","",IF(OR(M235="",AND(טבלה20[[#This Row],[דילוג]]=1,K235=3)),1,M235+1))</f>
        <v>3</v>
      </c>
      <c r="N236" s="1" t="str">
        <f>IF(AND(טבלה20[[#This Row],[מחזורי פעילות]]=3,G237=1,טבלה20[[#This Row],[הפרש קבוע אחרון]]&lt;&gt;I237),1,"")</f>
        <v/>
      </c>
      <c r="O236" s="1" t="str">
        <f>IF(AND(טבלה20[[#This Row],[מחזורי פעילות]]=3,G237=1,טבלה20[[#This Row],[הפרש קבוע אחרון]]=I237),1,"")</f>
        <v/>
      </c>
      <c r="P236" s="1" t="str">
        <f>IF(AND(טבלה20[[#This Row],[דילוג]]=1,טבלה20[[#This Row],[הפרש קבוע אחרון]]=I235,טבלה20[[#This Row],[מחזורי פעילות]]&gt;1),1,"")</f>
        <v/>
      </c>
      <c r="Q236" s="1">
        <f>IF(OR(AND(טבלה20[[#This Row],[מחזורי פעילות]]&lt;&gt;"",M237=""),AND(טבלה20[[#This Row],[פעילות]]=3,M237=1)),טבלה20[[#This Row],[מחזורי פעילות]],"")</f>
        <v>3</v>
      </c>
      <c r="R236" s="1">
        <f>IF(טבלה20[[#This Row],[באיזה מחזור נעקר אחרי קביעה?]]&lt;&gt;"",1,"")</f>
        <v>1</v>
      </c>
      <c r="S236" s="1" t="str">
        <f>IF(AND(טבלה20[[#This Row],[באיזה מחזור נעקר אחרי קביעה?]]&lt;&gt;"",טבלה20[[#This Row],[CycleNumber]]&gt;B237),טבלה20[[#This Row],[באיזה מחזור נעקר אחרי קביעה?]],"")</f>
        <v/>
      </c>
      <c r="T236" s="1" t="str">
        <f>IF(AND(טבלה20[[#This Row],[הפרש קבוע אחרון]]&lt;&gt;"",I235=""),טבלה20[[#This Row],[CycleNumber]],"")</f>
        <v/>
      </c>
      <c r="U236" s="1" t="str">
        <f>IF(OR(טבלה20[[#This Row],[CycleNumber]]&gt;B237,B237=""),טבלה20[[#This Row],[CycleNumber]],"")</f>
        <v/>
      </c>
      <c r="V2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6" t="s">
        <v>47</v>
      </c>
      <c r="AO236">
        <v>7</v>
      </c>
      <c r="AP236">
        <v>29</v>
      </c>
      <c r="AQ236">
        <f t="shared" si="10"/>
        <v>0</v>
      </c>
      <c r="AR236" t="str">
        <f t="shared" si="11"/>
        <v/>
      </c>
    </row>
    <row r="237" spans="1:44" hidden="1" x14ac:dyDescent="0.25">
      <c r="A237" t="s">
        <v>47</v>
      </c>
      <c r="B237">
        <v>8</v>
      </c>
      <c r="C237">
        <v>1</v>
      </c>
      <c r="D237">
        <v>1</v>
      </c>
      <c r="E237">
        <v>0</v>
      </c>
      <c r="F237">
        <v>25</v>
      </c>
      <c r="G237" t="str">
        <f>IF(טבלה20[[#This Row],[CycleNumber]]&gt;2,IF(AND(טבלה20[[#This Row],[LengthofCycle]]-F236=F236-F235,טבלה20[[#This Row],[LengthofCycle]]-F236&lt;&gt;0),1,""),"")</f>
        <v/>
      </c>
      <c r="H237" t="str">
        <f>IF(טבלה20[[#This Row],[דילוג]]=1,SUM(G237:G238),"")</f>
        <v/>
      </c>
      <c r="I237">
        <f>IF(AND(טבלה20[[#This Row],[CycleNumber]]&gt;B236,טבלה20[[#This Row],[CycleNumber]]&gt;2),IF(טבלה20[[#This Row],[דילוג]]=1,טבלה20[[#This Row],[LengthofCycle]]-F236,I236),"")</f>
        <v>-1</v>
      </c>
      <c r="J237">
        <f>IF(AND(טבלה20[[#This Row],[CycleNumber]]&gt;B236,טבלה20[[#This Row],[CycleNumber]]&gt;2),IF(טבלה20[[#This Row],[דילוג]]=1,1,IF(MAX(J235:J236)=1,1,IF(טבלה20[[#This Row],[LengthofCycle]]-F236&lt;&gt;טבלה20[[#This Row],[הפרש קבוע אחרון]],0,""))),"")</f>
        <v>1</v>
      </c>
      <c r="K237" t="str">
        <f>IF(טבלה20[[#This Row],[CycleNumber]]&lt;3,"",IF(טבלה20[[#This Row],[דילוג]]=1,1,IF(K236="","",IF(טבלה20[[#This Row],[LengthofCycle]]-F236=טבלה20[[#This Row],[הפרש קבוע אחרון]],1,IF(K236+1&gt;3,"",K236+1)))))</f>
        <v/>
      </c>
      <c r="L237" t="str">
        <f>IF(OR(טבלה20[[#This Row],[פעילות]]="",K236=""),"",IF(טבלה20[[#This Row],[פעילות]]=1,1,0))</f>
        <v/>
      </c>
      <c r="M237" s="1" t="str">
        <f>IF(טבלה20[[#This Row],[פעילות]]="","",IF(OR(M236="",AND(טבלה20[[#This Row],[דילוג]]=1,K236=3)),1,M236+1))</f>
        <v/>
      </c>
      <c r="N237" s="1" t="str">
        <f>IF(AND(טבלה20[[#This Row],[מחזורי פעילות]]=3,G238=1,טבלה20[[#This Row],[הפרש קבוע אחרון]]&lt;&gt;I238),1,"")</f>
        <v/>
      </c>
      <c r="O237" s="1" t="str">
        <f>IF(AND(טבלה20[[#This Row],[מחזורי פעילות]]=3,G238=1,טבלה20[[#This Row],[הפרש קבוע אחרון]]=I238),1,"")</f>
        <v/>
      </c>
      <c r="P237" s="1" t="str">
        <f>IF(AND(טבלה20[[#This Row],[דילוג]]=1,טבלה20[[#This Row],[הפרש קבוע אחרון]]=I236,טבלה20[[#This Row],[מחזורי פעילות]]&gt;1),1,"")</f>
        <v/>
      </c>
      <c r="Q237" s="1" t="str">
        <f>IF(OR(AND(טבלה20[[#This Row],[מחזורי פעילות]]&lt;&gt;"",M238=""),AND(טבלה20[[#This Row],[פעילות]]=3,M238=1)),טבלה20[[#This Row],[מחזורי פעילות]],"")</f>
        <v/>
      </c>
      <c r="R237" s="1" t="str">
        <f>IF(טבלה20[[#This Row],[באיזה מחזור נעקר אחרי קביעה?]]&lt;&gt;"",1,"")</f>
        <v/>
      </c>
      <c r="S237" s="1" t="str">
        <f>IF(AND(טבלה20[[#This Row],[באיזה מחזור נעקר אחרי קביעה?]]&lt;&gt;"",טבלה20[[#This Row],[CycleNumber]]&gt;B238),טבלה20[[#This Row],[באיזה מחזור נעקר אחרי קביעה?]],"")</f>
        <v/>
      </c>
      <c r="T237" s="1" t="str">
        <f>IF(AND(טבלה20[[#This Row],[הפרש קבוע אחרון]]&lt;&gt;"",I236=""),טבלה20[[#This Row],[CycleNumber]],"")</f>
        <v/>
      </c>
      <c r="U237" s="1" t="str">
        <f>IF(OR(טבלה20[[#This Row],[CycleNumber]]&gt;B238,B238=""),טבלה20[[#This Row],[CycleNumber]],"")</f>
        <v/>
      </c>
      <c r="V2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7" t="s">
        <v>47</v>
      </c>
      <c r="AO237">
        <v>8</v>
      </c>
      <c r="AP237">
        <v>25</v>
      </c>
      <c r="AQ237">
        <f t="shared" si="10"/>
        <v>0</v>
      </c>
      <c r="AR237" t="str">
        <f t="shared" si="11"/>
        <v/>
      </c>
    </row>
    <row r="238" spans="1:44" hidden="1" x14ac:dyDescent="0.25">
      <c r="A238" t="s">
        <v>47</v>
      </c>
      <c r="B238">
        <v>9</v>
      </c>
      <c r="C238">
        <v>1</v>
      </c>
      <c r="D238">
        <v>1</v>
      </c>
      <c r="E238">
        <v>0</v>
      </c>
      <c r="F238">
        <v>25</v>
      </c>
      <c r="G238" t="str">
        <f>IF(טבלה20[[#This Row],[CycleNumber]]&gt;2,IF(AND(טבלה20[[#This Row],[LengthofCycle]]-F237=F237-F236,טבלה20[[#This Row],[LengthofCycle]]-F237&lt;&gt;0),1,""),"")</f>
        <v/>
      </c>
      <c r="H238" t="str">
        <f>IF(טבלה20[[#This Row],[דילוג]]=1,SUM(G238:G239),"")</f>
        <v/>
      </c>
      <c r="I238">
        <f>IF(AND(טבלה20[[#This Row],[CycleNumber]]&gt;B237,טבלה20[[#This Row],[CycleNumber]]&gt;2),IF(טבלה20[[#This Row],[דילוג]]=1,טבלה20[[#This Row],[LengthofCycle]]-F237,I237),"")</f>
        <v>-1</v>
      </c>
      <c r="J238">
        <f>IF(AND(טבלה20[[#This Row],[CycleNumber]]&gt;B237,טבלה20[[#This Row],[CycleNumber]]&gt;2),IF(טבלה20[[#This Row],[דילוג]]=1,1,IF(MAX(J236:J237)=1,1,IF(טבלה20[[#This Row],[LengthofCycle]]-F237&lt;&gt;טבלה20[[#This Row],[הפרש קבוע אחרון]],0,""))),"")</f>
        <v>1</v>
      </c>
      <c r="K238" t="str">
        <f>IF(טבלה20[[#This Row],[CycleNumber]]&lt;3,"",IF(טבלה20[[#This Row],[דילוג]]=1,1,IF(K237="","",IF(טבלה20[[#This Row],[LengthofCycle]]-F237=טבלה20[[#This Row],[הפרש קבוע אחרון]],1,IF(K237+1&gt;3,"",K237+1)))))</f>
        <v/>
      </c>
      <c r="L238" t="str">
        <f>IF(OR(טבלה20[[#This Row],[פעילות]]="",K237=""),"",IF(טבלה20[[#This Row],[פעילות]]=1,1,0))</f>
        <v/>
      </c>
      <c r="M238" s="1" t="str">
        <f>IF(טבלה20[[#This Row],[פעילות]]="","",IF(OR(M237="",AND(טבלה20[[#This Row],[דילוג]]=1,K237=3)),1,M237+1))</f>
        <v/>
      </c>
      <c r="N238" s="1" t="str">
        <f>IF(AND(טבלה20[[#This Row],[מחזורי פעילות]]=3,G239=1,טבלה20[[#This Row],[הפרש קבוע אחרון]]&lt;&gt;I239),1,"")</f>
        <v/>
      </c>
      <c r="O238" s="1" t="str">
        <f>IF(AND(טבלה20[[#This Row],[מחזורי פעילות]]=3,G239=1,טבלה20[[#This Row],[הפרש קבוע אחרון]]=I239),1,"")</f>
        <v/>
      </c>
      <c r="P238" s="1" t="str">
        <f>IF(AND(טבלה20[[#This Row],[דילוג]]=1,טבלה20[[#This Row],[הפרש קבוע אחרון]]=I237,טבלה20[[#This Row],[מחזורי פעילות]]&gt;1),1,"")</f>
        <v/>
      </c>
      <c r="Q238" s="1" t="str">
        <f>IF(OR(AND(טבלה20[[#This Row],[מחזורי פעילות]]&lt;&gt;"",M239=""),AND(טבלה20[[#This Row],[פעילות]]=3,M239=1)),טבלה20[[#This Row],[מחזורי פעילות]],"")</f>
        <v/>
      </c>
      <c r="R238" s="1" t="str">
        <f>IF(טבלה20[[#This Row],[באיזה מחזור נעקר אחרי קביעה?]]&lt;&gt;"",1,"")</f>
        <v/>
      </c>
      <c r="S238" s="1" t="str">
        <f>IF(AND(טבלה20[[#This Row],[באיזה מחזור נעקר אחרי קביעה?]]&lt;&gt;"",טבלה20[[#This Row],[CycleNumber]]&gt;B239),טבלה20[[#This Row],[באיזה מחזור נעקר אחרי קביעה?]],"")</f>
        <v/>
      </c>
      <c r="T238" s="1" t="str">
        <f>IF(AND(טבלה20[[#This Row],[הפרש קבוע אחרון]]&lt;&gt;"",I237=""),טבלה20[[#This Row],[CycleNumber]],"")</f>
        <v/>
      </c>
      <c r="U238" s="1" t="str">
        <f>IF(OR(טבלה20[[#This Row],[CycleNumber]]&gt;B239,B239=""),טבלה20[[#This Row],[CycleNumber]],"")</f>
        <v/>
      </c>
      <c r="V2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8" t="s">
        <v>47</v>
      </c>
      <c r="AO238">
        <v>9</v>
      </c>
      <c r="AP238">
        <v>25</v>
      </c>
      <c r="AQ238">
        <f t="shared" si="10"/>
        <v>0</v>
      </c>
      <c r="AR238" t="str">
        <f t="shared" si="11"/>
        <v/>
      </c>
    </row>
    <row r="239" spans="1:44" hidden="1" x14ac:dyDescent="0.25">
      <c r="A239" t="s">
        <v>47</v>
      </c>
      <c r="B239">
        <v>10</v>
      </c>
      <c r="C239">
        <v>1</v>
      </c>
      <c r="D239">
        <v>1</v>
      </c>
      <c r="E239">
        <v>0</v>
      </c>
      <c r="F239">
        <v>29</v>
      </c>
      <c r="G239" t="str">
        <f>IF(טבלה20[[#This Row],[CycleNumber]]&gt;2,IF(AND(טבלה20[[#This Row],[LengthofCycle]]-F238=F238-F237,טבלה20[[#This Row],[LengthofCycle]]-F238&lt;&gt;0),1,""),"")</f>
        <v/>
      </c>
      <c r="H239" t="str">
        <f>IF(טבלה20[[#This Row],[דילוג]]=1,SUM(G239:G240),"")</f>
        <v/>
      </c>
      <c r="I239">
        <f>IF(AND(טבלה20[[#This Row],[CycleNumber]]&gt;B238,טבלה20[[#This Row],[CycleNumber]]&gt;2),IF(טבלה20[[#This Row],[דילוג]]=1,טבלה20[[#This Row],[LengthofCycle]]-F238,I238),"")</f>
        <v>-1</v>
      </c>
      <c r="J239">
        <f>IF(AND(טבלה20[[#This Row],[CycleNumber]]&gt;B238,טבלה20[[#This Row],[CycleNumber]]&gt;2),IF(טבלה20[[#This Row],[דילוג]]=1,1,IF(MAX(J237:J238)=1,1,IF(טבלה20[[#This Row],[LengthofCycle]]-F238&lt;&gt;טבלה20[[#This Row],[הפרש קבוע אחרון]],0,""))),"")</f>
        <v>1</v>
      </c>
      <c r="K239" t="str">
        <f>IF(טבלה20[[#This Row],[CycleNumber]]&lt;3,"",IF(טבלה20[[#This Row],[דילוג]]=1,1,IF(K238="","",IF(טבלה20[[#This Row],[LengthofCycle]]-F238=טבלה20[[#This Row],[הפרש קבוע אחרון]],1,IF(K238+1&gt;3,"",K238+1)))))</f>
        <v/>
      </c>
      <c r="L239" t="str">
        <f>IF(OR(טבלה20[[#This Row],[פעילות]]="",K238=""),"",IF(טבלה20[[#This Row],[פעילות]]=1,1,0))</f>
        <v/>
      </c>
      <c r="M239" s="1" t="str">
        <f>IF(טבלה20[[#This Row],[פעילות]]="","",IF(OR(M238="",AND(טבלה20[[#This Row],[דילוג]]=1,K238=3)),1,M238+1))</f>
        <v/>
      </c>
      <c r="N239" s="1" t="str">
        <f>IF(AND(טבלה20[[#This Row],[מחזורי פעילות]]=3,G240=1,טבלה20[[#This Row],[הפרש קבוע אחרון]]&lt;&gt;I240),1,"")</f>
        <v/>
      </c>
      <c r="O239" s="1" t="str">
        <f>IF(AND(טבלה20[[#This Row],[מחזורי פעילות]]=3,G240=1,טבלה20[[#This Row],[הפרש קבוע אחרון]]=I240),1,"")</f>
        <v/>
      </c>
      <c r="P239" s="1" t="str">
        <f>IF(AND(טבלה20[[#This Row],[דילוג]]=1,טבלה20[[#This Row],[הפרש קבוע אחרון]]=I238,טבלה20[[#This Row],[מחזורי פעילות]]&gt;1),1,"")</f>
        <v/>
      </c>
      <c r="Q239" s="1" t="str">
        <f>IF(OR(AND(טבלה20[[#This Row],[מחזורי פעילות]]&lt;&gt;"",M240=""),AND(טבלה20[[#This Row],[פעילות]]=3,M240=1)),טבלה20[[#This Row],[מחזורי פעילות]],"")</f>
        <v/>
      </c>
      <c r="R239" s="1" t="str">
        <f>IF(טבלה20[[#This Row],[באיזה מחזור נעקר אחרי קביעה?]]&lt;&gt;"",1,"")</f>
        <v/>
      </c>
      <c r="S239" s="1" t="str">
        <f>IF(AND(טבלה20[[#This Row],[באיזה מחזור נעקר אחרי קביעה?]]&lt;&gt;"",טבלה20[[#This Row],[CycleNumber]]&gt;B240),טבלה20[[#This Row],[באיזה מחזור נעקר אחרי קביעה?]],"")</f>
        <v/>
      </c>
      <c r="T239" s="1" t="str">
        <f>IF(AND(טבלה20[[#This Row],[הפרש קבוע אחרון]]&lt;&gt;"",I238=""),טבלה20[[#This Row],[CycleNumber]],"")</f>
        <v/>
      </c>
      <c r="U239" s="1" t="str">
        <f>IF(OR(טבלה20[[#This Row],[CycleNumber]]&gt;B240,B240=""),טבלה20[[#This Row],[CycleNumber]],"")</f>
        <v/>
      </c>
      <c r="V2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39" t="s">
        <v>47</v>
      </c>
      <c r="AO239">
        <v>10</v>
      </c>
      <c r="AP239">
        <v>29</v>
      </c>
      <c r="AQ239">
        <f t="shared" si="10"/>
        <v>0</v>
      </c>
      <c r="AR239" t="str">
        <f t="shared" si="11"/>
        <v/>
      </c>
    </row>
    <row r="240" spans="1:44" hidden="1" x14ac:dyDescent="0.25">
      <c r="A240" t="s">
        <v>47</v>
      </c>
      <c r="B240">
        <v>11</v>
      </c>
      <c r="C240">
        <v>1</v>
      </c>
      <c r="D240">
        <v>0</v>
      </c>
      <c r="E240">
        <v>0</v>
      </c>
      <c r="F240">
        <v>31</v>
      </c>
      <c r="G240" t="str">
        <f>IF(טבלה20[[#This Row],[CycleNumber]]&gt;2,IF(AND(טבלה20[[#This Row],[LengthofCycle]]-F239=F239-F238,טבלה20[[#This Row],[LengthofCycle]]-F239&lt;&gt;0),1,""),"")</f>
        <v/>
      </c>
      <c r="H240" t="str">
        <f>IF(טבלה20[[#This Row],[דילוג]]=1,SUM(G240:G241),"")</f>
        <v/>
      </c>
      <c r="I240">
        <f>IF(AND(טבלה20[[#This Row],[CycleNumber]]&gt;B239,טבלה20[[#This Row],[CycleNumber]]&gt;2),IF(טבלה20[[#This Row],[דילוג]]=1,טבלה20[[#This Row],[LengthofCycle]]-F239,I239),"")</f>
        <v>-1</v>
      </c>
      <c r="J240">
        <f>IF(AND(טבלה20[[#This Row],[CycleNumber]]&gt;B239,טבלה20[[#This Row],[CycleNumber]]&gt;2),IF(טבלה20[[#This Row],[דילוג]]=1,1,IF(MAX(J238:J239)=1,1,IF(טבלה20[[#This Row],[LengthofCycle]]-F239&lt;&gt;טבלה20[[#This Row],[הפרש קבוע אחרון]],0,""))),"")</f>
        <v>1</v>
      </c>
      <c r="K240" t="str">
        <f>IF(טבלה20[[#This Row],[CycleNumber]]&lt;3,"",IF(טבלה20[[#This Row],[דילוג]]=1,1,IF(K239="","",IF(טבלה20[[#This Row],[LengthofCycle]]-F239=טבלה20[[#This Row],[הפרש קבוע אחרון]],1,IF(K239+1&gt;3,"",K239+1)))))</f>
        <v/>
      </c>
      <c r="L240" t="str">
        <f>IF(OR(טבלה20[[#This Row],[פעילות]]="",K239=""),"",IF(טבלה20[[#This Row],[פעילות]]=1,1,0))</f>
        <v/>
      </c>
      <c r="M240" s="1" t="str">
        <f>IF(טבלה20[[#This Row],[פעילות]]="","",IF(OR(M239="",AND(טבלה20[[#This Row],[דילוג]]=1,K239=3)),1,M239+1))</f>
        <v/>
      </c>
      <c r="N240" s="1" t="str">
        <f>IF(AND(טבלה20[[#This Row],[מחזורי פעילות]]=3,G241=1,טבלה20[[#This Row],[הפרש קבוע אחרון]]&lt;&gt;I241),1,"")</f>
        <v/>
      </c>
      <c r="O240" s="1" t="str">
        <f>IF(AND(טבלה20[[#This Row],[מחזורי פעילות]]=3,G241=1,טבלה20[[#This Row],[הפרש קבוע אחרון]]=I241),1,"")</f>
        <v/>
      </c>
      <c r="P240" s="1" t="str">
        <f>IF(AND(טבלה20[[#This Row],[דילוג]]=1,טבלה20[[#This Row],[הפרש קבוע אחרון]]=I239,טבלה20[[#This Row],[מחזורי פעילות]]&gt;1),1,"")</f>
        <v/>
      </c>
      <c r="Q240" s="1" t="str">
        <f>IF(OR(AND(טבלה20[[#This Row],[מחזורי פעילות]]&lt;&gt;"",M241=""),AND(טבלה20[[#This Row],[פעילות]]=3,M241=1)),טבלה20[[#This Row],[מחזורי פעילות]],"")</f>
        <v/>
      </c>
      <c r="R240" s="1" t="str">
        <f>IF(טבלה20[[#This Row],[באיזה מחזור נעקר אחרי קביעה?]]&lt;&gt;"",1,"")</f>
        <v/>
      </c>
      <c r="S240" s="1" t="str">
        <f>IF(AND(טבלה20[[#This Row],[באיזה מחזור נעקר אחרי קביעה?]]&lt;&gt;"",טבלה20[[#This Row],[CycleNumber]]&gt;B241),טבלה20[[#This Row],[באיזה מחזור נעקר אחרי קביעה?]],"")</f>
        <v/>
      </c>
      <c r="T240" s="1" t="str">
        <f>IF(AND(טבלה20[[#This Row],[הפרש קבוע אחרון]]&lt;&gt;"",I239=""),טבלה20[[#This Row],[CycleNumber]],"")</f>
        <v/>
      </c>
      <c r="U240" s="1" t="str">
        <f>IF(OR(טבלה20[[#This Row],[CycleNumber]]&gt;B241,B241=""),טבלה20[[#This Row],[CycleNumber]],"")</f>
        <v/>
      </c>
      <c r="V2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0" t="s">
        <v>47</v>
      </c>
      <c r="AO240">
        <v>11</v>
      </c>
      <c r="AP240">
        <v>31</v>
      </c>
      <c r="AQ240">
        <f t="shared" si="10"/>
        <v>0</v>
      </c>
      <c r="AR240" t="str">
        <f t="shared" si="11"/>
        <v/>
      </c>
    </row>
    <row r="241" spans="1:44" hidden="1" x14ac:dyDescent="0.25">
      <c r="A241" t="s">
        <v>47</v>
      </c>
      <c r="B241">
        <v>12</v>
      </c>
      <c r="C241">
        <v>1</v>
      </c>
      <c r="D241">
        <v>1</v>
      </c>
      <c r="E241">
        <v>0</v>
      </c>
      <c r="F241">
        <v>26</v>
      </c>
      <c r="G241" t="str">
        <f>IF(טבלה20[[#This Row],[CycleNumber]]&gt;2,IF(AND(טבלה20[[#This Row],[LengthofCycle]]-F240=F240-F239,טבלה20[[#This Row],[LengthofCycle]]-F240&lt;&gt;0),1,""),"")</f>
        <v/>
      </c>
      <c r="H241" t="str">
        <f>IF(טבלה20[[#This Row],[דילוג]]=1,SUM(G241:G242),"")</f>
        <v/>
      </c>
      <c r="I241">
        <f>IF(AND(טבלה20[[#This Row],[CycleNumber]]&gt;B240,טבלה20[[#This Row],[CycleNumber]]&gt;2),IF(טבלה20[[#This Row],[דילוג]]=1,טבלה20[[#This Row],[LengthofCycle]]-F240,I240),"")</f>
        <v>-1</v>
      </c>
      <c r="J241">
        <f>IF(AND(טבלה20[[#This Row],[CycleNumber]]&gt;B240,טבלה20[[#This Row],[CycleNumber]]&gt;2),IF(טבלה20[[#This Row],[דילוג]]=1,1,IF(MAX(J239:J240)=1,1,IF(טבלה20[[#This Row],[LengthofCycle]]-F240&lt;&gt;טבלה20[[#This Row],[הפרש קבוע אחרון]],0,""))),"")</f>
        <v>1</v>
      </c>
      <c r="K241" t="str">
        <f>IF(טבלה20[[#This Row],[CycleNumber]]&lt;3,"",IF(טבלה20[[#This Row],[דילוג]]=1,1,IF(K240="","",IF(טבלה20[[#This Row],[LengthofCycle]]-F240=טבלה20[[#This Row],[הפרש קבוע אחרון]],1,IF(K240+1&gt;3,"",K240+1)))))</f>
        <v/>
      </c>
      <c r="L241" t="str">
        <f>IF(OR(טבלה20[[#This Row],[פעילות]]="",K240=""),"",IF(טבלה20[[#This Row],[פעילות]]=1,1,0))</f>
        <v/>
      </c>
      <c r="M241" s="1" t="str">
        <f>IF(טבלה20[[#This Row],[פעילות]]="","",IF(OR(M240="",AND(טבלה20[[#This Row],[דילוג]]=1,K240=3)),1,M240+1))</f>
        <v/>
      </c>
      <c r="N241" s="1" t="str">
        <f>IF(AND(טבלה20[[#This Row],[מחזורי פעילות]]=3,G242=1,טבלה20[[#This Row],[הפרש קבוע אחרון]]&lt;&gt;I242),1,"")</f>
        <v/>
      </c>
      <c r="O241" s="1" t="str">
        <f>IF(AND(טבלה20[[#This Row],[מחזורי פעילות]]=3,G242=1,טבלה20[[#This Row],[הפרש קבוע אחרון]]=I242),1,"")</f>
        <v/>
      </c>
      <c r="P241" s="1" t="str">
        <f>IF(AND(טבלה20[[#This Row],[דילוג]]=1,טבלה20[[#This Row],[הפרש קבוע אחרון]]=I240,טבלה20[[#This Row],[מחזורי פעילות]]&gt;1),1,"")</f>
        <v/>
      </c>
      <c r="Q241" s="1" t="str">
        <f>IF(OR(AND(טבלה20[[#This Row],[מחזורי פעילות]]&lt;&gt;"",M242=""),AND(טבלה20[[#This Row],[פעילות]]=3,M242=1)),טבלה20[[#This Row],[מחזורי פעילות]],"")</f>
        <v/>
      </c>
      <c r="R241" s="1" t="str">
        <f>IF(טבלה20[[#This Row],[באיזה מחזור נעקר אחרי קביעה?]]&lt;&gt;"",1,"")</f>
        <v/>
      </c>
      <c r="S241" s="1" t="str">
        <f>IF(AND(טבלה20[[#This Row],[באיזה מחזור נעקר אחרי קביעה?]]&lt;&gt;"",טבלה20[[#This Row],[CycleNumber]]&gt;B242),טבלה20[[#This Row],[באיזה מחזור נעקר אחרי קביעה?]],"")</f>
        <v/>
      </c>
      <c r="T241" s="1" t="str">
        <f>IF(AND(טבלה20[[#This Row],[הפרש קבוע אחרון]]&lt;&gt;"",I240=""),טבלה20[[#This Row],[CycleNumber]],"")</f>
        <v/>
      </c>
      <c r="U241" s="1" t="str">
        <f>IF(OR(טבלה20[[#This Row],[CycleNumber]]&gt;B242,B242=""),טבלה20[[#This Row],[CycleNumber]],"")</f>
        <v/>
      </c>
      <c r="V2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1" t="s">
        <v>47</v>
      </c>
      <c r="AO241">
        <v>12</v>
      </c>
      <c r="AP241">
        <v>26</v>
      </c>
      <c r="AQ241">
        <f t="shared" si="10"/>
        <v>0</v>
      </c>
      <c r="AR241" t="str">
        <f t="shared" si="11"/>
        <v/>
      </c>
    </row>
    <row r="242" spans="1:44" hidden="1" x14ac:dyDescent="0.25">
      <c r="A242" t="s">
        <v>47</v>
      </c>
      <c r="B242">
        <v>13</v>
      </c>
      <c r="C242">
        <v>1</v>
      </c>
      <c r="D242">
        <v>1</v>
      </c>
      <c r="E242">
        <v>0</v>
      </c>
      <c r="F242">
        <v>27</v>
      </c>
      <c r="G242" t="str">
        <f>IF(טבלה20[[#This Row],[CycleNumber]]&gt;2,IF(AND(טבלה20[[#This Row],[LengthofCycle]]-F241=F241-F240,טבלה20[[#This Row],[LengthofCycle]]-F241&lt;&gt;0),1,""),"")</f>
        <v/>
      </c>
      <c r="H242" t="str">
        <f>IF(טבלה20[[#This Row],[דילוג]]=1,SUM(G242:G243),"")</f>
        <v/>
      </c>
      <c r="I242">
        <f>IF(AND(טבלה20[[#This Row],[CycleNumber]]&gt;B241,טבלה20[[#This Row],[CycleNumber]]&gt;2),IF(טבלה20[[#This Row],[דילוג]]=1,טבלה20[[#This Row],[LengthofCycle]]-F241,I241),"")</f>
        <v>-1</v>
      </c>
      <c r="J242">
        <f>IF(AND(טבלה20[[#This Row],[CycleNumber]]&gt;B241,טבלה20[[#This Row],[CycleNumber]]&gt;2),IF(טבלה20[[#This Row],[דילוג]]=1,1,IF(MAX(J240:J241)=1,1,IF(טבלה20[[#This Row],[LengthofCycle]]-F241&lt;&gt;טבלה20[[#This Row],[הפרש קבוע אחרון]],0,""))),"")</f>
        <v>1</v>
      </c>
      <c r="K242" t="str">
        <f>IF(טבלה20[[#This Row],[CycleNumber]]&lt;3,"",IF(טבלה20[[#This Row],[דילוג]]=1,1,IF(K241="","",IF(טבלה20[[#This Row],[LengthofCycle]]-F241=טבלה20[[#This Row],[הפרש קבוע אחרון]],1,IF(K241+1&gt;3,"",K241+1)))))</f>
        <v/>
      </c>
      <c r="L242" t="str">
        <f>IF(OR(טבלה20[[#This Row],[פעילות]]="",K241=""),"",IF(טבלה20[[#This Row],[פעילות]]=1,1,0))</f>
        <v/>
      </c>
      <c r="M242" s="1" t="str">
        <f>IF(טבלה20[[#This Row],[פעילות]]="","",IF(OR(M241="",AND(טבלה20[[#This Row],[דילוג]]=1,K241=3)),1,M241+1))</f>
        <v/>
      </c>
      <c r="N242" s="1" t="str">
        <f>IF(AND(טבלה20[[#This Row],[מחזורי פעילות]]=3,G243=1,טבלה20[[#This Row],[הפרש קבוע אחרון]]&lt;&gt;I243),1,"")</f>
        <v/>
      </c>
      <c r="O242" s="1" t="str">
        <f>IF(AND(טבלה20[[#This Row],[מחזורי פעילות]]=3,G243=1,טבלה20[[#This Row],[הפרש קבוע אחרון]]=I243),1,"")</f>
        <v/>
      </c>
      <c r="P242" s="1" t="str">
        <f>IF(AND(טבלה20[[#This Row],[דילוג]]=1,טבלה20[[#This Row],[הפרש קבוע אחרון]]=I241,טבלה20[[#This Row],[מחזורי פעילות]]&gt;1),1,"")</f>
        <v/>
      </c>
      <c r="Q242" s="1" t="str">
        <f>IF(OR(AND(טבלה20[[#This Row],[מחזורי פעילות]]&lt;&gt;"",M243=""),AND(טבלה20[[#This Row],[פעילות]]=3,M243=1)),טבלה20[[#This Row],[מחזורי פעילות]],"")</f>
        <v/>
      </c>
      <c r="R242" s="1" t="str">
        <f>IF(טבלה20[[#This Row],[באיזה מחזור נעקר אחרי קביעה?]]&lt;&gt;"",1,"")</f>
        <v/>
      </c>
      <c r="S242" s="1" t="str">
        <f>IF(AND(טבלה20[[#This Row],[באיזה מחזור נעקר אחרי קביעה?]]&lt;&gt;"",טבלה20[[#This Row],[CycleNumber]]&gt;B243),טבלה20[[#This Row],[באיזה מחזור נעקר אחרי קביעה?]],"")</f>
        <v/>
      </c>
      <c r="T242" s="1" t="str">
        <f>IF(AND(טבלה20[[#This Row],[הפרש קבוע אחרון]]&lt;&gt;"",I241=""),טבלה20[[#This Row],[CycleNumber]],"")</f>
        <v/>
      </c>
      <c r="U242" s="1">
        <f>IF(OR(טבלה20[[#This Row],[CycleNumber]]&gt;B243,B243=""),טבלה20[[#This Row],[CycleNumber]],"")</f>
        <v>13</v>
      </c>
      <c r="V2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2" t="s">
        <v>47</v>
      </c>
      <c r="AO242">
        <v>13</v>
      </c>
      <c r="AP242">
        <v>27</v>
      </c>
      <c r="AQ242">
        <f t="shared" si="10"/>
        <v>0</v>
      </c>
      <c r="AR242" t="str">
        <f t="shared" si="11"/>
        <v/>
      </c>
    </row>
    <row r="243" spans="1:44" hidden="1" x14ac:dyDescent="0.25">
      <c r="A243" t="s">
        <v>48</v>
      </c>
      <c r="B243">
        <v>1</v>
      </c>
      <c r="C243">
        <v>1</v>
      </c>
      <c r="D243">
        <v>1</v>
      </c>
      <c r="E243">
        <v>0</v>
      </c>
      <c r="F243">
        <v>35</v>
      </c>
      <c r="G243" t="str">
        <f>IF(טבלה20[[#This Row],[CycleNumber]]&gt;2,IF(AND(טבלה20[[#This Row],[LengthofCycle]]-F242=F242-F241,טבלה20[[#This Row],[LengthofCycle]]-F242&lt;&gt;0),1,""),"")</f>
        <v/>
      </c>
      <c r="H243" t="str">
        <f>IF(טבלה20[[#This Row],[דילוג]]=1,SUM(G243:G244),"")</f>
        <v/>
      </c>
      <c r="I243" t="str">
        <f>IF(AND(טבלה20[[#This Row],[CycleNumber]]&gt;B242,טבלה20[[#This Row],[CycleNumber]]&gt;2),IF(טבלה20[[#This Row],[דילוג]]=1,טבלה20[[#This Row],[LengthofCycle]]-F242,I242),"")</f>
        <v/>
      </c>
      <c r="J243" t="str">
        <f>IF(AND(טבלה20[[#This Row],[CycleNumber]]&gt;B242,טבלה20[[#This Row],[CycleNumber]]&gt;2),IF(טבלה20[[#This Row],[דילוג]]=1,1,IF(MAX(J241:J242)=1,1,IF(טבלה20[[#This Row],[LengthofCycle]]-F242&lt;&gt;טבלה20[[#This Row],[הפרש קבוע אחרון]],0,""))),"")</f>
        <v/>
      </c>
      <c r="K243" t="str">
        <f>IF(טבלה20[[#This Row],[CycleNumber]]&lt;3,"",IF(טבלה20[[#This Row],[דילוג]]=1,1,IF(K242="","",IF(טבלה20[[#This Row],[LengthofCycle]]-F242=טבלה20[[#This Row],[הפרש קבוע אחרון]],1,IF(K242+1&gt;3,"",K242+1)))))</f>
        <v/>
      </c>
      <c r="L243" t="str">
        <f>IF(OR(טבלה20[[#This Row],[פעילות]]="",K242=""),"",IF(טבלה20[[#This Row],[פעילות]]=1,1,0))</f>
        <v/>
      </c>
      <c r="M243" s="1" t="str">
        <f>IF(טבלה20[[#This Row],[פעילות]]="","",IF(OR(M242="",AND(טבלה20[[#This Row],[דילוג]]=1,K242=3)),1,M242+1))</f>
        <v/>
      </c>
      <c r="N243" s="1" t="str">
        <f>IF(AND(טבלה20[[#This Row],[מחזורי פעילות]]=3,G244=1,טבלה20[[#This Row],[הפרש קבוע אחרון]]&lt;&gt;I244),1,"")</f>
        <v/>
      </c>
      <c r="O243" s="1" t="str">
        <f>IF(AND(טבלה20[[#This Row],[מחזורי פעילות]]=3,G244=1,טבלה20[[#This Row],[הפרש קבוע אחרון]]=I244),1,"")</f>
        <v/>
      </c>
      <c r="P243" s="1" t="str">
        <f>IF(AND(טבלה20[[#This Row],[דילוג]]=1,טבלה20[[#This Row],[הפרש קבוע אחרון]]=I242,טבלה20[[#This Row],[מחזורי פעילות]]&gt;1),1,"")</f>
        <v/>
      </c>
      <c r="Q243" s="1" t="str">
        <f>IF(OR(AND(טבלה20[[#This Row],[מחזורי פעילות]]&lt;&gt;"",M244=""),AND(טבלה20[[#This Row],[פעילות]]=3,M244=1)),טבלה20[[#This Row],[מחזורי פעילות]],"")</f>
        <v/>
      </c>
      <c r="R243" s="1" t="str">
        <f>IF(טבלה20[[#This Row],[באיזה מחזור נעקר אחרי קביעה?]]&lt;&gt;"",1,"")</f>
        <v/>
      </c>
      <c r="S243" s="1" t="str">
        <f>IF(AND(טבלה20[[#This Row],[באיזה מחזור נעקר אחרי קביעה?]]&lt;&gt;"",טבלה20[[#This Row],[CycleNumber]]&gt;B244),טבלה20[[#This Row],[באיזה מחזור נעקר אחרי קביעה?]],"")</f>
        <v/>
      </c>
      <c r="T243" s="1" t="str">
        <f>IF(AND(טבלה20[[#This Row],[הפרש קבוע אחרון]]&lt;&gt;"",I242=""),טבלה20[[#This Row],[CycleNumber]],"")</f>
        <v/>
      </c>
      <c r="U243" s="1" t="str">
        <f>IF(OR(טבלה20[[#This Row],[CycleNumber]]&gt;B244,B244=""),טבלה20[[#This Row],[CycleNumber]],"")</f>
        <v/>
      </c>
      <c r="V2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3" t="s">
        <v>48</v>
      </c>
      <c r="AO243">
        <v>1</v>
      </c>
      <c r="AP243">
        <v>35</v>
      </c>
      <c r="AQ243" t="str">
        <f t="shared" si="10"/>
        <v/>
      </c>
      <c r="AR243" t="str">
        <f t="shared" si="11"/>
        <v/>
      </c>
    </row>
    <row r="244" spans="1:44" hidden="1" x14ac:dyDescent="0.25">
      <c r="A244" t="s">
        <v>48</v>
      </c>
      <c r="B244">
        <v>2</v>
      </c>
      <c r="C244">
        <v>1</v>
      </c>
      <c r="D244">
        <v>1</v>
      </c>
      <c r="E244">
        <v>0</v>
      </c>
      <c r="F244">
        <v>27</v>
      </c>
      <c r="G244" t="str">
        <f>IF(טבלה20[[#This Row],[CycleNumber]]&gt;2,IF(AND(טבלה20[[#This Row],[LengthofCycle]]-F243=F243-F242,טבלה20[[#This Row],[LengthofCycle]]-F243&lt;&gt;0),1,""),"")</f>
        <v/>
      </c>
      <c r="H244" t="str">
        <f>IF(טבלה20[[#This Row],[דילוג]]=1,SUM(G244:G245),"")</f>
        <v/>
      </c>
      <c r="I244" t="str">
        <f>IF(AND(טבלה20[[#This Row],[CycleNumber]]&gt;B243,טבלה20[[#This Row],[CycleNumber]]&gt;2),IF(טבלה20[[#This Row],[דילוג]]=1,טבלה20[[#This Row],[LengthofCycle]]-F243,I243),"")</f>
        <v/>
      </c>
      <c r="J244" t="str">
        <f>IF(AND(טבלה20[[#This Row],[CycleNumber]]&gt;B243,טבלה20[[#This Row],[CycleNumber]]&gt;2),IF(טבלה20[[#This Row],[דילוג]]=1,1,IF(MAX(J242:J243)=1,1,IF(טבלה20[[#This Row],[LengthofCycle]]-F243&lt;&gt;טבלה20[[#This Row],[הפרש קבוע אחרון]],0,""))),"")</f>
        <v/>
      </c>
      <c r="K244" t="str">
        <f>IF(טבלה20[[#This Row],[CycleNumber]]&lt;3,"",IF(טבלה20[[#This Row],[דילוג]]=1,1,IF(K243="","",IF(טבלה20[[#This Row],[LengthofCycle]]-F243=טבלה20[[#This Row],[הפרש קבוע אחרון]],1,IF(K243+1&gt;3,"",K243+1)))))</f>
        <v/>
      </c>
      <c r="L244" t="str">
        <f>IF(OR(טבלה20[[#This Row],[פעילות]]="",K243=""),"",IF(טבלה20[[#This Row],[פעילות]]=1,1,0))</f>
        <v/>
      </c>
      <c r="M244" s="1" t="str">
        <f>IF(טבלה20[[#This Row],[פעילות]]="","",IF(OR(M243="",AND(טבלה20[[#This Row],[דילוג]]=1,K243=3)),1,M243+1))</f>
        <v/>
      </c>
      <c r="N244" s="1" t="str">
        <f>IF(AND(טבלה20[[#This Row],[מחזורי פעילות]]=3,G245=1,טבלה20[[#This Row],[הפרש קבוע אחרון]]&lt;&gt;I245),1,"")</f>
        <v/>
      </c>
      <c r="O244" s="1" t="str">
        <f>IF(AND(טבלה20[[#This Row],[מחזורי פעילות]]=3,G245=1,טבלה20[[#This Row],[הפרש קבוע אחרון]]=I245),1,"")</f>
        <v/>
      </c>
      <c r="P244" s="1" t="str">
        <f>IF(AND(טבלה20[[#This Row],[דילוג]]=1,טבלה20[[#This Row],[הפרש קבוע אחרון]]=I243,טבלה20[[#This Row],[מחזורי פעילות]]&gt;1),1,"")</f>
        <v/>
      </c>
      <c r="Q244" s="1" t="str">
        <f>IF(OR(AND(טבלה20[[#This Row],[מחזורי פעילות]]&lt;&gt;"",M245=""),AND(טבלה20[[#This Row],[פעילות]]=3,M245=1)),טבלה20[[#This Row],[מחזורי פעילות]],"")</f>
        <v/>
      </c>
      <c r="R244" s="1" t="str">
        <f>IF(טבלה20[[#This Row],[באיזה מחזור נעקר אחרי קביעה?]]&lt;&gt;"",1,"")</f>
        <v/>
      </c>
      <c r="S244" s="1" t="str">
        <f>IF(AND(טבלה20[[#This Row],[באיזה מחזור נעקר אחרי קביעה?]]&lt;&gt;"",טבלה20[[#This Row],[CycleNumber]]&gt;B245),טבלה20[[#This Row],[באיזה מחזור נעקר אחרי קביעה?]],"")</f>
        <v/>
      </c>
      <c r="T244" s="1" t="str">
        <f>IF(AND(טבלה20[[#This Row],[הפרש קבוע אחרון]]&lt;&gt;"",I243=""),טבלה20[[#This Row],[CycleNumber]],"")</f>
        <v/>
      </c>
      <c r="U244" s="1" t="str">
        <f>IF(OR(טבלה20[[#This Row],[CycleNumber]]&gt;B245,B245=""),טבלה20[[#This Row],[CycleNumber]],"")</f>
        <v/>
      </c>
      <c r="V2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4" t="s">
        <v>48</v>
      </c>
      <c r="AO244">
        <v>2</v>
      </c>
      <c r="AP244">
        <v>27</v>
      </c>
      <c r="AQ244" t="str">
        <f t="shared" si="10"/>
        <v/>
      </c>
      <c r="AR244" t="str">
        <f t="shared" si="11"/>
        <v/>
      </c>
    </row>
    <row r="245" spans="1:44" hidden="1" x14ac:dyDescent="0.25">
      <c r="A245" t="s">
        <v>48</v>
      </c>
      <c r="B245">
        <v>3</v>
      </c>
      <c r="C245">
        <v>1</v>
      </c>
      <c r="D245">
        <v>1</v>
      </c>
      <c r="E245">
        <v>0</v>
      </c>
      <c r="F245">
        <v>29</v>
      </c>
      <c r="G245" t="str">
        <f>IF(טבלה20[[#This Row],[CycleNumber]]&gt;2,IF(AND(טבלה20[[#This Row],[LengthofCycle]]-F244=F244-F243,טבלה20[[#This Row],[LengthofCycle]]-F244&lt;&gt;0),1,""),"")</f>
        <v/>
      </c>
      <c r="H245" t="str">
        <f>IF(טבלה20[[#This Row],[דילוג]]=1,SUM(G245:G246),"")</f>
        <v/>
      </c>
      <c r="I245" t="str">
        <f>IF(AND(טבלה20[[#This Row],[CycleNumber]]&gt;B244,טבלה20[[#This Row],[CycleNumber]]&gt;2),IF(טבלה20[[#This Row],[דילוג]]=1,טבלה20[[#This Row],[LengthofCycle]]-F244,I244),"")</f>
        <v/>
      </c>
      <c r="J245">
        <f>IF(AND(טבלה20[[#This Row],[CycleNumber]]&gt;B244,טבלה20[[#This Row],[CycleNumber]]&gt;2),IF(טבלה20[[#This Row],[דילוג]]=1,1,IF(MAX(J243:J244)=1,1,IF(טבלה20[[#This Row],[LengthofCycle]]-F244&lt;&gt;טבלה20[[#This Row],[הפרש קבוע אחרון]],0,""))),"")</f>
        <v>0</v>
      </c>
      <c r="K245" t="str">
        <f>IF(טבלה20[[#This Row],[CycleNumber]]&lt;3,"",IF(טבלה20[[#This Row],[דילוג]]=1,1,IF(K244="","",IF(טבלה20[[#This Row],[LengthofCycle]]-F244=טבלה20[[#This Row],[הפרש קבוע אחרון]],1,IF(K244+1&gt;3,"",K244+1)))))</f>
        <v/>
      </c>
      <c r="L245" t="str">
        <f>IF(OR(טבלה20[[#This Row],[פעילות]]="",K244=""),"",IF(טבלה20[[#This Row],[פעילות]]=1,1,0))</f>
        <v/>
      </c>
      <c r="M245" s="1" t="str">
        <f>IF(טבלה20[[#This Row],[פעילות]]="","",IF(OR(M244="",AND(טבלה20[[#This Row],[דילוג]]=1,K244=3)),1,M244+1))</f>
        <v/>
      </c>
      <c r="N245" s="1" t="str">
        <f>IF(AND(טבלה20[[#This Row],[מחזורי פעילות]]=3,G246=1,טבלה20[[#This Row],[הפרש קבוע אחרון]]&lt;&gt;I246),1,"")</f>
        <v/>
      </c>
      <c r="O245" s="1" t="str">
        <f>IF(AND(טבלה20[[#This Row],[מחזורי פעילות]]=3,G246=1,טבלה20[[#This Row],[הפרש קבוע אחרון]]=I246),1,"")</f>
        <v/>
      </c>
      <c r="P245" s="1" t="str">
        <f>IF(AND(טבלה20[[#This Row],[דילוג]]=1,טבלה20[[#This Row],[הפרש קבוע אחרון]]=I244,טבלה20[[#This Row],[מחזורי פעילות]]&gt;1),1,"")</f>
        <v/>
      </c>
      <c r="Q245" s="1" t="str">
        <f>IF(OR(AND(טבלה20[[#This Row],[מחזורי פעילות]]&lt;&gt;"",M246=""),AND(טבלה20[[#This Row],[פעילות]]=3,M246=1)),טבלה20[[#This Row],[מחזורי פעילות]],"")</f>
        <v/>
      </c>
      <c r="R245" s="1" t="str">
        <f>IF(טבלה20[[#This Row],[באיזה מחזור נעקר אחרי קביעה?]]&lt;&gt;"",1,"")</f>
        <v/>
      </c>
      <c r="S245" s="1" t="str">
        <f>IF(AND(טבלה20[[#This Row],[באיזה מחזור נעקר אחרי קביעה?]]&lt;&gt;"",טבלה20[[#This Row],[CycleNumber]]&gt;B246),טבלה20[[#This Row],[באיזה מחזור נעקר אחרי קביעה?]],"")</f>
        <v/>
      </c>
      <c r="T245" s="1" t="str">
        <f>IF(AND(טבלה20[[#This Row],[הפרש קבוע אחרון]]&lt;&gt;"",I244=""),טבלה20[[#This Row],[CycleNumber]],"")</f>
        <v/>
      </c>
      <c r="U245" s="1" t="str">
        <f>IF(OR(טבלה20[[#This Row],[CycleNumber]]&gt;B246,B246=""),טבלה20[[#This Row],[CycleNumber]],"")</f>
        <v/>
      </c>
      <c r="V2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5" t="s">
        <v>48</v>
      </c>
      <c r="AO245">
        <v>3</v>
      </c>
      <c r="AP245">
        <v>29</v>
      </c>
      <c r="AQ245">
        <f t="shared" si="10"/>
        <v>0</v>
      </c>
      <c r="AR245" t="str">
        <f t="shared" si="11"/>
        <v/>
      </c>
    </row>
    <row r="246" spans="1:44" hidden="1" x14ac:dyDescent="0.25">
      <c r="A246" t="s">
        <v>48</v>
      </c>
      <c r="B246">
        <v>4</v>
      </c>
      <c r="C246">
        <v>1</v>
      </c>
      <c r="D246">
        <v>1</v>
      </c>
      <c r="E246">
        <v>0</v>
      </c>
      <c r="F246">
        <v>31</v>
      </c>
      <c r="G246">
        <f>IF(טבלה20[[#This Row],[CycleNumber]]&gt;2,IF(AND(טבלה20[[#This Row],[LengthofCycle]]-F245=F245-F244,טבלה20[[#This Row],[LengthofCycle]]-F245&lt;&gt;0),1,""),"")</f>
        <v>1</v>
      </c>
      <c r="H246">
        <f>IF(טבלה20[[#This Row],[דילוג]]=1,SUM(G246:G247),"")</f>
        <v>1</v>
      </c>
      <c r="I246">
        <f>IF(AND(טבלה20[[#This Row],[CycleNumber]]&gt;B245,טבלה20[[#This Row],[CycleNumber]]&gt;2),IF(טבלה20[[#This Row],[דילוג]]=1,טבלה20[[#This Row],[LengthofCycle]]-F245,I245),"")</f>
        <v>2</v>
      </c>
      <c r="J246">
        <f>IF(AND(טבלה20[[#This Row],[CycleNumber]]&gt;B245,טבלה20[[#This Row],[CycleNumber]]&gt;2),IF(טבלה20[[#This Row],[דילוג]]=1,1,IF(MAX(J244:J245)=1,1,IF(טבלה20[[#This Row],[LengthofCycle]]-F245&lt;&gt;טבלה20[[#This Row],[הפרש קבוע אחרון]],0,""))),"")</f>
        <v>1</v>
      </c>
      <c r="K246">
        <f>IF(טבלה20[[#This Row],[CycleNumber]]&lt;3,"",IF(טבלה20[[#This Row],[דילוג]]=1,1,IF(K245="","",IF(טבלה20[[#This Row],[LengthofCycle]]-F245=טבלה20[[#This Row],[הפרש קבוע אחרון]],1,IF(K245+1&gt;3,"",K245+1)))))</f>
        <v>1</v>
      </c>
      <c r="L246" t="str">
        <f>IF(OR(טבלה20[[#This Row],[פעילות]]="",K245=""),"",IF(טבלה20[[#This Row],[פעילות]]=1,1,0))</f>
        <v/>
      </c>
      <c r="M246" s="1">
        <f>IF(טבלה20[[#This Row],[פעילות]]="","",IF(OR(M245="",AND(טבלה20[[#This Row],[דילוג]]=1,K245=3)),1,M245+1))</f>
        <v>1</v>
      </c>
      <c r="N246" s="1" t="str">
        <f>IF(AND(טבלה20[[#This Row],[מחזורי פעילות]]=3,G247=1,טבלה20[[#This Row],[הפרש קבוע אחרון]]&lt;&gt;I247),1,"")</f>
        <v/>
      </c>
      <c r="O246" s="1" t="str">
        <f>IF(AND(טבלה20[[#This Row],[מחזורי פעילות]]=3,G247=1,טבלה20[[#This Row],[הפרש קבוע אחרון]]=I247),1,"")</f>
        <v/>
      </c>
      <c r="P246" s="1" t="str">
        <f>IF(AND(טבלה20[[#This Row],[דילוג]]=1,טבלה20[[#This Row],[הפרש קבוע אחרון]]=I245,טבלה20[[#This Row],[מחזורי פעילות]]&gt;1),1,"")</f>
        <v/>
      </c>
      <c r="Q246" s="1" t="str">
        <f>IF(OR(AND(טבלה20[[#This Row],[מחזורי פעילות]]&lt;&gt;"",M247=""),AND(טבלה20[[#This Row],[פעילות]]=3,M247=1)),טבלה20[[#This Row],[מחזורי פעילות]],"")</f>
        <v/>
      </c>
      <c r="R246" s="1" t="str">
        <f>IF(טבלה20[[#This Row],[באיזה מחזור נעקר אחרי קביעה?]]&lt;&gt;"",1,"")</f>
        <v/>
      </c>
      <c r="S246" s="1" t="str">
        <f>IF(AND(טבלה20[[#This Row],[באיזה מחזור נעקר אחרי קביעה?]]&lt;&gt;"",טבלה20[[#This Row],[CycleNumber]]&gt;B247),טבלה20[[#This Row],[באיזה מחזור נעקר אחרי קביעה?]],"")</f>
        <v/>
      </c>
      <c r="T246" s="1">
        <f>IF(AND(טבלה20[[#This Row],[הפרש קבוע אחרון]]&lt;&gt;"",I245=""),טבלה20[[#This Row],[CycleNumber]],"")</f>
        <v>4</v>
      </c>
      <c r="U246" s="1" t="str">
        <f>IF(OR(טבלה20[[#This Row],[CycleNumber]]&gt;B247,B247=""),טבלה20[[#This Row],[CycleNumber]],"")</f>
        <v/>
      </c>
      <c r="V2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6" t="s">
        <v>48</v>
      </c>
      <c r="AO246">
        <v>4</v>
      </c>
      <c r="AP246">
        <v>31</v>
      </c>
      <c r="AQ246">
        <f t="shared" si="10"/>
        <v>1</v>
      </c>
      <c r="AR246" t="str">
        <f t="shared" si="11"/>
        <v/>
      </c>
    </row>
    <row r="247" spans="1:44" hidden="1" x14ac:dyDescent="0.25">
      <c r="A247" t="s">
        <v>48</v>
      </c>
      <c r="B247">
        <v>5</v>
      </c>
      <c r="C247">
        <v>1</v>
      </c>
      <c r="D247">
        <v>1</v>
      </c>
      <c r="E247">
        <v>0</v>
      </c>
      <c r="F247">
        <v>31</v>
      </c>
      <c r="G247" t="str">
        <f>IF(טבלה20[[#This Row],[CycleNumber]]&gt;2,IF(AND(טבלה20[[#This Row],[LengthofCycle]]-F246=F246-F245,טבלה20[[#This Row],[LengthofCycle]]-F246&lt;&gt;0),1,""),"")</f>
        <v/>
      </c>
      <c r="H247" t="str">
        <f>IF(טבלה20[[#This Row],[דילוג]]=1,SUM(G247:G248),"")</f>
        <v/>
      </c>
      <c r="I247">
        <f>IF(AND(טבלה20[[#This Row],[CycleNumber]]&gt;B246,טבלה20[[#This Row],[CycleNumber]]&gt;2),IF(טבלה20[[#This Row],[דילוג]]=1,טבלה20[[#This Row],[LengthofCycle]]-F246,I246),"")</f>
        <v>2</v>
      </c>
      <c r="J247">
        <f>IF(AND(טבלה20[[#This Row],[CycleNumber]]&gt;B246,טבלה20[[#This Row],[CycleNumber]]&gt;2),IF(טבלה20[[#This Row],[דילוג]]=1,1,IF(MAX(J245:J246)=1,1,IF(טבלה20[[#This Row],[LengthofCycle]]-F246&lt;&gt;טבלה20[[#This Row],[הפרש קבוע אחרון]],0,""))),"")</f>
        <v>1</v>
      </c>
      <c r="K247">
        <f>IF(טבלה20[[#This Row],[CycleNumber]]&lt;3,"",IF(טבלה20[[#This Row],[דילוג]]=1,1,IF(K246="","",IF(טבלה20[[#This Row],[LengthofCycle]]-F246=טבלה20[[#This Row],[הפרש קבוע אחרון]],1,IF(K246+1&gt;3,"",K246+1)))))</f>
        <v>2</v>
      </c>
      <c r="L247">
        <f>IF(OR(טבלה20[[#This Row],[פעילות]]="",K246=""),"",IF(טבלה20[[#This Row],[פעילות]]=1,1,0))</f>
        <v>0</v>
      </c>
      <c r="M247" s="1">
        <f>IF(טבלה20[[#This Row],[פעילות]]="","",IF(OR(M246="",AND(טבלה20[[#This Row],[דילוג]]=1,K246=3)),1,M246+1))</f>
        <v>2</v>
      </c>
      <c r="N247" s="1" t="str">
        <f>IF(AND(טבלה20[[#This Row],[מחזורי פעילות]]=3,G248=1,טבלה20[[#This Row],[הפרש קבוע אחרון]]&lt;&gt;I248),1,"")</f>
        <v/>
      </c>
      <c r="O247" s="1" t="str">
        <f>IF(AND(טבלה20[[#This Row],[מחזורי פעילות]]=3,G248=1,טבלה20[[#This Row],[הפרש קבוע אחרון]]=I248),1,"")</f>
        <v/>
      </c>
      <c r="P247" s="1" t="str">
        <f>IF(AND(טבלה20[[#This Row],[דילוג]]=1,טבלה20[[#This Row],[הפרש קבוע אחרון]]=I246,טבלה20[[#This Row],[מחזורי פעילות]]&gt;1),1,"")</f>
        <v/>
      </c>
      <c r="Q247" s="1" t="str">
        <f>IF(OR(AND(טבלה20[[#This Row],[מחזורי פעילות]]&lt;&gt;"",M248=""),AND(טבלה20[[#This Row],[פעילות]]=3,M248=1)),טבלה20[[#This Row],[מחזורי פעילות]],"")</f>
        <v/>
      </c>
      <c r="R247" s="1" t="str">
        <f>IF(טבלה20[[#This Row],[באיזה מחזור נעקר אחרי קביעה?]]&lt;&gt;"",1,"")</f>
        <v/>
      </c>
      <c r="S247" s="1" t="str">
        <f>IF(AND(טבלה20[[#This Row],[באיזה מחזור נעקר אחרי קביעה?]]&lt;&gt;"",טבלה20[[#This Row],[CycleNumber]]&gt;B248),טבלה20[[#This Row],[באיזה מחזור נעקר אחרי קביעה?]],"")</f>
        <v/>
      </c>
      <c r="T247" s="1" t="str">
        <f>IF(AND(טבלה20[[#This Row],[הפרש קבוע אחרון]]&lt;&gt;"",I246=""),טבלה20[[#This Row],[CycleNumber]],"")</f>
        <v/>
      </c>
      <c r="U247" s="1" t="str">
        <f>IF(OR(טבלה20[[#This Row],[CycleNumber]]&gt;B248,B248=""),טבלה20[[#This Row],[CycleNumber]],"")</f>
        <v/>
      </c>
      <c r="V2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7" t="s">
        <v>48</v>
      </c>
      <c r="AO247">
        <v>5</v>
      </c>
      <c r="AP247">
        <v>31</v>
      </c>
      <c r="AQ247">
        <f t="shared" si="10"/>
        <v>0</v>
      </c>
      <c r="AR247" t="str">
        <f t="shared" si="11"/>
        <v/>
      </c>
    </row>
    <row r="248" spans="1:44" hidden="1" x14ac:dyDescent="0.25">
      <c r="A248" t="s">
        <v>48</v>
      </c>
      <c r="B248">
        <v>6</v>
      </c>
      <c r="C248">
        <v>1</v>
      </c>
      <c r="D248">
        <v>1</v>
      </c>
      <c r="E248">
        <v>0</v>
      </c>
      <c r="F248">
        <v>31</v>
      </c>
      <c r="G248" t="str">
        <f>IF(טבלה20[[#This Row],[CycleNumber]]&gt;2,IF(AND(טבלה20[[#This Row],[LengthofCycle]]-F247=F247-F246,טבלה20[[#This Row],[LengthofCycle]]-F247&lt;&gt;0),1,""),"")</f>
        <v/>
      </c>
      <c r="H248" t="str">
        <f>IF(טבלה20[[#This Row],[דילוג]]=1,SUM(G248:G249),"")</f>
        <v/>
      </c>
      <c r="I248">
        <f>IF(AND(טבלה20[[#This Row],[CycleNumber]]&gt;B247,טבלה20[[#This Row],[CycleNumber]]&gt;2),IF(טבלה20[[#This Row],[דילוג]]=1,טבלה20[[#This Row],[LengthofCycle]]-F247,I247),"")</f>
        <v>2</v>
      </c>
      <c r="J248">
        <f>IF(AND(טבלה20[[#This Row],[CycleNumber]]&gt;B247,טבלה20[[#This Row],[CycleNumber]]&gt;2),IF(טבלה20[[#This Row],[דילוג]]=1,1,IF(MAX(J246:J247)=1,1,IF(טבלה20[[#This Row],[LengthofCycle]]-F247&lt;&gt;טבלה20[[#This Row],[הפרש קבוע אחרון]],0,""))),"")</f>
        <v>1</v>
      </c>
      <c r="K248">
        <f>IF(טבלה20[[#This Row],[CycleNumber]]&lt;3,"",IF(טבלה20[[#This Row],[דילוג]]=1,1,IF(K247="","",IF(טבלה20[[#This Row],[LengthofCycle]]-F247=טבלה20[[#This Row],[הפרש קבוע אחרון]],1,IF(K247+1&gt;3,"",K247+1)))))</f>
        <v>3</v>
      </c>
      <c r="L248">
        <f>IF(OR(טבלה20[[#This Row],[פעילות]]="",K247=""),"",IF(טבלה20[[#This Row],[פעילות]]=1,1,0))</f>
        <v>0</v>
      </c>
      <c r="M248" s="1">
        <f>IF(טבלה20[[#This Row],[פעילות]]="","",IF(OR(M247="",AND(טבלה20[[#This Row],[דילוג]]=1,K247=3)),1,M247+1))</f>
        <v>3</v>
      </c>
      <c r="N248" s="1" t="str">
        <f>IF(AND(טבלה20[[#This Row],[מחזורי פעילות]]=3,G249=1,טבלה20[[#This Row],[הפרש קבוע אחרון]]&lt;&gt;I249),1,"")</f>
        <v/>
      </c>
      <c r="O248" s="1" t="str">
        <f>IF(AND(טבלה20[[#This Row],[מחזורי פעילות]]=3,G249=1,טבלה20[[#This Row],[הפרש קבוע אחרון]]=I249),1,"")</f>
        <v/>
      </c>
      <c r="P248" s="1" t="str">
        <f>IF(AND(טבלה20[[#This Row],[דילוג]]=1,טבלה20[[#This Row],[הפרש קבוע אחרון]]=I247,טבלה20[[#This Row],[מחזורי פעילות]]&gt;1),1,"")</f>
        <v/>
      </c>
      <c r="Q248" s="1">
        <f>IF(OR(AND(טבלה20[[#This Row],[מחזורי פעילות]]&lt;&gt;"",M249=""),AND(טבלה20[[#This Row],[פעילות]]=3,M249=1)),טבלה20[[#This Row],[מחזורי פעילות]],"")</f>
        <v>3</v>
      </c>
      <c r="R248" s="1">
        <f>IF(טבלה20[[#This Row],[באיזה מחזור נעקר אחרי קביעה?]]&lt;&gt;"",1,"")</f>
        <v>1</v>
      </c>
      <c r="S248" s="1" t="str">
        <f>IF(AND(טבלה20[[#This Row],[באיזה מחזור נעקר אחרי קביעה?]]&lt;&gt;"",טבלה20[[#This Row],[CycleNumber]]&gt;B249),טבלה20[[#This Row],[באיזה מחזור נעקר אחרי קביעה?]],"")</f>
        <v/>
      </c>
      <c r="T248" s="1" t="str">
        <f>IF(AND(טבלה20[[#This Row],[הפרש קבוע אחרון]]&lt;&gt;"",I247=""),טבלה20[[#This Row],[CycleNumber]],"")</f>
        <v/>
      </c>
      <c r="U248" s="1" t="str">
        <f>IF(OR(טבלה20[[#This Row],[CycleNumber]]&gt;B249,B249=""),טבלה20[[#This Row],[CycleNumber]],"")</f>
        <v/>
      </c>
      <c r="V2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8" t="s">
        <v>48</v>
      </c>
      <c r="AO248">
        <v>6</v>
      </c>
      <c r="AP248">
        <v>31</v>
      </c>
      <c r="AQ248">
        <f t="shared" si="10"/>
        <v>0</v>
      </c>
      <c r="AR248" t="str">
        <f t="shared" si="11"/>
        <v/>
      </c>
    </row>
    <row r="249" spans="1:44" hidden="1" x14ac:dyDescent="0.25">
      <c r="A249" t="s">
        <v>48</v>
      </c>
      <c r="B249">
        <v>7</v>
      </c>
      <c r="C249">
        <v>1</v>
      </c>
      <c r="D249">
        <v>1</v>
      </c>
      <c r="E249">
        <v>0</v>
      </c>
      <c r="F249">
        <v>31</v>
      </c>
      <c r="G249" t="str">
        <f>IF(טבלה20[[#This Row],[CycleNumber]]&gt;2,IF(AND(טבלה20[[#This Row],[LengthofCycle]]-F248=F248-F247,טבלה20[[#This Row],[LengthofCycle]]-F248&lt;&gt;0),1,""),"")</f>
        <v/>
      </c>
      <c r="H249" t="str">
        <f>IF(טבלה20[[#This Row],[דילוג]]=1,SUM(G249:G250),"")</f>
        <v/>
      </c>
      <c r="I249">
        <f>IF(AND(טבלה20[[#This Row],[CycleNumber]]&gt;B248,טבלה20[[#This Row],[CycleNumber]]&gt;2),IF(טבלה20[[#This Row],[דילוג]]=1,טבלה20[[#This Row],[LengthofCycle]]-F248,I248),"")</f>
        <v>2</v>
      </c>
      <c r="J249">
        <f>IF(AND(טבלה20[[#This Row],[CycleNumber]]&gt;B248,טבלה20[[#This Row],[CycleNumber]]&gt;2),IF(טבלה20[[#This Row],[דילוג]]=1,1,IF(MAX(J247:J248)=1,1,IF(טבלה20[[#This Row],[LengthofCycle]]-F248&lt;&gt;טבלה20[[#This Row],[הפרש קבוע אחרון]],0,""))),"")</f>
        <v>1</v>
      </c>
      <c r="K249" t="str">
        <f>IF(טבלה20[[#This Row],[CycleNumber]]&lt;3,"",IF(טבלה20[[#This Row],[דילוג]]=1,1,IF(K248="","",IF(טבלה20[[#This Row],[LengthofCycle]]-F248=טבלה20[[#This Row],[הפרש קבוע אחרון]],1,IF(K248+1&gt;3,"",K248+1)))))</f>
        <v/>
      </c>
      <c r="L249" t="str">
        <f>IF(OR(טבלה20[[#This Row],[פעילות]]="",K248=""),"",IF(טבלה20[[#This Row],[פעילות]]=1,1,0))</f>
        <v/>
      </c>
      <c r="M249" s="1" t="str">
        <f>IF(טבלה20[[#This Row],[פעילות]]="","",IF(OR(M248="",AND(טבלה20[[#This Row],[דילוג]]=1,K248=3)),1,M248+1))</f>
        <v/>
      </c>
      <c r="N249" s="1" t="str">
        <f>IF(AND(טבלה20[[#This Row],[מחזורי פעילות]]=3,G250=1,טבלה20[[#This Row],[הפרש קבוע אחרון]]&lt;&gt;I250),1,"")</f>
        <v/>
      </c>
      <c r="O249" s="1" t="str">
        <f>IF(AND(טבלה20[[#This Row],[מחזורי פעילות]]=3,G250=1,טבלה20[[#This Row],[הפרש קבוע אחרון]]=I250),1,"")</f>
        <v/>
      </c>
      <c r="P249" s="1" t="str">
        <f>IF(AND(טבלה20[[#This Row],[דילוג]]=1,טבלה20[[#This Row],[הפרש קבוע אחרון]]=I248,טבלה20[[#This Row],[מחזורי פעילות]]&gt;1),1,"")</f>
        <v/>
      </c>
      <c r="Q249" s="1" t="str">
        <f>IF(OR(AND(טבלה20[[#This Row],[מחזורי פעילות]]&lt;&gt;"",M250=""),AND(טבלה20[[#This Row],[פעילות]]=3,M250=1)),טבלה20[[#This Row],[מחזורי פעילות]],"")</f>
        <v/>
      </c>
      <c r="R249" s="1" t="str">
        <f>IF(טבלה20[[#This Row],[באיזה מחזור נעקר אחרי קביעה?]]&lt;&gt;"",1,"")</f>
        <v/>
      </c>
      <c r="S249" s="1" t="str">
        <f>IF(AND(טבלה20[[#This Row],[באיזה מחזור נעקר אחרי קביעה?]]&lt;&gt;"",טבלה20[[#This Row],[CycleNumber]]&gt;B250),טבלה20[[#This Row],[באיזה מחזור נעקר אחרי קביעה?]],"")</f>
        <v/>
      </c>
      <c r="T249" s="1" t="str">
        <f>IF(AND(טבלה20[[#This Row],[הפרש קבוע אחרון]]&lt;&gt;"",I248=""),טבלה20[[#This Row],[CycleNumber]],"")</f>
        <v/>
      </c>
      <c r="U249" s="1" t="str">
        <f>IF(OR(טבלה20[[#This Row],[CycleNumber]]&gt;B250,B250=""),טבלה20[[#This Row],[CycleNumber]],"")</f>
        <v/>
      </c>
      <c r="V2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49" t="s">
        <v>48</v>
      </c>
      <c r="AO249">
        <v>7</v>
      </c>
      <c r="AP249">
        <v>31</v>
      </c>
      <c r="AQ249">
        <f t="shared" si="10"/>
        <v>0</v>
      </c>
      <c r="AR249" t="str">
        <f t="shared" si="11"/>
        <v/>
      </c>
    </row>
    <row r="250" spans="1:44" hidden="1" x14ac:dyDescent="0.25">
      <c r="A250" t="s">
        <v>48</v>
      </c>
      <c r="B250">
        <v>8</v>
      </c>
      <c r="C250">
        <v>1</v>
      </c>
      <c r="D250">
        <v>1</v>
      </c>
      <c r="E250">
        <v>0</v>
      </c>
      <c r="F250">
        <v>30</v>
      </c>
      <c r="G250" t="str">
        <f>IF(טבלה20[[#This Row],[CycleNumber]]&gt;2,IF(AND(טבלה20[[#This Row],[LengthofCycle]]-F249=F249-F248,טבלה20[[#This Row],[LengthofCycle]]-F249&lt;&gt;0),1,""),"")</f>
        <v/>
      </c>
      <c r="H250" t="str">
        <f>IF(טבלה20[[#This Row],[דילוג]]=1,SUM(G250:G251),"")</f>
        <v/>
      </c>
      <c r="I250">
        <f>IF(AND(טבלה20[[#This Row],[CycleNumber]]&gt;B249,טבלה20[[#This Row],[CycleNumber]]&gt;2),IF(טבלה20[[#This Row],[דילוג]]=1,טבלה20[[#This Row],[LengthofCycle]]-F249,I249),"")</f>
        <v>2</v>
      </c>
      <c r="J250">
        <f>IF(AND(טבלה20[[#This Row],[CycleNumber]]&gt;B249,טבלה20[[#This Row],[CycleNumber]]&gt;2),IF(טבלה20[[#This Row],[דילוג]]=1,1,IF(MAX(J248:J249)=1,1,IF(טבלה20[[#This Row],[LengthofCycle]]-F249&lt;&gt;טבלה20[[#This Row],[הפרש קבוע אחרון]],0,""))),"")</f>
        <v>1</v>
      </c>
      <c r="K250" t="str">
        <f>IF(טבלה20[[#This Row],[CycleNumber]]&lt;3,"",IF(טבלה20[[#This Row],[דילוג]]=1,1,IF(K249="","",IF(טבלה20[[#This Row],[LengthofCycle]]-F249=טבלה20[[#This Row],[הפרש קבוע אחרון]],1,IF(K249+1&gt;3,"",K249+1)))))</f>
        <v/>
      </c>
      <c r="L250" t="str">
        <f>IF(OR(טבלה20[[#This Row],[פעילות]]="",K249=""),"",IF(טבלה20[[#This Row],[פעילות]]=1,1,0))</f>
        <v/>
      </c>
      <c r="M250" s="1" t="str">
        <f>IF(טבלה20[[#This Row],[פעילות]]="","",IF(OR(M249="",AND(טבלה20[[#This Row],[דילוג]]=1,K249=3)),1,M249+1))</f>
        <v/>
      </c>
      <c r="N250" s="1" t="str">
        <f>IF(AND(טבלה20[[#This Row],[מחזורי פעילות]]=3,G251=1,טבלה20[[#This Row],[הפרש קבוע אחרון]]&lt;&gt;I251),1,"")</f>
        <v/>
      </c>
      <c r="O250" s="1" t="str">
        <f>IF(AND(טבלה20[[#This Row],[מחזורי פעילות]]=3,G251=1,טבלה20[[#This Row],[הפרש קבוע אחרון]]=I251),1,"")</f>
        <v/>
      </c>
      <c r="P250" s="1" t="str">
        <f>IF(AND(טבלה20[[#This Row],[דילוג]]=1,טבלה20[[#This Row],[הפרש קבוע אחרון]]=I249,טבלה20[[#This Row],[מחזורי פעילות]]&gt;1),1,"")</f>
        <v/>
      </c>
      <c r="Q250" s="1" t="str">
        <f>IF(OR(AND(טבלה20[[#This Row],[מחזורי פעילות]]&lt;&gt;"",M251=""),AND(טבלה20[[#This Row],[פעילות]]=3,M251=1)),טבלה20[[#This Row],[מחזורי פעילות]],"")</f>
        <v/>
      </c>
      <c r="R250" s="1" t="str">
        <f>IF(טבלה20[[#This Row],[באיזה מחזור נעקר אחרי קביעה?]]&lt;&gt;"",1,"")</f>
        <v/>
      </c>
      <c r="S250" s="1" t="str">
        <f>IF(AND(טבלה20[[#This Row],[באיזה מחזור נעקר אחרי קביעה?]]&lt;&gt;"",טבלה20[[#This Row],[CycleNumber]]&gt;B251),טבלה20[[#This Row],[באיזה מחזור נעקר אחרי קביעה?]],"")</f>
        <v/>
      </c>
      <c r="T250" s="1" t="str">
        <f>IF(AND(טבלה20[[#This Row],[הפרש קבוע אחרון]]&lt;&gt;"",I249=""),טבלה20[[#This Row],[CycleNumber]],"")</f>
        <v/>
      </c>
      <c r="U250" s="1" t="str">
        <f>IF(OR(טבלה20[[#This Row],[CycleNumber]]&gt;B251,B251=""),טבלה20[[#This Row],[CycleNumber]],"")</f>
        <v/>
      </c>
      <c r="V2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0" t="s">
        <v>48</v>
      </c>
      <c r="AO250">
        <v>8</v>
      </c>
      <c r="AP250">
        <v>30</v>
      </c>
      <c r="AQ250">
        <f t="shared" si="10"/>
        <v>0</v>
      </c>
      <c r="AR250" t="str">
        <f t="shared" si="11"/>
        <v/>
      </c>
    </row>
    <row r="251" spans="1:44" hidden="1" x14ac:dyDescent="0.25">
      <c r="A251" t="s">
        <v>48</v>
      </c>
      <c r="B251">
        <v>9</v>
      </c>
      <c r="C251">
        <v>1</v>
      </c>
      <c r="D251">
        <v>1</v>
      </c>
      <c r="E251">
        <v>0</v>
      </c>
      <c r="F251">
        <v>30</v>
      </c>
      <c r="G251" t="str">
        <f>IF(טבלה20[[#This Row],[CycleNumber]]&gt;2,IF(AND(טבלה20[[#This Row],[LengthofCycle]]-F250=F250-F249,טבלה20[[#This Row],[LengthofCycle]]-F250&lt;&gt;0),1,""),"")</f>
        <v/>
      </c>
      <c r="H251" t="str">
        <f>IF(טבלה20[[#This Row],[דילוג]]=1,SUM(G251:G252),"")</f>
        <v/>
      </c>
      <c r="I251">
        <f>IF(AND(טבלה20[[#This Row],[CycleNumber]]&gt;B250,טבלה20[[#This Row],[CycleNumber]]&gt;2),IF(טבלה20[[#This Row],[דילוג]]=1,טבלה20[[#This Row],[LengthofCycle]]-F250,I250),"")</f>
        <v>2</v>
      </c>
      <c r="J251">
        <f>IF(AND(טבלה20[[#This Row],[CycleNumber]]&gt;B250,טבלה20[[#This Row],[CycleNumber]]&gt;2),IF(טבלה20[[#This Row],[דילוג]]=1,1,IF(MAX(J249:J250)=1,1,IF(טבלה20[[#This Row],[LengthofCycle]]-F250&lt;&gt;טבלה20[[#This Row],[הפרש קבוע אחרון]],0,""))),"")</f>
        <v>1</v>
      </c>
      <c r="K251" t="str">
        <f>IF(טבלה20[[#This Row],[CycleNumber]]&lt;3,"",IF(טבלה20[[#This Row],[דילוג]]=1,1,IF(K250="","",IF(טבלה20[[#This Row],[LengthofCycle]]-F250=טבלה20[[#This Row],[הפרש קבוע אחרון]],1,IF(K250+1&gt;3,"",K250+1)))))</f>
        <v/>
      </c>
      <c r="L251" t="str">
        <f>IF(OR(טבלה20[[#This Row],[פעילות]]="",K250=""),"",IF(טבלה20[[#This Row],[פעילות]]=1,1,0))</f>
        <v/>
      </c>
      <c r="M251" s="1" t="str">
        <f>IF(טבלה20[[#This Row],[פעילות]]="","",IF(OR(M250="",AND(טבלה20[[#This Row],[דילוג]]=1,K250=3)),1,M250+1))</f>
        <v/>
      </c>
      <c r="N251" s="1" t="str">
        <f>IF(AND(טבלה20[[#This Row],[מחזורי פעילות]]=3,G252=1,טבלה20[[#This Row],[הפרש קבוע אחרון]]&lt;&gt;I252),1,"")</f>
        <v/>
      </c>
      <c r="O251" s="1" t="str">
        <f>IF(AND(טבלה20[[#This Row],[מחזורי פעילות]]=3,G252=1,טבלה20[[#This Row],[הפרש קבוע אחרון]]=I252),1,"")</f>
        <v/>
      </c>
      <c r="P251" s="1" t="str">
        <f>IF(AND(טבלה20[[#This Row],[דילוג]]=1,טבלה20[[#This Row],[הפרש קבוע אחרון]]=I250,טבלה20[[#This Row],[מחזורי פעילות]]&gt;1),1,"")</f>
        <v/>
      </c>
      <c r="Q251" s="1" t="str">
        <f>IF(OR(AND(טבלה20[[#This Row],[מחזורי פעילות]]&lt;&gt;"",M252=""),AND(טבלה20[[#This Row],[פעילות]]=3,M252=1)),טבלה20[[#This Row],[מחזורי פעילות]],"")</f>
        <v/>
      </c>
      <c r="R251" s="1" t="str">
        <f>IF(טבלה20[[#This Row],[באיזה מחזור נעקר אחרי קביעה?]]&lt;&gt;"",1,"")</f>
        <v/>
      </c>
      <c r="S251" s="1" t="str">
        <f>IF(AND(טבלה20[[#This Row],[באיזה מחזור נעקר אחרי קביעה?]]&lt;&gt;"",טבלה20[[#This Row],[CycleNumber]]&gt;B252),טבלה20[[#This Row],[באיזה מחזור נעקר אחרי קביעה?]],"")</f>
        <v/>
      </c>
      <c r="T251" s="1" t="str">
        <f>IF(AND(טבלה20[[#This Row],[הפרש קבוע אחרון]]&lt;&gt;"",I250=""),טבלה20[[#This Row],[CycleNumber]],"")</f>
        <v/>
      </c>
      <c r="U251" s="1" t="str">
        <f>IF(OR(טבלה20[[#This Row],[CycleNumber]]&gt;B252,B252=""),טבלה20[[#This Row],[CycleNumber]],"")</f>
        <v/>
      </c>
      <c r="V2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1" t="s">
        <v>48</v>
      </c>
      <c r="AO251">
        <v>9</v>
      </c>
      <c r="AP251">
        <v>30</v>
      </c>
      <c r="AQ251">
        <f t="shared" si="10"/>
        <v>0</v>
      </c>
      <c r="AR251" t="str">
        <f t="shared" si="11"/>
        <v/>
      </c>
    </row>
    <row r="252" spans="1:44" hidden="1" x14ac:dyDescent="0.25">
      <c r="A252" t="s">
        <v>48</v>
      </c>
      <c r="B252">
        <v>10</v>
      </c>
      <c r="C252">
        <v>1</v>
      </c>
      <c r="D252">
        <v>1</v>
      </c>
      <c r="E252">
        <v>0</v>
      </c>
      <c r="F252">
        <v>31</v>
      </c>
      <c r="G252" t="str">
        <f>IF(טבלה20[[#This Row],[CycleNumber]]&gt;2,IF(AND(טבלה20[[#This Row],[LengthofCycle]]-F251=F251-F250,טבלה20[[#This Row],[LengthofCycle]]-F251&lt;&gt;0),1,""),"")</f>
        <v/>
      </c>
      <c r="H252" t="str">
        <f>IF(טבלה20[[#This Row],[דילוג]]=1,SUM(G252:G253),"")</f>
        <v/>
      </c>
      <c r="I252">
        <f>IF(AND(טבלה20[[#This Row],[CycleNumber]]&gt;B251,טבלה20[[#This Row],[CycleNumber]]&gt;2),IF(טבלה20[[#This Row],[דילוג]]=1,טבלה20[[#This Row],[LengthofCycle]]-F251,I251),"")</f>
        <v>2</v>
      </c>
      <c r="J252">
        <f>IF(AND(טבלה20[[#This Row],[CycleNumber]]&gt;B251,טבלה20[[#This Row],[CycleNumber]]&gt;2),IF(טבלה20[[#This Row],[דילוג]]=1,1,IF(MAX(J250:J251)=1,1,IF(טבלה20[[#This Row],[LengthofCycle]]-F251&lt;&gt;טבלה20[[#This Row],[הפרש קבוע אחרון]],0,""))),"")</f>
        <v>1</v>
      </c>
      <c r="K252" t="str">
        <f>IF(טבלה20[[#This Row],[CycleNumber]]&lt;3,"",IF(טבלה20[[#This Row],[דילוג]]=1,1,IF(K251="","",IF(טבלה20[[#This Row],[LengthofCycle]]-F251=טבלה20[[#This Row],[הפרש קבוע אחרון]],1,IF(K251+1&gt;3,"",K251+1)))))</f>
        <v/>
      </c>
      <c r="L252" t="str">
        <f>IF(OR(טבלה20[[#This Row],[פעילות]]="",K251=""),"",IF(טבלה20[[#This Row],[פעילות]]=1,1,0))</f>
        <v/>
      </c>
      <c r="M252" s="1" t="str">
        <f>IF(טבלה20[[#This Row],[פעילות]]="","",IF(OR(M251="",AND(טבלה20[[#This Row],[דילוג]]=1,K251=3)),1,M251+1))</f>
        <v/>
      </c>
      <c r="N252" s="1" t="str">
        <f>IF(AND(טבלה20[[#This Row],[מחזורי פעילות]]=3,G253=1,טבלה20[[#This Row],[הפרש קבוע אחרון]]&lt;&gt;I253),1,"")</f>
        <v/>
      </c>
      <c r="O252" s="1" t="str">
        <f>IF(AND(טבלה20[[#This Row],[מחזורי פעילות]]=3,G253=1,טבלה20[[#This Row],[הפרש קבוע אחרון]]=I253),1,"")</f>
        <v/>
      </c>
      <c r="P252" s="1" t="str">
        <f>IF(AND(טבלה20[[#This Row],[דילוג]]=1,טבלה20[[#This Row],[הפרש קבוע אחרון]]=I251,טבלה20[[#This Row],[מחזורי פעילות]]&gt;1),1,"")</f>
        <v/>
      </c>
      <c r="Q252" s="1" t="str">
        <f>IF(OR(AND(טבלה20[[#This Row],[מחזורי פעילות]]&lt;&gt;"",M253=""),AND(טבלה20[[#This Row],[פעילות]]=3,M253=1)),טבלה20[[#This Row],[מחזורי פעילות]],"")</f>
        <v/>
      </c>
      <c r="R252" s="1" t="str">
        <f>IF(טבלה20[[#This Row],[באיזה מחזור נעקר אחרי קביעה?]]&lt;&gt;"",1,"")</f>
        <v/>
      </c>
      <c r="S252" s="1" t="str">
        <f>IF(AND(טבלה20[[#This Row],[באיזה מחזור נעקר אחרי קביעה?]]&lt;&gt;"",טבלה20[[#This Row],[CycleNumber]]&gt;B253),טבלה20[[#This Row],[באיזה מחזור נעקר אחרי קביעה?]],"")</f>
        <v/>
      </c>
      <c r="T252" s="1" t="str">
        <f>IF(AND(טבלה20[[#This Row],[הפרש קבוע אחרון]]&lt;&gt;"",I251=""),טבלה20[[#This Row],[CycleNumber]],"")</f>
        <v/>
      </c>
      <c r="U252" s="1" t="str">
        <f>IF(OR(טבלה20[[#This Row],[CycleNumber]]&gt;B253,B253=""),טבלה20[[#This Row],[CycleNumber]],"")</f>
        <v/>
      </c>
      <c r="V2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2" t="s">
        <v>48</v>
      </c>
      <c r="AO252">
        <v>10</v>
      </c>
      <c r="AP252">
        <v>31</v>
      </c>
      <c r="AQ252">
        <f t="shared" si="10"/>
        <v>0</v>
      </c>
      <c r="AR252" t="str">
        <f t="shared" si="11"/>
        <v/>
      </c>
    </row>
    <row r="253" spans="1:44" hidden="1" x14ac:dyDescent="0.25">
      <c r="A253" t="s">
        <v>48</v>
      </c>
      <c r="B253">
        <v>11</v>
      </c>
      <c r="C253">
        <v>1</v>
      </c>
      <c r="D253">
        <v>1</v>
      </c>
      <c r="E253">
        <v>0</v>
      </c>
      <c r="F253">
        <v>31</v>
      </c>
      <c r="G253" t="str">
        <f>IF(טבלה20[[#This Row],[CycleNumber]]&gt;2,IF(AND(טבלה20[[#This Row],[LengthofCycle]]-F252=F252-F251,טבלה20[[#This Row],[LengthofCycle]]-F252&lt;&gt;0),1,""),"")</f>
        <v/>
      </c>
      <c r="H253" t="str">
        <f>IF(טבלה20[[#This Row],[דילוג]]=1,SUM(G253:G254),"")</f>
        <v/>
      </c>
      <c r="I253">
        <f>IF(AND(טבלה20[[#This Row],[CycleNumber]]&gt;B252,טבלה20[[#This Row],[CycleNumber]]&gt;2),IF(טבלה20[[#This Row],[דילוג]]=1,טבלה20[[#This Row],[LengthofCycle]]-F252,I252),"")</f>
        <v>2</v>
      </c>
      <c r="J253">
        <f>IF(AND(טבלה20[[#This Row],[CycleNumber]]&gt;B252,טבלה20[[#This Row],[CycleNumber]]&gt;2),IF(טבלה20[[#This Row],[דילוג]]=1,1,IF(MAX(J251:J252)=1,1,IF(טבלה20[[#This Row],[LengthofCycle]]-F252&lt;&gt;טבלה20[[#This Row],[הפרש קבוע אחרון]],0,""))),"")</f>
        <v>1</v>
      </c>
      <c r="K253" t="str">
        <f>IF(טבלה20[[#This Row],[CycleNumber]]&lt;3,"",IF(טבלה20[[#This Row],[דילוג]]=1,1,IF(K252="","",IF(טבלה20[[#This Row],[LengthofCycle]]-F252=טבלה20[[#This Row],[הפרש קבוע אחרון]],1,IF(K252+1&gt;3,"",K252+1)))))</f>
        <v/>
      </c>
      <c r="L253" t="str">
        <f>IF(OR(טבלה20[[#This Row],[פעילות]]="",K252=""),"",IF(טבלה20[[#This Row],[פעילות]]=1,1,0))</f>
        <v/>
      </c>
      <c r="M253" s="1" t="str">
        <f>IF(טבלה20[[#This Row],[פעילות]]="","",IF(OR(M252="",AND(טבלה20[[#This Row],[דילוג]]=1,K252=3)),1,M252+1))</f>
        <v/>
      </c>
      <c r="N253" s="1" t="str">
        <f>IF(AND(טבלה20[[#This Row],[מחזורי פעילות]]=3,G254=1,טבלה20[[#This Row],[הפרש קבוע אחרון]]&lt;&gt;I254),1,"")</f>
        <v/>
      </c>
      <c r="O253" s="1" t="str">
        <f>IF(AND(טבלה20[[#This Row],[מחזורי פעילות]]=3,G254=1,טבלה20[[#This Row],[הפרש קבוע אחרון]]=I254),1,"")</f>
        <v/>
      </c>
      <c r="P253" s="1" t="str">
        <f>IF(AND(טבלה20[[#This Row],[דילוג]]=1,טבלה20[[#This Row],[הפרש קבוע אחרון]]=I252,טבלה20[[#This Row],[מחזורי פעילות]]&gt;1),1,"")</f>
        <v/>
      </c>
      <c r="Q253" s="1" t="str">
        <f>IF(OR(AND(טבלה20[[#This Row],[מחזורי פעילות]]&lt;&gt;"",M254=""),AND(טבלה20[[#This Row],[פעילות]]=3,M254=1)),טבלה20[[#This Row],[מחזורי פעילות]],"")</f>
        <v/>
      </c>
      <c r="R253" s="1" t="str">
        <f>IF(טבלה20[[#This Row],[באיזה מחזור נעקר אחרי קביעה?]]&lt;&gt;"",1,"")</f>
        <v/>
      </c>
      <c r="S253" s="1" t="str">
        <f>IF(AND(טבלה20[[#This Row],[באיזה מחזור נעקר אחרי קביעה?]]&lt;&gt;"",טבלה20[[#This Row],[CycleNumber]]&gt;B254),טבלה20[[#This Row],[באיזה מחזור נעקר אחרי קביעה?]],"")</f>
        <v/>
      </c>
      <c r="T253" s="1" t="str">
        <f>IF(AND(טבלה20[[#This Row],[הפרש קבוע אחרון]]&lt;&gt;"",I252=""),טבלה20[[#This Row],[CycleNumber]],"")</f>
        <v/>
      </c>
      <c r="U253" s="1">
        <f>IF(OR(טבלה20[[#This Row],[CycleNumber]]&gt;B254,B254=""),טבלה20[[#This Row],[CycleNumber]],"")</f>
        <v>11</v>
      </c>
      <c r="V2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3" t="s">
        <v>48</v>
      </c>
      <c r="AO253">
        <v>11</v>
      </c>
      <c r="AP253">
        <v>31</v>
      </c>
      <c r="AQ253">
        <f t="shared" si="10"/>
        <v>0</v>
      </c>
      <c r="AR253" t="str">
        <f t="shared" si="11"/>
        <v/>
      </c>
    </row>
    <row r="254" spans="1:44" hidden="1" x14ac:dyDescent="0.25">
      <c r="A254" t="s">
        <v>88</v>
      </c>
      <c r="B254">
        <v>1</v>
      </c>
      <c r="C254">
        <v>1</v>
      </c>
      <c r="D254">
        <v>1</v>
      </c>
      <c r="E254">
        <v>0</v>
      </c>
      <c r="F254">
        <v>25</v>
      </c>
      <c r="G254" t="str">
        <f>IF(טבלה20[[#This Row],[CycleNumber]]&gt;2,IF(AND(טבלה20[[#This Row],[LengthofCycle]]-F253=F253-F252,טבלה20[[#This Row],[LengthofCycle]]-F253&lt;&gt;0),1,""),"")</f>
        <v/>
      </c>
      <c r="H254" t="str">
        <f>IF(טבלה20[[#This Row],[דילוג]]=1,SUM(G254:G255),"")</f>
        <v/>
      </c>
      <c r="I254" t="str">
        <f>IF(AND(טבלה20[[#This Row],[CycleNumber]]&gt;B253,טבלה20[[#This Row],[CycleNumber]]&gt;2),IF(טבלה20[[#This Row],[דילוג]]=1,טבלה20[[#This Row],[LengthofCycle]]-F253,I253),"")</f>
        <v/>
      </c>
      <c r="J254" t="str">
        <f>IF(AND(טבלה20[[#This Row],[CycleNumber]]&gt;B253,טבלה20[[#This Row],[CycleNumber]]&gt;2),IF(טבלה20[[#This Row],[דילוג]]=1,1,IF(MAX(J252:J253)=1,1,IF(טבלה20[[#This Row],[LengthofCycle]]-F253&lt;&gt;טבלה20[[#This Row],[הפרש קבוע אחרון]],0,""))),"")</f>
        <v/>
      </c>
      <c r="K254" t="str">
        <f>IF(טבלה20[[#This Row],[CycleNumber]]&lt;3,"",IF(טבלה20[[#This Row],[דילוג]]=1,1,IF(K253="","",IF(טבלה20[[#This Row],[LengthofCycle]]-F253=טבלה20[[#This Row],[הפרש קבוע אחרון]],1,IF(K253+1&gt;3,"",K253+1)))))</f>
        <v/>
      </c>
      <c r="L254" t="str">
        <f>IF(OR(טבלה20[[#This Row],[פעילות]]="",K253=""),"",IF(טבלה20[[#This Row],[פעילות]]=1,1,0))</f>
        <v/>
      </c>
      <c r="M254" s="1" t="str">
        <f>IF(טבלה20[[#This Row],[פעילות]]="","",IF(OR(M253="",AND(טבלה20[[#This Row],[דילוג]]=1,K253=3)),1,M253+1))</f>
        <v/>
      </c>
      <c r="N254" s="1" t="str">
        <f>IF(AND(טבלה20[[#This Row],[מחזורי פעילות]]=3,G255=1,טבלה20[[#This Row],[הפרש קבוע אחרון]]&lt;&gt;I255),1,"")</f>
        <v/>
      </c>
      <c r="O254" s="1" t="str">
        <f>IF(AND(טבלה20[[#This Row],[מחזורי פעילות]]=3,G255=1,טבלה20[[#This Row],[הפרש קבוע אחרון]]=I255),1,"")</f>
        <v/>
      </c>
      <c r="P254" s="1" t="str">
        <f>IF(AND(טבלה20[[#This Row],[דילוג]]=1,טבלה20[[#This Row],[הפרש קבוע אחרון]]=I253,טבלה20[[#This Row],[מחזורי פעילות]]&gt;1),1,"")</f>
        <v/>
      </c>
      <c r="Q254" s="1" t="str">
        <f>IF(OR(AND(טבלה20[[#This Row],[מחזורי פעילות]]&lt;&gt;"",M255=""),AND(טבלה20[[#This Row],[פעילות]]=3,M255=1)),טבלה20[[#This Row],[מחזורי פעילות]],"")</f>
        <v/>
      </c>
      <c r="R254" s="1" t="str">
        <f>IF(טבלה20[[#This Row],[באיזה מחזור נעקר אחרי קביעה?]]&lt;&gt;"",1,"")</f>
        <v/>
      </c>
      <c r="S254" s="1" t="str">
        <f>IF(AND(טבלה20[[#This Row],[באיזה מחזור נעקר אחרי קביעה?]]&lt;&gt;"",טבלה20[[#This Row],[CycleNumber]]&gt;B255),טבלה20[[#This Row],[באיזה מחזור נעקר אחרי קביעה?]],"")</f>
        <v/>
      </c>
      <c r="T254" s="1" t="str">
        <f>IF(AND(טבלה20[[#This Row],[הפרש קבוע אחרון]]&lt;&gt;"",I253=""),טבלה20[[#This Row],[CycleNumber]],"")</f>
        <v/>
      </c>
      <c r="U254" s="1" t="str">
        <f>IF(OR(טבלה20[[#This Row],[CycleNumber]]&gt;B255,B255=""),טבלה20[[#This Row],[CycleNumber]],"")</f>
        <v/>
      </c>
      <c r="V2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4" t="s">
        <v>88</v>
      </c>
      <c r="AO254">
        <v>1</v>
      </c>
      <c r="AP254">
        <v>25</v>
      </c>
      <c r="AQ254" t="str">
        <f t="shared" si="10"/>
        <v/>
      </c>
      <c r="AR254" t="str">
        <f t="shared" si="11"/>
        <v/>
      </c>
    </row>
    <row r="255" spans="1:44" hidden="1" x14ac:dyDescent="0.25">
      <c r="A255" t="s">
        <v>88</v>
      </c>
      <c r="B255">
        <v>2</v>
      </c>
      <c r="C255">
        <v>1</v>
      </c>
      <c r="D255">
        <v>1</v>
      </c>
      <c r="E255">
        <v>0</v>
      </c>
      <c r="F255">
        <v>27</v>
      </c>
      <c r="G255" t="str">
        <f>IF(טבלה20[[#This Row],[CycleNumber]]&gt;2,IF(AND(טבלה20[[#This Row],[LengthofCycle]]-F254=F254-F253,טבלה20[[#This Row],[LengthofCycle]]-F254&lt;&gt;0),1,""),"")</f>
        <v/>
      </c>
      <c r="H255" t="str">
        <f>IF(טבלה20[[#This Row],[דילוג]]=1,SUM(G255:G256),"")</f>
        <v/>
      </c>
      <c r="I255" t="str">
        <f>IF(AND(טבלה20[[#This Row],[CycleNumber]]&gt;B254,טבלה20[[#This Row],[CycleNumber]]&gt;2),IF(טבלה20[[#This Row],[דילוג]]=1,טבלה20[[#This Row],[LengthofCycle]]-F254,I254),"")</f>
        <v/>
      </c>
      <c r="J255" t="str">
        <f>IF(AND(טבלה20[[#This Row],[CycleNumber]]&gt;B254,טבלה20[[#This Row],[CycleNumber]]&gt;2),IF(טבלה20[[#This Row],[דילוג]]=1,1,IF(MAX(J253:J254)=1,1,IF(טבלה20[[#This Row],[LengthofCycle]]-F254&lt;&gt;טבלה20[[#This Row],[הפרש קבוע אחרון]],0,""))),"")</f>
        <v/>
      </c>
      <c r="K255" t="str">
        <f>IF(טבלה20[[#This Row],[CycleNumber]]&lt;3,"",IF(טבלה20[[#This Row],[דילוג]]=1,1,IF(K254="","",IF(טבלה20[[#This Row],[LengthofCycle]]-F254=טבלה20[[#This Row],[הפרש קבוע אחרון]],1,IF(K254+1&gt;3,"",K254+1)))))</f>
        <v/>
      </c>
      <c r="L255" t="str">
        <f>IF(OR(טבלה20[[#This Row],[פעילות]]="",K254=""),"",IF(טבלה20[[#This Row],[פעילות]]=1,1,0))</f>
        <v/>
      </c>
      <c r="M255" s="1" t="str">
        <f>IF(טבלה20[[#This Row],[פעילות]]="","",IF(OR(M254="",AND(טבלה20[[#This Row],[דילוג]]=1,K254=3)),1,M254+1))</f>
        <v/>
      </c>
      <c r="N255" s="1" t="str">
        <f>IF(AND(טבלה20[[#This Row],[מחזורי פעילות]]=3,G256=1,טבלה20[[#This Row],[הפרש קבוע אחרון]]&lt;&gt;I256),1,"")</f>
        <v/>
      </c>
      <c r="O255" s="1" t="str">
        <f>IF(AND(טבלה20[[#This Row],[מחזורי פעילות]]=3,G256=1,טבלה20[[#This Row],[הפרש קבוע אחרון]]=I256),1,"")</f>
        <v/>
      </c>
      <c r="P255" s="1" t="str">
        <f>IF(AND(טבלה20[[#This Row],[דילוג]]=1,טבלה20[[#This Row],[הפרש קבוע אחרון]]=I254,טבלה20[[#This Row],[מחזורי פעילות]]&gt;1),1,"")</f>
        <v/>
      </c>
      <c r="Q255" s="1" t="str">
        <f>IF(OR(AND(טבלה20[[#This Row],[מחזורי פעילות]]&lt;&gt;"",M256=""),AND(טבלה20[[#This Row],[פעילות]]=3,M256=1)),טבלה20[[#This Row],[מחזורי פעילות]],"")</f>
        <v/>
      </c>
      <c r="R255" s="1" t="str">
        <f>IF(טבלה20[[#This Row],[באיזה מחזור נעקר אחרי קביעה?]]&lt;&gt;"",1,"")</f>
        <v/>
      </c>
      <c r="S255" s="1" t="str">
        <f>IF(AND(טבלה20[[#This Row],[באיזה מחזור נעקר אחרי קביעה?]]&lt;&gt;"",טבלה20[[#This Row],[CycleNumber]]&gt;B256),טבלה20[[#This Row],[באיזה מחזור נעקר אחרי קביעה?]],"")</f>
        <v/>
      </c>
      <c r="T255" s="1" t="str">
        <f>IF(AND(טבלה20[[#This Row],[הפרש קבוע אחרון]]&lt;&gt;"",I254=""),טבלה20[[#This Row],[CycleNumber]],"")</f>
        <v/>
      </c>
      <c r="U255" s="1" t="str">
        <f>IF(OR(טבלה20[[#This Row],[CycleNumber]]&gt;B256,B256=""),טבלה20[[#This Row],[CycleNumber]],"")</f>
        <v/>
      </c>
      <c r="V2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5" t="s">
        <v>88</v>
      </c>
      <c r="AO255">
        <v>2</v>
      </c>
      <c r="AP255">
        <v>27</v>
      </c>
      <c r="AQ255" t="str">
        <f t="shared" si="10"/>
        <v/>
      </c>
      <c r="AR255" t="str">
        <f t="shared" si="11"/>
        <v/>
      </c>
    </row>
    <row r="256" spans="1:44" hidden="1" x14ac:dyDescent="0.25">
      <c r="A256" t="s">
        <v>88</v>
      </c>
      <c r="B256">
        <v>3</v>
      </c>
      <c r="C256">
        <v>1</v>
      </c>
      <c r="D256">
        <v>1</v>
      </c>
      <c r="E256">
        <v>0</v>
      </c>
      <c r="F256">
        <v>25</v>
      </c>
      <c r="G256" t="str">
        <f>IF(טבלה20[[#This Row],[CycleNumber]]&gt;2,IF(AND(טבלה20[[#This Row],[LengthofCycle]]-F255=F255-F254,טבלה20[[#This Row],[LengthofCycle]]-F255&lt;&gt;0),1,""),"")</f>
        <v/>
      </c>
      <c r="H256" t="str">
        <f>IF(טבלה20[[#This Row],[דילוג]]=1,SUM(G256:G257),"")</f>
        <v/>
      </c>
      <c r="I256" t="str">
        <f>IF(AND(טבלה20[[#This Row],[CycleNumber]]&gt;B255,טבלה20[[#This Row],[CycleNumber]]&gt;2),IF(טבלה20[[#This Row],[דילוג]]=1,טבלה20[[#This Row],[LengthofCycle]]-F255,I255),"")</f>
        <v/>
      </c>
      <c r="J256">
        <f>IF(AND(טבלה20[[#This Row],[CycleNumber]]&gt;B255,טבלה20[[#This Row],[CycleNumber]]&gt;2),IF(טבלה20[[#This Row],[דילוג]]=1,1,IF(MAX(J254:J255)=1,1,IF(טבלה20[[#This Row],[LengthofCycle]]-F255&lt;&gt;טבלה20[[#This Row],[הפרש קבוע אחרון]],0,""))),"")</f>
        <v>0</v>
      </c>
      <c r="K256" t="str">
        <f>IF(טבלה20[[#This Row],[CycleNumber]]&lt;3,"",IF(טבלה20[[#This Row],[דילוג]]=1,1,IF(K255="","",IF(טבלה20[[#This Row],[LengthofCycle]]-F255=טבלה20[[#This Row],[הפרש קבוע אחרון]],1,IF(K255+1&gt;3,"",K255+1)))))</f>
        <v/>
      </c>
      <c r="L256" t="str">
        <f>IF(OR(טבלה20[[#This Row],[פעילות]]="",K255=""),"",IF(טבלה20[[#This Row],[פעילות]]=1,1,0))</f>
        <v/>
      </c>
      <c r="M256" s="1" t="str">
        <f>IF(טבלה20[[#This Row],[פעילות]]="","",IF(OR(M255="",AND(טבלה20[[#This Row],[דילוג]]=1,K255=3)),1,M255+1))</f>
        <v/>
      </c>
      <c r="N256" s="1" t="str">
        <f>IF(AND(טבלה20[[#This Row],[מחזורי פעילות]]=3,G257=1,טבלה20[[#This Row],[הפרש קבוע אחרון]]&lt;&gt;I257),1,"")</f>
        <v/>
      </c>
      <c r="O256" s="1" t="str">
        <f>IF(AND(טבלה20[[#This Row],[מחזורי פעילות]]=3,G257=1,טבלה20[[#This Row],[הפרש קבוע אחרון]]=I257),1,"")</f>
        <v/>
      </c>
      <c r="P256" s="1" t="str">
        <f>IF(AND(טבלה20[[#This Row],[דילוג]]=1,טבלה20[[#This Row],[הפרש קבוע אחרון]]=I255,טבלה20[[#This Row],[מחזורי פעילות]]&gt;1),1,"")</f>
        <v/>
      </c>
      <c r="Q256" s="1" t="str">
        <f>IF(OR(AND(טבלה20[[#This Row],[מחזורי פעילות]]&lt;&gt;"",M257=""),AND(טבלה20[[#This Row],[פעילות]]=3,M257=1)),טבלה20[[#This Row],[מחזורי פעילות]],"")</f>
        <v/>
      </c>
      <c r="R256" s="1" t="str">
        <f>IF(טבלה20[[#This Row],[באיזה מחזור נעקר אחרי קביעה?]]&lt;&gt;"",1,"")</f>
        <v/>
      </c>
      <c r="S256" s="1" t="str">
        <f>IF(AND(טבלה20[[#This Row],[באיזה מחזור נעקר אחרי קביעה?]]&lt;&gt;"",טבלה20[[#This Row],[CycleNumber]]&gt;B257),טבלה20[[#This Row],[באיזה מחזור נעקר אחרי קביעה?]],"")</f>
        <v/>
      </c>
      <c r="T256" s="1" t="str">
        <f>IF(AND(טבלה20[[#This Row],[הפרש קבוע אחרון]]&lt;&gt;"",I255=""),טבלה20[[#This Row],[CycleNumber]],"")</f>
        <v/>
      </c>
      <c r="U256" s="1" t="str">
        <f>IF(OR(טבלה20[[#This Row],[CycleNumber]]&gt;B257,B257=""),טבלה20[[#This Row],[CycleNumber]],"")</f>
        <v/>
      </c>
      <c r="V2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6" t="s">
        <v>88</v>
      </c>
      <c r="AO256">
        <v>3</v>
      </c>
      <c r="AP256">
        <v>25</v>
      </c>
      <c r="AQ256">
        <f t="shared" si="10"/>
        <v>0</v>
      </c>
      <c r="AR256" t="str">
        <f t="shared" si="11"/>
        <v/>
      </c>
    </row>
    <row r="257" spans="1:44" hidden="1" x14ac:dyDescent="0.25">
      <c r="A257" t="s">
        <v>88</v>
      </c>
      <c r="B257">
        <v>4</v>
      </c>
      <c r="C257">
        <v>1</v>
      </c>
      <c r="D257">
        <v>1</v>
      </c>
      <c r="E257">
        <v>0</v>
      </c>
      <c r="F257">
        <v>24</v>
      </c>
      <c r="G257" t="str">
        <f>IF(טבלה20[[#This Row],[CycleNumber]]&gt;2,IF(AND(טבלה20[[#This Row],[LengthofCycle]]-F256=F256-F255,טבלה20[[#This Row],[LengthofCycle]]-F256&lt;&gt;0),1,""),"")</f>
        <v/>
      </c>
      <c r="H257" t="str">
        <f>IF(טבלה20[[#This Row],[דילוג]]=1,SUM(G257:G258),"")</f>
        <v/>
      </c>
      <c r="I257" t="str">
        <f>IF(AND(טבלה20[[#This Row],[CycleNumber]]&gt;B256,טבלה20[[#This Row],[CycleNumber]]&gt;2),IF(טבלה20[[#This Row],[דילוג]]=1,טבלה20[[#This Row],[LengthofCycle]]-F256,I256),"")</f>
        <v/>
      </c>
      <c r="J257">
        <f>IF(AND(טבלה20[[#This Row],[CycleNumber]]&gt;B256,טבלה20[[#This Row],[CycleNumber]]&gt;2),IF(טבלה20[[#This Row],[דילוג]]=1,1,IF(MAX(J255:J256)=1,1,IF(טבלה20[[#This Row],[LengthofCycle]]-F256&lt;&gt;טבלה20[[#This Row],[הפרש קבוע אחרון]],0,""))),"")</f>
        <v>0</v>
      </c>
      <c r="K257" t="str">
        <f>IF(טבלה20[[#This Row],[CycleNumber]]&lt;3,"",IF(טבלה20[[#This Row],[דילוג]]=1,1,IF(K256="","",IF(טבלה20[[#This Row],[LengthofCycle]]-F256=טבלה20[[#This Row],[הפרש קבוע אחרון]],1,IF(K256+1&gt;3,"",K256+1)))))</f>
        <v/>
      </c>
      <c r="L257" t="str">
        <f>IF(OR(טבלה20[[#This Row],[פעילות]]="",K256=""),"",IF(טבלה20[[#This Row],[פעילות]]=1,1,0))</f>
        <v/>
      </c>
      <c r="M257" s="1" t="str">
        <f>IF(טבלה20[[#This Row],[פעילות]]="","",IF(OR(M256="",AND(טבלה20[[#This Row],[דילוג]]=1,K256=3)),1,M256+1))</f>
        <v/>
      </c>
      <c r="N257" s="1" t="str">
        <f>IF(AND(טבלה20[[#This Row],[מחזורי פעילות]]=3,G258=1,טבלה20[[#This Row],[הפרש קבוע אחרון]]&lt;&gt;I258),1,"")</f>
        <v/>
      </c>
      <c r="O257" s="1" t="str">
        <f>IF(AND(טבלה20[[#This Row],[מחזורי פעילות]]=3,G258=1,טבלה20[[#This Row],[הפרש קבוע אחרון]]=I258),1,"")</f>
        <v/>
      </c>
      <c r="P257" s="1" t="str">
        <f>IF(AND(טבלה20[[#This Row],[דילוג]]=1,טבלה20[[#This Row],[הפרש קבוע אחרון]]=I256,טבלה20[[#This Row],[מחזורי פעילות]]&gt;1),1,"")</f>
        <v/>
      </c>
      <c r="Q257" s="1" t="str">
        <f>IF(OR(AND(טבלה20[[#This Row],[מחזורי פעילות]]&lt;&gt;"",M258=""),AND(טבלה20[[#This Row],[פעילות]]=3,M258=1)),טבלה20[[#This Row],[מחזורי פעילות]],"")</f>
        <v/>
      </c>
      <c r="R257" s="1" t="str">
        <f>IF(טבלה20[[#This Row],[באיזה מחזור נעקר אחרי קביעה?]]&lt;&gt;"",1,"")</f>
        <v/>
      </c>
      <c r="S257" s="1" t="str">
        <f>IF(AND(טבלה20[[#This Row],[באיזה מחזור נעקר אחרי קביעה?]]&lt;&gt;"",טבלה20[[#This Row],[CycleNumber]]&gt;B258),טבלה20[[#This Row],[באיזה מחזור נעקר אחרי קביעה?]],"")</f>
        <v/>
      </c>
      <c r="T257" s="1" t="str">
        <f>IF(AND(טבלה20[[#This Row],[הפרש קבוע אחרון]]&lt;&gt;"",I256=""),טבלה20[[#This Row],[CycleNumber]],"")</f>
        <v/>
      </c>
      <c r="U257" s="1" t="str">
        <f>IF(OR(טבלה20[[#This Row],[CycleNumber]]&gt;B258,B258=""),טבלה20[[#This Row],[CycleNumber]],"")</f>
        <v/>
      </c>
      <c r="V2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7" t="s">
        <v>88</v>
      </c>
      <c r="AO257">
        <v>4</v>
      </c>
      <c r="AP257">
        <v>24</v>
      </c>
      <c r="AQ257">
        <f t="shared" si="10"/>
        <v>0</v>
      </c>
      <c r="AR257" t="str">
        <f t="shared" si="11"/>
        <v/>
      </c>
    </row>
    <row r="258" spans="1:44" hidden="1" x14ac:dyDescent="0.25">
      <c r="A258" t="s">
        <v>88</v>
      </c>
      <c r="B258">
        <v>5</v>
      </c>
      <c r="C258">
        <v>1</v>
      </c>
      <c r="D258">
        <v>1</v>
      </c>
      <c r="E258">
        <v>0</v>
      </c>
      <c r="F258">
        <v>28</v>
      </c>
      <c r="G258" t="str">
        <f>IF(טבלה20[[#This Row],[CycleNumber]]&gt;2,IF(AND(טבלה20[[#This Row],[LengthofCycle]]-F257=F257-F256,טבלה20[[#This Row],[LengthofCycle]]-F257&lt;&gt;0),1,""),"")</f>
        <v/>
      </c>
      <c r="H258" t="str">
        <f>IF(טבלה20[[#This Row],[דילוג]]=1,SUM(G258:G259),"")</f>
        <v/>
      </c>
      <c r="I258" t="str">
        <f>IF(AND(טבלה20[[#This Row],[CycleNumber]]&gt;B257,טבלה20[[#This Row],[CycleNumber]]&gt;2),IF(טבלה20[[#This Row],[דילוג]]=1,טבלה20[[#This Row],[LengthofCycle]]-F257,I257),"")</f>
        <v/>
      </c>
      <c r="J258">
        <f>IF(AND(טבלה20[[#This Row],[CycleNumber]]&gt;B257,טבלה20[[#This Row],[CycleNumber]]&gt;2),IF(טבלה20[[#This Row],[דילוג]]=1,1,IF(MAX(J256:J257)=1,1,IF(טבלה20[[#This Row],[LengthofCycle]]-F257&lt;&gt;טבלה20[[#This Row],[הפרש קבוע אחרון]],0,""))),"")</f>
        <v>0</v>
      </c>
      <c r="K258" t="str">
        <f>IF(טבלה20[[#This Row],[CycleNumber]]&lt;3,"",IF(טבלה20[[#This Row],[דילוג]]=1,1,IF(K257="","",IF(טבלה20[[#This Row],[LengthofCycle]]-F257=טבלה20[[#This Row],[הפרש קבוע אחרון]],1,IF(K257+1&gt;3,"",K257+1)))))</f>
        <v/>
      </c>
      <c r="L258" t="str">
        <f>IF(OR(טבלה20[[#This Row],[פעילות]]="",K257=""),"",IF(טבלה20[[#This Row],[פעילות]]=1,1,0))</f>
        <v/>
      </c>
      <c r="M258" s="1" t="str">
        <f>IF(טבלה20[[#This Row],[פעילות]]="","",IF(OR(M257="",AND(טבלה20[[#This Row],[דילוג]]=1,K257=3)),1,M257+1))</f>
        <v/>
      </c>
      <c r="N258" s="1" t="str">
        <f>IF(AND(טבלה20[[#This Row],[מחזורי פעילות]]=3,G259=1,טבלה20[[#This Row],[הפרש קבוע אחרון]]&lt;&gt;I259),1,"")</f>
        <v/>
      </c>
      <c r="O258" s="1" t="str">
        <f>IF(AND(טבלה20[[#This Row],[מחזורי פעילות]]=3,G259=1,טבלה20[[#This Row],[הפרש קבוע אחרון]]=I259),1,"")</f>
        <v/>
      </c>
      <c r="P258" s="1" t="str">
        <f>IF(AND(טבלה20[[#This Row],[דילוג]]=1,טבלה20[[#This Row],[הפרש קבוע אחרון]]=I257,טבלה20[[#This Row],[מחזורי פעילות]]&gt;1),1,"")</f>
        <v/>
      </c>
      <c r="Q258" s="1" t="str">
        <f>IF(OR(AND(טבלה20[[#This Row],[מחזורי פעילות]]&lt;&gt;"",M259=""),AND(טבלה20[[#This Row],[פעילות]]=3,M259=1)),טבלה20[[#This Row],[מחזורי פעילות]],"")</f>
        <v/>
      </c>
      <c r="R258" s="1" t="str">
        <f>IF(טבלה20[[#This Row],[באיזה מחזור נעקר אחרי קביעה?]]&lt;&gt;"",1,"")</f>
        <v/>
      </c>
      <c r="S258" s="1" t="str">
        <f>IF(AND(טבלה20[[#This Row],[באיזה מחזור נעקר אחרי קביעה?]]&lt;&gt;"",טבלה20[[#This Row],[CycleNumber]]&gt;B259),טבלה20[[#This Row],[באיזה מחזור נעקר אחרי קביעה?]],"")</f>
        <v/>
      </c>
      <c r="T258" s="1" t="str">
        <f>IF(AND(טבלה20[[#This Row],[הפרש קבוע אחרון]]&lt;&gt;"",I257=""),טבלה20[[#This Row],[CycleNumber]],"")</f>
        <v/>
      </c>
      <c r="U258" s="1">
        <f>IF(OR(טבלה20[[#This Row],[CycleNumber]]&gt;B259,B259=""),טבלה20[[#This Row],[CycleNumber]],"")</f>
        <v>5</v>
      </c>
      <c r="V2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8" t="s">
        <v>88</v>
      </c>
      <c r="AO258">
        <v>5</v>
      </c>
      <c r="AP258">
        <v>28</v>
      </c>
      <c r="AQ258">
        <f t="shared" si="10"/>
        <v>0</v>
      </c>
      <c r="AR258" t="str">
        <f t="shared" si="11"/>
        <v/>
      </c>
    </row>
    <row r="259" spans="1:44" hidden="1" x14ac:dyDescent="0.25">
      <c r="A259" t="s">
        <v>49</v>
      </c>
      <c r="B259">
        <v>1</v>
      </c>
      <c r="C259">
        <v>0</v>
      </c>
      <c r="D259">
        <v>1</v>
      </c>
      <c r="E259">
        <v>0</v>
      </c>
      <c r="F259">
        <v>26</v>
      </c>
      <c r="G259" t="str">
        <f>IF(טבלה20[[#This Row],[CycleNumber]]&gt;2,IF(AND(טבלה20[[#This Row],[LengthofCycle]]-F258=F258-F257,טבלה20[[#This Row],[LengthofCycle]]-F258&lt;&gt;0),1,""),"")</f>
        <v/>
      </c>
      <c r="H259" t="str">
        <f>IF(טבלה20[[#This Row],[דילוג]]=1,SUM(G259:G260),"")</f>
        <v/>
      </c>
      <c r="I259" t="str">
        <f>IF(AND(טבלה20[[#This Row],[CycleNumber]]&gt;B258,טבלה20[[#This Row],[CycleNumber]]&gt;2),IF(טבלה20[[#This Row],[דילוג]]=1,טבלה20[[#This Row],[LengthofCycle]]-F258,I258),"")</f>
        <v/>
      </c>
      <c r="J259" t="str">
        <f>IF(AND(טבלה20[[#This Row],[CycleNumber]]&gt;B258,טבלה20[[#This Row],[CycleNumber]]&gt;2),IF(טבלה20[[#This Row],[דילוג]]=1,1,IF(MAX(J257:J258)=1,1,IF(טבלה20[[#This Row],[LengthofCycle]]-F258&lt;&gt;טבלה20[[#This Row],[הפרש קבוע אחרון]],0,""))),"")</f>
        <v/>
      </c>
      <c r="K259" t="str">
        <f>IF(טבלה20[[#This Row],[CycleNumber]]&lt;3,"",IF(טבלה20[[#This Row],[דילוג]]=1,1,IF(K258="","",IF(טבלה20[[#This Row],[LengthofCycle]]-F258=טבלה20[[#This Row],[הפרש קבוע אחרון]],1,IF(K258+1&gt;3,"",K258+1)))))</f>
        <v/>
      </c>
      <c r="L259" t="str">
        <f>IF(OR(טבלה20[[#This Row],[פעילות]]="",K258=""),"",IF(טבלה20[[#This Row],[פעילות]]=1,1,0))</f>
        <v/>
      </c>
      <c r="M259" s="1" t="str">
        <f>IF(טבלה20[[#This Row],[פעילות]]="","",IF(OR(M258="",AND(טבלה20[[#This Row],[דילוג]]=1,K258=3)),1,M258+1))</f>
        <v/>
      </c>
      <c r="N259" s="1" t="str">
        <f>IF(AND(טבלה20[[#This Row],[מחזורי פעילות]]=3,G260=1,טבלה20[[#This Row],[הפרש קבוע אחרון]]&lt;&gt;I260),1,"")</f>
        <v/>
      </c>
      <c r="O259" s="1" t="str">
        <f>IF(AND(טבלה20[[#This Row],[מחזורי פעילות]]=3,G260=1,טבלה20[[#This Row],[הפרש קבוע אחרון]]=I260),1,"")</f>
        <v/>
      </c>
      <c r="P259" s="1" t="str">
        <f>IF(AND(טבלה20[[#This Row],[דילוג]]=1,טבלה20[[#This Row],[הפרש קבוע אחרון]]=I258,טבלה20[[#This Row],[מחזורי פעילות]]&gt;1),1,"")</f>
        <v/>
      </c>
      <c r="Q259" s="1" t="str">
        <f>IF(OR(AND(טבלה20[[#This Row],[מחזורי פעילות]]&lt;&gt;"",M260=""),AND(טבלה20[[#This Row],[פעילות]]=3,M260=1)),טבלה20[[#This Row],[מחזורי פעילות]],"")</f>
        <v/>
      </c>
      <c r="R259" s="1" t="str">
        <f>IF(טבלה20[[#This Row],[באיזה מחזור נעקר אחרי קביעה?]]&lt;&gt;"",1,"")</f>
        <v/>
      </c>
      <c r="S259" s="1" t="str">
        <f>IF(AND(טבלה20[[#This Row],[באיזה מחזור נעקר אחרי קביעה?]]&lt;&gt;"",טבלה20[[#This Row],[CycleNumber]]&gt;B260),טבלה20[[#This Row],[באיזה מחזור נעקר אחרי קביעה?]],"")</f>
        <v/>
      </c>
      <c r="T259" s="1" t="str">
        <f>IF(AND(טבלה20[[#This Row],[הפרש קבוע אחרון]]&lt;&gt;"",I258=""),טבלה20[[#This Row],[CycleNumber]],"")</f>
        <v/>
      </c>
      <c r="U259" s="1" t="str">
        <f>IF(OR(טבלה20[[#This Row],[CycleNumber]]&gt;B260,B260=""),טבלה20[[#This Row],[CycleNumber]],"")</f>
        <v/>
      </c>
      <c r="V2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59" t="s">
        <v>49</v>
      </c>
      <c r="AO259">
        <v>1</v>
      </c>
      <c r="AP259">
        <v>26</v>
      </c>
      <c r="AQ259" t="str">
        <f t="shared" si="10"/>
        <v/>
      </c>
      <c r="AR259" t="str">
        <f t="shared" si="11"/>
        <v/>
      </c>
    </row>
    <row r="260" spans="1:44" hidden="1" x14ac:dyDescent="0.25">
      <c r="A260" t="s">
        <v>49</v>
      </c>
      <c r="B260">
        <v>2</v>
      </c>
      <c r="C260">
        <v>0</v>
      </c>
      <c r="D260">
        <v>1</v>
      </c>
      <c r="E260">
        <v>0</v>
      </c>
      <c r="F260">
        <v>26</v>
      </c>
      <c r="G260" t="str">
        <f>IF(טבלה20[[#This Row],[CycleNumber]]&gt;2,IF(AND(טבלה20[[#This Row],[LengthofCycle]]-F259=F259-F258,טבלה20[[#This Row],[LengthofCycle]]-F259&lt;&gt;0),1,""),"")</f>
        <v/>
      </c>
      <c r="H260" t="str">
        <f>IF(טבלה20[[#This Row],[דילוג]]=1,SUM(G260:G261),"")</f>
        <v/>
      </c>
      <c r="I260" t="str">
        <f>IF(AND(טבלה20[[#This Row],[CycleNumber]]&gt;B259,טבלה20[[#This Row],[CycleNumber]]&gt;2),IF(טבלה20[[#This Row],[דילוג]]=1,טבלה20[[#This Row],[LengthofCycle]]-F259,I259),"")</f>
        <v/>
      </c>
      <c r="J260" t="str">
        <f>IF(AND(טבלה20[[#This Row],[CycleNumber]]&gt;B259,טבלה20[[#This Row],[CycleNumber]]&gt;2),IF(טבלה20[[#This Row],[דילוג]]=1,1,IF(MAX(J258:J259)=1,1,IF(טבלה20[[#This Row],[LengthofCycle]]-F259&lt;&gt;טבלה20[[#This Row],[הפרש קבוע אחרון]],0,""))),"")</f>
        <v/>
      </c>
      <c r="K260" t="str">
        <f>IF(טבלה20[[#This Row],[CycleNumber]]&lt;3,"",IF(טבלה20[[#This Row],[דילוג]]=1,1,IF(K259="","",IF(טבלה20[[#This Row],[LengthofCycle]]-F259=טבלה20[[#This Row],[הפרש קבוע אחרון]],1,IF(K259+1&gt;3,"",K259+1)))))</f>
        <v/>
      </c>
      <c r="L260" t="str">
        <f>IF(OR(טבלה20[[#This Row],[פעילות]]="",K259=""),"",IF(טבלה20[[#This Row],[פעילות]]=1,1,0))</f>
        <v/>
      </c>
      <c r="M260" s="1" t="str">
        <f>IF(טבלה20[[#This Row],[פעילות]]="","",IF(OR(M259="",AND(טבלה20[[#This Row],[דילוג]]=1,K259=3)),1,M259+1))</f>
        <v/>
      </c>
      <c r="N260" s="1" t="str">
        <f>IF(AND(טבלה20[[#This Row],[מחזורי פעילות]]=3,G261=1,טבלה20[[#This Row],[הפרש קבוע אחרון]]&lt;&gt;I261),1,"")</f>
        <v/>
      </c>
      <c r="O260" s="1" t="str">
        <f>IF(AND(טבלה20[[#This Row],[מחזורי פעילות]]=3,G261=1,טבלה20[[#This Row],[הפרש קבוע אחרון]]=I261),1,"")</f>
        <v/>
      </c>
      <c r="P260" s="1" t="str">
        <f>IF(AND(טבלה20[[#This Row],[דילוג]]=1,טבלה20[[#This Row],[הפרש קבוע אחרון]]=I259,טבלה20[[#This Row],[מחזורי פעילות]]&gt;1),1,"")</f>
        <v/>
      </c>
      <c r="Q260" s="1" t="str">
        <f>IF(OR(AND(טבלה20[[#This Row],[מחזורי פעילות]]&lt;&gt;"",M261=""),AND(טבלה20[[#This Row],[פעילות]]=3,M261=1)),טבלה20[[#This Row],[מחזורי פעילות]],"")</f>
        <v/>
      </c>
      <c r="R260" s="1" t="str">
        <f>IF(טבלה20[[#This Row],[באיזה מחזור נעקר אחרי קביעה?]]&lt;&gt;"",1,"")</f>
        <v/>
      </c>
      <c r="S260" s="1" t="str">
        <f>IF(AND(טבלה20[[#This Row],[באיזה מחזור נעקר אחרי קביעה?]]&lt;&gt;"",טבלה20[[#This Row],[CycleNumber]]&gt;B261),טבלה20[[#This Row],[באיזה מחזור נעקר אחרי קביעה?]],"")</f>
        <v/>
      </c>
      <c r="T260" s="1" t="str">
        <f>IF(AND(טבלה20[[#This Row],[הפרש קבוע אחרון]]&lt;&gt;"",I259=""),טבלה20[[#This Row],[CycleNumber]],"")</f>
        <v/>
      </c>
      <c r="U260" s="1" t="str">
        <f>IF(OR(טבלה20[[#This Row],[CycleNumber]]&gt;B261,B261=""),טבלה20[[#This Row],[CycleNumber]],"")</f>
        <v/>
      </c>
      <c r="V2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0" t="s">
        <v>49</v>
      </c>
      <c r="AO260">
        <v>2</v>
      </c>
      <c r="AP260">
        <v>26</v>
      </c>
      <c r="AQ260" t="str">
        <f t="shared" si="10"/>
        <v/>
      </c>
      <c r="AR260" t="str">
        <f t="shared" si="11"/>
        <v/>
      </c>
    </row>
    <row r="261" spans="1:44" hidden="1" x14ac:dyDescent="0.25">
      <c r="A261" t="s">
        <v>49</v>
      </c>
      <c r="B261">
        <v>3</v>
      </c>
      <c r="C261">
        <v>0</v>
      </c>
      <c r="D261">
        <v>1</v>
      </c>
      <c r="E261">
        <v>0</v>
      </c>
      <c r="F261">
        <v>26</v>
      </c>
      <c r="G261" t="str">
        <f>IF(טבלה20[[#This Row],[CycleNumber]]&gt;2,IF(AND(טבלה20[[#This Row],[LengthofCycle]]-F260=F260-F259,טבלה20[[#This Row],[LengthofCycle]]-F260&lt;&gt;0),1,""),"")</f>
        <v/>
      </c>
      <c r="H261" t="str">
        <f>IF(טבלה20[[#This Row],[דילוג]]=1,SUM(G261:G262),"")</f>
        <v/>
      </c>
      <c r="I261" t="str">
        <f>IF(AND(טבלה20[[#This Row],[CycleNumber]]&gt;B260,טבלה20[[#This Row],[CycleNumber]]&gt;2),IF(טבלה20[[#This Row],[דילוג]]=1,טבלה20[[#This Row],[LengthofCycle]]-F260,I260),"")</f>
        <v/>
      </c>
      <c r="J261">
        <f>IF(AND(טבלה20[[#This Row],[CycleNumber]]&gt;B260,טבלה20[[#This Row],[CycleNumber]]&gt;2),IF(טבלה20[[#This Row],[דילוג]]=1,1,IF(MAX(J259:J260)=1,1,IF(טבלה20[[#This Row],[LengthofCycle]]-F260&lt;&gt;טבלה20[[#This Row],[הפרש קבוע אחרון]],0,""))),"")</f>
        <v>0</v>
      </c>
      <c r="K261" t="str">
        <f>IF(טבלה20[[#This Row],[CycleNumber]]&lt;3,"",IF(טבלה20[[#This Row],[דילוג]]=1,1,IF(K260="","",IF(טבלה20[[#This Row],[LengthofCycle]]-F260=טבלה20[[#This Row],[הפרש קבוע אחרון]],1,IF(K260+1&gt;3,"",K260+1)))))</f>
        <v/>
      </c>
      <c r="L261" t="str">
        <f>IF(OR(טבלה20[[#This Row],[פעילות]]="",K260=""),"",IF(טבלה20[[#This Row],[פעילות]]=1,1,0))</f>
        <v/>
      </c>
      <c r="M261" s="1" t="str">
        <f>IF(טבלה20[[#This Row],[פעילות]]="","",IF(OR(M260="",AND(טבלה20[[#This Row],[דילוג]]=1,K260=3)),1,M260+1))</f>
        <v/>
      </c>
      <c r="N261" s="1" t="str">
        <f>IF(AND(טבלה20[[#This Row],[מחזורי פעילות]]=3,G262=1,טבלה20[[#This Row],[הפרש קבוע אחרון]]&lt;&gt;I262),1,"")</f>
        <v/>
      </c>
      <c r="O261" s="1" t="str">
        <f>IF(AND(טבלה20[[#This Row],[מחזורי פעילות]]=3,G262=1,טבלה20[[#This Row],[הפרש קבוע אחרון]]=I262),1,"")</f>
        <v/>
      </c>
      <c r="P261" s="1" t="str">
        <f>IF(AND(טבלה20[[#This Row],[דילוג]]=1,טבלה20[[#This Row],[הפרש קבוע אחרון]]=I260,טבלה20[[#This Row],[מחזורי פעילות]]&gt;1),1,"")</f>
        <v/>
      </c>
      <c r="Q261" s="1" t="str">
        <f>IF(OR(AND(טבלה20[[#This Row],[מחזורי פעילות]]&lt;&gt;"",M262=""),AND(טבלה20[[#This Row],[פעילות]]=3,M262=1)),טבלה20[[#This Row],[מחזורי פעילות]],"")</f>
        <v/>
      </c>
      <c r="R261" s="1" t="str">
        <f>IF(טבלה20[[#This Row],[באיזה מחזור נעקר אחרי קביעה?]]&lt;&gt;"",1,"")</f>
        <v/>
      </c>
      <c r="S261" s="1" t="str">
        <f>IF(AND(טבלה20[[#This Row],[באיזה מחזור נעקר אחרי קביעה?]]&lt;&gt;"",טבלה20[[#This Row],[CycleNumber]]&gt;B262),טבלה20[[#This Row],[באיזה מחזור נעקר אחרי קביעה?]],"")</f>
        <v/>
      </c>
      <c r="T261" s="1" t="str">
        <f>IF(AND(טבלה20[[#This Row],[הפרש קבוע אחרון]]&lt;&gt;"",I260=""),טבלה20[[#This Row],[CycleNumber]],"")</f>
        <v/>
      </c>
      <c r="U261" s="1" t="str">
        <f>IF(OR(טבלה20[[#This Row],[CycleNumber]]&gt;B262,B262=""),טבלה20[[#This Row],[CycleNumber]],"")</f>
        <v/>
      </c>
      <c r="V2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1" t="s">
        <v>49</v>
      </c>
      <c r="AO261">
        <v>3</v>
      </c>
      <c r="AP261">
        <v>26</v>
      </c>
      <c r="AQ261">
        <f t="shared" ref="AQ261:AQ324" si="12">IF(AO261=AO259+2,IF(AND(AP259-AP260=AP260-AP261,AP259-AP260&lt;&gt;0),1,0),"")</f>
        <v>0</v>
      </c>
      <c r="AR261" t="str">
        <f t="shared" si="11"/>
        <v/>
      </c>
    </row>
    <row r="262" spans="1:44" hidden="1" x14ac:dyDescent="0.25">
      <c r="A262" t="s">
        <v>49</v>
      </c>
      <c r="B262">
        <v>4</v>
      </c>
      <c r="C262">
        <v>0</v>
      </c>
      <c r="D262">
        <v>1</v>
      </c>
      <c r="E262">
        <v>0</v>
      </c>
      <c r="F262">
        <v>29</v>
      </c>
      <c r="G262" t="str">
        <f>IF(טבלה20[[#This Row],[CycleNumber]]&gt;2,IF(AND(טבלה20[[#This Row],[LengthofCycle]]-F261=F261-F260,טבלה20[[#This Row],[LengthofCycle]]-F261&lt;&gt;0),1,""),"")</f>
        <v/>
      </c>
      <c r="H262" t="str">
        <f>IF(טבלה20[[#This Row],[דילוג]]=1,SUM(G262:G263),"")</f>
        <v/>
      </c>
      <c r="I262" t="str">
        <f>IF(AND(טבלה20[[#This Row],[CycleNumber]]&gt;B261,טבלה20[[#This Row],[CycleNumber]]&gt;2),IF(טבלה20[[#This Row],[דילוג]]=1,טבלה20[[#This Row],[LengthofCycle]]-F261,I261),"")</f>
        <v/>
      </c>
      <c r="J262">
        <f>IF(AND(טבלה20[[#This Row],[CycleNumber]]&gt;B261,טבלה20[[#This Row],[CycleNumber]]&gt;2),IF(טבלה20[[#This Row],[דילוג]]=1,1,IF(MAX(J260:J261)=1,1,IF(טבלה20[[#This Row],[LengthofCycle]]-F261&lt;&gt;טבלה20[[#This Row],[הפרש קבוע אחרון]],0,""))),"")</f>
        <v>0</v>
      </c>
      <c r="K262" t="str">
        <f>IF(טבלה20[[#This Row],[CycleNumber]]&lt;3,"",IF(טבלה20[[#This Row],[דילוג]]=1,1,IF(K261="","",IF(טבלה20[[#This Row],[LengthofCycle]]-F261=טבלה20[[#This Row],[הפרש קבוע אחרון]],1,IF(K261+1&gt;3,"",K261+1)))))</f>
        <v/>
      </c>
      <c r="L262" t="str">
        <f>IF(OR(טבלה20[[#This Row],[פעילות]]="",K261=""),"",IF(טבלה20[[#This Row],[פעילות]]=1,1,0))</f>
        <v/>
      </c>
      <c r="M262" s="1" t="str">
        <f>IF(טבלה20[[#This Row],[פעילות]]="","",IF(OR(M261="",AND(טבלה20[[#This Row],[דילוג]]=1,K261=3)),1,M261+1))</f>
        <v/>
      </c>
      <c r="N262" s="1" t="str">
        <f>IF(AND(טבלה20[[#This Row],[מחזורי פעילות]]=3,G263=1,טבלה20[[#This Row],[הפרש קבוע אחרון]]&lt;&gt;I263),1,"")</f>
        <v/>
      </c>
      <c r="O262" s="1" t="str">
        <f>IF(AND(טבלה20[[#This Row],[מחזורי פעילות]]=3,G263=1,טבלה20[[#This Row],[הפרש קבוע אחרון]]=I263),1,"")</f>
        <v/>
      </c>
      <c r="P262" s="1" t="str">
        <f>IF(AND(טבלה20[[#This Row],[דילוג]]=1,טבלה20[[#This Row],[הפרש קבוע אחרון]]=I261,טבלה20[[#This Row],[מחזורי פעילות]]&gt;1),1,"")</f>
        <v/>
      </c>
      <c r="Q262" s="1" t="str">
        <f>IF(OR(AND(טבלה20[[#This Row],[מחזורי פעילות]]&lt;&gt;"",M263=""),AND(טבלה20[[#This Row],[פעילות]]=3,M263=1)),טבלה20[[#This Row],[מחזורי פעילות]],"")</f>
        <v/>
      </c>
      <c r="R262" s="1" t="str">
        <f>IF(טבלה20[[#This Row],[באיזה מחזור נעקר אחרי קביעה?]]&lt;&gt;"",1,"")</f>
        <v/>
      </c>
      <c r="S262" s="1" t="str">
        <f>IF(AND(טבלה20[[#This Row],[באיזה מחזור נעקר אחרי קביעה?]]&lt;&gt;"",טבלה20[[#This Row],[CycleNumber]]&gt;B263),טבלה20[[#This Row],[באיזה מחזור נעקר אחרי קביעה?]],"")</f>
        <v/>
      </c>
      <c r="T262" s="1" t="str">
        <f>IF(AND(טבלה20[[#This Row],[הפרש קבוע אחרון]]&lt;&gt;"",I261=""),טבלה20[[#This Row],[CycleNumber]],"")</f>
        <v/>
      </c>
      <c r="U262" s="1" t="str">
        <f>IF(OR(טבלה20[[#This Row],[CycleNumber]]&gt;B263,B263=""),טבלה20[[#This Row],[CycleNumber]],"")</f>
        <v/>
      </c>
      <c r="V2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2" t="s">
        <v>49</v>
      </c>
      <c r="AO262">
        <v>4</v>
      </c>
      <c r="AP262">
        <v>29</v>
      </c>
      <c r="AQ262">
        <f t="shared" si="12"/>
        <v>0</v>
      </c>
      <c r="AR262" t="str">
        <f t="shared" ref="AR262:AR325" si="13">IF(AND(AQ262=1,AQ261=1),1,"")</f>
        <v/>
      </c>
    </row>
    <row r="263" spans="1:44" hidden="1" x14ac:dyDescent="0.25">
      <c r="A263" t="s">
        <v>49</v>
      </c>
      <c r="B263">
        <v>5</v>
      </c>
      <c r="C263">
        <v>0</v>
      </c>
      <c r="D263">
        <v>1</v>
      </c>
      <c r="E263">
        <v>0</v>
      </c>
      <c r="F263">
        <v>28</v>
      </c>
      <c r="G263" t="str">
        <f>IF(טבלה20[[#This Row],[CycleNumber]]&gt;2,IF(AND(טבלה20[[#This Row],[LengthofCycle]]-F262=F262-F261,טבלה20[[#This Row],[LengthofCycle]]-F262&lt;&gt;0),1,""),"")</f>
        <v/>
      </c>
      <c r="H263" t="str">
        <f>IF(טבלה20[[#This Row],[דילוג]]=1,SUM(G263:G264),"")</f>
        <v/>
      </c>
      <c r="I263" t="str">
        <f>IF(AND(טבלה20[[#This Row],[CycleNumber]]&gt;B262,טבלה20[[#This Row],[CycleNumber]]&gt;2),IF(טבלה20[[#This Row],[דילוג]]=1,טבלה20[[#This Row],[LengthofCycle]]-F262,I262),"")</f>
        <v/>
      </c>
      <c r="J263">
        <f>IF(AND(טבלה20[[#This Row],[CycleNumber]]&gt;B262,טבלה20[[#This Row],[CycleNumber]]&gt;2),IF(טבלה20[[#This Row],[דילוג]]=1,1,IF(MAX(J261:J262)=1,1,IF(טבלה20[[#This Row],[LengthofCycle]]-F262&lt;&gt;טבלה20[[#This Row],[הפרש קבוע אחרון]],0,""))),"")</f>
        <v>0</v>
      </c>
      <c r="K263" t="str">
        <f>IF(טבלה20[[#This Row],[CycleNumber]]&lt;3,"",IF(טבלה20[[#This Row],[דילוג]]=1,1,IF(K262="","",IF(טבלה20[[#This Row],[LengthofCycle]]-F262=טבלה20[[#This Row],[הפרש קבוע אחרון]],1,IF(K262+1&gt;3,"",K262+1)))))</f>
        <v/>
      </c>
      <c r="L263" t="str">
        <f>IF(OR(טבלה20[[#This Row],[פעילות]]="",K262=""),"",IF(טבלה20[[#This Row],[פעילות]]=1,1,0))</f>
        <v/>
      </c>
      <c r="M263" s="1" t="str">
        <f>IF(טבלה20[[#This Row],[פעילות]]="","",IF(OR(M262="",AND(טבלה20[[#This Row],[דילוג]]=1,K262=3)),1,M262+1))</f>
        <v/>
      </c>
      <c r="N263" s="1" t="str">
        <f>IF(AND(טבלה20[[#This Row],[מחזורי פעילות]]=3,G264=1,טבלה20[[#This Row],[הפרש קבוע אחרון]]&lt;&gt;I264),1,"")</f>
        <v/>
      </c>
      <c r="O263" s="1" t="str">
        <f>IF(AND(טבלה20[[#This Row],[מחזורי פעילות]]=3,G264=1,טבלה20[[#This Row],[הפרש קבוע אחרון]]=I264),1,"")</f>
        <v/>
      </c>
      <c r="P263" s="1" t="str">
        <f>IF(AND(טבלה20[[#This Row],[דילוג]]=1,טבלה20[[#This Row],[הפרש קבוע אחרון]]=I262,טבלה20[[#This Row],[מחזורי פעילות]]&gt;1),1,"")</f>
        <v/>
      </c>
      <c r="Q263" s="1" t="str">
        <f>IF(OR(AND(טבלה20[[#This Row],[מחזורי פעילות]]&lt;&gt;"",M264=""),AND(טבלה20[[#This Row],[פעילות]]=3,M264=1)),טבלה20[[#This Row],[מחזורי פעילות]],"")</f>
        <v/>
      </c>
      <c r="R263" s="1" t="str">
        <f>IF(טבלה20[[#This Row],[באיזה מחזור נעקר אחרי קביעה?]]&lt;&gt;"",1,"")</f>
        <v/>
      </c>
      <c r="S263" s="1" t="str">
        <f>IF(AND(טבלה20[[#This Row],[באיזה מחזור נעקר אחרי קביעה?]]&lt;&gt;"",טבלה20[[#This Row],[CycleNumber]]&gt;B264),טבלה20[[#This Row],[באיזה מחזור נעקר אחרי קביעה?]],"")</f>
        <v/>
      </c>
      <c r="T263" s="1" t="str">
        <f>IF(AND(טבלה20[[#This Row],[הפרש קבוע אחרון]]&lt;&gt;"",I262=""),טבלה20[[#This Row],[CycleNumber]],"")</f>
        <v/>
      </c>
      <c r="U263" s="1" t="str">
        <f>IF(OR(טבלה20[[#This Row],[CycleNumber]]&gt;B264,B264=""),טבלה20[[#This Row],[CycleNumber]],"")</f>
        <v/>
      </c>
      <c r="V2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3" t="s">
        <v>49</v>
      </c>
      <c r="AO263">
        <v>5</v>
      </c>
      <c r="AP263">
        <v>28</v>
      </c>
      <c r="AQ263">
        <f t="shared" si="12"/>
        <v>0</v>
      </c>
      <c r="AR263" t="str">
        <f t="shared" si="13"/>
        <v/>
      </c>
    </row>
    <row r="264" spans="1:44" hidden="1" x14ac:dyDescent="0.25">
      <c r="A264" t="s">
        <v>49</v>
      </c>
      <c r="B264">
        <v>6</v>
      </c>
      <c r="C264">
        <v>0</v>
      </c>
      <c r="D264">
        <v>1</v>
      </c>
      <c r="E264">
        <v>0</v>
      </c>
      <c r="F264">
        <v>28</v>
      </c>
      <c r="G264" t="str">
        <f>IF(טבלה20[[#This Row],[CycleNumber]]&gt;2,IF(AND(טבלה20[[#This Row],[LengthofCycle]]-F263=F263-F262,טבלה20[[#This Row],[LengthofCycle]]-F263&lt;&gt;0),1,""),"")</f>
        <v/>
      </c>
      <c r="H264" t="str">
        <f>IF(טבלה20[[#This Row],[דילוג]]=1,SUM(G264:G265),"")</f>
        <v/>
      </c>
      <c r="I264" t="str">
        <f>IF(AND(טבלה20[[#This Row],[CycleNumber]]&gt;B263,טבלה20[[#This Row],[CycleNumber]]&gt;2),IF(טבלה20[[#This Row],[דילוג]]=1,טבלה20[[#This Row],[LengthofCycle]]-F263,I263),"")</f>
        <v/>
      </c>
      <c r="J264">
        <f>IF(AND(טבלה20[[#This Row],[CycleNumber]]&gt;B263,טבלה20[[#This Row],[CycleNumber]]&gt;2),IF(טבלה20[[#This Row],[דילוג]]=1,1,IF(MAX(J262:J263)=1,1,IF(טבלה20[[#This Row],[LengthofCycle]]-F263&lt;&gt;טבלה20[[#This Row],[הפרש קבוע אחרון]],0,""))),"")</f>
        <v>0</v>
      </c>
      <c r="K264" t="str">
        <f>IF(טבלה20[[#This Row],[CycleNumber]]&lt;3,"",IF(טבלה20[[#This Row],[דילוג]]=1,1,IF(K263="","",IF(טבלה20[[#This Row],[LengthofCycle]]-F263=טבלה20[[#This Row],[הפרש קבוע אחרון]],1,IF(K263+1&gt;3,"",K263+1)))))</f>
        <v/>
      </c>
      <c r="L264" t="str">
        <f>IF(OR(טבלה20[[#This Row],[פעילות]]="",K263=""),"",IF(טבלה20[[#This Row],[פעילות]]=1,1,0))</f>
        <v/>
      </c>
      <c r="M264" s="1" t="str">
        <f>IF(טבלה20[[#This Row],[פעילות]]="","",IF(OR(M263="",AND(טבלה20[[#This Row],[דילוג]]=1,K263=3)),1,M263+1))</f>
        <v/>
      </c>
      <c r="N264" s="1" t="str">
        <f>IF(AND(טבלה20[[#This Row],[מחזורי פעילות]]=3,G265=1,טבלה20[[#This Row],[הפרש קבוע אחרון]]&lt;&gt;I265),1,"")</f>
        <v/>
      </c>
      <c r="O264" s="1" t="str">
        <f>IF(AND(טבלה20[[#This Row],[מחזורי פעילות]]=3,G265=1,טבלה20[[#This Row],[הפרש קבוע אחרון]]=I265),1,"")</f>
        <v/>
      </c>
      <c r="P264" s="1" t="str">
        <f>IF(AND(טבלה20[[#This Row],[דילוג]]=1,טבלה20[[#This Row],[הפרש קבוע אחרון]]=I263,טבלה20[[#This Row],[מחזורי פעילות]]&gt;1),1,"")</f>
        <v/>
      </c>
      <c r="Q264" s="1" t="str">
        <f>IF(OR(AND(טבלה20[[#This Row],[מחזורי פעילות]]&lt;&gt;"",M265=""),AND(טבלה20[[#This Row],[פעילות]]=3,M265=1)),טבלה20[[#This Row],[מחזורי פעילות]],"")</f>
        <v/>
      </c>
      <c r="R264" s="1" t="str">
        <f>IF(טבלה20[[#This Row],[באיזה מחזור נעקר אחרי קביעה?]]&lt;&gt;"",1,"")</f>
        <v/>
      </c>
      <c r="S264" s="1" t="str">
        <f>IF(AND(טבלה20[[#This Row],[באיזה מחזור נעקר אחרי קביעה?]]&lt;&gt;"",טבלה20[[#This Row],[CycleNumber]]&gt;B265),טבלה20[[#This Row],[באיזה מחזור נעקר אחרי קביעה?]],"")</f>
        <v/>
      </c>
      <c r="T264" s="1" t="str">
        <f>IF(AND(טבלה20[[#This Row],[הפרש קבוע אחרון]]&lt;&gt;"",I263=""),טבלה20[[#This Row],[CycleNumber]],"")</f>
        <v/>
      </c>
      <c r="U264" s="1" t="str">
        <f>IF(OR(טבלה20[[#This Row],[CycleNumber]]&gt;B265,B265=""),טבלה20[[#This Row],[CycleNumber]],"")</f>
        <v/>
      </c>
      <c r="V2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4" t="s">
        <v>49</v>
      </c>
      <c r="AO264">
        <v>6</v>
      </c>
      <c r="AP264">
        <v>28</v>
      </c>
      <c r="AQ264">
        <f t="shared" si="12"/>
        <v>0</v>
      </c>
      <c r="AR264" t="str">
        <f t="shared" si="13"/>
        <v/>
      </c>
    </row>
    <row r="265" spans="1:44" hidden="1" x14ac:dyDescent="0.25">
      <c r="A265" t="s">
        <v>49</v>
      </c>
      <c r="B265">
        <v>7</v>
      </c>
      <c r="C265">
        <v>0</v>
      </c>
      <c r="D265">
        <v>1</v>
      </c>
      <c r="E265">
        <v>0</v>
      </c>
      <c r="F265">
        <v>28</v>
      </c>
      <c r="G265" t="str">
        <f>IF(טבלה20[[#This Row],[CycleNumber]]&gt;2,IF(AND(טבלה20[[#This Row],[LengthofCycle]]-F264=F264-F263,טבלה20[[#This Row],[LengthofCycle]]-F264&lt;&gt;0),1,""),"")</f>
        <v/>
      </c>
      <c r="H265" t="str">
        <f>IF(טבלה20[[#This Row],[דילוג]]=1,SUM(G265:G266),"")</f>
        <v/>
      </c>
      <c r="I265" t="str">
        <f>IF(AND(טבלה20[[#This Row],[CycleNumber]]&gt;B264,טבלה20[[#This Row],[CycleNumber]]&gt;2),IF(טבלה20[[#This Row],[דילוג]]=1,טבלה20[[#This Row],[LengthofCycle]]-F264,I264),"")</f>
        <v/>
      </c>
      <c r="J265">
        <f>IF(AND(טבלה20[[#This Row],[CycleNumber]]&gt;B264,טבלה20[[#This Row],[CycleNumber]]&gt;2),IF(טבלה20[[#This Row],[דילוג]]=1,1,IF(MAX(J263:J264)=1,1,IF(טבלה20[[#This Row],[LengthofCycle]]-F264&lt;&gt;טבלה20[[#This Row],[הפרש קבוע אחרון]],0,""))),"")</f>
        <v>0</v>
      </c>
      <c r="K265" t="str">
        <f>IF(טבלה20[[#This Row],[CycleNumber]]&lt;3,"",IF(טבלה20[[#This Row],[דילוג]]=1,1,IF(K264="","",IF(טבלה20[[#This Row],[LengthofCycle]]-F264=טבלה20[[#This Row],[הפרש קבוע אחרון]],1,IF(K264+1&gt;3,"",K264+1)))))</f>
        <v/>
      </c>
      <c r="L265" t="str">
        <f>IF(OR(טבלה20[[#This Row],[פעילות]]="",K264=""),"",IF(טבלה20[[#This Row],[פעילות]]=1,1,0))</f>
        <v/>
      </c>
      <c r="M265" s="1" t="str">
        <f>IF(טבלה20[[#This Row],[פעילות]]="","",IF(OR(M264="",AND(טבלה20[[#This Row],[דילוג]]=1,K264=3)),1,M264+1))</f>
        <v/>
      </c>
      <c r="N265" s="1" t="str">
        <f>IF(AND(טבלה20[[#This Row],[מחזורי פעילות]]=3,G266=1,טבלה20[[#This Row],[הפרש קבוע אחרון]]&lt;&gt;I266),1,"")</f>
        <v/>
      </c>
      <c r="O265" s="1" t="str">
        <f>IF(AND(טבלה20[[#This Row],[מחזורי פעילות]]=3,G266=1,טבלה20[[#This Row],[הפרש קבוע אחרון]]=I266),1,"")</f>
        <v/>
      </c>
      <c r="P265" s="1" t="str">
        <f>IF(AND(טבלה20[[#This Row],[דילוג]]=1,טבלה20[[#This Row],[הפרש קבוע אחרון]]=I264,טבלה20[[#This Row],[מחזורי פעילות]]&gt;1),1,"")</f>
        <v/>
      </c>
      <c r="Q265" s="1" t="str">
        <f>IF(OR(AND(טבלה20[[#This Row],[מחזורי פעילות]]&lt;&gt;"",M266=""),AND(טבלה20[[#This Row],[פעילות]]=3,M266=1)),טבלה20[[#This Row],[מחזורי פעילות]],"")</f>
        <v/>
      </c>
      <c r="R265" s="1" t="str">
        <f>IF(טבלה20[[#This Row],[באיזה מחזור נעקר אחרי קביעה?]]&lt;&gt;"",1,"")</f>
        <v/>
      </c>
      <c r="S265" s="1" t="str">
        <f>IF(AND(טבלה20[[#This Row],[באיזה מחזור נעקר אחרי קביעה?]]&lt;&gt;"",טבלה20[[#This Row],[CycleNumber]]&gt;B266),טבלה20[[#This Row],[באיזה מחזור נעקר אחרי קביעה?]],"")</f>
        <v/>
      </c>
      <c r="T265" s="1" t="str">
        <f>IF(AND(טבלה20[[#This Row],[הפרש קבוע אחרון]]&lt;&gt;"",I264=""),טבלה20[[#This Row],[CycleNumber]],"")</f>
        <v/>
      </c>
      <c r="U265" s="1" t="str">
        <f>IF(OR(טבלה20[[#This Row],[CycleNumber]]&gt;B266,B266=""),טבלה20[[#This Row],[CycleNumber]],"")</f>
        <v/>
      </c>
      <c r="V2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5" t="s">
        <v>49</v>
      </c>
      <c r="AO265">
        <v>7</v>
      </c>
      <c r="AP265">
        <v>28</v>
      </c>
      <c r="AQ265">
        <f t="shared" si="12"/>
        <v>0</v>
      </c>
      <c r="AR265" t="str">
        <f t="shared" si="13"/>
        <v/>
      </c>
    </row>
    <row r="266" spans="1:44" hidden="1" x14ac:dyDescent="0.25">
      <c r="A266" t="s">
        <v>49</v>
      </c>
      <c r="B266">
        <v>8</v>
      </c>
      <c r="C266">
        <v>0</v>
      </c>
      <c r="D266">
        <v>1</v>
      </c>
      <c r="E266">
        <v>0</v>
      </c>
      <c r="F266">
        <v>27</v>
      </c>
      <c r="G266" t="str">
        <f>IF(טבלה20[[#This Row],[CycleNumber]]&gt;2,IF(AND(טבלה20[[#This Row],[LengthofCycle]]-F265=F265-F264,טבלה20[[#This Row],[LengthofCycle]]-F265&lt;&gt;0),1,""),"")</f>
        <v/>
      </c>
      <c r="H266" t="str">
        <f>IF(טבלה20[[#This Row],[דילוג]]=1,SUM(G266:G267),"")</f>
        <v/>
      </c>
      <c r="I266" t="str">
        <f>IF(AND(טבלה20[[#This Row],[CycleNumber]]&gt;B265,טבלה20[[#This Row],[CycleNumber]]&gt;2),IF(טבלה20[[#This Row],[דילוג]]=1,טבלה20[[#This Row],[LengthofCycle]]-F265,I265),"")</f>
        <v/>
      </c>
      <c r="J266">
        <f>IF(AND(טבלה20[[#This Row],[CycleNumber]]&gt;B265,טבלה20[[#This Row],[CycleNumber]]&gt;2),IF(טבלה20[[#This Row],[דילוג]]=1,1,IF(MAX(J264:J265)=1,1,IF(טבלה20[[#This Row],[LengthofCycle]]-F265&lt;&gt;טבלה20[[#This Row],[הפרש קבוע אחרון]],0,""))),"")</f>
        <v>0</v>
      </c>
      <c r="K266" t="str">
        <f>IF(טבלה20[[#This Row],[CycleNumber]]&lt;3,"",IF(טבלה20[[#This Row],[דילוג]]=1,1,IF(K265="","",IF(טבלה20[[#This Row],[LengthofCycle]]-F265=טבלה20[[#This Row],[הפרש קבוע אחרון]],1,IF(K265+1&gt;3,"",K265+1)))))</f>
        <v/>
      </c>
      <c r="L266" t="str">
        <f>IF(OR(טבלה20[[#This Row],[פעילות]]="",K265=""),"",IF(טבלה20[[#This Row],[פעילות]]=1,1,0))</f>
        <v/>
      </c>
      <c r="M266" s="1" t="str">
        <f>IF(טבלה20[[#This Row],[פעילות]]="","",IF(OR(M265="",AND(טבלה20[[#This Row],[דילוג]]=1,K265=3)),1,M265+1))</f>
        <v/>
      </c>
      <c r="N266" s="1" t="str">
        <f>IF(AND(טבלה20[[#This Row],[מחזורי פעילות]]=3,G267=1,טבלה20[[#This Row],[הפרש קבוע אחרון]]&lt;&gt;I267),1,"")</f>
        <v/>
      </c>
      <c r="O266" s="1" t="str">
        <f>IF(AND(טבלה20[[#This Row],[מחזורי פעילות]]=3,G267=1,טבלה20[[#This Row],[הפרש קבוע אחרון]]=I267),1,"")</f>
        <v/>
      </c>
      <c r="P266" s="1" t="str">
        <f>IF(AND(טבלה20[[#This Row],[דילוג]]=1,טבלה20[[#This Row],[הפרש קבוע אחרון]]=I265,טבלה20[[#This Row],[מחזורי פעילות]]&gt;1),1,"")</f>
        <v/>
      </c>
      <c r="Q266" s="1" t="str">
        <f>IF(OR(AND(טבלה20[[#This Row],[מחזורי פעילות]]&lt;&gt;"",M267=""),AND(טבלה20[[#This Row],[פעילות]]=3,M267=1)),טבלה20[[#This Row],[מחזורי פעילות]],"")</f>
        <v/>
      </c>
      <c r="R266" s="1" t="str">
        <f>IF(טבלה20[[#This Row],[באיזה מחזור נעקר אחרי קביעה?]]&lt;&gt;"",1,"")</f>
        <v/>
      </c>
      <c r="S266" s="1" t="str">
        <f>IF(AND(טבלה20[[#This Row],[באיזה מחזור נעקר אחרי קביעה?]]&lt;&gt;"",טבלה20[[#This Row],[CycleNumber]]&gt;B267),טבלה20[[#This Row],[באיזה מחזור נעקר אחרי קביעה?]],"")</f>
        <v/>
      </c>
      <c r="T266" s="1" t="str">
        <f>IF(AND(טבלה20[[#This Row],[הפרש קבוע אחרון]]&lt;&gt;"",I265=""),טבלה20[[#This Row],[CycleNumber]],"")</f>
        <v/>
      </c>
      <c r="U266" s="1" t="str">
        <f>IF(OR(טבלה20[[#This Row],[CycleNumber]]&gt;B267,B267=""),טבלה20[[#This Row],[CycleNumber]],"")</f>
        <v/>
      </c>
      <c r="V2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6" t="s">
        <v>49</v>
      </c>
      <c r="AO266">
        <v>8</v>
      </c>
      <c r="AP266">
        <v>27</v>
      </c>
      <c r="AQ266">
        <f t="shared" si="12"/>
        <v>0</v>
      </c>
      <c r="AR266" t="str">
        <f t="shared" si="13"/>
        <v/>
      </c>
    </row>
    <row r="267" spans="1:44" hidden="1" x14ac:dyDescent="0.25">
      <c r="A267" t="s">
        <v>49</v>
      </c>
      <c r="B267">
        <v>9</v>
      </c>
      <c r="C267">
        <v>0</v>
      </c>
      <c r="D267">
        <v>1</v>
      </c>
      <c r="E267">
        <v>0</v>
      </c>
      <c r="F267">
        <v>26</v>
      </c>
      <c r="G267">
        <f>IF(טבלה20[[#This Row],[CycleNumber]]&gt;2,IF(AND(טבלה20[[#This Row],[LengthofCycle]]-F266=F266-F265,טבלה20[[#This Row],[LengthofCycle]]-F266&lt;&gt;0),1,""),"")</f>
        <v>1</v>
      </c>
      <c r="H267">
        <f>IF(טבלה20[[#This Row],[דילוג]]=1,SUM(G267:G268),"")</f>
        <v>1</v>
      </c>
      <c r="I267">
        <f>IF(AND(טבלה20[[#This Row],[CycleNumber]]&gt;B266,טבלה20[[#This Row],[CycleNumber]]&gt;2),IF(טבלה20[[#This Row],[דילוג]]=1,טבלה20[[#This Row],[LengthofCycle]]-F266,I266),"")</f>
        <v>-1</v>
      </c>
      <c r="J267">
        <f>IF(AND(טבלה20[[#This Row],[CycleNumber]]&gt;B266,טבלה20[[#This Row],[CycleNumber]]&gt;2),IF(טבלה20[[#This Row],[דילוג]]=1,1,IF(MAX(J265:J266)=1,1,IF(טבלה20[[#This Row],[LengthofCycle]]-F266&lt;&gt;טבלה20[[#This Row],[הפרש קבוע אחרון]],0,""))),"")</f>
        <v>1</v>
      </c>
      <c r="K267">
        <f>IF(טבלה20[[#This Row],[CycleNumber]]&lt;3,"",IF(טבלה20[[#This Row],[דילוג]]=1,1,IF(K266="","",IF(טבלה20[[#This Row],[LengthofCycle]]-F266=טבלה20[[#This Row],[הפרש קבוע אחרון]],1,IF(K266+1&gt;3,"",K266+1)))))</f>
        <v>1</v>
      </c>
      <c r="L267" t="str">
        <f>IF(OR(טבלה20[[#This Row],[פעילות]]="",K266=""),"",IF(טבלה20[[#This Row],[פעילות]]=1,1,0))</f>
        <v/>
      </c>
      <c r="M267" s="1">
        <f>IF(טבלה20[[#This Row],[פעילות]]="","",IF(OR(M266="",AND(טבלה20[[#This Row],[דילוג]]=1,K266=3)),1,M266+1))</f>
        <v>1</v>
      </c>
      <c r="N267" s="1" t="str">
        <f>IF(AND(טבלה20[[#This Row],[מחזורי פעילות]]=3,G268=1,טבלה20[[#This Row],[הפרש קבוע אחרון]]&lt;&gt;I268),1,"")</f>
        <v/>
      </c>
      <c r="O267" s="1" t="str">
        <f>IF(AND(טבלה20[[#This Row],[מחזורי פעילות]]=3,G268=1,טבלה20[[#This Row],[הפרש קבוע אחרון]]=I268),1,"")</f>
        <v/>
      </c>
      <c r="P267" s="1" t="str">
        <f>IF(AND(טבלה20[[#This Row],[דילוג]]=1,טבלה20[[#This Row],[הפרש קבוע אחרון]]=I266,טבלה20[[#This Row],[מחזורי פעילות]]&gt;1),1,"")</f>
        <v/>
      </c>
      <c r="Q267" s="1" t="str">
        <f>IF(OR(AND(טבלה20[[#This Row],[מחזורי פעילות]]&lt;&gt;"",M268=""),AND(טבלה20[[#This Row],[פעילות]]=3,M268=1)),טבלה20[[#This Row],[מחזורי פעילות]],"")</f>
        <v/>
      </c>
      <c r="R267" s="1" t="str">
        <f>IF(טבלה20[[#This Row],[באיזה מחזור נעקר אחרי קביעה?]]&lt;&gt;"",1,"")</f>
        <v/>
      </c>
      <c r="S267" s="1" t="str">
        <f>IF(AND(טבלה20[[#This Row],[באיזה מחזור נעקר אחרי קביעה?]]&lt;&gt;"",טבלה20[[#This Row],[CycleNumber]]&gt;B268),טבלה20[[#This Row],[באיזה מחזור נעקר אחרי קביעה?]],"")</f>
        <v/>
      </c>
      <c r="T267" s="1">
        <f>IF(AND(טבלה20[[#This Row],[הפרש קבוע אחרון]]&lt;&gt;"",I266=""),טבלה20[[#This Row],[CycleNumber]],"")</f>
        <v>9</v>
      </c>
      <c r="U267" s="1" t="str">
        <f>IF(OR(טבלה20[[#This Row],[CycleNumber]]&gt;B268,B268=""),טבלה20[[#This Row],[CycleNumber]],"")</f>
        <v/>
      </c>
      <c r="V2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7" t="s">
        <v>49</v>
      </c>
      <c r="AO267">
        <v>9</v>
      </c>
      <c r="AP267">
        <v>26</v>
      </c>
      <c r="AQ267">
        <f t="shared" si="12"/>
        <v>1</v>
      </c>
      <c r="AR267" t="str">
        <f t="shared" si="13"/>
        <v/>
      </c>
    </row>
    <row r="268" spans="1:44" hidden="1" x14ac:dyDescent="0.25">
      <c r="A268" t="s">
        <v>49</v>
      </c>
      <c r="B268">
        <v>10</v>
      </c>
      <c r="C268">
        <v>0</v>
      </c>
      <c r="D268">
        <v>1</v>
      </c>
      <c r="E268">
        <v>0</v>
      </c>
      <c r="F268">
        <v>27</v>
      </c>
      <c r="G268" t="str">
        <f>IF(טבלה20[[#This Row],[CycleNumber]]&gt;2,IF(AND(טבלה20[[#This Row],[LengthofCycle]]-F267=F267-F266,טבלה20[[#This Row],[LengthofCycle]]-F267&lt;&gt;0),1,""),"")</f>
        <v/>
      </c>
      <c r="H268" t="str">
        <f>IF(טבלה20[[#This Row],[דילוג]]=1,SUM(G268:G269),"")</f>
        <v/>
      </c>
      <c r="I268">
        <f>IF(AND(טבלה20[[#This Row],[CycleNumber]]&gt;B267,טבלה20[[#This Row],[CycleNumber]]&gt;2),IF(טבלה20[[#This Row],[דילוג]]=1,טבלה20[[#This Row],[LengthofCycle]]-F267,I267),"")</f>
        <v>-1</v>
      </c>
      <c r="J268">
        <f>IF(AND(טבלה20[[#This Row],[CycleNumber]]&gt;B267,טבלה20[[#This Row],[CycleNumber]]&gt;2),IF(טבלה20[[#This Row],[דילוג]]=1,1,IF(MAX(J266:J267)=1,1,IF(טבלה20[[#This Row],[LengthofCycle]]-F267&lt;&gt;טבלה20[[#This Row],[הפרש קבוע אחרון]],0,""))),"")</f>
        <v>1</v>
      </c>
      <c r="K268">
        <f>IF(טבלה20[[#This Row],[CycleNumber]]&lt;3,"",IF(טבלה20[[#This Row],[דילוג]]=1,1,IF(K267="","",IF(טבלה20[[#This Row],[LengthofCycle]]-F267=טבלה20[[#This Row],[הפרש קבוע אחרון]],1,IF(K267+1&gt;3,"",K267+1)))))</f>
        <v>2</v>
      </c>
      <c r="L268">
        <f>IF(OR(טבלה20[[#This Row],[פעילות]]="",K267=""),"",IF(טבלה20[[#This Row],[פעילות]]=1,1,0))</f>
        <v>0</v>
      </c>
      <c r="M268" s="1">
        <f>IF(טבלה20[[#This Row],[פעילות]]="","",IF(OR(M267="",AND(טבלה20[[#This Row],[דילוג]]=1,K267=3)),1,M267+1))</f>
        <v>2</v>
      </c>
      <c r="N268" s="1" t="str">
        <f>IF(AND(טבלה20[[#This Row],[מחזורי פעילות]]=3,G269=1,טבלה20[[#This Row],[הפרש קבוע אחרון]]&lt;&gt;I269),1,"")</f>
        <v/>
      </c>
      <c r="O268" s="1" t="str">
        <f>IF(AND(טבלה20[[#This Row],[מחזורי פעילות]]=3,G269=1,טבלה20[[#This Row],[הפרש קבוע אחרון]]=I269),1,"")</f>
        <v/>
      </c>
      <c r="P268" s="1" t="str">
        <f>IF(AND(טבלה20[[#This Row],[דילוג]]=1,טבלה20[[#This Row],[הפרש קבוע אחרון]]=I267,טבלה20[[#This Row],[מחזורי פעילות]]&gt;1),1,"")</f>
        <v/>
      </c>
      <c r="Q268" s="1" t="str">
        <f>IF(OR(AND(טבלה20[[#This Row],[מחזורי פעילות]]&lt;&gt;"",M269=""),AND(טבלה20[[#This Row],[פעילות]]=3,M269=1)),טבלה20[[#This Row],[מחזורי פעילות]],"")</f>
        <v/>
      </c>
      <c r="R268" s="1" t="str">
        <f>IF(טבלה20[[#This Row],[באיזה מחזור נעקר אחרי קביעה?]]&lt;&gt;"",1,"")</f>
        <v/>
      </c>
      <c r="S268" s="1" t="str">
        <f>IF(AND(טבלה20[[#This Row],[באיזה מחזור נעקר אחרי קביעה?]]&lt;&gt;"",טבלה20[[#This Row],[CycleNumber]]&gt;B269),טבלה20[[#This Row],[באיזה מחזור נעקר אחרי קביעה?]],"")</f>
        <v/>
      </c>
      <c r="T268" s="1" t="str">
        <f>IF(AND(טבלה20[[#This Row],[הפרש קבוע אחרון]]&lt;&gt;"",I267=""),טבלה20[[#This Row],[CycleNumber]],"")</f>
        <v/>
      </c>
      <c r="U268" s="1" t="str">
        <f>IF(OR(טבלה20[[#This Row],[CycleNumber]]&gt;B269,B269=""),טבלה20[[#This Row],[CycleNumber]],"")</f>
        <v/>
      </c>
      <c r="V2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8" t="s">
        <v>49</v>
      </c>
      <c r="AO268">
        <v>10</v>
      </c>
      <c r="AP268">
        <v>27</v>
      </c>
      <c r="AQ268">
        <f t="shared" si="12"/>
        <v>0</v>
      </c>
      <c r="AR268" t="str">
        <f t="shared" si="13"/>
        <v/>
      </c>
    </row>
    <row r="269" spans="1:44" hidden="1" x14ac:dyDescent="0.25">
      <c r="A269" t="s">
        <v>49</v>
      </c>
      <c r="B269">
        <v>11</v>
      </c>
      <c r="C269">
        <v>0</v>
      </c>
      <c r="D269">
        <v>1</v>
      </c>
      <c r="E269">
        <v>0</v>
      </c>
      <c r="F269">
        <v>27</v>
      </c>
      <c r="G269" t="str">
        <f>IF(טבלה20[[#This Row],[CycleNumber]]&gt;2,IF(AND(טבלה20[[#This Row],[LengthofCycle]]-F268=F268-F267,טבלה20[[#This Row],[LengthofCycle]]-F268&lt;&gt;0),1,""),"")</f>
        <v/>
      </c>
      <c r="H269" t="str">
        <f>IF(טבלה20[[#This Row],[דילוג]]=1,SUM(G269:G270),"")</f>
        <v/>
      </c>
      <c r="I269">
        <f>IF(AND(טבלה20[[#This Row],[CycleNumber]]&gt;B268,טבלה20[[#This Row],[CycleNumber]]&gt;2),IF(טבלה20[[#This Row],[דילוג]]=1,טבלה20[[#This Row],[LengthofCycle]]-F268,I268),"")</f>
        <v>-1</v>
      </c>
      <c r="J269">
        <f>IF(AND(טבלה20[[#This Row],[CycleNumber]]&gt;B268,טבלה20[[#This Row],[CycleNumber]]&gt;2),IF(טבלה20[[#This Row],[דילוג]]=1,1,IF(MAX(J267:J268)=1,1,IF(טבלה20[[#This Row],[LengthofCycle]]-F268&lt;&gt;טבלה20[[#This Row],[הפרש קבוע אחרון]],0,""))),"")</f>
        <v>1</v>
      </c>
      <c r="K269">
        <f>IF(טבלה20[[#This Row],[CycleNumber]]&lt;3,"",IF(טבלה20[[#This Row],[דילוג]]=1,1,IF(K268="","",IF(טבלה20[[#This Row],[LengthofCycle]]-F268=טבלה20[[#This Row],[הפרש קבוע אחרון]],1,IF(K268+1&gt;3,"",K268+1)))))</f>
        <v>3</v>
      </c>
      <c r="L269">
        <f>IF(OR(טבלה20[[#This Row],[פעילות]]="",K268=""),"",IF(טבלה20[[#This Row],[פעילות]]=1,1,0))</f>
        <v>0</v>
      </c>
      <c r="M269" s="1">
        <f>IF(טבלה20[[#This Row],[פעילות]]="","",IF(OR(M268="",AND(טבלה20[[#This Row],[דילוג]]=1,K268=3)),1,M268+1))</f>
        <v>3</v>
      </c>
      <c r="N269" s="1" t="str">
        <f>IF(AND(טבלה20[[#This Row],[מחזורי פעילות]]=3,G270=1,טבלה20[[#This Row],[הפרש קבוע אחרון]]&lt;&gt;I270),1,"")</f>
        <v/>
      </c>
      <c r="O269" s="1" t="str">
        <f>IF(AND(טבלה20[[#This Row],[מחזורי פעילות]]=3,G270=1,טבלה20[[#This Row],[הפרש קבוע אחרון]]=I270),1,"")</f>
        <v/>
      </c>
      <c r="P269" s="1" t="str">
        <f>IF(AND(טבלה20[[#This Row],[דילוג]]=1,טבלה20[[#This Row],[הפרש קבוע אחרון]]=I268,טבלה20[[#This Row],[מחזורי פעילות]]&gt;1),1,"")</f>
        <v/>
      </c>
      <c r="Q269" s="1">
        <f>IF(OR(AND(טבלה20[[#This Row],[מחזורי פעילות]]&lt;&gt;"",M270=""),AND(טבלה20[[#This Row],[פעילות]]=3,M270=1)),טבלה20[[#This Row],[מחזורי פעילות]],"")</f>
        <v>3</v>
      </c>
      <c r="R269" s="1">
        <f>IF(טבלה20[[#This Row],[באיזה מחזור נעקר אחרי קביעה?]]&lt;&gt;"",1,"")</f>
        <v>1</v>
      </c>
      <c r="S269" s="1" t="str">
        <f>IF(AND(טבלה20[[#This Row],[באיזה מחזור נעקר אחרי קביעה?]]&lt;&gt;"",טבלה20[[#This Row],[CycleNumber]]&gt;B270),טבלה20[[#This Row],[באיזה מחזור נעקר אחרי קביעה?]],"")</f>
        <v/>
      </c>
      <c r="T269" s="1" t="str">
        <f>IF(AND(טבלה20[[#This Row],[הפרש קבוע אחרון]]&lt;&gt;"",I268=""),טבלה20[[#This Row],[CycleNumber]],"")</f>
        <v/>
      </c>
      <c r="U269" s="1" t="str">
        <f>IF(OR(טבלה20[[#This Row],[CycleNumber]]&gt;B270,B270=""),טבלה20[[#This Row],[CycleNumber]],"")</f>
        <v/>
      </c>
      <c r="V2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69" t="s">
        <v>49</v>
      </c>
      <c r="AO269">
        <v>11</v>
      </c>
      <c r="AP269">
        <v>27</v>
      </c>
      <c r="AQ269">
        <f t="shared" si="12"/>
        <v>0</v>
      </c>
      <c r="AR269" t="str">
        <f t="shared" si="13"/>
        <v/>
      </c>
    </row>
    <row r="270" spans="1:44" hidden="1" x14ac:dyDescent="0.25">
      <c r="A270" t="s">
        <v>49</v>
      </c>
      <c r="B270">
        <v>12</v>
      </c>
      <c r="C270">
        <v>0</v>
      </c>
      <c r="D270">
        <v>1</v>
      </c>
      <c r="E270">
        <v>0</v>
      </c>
      <c r="F270">
        <v>27</v>
      </c>
      <c r="G270" t="str">
        <f>IF(טבלה20[[#This Row],[CycleNumber]]&gt;2,IF(AND(טבלה20[[#This Row],[LengthofCycle]]-F269=F269-F268,טבלה20[[#This Row],[LengthofCycle]]-F269&lt;&gt;0),1,""),"")</f>
        <v/>
      </c>
      <c r="H270" t="str">
        <f>IF(טבלה20[[#This Row],[דילוג]]=1,SUM(G270:G271),"")</f>
        <v/>
      </c>
      <c r="I270">
        <f>IF(AND(טבלה20[[#This Row],[CycleNumber]]&gt;B269,טבלה20[[#This Row],[CycleNumber]]&gt;2),IF(טבלה20[[#This Row],[דילוג]]=1,טבלה20[[#This Row],[LengthofCycle]]-F269,I269),"")</f>
        <v>-1</v>
      </c>
      <c r="J270">
        <f>IF(AND(טבלה20[[#This Row],[CycleNumber]]&gt;B269,טבלה20[[#This Row],[CycleNumber]]&gt;2),IF(טבלה20[[#This Row],[דילוג]]=1,1,IF(MAX(J268:J269)=1,1,IF(טבלה20[[#This Row],[LengthofCycle]]-F269&lt;&gt;טבלה20[[#This Row],[הפרש קבוע אחרון]],0,""))),"")</f>
        <v>1</v>
      </c>
      <c r="K270" t="str">
        <f>IF(טבלה20[[#This Row],[CycleNumber]]&lt;3,"",IF(טבלה20[[#This Row],[דילוג]]=1,1,IF(K269="","",IF(טבלה20[[#This Row],[LengthofCycle]]-F269=טבלה20[[#This Row],[הפרש קבוע אחרון]],1,IF(K269+1&gt;3,"",K269+1)))))</f>
        <v/>
      </c>
      <c r="L270" t="str">
        <f>IF(OR(טבלה20[[#This Row],[פעילות]]="",K269=""),"",IF(טבלה20[[#This Row],[פעילות]]=1,1,0))</f>
        <v/>
      </c>
      <c r="M270" s="1" t="str">
        <f>IF(טבלה20[[#This Row],[פעילות]]="","",IF(OR(M269="",AND(טבלה20[[#This Row],[דילוג]]=1,K269=3)),1,M269+1))</f>
        <v/>
      </c>
      <c r="N270" s="1" t="str">
        <f>IF(AND(טבלה20[[#This Row],[מחזורי פעילות]]=3,G271=1,טבלה20[[#This Row],[הפרש קבוע אחרון]]&lt;&gt;I271),1,"")</f>
        <v/>
      </c>
      <c r="O270" s="1" t="str">
        <f>IF(AND(טבלה20[[#This Row],[מחזורי פעילות]]=3,G271=1,טבלה20[[#This Row],[הפרש קבוע אחרון]]=I271),1,"")</f>
        <v/>
      </c>
      <c r="P270" s="1" t="str">
        <f>IF(AND(טבלה20[[#This Row],[דילוג]]=1,טבלה20[[#This Row],[הפרש קבוע אחרון]]=I269,טבלה20[[#This Row],[מחזורי פעילות]]&gt;1),1,"")</f>
        <v/>
      </c>
      <c r="Q270" s="1" t="str">
        <f>IF(OR(AND(טבלה20[[#This Row],[מחזורי פעילות]]&lt;&gt;"",M271=""),AND(טבלה20[[#This Row],[פעילות]]=3,M271=1)),טבלה20[[#This Row],[מחזורי פעילות]],"")</f>
        <v/>
      </c>
      <c r="R270" s="1" t="str">
        <f>IF(טבלה20[[#This Row],[באיזה מחזור נעקר אחרי קביעה?]]&lt;&gt;"",1,"")</f>
        <v/>
      </c>
      <c r="S270" s="1" t="str">
        <f>IF(AND(טבלה20[[#This Row],[באיזה מחזור נעקר אחרי קביעה?]]&lt;&gt;"",טבלה20[[#This Row],[CycleNumber]]&gt;B271),טבלה20[[#This Row],[באיזה מחזור נעקר אחרי קביעה?]],"")</f>
        <v/>
      </c>
      <c r="T270" s="1" t="str">
        <f>IF(AND(טבלה20[[#This Row],[הפרש קבוע אחרון]]&lt;&gt;"",I269=""),טבלה20[[#This Row],[CycleNumber]],"")</f>
        <v/>
      </c>
      <c r="U270" s="1" t="str">
        <f>IF(OR(טבלה20[[#This Row],[CycleNumber]]&gt;B271,B271=""),טבלה20[[#This Row],[CycleNumber]],"")</f>
        <v/>
      </c>
      <c r="V2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0" t="s">
        <v>49</v>
      </c>
      <c r="AO270">
        <v>12</v>
      </c>
      <c r="AP270">
        <v>27</v>
      </c>
      <c r="AQ270">
        <f t="shared" si="12"/>
        <v>0</v>
      </c>
      <c r="AR270" t="str">
        <f t="shared" si="13"/>
        <v/>
      </c>
    </row>
    <row r="271" spans="1:44" hidden="1" x14ac:dyDescent="0.25">
      <c r="A271" t="s">
        <v>49</v>
      </c>
      <c r="B271">
        <v>13</v>
      </c>
      <c r="C271">
        <v>0</v>
      </c>
      <c r="D271">
        <v>0</v>
      </c>
      <c r="E271">
        <v>0</v>
      </c>
      <c r="F271">
        <v>28</v>
      </c>
      <c r="G271" t="str">
        <f>IF(טבלה20[[#This Row],[CycleNumber]]&gt;2,IF(AND(טבלה20[[#This Row],[LengthofCycle]]-F270=F270-F269,טבלה20[[#This Row],[LengthofCycle]]-F270&lt;&gt;0),1,""),"")</f>
        <v/>
      </c>
      <c r="H271" t="str">
        <f>IF(טבלה20[[#This Row],[דילוג]]=1,SUM(G271:G272),"")</f>
        <v/>
      </c>
      <c r="I271">
        <f>IF(AND(טבלה20[[#This Row],[CycleNumber]]&gt;B270,טבלה20[[#This Row],[CycleNumber]]&gt;2),IF(טבלה20[[#This Row],[דילוג]]=1,טבלה20[[#This Row],[LengthofCycle]]-F270,I270),"")</f>
        <v>-1</v>
      </c>
      <c r="J271">
        <f>IF(AND(טבלה20[[#This Row],[CycleNumber]]&gt;B270,טבלה20[[#This Row],[CycleNumber]]&gt;2),IF(טבלה20[[#This Row],[דילוג]]=1,1,IF(MAX(J269:J270)=1,1,IF(טבלה20[[#This Row],[LengthofCycle]]-F270&lt;&gt;טבלה20[[#This Row],[הפרש קבוע אחרון]],0,""))),"")</f>
        <v>1</v>
      </c>
      <c r="K271" t="str">
        <f>IF(טבלה20[[#This Row],[CycleNumber]]&lt;3,"",IF(טבלה20[[#This Row],[דילוג]]=1,1,IF(K270="","",IF(טבלה20[[#This Row],[LengthofCycle]]-F270=טבלה20[[#This Row],[הפרש קבוע אחרון]],1,IF(K270+1&gt;3,"",K270+1)))))</f>
        <v/>
      </c>
      <c r="L271" t="str">
        <f>IF(OR(טבלה20[[#This Row],[פעילות]]="",K270=""),"",IF(טבלה20[[#This Row],[פעילות]]=1,1,0))</f>
        <v/>
      </c>
      <c r="M271" s="1" t="str">
        <f>IF(טבלה20[[#This Row],[פעילות]]="","",IF(OR(M270="",AND(טבלה20[[#This Row],[דילוג]]=1,K270=3)),1,M270+1))</f>
        <v/>
      </c>
      <c r="N271" s="1" t="str">
        <f>IF(AND(טבלה20[[#This Row],[מחזורי פעילות]]=3,G272=1,טבלה20[[#This Row],[הפרש קבוע אחרון]]&lt;&gt;I272),1,"")</f>
        <v/>
      </c>
      <c r="O271" s="1" t="str">
        <f>IF(AND(טבלה20[[#This Row],[מחזורי פעילות]]=3,G272=1,טבלה20[[#This Row],[הפרש קבוע אחרון]]=I272),1,"")</f>
        <v/>
      </c>
      <c r="P271" s="1" t="str">
        <f>IF(AND(טבלה20[[#This Row],[דילוג]]=1,טבלה20[[#This Row],[הפרש קבוע אחרון]]=I270,טבלה20[[#This Row],[מחזורי פעילות]]&gt;1),1,"")</f>
        <v/>
      </c>
      <c r="Q271" s="1" t="str">
        <f>IF(OR(AND(טבלה20[[#This Row],[מחזורי פעילות]]&lt;&gt;"",M272=""),AND(טבלה20[[#This Row],[פעילות]]=3,M272=1)),טבלה20[[#This Row],[מחזורי פעילות]],"")</f>
        <v/>
      </c>
      <c r="R271" s="1" t="str">
        <f>IF(טבלה20[[#This Row],[באיזה מחזור נעקר אחרי קביעה?]]&lt;&gt;"",1,"")</f>
        <v/>
      </c>
      <c r="S271" s="1" t="str">
        <f>IF(AND(טבלה20[[#This Row],[באיזה מחזור נעקר אחרי קביעה?]]&lt;&gt;"",טבלה20[[#This Row],[CycleNumber]]&gt;B272),טבלה20[[#This Row],[באיזה מחזור נעקר אחרי קביעה?]],"")</f>
        <v/>
      </c>
      <c r="T271" s="1" t="str">
        <f>IF(AND(טבלה20[[#This Row],[הפרש קבוע אחרון]]&lt;&gt;"",I270=""),טבלה20[[#This Row],[CycleNumber]],"")</f>
        <v/>
      </c>
      <c r="U271" s="1" t="str">
        <f>IF(OR(טבלה20[[#This Row],[CycleNumber]]&gt;B272,B272=""),טבלה20[[#This Row],[CycleNumber]],"")</f>
        <v/>
      </c>
      <c r="V2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1" t="s">
        <v>49</v>
      </c>
      <c r="AO271">
        <v>13</v>
      </c>
      <c r="AP271">
        <v>28</v>
      </c>
      <c r="AQ271">
        <f t="shared" si="12"/>
        <v>0</v>
      </c>
      <c r="AR271" t="str">
        <f t="shared" si="13"/>
        <v/>
      </c>
    </row>
    <row r="272" spans="1:44" hidden="1" x14ac:dyDescent="0.25">
      <c r="A272" t="s">
        <v>49</v>
      </c>
      <c r="B272">
        <v>14</v>
      </c>
      <c r="C272">
        <v>0</v>
      </c>
      <c r="D272">
        <v>1</v>
      </c>
      <c r="E272">
        <v>0</v>
      </c>
      <c r="F272" s="8">
        <v>27</v>
      </c>
      <c r="G272" t="str">
        <f>IF(טבלה20[[#This Row],[CycleNumber]]&gt;2,IF(AND(טבלה20[[#This Row],[LengthofCycle]]-F271=F271-F270,טבלה20[[#This Row],[LengthofCycle]]-F271&lt;&gt;0),1,""),"")</f>
        <v/>
      </c>
      <c r="H272" t="str">
        <f>IF(טבלה20[[#This Row],[דילוג]]=1,SUM(G272:G273),"")</f>
        <v/>
      </c>
      <c r="I272">
        <f>IF(AND(טבלה20[[#This Row],[CycleNumber]]&gt;B271,טבלה20[[#This Row],[CycleNumber]]&gt;2),IF(טבלה20[[#This Row],[דילוג]]=1,טבלה20[[#This Row],[LengthofCycle]]-F271,I271),"")</f>
        <v>-1</v>
      </c>
      <c r="J272">
        <f>IF(AND(טבלה20[[#This Row],[CycleNumber]]&gt;B271,טבלה20[[#This Row],[CycleNumber]]&gt;2),IF(טבלה20[[#This Row],[דילוג]]=1,1,IF(MAX(J270:J271)=1,1,IF(טבלה20[[#This Row],[LengthofCycle]]-F271&lt;&gt;טבלה20[[#This Row],[הפרש קבוע אחרון]],0,""))),"")</f>
        <v>1</v>
      </c>
      <c r="K272" t="str">
        <f>IF(טבלה20[[#This Row],[CycleNumber]]&lt;3,"",IF(טבלה20[[#This Row],[דילוג]]=1,1,IF(K271="","",IF(טבלה20[[#This Row],[LengthofCycle]]-F271=טבלה20[[#This Row],[הפרש קבוע אחרון]],1,IF(K271+1&gt;3,"",K271+1)))))</f>
        <v/>
      </c>
      <c r="L272" t="str">
        <f>IF(OR(טבלה20[[#This Row],[פעילות]]="",K271=""),"",IF(טבלה20[[#This Row],[פעילות]]=1,1,0))</f>
        <v/>
      </c>
      <c r="M272" s="1" t="str">
        <f>IF(טבלה20[[#This Row],[פעילות]]="","",IF(OR(M271="",AND(טבלה20[[#This Row],[דילוג]]=1,K271=3)),1,M271+1))</f>
        <v/>
      </c>
      <c r="N272" s="1" t="str">
        <f>IF(AND(טבלה20[[#This Row],[מחזורי פעילות]]=3,G273=1,טבלה20[[#This Row],[הפרש קבוע אחרון]]&lt;&gt;I273),1,"")</f>
        <v/>
      </c>
      <c r="O272" s="1" t="str">
        <f>IF(AND(טבלה20[[#This Row],[מחזורי פעילות]]=3,G273=1,טבלה20[[#This Row],[הפרש קבוע אחרון]]=I273),1,"")</f>
        <v/>
      </c>
      <c r="P272" s="1" t="str">
        <f>IF(AND(טבלה20[[#This Row],[דילוג]]=1,טבלה20[[#This Row],[הפרש קבוע אחרון]]=I271,טבלה20[[#This Row],[מחזורי פעילות]]&gt;1),1,"")</f>
        <v/>
      </c>
      <c r="Q272" s="1" t="str">
        <f>IF(OR(AND(טבלה20[[#This Row],[מחזורי פעילות]]&lt;&gt;"",M273=""),AND(טבלה20[[#This Row],[פעילות]]=3,M273=1)),טבלה20[[#This Row],[מחזורי פעילות]],"")</f>
        <v/>
      </c>
      <c r="R272" s="1" t="str">
        <f>IF(טבלה20[[#This Row],[באיזה מחזור נעקר אחרי קביעה?]]&lt;&gt;"",1,"")</f>
        <v/>
      </c>
      <c r="S272" s="1" t="str">
        <f>IF(AND(טבלה20[[#This Row],[באיזה מחזור נעקר אחרי קביעה?]]&lt;&gt;"",טבלה20[[#This Row],[CycleNumber]]&gt;B273),טבלה20[[#This Row],[באיזה מחזור נעקר אחרי קביעה?]],"")</f>
        <v/>
      </c>
      <c r="T272" s="1" t="str">
        <f>IF(AND(טבלה20[[#This Row],[הפרש קבוע אחרון]]&lt;&gt;"",I271=""),טבלה20[[#This Row],[CycleNumber]],"")</f>
        <v/>
      </c>
      <c r="U272" s="1" t="str">
        <f>IF(OR(טבלה20[[#This Row],[CycleNumber]]&gt;B273,B273=""),טבלה20[[#This Row],[CycleNumber]],"")</f>
        <v/>
      </c>
      <c r="V2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2" t="s">
        <v>49</v>
      </c>
      <c r="AO272">
        <v>14</v>
      </c>
      <c r="AP272">
        <v>27</v>
      </c>
      <c r="AQ272">
        <f t="shared" si="12"/>
        <v>0</v>
      </c>
      <c r="AR272" t="str">
        <f t="shared" si="13"/>
        <v/>
      </c>
    </row>
    <row r="273" spans="1:44" hidden="1" x14ac:dyDescent="0.25">
      <c r="A273" t="s">
        <v>49</v>
      </c>
      <c r="B273">
        <v>15</v>
      </c>
      <c r="C273">
        <v>0</v>
      </c>
      <c r="D273">
        <v>1</v>
      </c>
      <c r="E273">
        <v>0</v>
      </c>
      <c r="F273" s="8">
        <v>28</v>
      </c>
      <c r="G273" t="str">
        <f>IF(טבלה20[[#This Row],[CycleNumber]]&gt;2,IF(AND(טבלה20[[#This Row],[LengthofCycle]]-F272=F272-F271,טבלה20[[#This Row],[LengthofCycle]]-F272&lt;&gt;0),1,""),"")</f>
        <v/>
      </c>
      <c r="H273" t="str">
        <f>IF(טבלה20[[#This Row],[דילוג]]=1,SUM(G273:G274),"")</f>
        <v/>
      </c>
      <c r="I273">
        <f>IF(AND(טבלה20[[#This Row],[CycleNumber]]&gt;B272,טבלה20[[#This Row],[CycleNumber]]&gt;2),IF(טבלה20[[#This Row],[דילוג]]=1,טבלה20[[#This Row],[LengthofCycle]]-F272,I272),"")</f>
        <v>-1</v>
      </c>
      <c r="J273">
        <f>IF(AND(טבלה20[[#This Row],[CycleNumber]]&gt;B272,טבלה20[[#This Row],[CycleNumber]]&gt;2),IF(טבלה20[[#This Row],[דילוג]]=1,1,IF(MAX(J271:J272)=1,1,IF(טבלה20[[#This Row],[LengthofCycle]]-F272&lt;&gt;טבלה20[[#This Row],[הפרש קבוע אחרון]],0,""))),"")</f>
        <v>1</v>
      </c>
      <c r="K273" t="str">
        <f>IF(טבלה20[[#This Row],[CycleNumber]]&lt;3,"",IF(טבלה20[[#This Row],[דילוג]]=1,1,IF(K272="","",IF(טבלה20[[#This Row],[LengthofCycle]]-F272=טבלה20[[#This Row],[הפרש קבוע אחרון]],1,IF(K272+1&gt;3,"",K272+1)))))</f>
        <v/>
      </c>
      <c r="L273" t="str">
        <f>IF(OR(טבלה20[[#This Row],[פעילות]]="",K272=""),"",IF(טבלה20[[#This Row],[פעילות]]=1,1,0))</f>
        <v/>
      </c>
      <c r="M273" s="1" t="str">
        <f>IF(טבלה20[[#This Row],[פעילות]]="","",IF(OR(M272="",AND(טבלה20[[#This Row],[דילוג]]=1,K272=3)),1,M272+1))</f>
        <v/>
      </c>
      <c r="N273" s="1" t="str">
        <f>IF(AND(טבלה20[[#This Row],[מחזורי פעילות]]=3,G274=1,טבלה20[[#This Row],[הפרש קבוע אחרון]]&lt;&gt;I274),1,"")</f>
        <v/>
      </c>
      <c r="O273" s="1" t="str">
        <f>IF(AND(טבלה20[[#This Row],[מחזורי פעילות]]=3,G274=1,טבלה20[[#This Row],[הפרש קבוע אחרון]]=I274),1,"")</f>
        <v/>
      </c>
      <c r="P273" s="1" t="str">
        <f>IF(AND(טבלה20[[#This Row],[דילוג]]=1,טבלה20[[#This Row],[הפרש קבוע אחרון]]=I272,טבלה20[[#This Row],[מחזורי פעילות]]&gt;1),1,"")</f>
        <v/>
      </c>
      <c r="Q273" s="1" t="str">
        <f>IF(OR(AND(טבלה20[[#This Row],[מחזורי פעילות]]&lt;&gt;"",M274=""),AND(טבלה20[[#This Row],[פעילות]]=3,M274=1)),טבלה20[[#This Row],[מחזורי פעילות]],"")</f>
        <v/>
      </c>
      <c r="R273" s="1" t="str">
        <f>IF(טבלה20[[#This Row],[באיזה מחזור נעקר אחרי קביעה?]]&lt;&gt;"",1,"")</f>
        <v/>
      </c>
      <c r="S273" s="1" t="str">
        <f>IF(AND(טבלה20[[#This Row],[באיזה מחזור נעקר אחרי קביעה?]]&lt;&gt;"",טבלה20[[#This Row],[CycleNumber]]&gt;B274),טבלה20[[#This Row],[באיזה מחזור נעקר אחרי קביעה?]],"")</f>
        <v/>
      </c>
      <c r="T273" s="1" t="str">
        <f>IF(AND(טבלה20[[#This Row],[הפרש קבוע אחרון]]&lt;&gt;"",I272=""),טבלה20[[#This Row],[CycleNumber]],"")</f>
        <v/>
      </c>
      <c r="U273" s="1" t="str">
        <f>IF(OR(טבלה20[[#This Row],[CycleNumber]]&gt;B274,B274=""),טבלה20[[#This Row],[CycleNumber]],"")</f>
        <v/>
      </c>
      <c r="V2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3" t="s">
        <v>49</v>
      </c>
      <c r="AO273">
        <v>15</v>
      </c>
      <c r="AP273">
        <v>28</v>
      </c>
      <c r="AQ273">
        <f t="shared" si="12"/>
        <v>0</v>
      </c>
      <c r="AR273" t="str">
        <f t="shared" si="13"/>
        <v/>
      </c>
    </row>
    <row r="274" spans="1:44" hidden="1" x14ac:dyDescent="0.25">
      <c r="A274" t="s">
        <v>49</v>
      </c>
      <c r="B274">
        <v>16</v>
      </c>
      <c r="C274">
        <v>0</v>
      </c>
      <c r="D274">
        <v>1</v>
      </c>
      <c r="E274">
        <v>0</v>
      </c>
      <c r="F274" s="8">
        <v>27</v>
      </c>
      <c r="G274" t="str">
        <f>IF(טבלה20[[#This Row],[CycleNumber]]&gt;2,IF(AND(טבלה20[[#This Row],[LengthofCycle]]-F273=F273-F272,טבלה20[[#This Row],[LengthofCycle]]-F273&lt;&gt;0),1,""),"")</f>
        <v/>
      </c>
      <c r="H274" t="str">
        <f>IF(טבלה20[[#This Row],[דילוג]]=1,SUM(G274:G275),"")</f>
        <v/>
      </c>
      <c r="I274">
        <f>IF(AND(טבלה20[[#This Row],[CycleNumber]]&gt;B273,טבלה20[[#This Row],[CycleNumber]]&gt;2),IF(טבלה20[[#This Row],[דילוג]]=1,טבלה20[[#This Row],[LengthofCycle]]-F273,I273),"")</f>
        <v>-1</v>
      </c>
      <c r="J274">
        <f>IF(AND(טבלה20[[#This Row],[CycleNumber]]&gt;B273,טבלה20[[#This Row],[CycleNumber]]&gt;2),IF(טבלה20[[#This Row],[דילוג]]=1,1,IF(MAX(J272:J273)=1,1,IF(טבלה20[[#This Row],[LengthofCycle]]-F273&lt;&gt;טבלה20[[#This Row],[הפרש קבוע אחרון]],0,""))),"")</f>
        <v>1</v>
      </c>
      <c r="K274" t="str">
        <f>IF(טבלה20[[#This Row],[CycleNumber]]&lt;3,"",IF(טבלה20[[#This Row],[דילוג]]=1,1,IF(K273="","",IF(טבלה20[[#This Row],[LengthofCycle]]-F273=טבלה20[[#This Row],[הפרש קבוע אחרון]],1,IF(K273+1&gt;3,"",K273+1)))))</f>
        <v/>
      </c>
      <c r="L274" t="str">
        <f>IF(OR(טבלה20[[#This Row],[פעילות]]="",K273=""),"",IF(טבלה20[[#This Row],[פעילות]]=1,1,0))</f>
        <v/>
      </c>
      <c r="M274" s="1" t="str">
        <f>IF(טבלה20[[#This Row],[פעילות]]="","",IF(OR(M273="",AND(טבלה20[[#This Row],[דילוג]]=1,K273=3)),1,M273+1))</f>
        <v/>
      </c>
      <c r="N274" s="1" t="str">
        <f>IF(AND(טבלה20[[#This Row],[מחזורי פעילות]]=3,G275=1,טבלה20[[#This Row],[הפרש קבוע אחרון]]&lt;&gt;I275),1,"")</f>
        <v/>
      </c>
      <c r="O274" s="1" t="str">
        <f>IF(AND(טבלה20[[#This Row],[מחזורי פעילות]]=3,G275=1,טבלה20[[#This Row],[הפרש קבוע אחרון]]=I275),1,"")</f>
        <v/>
      </c>
      <c r="P274" s="1" t="str">
        <f>IF(AND(טבלה20[[#This Row],[דילוג]]=1,טבלה20[[#This Row],[הפרש קבוע אחרון]]=I273,טבלה20[[#This Row],[מחזורי פעילות]]&gt;1),1,"")</f>
        <v/>
      </c>
      <c r="Q274" s="1" t="str">
        <f>IF(OR(AND(טבלה20[[#This Row],[מחזורי פעילות]]&lt;&gt;"",M275=""),AND(טבלה20[[#This Row],[פעילות]]=3,M275=1)),טבלה20[[#This Row],[מחזורי פעילות]],"")</f>
        <v/>
      </c>
      <c r="R274" s="1" t="str">
        <f>IF(טבלה20[[#This Row],[באיזה מחזור נעקר אחרי קביעה?]]&lt;&gt;"",1,"")</f>
        <v/>
      </c>
      <c r="S274" s="1" t="str">
        <f>IF(AND(טבלה20[[#This Row],[באיזה מחזור נעקר אחרי קביעה?]]&lt;&gt;"",טבלה20[[#This Row],[CycleNumber]]&gt;B275),טבלה20[[#This Row],[באיזה מחזור נעקר אחרי קביעה?]],"")</f>
        <v/>
      </c>
      <c r="T274" s="1" t="str">
        <f>IF(AND(טבלה20[[#This Row],[הפרש קבוע אחרון]]&lt;&gt;"",I273=""),טבלה20[[#This Row],[CycleNumber]],"")</f>
        <v/>
      </c>
      <c r="U274" s="1" t="str">
        <f>IF(OR(טבלה20[[#This Row],[CycleNumber]]&gt;B275,B275=""),טבלה20[[#This Row],[CycleNumber]],"")</f>
        <v/>
      </c>
      <c r="V2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4" t="s">
        <v>49</v>
      </c>
      <c r="AO274">
        <v>16</v>
      </c>
      <c r="AP274">
        <v>27</v>
      </c>
      <c r="AQ274">
        <f t="shared" si="12"/>
        <v>0</v>
      </c>
      <c r="AR274" t="str">
        <f t="shared" si="13"/>
        <v/>
      </c>
    </row>
    <row r="275" spans="1:44" hidden="1" x14ac:dyDescent="0.25">
      <c r="A275" t="s">
        <v>49</v>
      </c>
      <c r="B275">
        <v>17</v>
      </c>
      <c r="C275">
        <v>0</v>
      </c>
      <c r="D275">
        <v>1</v>
      </c>
      <c r="E275">
        <v>0</v>
      </c>
      <c r="F275" s="8">
        <v>26</v>
      </c>
      <c r="G275">
        <f>IF(טבלה20[[#This Row],[CycleNumber]]&gt;2,IF(AND(טבלה20[[#This Row],[LengthofCycle]]-F274=F274-F273,טבלה20[[#This Row],[LengthofCycle]]-F274&lt;&gt;0),1,""),"")</f>
        <v>1</v>
      </c>
      <c r="H275">
        <f>IF(טבלה20[[#This Row],[דילוג]]=1,SUM(G275:G276),"")</f>
        <v>1</v>
      </c>
      <c r="I275">
        <f>IF(AND(טבלה20[[#This Row],[CycleNumber]]&gt;B274,טבלה20[[#This Row],[CycleNumber]]&gt;2),IF(טבלה20[[#This Row],[דילוג]]=1,טבלה20[[#This Row],[LengthofCycle]]-F274,I274),"")</f>
        <v>-1</v>
      </c>
      <c r="J275">
        <f>IF(AND(טבלה20[[#This Row],[CycleNumber]]&gt;B274,טבלה20[[#This Row],[CycleNumber]]&gt;2),IF(טבלה20[[#This Row],[דילוג]]=1,1,IF(MAX(J273:J274)=1,1,IF(טבלה20[[#This Row],[LengthofCycle]]-F274&lt;&gt;טבלה20[[#This Row],[הפרש קבוע אחרון]],0,""))),"")</f>
        <v>1</v>
      </c>
      <c r="K275">
        <f>IF(טבלה20[[#This Row],[CycleNumber]]&lt;3,"",IF(טבלה20[[#This Row],[דילוג]]=1,1,IF(K274="","",IF(טבלה20[[#This Row],[LengthofCycle]]-F274=טבלה20[[#This Row],[הפרש קבוע אחרון]],1,IF(K274+1&gt;3,"",K274+1)))))</f>
        <v>1</v>
      </c>
      <c r="L275" t="str">
        <f>IF(OR(טבלה20[[#This Row],[פעילות]]="",K274=""),"",IF(טבלה20[[#This Row],[פעילות]]=1,1,0))</f>
        <v/>
      </c>
      <c r="M275" s="1">
        <f>IF(טבלה20[[#This Row],[פעילות]]="","",IF(OR(M274="",AND(טבלה20[[#This Row],[דילוג]]=1,K274=3)),1,M274+1))</f>
        <v>1</v>
      </c>
      <c r="N275" s="1" t="str">
        <f>IF(AND(טבלה20[[#This Row],[מחזורי פעילות]]=3,G276=1,טבלה20[[#This Row],[הפרש קבוע אחרון]]&lt;&gt;I276),1,"")</f>
        <v/>
      </c>
      <c r="O275" s="1" t="str">
        <f>IF(AND(טבלה20[[#This Row],[מחזורי פעילות]]=3,G276=1,טבלה20[[#This Row],[הפרש קבוע אחרון]]=I276),1,"")</f>
        <v/>
      </c>
      <c r="P275" s="1" t="str">
        <f>IF(AND(טבלה20[[#This Row],[דילוג]]=1,טבלה20[[#This Row],[הפרש קבוע אחרון]]=I274,טבלה20[[#This Row],[מחזורי פעילות]]&gt;1),1,"")</f>
        <v/>
      </c>
      <c r="Q275" s="1" t="str">
        <f>IF(OR(AND(טבלה20[[#This Row],[מחזורי פעילות]]&lt;&gt;"",M276=""),AND(טבלה20[[#This Row],[פעילות]]=3,M276=1)),טבלה20[[#This Row],[מחזורי פעילות]],"")</f>
        <v/>
      </c>
      <c r="R275" s="1" t="str">
        <f>IF(טבלה20[[#This Row],[באיזה מחזור נעקר אחרי קביעה?]]&lt;&gt;"",1,"")</f>
        <v/>
      </c>
      <c r="S275" s="1" t="str">
        <f>IF(AND(טבלה20[[#This Row],[באיזה מחזור נעקר אחרי קביעה?]]&lt;&gt;"",טבלה20[[#This Row],[CycleNumber]]&gt;B276),טבלה20[[#This Row],[באיזה מחזור נעקר אחרי קביעה?]],"")</f>
        <v/>
      </c>
      <c r="T275" s="1" t="str">
        <f>IF(AND(טבלה20[[#This Row],[הפרש קבוע אחרון]]&lt;&gt;"",I274=""),טבלה20[[#This Row],[CycleNumber]],"")</f>
        <v/>
      </c>
      <c r="U275" s="1" t="str">
        <f>IF(OR(טבלה20[[#This Row],[CycleNumber]]&gt;B276,B276=""),טבלה20[[#This Row],[CycleNumber]],"")</f>
        <v/>
      </c>
      <c r="V2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X275" t="s">
        <v>89</v>
      </c>
      <c r="AN275" t="s">
        <v>49</v>
      </c>
      <c r="AO275">
        <v>17</v>
      </c>
      <c r="AP275">
        <v>26</v>
      </c>
      <c r="AQ275">
        <f t="shared" si="12"/>
        <v>1</v>
      </c>
      <c r="AR275" t="str">
        <f t="shared" si="13"/>
        <v/>
      </c>
    </row>
    <row r="276" spans="1:44" hidden="1" x14ac:dyDescent="0.25">
      <c r="A276" t="s">
        <v>49</v>
      </c>
      <c r="B276">
        <v>18</v>
      </c>
      <c r="C276">
        <v>0</v>
      </c>
      <c r="D276">
        <v>1</v>
      </c>
      <c r="E276">
        <v>0</v>
      </c>
      <c r="F276">
        <v>28</v>
      </c>
      <c r="G276" t="str">
        <f>IF(טבלה20[[#This Row],[CycleNumber]]&gt;2,IF(AND(טבלה20[[#This Row],[LengthofCycle]]-F275=F275-F274,טבלה20[[#This Row],[LengthofCycle]]-F275&lt;&gt;0),1,""),"")</f>
        <v/>
      </c>
      <c r="H276" t="str">
        <f>IF(טבלה20[[#This Row],[דילוג]]=1,SUM(G276:G277),"")</f>
        <v/>
      </c>
      <c r="I276">
        <f>IF(AND(טבלה20[[#This Row],[CycleNumber]]&gt;B275,טבלה20[[#This Row],[CycleNumber]]&gt;2),IF(טבלה20[[#This Row],[דילוג]]=1,טבלה20[[#This Row],[LengthofCycle]]-F275,I275),"")</f>
        <v>-1</v>
      </c>
      <c r="J276">
        <f>IF(AND(טבלה20[[#This Row],[CycleNumber]]&gt;B275,טבלה20[[#This Row],[CycleNumber]]&gt;2),IF(טבלה20[[#This Row],[דילוג]]=1,1,IF(MAX(J274:J275)=1,1,IF(טבלה20[[#This Row],[LengthofCycle]]-F275&lt;&gt;טבלה20[[#This Row],[הפרש קבוע אחרון]],0,""))),"")</f>
        <v>1</v>
      </c>
      <c r="K276">
        <f>IF(טבלה20[[#This Row],[CycleNumber]]&lt;3,"",IF(טבלה20[[#This Row],[דילוג]]=1,1,IF(K275="","",IF(טבלה20[[#This Row],[LengthofCycle]]-F275=טבלה20[[#This Row],[הפרש קבוע אחרון]],1,IF(K275+1&gt;3,"",K275+1)))))</f>
        <v>2</v>
      </c>
      <c r="L276">
        <f>IF(OR(טבלה20[[#This Row],[פעילות]]="",K275=""),"",IF(טבלה20[[#This Row],[פעילות]]=1,1,0))</f>
        <v>0</v>
      </c>
      <c r="M276" s="1">
        <f>IF(טבלה20[[#This Row],[פעילות]]="","",IF(OR(M275="",AND(טבלה20[[#This Row],[דילוג]]=1,K275=3)),1,M275+1))</f>
        <v>2</v>
      </c>
      <c r="N276" s="1" t="str">
        <f>IF(AND(טבלה20[[#This Row],[מחזורי פעילות]]=3,G277=1,טבלה20[[#This Row],[הפרש קבוע אחרון]]&lt;&gt;I277),1,"")</f>
        <v/>
      </c>
      <c r="O276" s="1" t="str">
        <f>IF(AND(טבלה20[[#This Row],[מחזורי פעילות]]=3,G277=1,טבלה20[[#This Row],[הפרש קבוע אחרון]]=I277),1,"")</f>
        <v/>
      </c>
      <c r="P276" s="1" t="str">
        <f>IF(AND(טבלה20[[#This Row],[דילוג]]=1,טבלה20[[#This Row],[הפרש קבוע אחרון]]=I275,טבלה20[[#This Row],[מחזורי פעילות]]&gt;1),1,"")</f>
        <v/>
      </c>
      <c r="Q276" s="1" t="str">
        <f>IF(OR(AND(טבלה20[[#This Row],[מחזורי פעילות]]&lt;&gt;"",M277=""),AND(טבלה20[[#This Row],[פעילות]]=3,M277=1)),טבלה20[[#This Row],[מחזורי פעילות]],"")</f>
        <v/>
      </c>
      <c r="R276" s="1" t="str">
        <f>IF(טבלה20[[#This Row],[באיזה מחזור נעקר אחרי קביעה?]]&lt;&gt;"",1,"")</f>
        <v/>
      </c>
      <c r="S276" s="1" t="str">
        <f>IF(AND(טבלה20[[#This Row],[באיזה מחזור נעקר אחרי קביעה?]]&lt;&gt;"",טבלה20[[#This Row],[CycleNumber]]&gt;B277),טבלה20[[#This Row],[באיזה מחזור נעקר אחרי קביעה?]],"")</f>
        <v/>
      </c>
      <c r="T276" s="1" t="str">
        <f>IF(AND(טבלה20[[#This Row],[הפרש קבוע אחרון]]&lt;&gt;"",I275=""),טבלה20[[#This Row],[CycleNumber]],"")</f>
        <v/>
      </c>
      <c r="U276" s="1" t="str">
        <f>IF(OR(טבלה20[[#This Row],[CycleNumber]]&gt;B277,B277=""),טבלה20[[#This Row],[CycleNumber]],"")</f>
        <v/>
      </c>
      <c r="V2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6" t="s">
        <v>49</v>
      </c>
      <c r="AO276">
        <v>18</v>
      </c>
      <c r="AP276">
        <v>28</v>
      </c>
      <c r="AQ276">
        <f t="shared" si="12"/>
        <v>0</v>
      </c>
      <c r="AR276" t="str">
        <f t="shared" si="13"/>
        <v/>
      </c>
    </row>
    <row r="277" spans="1:44" hidden="1" x14ac:dyDescent="0.25">
      <c r="A277" t="s">
        <v>49</v>
      </c>
      <c r="B277">
        <v>19</v>
      </c>
      <c r="C277">
        <v>0</v>
      </c>
      <c r="D277">
        <v>1</v>
      </c>
      <c r="E277">
        <v>0</v>
      </c>
      <c r="F277">
        <v>28</v>
      </c>
      <c r="G277" t="str">
        <f>IF(טבלה20[[#This Row],[CycleNumber]]&gt;2,IF(AND(טבלה20[[#This Row],[LengthofCycle]]-F276=F276-F275,טבלה20[[#This Row],[LengthofCycle]]-F276&lt;&gt;0),1,""),"")</f>
        <v/>
      </c>
      <c r="H277" t="str">
        <f>IF(טבלה20[[#This Row],[דילוג]]=1,SUM(G277:G278),"")</f>
        <v/>
      </c>
      <c r="I277">
        <f>IF(AND(טבלה20[[#This Row],[CycleNumber]]&gt;B276,טבלה20[[#This Row],[CycleNumber]]&gt;2),IF(טבלה20[[#This Row],[דילוג]]=1,טבלה20[[#This Row],[LengthofCycle]]-F276,I276),"")</f>
        <v>-1</v>
      </c>
      <c r="J277">
        <f>IF(AND(טבלה20[[#This Row],[CycleNumber]]&gt;B276,טבלה20[[#This Row],[CycleNumber]]&gt;2),IF(טבלה20[[#This Row],[דילוג]]=1,1,IF(MAX(J275:J276)=1,1,IF(טבלה20[[#This Row],[LengthofCycle]]-F276&lt;&gt;טבלה20[[#This Row],[הפרש קבוע אחרון]],0,""))),"")</f>
        <v>1</v>
      </c>
      <c r="K277">
        <f>IF(טבלה20[[#This Row],[CycleNumber]]&lt;3,"",IF(טבלה20[[#This Row],[דילוג]]=1,1,IF(K276="","",IF(טבלה20[[#This Row],[LengthofCycle]]-F276=טבלה20[[#This Row],[הפרש קבוע אחרון]],1,IF(K276+1&gt;3,"",K276+1)))))</f>
        <v>3</v>
      </c>
      <c r="L277">
        <f>IF(OR(טבלה20[[#This Row],[פעילות]]="",K276=""),"",IF(טבלה20[[#This Row],[פעילות]]=1,1,0))</f>
        <v>0</v>
      </c>
      <c r="M277" s="1">
        <f>IF(טבלה20[[#This Row],[פעילות]]="","",IF(OR(M276="",AND(טבלה20[[#This Row],[דילוג]]=1,K276=3)),1,M276+1))</f>
        <v>3</v>
      </c>
      <c r="N277" s="1" t="str">
        <f>IF(AND(טבלה20[[#This Row],[מחזורי פעילות]]=3,G278=1,טבלה20[[#This Row],[הפרש קבוע אחרון]]&lt;&gt;I278),1,"")</f>
        <v/>
      </c>
      <c r="O277" s="1" t="str">
        <f>IF(AND(טבלה20[[#This Row],[מחזורי פעילות]]=3,G278=1,טבלה20[[#This Row],[הפרש קבוע אחרון]]=I278),1,"")</f>
        <v/>
      </c>
      <c r="P277" s="1" t="str">
        <f>IF(AND(טבלה20[[#This Row],[דילוג]]=1,טבלה20[[#This Row],[הפרש קבוע אחרון]]=I276,טבלה20[[#This Row],[מחזורי פעילות]]&gt;1),1,"")</f>
        <v/>
      </c>
      <c r="Q277" s="1">
        <f>IF(OR(AND(טבלה20[[#This Row],[מחזורי פעילות]]&lt;&gt;"",M278=""),AND(טבלה20[[#This Row],[פעילות]]=3,M278=1)),טבלה20[[#This Row],[מחזורי פעילות]],"")</f>
        <v>3</v>
      </c>
      <c r="R277" s="1">
        <f>IF(טבלה20[[#This Row],[באיזה מחזור נעקר אחרי קביעה?]]&lt;&gt;"",1,"")</f>
        <v>1</v>
      </c>
      <c r="S277" s="1" t="str">
        <f>IF(AND(טבלה20[[#This Row],[באיזה מחזור נעקר אחרי קביעה?]]&lt;&gt;"",טבלה20[[#This Row],[CycleNumber]]&gt;B278),טבלה20[[#This Row],[באיזה מחזור נעקר אחרי קביעה?]],"")</f>
        <v/>
      </c>
      <c r="T277" s="1" t="str">
        <f>IF(AND(טבלה20[[#This Row],[הפרש קבוע אחרון]]&lt;&gt;"",I276=""),טבלה20[[#This Row],[CycleNumber]],"")</f>
        <v/>
      </c>
      <c r="U277" s="1" t="str">
        <f>IF(OR(טבלה20[[#This Row],[CycleNumber]]&gt;B278,B278=""),טבלה20[[#This Row],[CycleNumber]],"")</f>
        <v/>
      </c>
      <c r="V2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7" t="s">
        <v>49</v>
      </c>
      <c r="AO277">
        <v>19</v>
      </c>
      <c r="AP277">
        <v>28</v>
      </c>
      <c r="AQ277">
        <f t="shared" si="12"/>
        <v>0</v>
      </c>
      <c r="AR277" t="str">
        <f t="shared" si="13"/>
        <v/>
      </c>
    </row>
    <row r="278" spans="1:44" hidden="1" x14ac:dyDescent="0.25">
      <c r="A278" t="s">
        <v>49</v>
      </c>
      <c r="B278">
        <v>20</v>
      </c>
      <c r="C278">
        <v>0</v>
      </c>
      <c r="D278">
        <v>1</v>
      </c>
      <c r="E278">
        <v>0</v>
      </c>
      <c r="F278">
        <v>30</v>
      </c>
      <c r="G278" t="str">
        <f>IF(טבלה20[[#This Row],[CycleNumber]]&gt;2,IF(AND(טבלה20[[#This Row],[LengthofCycle]]-F277=F277-F276,טבלה20[[#This Row],[LengthofCycle]]-F277&lt;&gt;0),1,""),"")</f>
        <v/>
      </c>
      <c r="H278" t="str">
        <f>IF(טבלה20[[#This Row],[דילוג]]=1,SUM(G278:G279),"")</f>
        <v/>
      </c>
      <c r="I278">
        <f>IF(AND(טבלה20[[#This Row],[CycleNumber]]&gt;B277,טבלה20[[#This Row],[CycleNumber]]&gt;2),IF(טבלה20[[#This Row],[דילוג]]=1,טבלה20[[#This Row],[LengthofCycle]]-F277,I277),"")</f>
        <v>-1</v>
      </c>
      <c r="J278">
        <f>IF(AND(טבלה20[[#This Row],[CycleNumber]]&gt;B277,טבלה20[[#This Row],[CycleNumber]]&gt;2),IF(טבלה20[[#This Row],[דילוג]]=1,1,IF(MAX(J276:J277)=1,1,IF(טבלה20[[#This Row],[LengthofCycle]]-F277&lt;&gt;טבלה20[[#This Row],[הפרש קבוע אחרון]],0,""))),"")</f>
        <v>1</v>
      </c>
      <c r="K278" t="str">
        <f>IF(טבלה20[[#This Row],[CycleNumber]]&lt;3,"",IF(טבלה20[[#This Row],[דילוג]]=1,1,IF(K277="","",IF(טבלה20[[#This Row],[LengthofCycle]]-F277=טבלה20[[#This Row],[הפרש קבוע אחרון]],1,IF(K277+1&gt;3,"",K277+1)))))</f>
        <v/>
      </c>
      <c r="L278" t="str">
        <f>IF(OR(טבלה20[[#This Row],[פעילות]]="",K277=""),"",IF(טבלה20[[#This Row],[פעילות]]=1,1,0))</f>
        <v/>
      </c>
      <c r="M278" s="1" t="str">
        <f>IF(טבלה20[[#This Row],[פעילות]]="","",IF(OR(M277="",AND(טבלה20[[#This Row],[דילוג]]=1,K277=3)),1,M277+1))</f>
        <v/>
      </c>
      <c r="N278" s="1" t="str">
        <f>IF(AND(טבלה20[[#This Row],[מחזורי פעילות]]=3,G279=1,טבלה20[[#This Row],[הפרש קבוע אחרון]]&lt;&gt;I279),1,"")</f>
        <v/>
      </c>
      <c r="O278" s="1" t="str">
        <f>IF(AND(טבלה20[[#This Row],[מחזורי פעילות]]=3,G279=1,טבלה20[[#This Row],[הפרש קבוע אחרון]]=I279),1,"")</f>
        <v/>
      </c>
      <c r="P278" s="1" t="str">
        <f>IF(AND(טבלה20[[#This Row],[דילוג]]=1,טבלה20[[#This Row],[הפרש קבוע אחרון]]=I277,טבלה20[[#This Row],[מחזורי פעילות]]&gt;1),1,"")</f>
        <v/>
      </c>
      <c r="Q278" s="1" t="str">
        <f>IF(OR(AND(טבלה20[[#This Row],[מחזורי פעילות]]&lt;&gt;"",M279=""),AND(טבלה20[[#This Row],[פעילות]]=3,M279=1)),טבלה20[[#This Row],[מחזורי פעילות]],"")</f>
        <v/>
      </c>
      <c r="R278" s="1" t="str">
        <f>IF(טבלה20[[#This Row],[באיזה מחזור נעקר אחרי קביעה?]]&lt;&gt;"",1,"")</f>
        <v/>
      </c>
      <c r="S278" s="1" t="str">
        <f>IF(AND(טבלה20[[#This Row],[באיזה מחזור נעקר אחרי קביעה?]]&lt;&gt;"",טבלה20[[#This Row],[CycleNumber]]&gt;B279),טבלה20[[#This Row],[באיזה מחזור נעקר אחרי קביעה?]],"")</f>
        <v/>
      </c>
      <c r="T278" s="1" t="str">
        <f>IF(AND(טבלה20[[#This Row],[הפרש קבוע אחרון]]&lt;&gt;"",I277=""),טבלה20[[#This Row],[CycleNumber]],"")</f>
        <v/>
      </c>
      <c r="U278" s="1" t="str">
        <f>IF(OR(טבלה20[[#This Row],[CycleNumber]]&gt;B279,B279=""),טבלה20[[#This Row],[CycleNumber]],"")</f>
        <v/>
      </c>
      <c r="V2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8" t="s">
        <v>49</v>
      </c>
      <c r="AO278">
        <v>20</v>
      </c>
      <c r="AP278">
        <v>30</v>
      </c>
      <c r="AQ278">
        <f t="shared" si="12"/>
        <v>0</v>
      </c>
      <c r="AR278" t="str">
        <f t="shared" si="13"/>
        <v/>
      </c>
    </row>
    <row r="279" spans="1:44" hidden="1" x14ac:dyDescent="0.25">
      <c r="A279" t="s">
        <v>49</v>
      </c>
      <c r="B279">
        <v>21</v>
      </c>
      <c r="C279">
        <v>0</v>
      </c>
      <c r="D279">
        <v>1</v>
      </c>
      <c r="E279">
        <v>0</v>
      </c>
      <c r="F279">
        <v>31</v>
      </c>
      <c r="G279" t="str">
        <f>IF(טבלה20[[#This Row],[CycleNumber]]&gt;2,IF(AND(טבלה20[[#This Row],[LengthofCycle]]-F278=F278-F277,טבלה20[[#This Row],[LengthofCycle]]-F278&lt;&gt;0),1,""),"")</f>
        <v/>
      </c>
      <c r="H279" t="str">
        <f>IF(טבלה20[[#This Row],[דילוג]]=1,SUM(G279:G280),"")</f>
        <v/>
      </c>
      <c r="I279">
        <f>IF(AND(טבלה20[[#This Row],[CycleNumber]]&gt;B278,טבלה20[[#This Row],[CycleNumber]]&gt;2),IF(טבלה20[[#This Row],[דילוג]]=1,טבלה20[[#This Row],[LengthofCycle]]-F278,I278),"")</f>
        <v>-1</v>
      </c>
      <c r="J279">
        <f>IF(AND(טבלה20[[#This Row],[CycleNumber]]&gt;B278,טבלה20[[#This Row],[CycleNumber]]&gt;2),IF(טבלה20[[#This Row],[דילוג]]=1,1,IF(MAX(J277:J278)=1,1,IF(טבלה20[[#This Row],[LengthofCycle]]-F278&lt;&gt;טבלה20[[#This Row],[הפרש קבוע אחרון]],0,""))),"")</f>
        <v>1</v>
      </c>
      <c r="K279" t="str">
        <f>IF(טבלה20[[#This Row],[CycleNumber]]&lt;3,"",IF(טבלה20[[#This Row],[דילוג]]=1,1,IF(K278="","",IF(טבלה20[[#This Row],[LengthofCycle]]-F278=טבלה20[[#This Row],[הפרש קבוע אחרון]],1,IF(K278+1&gt;3,"",K278+1)))))</f>
        <v/>
      </c>
      <c r="L279" t="str">
        <f>IF(OR(טבלה20[[#This Row],[פעילות]]="",K278=""),"",IF(טבלה20[[#This Row],[פעילות]]=1,1,0))</f>
        <v/>
      </c>
      <c r="M279" s="1" t="str">
        <f>IF(טבלה20[[#This Row],[פעילות]]="","",IF(OR(M278="",AND(טבלה20[[#This Row],[דילוג]]=1,K278=3)),1,M278+1))</f>
        <v/>
      </c>
      <c r="N279" s="1" t="str">
        <f>IF(AND(טבלה20[[#This Row],[מחזורי פעילות]]=3,G280=1,טבלה20[[#This Row],[הפרש קבוע אחרון]]&lt;&gt;I280),1,"")</f>
        <v/>
      </c>
      <c r="O279" s="1" t="str">
        <f>IF(AND(טבלה20[[#This Row],[מחזורי פעילות]]=3,G280=1,טבלה20[[#This Row],[הפרש קבוע אחרון]]=I280),1,"")</f>
        <v/>
      </c>
      <c r="P279" s="1" t="str">
        <f>IF(AND(טבלה20[[#This Row],[דילוג]]=1,טבלה20[[#This Row],[הפרש קבוע אחרון]]=I278,טבלה20[[#This Row],[מחזורי פעילות]]&gt;1),1,"")</f>
        <v/>
      </c>
      <c r="Q279" s="1" t="str">
        <f>IF(OR(AND(טבלה20[[#This Row],[מחזורי פעילות]]&lt;&gt;"",M280=""),AND(טבלה20[[#This Row],[פעילות]]=3,M280=1)),טבלה20[[#This Row],[מחזורי פעילות]],"")</f>
        <v/>
      </c>
      <c r="R279" s="1" t="str">
        <f>IF(טבלה20[[#This Row],[באיזה מחזור נעקר אחרי קביעה?]]&lt;&gt;"",1,"")</f>
        <v/>
      </c>
      <c r="S279" s="1" t="str">
        <f>IF(AND(טבלה20[[#This Row],[באיזה מחזור נעקר אחרי קביעה?]]&lt;&gt;"",טבלה20[[#This Row],[CycleNumber]]&gt;B280),טבלה20[[#This Row],[באיזה מחזור נעקר אחרי קביעה?]],"")</f>
        <v/>
      </c>
      <c r="T279" s="1" t="str">
        <f>IF(AND(טבלה20[[#This Row],[הפרש קבוע אחרון]]&lt;&gt;"",I278=""),טבלה20[[#This Row],[CycleNumber]],"")</f>
        <v/>
      </c>
      <c r="U279" s="1" t="str">
        <f>IF(OR(טבלה20[[#This Row],[CycleNumber]]&gt;B280,B280=""),טבלה20[[#This Row],[CycleNumber]],"")</f>
        <v/>
      </c>
      <c r="V2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79" t="s">
        <v>49</v>
      </c>
      <c r="AO279">
        <v>21</v>
      </c>
      <c r="AP279">
        <v>31</v>
      </c>
      <c r="AQ279">
        <f t="shared" si="12"/>
        <v>0</v>
      </c>
      <c r="AR279" t="str">
        <f t="shared" si="13"/>
        <v/>
      </c>
    </row>
    <row r="280" spans="1:44" hidden="1" x14ac:dyDescent="0.25">
      <c r="A280" t="s">
        <v>49</v>
      </c>
      <c r="B280">
        <v>22</v>
      </c>
      <c r="C280">
        <v>0</v>
      </c>
      <c r="D280">
        <v>1</v>
      </c>
      <c r="E280">
        <v>0</v>
      </c>
      <c r="F280">
        <v>28</v>
      </c>
      <c r="G280" t="str">
        <f>IF(טבלה20[[#This Row],[CycleNumber]]&gt;2,IF(AND(טבלה20[[#This Row],[LengthofCycle]]-F279=F279-F278,טבלה20[[#This Row],[LengthofCycle]]-F279&lt;&gt;0),1,""),"")</f>
        <v/>
      </c>
      <c r="H280" t="str">
        <f>IF(טבלה20[[#This Row],[דילוג]]=1,SUM(G280:G281),"")</f>
        <v/>
      </c>
      <c r="I280">
        <f>IF(AND(טבלה20[[#This Row],[CycleNumber]]&gt;B279,טבלה20[[#This Row],[CycleNumber]]&gt;2),IF(טבלה20[[#This Row],[דילוג]]=1,טבלה20[[#This Row],[LengthofCycle]]-F279,I279),"")</f>
        <v>-1</v>
      </c>
      <c r="J280">
        <f>IF(AND(טבלה20[[#This Row],[CycleNumber]]&gt;B279,טבלה20[[#This Row],[CycleNumber]]&gt;2),IF(טבלה20[[#This Row],[דילוג]]=1,1,IF(MAX(J278:J279)=1,1,IF(טבלה20[[#This Row],[LengthofCycle]]-F279&lt;&gt;טבלה20[[#This Row],[הפרש קבוע אחרון]],0,""))),"")</f>
        <v>1</v>
      </c>
      <c r="K280" t="str">
        <f>IF(טבלה20[[#This Row],[CycleNumber]]&lt;3,"",IF(טבלה20[[#This Row],[דילוג]]=1,1,IF(K279="","",IF(טבלה20[[#This Row],[LengthofCycle]]-F279=טבלה20[[#This Row],[הפרש קבוע אחרון]],1,IF(K279+1&gt;3,"",K279+1)))))</f>
        <v/>
      </c>
      <c r="L280" t="str">
        <f>IF(OR(טבלה20[[#This Row],[פעילות]]="",K279=""),"",IF(טבלה20[[#This Row],[פעילות]]=1,1,0))</f>
        <v/>
      </c>
      <c r="M280" s="1" t="str">
        <f>IF(טבלה20[[#This Row],[פעילות]]="","",IF(OR(M279="",AND(טבלה20[[#This Row],[דילוג]]=1,K279=3)),1,M279+1))</f>
        <v/>
      </c>
      <c r="N280" s="1" t="str">
        <f>IF(AND(טבלה20[[#This Row],[מחזורי פעילות]]=3,G281=1,טבלה20[[#This Row],[הפרש קבוע אחרון]]&lt;&gt;I281),1,"")</f>
        <v/>
      </c>
      <c r="O280" s="1" t="str">
        <f>IF(AND(טבלה20[[#This Row],[מחזורי פעילות]]=3,G281=1,טבלה20[[#This Row],[הפרש קבוע אחרון]]=I281),1,"")</f>
        <v/>
      </c>
      <c r="P280" s="1" t="str">
        <f>IF(AND(טבלה20[[#This Row],[דילוג]]=1,טבלה20[[#This Row],[הפרש קבוע אחרון]]=I279,טבלה20[[#This Row],[מחזורי פעילות]]&gt;1),1,"")</f>
        <v/>
      </c>
      <c r="Q280" s="1" t="str">
        <f>IF(OR(AND(טבלה20[[#This Row],[מחזורי פעילות]]&lt;&gt;"",M281=""),AND(טבלה20[[#This Row],[פעילות]]=3,M281=1)),טבלה20[[#This Row],[מחזורי פעילות]],"")</f>
        <v/>
      </c>
      <c r="R280" s="1" t="str">
        <f>IF(טבלה20[[#This Row],[באיזה מחזור נעקר אחרי קביעה?]]&lt;&gt;"",1,"")</f>
        <v/>
      </c>
      <c r="S280" s="1" t="str">
        <f>IF(AND(טבלה20[[#This Row],[באיזה מחזור נעקר אחרי קביעה?]]&lt;&gt;"",טבלה20[[#This Row],[CycleNumber]]&gt;B281),טבלה20[[#This Row],[באיזה מחזור נעקר אחרי קביעה?]],"")</f>
        <v/>
      </c>
      <c r="T280" s="1" t="str">
        <f>IF(AND(טבלה20[[#This Row],[הפרש קבוע אחרון]]&lt;&gt;"",I279=""),טבלה20[[#This Row],[CycleNumber]],"")</f>
        <v/>
      </c>
      <c r="U280" s="1" t="str">
        <f>IF(OR(טבלה20[[#This Row],[CycleNumber]]&gt;B281,B281=""),טבלה20[[#This Row],[CycleNumber]],"")</f>
        <v/>
      </c>
      <c r="V2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0" t="s">
        <v>49</v>
      </c>
      <c r="AO280">
        <v>22</v>
      </c>
      <c r="AP280">
        <v>28</v>
      </c>
      <c r="AQ280">
        <f t="shared" si="12"/>
        <v>0</v>
      </c>
      <c r="AR280" t="str">
        <f t="shared" si="13"/>
        <v/>
      </c>
    </row>
    <row r="281" spans="1:44" hidden="1" x14ac:dyDescent="0.25">
      <c r="A281" t="s">
        <v>49</v>
      </c>
      <c r="B281">
        <v>23</v>
      </c>
      <c r="C281">
        <v>0</v>
      </c>
      <c r="D281">
        <v>1</v>
      </c>
      <c r="E281">
        <v>0</v>
      </c>
      <c r="F281">
        <v>27</v>
      </c>
      <c r="G281" t="str">
        <f>IF(טבלה20[[#This Row],[CycleNumber]]&gt;2,IF(AND(טבלה20[[#This Row],[LengthofCycle]]-F280=F280-F279,טבלה20[[#This Row],[LengthofCycle]]-F280&lt;&gt;0),1,""),"")</f>
        <v/>
      </c>
      <c r="H281" t="str">
        <f>IF(טבלה20[[#This Row],[דילוג]]=1,SUM(G281:G282),"")</f>
        <v/>
      </c>
      <c r="I281">
        <f>IF(AND(טבלה20[[#This Row],[CycleNumber]]&gt;B280,טבלה20[[#This Row],[CycleNumber]]&gt;2),IF(טבלה20[[#This Row],[דילוג]]=1,טבלה20[[#This Row],[LengthofCycle]]-F280,I280),"")</f>
        <v>-1</v>
      </c>
      <c r="J281">
        <f>IF(AND(טבלה20[[#This Row],[CycleNumber]]&gt;B280,טבלה20[[#This Row],[CycleNumber]]&gt;2),IF(טבלה20[[#This Row],[דילוג]]=1,1,IF(MAX(J279:J280)=1,1,IF(טבלה20[[#This Row],[LengthofCycle]]-F280&lt;&gt;טבלה20[[#This Row],[הפרש קבוע אחרון]],0,""))),"")</f>
        <v>1</v>
      </c>
      <c r="K281" t="str">
        <f>IF(טבלה20[[#This Row],[CycleNumber]]&lt;3,"",IF(טבלה20[[#This Row],[דילוג]]=1,1,IF(K280="","",IF(טבלה20[[#This Row],[LengthofCycle]]-F280=טבלה20[[#This Row],[הפרש קבוע אחרון]],1,IF(K280+1&gt;3,"",K280+1)))))</f>
        <v/>
      </c>
      <c r="L281" t="str">
        <f>IF(OR(טבלה20[[#This Row],[פעילות]]="",K280=""),"",IF(טבלה20[[#This Row],[פעילות]]=1,1,0))</f>
        <v/>
      </c>
      <c r="M281" s="1" t="str">
        <f>IF(טבלה20[[#This Row],[פעילות]]="","",IF(OR(M280="",AND(טבלה20[[#This Row],[דילוג]]=1,K280=3)),1,M280+1))</f>
        <v/>
      </c>
      <c r="N281" s="1" t="str">
        <f>IF(AND(טבלה20[[#This Row],[מחזורי פעילות]]=3,G282=1,טבלה20[[#This Row],[הפרש קבוע אחרון]]&lt;&gt;I282),1,"")</f>
        <v/>
      </c>
      <c r="O281" s="1" t="str">
        <f>IF(AND(טבלה20[[#This Row],[מחזורי פעילות]]=3,G282=1,טבלה20[[#This Row],[הפרש קבוע אחרון]]=I282),1,"")</f>
        <v/>
      </c>
      <c r="P281" s="1" t="str">
        <f>IF(AND(טבלה20[[#This Row],[דילוג]]=1,טבלה20[[#This Row],[הפרש קבוע אחרון]]=I280,טבלה20[[#This Row],[מחזורי פעילות]]&gt;1),1,"")</f>
        <v/>
      </c>
      <c r="Q281" s="1" t="str">
        <f>IF(OR(AND(טבלה20[[#This Row],[מחזורי פעילות]]&lt;&gt;"",M282=""),AND(טבלה20[[#This Row],[פעילות]]=3,M282=1)),טבלה20[[#This Row],[מחזורי פעילות]],"")</f>
        <v/>
      </c>
      <c r="R281" s="1" t="str">
        <f>IF(טבלה20[[#This Row],[באיזה מחזור נעקר אחרי קביעה?]]&lt;&gt;"",1,"")</f>
        <v/>
      </c>
      <c r="S281" s="1" t="str">
        <f>IF(AND(טבלה20[[#This Row],[באיזה מחזור נעקר אחרי קביעה?]]&lt;&gt;"",טבלה20[[#This Row],[CycleNumber]]&gt;B282),טבלה20[[#This Row],[באיזה מחזור נעקר אחרי קביעה?]],"")</f>
        <v/>
      </c>
      <c r="T281" s="1" t="str">
        <f>IF(AND(טבלה20[[#This Row],[הפרש קבוע אחרון]]&lt;&gt;"",I280=""),טבלה20[[#This Row],[CycleNumber]],"")</f>
        <v/>
      </c>
      <c r="U281" s="1" t="str">
        <f>IF(OR(טבלה20[[#This Row],[CycleNumber]]&gt;B282,B282=""),טבלה20[[#This Row],[CycleNumber]],"")</f>
        <v/>
      </c>
      <c r="V2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1" t="s">
        <v>49</v>
      </c>
      <c r="AO281">
        <v>23</v>
      </c>
      <c r="AP281">
        <v>27</v>
      </c>
      <c r="AQ281">
        <f t="shared" si="12"/>
        <v>0</v>
      </c>
      <c r="AR281" t="str">
        <f t="shared" si="13"/>
        <v/>
      </c>
    </row>
    <row r="282" spans="1:44" hidden="1" x14ac:dyDescent="0.25">
      <c r="A282" t="s">
        <v>49</v>
      </c>
      <c r="B282">
        <v>24</v>
      </c>
      <c r="C282">
        <v>0</v>
      </c>
      <c r="D282">
        <v>1</v>
      </c>
      <c r="E282">
        <v>0</v>
      </c>
      <c r="F282">
        <v>27</v>
      </c>
      <c r="G282" t="str">
        <f>IF(טבלה20[[#This Row],[CycleNumber]]&gt;2,IF(AND(טבלה20[[#This Row],[LengthofCycle]]-F281=F281-F280,טבלה20[[#This Row],[LengthofCycle]]-F281&lt;&gt;0),1,""),"")</f>
        <v/>
      </c>
      <c r="H282" t="str">
        <f>IF(טבלה20[[#This Row],[דילוג]]=1,SUM(G282:G283),"")</f>
        <v/>
      </c>
      <c r="I282">
        <f>IF(AND(טבלה20[[#This Row],[CycleNumber]]&gt;B281,טבלה20[[#This Row],[CycleNumber]]&gt;2),IF(טבלה20[[#This Row],[דילוג]]=1,טבלה20[[#This Row],[LengthofCycle]]-F281,I281),"")</f>
        <v>-1</v>
      </c>
      <c r="J282">
        <f>IF(AND(טבלה20[[#This Row],[CycleNumber]]&gt;B281,טבלה20[[#This Row],[CycleNumber]]&gt;2),IF(טבלה20[[#This Row],[דילוג]]=1,1,IF(MAX(J280:J281)=1,1,IF(טבלה20[[#This Row],[LengthofCycle]]-F281&lt;&gt;טבלה20[[#This Row],[הפרש קבוע אחרון]],0,""))),"")</f>
        <v>1</v>
      </c>
      <c r="K282" t="str">
        <f>IF(טבלה20[[#This Row],[CycleNumber]]&lt;3,"",IF(טבלה20[[#This Row],[דילוג]]=1,1,IF(K281="","",IF(טבלה20[[#This Row],[LengthofCycle]]-F281=טבלה20[[#This Row],[הפרש קבוע אחרון]],1,IF(K281+1&gt;3,"",K281+1)))))</f>
        <v/>
      </c>
      <c r="L282" t="str">
        <f>IF(OR(טבלה20[[#This Row],[פעילות]]="",K281=""),"",IF(טבלה20[[#This Row],[פעילות]]=1,1,0))</f>
        <v/>
      </c>
      <c r="M282" s="1" t="str">
        <f>IF(טבלה20[[#This Row],[פעילות]]="","",IF(OR(M281="",AND(טבלה20[[#This Row],[דילוג]]=1,K281=3)),1,M281+1))</f>
        <v/>
      </c>
      <c r="N282" s="1" t="str">
        <f>IF(AND(טבלה20[[#This Row],[מחזורי פעילות]]=3,G283=1,טבלה20[[#This Row],[הפרש קבוע אחרון]]&lt;&gt;I283),1,"")</f>
        <v/>
      </c>
      <c r="O282" s="1" t="str">
        <f>IF(AND(טבלה20[[#This Row],[מחזורי פעילות]]=3,G283=1,טבלה20[[#This Row],[הפרש קבוע אחרון]]=I283),1,"")</f>
        <v/>
      </c>
      <c r="P282" s="1" t="str">
        <f>IF(AND(טבלה20[[#This Row],[דילוג]]=1,טבלה20[[#This Row],[הפרש קבוע אחרון]]=I281,טבלה20[[#This Row],[מחזורי פעילות]]&gt;1),1,"")</f>
        <v/>
      </c>
      <c r="Q282" s="1" t="str">
        <f>IF(OR(AND(טבלה20[[#This Row],[מחזורי פעילות]]&lt;&gt;"",M283=""),AND(טבלה20[[#This Row],[פעילות]]=3,M283=1)),טבלה20[[#This Row],[מחזורי פעילות]],"")</f>
        <v/>
      </c>
      <c r="R282" s="1" t="str">
        <f>IF(טבלה20[[#This Row],[באיזה מחזור נעקר אחרי קביעה?]]&lt;&gt;"",1,"")</f>
        <v/>
      </c>
      <c r="S282" s="1" t="str">
        <f>IF(AND(טבלה20[[#This Row],[באיזה מחזור נעקר אחרי קביעה?]]&lt;&gt;"",טבלה20[[#This Row],[CycleNumber]]&gt;B283),טבלה20[[#This Row],[באיזה מחזור נעקר אחרי קביעה?]],"")</f>
        <v/>
      </c>
      <c r="T282" s="1" t="str">
        <f>IF(AND(טבלה20[[#This Row],[הפרש קבוע אחרון]]&lt;&gt;"",I281=""),טבלה20[[#This Row],[CycleNumber]],"")</f>
        <v/>
      </c>
      <c r="U282" s="1" t="str">
        <f>IF(OR(טבלה20[[#This Row],[CycleNumber]]&gt;B283,B283=""),טבלה20[[#This Row],[CycleNumber]],"")</f>
        <v/>
      </c>
      <c r="V2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2" t="s">
        <v>49</v>
      </c>
      <c r="AO282">
        <v>24</v>
      </c>
      <c r="AP282">
        <v>27</v>
      </c>
      <c r="AQ282">
        <f t="shared" si="12"/>
        <v>0</v>
      </c>
      <c r="AR282" t="str">
        <f t="shared" si="13"/>
        <v/>
      </c>
    </row>
    <row r="283" spans="1:44" hidden="1" x14ac:dyDescent="0.25">
      <c r="A283" t="s">
        <v>49</v>
      </c>
      <c r="B283">
        <v>25</v>
      </c>
      <c r="C283">
        <v>0</v>
      </c>
      <c r="D283">
        <v>1</v>
      </c>
      <c r="E283">
        <v>0</v>
      </c>
      <c r="F283">
        <v>29</v>
      </c>
      <c r="G283" t="str">
        <f>IF(טבלה20[[#This Row],[CycleNumber]]&gt;2,IF(AND(טבלה20[[#This Row],[LengthofCycle]]-F282=F282-F281,טבלה20[[#This Row],[LengthofCycle]]-F282&lt;&gt;0),1,""),"")</f>
        <v/>
      </c>
      <c r="H283" t="str">
        <f>IF(טבלה20[[#This Row],[דילוג]]=1,SUM(G283:G284),"")</f>
        <v/>
      </c>
      <c r="I283">
        <f>IF(AND(טבלה20[[#This Row],[CycleNumber]]&gt;B282,טבלה20[[#This Row],[CycleNumber]]&gt;2),IF(טבלה20[[#This Row],[דילוג]]=1,טבלה20[[#This Row],[LengthofCycle]]-F282,I282),"")</f>
        <v>-1</v>
      </c>
      <c r="J283">
        <f>IF(AND(טבלה20[[#This Row],[CycleNumber]]&gt;B282,טבלה20[[#This Row],[CycleNumber]]&gt;2),IF(טבלה20[[#This Row],[דילוג]]=1,1,IF(MAX(J281:J282)=1,1,IF(טבלה20[[#This Row],[LengthofCycle]]-F282&lt;&gt;טבלה20[[#This Row],[הפרש קבוע אחרון]],0,""))),"")</f>
        <v>1</v>
      </c>
      <c r="K283" t="str">
        <f>IF(טבלה20[[#This Row],[CycleNumber]]&lt;3,"",IF(טבלה20[[#This Row],[דילוג]]=1,1,IF(K282="","",IF(טבלה20[[#This Row],[LengthofCycle]]-F282=טבלה20[[#This Row],[הפרש קבוע אחרון]],1,IF(K282+1&gt;3,"",K282+1)))))</f>
        <v/>
      </c>
      <c r="L283" t="str">
        <f>IF(OR(טבלה20[[#This Row],[פעילות]]="",K282=""),"",IF(טבלה20[[#This Row],[פעילות]]=1,1,0))</f>
        <v/>
      </c>
      <c r="M283" s="1" t="str">
        <f>IF(טבלה20[[#This Row],[פעילות]]="","",IF(OR(M282="",AND(טבלה20[[#This Row],[דילוג]]=1,K282=3)),1,M282+1))</f>
        <v/>
      </c>
      <c r="N283" s="1" t="str">
        <f>IF(AND(טבלה20[[#This Row],[מחזורי פעילות]]=3,G284=1,טבלה20[[#This Row],[הפרש קבוע אחרון]]&lt;&gt;I284),1,"")</f>
        <v/>
      </c>
      <c r="O283" s="1" t="str">
        <f>IF(AND(טבלה20[[#This Row],[מחזורי פעילות]]=3,G284=1,טבלה20[[#This Row],[הפרש קבוע אחרון]]=I284),1,"")</f>
        <v/>
      </c>
      <c r="P283" s="1" t="str">
        <f>IF(AND(טבלה20[[#This Row],[דילוג]]=1,טבלה20[[#This Row],[הפרש קבוע אחרון]]=I282,טבלה20[[#This Row],[מחזורי פעילות]]&gt;1),1,"")</f>
        <v/>
      </c>
      <c r="Q283" s="1" t="str">
        <f>IF(OR(AND(טבלה20[[#This Row],[מחזורי פעילות]]&lt;&gt;"",M284=""),AND(טבלה20[[#This Row],[פעילות]]=3,M284=1)),טבלה20[[#This Row],[מחזורי פעילות]],"")</f>
        <v/>
      </c>
      <c r="R283" s="1" t="str">
        <f>IF(טבלה20[[#This Row],[באיזה מחזור נעקר אחרי קביעה?]]&lt;&gt;"",1,"")</f>
        <v/>
      </c>
      <c r="S283" s="1" t="str">
        <f>IF(AND(טבלה20[[#This Row],[באיזה מחזור נעקר אחרי קביעה?]]&lt;&gt;"",טבלה20[[#This Row],[CycleNumber]]&gt;B284),טבלה20[[#This Row],[באיזה מחזור נעקר אחרי קביעה?]],"")</f>
        <v/>
      </c>
      <c r="T283" s="1" t="str">
        <f>IF(AND(טבלה20[[#This Row],[הפרש קבוע אחרון]]&lt;&gt;"",I282=""),טבלה20[[#This Row],[CycleNumber]],"")</f>
        <v/>
      </c>
      <c r="U283" s="1" t="str">
        <f>IF(OR(טבלה20[[#This Row],[CycleNumber]]&gt;B284,B284=""),טבלה20[[#This Row],[CycleNumber]],"")</f>
        <v/>
      </c>
      <c r="V2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3" t="s">
        <v>49</v>
      </c>
      <c r="AO283">
        <v>25</v>
      </c>
      <c r="AP283">
        <v>29</v>
      </c>
      <c r="AQ283">
        <f t="shared" si="12"/>
        <v>0</v>
      </c>
      <c r="AR283" t="str">
        <f t="shared" si="13"/>
        <v/>
      </c>
    </row>
    <row r="284" spans="1:44" hidden="1" x14ac:dyDescent="0.25">
      <c r="A284" t="s">
        <v>49</v>
      </c>
      <c r="B284">
        <v>26</v>
      </c>
      <c r="C284">
        <v>0</v>
      </c>
      <c r="D284">
        <v>1</v>
      </c>
      <c r="E284">
        <v>0</v>
      </c>
      <c r="F284">
        <v>28</v>
      </c>
      <c r="G284" t="str">
        <f>IF(טבלה20[[#This Row],[CycleNumber]]&gt;2,IF(AND(טבלה20[[#This Row],[LengthofCycle]]-F283=F283-F282,טבלה20[[#This Row],[LengthofCycle]]-F283&lt;&gt;0),1,""),"")</f>
        <v/>
      </c>
      <c r="H284" t="str">
        <f>IF(טבלה20[[#This Row],[דילוג]]=1,SUM(G284:G285),"")</f>
        <v/>
      </c>
      <c r="I284">
        <f>IF(AND(טבלה20[[#This Row],[CycleNumber]]&gt;B283,טבלה20[[#This Row],[CycleNumber]]&gt;2),IF(טבלה20[[#This Row],[דילוג]]=1,טבלה20[[#This Row],[LengthofCycle]]-F283,I283),"")</f>
        <v>-1</v>
      </c>
      <c r="J284">
        <f>IF(AND(טבלה20[[#This Row],[CycleNumber]]&gt;B283,טבלה20[[#This Row],[CycleNumber]]&gt;2),IF(טבלה20[[#This Row],[דילוג]]=1,1,IF(MAX(J282:J283)=1,1,IF(טבלה20[[#This Row],[LengthofCycle]]-F283&lt;&gt;טבלה20[[#This Row],[הפרש קבוע אחרון]],0,""))),"")</f>
        <v>1</v>
      </c>
      <c r="K284" t="str">
        <f>IF(טבלה20[[#This Row],[CycleNumber]]&lt;3,"",IF(טבלה20[[#This Row],[דילוג]]=1,1,IF(K283="","",IF(טבלה20[[#This Row],[LengthofCycle]]-F283=טבלה20[[#This Row],[הפרש קבוע אחרון]],1,IF(K283+1&gt;3,"",K283+1)))))</f>
        <v/>
      </c>
      <c r="L284" t="str">
        <f>IF(OR(טבלה20[[#This Row],[פעילות]]="",K283=""),"",IF(טבלה20[[#This Row],[פעילות]]=1,1,0))</f>
        <v/>
      </c>
      <c r="M284" s="1" t="str">
        <f>IF(טבלה20[[#This Row],[פעילות]]="","",IF(OR(M283="",AND(טבלה20[[#This Row],[דילוג]]=1,K283=3)),1,M283+1))</f>
        <v/>
      </c>
      <c r="N284" s="1" t="str">
        <f>IF(AND(טבלה20[[#This Row],[מחזורי פעילות]]=3,G285=1,טבלה20[[#This Row],[הפרש קבוע אחרון]]&lt;&gt;I285),1,"")</f>
        <v/>
      </c>
      <c r="O284" s="1" t="str">
        <f>IF(AND(טבלה20[[#This Row],[מחזורי פעילות]]=3,G285=1,טבלה20[[#This Row],[הפרש קבוע אחרון]]=I285),1,"")</f>
        <v/>
      </c>
      <c r="P284" s="1" t="str">
        <f>IF(AND(טבלה20[[#This Row],[דילוג]]=1,טבלה20[[#This Row],[הפרש קבוע אחרון]]=I283,טבלה20[[#This Row],[מחזורי פעילות]]&gt;1),1,"")</f>
        <v/>
      </c>
      <c r="Q284" s="1" t="str">
        <f>IF(OR(AND(טבלה20[[#This Row],[מחזורי פעילות]]&lt;&gt;"",M285=""),AND(טבלה20[[#This Row],[פעילות]]=3,M285=1)),טבלה20[[#This Row],[מחזורי פעילות]],"")</f>
        <v/>
      </c>
      <c r="R284" s="1" t="str">
        <f>IF(טבלה20[[#This Row],[באיזה מחזור נעקר אחרי קביעה?]]&lt;&gt;"",1,"")</f>
        <v/>
      </c>
      <c r="S284" s="1" t="str">
        <f>IF(AND(טבלה20[[#This Row],[באיזה מחזור נעקר אחרי קביעה?]]&lt;&gt;"",טבלה20[[#This Row],[CycleNumber]]&gt;B285),טבלה20[[#This Row],[באיזה מחזור נעקר אחרי קביעה?]],"")</f>
        <v/>
      </c>
      <c r="T284" s="1" t="str">
        <f>IF(AND(טבלה20[[#This Row],[הפרש קבוע אחרון]]&lt;&gt;"",I283=""),טבלה20[[#This Row],[CycleNumber]],"")</f>
        <v/>
      </c>
      <c r="U284" s="1" t="str">
        <f>IF(OR(טבלה20[[#This Row],[CycleNumber]]&gt;B285,B285=""),טבלה20[[#This Row],[CycleNumber]],"")</f>
        <v/>
      </c>
      <c r="V2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4" t="s">
        <v>49</v>
      </c>
      <c r="AO284">
        <v>26</v>
      </c>
      <c r="AP284">
        <v>28</v>
      </c>
      <c r="AQ284">
        <f t="shared" si="12"/>
        <v>0</v>
      </c>
      <c r="AR284" t="str">
        <f t="shared" si="13"/>
        <v/>
      </c>
    </row>
    <row r="285" spans="1:44" hidden="1" x14ac:dyDescent="0.25">
      <c r="A285" t="s">
        <v>49</v>
      </c>
      <c r="B285">
        <v>27</v>
      </c>
      <c r="C285">
        <v>0</v>
      </c>
      <c r="D285">
        <v>1</v>
      </c>
      <c r="E285">
        <v>0</v>
      </c>
      <c r="F285">
        <v>29</v>
      </c>
      <c r="G285" t="str">
        <f>IF(טבלה20[[#This Row],[CycleNumber]]&gt;2,IF(AND(טבלה20[[#This Row],[LengthofCycle]]-F284=F284-F283,טבלה20[[#This Row],[LengthofCycle]]-F284&lt;&gt;0),1,""),"")</f>
        <v/>
      </c>
      <c r="H285" t="str">
        <f>IF(טבלה20[[#This Row],[דילוג]]=1,SUM(G285:G286),"")</f>
        <v/>
      </c>
      <c r="I285">
        <f>IF(AND(טבלה20[[#This Row],[CycleNumber]]&gt;B284,טבלה20[[#This Row],[CycleNumber]]&gt;2),IF(טבלה20[[#This Row],[דילוג]]=1,טבלה20[[#This Row],[LengthofCycle]]-F284,I284),"")</f>
        <v>-1</v>
      </c>
      <c r="J285">
        <f>IF(AND(טבלה20[[#This Row],[CycleNumber]]&gt;B284,טבלה20[[#This Row],[CycleNumber]]&gt;2),IF(טבלה20[[#This Row],[דילוג]]=1,1,IF(MAX(J283:J284)=1,1,IF(טבלה20[[#This Row],[LengthofCycle]]-F284&lt;&gt;טבלה20[[#This Row],[הפרש קבוע אחרון]],0,""))),"")</f>
        <v>1</v>
      </c>
      <c r="K285" t="str">
        <f>IF(טבלה20[[#This Row],[CycleNumber]]&lt;3,"",IF(טבלה20[[#This Row],[דילוג]]=1,1,IF(K284="","",IF(טבלה20[[#This Row],[LengthofCycle]]-F284=טבלה20[[#This Row],[הפרש קבוע אחרון]],1,IF(K284+1&gt;3,"",K284+1)))))</f>
        <v/>
      </c>
      <c r="L285" t="str">
        <f>IF(OR(טבלה20[[#This Row],[פעילות]]="",K284=""),"",IF(טבלה20[[#This Row],[פעילות]]=1,1,0))</f>
        <v/>
      </c>
      <c r="M285" s="1" t="str">
        <f>IF(טבלה20[[#This Row],[פעילות]]="","",IF(OR(M284="",AND(טבלה20[[#This Row],[דילוג]]=1,K284=3)),1,M284+1))</f>
        <v/>
      </c>
      <c r="N285" s="1" t="str">
        <f>IF(AND(טבלה20[[#This Row],[מחזורי פעילות]]=3,G286=1,טבלה20[[#This Row],[הפרש קבוע אחרון]]&lt;&gt;I286),1,"")</f>
        <v/>
      </c>
      <c r="O285" s="1" t="str">
        <f>IF(AND(טבלה20[[#This Row],[מחזורי פעילות]]=3,G286=1,טבלה20[[#This Row],[הפרש קבוע אחרון]]=I286),1,"")</f>
        <v/>
      </c>
      <c r="P285" s="1" t="str">
        <f>IF(AND(טבלה20[[#This Row],[דילוג]]=1,טבלה20[[#This Row],[הפרש קבוע אחרון]]=I284,טבלה20[[#This Row],[מחזורי פעילות]]&gt;1),1,"")</f>
        <v/>
      </c>
      <c r="Q285" s="1" t="str">
        <f>IF(OR(AND(טבלה20[[#This Row],[מחזורי פעילות]]&lt;&gt;"",M286=""),AND(טבלה20[[#This Row],[פעילות]]=3,M286=1)),טבלה20[[#This Row],[מחזורי פעילות]],"")</f>
        <v/>
      </c>
      <c r="R285" s="1" t="str">
        <f>IF(טבלה20[[#This Row],[באיזה מחזור נעקר אחרי קביעה?]]&lt;&gt;"",1,"")</f>
        <v/>
      </c>
      <c r="S285" s="1" t="str">
        <f>IF(AND(טבלה20[[#This Row],[באיזה מחזור נעקר אחרי קביעה?]]&lt;&gt;"",טבלה20[[#This Row],[CycleNumber]]&gt;B286),טבלה20[[#This Row],[באיזה מחזור נעקר אחרי קביעה?]],"")</f>
        <v/>
      </c>
      <c r="T285" s="1" t="str">
        <f>IF(AND(טבלה20[[#This Row],[הפרש קבוע אחרון]]&lt;&gt;"",I284=""),טבלה20[[#This Row],[CycleNumber]],"")</f>
        <v/>
      </c>
      <c r="U285" s="1" t="str">
        <f>IF(OR(טבלה20[[#This Row],[CycleNumber]]&gt;B286,B286=""),טבלה20[[#This Row],[CycleNumber]],"")</f>
        <v/>
      </c>
      <c r="V2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5" t="s">
        <v>49</v>
      </c>
      <c r="AO285">
        <v>27</v>
      </c>
      <c r="AP285">
        <v>29</v>
      </c>
      <c r="AQ285">
        <f t="shared" si="12"/>
        <v>0</v>
      </c>
      <c r="AR285" t="str">
        <f t="shared" si="13"/>
        <v/>
      </c>
    </row>
    <row r="286" spans="1:44" hidden="1" x14ac:dyDescent="0.25">
      <c r="A286" t="s">
        <v>49</v>
      </c>
      <c r="B286">
        <v>28</v>
      </c>
      <c r="C286">
        <v>0</v>
      </c>
      <c r="D286">
        <v>1</v>
      </c>
      <c r="E286">
        <v>0</v>
      </c>
      <c r="F286">
        <v>28</v>
      </c>
      <c r="G286" t="str">
        <f>IF(טבלה20[[#This Row],[CycleNumber]]&gt;2,IF(AND(טבלה20[[#This Row],[LengthofCycle]]-F285=F285-F284,טבלה20[[#This Row],[LengthofCycle]]-F285&lt;&gt;0),1,""),"")</f>
        <v/>
      </c>
      <c r="H286" t="str">
        <f>IF(טבלה20[[#This Row],[דילוג]]=1,SUM(G286:G287),"")</f>
        <v/>
      </c>
      <c r="I286">
        <f>IF(AND(טבלה20[[#This Row],[CycleNumber]]&gt;B285,טבלה20[[#This Row],[CycleNumber]]&gt;2),IF(טבלה20[[#This Row],[דילוג]]=1,טבלה20[[#This Row],[LengthofCycle]]-F285,I285),"")</f>
        <v>-1</v>
      </c>
      <c r="J286">
        <f>IF(AND(טבלה20[[#This Row],[CycleNumber]]&gt;B285,טבלה20[[#This Row],[CycleNumber]]&gt;2),IF(טבלה20[[#This Row],[דילוג]]=1,1,IF(MAX(J284:J285)=1,1,IF(טבלה20[[#This Row],[LengthofCycle]]-F285&lt;&gt;טבלה20[[#This Row],[הפרש קבוע אחרון]],0,""))),"")</f>
        <v>1</v>
      </c>
      <c r="K286" t="str">
        <f>IF(טבלה20[[#This Row],[CycleNumber]]&lt;3,"",IF(טבלה20[[#This Row],[דילוג]]=1,1,IF(K285="","",IF(טבלה20[[#This Row],[LengthofCycle]]-F285=טבלה20[[#This Row],[הפרש קבוע אחרון]],1,IF(K285+1&gt;3,"",K285+1)))))</f>
        <v/>
      </c>
      <c r="L286" t="str">
        <f>IF(OR(טבלה20[[#This Row],[פעילות]]="",K285=""),"",IF(טבלה20[[#This Row],[פעילות]]=1,1,0))</f>
        <v/>
      </c>
      <c r="M286" s="1" t="str">
        <f>IF(טבלה20[[#This Row],[פעילות]]="","",IF(OR(M285="",AND(טבלה20[[#This Row],[דילוג]]=1,K285=3)),1,M285+1))</f>
        <v/>
      </c>
      <c r="N286" s="1" t="str">
        <f>IF(AND(טבלה20[[#This Row],[מחזורי פעילות]]=3,G287=1,טבלה20[[#This Row],[הפרש קבוע אחרון]]&lt;&gt;I287),1,"")</f>
        <v/>
      </c>
      <c r="O286" s="1" t="str">
        <f>IF(AND(טבלה20[[#This Row],[מחזורי פעילות]]=3,G287=1,טבלה20[[#This Row],[הפרש קבוע אחרון]]=I287),1,"")</f>
        <v/>
      </c>
      <c r="P286" s="1" t="str">
        <f>IF(AND(טבלה20[[#This Row],[דילוג]]=1,טבלה20[[#This Row],[הפרש קבוע אחרון]]=I285,טבלה20[[#This Row],[מחזורי פעילות]]&gt;1),1,"")</f>
        <v/>
      </c>
      <c r="Q286" s="1" t="str">
        <f>IF(OR(AND(טבלה20[[#This Row],[מחזורי פעילות]]&lt;&gt;"",M287=""),AND(טבלה20[[#This Row],[פעילות]]=3,M287=1)),טבלה20[[#This Row],[מחזורי פעילות]],"")</f>
        <v/>
      </c>
      <c r="R286" s="1" t="str">
        <f>IF(טבלה20[[#This Row],[באיזה מחזור נעקר אחרי קביעה?]]&lt;&gt;"",1,"")</f>
        <v/>
      </c>
      <c r="S286" s="1" t="str">
        <f>IF(AND(טבלה20[[#This Row],[באיזה מחזור נעקר אחרי קביעה?]]&lt;&gt;"",טבלה20[[#This Row],[CycleNumber]]&gt;B287),טבלה20[[#This Row],[באיזה מחזור נעקר אחרי קביעה?]],"")</f>
        <v/>
      </c>
      <c r="T286" s="1" t="str">
        <f>IF(AND(טבלה20[[#This Row],[הפרש קבוע אחרון]]&lt;&gt;"",I285=""),טבלה20[[#This Row],[CycleNumber]],"")</f>
        <v/>
      </c>
      <c r="U286" s="1" t="str">
        <f>IF(OR(טבלה20[[#This Row],[CycleNumber]]&gt;B287,B287=""),טבלה20[[#This Row],[CycleNumber]],"")</f>
        <v/>
      </c>
      <c r="V2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6" t="s">
        <v>49</v>
      </c>
      <c r="AO286">
        <v>28</v>
      </c>
      <c r="AP286">
        <v>28</v>
      </c>
      <c r="AQ286">
        <f t="shared" si="12"/>
        <v>0</v>
      </c>
      <c r="AR286" t="str">
        <f t="shared" si="13"/>
        <v/>
      </c>
    </row>
    <row r="287" spans="1:44" hidden="1" x14ac:dyDescent="0.25">
      <c r="A287" t="s">
        <v>49</v>
      </c>
      <c r="B287">
        <v>29</v>
      </c>
      <c r="C287">
        <v>0</v>
      </c>
      <c r="D287">
        <v>1</v>
      </c>
      <c r="E287">
        <v>0</v>
      </c>
      <c r="F287">
        <v>25</v>
      </c>
      <c r="G287" t="str">
        <f>IF(טבלה20[[#This Row],[CycleNumber]]&gt;2,IF(AND(טבלה20[[#This Row],[LengthofCycle]]-F286=F286-F285,טבלה20[[#This Row],[LengthofCycle]]-F286&lt;&gt;0),1,""),"")</f>
        <v/>
      </c>
      <c r="H287" t="str">
        <f>IF(טבלה20[[#This Row],[דילוג]]=1,SUM(G287:G288),"")</f>
        <v/>
      </c>
      <c r="I287">
        <f>IF(AND(טבלה20[[#This Row],[CycleNumber]]&gt;B286,טבלה20[[#This Row],[CycleNumber]]&gt;2),IF(טבלה20[[#This Row],[דילוג]]=1,טבלה20[[#This Row],[LengthofCycle]]-F286,I286),"")</f>
        <v>-1</v>
      </c>
      <c r="J287">
        <f>IF(AND(טבלה20[[#This Row],[CycleNumber]]&gt;B286,טבלה20[[#This Row],[CycleNumber]]&gt;2),IF(טבלה20[[#This Row],[דילוג]]=1,1,IF(MAX(J285:J286)=1,1,IF(טבלה20[[#This Row],[LengthofCycle]]-F286&lt;&gt;טבלה20[[#This Row],[הפרש קבוע אחרון]],0,""))),"")</f>
        <v>1</v>
      </c>
      <c r="K287" t="str">
        <f>IF(טבלה20[[#This Row],[CycleNumber]]&lt;3,"",IF(טבלה20[[#This Row],[דילוג]]=1,1,IF(K286="","",IF(טבלה20[[#This Row],[LengthofCycle]]-F286=טבלה20[[#This Row],[הפרש קבוע אחרון]],1,IF(K286+1&gt;3,"",K286+1)))))</f>
        <v/>
      </c>
      <c r="L287" t="str">
        <f>IF(OR(טבלה20[[#This Row],[פעילות]]="",K286=""),"",IF(טבלה20[[#This Row],[פעילות]]=1,1,0))</f>
        <v/>
      </c>
      <c r="M287" s="1" t="str">
        <f>IF(טבלה20[[#This Row],[פעילות]]="","",IF(OR(M286="",AND(טבלה20[[#This Row],[דילוג]]=1,K286=3)),1,M286+1))</f>
        <v/>
      </c>
      <c r="N287" s="1" t="str">
        <f>IF(AND(טבלה20[[#This Row],[מחזורי פעילות]]=3,G288=1,טבלה20[[#This Row],[הפרש קבוע אחרון]]&lt;&gt;I288),1,"")</f>
        <v/>
      </c>
      <c r="O287" s="1" t="str">
        <f>IF(AND(טבלה20[[#This Row],[מחזורי פעילות]]=3,G288=1,טבלה20[[#This Row],[הפרש קבוע אחרון]]=I288),1,"")</f>
        <v/>
      </c>
      <c r="P287" s="1" t="str">
        <f>IF(AND(טבלה20[[#This Row],[דילוג]]=1,טבלה20[[#This Row],[הפרש קבוע אחרון]]=I286,טבלה20[[#This Row],[מחזורי פעילות]]&gt;1),1,"")</f>
        <v/>
      </c>
      <c r="Q287" s="1" t="str">
        <f>IF(OR(AND(טבלה20[[#This Row],[מחזורי פעילות]]&lt;&gt;"",M288=""),AND(טבלה20[[#This Row],[פעילות]]=3,M288=1)),טבלה20[[#This Row],[מחזורי פעילות]],"")</f>
        <v/>
      </c>
      <c r="R287" s="1" t="str">
        <f>IF(טבלה20[[#This Row],[באיזה מחזור נעקר אחרי קביעה?]]&lt;&gt;"",1,"")</f>
        <v/>
      </c>
      <c r="S287" s="1" t="str">
        <f>IF(AND(טבלה20[[#This Row],[באיזה מחזור נעקר אחרי קביעה?]]&lt;&gt;"",טבלה20[[#This Row],[CycleNumber]]&gt;B288),טבלה20[[#This Row],[באיזה מחזור נעקר אחרי קביעה?]],"")</f>
        <v/>
      </c>
      <c r="T287" s="1" t="str">
        <f>IF(AND(טבלה20[[#This Row],[הפרש קבוע אחרון]]&lt;&gt;"",I286=""),טבלה20[[#This Row],[CycleNumber]],"")</f>
        <v/>
      </c>
      <c r="U287" s="1" t="str">
        <f>IF(OR(טבלה20[[#This Row],[CycleNumber]]&gt;B288,B288=""),טבלה20[[#This Row],[CycleNumber]],"")</f>
        <v/>
      </c>
      <c r="V2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7" t="s">
        <v>49</v>
      </c>
      <c r="AO287">
        <v>29</v>
      </c>
      <c r="AP287">
        <v>25</v>
      </c>
      <c r="AQ287">
        <f t="shared" si="12"/>
        <v>0</v>
      </c>
      <c r="AR287" t="str">
        <f t="shared" si="13"/>
        <v/>
      </c>
    </row>
    <row r="288" spans="1:44" hidden="1" x14ac:dyDescent="0.25">
      <c r="A288" t="s">
        <v>49</v>
      </c>
      <c r="B288">
        <v>30</v>
      </c>
      <c r="C288">
        <v>0</v>
      </c>
      <c r="D288">
        <v>1</v>
      </c>
      <c r="E288">
        <v>0</v>
      </c>
      <c r="F288">
        <v>28</v>
      </c>
      <c r="G288" t="str">
        <f>IF(טבלה20[[#This Row],[CycleNumber]]&gt;2,IF(AND(טבלה20[[#This Row],[LengthofCycle]]-F287=F287-F286,טבלה20[[#This Row],[LengthofCycle]]-F287&lt;&gt;0),1,""),"")</f>
        <v/>
      </c>
      <c r="H288" t="str">
        <f>IF(טבלה20[[#This Row],[דילוג]]=1,SUM(G288:G289),"")</f>
        <v/>
      </c>
      <c r="I288">
        <f>IF(AND(טבלה20[[#This Row],[CycleNumber]]&gt;B287,טבלה20[[#This Row],[CycleNumber]]&gt;2),IF(טבלה20[[#This Row],[דילוג]]=1,טבלה20[[#This Row],[LengthofCycle]]-F287,I287),"")</f>
        <v>-1</v>
      </c>
      <c r="J288">
        <f>IF(AND(טבלה20[[#This Row],[CycleNumber]]&gt;B287,טבלה20[[#This Row],[CycleNumber]]&gt;2),IF(טבלה20[[#This Row],[דילוג]]=1,1,IF(MAX(J286:J287)=1,1,IF(טבלה20[[#This Row],[LengthofCycle]]-F287&lt;&gt;טבלה20[[#This Row],[הפרש קבוע אחרון]],0,""))),"")</f>
        <v>1</v>
      </c>
      <c r="K288" t="str">
        <f>IF(טבלה20[[#This Row],[CycleNumber]]&lt;3,"",IF(טבלה20[[#This Row],[דילוג]]=1,1,IF(K287="","",IF(טבלה20[[#This Row],[LengthofCycle]]-F287=טבלה20[[#This Row],[הפרש קבוע אחרון]],1,IF(K287+1&gt;3,"",K287+1)))))</f>
        <v/>
      </c>
      <c r="L288" t="str">
        <f>IF(OR(טבלה20[[#This Row],[פעילות]]="",K287=""),"",IF(טבלה20[[#This Row],[פעילות]]=1,1,0))</f>
        <v/>
      </c>
      <c r="M288" s="1" t="str">
        <f>IF(טבלה20[[#This Row],[פעילות]]="","",IF(OR(M287="",AND(טבלה20[[#This Row],[דילוג]]=1,K287=3)),1,M287+1))</f>
        <v/>
      </c>
      <c r="N288" s="1" t="str">
        <f>IF(AND(טבלה20[[#This Row],[מחזורי פעילות]]=3,G289=1,טבלה20[[#This Row],[הפרש קבוע אחרון]]&lt;&gt;I289),1,"")</f>
        <v/>
      </c>
      <c r="O288" s="1" t="str">
        <f>IF(AND(טבלה20[[#This Row],[מחזורי פעילות]]=3,G289=1,טבלה20[[#This Row],[הפרש קבוע אחרון]]=I289),1,"")</f>
        <v/>
      </c>
      <c r="P288" s="1" t="str">
        <f>IF(AND(טבלה20[[#This Row],[דילוג]]=1,טבלה20[[#This Row],[הפרש קבוע אחרון]]=I287,טבלה20[[#This Row],[מחזורי פעילות]]&gt;1),1,"")</f>
        <v/>
      </c>
      <c r="Q288" s="1" t="str">
        <f>IF(OR(AND(טבלה20[[#This Row],[מחזורי פעילות]]&lt;&gt;"",M289=""),AND(טבלה20[[#This Row],[פעילות]]=3,M289=1)),טבלה20[[#This Row],[מחזורי פעילות]],"")</f>
        <v/>
      </c>
      <c r="R288" s="1" t="str">
        <f>IF(טבלה20[[#This Row],[באיזה מחזור נעקר אחרי קביעה?]]&lt;&gt;"",1,"")</f>
        <v/>
      </c>
      <c r="S288" s="1" t="str">
        <f>IF(AND(טבלה20[[#This Row],[באיזה מחזור נעקר אחרי קביעה?]]&lt;&gt;"",טבלה20[[#This Row],[CycleNumber]]&gt;B289),טבלה20[[#This Row],[באיזה מחזור נעקר אחרי קביעה?]],"")</f>
        <v/>
      </c>
      <c r="T288" s="1" t="str">
        <f>IF(AND(טבלה20[[#This Row],[הפרש קבוע אחרון]]&lt;&gt;"",I287=""),טבלה20[[#This Row],[CycleNumber]],"")</f>
        <v/>
      </c>
      <c r="U288" s="1" t="str">
        <f>IF(OR(טבלה20[[#This Row],[CycleNumber]]&gt;B289,B289=""),טבלה20[[#This Row],[CycleNumber]],"")</f>
        <v/>
      </c>
      <c r="V2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8" t="s">
        <v>49</v>
      </c>
      <c r="AO288">
        <v>30</v>
      </c>
      <c r="AP288">
        <v>28</v>
      </c>
      <c r="AQ288">
        <f t="shared" si="12"/>
        <v>0</v>
      </c>
      <c r="AR288" t="str">
        <f t="shared" si="13"/>
        <v/>
      </c>
    </row>
    <row r="289" spans="1:44" hidden="1" x14ac:dyDescent="0.25">
      <c r="A289" t="s">
        <v>49</v>
      </c>
      <c r="B289">
        <v>31</v>
      </c>
      <c r="C289">
        <v>0</v>
      </c>
      <c r="D289">
        <v>1</v>
      </c>
      <c r="E289">
        <v>0</v>
      </c>
      <c r="F289">
        <v>28</v>
      </c>
      <c r="G289" t="str">
        <f>IF(טבלה20[[#This Row],[CycleNumber]]&gt;2,IF(AND(טבלה20[[#This Row],[LengthofCycle]]-F288=F288-F287,טבלה20[[#This Row],[LengthofCycle]]-F288&lt;&gt;0),1,""),"")</f>
        <v/>
      </c>
      <c r="H289" t="str">
        <f>IF(טבלה20[[#This Row],[דילוג]]=1,SUM(G289:G290),"")</f>
        <v/>
      </c>
      <c r="I289">
        <f>IF(AND(טבלה20[[#This Row],[CycleNumber]]&gt;B288,טבלה20[[#This Row],[CycleNumber]]&gt;2),IF(טבלה20[[#This Row],[דילוג]]=1,טבלה20[[#This Row],[LengthofCycle]]-F288,I288),"")</f>
        <v>-1</v>
      </c>
      <c r="J289">
        <f>IF(AND(טבלה20[[#This Row],[CycleNumber]]&gt;B288,טבלה20[[#This Row],[CycleNumber]]&gt;2),IF(טבלה20[[#This Row],[דילוג]]=1,1,IF(MAX(J287:J288)=1,1,IF(טבלה20[[#This Row],[LengthofCycle]]-F288&lt;&gt;טבלה20[[#This Row],[הפרש קבוע אחרון]],0,""))),"")</f>
        <v>1</v>
      </c>
      <c r="K289" t="str">
        <f>IF(טבלה20[[#This Row],[CycleNumber]]&lt;3,"",IF(טבלה20[[#This Row],[דילוג]]=1,1,IF(K288="","",IF(טבלה20[[#This Row],[LengthofCycle]]-F288=טבלה20[[#This Row],[הפרש קבוע אחרון]],1,IF(K288+1&gt;3,"",K288+1)))))</f>
        <v/>
      </c>
      <c r="L289" t="str">
        <f>IF(OR(טבלה20[[#This Row],[פעילות]]="",K288=""),"",IF(טבלה20[[#This Row],[פעילות]]=1,1,0))</f>
        <v/>
      </c>
      <c r="M289" s="1" t="str">
        <f>IF(טבלה20[[#This Row],[פעילות]]="","",IF(OR(M288="",AND(טבלה20[[#This Row],[דילוג]]=1,K288=3)),1,M288+1))</f>
        <v/>
      </c>
      <c r="N289" s="1" t="str">
        <f>IF(AND(טבלה20[[#This Row],[מחזורי פעילות]]=3,G290=1,טבלה20[[#This Row],[הפרש קבוע אחרון]]&lt;&gt;I290),1,"")</f>
        <v/>
      </c>
      <c r="O289" s="1" t="str">
        <f>IF(AND(טבלה20[[#This Row],[מחזורי פעילות]]=3,G290=1,טבלה20[[#This Row],[הפרש קבוע אחרון]]=I290),1,"")</f>
        <v/>
      </c>
      <c r="P289" s="1" t="str">
        <f>IF(AND(טבלה20[[#This Row],[דילוג]]=1,טבלה20[[#This Row],[הפרש קבוע אחרון]]=I288,טבלה20[[#This Row],[מחזורי פעילות]]&gt;1),1,"")</f>
        <v/>
      </c>
      <c r="Q289" s="1" t="str">
        <f>IF(OR(AND(טבלה20[[#This Row],[מחזורי פעילות]]&lt;&gt;"",M290=""),AND(טבלה20[[#This Row],[פעילות]]=3,M290=1)),טבלה20[[#This Row],[מחזורי פעילות]],"")</f>
        <v/>
      </c>
      <c r="R289" s="1" t="str">
        <f>IF(טבלה20[[#This Row],[באיזה מחזור נעקר אחרי קביעה?]]&lt;&gt;"",1,"")</f>
        <v/>
      </c>
      <c r="S289" s="1" t="str">
        <f>IF(AND(טבלה20[[#This Row],[באיזה מחזור נעקר אחרי קביעה?]]&lt;&gt;"",טבלה20[[#This Row],[CycleNumber]]&gt;B290),טבלה20[[#This Row],[באיזה מחזור נעקר אחרי קביעה?]],"")</f>
        <v/>
      </c>
      <c r="T289" s="1" t="str">
        <f>IF(AND(טבלה20[[#This Row],[הפרש קבוע אחרון]]&lt;&gt;"",I288=""),טבלה20[[#This Row],[CycleNumber]],"")</f>
        <v/>
      </c>
      <c r="U289" s="1">
        <f>IF(OR(טבלה20[[#This Row],[CycleNumber]]&gt;B290,B290=""),טבלה20[[#This Row],[CycleNumber]],"")</f>
        <v>31</v>
      </c>
      <c r="V2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89" t="s">
        <v>49</v>
      </c>
      <c r="AO289">
        <v>31</v>
      </c>
      <c r="AP289">
        <v>28</v>
      </c>
      <c r="AQ289">
        <f t="shared" si="12"/>
        <v>0</v>
      </c>
      <c r="AR289" t="str">
        <f t="shared" si="13"/>
        <v/>
      </c>
    </row>
    <row r="290" spans="1:44" hidden="1" x14ac:dyDescent="0.25">
      <c r="A290" t="s">
        <v>90</v>
      </c>
      <c r="B290">
        <v>1</v>
      </c>
      <c r="C290">
        <v>0</v>
      </c>
      <c r="D290">
        <v>1</v>
      </c>
      <c r="E290">
        <v>0</v>
      </c>
      <c r="F290">
        <v>25</v>
      </c>
      <c r="G290" t="str">
        <f>IF(טבלה20[[#This Row],[CycleNumber]]&gt;2,IF(AND(טבלה20[[#This Row],[LengthofCycle]]-F289=F289-F288,טבלה20[[#This Row],[LengthofCycle]]-F289&lt;&gt;0),1,""),"")</f>
        <v/>
      </c>
      <c r="H290" t="str">
        <f>IF(טבלה20[[#This Row],[דילוג]]=1,SUM(G290:G291),"")</f>
        <v/>
      </c>
      <c r="I290" t="str">
        <f>IF(AND(טבלה20[[#This Row],[CycleNumber]]&gt;B289,טבלה20[[#This Row],[CycleNumber]]&gt;2),IF(טבלה20[[#This Row],[דילוג]]=1,טבלה20[[#This Row],[LengthofCycle]]-F289,I289),"")</f>
        <v/>
      </c>
      <c r="J290" t="str">
        <f>IF(AND(טבלה20[[#This Row],[CycleNumber]]&gt;B289,טבלה20[[#This Row],[CycleNumber]]&gt;2),IF(טבלה20[[#This Row],[דילוג]]=1,1,IF(MAX(J288:J289)=1,1,IF(טבלה20[[#This Row],[LengthofCycle]]-F289&lt;&gt;טבלה20[[#This Row],[הפרש קבוע אחרון]],0,""))),"")</f>
        <v/>
      </c>
      <c r="K290" t="str">
        <f>IF(טבלה20[[#This Row],[CycleNumber]]&lt;3,"",IF(טבלה20[[#This Row],[דילוג]]=1,1,IF(K289="","",IF(טבלה20[[#This Row],[LengthofCycle]]-F289=טבלה20[[#This Row],[הפרש קבוע אחרון]],1,IF(K289+1&gt;3,"",K289+1)))))</f>
        <v/>
      </c>
      <c r="L290" t="str">
        <f>IF(OR(טבלה20[[#This Row],[פעילות]]="",K289=""),"",IF(טבלה20[[#This Row],[פעילות]]=1,1,0))</f>
        <v/>
      </c>
      <c r="M290" s="1" t="str">
        <f>IF(טבלה20[[#This Row],[פעילות]]="","",IF(OR(M289="",AND(טבלה20[[#This Row],[דילוג]]=1,K289=3)),1,M289+1))</f>
        <v/>
      </c>
      <c r="N290" s="1" t="str">
        <f>IF(AND(טבלה20[[#This Row],[מחזורי פעילות]]=3,G291=1,טבלה20[[#This Row],[הפרש קבוע אחרון]]&lt;&gt;I291),1,"")</f>
        <v/>
      </c>
      <c r="O290" s="1" t="str">
        <f>IF(AND(טבלה20[[#This Row],[מחזורי פעילות]]=3,G291=1,טבלה20[[#This Row],[הפרש קבוע אחרון]]=I291),1,"")</f>
        <v/>
      </c>
      <c r="P290" s="1" t="str">
        <f>IF(AND(טבלה20[[#This Row],[דילוג]]=1,טבלה20[[#This Row],[הפרש קבוע אחרון]]=I289,טבלה20[[#This Row],[מחזורי פעילות]]&gt;1),1,"")</f>
        <v/>
      </c>
      <c r="Q290" s="1" t="str">
        <f>IF(OR(AND(טבלה20[[#This Row],[מחזורי פעילות]]&lt;&gt;"",M291=""),AND(טבלה20[[#This Row],[פעילות]]=3,M291=1)),טבלה20[[#This Row],[מחזורי פעילות]],"")</f>
        <v/>
      </c>
      <c r="R290" s="1" t="str">
        <f>IF(טבלה20[[#This Row],[באיזה מחזור נעקר אחרי קביעה?]]&lt;&gt;"",1,"")</f>
        <v/>
      </c>
      <c r="S290" s="1" t="str">
        <f>IF(AND(טבלה20[[#This Row],[באיזה מחזור נעקר אחרי קביעה?]]&lt;&gt;"",טבלה20[[#This Row],[CycleNumber]]&gt;B291),טבלה20[[#This Row],[באיזה מחזור נעקר אחרי קביעה?]],"")</f>
        <v/>
      </c>
      <c r="T290" s="1" t="str">
        <f>IF(AND(טבלה20[[#This Row],[הפרש קבוע אחרון]]&lt;&gt;"",I289=""),טבלה20[[#This Row],[CycleNumber]],"")</f>
        <v/>
      </c>
      <c r="U290" s="1" t="str">
        <f>IF(OR(טבלה20[[#This Row],[CycleNumber]]&gt;B291,B291=""),טבלה20[[#This Row],[CycleNumber]],"")</f>
        <v/>
      </c>
      <c r="V2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0" t="s">
        <v>90</v>
      </c>
      <c r="AO290">
        <v>1</v>
      </c>
      <c r="AP290">
        <v>25</v>
      </c>
      <c r="AQ290" t="str">
        <f t="shared" si="12"/>
        <v/>
      </c>
      <c r="AR290" t="str">
        <f t="shared" si="13"/>
        <v/>
      </c>
    </row>
    <row r="291" spans="1:44" hidden="1" x14ac:dyDescent="0.25">
      <c r="A291" t="s">
        <v>90</v>
      </c>
      <c r="B291">
        <v>2</v>
      </c>
      <c r="C291">
        <v>0</v>
      </c>
      <c r="D291">
        <v>1</v>
      </c>
      <c r="E291">
        <v>0</v>
      </c>
      <c r="F291">
        <v>26</v>
      </c>
      <c r="G291" t="str">
        <f>IF(טבלה20[[#This Row],[CycleNumber]]&gt;2,IF(AND(טבלה20[[#This Row],[LengthofCycle]]-F290=F290-F289,טבלה20[[#This Row],[LengthofCycle]]-F290&lt;&gt;0),1,""),"")</f>
        <v/>
      </c>
      <c r="H291" t="str">
        <f>IF(טבלה20[[#This Row],[דילוג]]=1,SUM(G291:G292),"")</f>
        <v/>
      </c>
      <c r="I291" t="str">
        <f>IF(AND(טבלה20[[#This Row],[CycleNumber]]&gt;B290,טבלה20[[#This Row],[CycleNumber]]&gt;2),IF(טבלה20[[#This Row],[דילוג]]=1,טבלה20[[#This Row],[LengthofCycle]]-F290,I290),"")</f>
        <v/>
      </c>
      <c r="J291" t="str">
        <f>IF(AND(טבלה20[[#This Row],[CycleNumber]]&gt;B290,טבלה20[[#This Row],[CycleNumber]]&gt;2),IF(טבלה20[[#This Row],[דילוג]]=1,1,IF(MAX(J289:J290)=1,1,IF(טבלה20[[#This Row],[LengthofCycle]]-F290&lt;&gt;טבלה20[[#This Row],[הפרש קבוע אחרון]],0,""))),"")</f>
        <v/>
      </c>
      <c r="K291" t="str">
        <f>IF(טבלה20[[#This Row],[CycleNumber]]&lt;3,"",IF(טבלה20[[#This Row],[דילוג]]=1,1,IF(K290="","",IF(טבלה20[[#This Row],[LengthofCycle]]-F290=טבלה20[[#This Row],[הפרש קבוע אחרון]],1,IF(K290+1&gt;3,"",K290+1)))))</f>
        <v/>
      </c>
      <c r="L291" t="str">
        <f>IF(OR(טבלה20[[#This Row],[פעילות]]="",K290=""),"",IF(טבלה20[[#This Row],[פעילות]]=1,1,0))</f>
        <v/>
      </c>
      <c r="M291" s="1" t="str">
        <f>IF(טבלה20[[#This Row],[פעילות]]="","",IF(OR(M290="",AND(טבלה20[[#This Row],[דילוג]]=1,K290=3)),1,M290+1))</f>
        <v/>
      </c>
      <c r="N291" s="1" t="str">
        <f>IF(AND(טבלה20[[#This Row],[מחזורי פעילות]]=3,G292=1,טבלה20[[#This Row],[הפרש קבוע אחרון]]&lt;&gt;I292),1,"")</f>
        <v/>
      </c>
      <c r="O291" s="1" t="str">
        <f>IF(AND(טבלה20[[#This Row],[מחזורי פעילות]]=3,G292=1,טבלה20[[#This Row],[הפרש קבוע אחרון]]=I292),1,"")</f>
        <v/>
      </c>
      <c r="P291" s="1" t="str">
        <f>IF(AND(טבלה20[[#This Row],[דילוג]]=1,טבלה20[[#This Row],[הפרש קבוע אחרון]]=I290,טבלה20[[#This Row],[מחזורי פעילות]]&gt;1),1,"")</f>
        <v/>
      </c>
      <c r="Q291" s="1" t="str">
        <f>IF(OR(AND(טבלה20[[#This Row],[מחזורי פעילות]]&lt;&gt;"",M292=""),AND(טבלה20[[#This Row],[פעילות]]=3,M292=1)),טבלה20[[#This Row],[מחזורי פעילות]],"")</f>
        <v/>
      </c>
      <c r="R291" s="1" t="str">
        <f>IF(טבלה20[[#This Row],[באיזה מחזור נעקר אחרי קביעה?]]&lt;&gt;"",1,"")</f>
        <v/>
      </c>
      <c r="S291" s="1" t="str">
        <f>IF(AND(טבלה20[[#This Row],[באיזה מחזור נעקר אחרי קביעה?]]&lt;&gt;"",טבלה20[[#This Row],[CycleNumber]]&gt;B292),טבלה20[[#This Row],[באיזה מחזור נעקר אחרי קביעה?]],"")</f>
        <v/>
      </c>
      <c r="T291" s="1" t="str">
        <f>IF(AND(טבלה20[[#This Row],[הפרש קבוע אחרון]]&lt;&gt;"",I290=""),טבלה20[[#This Row],[CycleNumber]],"")</f>
        <v/>
      </c>
      <c r="U291" s="1" t="str">
        <f>IF(OR(טבלה20[[#This Row],[CycleNumber]]&gt;B292,B292=""),טבלה20[[#This Row],[CycleNumber]],"")</f>
        <v/>
      </c>
      <c r="V2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1" t="s">
        <v>90</v>
      </c>
      <c r="AO291">
        <v>2</v>
      </c>
      <c r="AP291">
        <v>26</v>
      </c>
      <c r="AQ291" t="str">
        <f t="shared" si="12"/>
        <v/>
      </c>
      <c r="AR291" t="str">
        <f t="shared" si="13"/>
        <v/>
      </c>
    </row>
    <row r="292" spans="1:44" hidden="1" x14ac:dyDescent="0.25">
      <c r="A292" t="s">
        <v>90</v>
      </c>
      <c r="B292">
        <v>3</v>
      </c>
      <c r="C292">
        <v>0</v>
      </c>
      <c r="D292">
        <v>1</v>
      </c>
      <c r="E292">
        <v>0</v>
      </c>
      <c r="F292">
        <v>26</v>
      </c>
      <c r="G292" t="str">
        <f>IF(טבלה20[[#This Row],[CycleNumber]]&gt;2,IF(AND(טבלה20[[#This Row],[LengthofCycle]]-F291=F291-F290,טבלה20[[#This Row],[LengthofCycle]]-F291&lt;&gt;0),1,""),"")</f>
        <v/>
      </c>
      <c r="H292" t="str">
        <f>IF(טבלה20[[#This Row],[דילוג]]=1,SUM(G292:G293),"")</f>
        <v/>
      </c>
      <c r="I292" t="str">
        <f>IF(AND(טבלה20[[#This Row],[CycleNumber]]&gt;B291,טבלה20[[#This Row],[CycleNumber]]&gt;2),IF(טבלה20[[#This Row],[דילוג]]=1,טבלה20[[#This Row],[LengthofCycle]]-F291,I291),"")</f>
        <v/>
      </c>
      <c r="J292">
        <f>IF(AND(טבלה20[[#This Row],[CycleNumber]]&gt;B291,טבלה20[[#This Row],[CycleNumber]]&gt;2),IF(טבלה20[[#This Row],[דילוג]]=1,1,IF(MAX(J290:J291)=1,1,IF(טבלה20[[#This Row],[LengthofCycle]]-F291&lt;&gt;טבלה20[[#This Row],[הפרש קבוע אחרון]],0,""))),"")</f>
        <v>0</v>
      </c>
      <c r="K292" t="str">
        <f>IF(טבלה20[[#This Row],[CycleNumber]]&lt;3,"",IF(טבלה20[[#This Row],[דילוג]]=1,1,IF(K291="","",IF(טבלה20[[#This Row],[LengthofCycle]]-F291=טבלה20[[#This Row],[הפרש קבוע אחרון]],1,IF(K291+1&gt;3,"",K291+1)))))</f>
        <v/>
      </c>
      <c r="L292" t="str">
        <f>IF(OR(טבלה20[[#This Row],[פעילות]]="",K291=""),"",IF(טבלה20[[#This Row],[פעילות]]=1,1,0))</f>
        <v/>
      </c>
      <c r="M292" s="1" t="str">
        <f>IF(טבלה20[[#This Row],[פעילות]]="","",IF(OR(M291="",AND(טבלה20[[#This Row],[דילוג]]=1,K291=3)),1,M291+1))</f>
        <v/>
      </c>
      <c r="N292" s="1" t="str">
        <f>IF(AND(טבלה20[[#This Row],[מחזורי פעילות]]=3,G293=1,טבלה20[[#This Row],[הפרש קבוע אחרון]]&lt;&gt;I293),1,"")</f>
        <v/>
      </c>
      <c r="O292" s="1" t="str">
        <f>IF(AND(טבלה20[[#This Row],[מחזורי פעילות]]=3,G293=1,טבלה20[[#This Row],[הפרש קבוע אחרון]]=I293),1,"")</f>
        <v/>
      </c>
      <c r="P292" s="1" t="str">
        <f>IF(AND(טבלה20[[#This Row],[דילוג]]=1,טבלה20[[#This Row],[הפרש קבוע אחרון]]=I291,טבלה20[[#This Row],[מחזורי פעילות]]&gt;1),1,"")</f>
        <v/>
      </c>
      <c r="Q292" s="1" t="str">
        <f>IF(OR(AND(טבלה20[[#This Row],[מחזורי פעילות]]&lt;&gt;"",M293=""),AND(טבלה20[[#This Row],[פעילות]]=3,M293=1)),טבלה20[[#This Row],[מחזורי פעילות]],"")</f>
        <v/>
      </c>
      <c r="R292" s="1" t="str">
        <f>IF(טבלה20[[#This Row],[באיזה מחזור נעקר אחרי קביעה?]]&lt;&gt;"",1,"")</f>
        <v/>
      </c>
      <c r="S292" s="1" t="str">
        <f>IF(AND(טבלה20[[#This Row],[באיזה מחזור נעקר אחרי קביעה?]]&lt;&gt;"",טבלה20[[#This Row],[CycleNumber]]&gt;B293),טבלה20[[#This Row],[באיזה מחזור נעקר אחרי קביעה?]],"")</f>
        <v/>
      </c>
      <c r="T292" s="1" t="str">
        <f>IF(AND(טבלה20[[#This Row],[הפרש קבוע אחרון]]&lt;&gt;"",I291=""),טבלה20[[#This Row],[CycleNumber]],"")</f>
        <v/>
      </c>
      <c r="U292" s="1" t="str">
        <f>IF(OR(טבלה20[[#This Row],[CycleNumber]]&gt;B293,B293=""),טבלה20[[#This Row],[CycleNumber]],"")</f>
        <v/>
      </c>
      <c r="V2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2" t="s">
        <v>90</v>
      </c>
      <c r="AO292">
        <v>3</v>
      </c>
      <c r="AP292">
        <v>26</v>
      </c>
      <c r="AQ292">
        <f t="shared" si="12"/>
        <v>0</v>
      </c>
      <c r="AR292" t="str">
        <f t="shared" si="13"/>
        <v/>
      </c>
    </row>
    <row r="293" spans="1:44" hidden="1" x14ac:dyDescent="0.25">
      <c r="A293" t="s">
        <v>90</v>
      </c>
      <c r="B293">
        <v>4</v>
      </c>
      <c r="C293">
        <v>0</v>
      </c>
      <c r="D293">
        <v>1</v>
      </c>
      <c r="E293">
        <v>0</v>
      </c>
      <c r="F293">
        <v>26</v>
      </c>
      <c r="G293" t="str">
        <f>IF(טבלה20[[#This Row],[CycleNumber]]&gt;2,IF(AND(טבלה20[[#This Row],[LengthofCycle]]-F292=F292-F291,טבלה20[[#This Row],[LengthofCycle]]-F292&lt;&gt;0),1,""),"")</f>
        <v/>
      </c>
      <c r="H293" t="str">
        <f>IF(טבלה20[[#This Row],[דילוג]]=1,SUM(G293:G294),"")</f>
        <v/>
      </c>
      <c r="I293" t="str">
        <f>IF(AND(טבלה20[[#This Row],[CycleNumber]]&gt;B292,טבלה20[[#This Row],[CycleNumber]]&gt;2),IF(טבלה20[[#This Row],[דילוג]]=1,טבלה20[[#This Row],[LengthofCycle]]-F292,I292),"")</f>
        <v/>
      </c>
      <c r="J293">
        <f>IF(AND(טבלה20[[#This Row],[CycleNumber]]&gt;B292,טבלה20[[#This Row],[CycleNumber]]&gt;2),IF(טבלה20[[#This Row],[דילוג]]=1,1,IF(MAX(J291:J292)=1,1,IF(טבלה20[[#This Row],[LengthofCycle]]-F292&lt;&gt;טבלה20[[#This Row],[הפרש קבוע אחרון]],0,""))),"")</f>
        <v>0</v>
      </c>
      <c r="K293" t="str">
        <f>IF(טבלה20[[#This Row],[CycleNumber]]&lt;3,"",IF(טבלה20[[#This Row],[דילוג]]=1,1,IF(K292="","",IF(טבלה20[[#This Row],[LengthofCycle]]-F292=טבלה20[[#This Row],[הפרש קבוע אחרון]],1,IF(K292+1&gt;3,"",K292+1)))))</f>
        <v/>
      </c>
      <c r="L293" t="str">
        <f>IF(OR(טבלה20[[#This Row],[פעילות]]="",K292=""),"",IF(טבלה20[[#This Row],[פעילות]]=1,1,0))</f>
        <v/>
      </c>
      <c r="M293" s="1" t="str">
        <f>IF(טבלה20[[#This Row],[פעילות]]="","",IF(OR(M292="",AND(טבלה20[[#This Row],[דילוג]]=1,K292=3)),1,M292+1))</f>
        <v/>
      </c>
      <c r="N293" s="1" t="str">
        <f>IF(AND(טבלה20[[#This Row],[מחזורי פעילות]]=3,G294=1,טבלה20[[#This Row],[הפרש קבוע אחרון]]&lt;&gt;I294),1,"")</f>
        <v/>
      </c>
      <c r="O293" s="1" t="str">
        <f>IF(AND(טבלה20[[#This Row],[מחזורי פעילות]]=3,G294=1,טבלה20[[#This Row],[הפרש קבוע אחרון]]=I294),1,"")</f>
        <v/>
      </c>
      <c r="P293" s="1" t="str">
        <f>IF(AND(טבלה20[[#This Row],[דילוג]]=1,טבלה20[[#This Row],[הפרש קבוע אחרון]]=I292,טבלה20[[#This Row],[מחזורי פעילות]]&gt;1),1,"")</f>
        <v/>
      </c>
      <c r="Q293" s="1" t="str">
        <f>IF(OR(AND(טבלה20[[#This Row],[מחזורי פעילות]]&lt;&gt;"",M294=""),AND(טבלה20[[#This Row],[פעילות]]=3,M294=1)),טבלה20[[#This Row],[מחזורי פעילות]],"")</f>
        <v/>
      </c>
      <c r="R293" s="1" t="str">
        <f>IF(טבלה20[[#This Row],[באיזה מחזור נעקר אחרי קביעה?]]&lt;&gt;"",1,"")</f>
        <v/>
      </c>
      <c r="S293" s="1" t="str">
        <f>IF(AND(טבלה20[[#This Row],[באיזה מחזור נעקר אחרי קביעה?]]&lt;&gt;"",טבלה20[[#This Row],[CycleNumber]]&gt;B294),טבלה20[[#This Row],[באיזה מחזור נעקר אחרי קביעה?]],"")</f>
        <v/>
      </c>
      <c r="T293" s="1" t="str">
        <f>IF(AND(טבלה20[[#This Row],[הפרש קבוע אחרון]]&lt;&gt;"",I292=""),טבלה20[[#This Row],[CycleNumber]],"")</f>
        <v/>
      </c>
      <c r="U293" s="1" t="str">
        <f>IF(OR(טבלה20[[#This Row],[CycleNumber]]&gt;B294,B294=""),טבלה20[[#This Row],[CycleNumber]],"")</f>
        <v/>
      </c>
      <c r="V2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3" t="s">
        <v>90</v>
      </c>
      <c r="AO293">
        <v>4</v>
      </c>
      <c r="AP293">
        <v>26</v>
      </c>
      <c r="AQ293">
        <f t="shared" si="12"/>
        <v>0</v>
      </c>
      <c r="AR293" t="str">
        <f t="shared" si="13"/>
        <v/>
      </c>
    </row>
    <row r="294" spans="1:44" hidden="1" x14ac:dyDescent="0.25">
      <c r="A294" t="s">
        <v>90</v>
      </c>
      <c r="B294">
        <v>5</v>
      </c>
      <c r="C294">
        <v>0</v>
      </c>
      <c r="D294">
        <v>1</v>
      </c>
      <c r="E294">
        <v>0</v>
      </c>
      <c r="F294">
        <v>24</v>
      </c>
      <c r="G294" t="str">
        <f>IF(טבלה20[[#This Row],[CycleNumber]]&gt;2,IF(AND(טבלה20[[#This Row],[LengthofCycle]]-F293=F293-F292,טבלה20[[#This Row],[LengthofCycle]]-F293&lt;&gt;0),1,""),"")</f>
        <v/>
      </c>
      <c r="H294" t="str">
        <f>IF(טבלה20[[#This Row],[דילוג]]=1,SUM(G294:G295),"")</f>
        <v/>
      </c>
      <c r="I294" t="str">
        <f>IF(AND(טבלה20[[#This Row],[CycleNumber]]&gt;B293,טבלה20[[#This Row],[CycleNumber]]&gt;2),IF(טבלה20[[#This Row],[דילוג]]=1,טבלה20[[#This Row],[LengthofCycle]]-F293,I293),"")</f>
        <v/>
      </c>
      <c r="J294">
        <f>IF(AND(טבלה20[[#This Row],[CycleNumber]]&gt;B293,טבלה20[[#This Row],[CycleNumber]]&gt;2),IF(טבלה20[[#This Row],[דילוג]]=1,1,IF(MAX(J292:J293)=1,1,IF(טבלה20[[#This Row],[LengthofCycle]]-F293&lt;&gt;טבלה20[[#This Row],[הפרש קבוע אחרון]],0,""))),"")</f>
        <v>0</v>
      </c>
      <c r="K294" t="str">
        <f>IF(טבלה20[[#This Row],[CycleNumber]]&lt;3,"",IF(טבלה20[[#This Row],[דילוג]]=1,1,IF(K293="","",IF(טבלה20[[#This Row],[LengthofCycle]]-F293=טבלה20[[#This Row],[הפרש קבוע אחרון]],1,IF(K293+1&gt;3,"",K293+1)))))</f>
        <v/>
      </c>
      <c r="L294" t="str">
        <f>IF(OR(טבלה20[[#This Row],[פעילות]]="",K293=""),"",IF(טבלה20[[#This Row],[פעילות]]=1,1,0))</f>
        <v/>
      </c>
      <c r="M294" s="1" t="str">
        <f>IF(טבלה20[[#This Row],[פעילות]]="","",IF(OR(M293="",AND(טבלה20[[#This Row],[דילוג]]=1,K293=3)),1,M293+1))</f>
        <v/>
      </c>
      <c r="N294" s="1" t="str">
        <f>IF(AND(טבלה20[[#This Row],[מחזורי פעילות]]=3,G295=1,טבלה20[[#This Row],[הפרש קבוע אחרון]]&lt;&gt;I295),1,"")</f>
        <v/>
      </c>
      <c r="O294" s="1" t="str">
        <f>IF(AND(טבלה20[[#This Row],[מחזורי פעילות]]=3,G295=1,טבלה20[[#This Row],[הפרש קבוע אחרון]]=I295),1,"")</f>
        <v/>
      </c>
      <c r="P294" s="1" t="str">
        <f>IF(AND(טבלה20[[#This Row],[דילוג]]=1,טבלה20[[#This Row],[הפרש קבוע אחרון]]=I293,טבלה20[[#This Row],[מחזורי פעילות]]&gt;1),1,"")</f>
        <v/>
      </c>
      <c r="Q294" s="1" t="str">
        <f>IF(OR(AND(טבלה20[[#This Row],[מחזורי פעילות]]&lt;&gt;"",M295=""),AND(טבלה20[[#This Row],[פעילות]]=3,M295=1)),טבלה20[[#This Row],[מחזורי פעילות]],"")</f>
        <v/>
      </c>
      <c r="R294" s="1" t="str">
        <f>IF(טבלה20[[#This Row],[באיזה מחזור נעקר אחרי קביעה?]]&lt;&gt;"",1,"")</f>
        <v/>
      </c>
      <c r="S294" s="1" t="str">
        <f>IF(AND(טבלה20[[#This Row],[באיזה מחזור נעקר אחרי קביעה?]]&lt;&gt;"",טבלה20[[#This Row],[CycleNumber]]&gt;B295),טבלה20[[#This Row],[באיזה מחזור נעקר אחרי קביעה?]],"")</f>
        <v/>
      </c>
      <c r="T294" s="1" t="str">
        <f>IF(AND(טבלה20[[#This Row],[הפרש קבוע אחרון]]&lt;&gt;"",I293=""),טבלה20[[#This Row],[CycleNumber]],"")</f>
        <v/>
      </c>
      <c r="U294" s="1" t="str">
        <f>IF(OR(טבלה20[[#This Row],[CycleNumber]]&gt;B295,B295=""),טבלה20[[#This Row],[CycleNumber]],"")</f>
        <v/>
      </c>
      <c r="V2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4" t="s">
        <v>90</v>
      </c>
      <c r="AO294">
        <v>5</v>
      </c>
      <c r="AP294">
        <v>24</v>
      </c>
      <c r="AQ294">
        <f t="shared" si="12"/>
        <v>0</v>
      </c>
      <c r="AR294" t="str">
        <f t="shared" si="13"/>
        <v/>
      </c>
    </row>
    <row r="295" spans="1:44" hidden="1" x14ac:dyDescent="0.25">
      <c r="A295" t="s">
        <v>90</v>
      </c>
      <c r="B295">
        <v>6</v>
      </c>
      <c r="C295">
        <v>0</v>
      </c>
      <c r="D295">
        <v>1</v>
      </c>
      <c r="E295">
        <v>0</v>
      </c>
      <c r="F295">
        <v>25</v>
      </c>
      <c r="G295" t="str">
        <f>IF(טבלה20[[#This Row],[CycleNumber]]&gt;2,IF(AND(טבלה20[[#This Row],[LengthofCycle]]-F294=F294-F293,טבלה20[[#This Row],[LengthofCycle]]-F294&lt;&gt;0),1,""),"")</f>
        <v/>
      </c>
      <c r="H295" t="str">
        <f>IF(טבלה20[[#This Row],[דילוג]]=1,SUM(G295:G296),"")</f>
        <v/>
      </c>
      <c r="I295" t="str">
        <f>IF(AND(טבלה20[[#This Row],[CycleNumber]]&gt;B294,טבלה20[[#This Row],[CycleNumber]]&gt;2),IF(טבלה20[[#This Row],[דילוג]]=1,טבלה20[[#This Row],[LengthofCycle]]-F294,I294),"")</f>
        <v/>
      </c>
      <c r="J295">
        <f>IF(AND(טבלה20[[#This Row],[CycleNumber]]&gt;B294,טבלה20[[#This Row],[CycleNumber]]&gt;2),IF(טבלה20[[#This Row],[דילוג]]=1,1,IF(MAX(J293:J294)=1,1,IF(טבלה20[[#This Row],[LengthofCycle]]-F294&lt;&gt;טבלה20[[#This Row],[הפרש קבוע אחרון]],0,""))),"")</f>
        <v>0</v>
      </c>
      <c r="K295" t="str">
        <f>IF(טבלה20[[#This Row],[CycleNumber]]&lt;3,"",IF(טבלה20[[#This Row],[דילוג]]=1,1,IF(K294="","",IF(טבלה20[[#This Row],[LengthofCycle]]-F294=טבלה20[[#This Row],[הפרש קבוע אחרון]],1,IF(K294+1&gt;3,"",K294+1)))))</f>
        <v/>
      </c>
      <c r="L295" t="str">
        <f>IF(OR(טבלה20[[#This Row],[פעילות]]="",K294=""),"",IF(טבלה20[[#This Row],[פעילות]]=1,1,0))</f>
        <v/>
      </c>
      <c r="M295" s="1" t="str">
        <f>IF(טבלה20[[#This Row],[פעילות]]="","",IF(OR(M294="",AND(טבלה20[[#This Row],[דילוג]]=1,K294=3)),1,M294+1))</f>
        <v/>
      </c>
      <c r="N295" s="1" t="str">
        <f>IF(AND(טבלה20[[#This Row],[מחזורי פעילות]]=3,G296=1,טבלה20[[#This Row],[הפרש קבוע אחרון]]&lt;&gt;I296),1,"")</f>
        <v/>
      </c>
      <c r="O295" s="1" t="str">
        <f>IF(AND(טבלה20[[#This Row],[מחזורי פעילות]]=3,G296=1,טבלה20[[#This Row],[הפרש קבוע אחרון]]=I296),1,"")</f>
        <v/>
      </c>
      <c r="P295" s="1" t="str">
        <f>IF(AND(טבלה20[[#This Row],[דילוג]]=1,טבלה20[[#This Row],[הפרש קבוע אחרון]]=I294,טבלה20[[#This Row],[מחזורי פעילות]]&gt;1),1,"")</f>
        <v/>
      </c>
      <c r="Q295" s="1" t="str">
        <f>IF(OR(AND(טבלה20[[#This Row],[מחזורי פעילות]]&lt;&gt;"",M296=""),AND(טבלה20[[#This Row],[פעילות]]=3,M296=1)),טבלה20[[#This Row],[מחזורי פעילות]],"")</f>
        <v/>
      </c>
      <c r="R295" s="1" t="str">
        <f>IF(טבלה20[[#This Row],[באיזה מחזור נעקר אחרי קביעה?]]&lt;&gt;"",1,"")</f>
        <v/>
      </c>
      <c r="S295" s="1" t="str">
        <f>IF(AND(טבלה20[[#This Row],[באיזה מחזור נעקר אחרי קביעה?]]&lt;&gt;"",טבלה20[[#This Row],[CycleNumber]]&gt;B296),טבלה20[[#This Row],[באיזה מחזור נעקר אחרי קביעה?]],"")</f>
        <v/>
      </c>
      <c r="T295" s="1" t="str">
        <f>IF(AND(טבלה20[[#This Row],[הפרש קבוע אחרון]]&lt;&gt;"",I294=""),טבלה20[[#This Row],[CycleNumber]],"")</f>
        <v/>
      </c>
      <c r="U295" s="1" t="str">
        <f>IF(OR(טבלה20[[#This Row],[CycleNumber]]&gt;B296,B296=""),טבלה20[[#This Row],[CycleNumber]],"")</f>
        <v/>
      </c>
      <c r="V2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5" t="s">
        <v>90</v>
      </c>
      <c r="AO295">
        <v>6</v>
      </c>
      <c r="AP295">
        <v>25</v>
      </c>
      <c r="AQ295">
        <f t="shared" si="12"/>
        <v>0</v>
      </c>
      <c r="AR295" t="str">
        <f t="shared" si="13"/>
        <v/>
      </c>
    </row>
    <row r="296" spans="1:44" hidden="1" x14ac:dyDescent="0.25">
      <c r="A296" t="s">
        <v>90</v>
      </c>
      <c r="B296">
        <v>7</v>
      </c>
      <c r="C296">
        <v>0</v>
      </c>
      <c r="D296">
        <v>1</v>
      </c>
      <c r="E296">
        <v>0</v>
      </c>
      <c r="F296">
        <v>25</v>
      </c>
      <c r="G296" t="str">
        <f>IF(טבלה20[[#This Row],[CycleNumber]]&gt;2,IF(AND(טבלה20[[#This Row],[LengthofCycle]]-F295=F295-F294,טבלה20[[#This Row],[LengthofCycle]]-F295&lt;&gt;0),1,""),"")</f>
        <v/>
      </c>
      <c r="H296" t="str">
        <f>IF(טבלה20[[#This Row],[דילוג]]=1,SUM(G296:G297),"")</f>
        <v/>
      </c>
      <c r="I296" t="str">
        <f>IF(AND(טבלה20[[#This Row],[CycleNumber]]&gt;B295,טבלה20[[#This Row],[CycleNumber]]&gt;2),IF(טבלה20[[#This Row],[דילוג]]=1,טבלה20[[#This Row],[LengthofCycle]]-F295,I295),"")</f>
        <v/>
      </c>
      <c r="J296">
        <f>IF(AND(טבלה20[[#This Row],[CycleNumber]]&gt;B295,טבלה20[[#This Row],[CycleNumber]]&gt;2),IF(טבלה20[[#This Row],[דילוג]]=1,1,IF(MAX(J294:J295)=1,1,IF(טבלה20[[#This Row],[LengthofCycle]]-F295&lt;&gt;טבלה20[[#This Row],[הפרש קבוע אחרון]],0,""))),"")</f>
        <v>0</v>
      </c>
      <c r="K296" t="str">
        <f>IF(טבלה20[[#This Row],[CycleNumber]]&lt;3,"",IF(טבלה20[[#This Row],[דילוג]]=1,1,IF(K295="","",IF(טבלה20[[#This Row],[LengthofCycle]]-F295=טבלה20[[#This Row],[הפרש קבוע אחרון]],1,IF(K295+1&gt;3,"",K295+1)))))</f>
        <v/>
      </c>
      <c r="L296" t="str">
        <f>IF(OR(טבלה20[[#This Row],[פעילות]]="",K295=""),"",IF(טבלה20[[#This Row],[פעילות]]=1,1,0))</f>
        <v/>
      </c>
      <c r="M296" s="1" t="str">
        <f>IF(טבלה20[[#This Row],[פעילות]]="","",IF(OR(M295="",AND(טבלה20[[#This Row],[דילוג]]=1,K295=3)),1,M295+1))</f>
        <v/>
      </c>
      <c r="N296" s="1" t="str">
        <f>IF(AND(טבלה20[[#This Row],[מחזורי פעילות]]=3,G297=1,טבלה20[[#This Row],[הפרש קבוע אחרון]]&lt;&gt;I297),1,"")</f>
        <v/>
      </c>
      <c r="O296" s="1" t="str">
        <f>IF(AND(טבלה20[[#This Row],[מחזורי פעילות]]=3,G297=1,טבלה20[[#This Row],[הפרש קבוע אחרון]]=I297),1,"")</f>
        <v/>
      </c>
      <c r="P296" s="1" t="str">
        <f>IF(AND(טבלה20[[#This Row],[דילוג]]=1,טבלה20[[#This Row],[הפרש קבוע אחרון]]=I295,טבלה20[[#This Row],[מחזורי פעילות]]&gt;1),1,"")</f>
        <v/>
      </c>
      <c r="Q296" s="1" t="str">
        <f>IF(OR(AND(טבלה20[[#This Row],[מחזורי פעילות]]&lt;&gt;"",M297=""),AND(טבלה20[[#This Row],[פעילות]]=3,M297=1)),טבלה20[[#This Row],[מחזורי פעילות]],"")</f>
        <v/>
      </c>
      <c r="R296" s="1" t="str">
        <f>IF(טבלה20[[#This Row],[באיזה מחזור נעקר אחרי קביעה?]]&lt;&gt;"",1,"")</f>
        <v/>
      </c>
      <c r="S296" s="1" t="str">
        <f>IF(AND(טבלה20[[#This Row],[באיזה מחזור נעקר אחרי קביעה?]]&lt;&gt;"",טבלה20[[#This Row],[CycleNumber]]&gt;B297),טבלה20[[#This Row],[באיזה מחזור נעקר אחרי קביעה?]],"")</f>
        <v/>
      </c>
      <c r="T296" s="1" t="str">
        <f>IF(AND(טבלה20[[#This Row],[הפרש קבוע אחרון]]&lt;&gt;"",I295=""),טבלה20[[#This Row],[CycleNumber]],"")</f>
        <v/>
      </c>
      <c r="U296" s="1" t="str">
        <f>IF(OR(טבלה20[[#This Row],[CycleNumber]]&gt;B297,B297=""),טבלה20[[#This Row],[CycleNumber]],"")</f>
        <v/>
      </c>
      <c r="V2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6" t="s">
        <v>90</v>
      </c>
      <c r="AO296">
        <v>7</v>
      </c>
      <c r="AP296">
        <v>25</v>
      </c>
      <c r="AQ296">
        <f t="shared" si="12"/>
        <v>0</v>
      </c>
      <c r="AR296" t="str">
        <f t="shared" si="13"/>
        <v/>
      </c>
    </row>
    <row r="297" spans="1:44" hidden="1" x14ac:dyDescent="0.25">
      <c r="A297" t="s">
        <v>90</v>
      </c>
      <c r="B297">
        <v>8</v>
      </c>
      <c r="C297">
        <v>0</v>
      </c>
      <c r="D297">
        <v>1</v>
      </c>
      <c r="E297">
        <v>0</v>
      </c>
      <c r="F297">
        <v>25</v>
      </c>
      <c r="G297" t="str">
        <f>IF(טבלה20[[#This Row],[CycleNumber]]&gt;2,IF(AND(טבלה20[[#This Row],[LengthofCycle]]-F296=F296-F295,טבלה20[[#This Row],[LengthofCycle]]-F296&lt;&gt;0),1,""),"")</f>
        <v/>
      </c>
      <c r="H297" t="str">
        <f>IF(טבלה20[[#This Row],[דילוג]]=1,SUM(G297:G298),"")</f>
        <v/>
      </c>
      <c r="I297" t="str">
        <f>IF(AND(טבלה20[[#This Row],[CycleNumber]]&gt;B296,טבלה20[[#This Row],[CycleNumber]]&gt;2),IF(טבלה20[[#This Row],[דילוג]]=1,טבלה20[[#This Row],[LengthofCycle]]-F296,I296),"")</f>
        <v/>
      </c>
      <c r="J297">
        <f>IF(AND(טבלה20[[#This Row],[CycleNumber]]&gt;B296,טבלה20[[#This Row],[CycleNumber]]&gt;2),IF(טבלה20[[#This Row],[דילוג]]=1,1,IF(MAX(J295:J296)=1,1,IF(טבלה20[[#This Row],[LengthofCycle]]-F296&lt;&gt;טבלה20[[#This Row],[הפרש קבוע אחרון]],0,""))),"")</f>
        <v>0</v>
      </c>
      <c r="K297" t="str">
        <f>IF(טבלה20[[#This Row],[CycleNumber]]&lt;3,"",IF(טבלה20[[#This Row],[דילוג]]=1,1,IF(K296="","",IF(טבלה20[[#This Row],[LengthofCycle]]-F296=טבלה20[[#This Row],[הפרש קבוע אחרון]],1,IF(K296+1&gt;3,"",K296+1)))))</f>
        <v/>
      </c>
      <c r="L297" t="str">
        <f>IF(OR(טבלה20[[#This Row],[פעילות]]="",K296=""),"",IF(טבלה20[[#This Row],[פעילות]]=1,1,0))</f>
        <v/>
      </c>
      <c r="M297" s="1" t="str">
        <f>IF(טבלה20[[#This Row],[פעילות]]="","",IF(OR(M296="",AND(טבלה20[[#This Row],[דילוג]]=1,K296=3)),1,M296+1))</f>
        <v/>
      </c>
      <c r="N297" s="1" t="str">
        <f>IF(AND(טבלה20[[#This Row],[מחזורי פעילות]]=3,G298=1,טבלה20[[#This Row],[הפרש קבוע אחרון]]&lt;&gt;I298),1,"")</f>
        <v/>
      </c>
      <c r="O297" s="1" t="str">
        <f>IF(AND(טבלה20[[#This Row],[מחזורי פעילות]]=3,G298=1,טבלה20[[#This Row],[הפרש קבוע אחרון]]=I298),1,"")</f>
        <v/>
      </c>
      <c r="P297" s="1" t="str">
        <f>IF(AND(טבלה20[[#This Row],[דילוג]]=1,טבלה20[[#This Row],[הפרש קבוע אחרון]]=I296,טבלה20[[#This Row],[מחזורי פעילות]]&gt;1),1,"")</f>
        <v/>
      </c>
      <c r="Q297" s="1" t="str">
        <f>IF(OR(AND(טבלה20[[#This Row],[מחזורי פעילות]]&lt;&gt;"",M298=""),AND(טבלה20[[#This Row],[פעילות]]=3,M298=1)),טבלה20[[#This Row],[מחזורי פעילות]],"")</f>
        <v/>
      </c>
      <c r="R297" s="1" t="str">
        <f>IF(טבלה20[[#This Row],[באיזה מחזור נעקר אחרי קביעה?]]&lt;&gt;"",1,"")</f>
        <v/>
      </c>
      <c r="S297" s="1" t="str">
        <f>IF(AND(טבלה20[[#This Row],[באיזה מחזור נעקר אחרי קביעה?]]&lt;&gt;"",טבלה20[[#This Row],[CycleNumber]]&gt;B298),טבלה20[[#This Row],[באיזה מחזור נעקר אחרי קביעה?]],"")</f>
        <v/>
      </c>
      <c r="T297" s="1" t="str">
        <f>IF(AND(טבלה20[[#This Row],[הפרש קבוע אחרון]]&lt;&gt;"",I296=""),טבלה20[[#This Row],[CycleNumber]],"")</f>
        <v/>
      </c>
      <c r="U297" s="1" t="str">
        <f>IF(OR(טבלה20[[#This Row],[CycleNumber]]&gt;B298,B298=""),טבלה20[[#This Row],[CycleNumber]],"")</f>
        <v/>
      </c>
      <c r="V2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7" t="s">
        <v>90</v>
      </c>
      <c r="AO297">
        <v>8</v>
      </c>
      <c r="AP297">
        <v>25</v>
      </c>
      <c r="AQ297">
        <f t="shared" si="12"/>
        <v>0</v>
      </c>
      <c r="AR297" t="str">
        <f t="shared" si="13"/>
        <v/>
      </c>
    </row>
    <row r="298" spans="1:44" hidden="1" x14ac:dyDescent="0.25">
      <c r="A298" t="s">
        <v>90</v>
      </c>
      <c r="B298">
        <v>9</v>
      </c>
      <c r="C298">
        <v>0</v>
      </c>
      <c r="D298">
        <v>1</v>
      </c>
      <c r="E298">
        <v>0</v>
      </c>
      <c r="F298">
        <v>25</v>
      </c>
      <c r="G298" t="str">
        <f>IF(טבלה20[[#This Row],[CycleNumber]]&gt;2,IF(AND(טבלה20[[#This Row],[LengthofCycle]]-F297=F297-F296,טבלה20[[#This Row],[LengthofCycle]]-F297&lt;&gt;0),1,""),"")</f>
        <v/>
      </c>
      <c r="H298" t="str">
        <f>IF(טבלה20[[#This Row],[דילוג]]=1,SUM(G298:G299),"")</f>
        <v/>
      </c>
      <c r="I298" t="str">
        <f>IF(AND(טבלה20[[#This Row],[CycleNumber]]&gt;B297,טבלה20[[#This Row],[CycleNumber]]&gt;2),IF(טבלה20[[#This Row],[דילוג]]=1,טבלה20[[#This Row],[LengthofCycle]]-F297,I297),"")</f>
        <v/>
      </c>
      <c r="J298">
        <f>IF(AND(טבלה20[[#This Row],[CycleNumber]]&gt;B297,טבלה20[[#This Row],[CycleNumber]]&gt;2),IF(טבלה20[[#This Row],[דילוג]]=1,1,IF(MAX(J296:J297)=1,1,IF(טבלה20[[#This Row],[LengthofCycle]]-F297&lt;&gt;טבלה20[[#This Row],[הפרש קבוע אחרון]],0,""))),"")</f>
        <v>0</v>
      </c>
      <c r="K298" t="str">
        <f>IF(טבלה20[[#This Row],[CycleNumber]]&lt;3,"",IF(טבלה20[[#This Row],[דילוג]]=1,1,IF(K297="","",IF(טבלה20[[#This Row],[LengthofCycle]]-F297=טבלה20[[#This Row],[הפרש קבוע אחרון]],1,IF(K297+1&gt;3,"",K297+1)))))</f>
        <v/>
      </c>
      <c r="L298" t="str">
        <f>IF(OR(טבלה20[[#This Row],[פעילות]]="",K297=""),"",IF(טבלה20[[#This Row],[פעילות]]=1,1,0))</f>
        <v/>
      </c>
      <c r="M298" s="1" t="str">
        <f>IF(טבלה20[[#This Row],[פעילות]]="","",IF(OR(M297="",AND(טבלה20[[#This Row],[דילוג]]=1,K297=3)),1,M297+1))</f>
        <v/>
      </c>
      <c r="N298" s="1" t="str">
        <f>IF(AND(טבלה20[[#This Row],[מחזורי פעילות]]=3,G299=1,טבלה20[[#This Row],[הפרש קבוע אחרון]]&lt;&gt;I299),1,"")</f>
        <v/>
      </c>
      <c r="O298" s="1" t="str">
        <f>IF(AND(טבלה20[[#This Row],[מחזורי פעילות]]=3,G299=1,טבלה20[[#This Row],[הפרש קבוע אחרון]]=I299),1,"")</f>
        <v/>
      </c>
      <c r="P298" s="1" t="str">
        <f>IF(AND(טבלה20[[#This Row],[דילוג]]=1,טבלה20[[#This Row],[הפרש קבוע אחרון]]=I297,טבלה20[[#This Row],[מחזורי פעילות]]&gt;1),1,"")</f>
        <v/>
      </c>
      <c r="Q298" s="1" t="str">
        <f>IF(OR(AND(טבלה20[[#This Row],[מחזורי פעילות]]&lt;&gt;"",M299=""),AND(טבלה20[[#This Row],[פעילות]]=3,M299=1)),טבלה20[[#This Row],[מחזורי פעילות]],"")</f>
        <v/>
      </c>
      <c r="R298" s="1" t="str">
        <f>IF(טבלה20[[#This Row],[באיזה מחזור נעקר אחרי קביעה?]]&lt;&gt;"",1,"")</f>
        <v/>
      </c>
      <c r="S298" s="1" t="str">
        <f>IF(AND(טבלה20[[#This Row],[באיזה מחזור נעקר אחרי קביעה?]]&lt;&gt;"",טבלה20[[#This Row],[CycleNumber]]&gt;B299),טבלה20[[#This Row],[באיזה מחזור נעקר אחרי קביעה?]],"")</f>
        <v/>
      </c>
      <c r="T298" s="1" t="str">
        <f>IF(AND(טבלה20[[#This Row],[הפרש קבוע אחרון]]&lt;&gt;"",I297=""),טבלה20[[#This Row],[CycleNumber]],"")</f>
        <v/>
      </c>
      <c r="U298" s="1" t="str">
        <f>IF(OR(טבלה20[[#This Row],[CycleNumber]]&gt;B299,B299=""),טבלה20[[#This Row],[CycleNumber]],"")</f>
        <v/>
      </c>
      <c r="V2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8" t="s">
        <v>90</v>
      </c>
      <c r="AO298">
        <v>9</v>
      </c>
      <c r="AP298">
        <v>25</v>
      </c>
      <c r="AQ298">
        <f t="shared" si="12"/>
        <v>0</v>
      </c>
      <c r="AR298" t="str">
        <f t="shared" si="13"/>
        <v/>
      </c>
    </row>
    <row r="299" spans="1:44" hidden="1" x14ac:dyDescent="0.25">
      <c r="A299" t="s">
        <v>90</v>
      </c>
      <c r="B299">
        <v>10</v>
      </c>
      <c r="C299">
        <v>0</v>
      </c>
      <c r="D299">
        <v>1</v>
      </c>
      <c r="E299">
        <v>0</v>
      </c>
      <c r="F299">
        <v>25</v>
      </c>
      <c r="G299" t="str">
        <f>IF(טבלה20[[#This Row],[CycleNumber]]&gt;2,IF(AND(טבלה20[[#This Row],[LengthofCycle]]-F298=F298-F297,טבלה20[[#This Row],[LengthofCycle]]-F298&lt;&gt;0),1,""),"")</f>
        <v/>
      </c>
      <c r="H299" t="str">
        <f>IF(טבלה20[[#This Row],[דילוג]]=1,SUM(G299:G300),"")</f>
        <v/>
      </c>
      <c r="I299" t="str">
        <f>IF(AND(טבלה20[[#This Row],[CycleNumber]]&gt;B298,טבלה20[[#This Row],[CycleNumber]]&gt;2),IF(טבלה20[[#This Row],[דילוג]]=1,טבלה20[[#This Row],[LengthofCycle]]-F298,I298),"")</f>
        <v/>
      </c>
      <c r="J299">
        <f>IF(AND(טבלה20[[#This Row],[CycleNumber]]&gt;B298,טבלה20[[#This Row],[CycleNumber]]&gt;2),IF(טבלה20[[#This Row],[דילוג]]=1,1,IF(MAX(J297:J298)=1,1,IF(טבלה20[[#This Row],[LengthofCycle]]-F298&lt;&gt;טבלה20[[#This Row],[הפרש קבוע אחרון]],0,""))),"")</f>
        <v>0</v>
      </c>
      <c r="K299" t="str">
        <f>IF(טבלה20[[#This Row],[CycleNumber]]&lt;3,"",IF(טבלה20[[#This Row],[דילוג]]=1,1,IF(K298="","",IF(טבלה20[[#This Row],[LengthofCycle]]-F298=טבלה20[[#This Row],[הפרש קבוע אחרון]],1,IF(K298+1&gt;3,"",K298+1)))))</f>
        <v/>
      </c>
      <c r="L299" t="str">
        <f>IF(OR(טבלה20[[#This Row],[פעילות]]="",K298=""),"",IF(טבלה20[[#This Row],[פעילות]]=1,1,0))</f>
        <v/>
      </c>
      <c r="M299" s="1" t="str">
        <f>IF(טבלה20[[#This Row],[פעילות]]="","",IF(OR(M298="",AND(טבלה20[[#This Row],[דילוג]]=1,K298=3)),1,M298+1))</f>
        <v/>
      </c>
      <c r="N299" s="1" t="str">
        <f>IF(AND(טבלה20[[#This Row],[מחזורי פעילות]]=3,G300=1,טבלה20[[#This Row],[הפרש קבוע אחרון]]&lt;&gt;I300),1,"")</f>
        <v/>
      </c>
      <c r="O299" s="1" t="str">
        <f>IF(AND(טבלה20[[#This Row],[מחזורי פעילות]]=3,G300=1,טבלה20[[#This Row],[הפרש קבוע אחרון]]=I300),1,"")</f>
        <v/>
      </c>
      <c r="P299" s="1" t="str">
        <f>IF(AND(טבלה20[[#This Row],[דילוג]]=1,טבלה20[[#This Row],[הפרש קבוע אחרון]]=I298,טבלה20[[#This Row],[מחזורי פעילות]]&gt;1),1,"")</f>
        <v/>
      </c>
      <c r="Q299" s="1" t="str">
        <f>IF(OR(AND(טבלה20[[#This Row],[מחזורי פעילות]]&lt;&gt;"",M300=""),AND(טבלה20[[#This Row],[פעילות]]=3,M300=1)),טבלה20[[#This Row],[מחזורי פעילות]],"")</f>
        <v/>
      </c>
      <c r="R299" s="1" t="str">
        <f>IF(טבלה20[[#This Row],[באיזה מחזור נעקר אחרי קביעה?]]&lt;&gt;"",1,"")</f>
        <v/>
      </c>
      <c r="S299" s="1" t="str">
        <f>IF(AND(טבלה20[[#This Row],[באיזה מחזור נעקר אחרי קביעה?]]&lt;&gt;"",טבלה20[[#This Row],[CycleNumber]]&gt;B300),טבלה20[[#This Row],[באיזה מחזור נעקר אחרי קביעה?]],"")</f>
        <v/>
      </c>
      <c r="T299" s="1" t="str">
        <f>IF(AND(טבלה20[[#This Row],[הפרש קבוע אחרון]]&lt;&gt;"",I298=""),טבלה20[[#This Row],[CycleNumber]],"")</f>
        <v/>
      </c>
      <c r="U299" s="1" t="str">
        <f>IF(OR(טבלה20[[#This Row],[CycleNumber]]&gt;B300,B300=""),טבלה20[[#This Row],[CycleNumber]],"")</f>
        <v/>
      </c>
      <c r="V2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299" t="s">
        <v>90</v>
      </c>
      <c r="AO299">
        <v>10</v>
      </c>
      <c r="AP299">
        <v>25</v>
      </c>
      <c r="AQ299">
        <f t="shared" si="12"/>
        <v>0</v>
      </c>
      <c r="AR299" t="str">
        <f t="shared" si="13"/>
        <v/>
      </c>
    </row>
    <row r="300" spans="1:44" hidden="1" x14ac:dyDescent="0.25">
      <c r="A300" t="s">
        <v>90</v>
      </c>
      <c r="B300">
        <v>11</v>
      </c>
      <c r="C300">
        <v>0</v>
      </c>
      <c r="D300">
        <v>1</v>
      </c>
      <c r="E300">
        <v>0</v>
      </c>
      <c r="F300">
        <v>27</v>
      </c>
      <c r="G300" t="str">
        <f>IF(טבלה20[[#This Row],[CycleNumber]]&gt;2,IF(AND(טבלה20[[#This Row],[LengthofCycle]]-F299=F299-F298,טבלה20[[#This Row],[LengthofCycle]]-F299&lt;&gt;0),1,""),"")</f>
        <v/>
      </c>
      <c r="H300" t="str">
        <f>IF(טבלה20[[#This Row],[דילוג]]=1,SUM(G300:G301),"")</f>
        <v/>
      </c>
      <c r="I300" t="str">
        <f>IF(AND(טבלה20[[#This Row],[CycleNumber]]&gt;B299,טבלה20[[#This Row],[CycleNumber]]&gt;2),IF(טבלה20[[#This Row],[דילוג]]=1,טבלה20[[#This Row],[LengthofCycle]]-F299,I299),"")</f>
        <v/>
      </c>
      <c r="J300">
        <f>IF(AND(טבלה20[[#This Row],[CycleNumber]]&gt;B299,טבלה20[[#This Row],[CycleNumber]]&gt;2),IF(טבלה20[[#This Row],[דילוג]]=1,1,IF(MAX(J298:J299)=1,1,IF(טבלה20[[#This Row],[LengthofCycle]]-F299&lt;&gt;טבלה20[[#This Row],[הפרש קבוע אחרון]],0,""))),"")</f>
        <v>0</v>
      </c>
      <c r="K300" t="str">
        <f>IF(טבלה20[[#This Row],[CycleNumber]]&lt;3,"",IF(טבלה20[[#This Row],[דילוג]]=1,1,IF(K299="","",IF(טבלה20[[#This Row],[LengthofCycle]]-F299=טבלה20[[#This Row],[הפרש קבוע אחרון]],1,IF(K299+1&gt;3,"",K299+1)))))</f>
        <v/>
      </c>
      <c r="L300" t="str">
        <f>IF(OR(טבלה20[[#This Row],[פעילות]]="",K299=""),"",IF(טבלה20[[#This Row],[פעילות]]=1,1,0))</f>
        <v/>
      </c>
      <c r="M300" s="1" t="str">
        <f>IF(טבלה20[[#This Row],[פעילות]]="","",IF(OR(M299="",AND(טבלה20[[#This Row],[דילוג]]=1,K299=3)),1,M299+1))</f>
        <v/>
      </c>
      <c r="N300" s="1" t="str">
        <f>IF(AND(טבלה20[[#This Row],[מחזורי פעילות]]=3,G301=1,טבלה20[[#This Row],[הפרש קבוע אחרון]]&lt;&gt;I301),1,"")</f>
        <v/>
      </c>
      <c r="O300" s="1" t="str">
        <f>IF(AND(טבלה20[[#This Row],[מחזורי פעילות]]=3,G301=1,טבלה20[[#This Row],[הפרש קבוע אחרון]]=I301),1,"")</f>
        <v/>
      </c>
      <c r="P300" s="1" t="str">
        <f>IF(AND(טבלה20[[#This Row],[דילוג]]=1,טבלה20[[#This Row],[הפרש קבוע אחרון]]=I299,טבלה20[[#This Row],[מחזורי פעילות]]&gt;1),1,"")</f>
        <v/>
      </c>
      <c r="Q300" s="1" t="str">
        <f>IF(OR(AND(טבלה20[[#This Row],[מחזורי פעילות]]&lt;&gt;"",M301=""),AND(טבלה20[[#This Row],[פעילות]]=3,M301=1)),טבלה20[[#This Row],[מחזורי פעילות]],"")</f>
        <v/>
      </c>
      <c r="R300" s="1" t="str">
        <f>IF(טבלה20[[#This Row],[באיזה מחזור נעקר אחרי קביעה?]]&lt;&gt;"",1,"")</f>
        <v/>
      </c>
      <c r="S300" s="1" t="str">
        <f>IF(AND(טבלה20[[#This Row],[באיזה מחזור נעקר אחרי קביעה?]]&lt;&gt;"",טבלה20[[#This Row],[CycleNumber]]&gt;B301),טבלה20[[#This Row],[באיזה מחזור נעקר אחרי קביעה?]],"")</f>
        <v/>
      </c>
      <c r="T300" s="1" t="str">
        <f>IF(AND(טבלה20[[#This Row],[הפרש קבוע אחרון]]&lt;&gt;"",I299=""),טבלה20[[#This Row],[CycleNumber]],"")</f>
        <v/>
      </c>
      <c r="U300" s="1" t="str">
        <f>IF(OR(טבלה20[[#This Row],[CycleNumber]]&gt;B301,B301=""),טבלה20[[#This Row],[CycleNumber]],"")</f>
        <v/>
      </c>
      <c r="V3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0" t="s">
        <v>90</v>
      </c>
      <c r="AO300">
        <v>11</v>
      </c>
      <c r="AP300">
        <v>27</v>
      </c>
      <c r="AQ300">
        <f t="shared" si="12"/>
        <v>0</v>
      </c>
      <c r="AR300" t="str">
        <f t="shared" si="13"/>
        <v/>
      </c>
    </row>
    <row r="301" spans="1:44" hidden="1" x14ac:dyDescent="0.25">
      <c r="A301" t="s">
        <v>90</v>
      </c>
      <c r="B301">
        <v>12</v>
      </c>
      <c r="C301">
        <v>0</v>
      </c>
      <c r="D301">
        <v>1</v>
      </c>
      <c r="E301">
        <v>0</v>
      </c>
      <c r="F301">
        <v>24</v>
      </c>
      <c r="G301" t="str">
        <f>IF(טבלה20[[#This Row],[CycleNumber]]&gt;2,IF(AND(טבלה20[[#This Row],[LengthofCycle]]-F300=F300-F299,טבלה20[[#This Row],[LengthofCycle]]-F300&lt;&gt;0),1,""),"")</f>
        <v/>
      </c>
      <c r="H301" t="str">
        <f>IF(טבלה20[[#This Row],[דילוג]]=1,SUM(G301:G302),"")</f>
        <v/>
      </c>
      <c r="I301" t="str">
        <f>IF(AND(טבלה20[[#This Row],[CycleNumber]]&gt;B300,טבלה20[[#This Row],[CycleNumber]]&gt;2),IF(טבלה20[[#This Row],[דילוג]]=1,טבלה20[[#This Row],[LengthofCycle]]-F300,I300),"")</f>
        <v/>
      </c>
      <c r="J301">
        <f>IF(AND(טבלה20[[#This Row],[CycleNumber]]&gt;B300,טבלה20[[#This Row],[CycleNumber]]&gt;2),IF(טבלה20[[#This Row],[דילוג]]=1,1,IF(MAX(J299:J300)=1,1,IF(טבלה20[[#This Row],[LengthofCycle]]-F300&lt;&gt;טבלה20[[#This Row],[הפרש קבוע אחרון]],0,""))),"")</f>
        <v>0</v>
      </c>
      <c r="K301" t="str">
        <f>IF(טבלה20[[#This Row],[CycleNumber]]&lt;3,"",IF(טבלה20[[#This Row],[דילוג]]=1,1,IF(K300="","",IF(טבלה20[[#This Row],[LengthofCycle]]-F300=טבלה20[[#This Row],[הפרש קבוע אחרון]],1,IF(K300+1&gt;3,"",K300+1)))))</f>
        <v/>
      </c>
      <c r="L301" t="str">
        <f>IF(OR(טבלה20[[#This Row],[פעילות]]="",K300=""),"",IF(טבלה20[[#This Row],[פעילות]]=1,1,0))</f>
        <v/>
      </c>
      <c r="M301" s="1" t="str">
        <f>IF(טבלה20[[#This Row],[פעילות]]="","",IF(OR(M300="",AND(טבלה20[[#This Row],[דילוג]]=1,K300=3)),1,M300+1))</f>
        <v/>
      </c>
      <c r="N301" s="1" t="str">
        <f>IF(AND(טבלה20[[#This Row],[מחזורי פעילות]]=3,G302=1,טבלה20[[#This Row],[הפרש קבוע אחרון]]&lt;&gt;I302),1,"")</f>
        <v/>
      </c>
      <c r="O301" s="1" t="str">
        <f>IF(AND(טבלה20[[#This Row],[מחזורי פעילות]]=3,G302=1,טבלה20[[#This Row],[הפרש קבוע אחרון]]=I302),1,"")</f>
        <v/>
      </c>
      <c r="P301" s="1" t="str">
        <f>IF(AND(טבלה20[[#This Row],[דילוג]]=1,טבלה20[[#This Row],[הפרש קבוע אחרון]]=I300,טבלה20[[#This Row],[מחזורי פעילות]]&gt;1),1,"")</f>
        <v/>
      </c>
      <c r="Q301" s="1" t="str">
        <f>IF(OR(AND(טבלה20[[#This Row],[מחזורי פעילות]]&lt;&gt;"",M302=""),AND(טבלה20[[#This Row],[פעילות]]=3,M302=1)),טבלה20[[#This Row],[מחזורי פעילות]],"")</f>
        <v/>
      </c>
      <c r="R301" s="1" t="str">
        <f>IF(טבלה20[[#This Row],[באיזה מחזור נעקר אחרי קביעה?]]&lt;&gt;"",1,"")</f>
        <v/>
      </c>
      <c r="S301" s="1" t="str">
        <f>IF(AND(טבלה20[[#This Row],[באיזה מחזור נעקר אחרי קביעה?]]&lt;&gt;"",טבלה20[[#This Row],[CycleNumber]]&gt;B302),טבלה20[[#This Row],[באיזה מחזור נעקר אחרי קביעה?]],"")</f>
        <v/>
      </c>
      <c r="T301" s="1" t="str">
        <f>IF(AND(טבלה20[[#This Row],[הפרש קבוע אחרון]]&lt;&gt;"",I300=""),טבלה20[[#This Row],[CycleNumber]],"")</f>
        <v/>
      </c>
      <c r="U301" s="1" t="str">
        <f>IF(OR(טבלה20[[#This Row],[CycleNumber]]&gt;B302,B302=""),טבלה20[[#This Row],[CycleNumber]],"")</f>
        <v/>
      </c>
      <c r="V3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1" t="s">
        <v>90</v>
      </c>
      <c r="AO301">
        <v>12</v>
      </c>
      <c r="AP301">
        <v>24</v>
      </c>
      <c r="AQ301">
        <f t="shared" si="12"/>
        <v>0</v>
      </c>
      <c r="AR301" t="str">
        <f t="shared" si="13"/>
        <v/>
      </c>
    </row>
    <row r="302" spans="1:44" hidden="1" x14ac:dyDescent="0.25">
      <c r="A302" t="s">
        <v>90</v>
      </c>
      <c r="B302">
        <v>13</v>
      </c>
      <c r="C302">
        <v>0</v>
      </c>
      <c r="D302">
        <v>1</v>
      </c>
      <c r="E302">
        <v>0</v>
      </c>
      <c r="F302">
        <v>25</v>
      </c>
      <c r="G302" t="str">
        <f>IF(טבלה20[[#This Row],[CycleNumber]]&gt;2,IF(AND(טבלה20[[#This Row],[LengthofCycle]]-F301=F301-F300,טבלה20[[#This Row],[LengthofCycle]]-F301&lt;&gt;0),1,""),"")</f>
        <v/>
      </c>
      <c r="H302" t="str">
        <f>IF(טבלה20[[#This Row],[דילוג]]=1,SUM(G302:G303),"")</f>
        <v/>
      </c>
      <c r="I302" t="str">
        <f>IF(AND(טבלה20[[#This Row],[CycleNumber]]&gt;B301,טבלה20[[#This Row],[CycleNumber]]&gt;2),IF(טבלה20[[#This Row],[דילוג]]=1,טבלה20[[#This Row],[LengthofCycle]]-F301,I301),"")</f>
        <v/>
      </c>
      <c r="J302">
        <f>IF(AND(טבלה20[[#This Row],[CycleNumber]]&gt;B301,טבלה20[[#This Row],[CycleNumber]]&gt;2),IF(טבלה20[[#This Row],[דילוג]]=1,1,IF(MAX(J300:J301)=1,1,IF(טבלה20[[#This Row],[LengthofCycle]]-F301&lt;&gt;טבלה20[[#This Row],[הפרש קבוע אחרון]],0,""))),"")</f>
        <v>0</v>
      </c>
      <c r="K302" t="str">
        <f>IF(טבלה20[[#This Row],[CycleNumber]]&lt;3,"",IF(טבלה20[[#This Row],[דילוג]]=1,1,IF(K301="","",IF(טבלה20[[#This Row],[LengthofCycle]]-F301=טבלה20[[#This Row],[הפרש קבוע אחרון]],1,IF(K301+1&gt;3,"",K301+1)))))</f>
        <v/>
      </c>
      <c r="L302" t="str">
        <f>IF(OR(טבלה20[[#This Row],[פעילות]]="",K301=""),"",IF(טבלה20[[#This Row],[פעילות]]=1,1,0))</f>
        <v/>
      </c>
      <c r="M302" s="1" t="str">
        <f>IF(טבלה20[[#This Row],[פעילות]]="","",IF(OR(M301="",AND(טבלה20[[#This Row],[דילוג]]=1,K301=3)),1,M301+1))</f>
        <v/>
      </c>
      <c r="N302" s="1" t="str">
        <f>IF(AND(טבלה20[[#This Row],[מחזורי פעילות]]=3,G303=1,טבלה20[[#This Row],[הפרש קבוע אחרון]]&lt;&gt;I303),1,"")</f>
        <v/>
      </c>
      <c r="O302" s="1" t="str">
        <f>IF(AND(טבלה20[[#This Row],[מחזורי פעילות]]=3,G303=1,טבלה20[[#This Row],[הפרש קבוע אחרון]]=I303),1,"")</f>
        <v/>
      </c>
      <c r="P302" s="1" t="str">
        <f>IF(AND(טבלה20[[#This Row],[דילוג]]=1,טבלה20[[#This Row],[הפרש קבוע אחרון]]=I301,טבלה20[[#This Row],[מחזורי פעילות]]&gt;1),1,"")</f>
        <v/>
      </c>
      <c r="Q302" s="1" t="str">
        <f>IF(OR(AND(טבלה20[[#This Row],[מחזורי פעילות]]&lt;&gt;"",M303=""),AND(טבלה20[[#This Row],[פעילות]]=3,M303=1)),טבלה20[[#This Row],[מחזורי פעילות]],"")</f>
        <v/>
      </c>
      <c r="R302" s="1" t="str">
        <f>IF(טבלה20[[#This Row],[באיזה מחזור נעקר אחרי קביעה?]]&lt;&gt;"",1,"")</f>
        <v/>
      </c>
      <c r="S302" s="1" t="str">
        <f>IF(AND(טבלה20[[#This Row],[באיזה מחזור נעקר אחרי קביעה?]]&lt;&gt;"",טבלה20[[#This Row],[CycleNumber]]&gt;B303),טבלה20[[#This Row],[באיזה מחזור נעקר אחרי קביעה?]],"")</f>
        <v/>
      </c>
      <c r="T302" s="1" t="str">
        <f>IF(AND(טבלה20[[#This Row],[הפרש קבוע אחרון]]&lt;&gt;"",I301=""),טבלה20[[#This Row],[CycleNumber]],"")</f>
        <v/>
      </c>
      <c r="U302" s="1">
        <f>IF(OR(טבלה20[[#This Row],[CycleNumber]]&gt;B303,B303=""),טבלה20[[#This Row],[CycleNumber]],"")</f>
        <v>13</v>
      </c>
      <c r="V3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2" t="s">
        <v>90</v>
      </c>
      <c r="AO302">
        <v>13</v>
      </c>
      <c r="AP302">
        <v>25</v>
      </c>
      <c r="AQ302">
        <f t="shared" si="12"/>
        <v>0</v>
      </c>
      <c r="AR302" t="str">
        <f t="shared" si="13"/>
        <v/>
      </c>
    </row>
    <row r="303" spans="1:44" hidden="1" x14ac:dyDescent="0.25">
      <c r="A303" t="s">
        <v>91</v>
      </c>
      <c r="B303">
        <v>1</v>
      </c>
      <c r="C303">
        <v>1</v>
      </c>
      <c r="D303">
        <v>1</v>
      </c>
      <c r="E303">
        <v>1</v>
      </c>
      <c r="F303">
        <v>31</v>
      </c>
      <c r="G303" t="str">
        <f>IF(טבלה20[[#This Row],[CycleNumber]]&gt;2,IF(AND(טבלה20[[#This Row],[LengthofCycle]]-F302=F302-F301,טבלה20[[#This Row],[LengthofCycle]]-F302&lt;&gt;0),1,""),"")</f>
        <v/>
      </c>
      <c r="H303" t="str">
        <f>IF(טבלה20[[#This Row],[דילוג]]=1,SUM(G303:G304),"")</f>
        <v/>
      </c>
      <c r="I303" t="str">
        <f>IF(AND(טבלה20[[#This Row],[CycleNumber]]&gt;B302,טבלה20[[#This Row],[CycleNumber]]&gt;2),IF(טבלה20[[#This Row],[דילוג]]=1,טבלה20[[#This Row],[LengthofCycle]]-F302,I302),"")</f>
        <v/>
      </c>
      <c r="J303" t="str">
        <f>IF(AND(טבלה20[[#This Row],[CycleNumber]]&gt;B302,טבלה20[[#This Row],[CycleNumber]]&gt;2),IF(טבלה20[[#This Row],[דילוג]]=1,1,IF(MAX(J301:J302)=1,1,IF(טבלה20[[#This Row],[LengthofCycle]]-F302&lt;&gt;טבלה20[[#This Row],[הפרש קבוע אחרון]],0,""))),"")</f>
        <v/>
      </c>
      <c r="K303" t="str">
        <f>IF(טבלה20[[#This Row],[CycleNumber]]&lt;3,"",IF(טבלה20[[#This Row],[דילוג]]=1,1,IF(K302="","",IF(טבלה20[[#This Row],[LengthofCycle]]-F302=טבלה20[[#This Row],[הפרש קבוע אחרון]],1,IF(K302+1&gt;3,"",K302+1)))))</f>
        <v/>
      </c>
      <c r="L303" t="str">
        <f>IF(OR(טבלה20[[#This Row],[פעילות]]="",K302=""),"",IF(טבלה20[[#This Row],[פעילות]]=1,1,0))</f>
        <v/>
      </c>
      <c r="M303" s="1" t="str">
        <f>IF(טבלה20[[#This Row],[פעילות]]="","",IF(OR(M302="",AND(טבלה20[[#This Row],[דילוג]]=1,K302=3)),1,M302+1))</f>
        <v/>
      </c>
      <c r="N303" s="1" t="str">
        <f>IF(AND(טבלה20[[#This Row],[מחזורי פעילות]]=3,G304=1,טבלה20[[#This Row],[הפרש קבוע אחרון]]&lt;&gt;I304),1,"")</f>
        <v/>
      </c>
      <c r="O303" s="1" t="str">
        <f>IF(AND(טבלה20[[#This Row],[מחזורי פעילות]]=3,G304=1,טבלה20[[#This Row],[הפרש קבוע אחרון]]=I304),1,"")</f>
        <v/>
      </c>
      <c r="P303" s="1" t="str">
        <f>IF(AND(טבלה20[[#This Row],[דילוג]]=1,טבלה20[[#This Row],[הפרש קבוע אחרון]]=I302,טבלה20[[#This Row],[מחזורי פעילות]]&gt;1),1,"")</f>
        <v/>
      </c>
      <c r="Q303" s="1" t="str">
        <f>IF(OR(AND(טבלה20[[#This Row],[מחזורי פעילות]]&lt;&gt;"",M304=""),AND(טבלה20[[#This Row],[פעילות]]=3,M304=1)),טבלה20[[#This Row],[מחזורי פעילות]],"")</f>
        <v/>
      </c>
      <c r="R303" s="1" t="str">
        <f>IF(טבלה20[[#This Row],[באיזה מחזור נעקר אחרי קביעה?]]&lt;&gt;"",1,"")</f>
        <v/>
      </c>
      <c r="S303" s="1" t="str">
        <f>IF(AND(טבלה20[[#This Row],[באיזה מחזור נעקר אחרי קביעה?]]&lt;&gt;"",טבלה20[[#This Row],[CycleNumber]]&gt;B304),טבלה20[[#This Row],[באיזה מחזור נעקר אחרי קביעה?]],"")</f>
        <v/>
      </c>
      <c r="T303" s="1" t="str">
        <f>IF(AND(טבלה20[[#This Row],[הפרש קבוע אחרון]]&lt;&gt;"",I302=""),טבלה20[[#This Row],[CycleNumber]],"")</f>
        <v/>
      </c>
      <c r="U303" s="1" t="str">
        <f>IF(OR(טבלה20[[#This Row],[CycleNumber]]&gt;B304,B304=""),טבלה20[[#This Row],[CycleNumber]],"")</f>
        <v/>
      </c>
      <c r="V3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3" t="s">
        <v>91</v>
      </c>
      <c r="AO303">
        <v>1</v>
      </c>
      <c r="AP303">
        <v>31</v>
      </c>
      <c r="AQ303" t="str">
        <f t="shared" si="12"/>
        <v/>
      </c>
      <c r="AR303" t="str">
        <f t="shared" si="13"/>
        <v/>
      </c>
    </row>
    <row r="304" spans="1:44" hidden="1" x14ac:dyDescent="0.25">
      <c r="A304" t="s">
        <v>91</v>
      </c>
      <c r="B304">
        <v>2</v>
      </c>
      <c r="C304">
        <v>1</v>
      </c>
      <c r="D304">
        <v>1</v>
      </c>
      <c r="E304">
        <v>1</v>
      </c>
      <c r="F304">
        <v>37</v>
      </c>
      <c r="G304" t="str">
        <f>IF(טבלה20[[#This Row],[CycleNumber]]&gt;2,IF(AND(טבלה20[[#This Row],[LengthofCycle]]-F303=F303-F302,טבלה20[[#This Row],[LengthofCycle]]-F303&lt;&gt;0),1,""),"")</f>
        <v/>
      </c>
      <c r="H304" t="str">
        <f>IF(טבלה20[[#This Row],[דילוג]]=1,SUM(G304:G305),"")</f>
        <v/>
      </c>
      <c r="I304" t="str">
        <f>IF(AND(טבלה20[[#This Row],[CycleNumber]]&gt;B303,טבלה20[[#This Row],[CycleNumber]]&gt;2),IF(טבלה20[[#This Row],[דילוג]]=1,טבלה20[[#This Row],[LengthofCycle]]-F303,I303),"")</f>
        <v/>
      </c>
      <c r="J304" t="str">
        <f>IF(AND(טבלה20[[#This Row],[CycleNumber]]&gt;B303,טבלה20[[#This Row],[CycleNumber]]&gt;2),IF(טבלה20[[#This Row],[דילוג]]=1,1,IF(MAX(J302:J303)=1,1,IF(טבלה20[[#This Row],[LengthofCycle]]-F303&lt;&gt;טבלה20[[#This Row],[הפרש קבוע אחרון]],0,""))),"")</f>
        <v/>
      </c>
      <c r="K304" t="str">
        <f>IF(טבלה20[[#This Row],[CycleNumber]]&lt;3,"",IF(טבלה20[[#This Row],[דילוג]]=1,1,IF(K303="","",IF(טבלה20[[#This Row],[LengthofCycle]]-F303=טבלה20[[#This Row],[הפרש קבוע אחרון]],1,IF(K303+1&gt;3,"",K303+1)))))</f>
        <v/>
      </c>
      <c r="L304" t="str">
        <f>IF(OR(טבלה20[[#This Row],[פעילות]]="",K303=""),"",IF(טבלה20[[#This Row],[פעילות]]=1,1,0))</f>
        <v/>
      </c>
      <c r="M304" s="1" t="str">
        <f>IF(טבלה20[[#This Row],[פעילות]]="","",IF(OR(M303="",AND(טבלה20[[#This Row],[דילוג]]=1,K303=3)),1,M303+1))</f>
        <v/>
      </c>
      <c r="N304" s="1" t="str">
        <f>IF(AND(טבלה20[[#This Row],[מחזורי פעילות]]=3,G305=1,טבלה20[[#This Row],[הפרש קבוע אחרון]]&lt;&gt;I305),1,"")</f>
        <v/>
      </c>
      <c r="O304" s="1" t="str">
        <f>IF(AND(טבלה20[[#This Row],[מחזורי פעילות]]=3,G305=1,טבלה20[[#This Row],[הפרש קבוע אחרון]]=I305),1,"")</f>
        <v/>
      </c>
      <c r="P304" s="1" t="str">
        <f>IF(AND(טבלה20[[#This Row],[דילוג]]=1,טבלה20[[#This Row],[הפרש קבוע אחרון]]=I303,טבלה20[[#This Row],[מחזורי פעילות]]&gt;1),1,"")</f>
        <v/>
      </c>
      <c r="Q304" s="1" t="str">
        <f>IF(OR(AND(טבלה20[[#This Row],[מחזורי פעילות]]&lt;&gt;"",M305=""),AND(טבלה20[[#This Row],[פעילות]]=3,M305=1)),טבלה20[[#This Row],[מחזורי פעילות]],"")</f>
        <v/>
      </c>
      <c r="R304" s="1" t="str">
        <f>IF(טבלה20[[#This Row],[באיזה מחזור נעקר אחרי קביעה?]]&lt;&gt;"",1,"")</f>
        <v/>
      </c>
      <c r="S304" s="1" t="str">
        <f>IF(AND(טבלה20[[#This Row],[באיזה מחזור נעקר אחרי קביעה?]]&lt;&gt;"",טבלה20[[#This Row],[CycleNumber]]&gt;B305),טבלה20[[#This Row],[באיזה מחזור נעקר אחרי קביעה?]],"")</f>
        <v/>
      </c>
      <c r="T304" s="1" t="str">
        <f>IF(AND(טבלה20[[#This Row],[הפרש קבוע אחרון]]&lt;&gt;"",I303=""),טבלה20[[#This Row],[CycleNumber]],"")</f>
        <v/>
      </c>
      <c r="U304" s="1" t="str">
        <f>IF(OR(טבלה20[[#This Row],[CycleNumber]]&gt;B305,B305=""),טבלה20[[#This Row],[CycleNumber]],"")</f>
        <v/>
      </c>
      <c r="V3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4" t="s">
        <v>91</v>
      </c>
      <c r="AO304">
        <v>2</v>
      </c>
      <c r="AP304">
        <v>37</v>
      </c>
      <c r="AQ304" t="str">
        <f t="shared" si="12"/>
        <v/>
      </c>
      <c r="AR304" t="str">
        <f t="shared" si="13"/>
        <v/>
      </c>
    </row>
    <row r="305" spans="1:44" hidden="1" x14ac:dyDescent="0.25">
      <c r="A305" t="s">
        <v>91</v>
      </c>
      <c r="B305">
        <v>3</v>
      </c>
      <c r="C305">
        <v>1</v>
      </c>
      <c r="D305">
        <v>1</v>
      </c>
      <c r="E305">
        <v>1</v>
      </c>
      <c r="F305">
        <v>33</v>
      </c>
      <c r="G305" t="str">
        <f>IF(טבלה20[[#This Row],[CycleNumber]]&gt;2,IF(AND(טבלה20[[#This Row],[LengthofCycle]]-F304=F304-F303,טבלה20[[#This Row],[LengthofCycle]]-F304&lt;&gt;0),1,""),"")</f>
        <v/>
      </c>
      <c r="H305" t="str">
        <f>IF(טבלה20[[#This Row],[דילוג]]=1,SUM(G305:G306),"")</f>
        <v/>
      </c>
      <c r="I305" t="str">
        <f>IF(AND(טבלה20[[#This Row],[CycleNumber]]&gt;B304,טבלה20[[#This Row],[CycleNumber]]&gt;2),IF(טבלה20[[#This Row],[דילוג]]=1,טבלה20[[#This Row],[LengthofCycle]]-F304,I304),"")</f>
        <v/>
      </c>
      <c r="J305">
        <f>IF(AND(טבלה20[[#This Row],[CycleNumber]]&gt;B304,טבלה20[[#This Row],[CycleNumber]]&gt;2),IF(טבלה20[[#This Row],[דילוג]]=1,1,IF(MAX(J303:J304)=1,1,IF(טבלה20[[#This Row],[LengthofCycle]]-F304&lt;&gt;טבלה20[[#This Row],[הפרש קבוע אחרון]],0,""))),"")</f>
        <v>0</v>
      </c>
      <c r="K305" t="str">
        <f>IF(טבלה20[[#This Row],[CycleNumber]]&lt;3,"",IF(טבלה20[[#This Row],[דילוג]]=1,1,IF(K304="","",IF(טבלה20[[#This Row],[LengthofCycle]]-F304=טבלה20[[#This Row],[הפרש קבוע אחרון]],1,IF(K304+1&gt;3,"",K304+1)))))</f>
        <v/>
      </c>
      <c r="L305" t="str">
        <f>IF(OR(טבלה20[[#This Row],[פעילות]]="",K304=""),"",IF(טבלה20[[#This Row],[פעילות]]=1,1,0))</f>
        <v/>
      </c>
      <c r="M305" s="1" t="str">
        <f>IF(טבלה20[[#This Row],[פעילות]]="","",IF(OR(M304="",AND(טבלה20[[#This Row],[דילוג]]=1,K304=3)),1,M304+1))</f>
        <v/>
      </c>
      <c r="N305" s="1" t="str">
        <f>IF(AND(טבלה20[[#This Row],[מחזורי פעילות]]=3,G306=1,טבלה20[[#This Row],[הפרש קבוע אחרון]]&lt;&gt;I306),1,"")</f>
        <v/>
      </c>
      <c r="O305" s="1" t="str">
        <f>IF(AND(טבלה20[[#This Row],[מחזורי פעילות]]=3,G306=1,טבלה20[[#This Row],[הפרש קבוע אחרון]]=I306),1,"")</f>
        <v/>
      </c>
      <c r="P305" s="1" t="str">
        <f>IF(AND(טבלה20[[#This Row],[דילוג]]=1,טבלה20[[#This Row],[הפרש קבוע אחרון]]=I304,טבלה20[[#This Row],[מחזורי פעילות]]&gt;1),1,"")</f>
        <v/>
      </c>
      <c r="Q305" s="1" t="str">
        <f>IF(OR(AND(טבלה20[[#This Row],[מחזורי פעילות]]&lt;&gt;"",M306=""),AND(טבלה20[[#This Row],[פעילות]]=3,M306=1)),טבלה20[[#This Row],[מחזורי פעילות]],"")</f>
        <v/>
      </c>
      <c r="R305" s="1" t="str">
        <f>IF(טבלה20[[#This Row],[באיזה מחזור נעקר אחרי קביעה?]]&lt;&gt;"",1,"")</f>
        <v/>
      </c>
      <c r="S305" s="1" t="str">
        <f>IF(AND(טבלה20[[#This Row],[באיזה מחזור נעקר אחרי קביעה?]]&lt;&gt;"",טבלה20[[#This Row],[CycleNumber]]&gt;B306),טבלה20[[#This Row],[באיזה מחזור נעקר אחרי קביעה?]],"")</f>
        <v/>
      </c>
      <c r="T305" s="1" t="str">
        <f>IF(AND(טבלה20[[#This Row],[הפרש קבוע אחרון]]&lt;&gt;"",I304=""),טבלה20[[#This Row],[CycleNumber]],"")</f>
        <v/>
      </c>
      <c r="U305" s="1" t="str">
        <f>IF(OR(טבלה20[[#This Row],[CycleNumber]]&gt;B306,B306=""),טבלה20[[#This Row],[CycleNumber]],"")</f>
        <v/>
      </c>
      <c r="V3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5" t="s">
        <v>91</v>
      </c>
      <c r="AO305">
        <v>3</v>
      </c>
      <c r="AP305">
        <v>33</v>
      </c>
      <c r="AQ305">
        <f t="shared" si="12"/>
        <v>0</v>
      </c>
      <c r="AR305" t="str">
        <f t="shared" si="13"/>
        <v/>
      </c>
    </row>
    <row r="306" spans="1:44" hidden="1" x14ac:dyDescent="0.25">
      <c r="A306" t="s">
        <v>91</v>
      </c>
      <c r="B306">
        <v>4</v>
      </c>
      <c r="C306">
        <v>1</v>
      </c>
      <c r="D306">
        <v>1</v>
      </c>
      <c r="E306">
        <v>1</v>
      </c>
      <c r="F306">
        <v>36</v>
      </c>
      <c r="G306" t="str">
        <f>IF(טבלה20[[#This Row],[CycleNumber]]&gt;2,IF(AND(טבלה20[[#This Row],[LengthofCycle]]-F305=F305-F304,טבלה20[[#This Row],[LengthofCycle]]-F305&lt;&gt;0),1,""),"")</f>
        <v/>
      </c>
      <c r="H306" t="str">
        <f>IF(טבלה20[[#This Row],[דילוג]]=1,SUM(G306:G307),"")</f>
        <v/>
      </c>
      <c r="I306" t="str">
        <f>IF(AND(טבלה20[[#This Row],[CycleNumber]]&gt;B305,טבלה20[[#This Row],[CycleNumber]]&gt;2),IF(טבלה20[[#This Row],[דילוג]]=1,טבלה20[[#This Row],[LengthofCycle]]-F305,I305),"")</f>
        <v/>
      </c>
      <c r="J306">
        <f>IF(AND(טבלה20[[#This Row],[CycleNumber]]&gt;B305,טבלה20[[#This Row],[CycleNumber]]&gt;2),IF(טבלה20[[#This Row],[דילוג]]=1,1,IF(MAX(J304:J305)=1,1,IF(טבלה20[[#This Row],[LengthofCycle]]-F305&lt;&gt;טבלה20[[#This Row],[הפרש קבוע אחרון]],0,""))),"")</f>
        <v>0</v>
      </c>
      <c r="K306" t="str">
        <f>IF(טבלה20[[#This Row],[CycleNumber]]&lt;3,"",IF(טבלה20[[#This Row],[דילוג]]=1,1,IF(K305="","",IF(טבלה20[[#This Row],[LengthofCycle]]-F305=טבלה20[[#This Row],[הפרש קבוע אחרון]],1,IF(K305+1&gt;3,"",K305+1)))))</f>
        <v/>
      </c>
      <c r="L306" t="str">
        <f>IF(OR(טבלה20[[#This Row],[פעילות]]="",K305=""),"",IF(טבלה20[[#This Row],[פעילות]]=1,1,0))</f>
        <v/>
      </c>
      <c r="M306" s="1" t="str">
        <f>IF(טבלה20[[#This Row],[פעילות]]="","",IF(OR(M305="",AND(טבלה20[[#This Row],[דילוג]]=1,K305=3)),1,M305+1))</f>
        <v/>
      </c>
      <c r="N306" s="1" t="str">
        <f>IF(AND(טבלה20[[#This Row],[מחזורי פעילות]]=3,G307=1,טבלה20[[#This Row],[הפרש קבוע אחרון]]&lt;&gt;I307),1,"")</f>
        <v/>
      </c>
      <c r="O306" s="1" t="str">
        <f>IF(AND(טבלה20[[#This Row],[מחזורי פעילות]]=3,G307=1,טבלה20[[#This Row],[הפרש קבוע אחרון]]=I307),1,"")</f>
        <v/>
      </c>
      <c r="P306" s="1" t="str">
        <f>IF(AND(טבלה20[[#This Row],[דילוג]]=1,טבלה20[[#This Row],[הפרש קבוע אחרון]]=I305,טבלה20[[#This Row],[מחזורי פעילות]]&gt;1),1,"")</f>
        <v/>
      </c>
      <c r="Q306" s="1" t="str">
        <f>IF(OR(AND(טבלה20[[#This Row],[מחזורי פעילות]]&lt;&gt;"",M307=""),AND(טבלה20[[#This Row],[פעילות]]=3,M307=1)),טבלה20[[#This Row],[מחזורי פעילות]],"")</f>
        <v/>
      </c>
      <c r="R306" s="1" t="str">
        <f>IF(טבלה20[[#This Row],[באיזה מחזור נעקר אחרי קביעה?]]&lt;&gt;"",1,"")</f>
        <v/>
      </c>
      <c r="S306" s="1" t="str">
        <f>IF(AND(טבלה20[[#This Row],[באיזה מחזור נעקר אחרי קביעה?]]&lt;&gt;"",טבלה20[[#This Row],[CycleNumber]]&gt;B307),טבלה20[[#This Row],[באיזה מחזור נעקר אחרי קביעה?]],"")</f>
        <v/>
      </c>
      <c r="T306" s="1" t="str">
        <f>IF(AND(טבלה20[[#This Row],[הפרש קבוע אחרון]]&lt;&gt;"",I305=""),טבלה20[[#This Row],[CycleNumber]],"")</f>
        <v/>
      </c>
      <c r="U306" s="1" t="str">
        <f>IF(OR(טבלה20[[#This Row],[CycleNumber]]&gt;B307,B307=""),טבלה20[[#This Row],[CycleNumber]],"")</f>
        <v/>
      </c>
      <c r="V3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6" t="s">
        <v>91</v>
      </c>
      <c r="AO306">
        <v>4</v>
      </c>
      <c r="AP306">
        <v>36</v>
      </c>
      <c r="AQ306">
        <f t="shared" si="12"/>
        <v>0</v>
      </c>
      <c r="AR306" t="str">
        <f t="shared" si="13"/>
        <v/>
      </c>
    </row>
    <row r="307" spans="1:44" hidden="1" x14ac:dyDescent="0.25">
      <c r="A307" t="s">
        <v>91</v>
      </c>
      <c r="B307">
        <v>5</v>
      </c>
      <c r="C307">
        <v>1</v>
      </c>
      <c r="D307">
        <v>1</v>
      </c>
      <c r="E307">
        <v>1</v>
      </c>
      <c r="F307">
        <v>37</v>
      </c>
      <c r="G307" t="str">
        <f>IF(טבלה20[[#This Row],[CycleNumber]]&gt;2,IF(AND(טבלה20[[#This Row],[LengthofCycle]]-F306=F306-F305,טבלה20[[#This Row],[LengthofCycle]]-F306&lt;&gt;0),1,""),"")</f>
        <v/>
      </c>
      <c r="H307" t="str">
        <f>IF(טבלה20[[#This Row],[דילוג]]=1,SUM(G307:G308),"")</f>
        <v/>
      </c>
      <c r="I307" t="str">
        <f>IF(AND(טבלה20[[#This Row],[CycleNumber]]&gt;B306,טבלה20[[#This Row],[CycleNumber]]&gt;2),IF(טבלה20[[#This Row],[דילוג]]=1,טבלה20[[#This Row],[LengthofCycle]]-F306,I306),"")</f>
        <v/>
      </c>
      <c r="J307">
        <f>IF(AND(טבלה20[[#This Row],[CycleNumber]]&gt;B306,טבלה20[[#This Row],[CycleNumber]]&gt;2),IF(טבלה20[[#This Row],[דילוג]]=1,1,IF(MAX(J305:J306)=1,1,IF(טבלה20[[#This Row],[LengthofCycle]]-F306&lt;&gt;טבלה20[[#This Row],[הפרש קבוע אחרון]],0,""))),"")</f>
        <v>0</v>
      </c>
      <c r="K307" t="str">
        <f>IF(טבלה20[[#This Row],[CycleNumber]]&lt;3,"",IF(טבלה20[[#This Row],[דילוג]]=1,1,IF(K306="","",IF(טבלה20[[#This Row],[LengthofCycle]]-F306=טבלה20[[#This Row],[הפרש קבוע אחרון]],1,IF(K306+1&gt;3,"",K306+1)))))</f>
        <v/>
      </c>
      <c r="L307" t="str">
        <f>IF(OR(טבלה20[[#This Row],[פעילות]]="",K306=""),"",IF(טבלה20[[#This Row],[פעילות]]=1,1,0))</f>
        <v/>
      </c>
      <c r="M307" s="1" t="str">
        <f>IF(טבלה20[[#This Row],[פעילות]]="","",IF(OR(M306="",AND(טבלה20[[#This Row],[דילוג]]=1,K306=3)),1,M306+1))</f>
        <v/>
      </c>
      <c r="N307" s="1" t="str">
        <f>IF(AND(טבלה20[[#This Row],[מחזורי פעילות]]=3,G308=1,טבלה20[[#This Row],[הפרש קבוע אחרון]]&lt;&gt;I308),1,"")</f>
        <v/>
      </c>
      <c r="O307" s="1" t="str">
        <f>IF(AND(טבלה20[[#This Row],[מחזורי פעילות]]=3,G308=1,טבלה20[[#This Row],[הפרש קבוע אחרון]]=I308),1,"")</f>
        <v/>
      </c>
      <c r="P307" s="1" t="str">
        <f>IF(AND(טבלה20[[#This Row],[דילוג]]=1,טבלה20[[#This Row],[הפרש קבוע אחרון]]=I306,טבלה20[[#This Row],[מחזורי פעילות]]&gt;1),1,"")</f>
        <v/>
      </c>
      <c r="Q307" s="1" t="str">
        <f>IF(OR(AND(טבלה20[[#This Row],[מחזורי פעילות]]&lt;&gt;"",M308=""),AND(טבלה20[[#This Row],[פעילות]]=3,M308=1)),טבלה20[[#This Row],[מחזורי פעילות]],"")</f>
        <v/>
      </c>
      <c r="R307" s="1" t="str">
        <f>IF(טבלה20[[#This Row],[באיזה מחזור נעקר אחרי קביעה?]]&lt;&gt;"",1,"")</f>
        <v/>
      </c>
      <c r="S307" s="1" t="str">
        <f>IF(AND(טבלה20[[#This Row],[באיזה מחזור נעקר אחרי קביעה?]]&lt;&gt;"",טבלה20[[#This Row],[CycleNumber]]&gt;B308),טבלה20[[#This Row],[באיזה מחזור נעקר אחרי קביעה?]],"")</f>
        <v/>
      </c>
      <c r="T307" s="1" t="str">
        <f>IF(AND(טבלה20[[#This Row],[הפרש קבוע אחרון]]&lt;&gt;"",I306=""),טבלה20[[#This Row],[CycleNumber]],"")</f>
        <v/>
      </c>
      <c r="U307" s="1" t="str">
        <f>IF(OR(טבלה20[[#This Row],[CycleNumber]]&gt;B308,B308=""),טבלה20[[#This Row],[CycleNumber]],"")</f>
        <v/>
      </c>
      <c r="V3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7" t="s">
        <v>91</v>
      </c>
      <c r="AO307">
        <v>5</v>
      </c>
      <c r="AP307">
        <v>37</v>
      </c>
      <c r="AQ307">
        <f t="shared" si="12"/>
        <v>0</v>
      </c>
      <c r="AR307" t="str">
        <f t="shared" si="13"/>
        <v/>
      </c>
    </row>
    <row r="308" spans="1:44" hidden="1" x14ac:dyDescent="0.25">
      <c r="A308" t="s">
        <v>91</v>
      </c>
      <c r="B308">
        <v>6</v>
      </c>
      <c r="C308">
        <v>1</v>
      </c>
      <c r="D308">
        <v>1</v>
      </c>
      <c r="E308">
        <v>1</v>
      </c>
      <c r="F308">
        <v>32</v>
      </c>
      <c r="G308" t="str">
        <f>IF(טבלה20[[#This Row],[CycleNumber]]&gt;2,IF(AND(טבלה20[[#This Row],[LengthofCycle]]-F307=F307-F306,טבלה20[[#This Row],[LengthofCycle]]-F307&lt;&gt;0),1,""),"")</f>
        <v/>
      </c>
      <c r="H308" t="str">
        <f>IF(טבלה20[[#This Row],[דילוג]]=1,SUM(G308:G309),"")</f>
        <v/>
      </c>
      <c r="I308" t="str">
        <f>IF(AND(טבלה20[[#This Row],[CycleNumber]]&gt;B307,טבלה20[[#This Row],[CycleNumber]]&gt;2),IF(טבלה20[[#This Row],[דילוג]]=1,טבלה20[[#This Row],[LengthofCycle]]-F307,I307),"")</f>
        <v/>
      </c>
      <c r="J308">
        <f>IF(AND(טבלה20[[#This Row],[CycleNumber]]&gt;B307,טבלה20[[#This Row],[CycleNumber]]&gt;2),IF(טבלה20[[#This Row],[דילוג]]=1,1,IF(MAX(J306:J307)=1,1,IF(טבלה20[[#This Row],[LengthofCycle]]-F307&lt;&gt;טבלה20[[#This Row],[הפרש קבוע אחרון]],0,""))),"")</f>
        <v>0</v>
      </c>
      <c r="K308" t="str">
        <f>IF(טבלה20[[#This Row],[CycleNumber]]&lt;3,"",IF(טבלה20[[#This Row],[דילוג]]=1,1,IF(K307="","",IF(טבלה20[[#This Row],[LengthofCycle]]-F307=טבלה20[[#This Row],[הפרש קבוע אחרון]],1,IF(K307+1&gt;3,"",K307+1)))))</f>
        <v/>
      </c>
      <c r="L308" t="str">
        <f>IF(OR(טבלה20[[#This Row],[פעילות]]="",K307=""),"",IF(טבלה20[[#This Row],[פעילות]]=1,1,0))</f>
        <v/>
      </c>
      <c r="M308" s="1" t="str">
        <f>IF(טבלה20[[#This Row],[פעילות]]="","",IF(OR(M307="",AND(טבלה20[[#This Row],[דילוג]]=1,K307=3)),1,M307+1))</f>
        <v/>
      </c>
      <c r="N308" s="1" t="str">
        <f>IF(AND(טבלה20[[#This Row],[מחזורי פעילות]]=3,G309=1,טבלה20[[#This Row],[הפרש קבוע אחרון]]&lt;&gt;I309),1,"")</f>
        <v/>
      </c>
      <c r="O308" s="1" t="str">
        <f>IF(AND(טבלה20[[#This Row],[מחזורי פעילות]]=3,G309=1,טבלה20[[#This Row],[הפרש קבוע אחרון]]=I309),1,"")</f>
        <v/>
      </c>
      <c r="P308" s="1" t="str">
        <f>IF(AND(טבלה20[[#This Row],[דילוג]]=1,טבלה20[[#This Row],[הפרש קבוע אחרון]]=I307,טבלה20[[#This Row],[מחזורי פעילות]]&gt;1),1,"")</f>
        <v/>
      </c>
      <c r="Q308" s="1" t="str">
        <f>IF(OR(AND(טבלה20[[#This Row],[מחזורי פעילות]]&lt;&gt;"",M309=""),AND(טבלה20[[#This Row],[פעילות]]=3,M309=1)),טבלה20[[#This Row],[מחזורי פעילות]],"")</f>
        <v/>
      </c>
      <c r="R308" s="1" t="str">
        <f>IF(טבלה20[[#This Row],[באיזה מחזור נעקר אחרי קביעה?]]&lt;&gt;"",1,"")</f>
        <v/>
      </c>
      <c r="S308" s="1" t="str">
        <f>IF(AND(טבלה20[[#This Row],[באיזה מחזור נעקר אחרי קביעה?]]&lt;&gt;"",טבלה20[[#This Row],[CycleNumber]]&gt;B309),טבלה20[[#This Row],[באיזה מחזור נעקר אחרי קביעה?]],"")</f>
        <v/>
      </c>
      <c r="T308" s="1" t="str">
        <f>IF(AND(טבלה20[[#This Row],[הפרש קבוע אחרון]]&lt;&gt;"",I307=""),טבלה20[[#This Row],[CycleNumber]],"")</f>
        <v/>
      </c>
      <c r="U308" s="1" t="str">
        <f>IF(OR(טבלה20[[#This Row],[CycleNumber]]&gt;B309,B309=""),טבלה20[[#This Row],[CycleNumber]],"")</f>
        <v/>
      </c>
      <c r="V3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8" t="s">
        <v>91</v>
      </c>
      <c r="AO308">
        <v>6</v>
      </c>
      <c r="AP308">
        <v>32</v>
      </c>
      <c r="AQ308">
        <f t="shared" si="12"/>
        <v>0</v>
      </c>
      <c r="AR308" t="str">
        <f t="shared" si="13"/>
        <v/>
      </c>
    </row>
    <row r="309" spans="1:44" hidden="1" x14ac:dyDescent="0.25">
      <c r="A309" t="s">
        <v>91</v>
      </c>
      <c r="B309">
        <v>7</v>
      </c>
      <c r="C309">
        <v>1</v>
      </c>
      <c r="D309">
        <v>1</v>
      </c>
      <c r="E309">
        <v>1</v>
      </c>
      <c r="F309">
        <v>35</v>
      </c>
      <c r="G309" t="str">
        <f>IF(טבלה20[[#This Row],[CycleNumber]]&gt;2,IF(AND(טבלה20[[#This Row],[LengthofCycle]]-F308=F308-F307,טבלה20[[#This Row],[LengthofCycle]]-F308&lt;&gt;0),1,""),"")</f>
        <v/>
      </c>
      <c r="H309" t="str">
        <f>IF(טבלה20[[#This Row],[דילוג]]=1,SUM(G309:G310),"")</f>
        <v/>
      </c>
      <c r="I309" t="str">
        <f>IF(AND(טבלה20[[#This Row],[CycleNumber]]&gt;B308,טבלה20[[#This Row],[CycleNumber]]&gt;2),IF(טבלה20[[#This Row],[דילוג]]=1,טבלה20[[#This Row],[LengthofCycle]]-F308,I308),"")</f>
        <v/>
      </c>
      <c r="J309">
        <f>IF(AND(טבלה20[[#This Row],[CycleNumber]]&gt;B308,טבלה20[[#This Row],[CycleNumber]]&gt;2),IF(טבלה20[[#This Row],[דילוג]]=1,1,IF(MAX(J307:J308)=1,1,IF(טבלה20[[#This Row],[LengthofCycle]]-F308&lt;&gt;טבלה20[[#This Row],[הפרש קבוע אחרון]],0,""))),"")</f>
        <v>0</v>
      </c>
      <c r="K309" t="str">
        <f>IF(טבלה20[[#This Row],[CycleNumber]]&lt;3,"",IF(טבלה20[[#This Row],[דילוג]]=1,1,IF(K308="","",IF(טבלה20[[#This Row],[LengthofCycle]]-F308=טבלה20[[#This Row],[הפרש קבוע אחרון]],1,IF(K308+1&gt;3,"",K308+1)))))</f>
        <v/>
      </c>
      <c r="L309" t="str">
        <f>IF(OR(טבלה20[[#This Row],[פעילות]]="",K308=""),"",IF(טבלה20[[#This Row],[פעילות]]=1,1,0))</f>
        <v/>
      </c>
      <c r="M309" s="1" t="str">
        <f>IF(טבלה20[[#This Row],[פעילות]]="","",IF(OR(M308="",AND(טבלה20[[#This Row],[דילוג]]=1,K308=3)),1,M308+1))</f>
        <v/>
      </c>
      <c r="N309" s="1" t="str">
        <f>IF(AND(טבלה20[[#This Row],[מחזורי פעילות]]=3,G310=1,טבלה20[[#This Row],[הפרש קבוע אחרון]]&lt;&gt;I310),1,"")</f>
        <v/>
      </c>
      <c r="O309" s="1" t="str">
        <f>IF(AND(טבלה20[[#This Row],[מחזורי פעילות]]=3,G310=1,טבלה20[[#This Row],[הפרש קבוע אחרון]]=I310),1,"")</f>
        <v/>
      </c>
      <c r="P309" s="1" t="str">
        <f>IF(AND(טבלה20[[#This Row],[דילוג]]=1,טבלה20[[#This Row],[הפרש קבוע אחרון]]=I308,טבלה20[[#This Row],[מחזורי פעילות]]&gt;1),1,"")</f>
        <v/>
      </c>
      <c r="Q309" s="1" t="str">
        <f>IF(OR(AND(טבלה20[[#This Row],[מחזורי פעילות]]&lt;&gt;"",M310=""),AND(טבלה20[[#This Row],[פעילות]]=3,M310=1)),טבלה20[[#This Row],[מחזורי פעילות]],"")</f>
        <v/>
      </c>
      <c r="R309" s="1" t="str">
        <f>IF(טבלה20[[#This Row],[באיזה מחזור נעקר אחרי קביעה?]]&lt;&gt;"",1,"")</f>
        <v/>
      </c>
      <c r="S309" s="1" t="str">
        <f>IF(AND(טבלה20[[#This Row],[באיזה מחזור נעקר אחרי קביעה?]]&lt;&gt;"",טבלה20[[#This Row],[CycleNumber]]&gt;B310),טבלה20[[#This Row],[באיזה מחזור נעקר אחרי קביעה?]],"")</f>
        <v/>
      </c>
      <c r="T309" s="1" t="str">
        <f>IF(AND(טבלה20[[#This Row],[הפרש קבוע אחרון]]&lt;&gt;"",I308=""),טבלה20[[#This Row],[CycleNumber]],"")</f>
        <v/>
      </c>
      <c r="U309" s="1" t="str">
        <f>IF(OR(טבלה20[[#This Row],[CycleNumber]]&gt;B310,B310=""),טבלה20[[#This Row],[CycleNumber]],"")</f>
        <v/>
      </c>
      <c r="V3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09" t="s">
        <v>91</v>
      </c>
      <c r="AO309">
        <v>7</v>
      </c>
      <c r="AP309">
        <v>35</v>
      </c>
      <c r="AQ309">
        <f t="shared" si="12"/>
        <v>0</v>
      </c>
      <c r="AR309" t="str">
        <f t="shared" si="13"/>
        <v/>
      </c>
    </row>
    <row r="310" spans="1:44" hidden="1" x14ac:dyDescent="0.25">
      <c r="A310" t="s">
        <v>91</v>
      </c>
      <c r="B310">
        <v>8</v>
      </c>
      <c r="C310">
        <v>1</v>
      </c>
      <c r="D310">
        <v>1</v>
      </c>
      <c r="E310">
        <v>1</v>
      </c>
      <c r="F310">
        <v>28</v>
      </c>
      <c r="G310" t="str">
        <f>IF(טבלה20[[#This Row],[CycleNumber]]&gt;2,IF(AND(טבלה20[[#This Row],[LengthofCycle]]-F309=F309-F308,טבלה20[[#This Row],[LengthofCycle]]-F309&lt;&gt;0),1,""),"")</f>
        <v/>
      </c>
      <c r="H310" t="str">
        <f>IF(טבלה20[[#This Row],[דילוג]]=1,SUM(G310:G311),"")</f>
        <v/>
      </c>
      <c r="I310" t="str">
        <f>IF(AND(טבלה20[[#This Row],[CycleNumber]]&gt;B309,טבלה20[[#This Row],[CycleNumber]]&gt;2),IF(טבלה20[[#This Row],[דילוג]]=1,טבלה20[[#This Row],[LengthofCycle]]-F309,I309),"")</f>
        <v/>
      </c>
      <c r="J310">
        <f>IF(AND(טבלה20[[#This Row],[CycleNumber]]&gt;B309,טבלה20[[#This Row],[CycleNumber]]&gt;2),IF(טבלה20[[#This Row],[דילוג]]=1,1,IF(MAX(J308:J309)=1,1,IF(טבלה20[[#This Row],[LengthofCycle]]-F309&lt;&gt;טבלה20[[#This Row],[הפרש קבוע אחרון]],0,""))),"")</f>
        <v>0</v>
      </c>
      <c r="K310" t="str">
        <f>IF(טבלה20[[#This Row],[CycleNumber]]&lt;3,"",IF(טבלה20[[#This Row],[דילוג]]=1,1,IF(K309="","",IF(טבלה20[[#This Row],[LengthofCycle]]-F309=טבלה20[[#This Row],[הפרש קבוע אחרון]],1,IF(K309+1&gt;3,"",K309+1)))))</f>
        <v/>
      </c>
      <c r="L310" t="str">
        <f>IF(OR(טבלה20[[#This Row],[פעילות]]="",K309=""),"",IF(טבלה20[[#This Row],[פעילות]]=1,1,0))</f>
        <v/>
      </c>
      <c r="M310" s="1" t="str">
        <f>IF(טבלה20[[#This Row],[פעילות]]="","",IF(OR(M309="",AND(טבלה20[[#This Row],[דילוג]]=1,K309=3)),1,M309+1))</f>
        <v/>
      </c>
      <c r="N310" s="1" t="str">
        <f>IF(AND(טבלה20[[#This Row],[מחזורי פעילות]]=3,G311=1,טבלה20[[#This Row],[הפרש קבוע אחרון]]&lt;&gt;I311),1,"")</f>
        <v/>
      </c>
      <c r="O310" s="1" t="str">
        <f>IF(AND(טבלה20[[#This Row],[מחזורי פעילות]]=3,G311=1,טבלה20[[#This Row],[הפרש קבוע אחרון]]=I311),1,"")</f>
        <v/>
      </c>
      <c r="P310" s="1" t="str">
        <f>IF(AND(טבלה20[[#This Row],[דילוג]]=1,טבלה20[[#This Row],[הפרש קבוע אחרון]]=I309,טבלה20[[#This Row],[מחזורי פעילות]]&gt;1),1,"")</f>
        <v/>
      </c>
      <c r="Q310" s="1" t="str">
        <f>IF(OR(AND(טבלה20[[#This Row],[מחזורי פעילות]]&lt;&gt;"",M311=""),AND(טבלה20[[#This Row],[פעילות]]=3,M311=1)),טבלה20[[#This Row],[מחזורי פעילות]],"")</f>
        <v/>
      </c>
      <c r="R310" s="1" t="str">
        <f>IF(טבלה20[[#This Row],[באיזה מחזור נעקר אחרי קביעה?]]&lt;&gt;"",1,"")</f>
        <v/>
      </c>
      <c r="S310" s="1" t="str">
        <f>IF(AND(טבלה20[[#This Row],[באיזה מחזור נעקר אחרי קביעה?]]&lt;&gt;"",טבלה20[[#This Row],[CycleNumber]]&gt;B311),טבלה20[[#This Row],[באיזה מחזור נעקר אחרי קביעה?]],"")</f>
        <v/>
      </c>
      <c r="T310" s="1" t="str">
        <f>IF(AND(טבלה20[[#This Row],[הפרש קבוע אחרון]]&lt;&gt;"",I309=""),טבלה20[[#This Row],[CycleNumber]],"")</f>
        <v/>
      </c>
      <c r="U310" s="1" t="str">
        <f>IF(OR(טבלה20[[#This Row],[CycleNumber]]&gt;B311,B311=""),טבלה20[[#This Row],[CycleNumber]],"")</f>
        <v/>
      </c>
      <c r="V3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0" t="s">
        <v>91</v>
      </c>
      <c r="AO310">
        <v>8</v>
      </c>
      <c r="AP310">
        <v>28</v>
      </c>
      <c r="AQ310">
        <f t="shared" si="12"/>
        <v>0</v>
      </c>
      <c r="AR310" t="str">
        <f t="shared" si="13"/>
        <v/>
      </c>
    </row>
    <row r="311" spans="1:44" hidden="1" x14ac:dyDescent="0.25">
      <c r="A311" t="s">
        <v>91</v>
      </c>
      <c r="B311">
        <v>9</v>
      </c>
      <c r="C311">
        <v>1</v>
      </c>
      <c r="D311">
        <v>1</v>
      </c>
      <c r="E311">
        <v>1</v>
      </c>
      <c r="F311">
        <v>37</v>
      </c>
      <c r="G311" t="str">
        <f>IF(טבלה20[[#This Row],[CycleNumber]]&gt;2,IF(AND(טבלה20[[#This Row],[LengthofCycle]]-F310=F310-F309,טבלה20[[#This Row],[LengthofCycle]]-F310&lt;&gt;0),1,""),"")</f>
        <v/>
      </c>
      <c r="H311" t="str">
        <f>IF(טבלה20[[#This Row],[דילוג]]=1,SUM(G311:G312),"")</f>
        <v/>
      </c>
      <c r="I311" t="str">
        <f>IF(AND(טבלה20[[#This Row],[CycleNumber]]&gt;B310,טבלה20[[#This Row],[CycleNumber]]&gt;2),IF(טבלה20[[#This Row],[דילוג]]=1,טבלה20[[#This Row],[LengthofCycle]]-F310,I310),"")</f>
        <v/>
      </c>
      <c r="J311">
        <f>IF(AND(טבלה20[[#This Row],[CycleNumber]]&gt;B310,טבלה20[[#This Row],[CycleNumber]]&gt;2),IF(טבלה20[[#This Row],[דילוג]]=1,1,IF(MAX(J309:J310)=1,1,IF(טבלה20[[#This Row],[LengthofCycle]]-F310&lt;&gt;טבלה20[[#This Row],[הפרש קבוע אחרון]],0,""))),"")</f>
        <v>0</v>
      </c>
      <c r="K311" t="str">
        <f>IF(טבלה20[[#This Row],[CycleNumber]]&lt;3,"",IF(טבלה20[[#This Row],[דילוג]]=1,1,IF(K310="","",IF(טבלה20[[#This Row],[LengthofCycle]]-F310=טבלה20[[#This Row],[הפרש קבוע אחרון]],1,IF(K310+1&gt;3,"",K310+1)))))</f>
        <v/>
      </c>
      <c r="L311" t="str">
        <f>IF(OR(טבלה20[[#This Row],[פעילות]]="",K310=""),"",IF(טבלה20[[#This Row],[פעילות]]=1,1,0))</f>
        <v/>
      </c>
      <c r="M311" s="1" t="str">
        <f>IF(טבלה20[[#This Row],[פעילות]]="","",IF(OR(M310="",AND(טבלה20[[#This Row],[דילוג]]=1,K310=3)),1,M310+1))</f>
        <v/>
      </c>
      <c r="N311" s="1" t="str">
        <f>IF(AND(טבלה20[[#This Row],[מחזורי פעילות]]=3,G312=1,טבלה20[[#This Row],[הפרש קבוע אחרון]]&lt;&gt;I312),1,"")</f>
        <v/>
      </c>
      <c r="O311" s="1" t="str">
        <f>IF(AND(טבלה20[[#This Row],[מחזורי פעילות]]=3,G312=1,טבלה20[[#This Row],[הפרש קבוע אחרון]]=I312),1,"")</f>
        <v/>
      </c>
      <c r="P311" s="1" t="str">
        <f>IF(AND(טבלה20[[#This Row],[דילוג]]=1,טבלה20[[#This Row],[הפרש קבוע אחרון]]=I310,טבלה20[[#This Row],[מחזורי פעילות]]&gt;1),1,"")</f>
        <v/>
      </c>
      <c r="Q311" s="1" t="str">
        <f>IF(OR(AND(טבלה20[[#This Row],[מחזורי פעילות]]&lt;&gt;"",M312=""),AND(טבלה20[[#This Row],[פעילות]]=3,M312=1)),טבלה20[[#This Row],[מחזורי פעילות]],"")</f>
        <v/>
      </c>
      <c r="R311" s="1" t="str">
        <f>IF(טבלה20[[#This Row],[באיזה מחזור נעקר אחרי קביעה?]]&lt;&gt;"",1,"")</f>
        <v/>
      </c>
      <c r="S311" s="1" t="str">
        <f>IF(AND(טבלה20[[#This Row],[באיזה מחזור נעקר אחרי קביעה?]]&lt;&gt;"",טבלה20[[#This Row],[CycleNumber]]&gt;B312),טבלה20[[#This Row],[באיזה מחזור נעקר אחרי קביעה?]],"")</f>
        <v/>
      </c>
      <c r="T311" s="1" t="str">
        <f>IF(AND(טבלה20[[#This Row],[הפרש קבוע אחרון]]&lt;&gt;"",I310=""),טבלה20[[#This Row],[CycleNumber]],"")</f>
        <v/>
      </c>
      <c r="U311" s="1" t="str">
        <f>IF(OR(טבלה20[[#This Row],[CycleNumber]]&gt;B312,B312=""),טבלה20[[#This Row],[CycleNumber]],"")</f>
        <v/>
      </c>
      <c r="V3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1" t="s">
        <v>91</v>
      </c>
      <c r="AO311">
        <v>9</v>
      </c>
      <c r="AP311">
        <v>37</v>
      </c>
      <c r="AQ311">
        <f t="shared" si="12"/>
        <v>0</v>
      </c>
      <c r="AR311" t="str">
        <f t="shared" si="13"/>
        <v/>
      </c>
    </row>
    <row r="312" spans="1:44" hidden="1" x14ac:dyDescent="0.25">
      <c r="A312" t="s">
        <v>91</v>
      </c>
      <c r="B312">
        <v>10</v>
      </c>
      <c r="C312">
        <v>1</v>
      </c>
      <c r="D312">
        <v>1</v>
      </c>
      <c r="E312">
        <v>1</v>
      </c>
      <c r="F312">
        <v>40</v>
      </c>
      <c r="G312" t="str">
        <f>IF(טבלה20[[#This Row],[CycleNumber]]&gt;2,IF(AND(טבלה20[[#This Row],[LengthofCycle]]-F311=F311-F310,טבלה20[[#This Row],[LengthofCycle]]-F311&lt;&gt;0),1,""),"")</f>
        <v/>
      </c>
      <c r="H312" t="str">
        <f>IF(טבלה20[[#This Row],[דילוג]]=1,SUM(G312:G313),"")</f>
        <v/>
      </c>
      <c r="I312" t="str">
        <f>IF(AND(טבלה20[[#This Row],[CycleNumber]]&gt;B311,טבלה20[[#This Row],[CycleNumber]]&gt;2),IF(טבלה20[[#This Row],[דילוג]]=1,טבלה20[[#This Row],[LengthofCycle]]-F311,I311),"")</f>
        <v/>
      </c>
      <c r="J312">
        <f>IF(AND(טבלה20[[#This Row],[CycleNumber]]&gt;B311,טבלה20[[#This Row],[CycleNumber]]&gt;2),IF(טבלה20[[#This Row],[דילוג]]=1,1,IF(MAX(J310:J311)=1,1,IF(טבלה20[[#This Row],[LengthofCycle]]-F311&lt;&gt;טבלה20[[#This Row],[הפרש קבוע אחרון]],0,""))),"")</f>
        <v>0</v>
      </c>
      <c r="K312" t="str">
        <f>IF(טבלה20[[#This Row],[CycleNumber]]&lt;3,"",IF(טבלה20[[#This Row],[דילוג]]=1,1,IF(K311="","",IF(טבלה20[[#This Row],[LengthofCycle]]-F311=טבלה20[[#This Row],[הפרש קבוע אחרון]],1,IF(K311+1&gt;3,"",K311+1)))))</f>
        <v/>
      </c>
      <c r="L312" t="str">
        <f>IF(OR(טבלה20[[#This Row],[פעילות]]="",K311=""),"",IF(טבלה20[[#This Row],[פעילות]]=1,1,0))</f>
        <v/>
      </c>
      <c r="M312" s="1" t="str">
        <f>IF(טבלה20[[#This Row],[פעילות]]="","",IF(OR(M311="",AND(טבלה20[[#This Row],[דילוג]]=1,K311=3)),1,M311+1))</f>
        <v/>
      </c>
      <c r="N312" s="1" t="str">
        <f>IF(AND(טבלה20[[#This Row],[מחזורי פעילות]]=3,G313=1,טבלה20[[#This Row],[הפרש קבוע אחרון]]&lt;&gt;I313),1,"")</f>
        <v/>
      </c>
      <c r="O312" s="1" t="str">
        <f>IF(AND(טבלה20[[#This Row],[מחזורי פעילות]]=3,G313=1,טבלה20[[#This Row],[הפרש קבוע אחרון]]=I313),1,"")</f>
        <v/>
      </c>
      <c r="P312" s="1" t="str">
        <f>IF(AND(טבלה20[[#This Row],[דילוג]]=1,טבלה20[[#This Row],[הפרש קבוע אחרון]]=I311,טבלה20[[#This Row],[מחזורי פעילות]]&gt;1),1,"")</f>
        <v/>
      </c>
      <c r="Q312" s="1" t="str">
        <f>IF(OR(AND(טבלה20[[#This Row],[מחזורי פעילות]]&lt;&gt;"",M313=""),AND(טבלה20[[#This Row],[פעילות]]=3,M313=1)),טבלה20[[#This Row],[מחזורי פעילות]],"")</f>
        <v/>
      </c>
      <c r="R312" s="1" t="str">
        <f>IF(טבלה20[[#This Row],[באיזה מחזור נעקר אחרי קביעה?]]&lt;&gt;"",1,"")</f>
        <v/>
      </c>
      <c r="S312" s="1" t="str">
        <f>IF(AND(טבלה20[[#This Row],[באיזה מחזור נעקר אחרי קביעה?]]&lt;&gt;"",טבלה20[[#This Row],[CycleNumber]]&gt;B313),טבלה20[[#This Row],[באיזה מחזור נעקר אחרי קביעה?]],"")</f>
        <v/>
      </c>
      <c r="T312" s="1" t="str">
        <f>IF(AND(טבלה20[[#This Row],[הפרש קבוע אחרון]]&lt;&gt;"",I311=""),טבלה20[[#This Row],[CycleNumber]],"")</f>
        <v/>
      </c>
      <c r="U312" s="1" t="str">
        <f>IF(OR(טבלה20[[#This Row],[CycleNumber]]&gt;B313,B313=""),טבלה20[[#This Row],[CycleNumber]],"")</f>
        <v/>
      </c>
      <c r="V3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2" t="s">
        <v>91</v>
      </c>
      <c r="AO312">
        <v>10</v>
      </c>
      <c r="AP312">
        <v>40</v>
      </c>
      <c r="AQ312">
        <f t="shared" si="12"/>
        <v>0</v>
      </c>
      <c r="AR312" t="str">
        <f t="shared" si="13"/>
        <v/>
      </c>
    </row>
    <row r="313" spans="1:44" hidden="1" x14ac:dyDescent="0.25">
      <c r="A313" t="s">
        <v>91</v>
      </c>
      <c r="B313">
        <v>11</v>
      </c>
      <c r="C313">
        <v>1</v>
      </c>
      <c r="D313">
        <v>1</v>
      </c>
      <c r="E313">
        <v>1</v>
      </c>
      <c r="F313">
        <v>37</v>
      </c>
      <c r="G313" t="str">
        <f>IF(טבלה20[[#This Row],[CycleNumber]]&gt;2,IF(AND(טבלה20[[#This Row],[LengthofCycle]]-F312=F312-F311,טבלה20[[#This Row],[LengthofCycle]]-F312&lt;&gt;0),1,""),"")</f>
        <v/>
      </c>
      <c r="H313" t="str">
        <f>IF(טבלה20[[#This Row],[דילוג]]=1,SUM(G313:G314),"")</f>
        <v/>
      </c>
      <c r="I313" t="str">
        <f>IF(AND(טבלה20[[#This Row],[CycleNumber]]&gt;B312,טבלה20[[#This Row],[CycleNumber]]&gt;2),IF(טבלה20[[#This Row],[דילוג]]=1,טבלה20[[#This Row],[LengthofCycle]]-F312,I312),"")</f>
        <v/>
      </c>
      <c r="J313">
        <f>IF(AND(טבלה20[[#This Row],[CycleNumber]]&gt;B312,טבלה20[[#This Row],[CycleNumber]]&gt;2),IF(טבלה20[[#This Row],[דילוג]]=1,1,IF(MAX(J311:J312)=1,1,IF(טבלה20[[#This Row],[LengthofCycle]]-F312&lt;&gt;טבלה20[[#This Row],[הפרש קבוע אחרון]],0,""))),"")</f>
        <v>0</v>
      </c>
      <c r="K313" t="str">
        <f>IF(טבלה20[[#This Row],[CycleNumber]]&lt;3,"",IF(טבלה20[[#This Row],[דילוג]]=1,1,IF(K312="","",IF(טבלה20[[#This Row],[LengthofCycle]]-F312=טבלה20[[#This Row],[הפרש קבוע אחרון]],1,IF(K312+1&gt;3,"",K312+1)))))</f>
        <v/>
      </c>
      <c r="L313" t="str">
        <f>IF(OR(טבלה20[[#This Row],[פעילות]]="",K312=""),"",IF(טבלה20[[#This Row],[פעילות]]=1,1,0))</f>
        <v/>
      </c>
      <c r="M313" s="1" t="str">
        <f>IF(טבלה20[[#This Row],[פעילות]]="","",IF(OR(M312="",AND(טבלה20[[#This Row],[דילוג]]=1,K312=3)),1,M312+1))</f>
        <v/>
      </c>
      <c r="N313" s="1" t="str">
        <f>IF(AND(טבלה20[[#This Row],[מחזורי פעילות]]=3,G314=1,טבלה20[[#This Row],[הפרש קבוע אחרון]]&lt;&gt;I314),1,"")</f>
        <v/>
      </c>
      <c r="O313" s="1" t="str">
        <f>IF(AND(טבלה20[[#This Row],[מחזורי פעילות]]=3,G314=1,טבלה20[[#This Row],[הפרש קבוע אחרון]]=I314),1,"")</f>
        <v/>
      </c>
      <c r="P313" s="1" t="str">
        <f>IF(AND(טבלה20[[#This Row],[דילוג]]=1,טבלה20[[#This Row],[הפרש קבוע אחרון]]=I312,טבלה20[[#This Row],[מחזורי פעילות]]&gt;1),1,"")</f>
        <v/>
      </c>
      <c r="Q313" s="1" t="str">
        <f>IF(OR(AND(טבלה20[[#This Row],[מחזורי פעילות]]&lt;&gt;"",M314=""),AND(טבלה20[[#This Row],[פעילות]]=3,M314=1)),טבלה20[[#This Row],[מחזורי פעילות]],"")</f>
        <v/>
      </c>
      <c r="R313" s="1" t="str">
        <f>IF(טבלה20[[#This Row],[באיזה מחזור נעקר אחרי קביעה?]]&lt;&gt;"",1,"")</f>
        <v/>
      </c>
      <c r="S313" s="1" t="str">
        <f>IF(AND(טבלה20[[#This Row],[באיזה מחזור נעקר אחרי קביעה?]]&lt;&gt;"",טבלה20[[#This Row],[CycleNumber]]&gt;B314),טבלה20[[#This Row],[באיזה מחזור נעקר אחרי קביעה?]],"")</f>
        <v/>
      </c>
      <c r="T313" s="1" t="str">
        <f>IF(AND(טבלה20[[#This Row],[הפרש קבוע אחרון]]&lt;&gt;"",I312=""),טבלה20[[#This Row],[CycleNumber]],"")</f>
        <v/>
      </c>
      <c r="U313" s="1" t="str">
        <f>IF(OR(טבלה20[[#This Row],[CycleNumber]]&gt;B314,B314=""),טבלה20[[#This Row],[CycleNumber]],"")</f>
        <v/>
      </c>
      <c r="V3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3" t="s">
        <v>91</v>
      </c>
      <c r="AO313">
        <v>11</v>
      </c>
      <c r="AP313">
        <v>37</v>
      </c>
      <c r="AQ313">
        <f t="shared" si="12"/>
        <v>0</v>
      </c>
      <c r="AR313" t="str">
        <f t="shared" si="13"/>
        <v/>
      </c>
    </row>
    <row r="314" spans="1:44" hidden="1" x14ac:dyDescent="0.25">
      <c r="A314" t="s">
        <v>91</v>
      </c>
      <c r="B314">
        <v>12</v>
      </c>
      <c r="C314">
        <v>1</v>
      </c>
      <c r="D314">
        <v>1</v>
      </c>
      <c r="E314">
        <v>1</v>
      </c>
      <c r="F314">
        <v>31</v>
      </c>
      <c r="G314" t="str">
        <f>IF(טבלה20[[#This Row],[CycleNumber]]&gt;2,IF(AND(טבלה20[[#This Row],[LengthofCycle]]-F313=F313-F312,טבלה20[[#This Row],[LengthofCycle]]-F313&lt;&gt;0),1,""),"")</f>
        <v/>
      </c>
      <c r="H314" t="str">
        <f>IF(טבלה20[[#This Row],[דילוג]]=1,SUM(G314:G315),"")</f>
        <v/>
      </c>
      <c r="I314" t="str">
        <f>IF(AND(טבלה20[[#This Row],[CycleNumber]]&gt;B313,טבלה20[[#This Row],[CycleNumber]]&gt;2),IF(טבלה20[[#This Row],[דילוג]]=1,טבלה20[[#This Row],[LengthofCycle]]-F313,I313),"")</f>
        <v/>
      </c>
      <c r="J314">
        <f>IF(AND(טבלה20[[#This Row],[CycleNumber]]&gt;B313,טבלה20[[#This Row],[CycleNumber]]&gt;2),IF(טבלה20[[#This Row],[דילוג]]=1,1,IF(MAX(J312:J313)=1,1,IF(טבלה20[[#This Row],[LengthofCycle]]-F313&lt;&gt;טבלה20[[#This Row],[הפרש קבוע אחרון]],0,""))),"")</f>
        <v>0</v>
      </c>
      <c r="K314" t="str">
        <f>IF(טבלה20[[#This Row],[CycleNumber]]&lt;3,"",IF(טבלה20[[#This Row],[דילוג]]=1,1,IF(K313="","",IF(טבלה20[[#This Row],[LengthofCycle]]-F313=טבלה20[[#This Row],[הפרש קבוע אחרון]],1,IF(K313+1&gt;3,"",K313+1)))))</f>
        <v/>
      </c>
      <c r="L314" t="str">
        <f>IF(OR(טבלה20[[#This Row],[פעילות]]="",K313=""),"",IF(טבלה20[[#This Row],[פעילות]]=1,1,0))</f>
        <v/>
      </c>
      <c r="M314" s="1" t="str">
        <f>IF(טבלה20[[#This Row],[פעילות]]="","",IF(OR(M313="",AND(טבלה20[[#This Row],[דילוג]]=1,K313=3)),1,M313+1))</f>
        <v/>
      </c>
      <c r="N314" s="1" t="str">
        <f>IF(AND(טבלה20[[#This Row],[מחזורי פעילות]]=3,G315=1,טבלה20[[#This Row],[הפרש קבוע אחרון]]&lt;&gt;I315),1,"")</f>
        <v/>
      </c>
      <c r="O314" s="1" t="str">
        <f>IF(AND(טבלה20[[#This Row],[מחזורי פעילות]]=3,G315=1,טבלה20[[#This Row],[הפרש קבוע אחרון]]=I315),1,"")</f>
        <v/>
      </c>
      <c r="P314" s="1" t="str">
        <f>IF(AND(טבלה20[[#This Row],[דילוג]]=1,טבלה20[[#This Row],[הפרש קבוע אחרון]]=I313,טבלה20[[#This Row],[מחזורי פעילות]]&gt;1),1,"")</f>
        <v/>
      </c>
      <c r="Q314" s="1" t="str">
        <f>IF(OR(AND(טבלה20[[#This Row],[מחזורי פעילות]]&lt;&gt;"",M315=""),AND(טבלה20[[#This Row],[פעילות]]=3,M315=1)),טבלה20[[#This Row],[מחזורי פעילות]],"")</f>
        <v/>
      </c>
      <c r="R314" s="1" t="str">
        <f>IF(טבלה20[[#This Row],[באיזה מחזור נעקר אחרי קביעה?]]&lt;&gt;"",1,"")</f>
        <v/>
      </c>
      <c r="S314" s="1" t="str">
        <f>IF(AND(טבלה20[[#This Row],[באיזה מחזור נעקר אחרי קביעה?]]&lt;&gt;"",טבלה20[[#This Row],[CycleNumber]]&gt;B315),טבלה20[[#This Row],[באיזה מחזור נעקר אחרי קביעה?]],"")</f>
        <v/>
      </c>
      <c r="T314" s="1" t="str">
        <f>IF(AND(טבלה20[[#This Row],[הפרש קבוע אחרון]]&lt;&gt;"",I313=""),טבלה20[[#This Row],[CycleNumber]],"")</f>
        <v/>
      </c>
      <c r="U314" s="1" t="str">
        <f>IF(OR(טבלה20[[#This Row],[CycleNumber]]&gt;B315,B315=""),טבלה20[[#This Row],[CycleNumber]],"")</f>
        <v/>
      </c>
      <c r="V3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4" t="s">
        <v>91</v>
      </c>
      <c r="AO314">
        <v>12</v>
      </c>
      <c r="AP314">
        <v>31</v>
      </c>
      <c r="AQ314">
        <f t="shared" si="12"/>
        <v>0</v>
      </c>
      <c r="AR314" t="str">
        <f t="shared" si="13"/>
        <v/>
      </c>
    </row>
    <row r="315" spans="1:44" hidden="1" x14ac:dyDescent="0.25">
      <c r="A315" t="s">
        <v>91</v>
      </c>
      <c r="B315">
        <v>13</v>
      </c>
      <c r="C315">
        <v>1</v>
      </c>
      <c r="D315">
        <v>1</v>
      </c>
      <c r="E315">
        <v>1</v>
      </c>
      <c r="F315">
        <v>30</v>
      </c>
      <c r="G315" t="str">
        <f>IF(טבלה20[[#This Row],[CycleNumber]]&gt;2,IF(AND(טבלה20[[#This Row],[LengthofCycle]]-F314=F314-F313,טבלה20[[#This Row],[LengthofCycle]]-F314&lt;&gt;0),1,""),"")</f>
        <v/>
      </c>
      <c r="H315" t="str">
        <f>IF(טבלה20[[#This Row],[דילוג]]=1,SUM(G315:G316),"")</f>
        <v/>
      </c>
      <c r="I315" t="str">
        <f>IF(AND(טבלה20[[#This Row],[CycleNumber]]&gt;B314,טבלה20[[#This Row],[CycleNumber]]&gt;2),IF(טבלה20[[#This Row],[דילוג]]=1,טבלה20[[#This Row],[LengthofCycle]]-F314,I314),"")</f>
        <v/>
      </c>
      <c r="J315">
        <f>IF(AND(טבלה20[[#This Row],[CycleNumber]]&gt;B314,טבלה20[[#This Row],[CycleNumber]]&gt;2),IF(טבלה20[[#This Row],[דילוג]]=1,1,IF(MAX(J313:J314)=1,1,IF(טבלה20[[#This Row],[LengthofCycle]]-F314&lt;&gt;טבלה20[[#This Row],[הפרש קבוע אחרון]],0,""))),"")</f>
        <v>0</v>
      </c>
      <c r="K315" t="str">
        <f>IF(טבלה20[[#This Row],[CycleNumber]]&lt;3,"",IF(טבלה20[[#This Row],[דילוג]]=1,1,IF(K314="","",IF(טבלה20[[#This Row],[LengthofCycle]]-F314=טבלה20[[#This Row],[הפרש קבוע אחרון]],1,IF(K314+1&gt;3,"",K314+1)))))</f>
        <v/>
      </c>
      <c r="L315" t="str">
        <f>IF(OR(טבלה20[[#This Row],[פעילות]]="",K314=""),"",IF(טבלה20[[#This Row],[פעילות]]=1,1,0))</f>
        <v/>
      </c>
      <c r="M315" s="1" t="str">
        <f>IF(טבלה20[[#This Row],[פעילות]]="","",IF(OR(M314="",AND(טבלה20[[#This Row],[דילוג]]=1,K314=3)),1,M314+1))</f>
        <v/>
      </c>
      <c r="N315" s="1" t="str">
        <f>IF(AND(טבלה20[[#This Row],[מחזורי פעילות]]=3,G316=1,טבלה20[[#This Row],[הפרש קבוע אחרון]]&lt;&gt;I316),1,"")</f>
        <v/>
      </c>
      <c r="O315" s="1" t="str">
        <f>IF(AND(טבלה20[[#This Row],[מחזורי פעילות]]=3,G316=1,טבלה20[[#This Row],[הפרש קבוע אחרון]]=I316),1,"")</f>
        <v/>
      </c>
      <c r="P315" s="1" t="str">
        <f>IF(AND(טבלה20[[#This Row],[דילוג]]=1,טבלה20[[#This Row],[הפרש קבוע אחרון]]=I314,טבלה20[[#This Row],[מחזורי פעילות]]&gt;1),1,"")</f>
        <v/>
      </c>
      <c r="Q315" s="1" t="str">
        <f>IF(OR(AND(טבלה20[[#This Row],[מחזורי פעילות]]&lt;&gt;"",M316=""),AND(טבלה20[[#This Row],[פעילות]]=3,M316=1)),טבלה20[[#This Row],[מחזורי פעילות]],"")</f>
        <v/>
      </c>
      <c r="R315" s="1" t="str">
        <f>IF(טבלה20[[#This Row],[באיזה מחזור נעקר אחרי קביעה?]]&lt;&gt;"",1,"")</f>
        <v/>
      </c>
      <c r="S315" s="1" t="str">
        <f>IF(AND(טבלה20[[#This Row],[באיזה מחזור נעקר אחרי קביעה?]]&lt;&gt;"",טבלה20[[#This Row],[CycleNumber]]&gt;B316),טבלה20[[#This Row],[באיזה מחזור נעקר אחרי קביעה?]],"")</f>
        <v/>
      </c>
      <c r="T315" s="1" t="str">
        <f>IF(AND(טבלה20[[#This Row],[הפרש קבוע אחרון]]&lt;&gt;"",I314=""),טבלה20[[#This Row],[CycleNumber]],"")</f>
        <v/>
      </c>
      <c r="U315" s="1" t="str">
        <f>IF(OR(טבלה20[[#This Row],[CycleNumber]]&gt;B316,B316=""),טבלה20[[#This Row],[CycleNumber]],"")</f>
        <v/>
      </c>
      <c r="V3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5" t="s">
        <v>91</v>
      </c>
      <c r="AO315">
        <v>13</v>
      </c>
      <c r="AP315">
        <v>30</v>
      </c>
      <c r="AQ315">
        <f t="shared" si="12"/>
        <v>0</v>
      </c>
      <c r="AR315" t="str">
        <f t="shared" si="13"/>
        <v/>
      </c>
    </row>
    <row r="316" spans="1:44" hidden="1" x14ac:dyDescent="0.25">
      <c r="A316" t="s">
        <v>91</v>
      </c>
      <c r="B316">
        <v>14</v>
      </c>
      <c r="C316">
        <v>1</v>
      </c>
      <c r="D316">
        <v>1</v>
      </c>
      <c r="E316">
        <v>1</v>
      </c>
      <c r="F316">
        <v>33</v>
      </c>
      <c r="G316" t="str">
        <f>IF(טבלה20[[#This Row],[CycleNumber]]&gt;2,IF(AND(טבלה20[[#This Row],[LengthofCycle]]-F315=F315-F314,טבלה20[[#This Row],[LengthofCycle]]-F315&lt;&gt;0),1,""),"")</f>
        <v/>
      </c>
      <c r="H316" t="str">
        <f>IF(טבלה20[[#This Row],[דילוג]]=1,SUM(G316:G317),"")</f>
        <v/>
      </c>
      <c r="I316" t="str">
        <f>IF(AND(טבלה20[[#This Row],[CycleNumber]]&gt;B315,טבלה20[[#This Row],[CycleNumber]]&gt;2),IF(טבלה20[[#This Row],[דילוג]]=1,טבלה20[[#This Row],[LengthofCycle]]-F315,I315),"")</f>
        <v/>
      </c>
      <c r="J316">
        <f>IF(AND(טבלה20[[#This Row],[CycleNumber]]&gt;B315,טבלה20[[#This Row],[CycleNumber]]&gt;2),IF(טבלה20[[#This Row],[דילוג]]=1,1,IF(MAX(J314:J315)=1,1,IF(טבלה20[[#This Row],[LengthofCycle]]-F315&lt;&gt;טבלה20[[#This Row],[הפרש קבוע אחרון]],0,""))),"")</f>
        <v>0</v>
      </c>
      <c r="K316" t="str">
        <f>IF(טבלה20[[#This Row],[CycleNumber]]&lt;3,"",IF(טבלה20[[#This Row],[דילוג]]=1,1,IF(K315="","",IF(טבלה20[[#This Row],[LengthofCycle]]-F315=טבלה20[[#This Row],[הפרש קבוע אחרון]],1,IF(K315+1&gt;3,"",K315+1)))))</f>
        <v/>
      </c>
      <c r="L316" t="str">
        <f>IF(OR(טבלה20[[#This Row],[פעילות]]="",K315=""),"",IF(טבלה20[[#This Row],[פעילות]]=1,1,0))</f>
        <v/>
      </c>
      <c r="M316" s="1" t="str">
        <f>IF(טבלה20[[#This Row],[פעילות]]="","",IF(OR(M315="",AND(טבלה20[[#This Row],[דילוג]]=1,K315=3)),1,M315+1))</f>
        <v/>
      </c>
      <c r="N316" s="1" t="str">
        <f>IF(AND(טבלה20[[#This Row],[מחזורי פעילות]]=3,G317=1,טבלה20[[#This Row],[הפרש קבוע אחרון]]&lt;&gt;I317),1,"")</f>
        <v/>
      </c>
      <c r="O316" s="1" t="str">
        <f>IF(AND(טבלה20[[#This Row],[מחזורי פעילות]]=3,G317=1,טבלה20[[#This Row],[הפרש קבוע אחרון]]=I317),1,"")</f>
        <v/>
      </c>
      <c r="P316" s="1" t="str">
        <f>IF(AND(טבלה20[[#This Row],[דילוג]]=1,טבלה20[[#This Row],[הפרש קבוע אחרון]]=I315,טבלה20[[#This Row],[מחזורי פעילות]]&gt;1),1,"")</f>
        <v/>
      </c>
      <c r="Q316" s="1" t="str">
        <f>IF(OR(AND(טבלה20[[#This Row],[מחזורי פעילות]]&lt;&gt;"",M317=""),AND(טבלה20[[#This Row],[פעילות]]=3,M317=1)),טבלה20[[#This Row],[מחזורי פעילות]],"")</f>
        <v/>
      </c>
      <c r="R316" s="1" t="str">
        <f>IF(טבלה20[[#This Row],[באיזה מחזור נעקר אחרי קביעה?]]&lt;&gt;"",1,"")</f>
        <v/>
      </c>
      <c r="S316" s="1" t="str">
        <f>IF(AND(טבלה20[[#This Row],[באיזה מחזור נעקר אחרי קביעה?]]&lt;&gt;"",טבלה20[[#This Row],[CycleNumber]]&gt;B317),טבלה20[[#This Row],[באיזה מחזור נעקר אחרי קביעה?]],"")</f>
        <v/>
      </c>
      <c r="T316" s="1" t="str">
        <f>IF(AND(טבלה20[[#This Row],[הפרש קבוע אחרון]]&lt;&gt;"",I315=""),טבלה20[[#This Row],[CycleNumber]],"")</f>
        <v/>
      </c>
      <c r="U316" s="1">
        <f>IF(OR(טבלה20[[#This Row],[CycleNumber]]&gt;B317,B317=""),טבלה20[[#This Row],[CycleNumber]],"")</f>
        <v>14</v>
      </c>
      <c r="V3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6" t="s">
        <v>91</v>
      </c>
      <c r="AO316">
        <v>14</v>
      </c>
      <c r="AP316">
        <v>33</v>
      </c>
      <c r="AQ316">
        <f t="shared" si="12"/>
        <v>0</v>
      </c>
      <c r="AR316" t="str">
        <f t="shared" si="13"/>
        <v/>
      </c>
    </row>
    <row r="317" spans="1:44" hidden="1" x14ac:dyDescent="0.25">
      <c r="A317" t="s">
        <v>92</v>
      </c>
      <c r="B317">
        <v>1</v>
      </c>
      <c r="C317">
        <v>0</v>
      </c>
      <c r="D317">
        <v>1</v>
      </c>
      <c r="E317">
        <v>0</v>
      </c>
      <c r="F317">
        <v>35</v>
      </c>
      <c r="G317" t="str">
        <f>IF(טבלה20[[#This Row],[CycleNumber]]&gt;2,IF(AND(טבלה20[[#This Row],[LengthofCycle]]-F316=F316-F315,טבלה20[[#This Row],[LengthofCycle]]-F316&lt;&gt;0),1,""),"")</f>
        <v/>
      </c>
      <c r="H317" t="str">
        <f>IF(טבלה20[[#This Row],[דילוג]]=1,SUM(G317:G318),"")</f>
        <v/>
      </c>
      <c r="I317" t="str">
        <f>IF(AND(טבלה20[[#This Row],[CycleNumber]]&gt;B316,טבלה20[[#This Row],[CycleNumber]]&gt;2),IF(טבלה20[[#This Row],[דילוג]]=1,טבלה20[[#This Row],[LengthofCycle]]-F316,I316),"")</f>
        <v/>
      </c>
      <c r="J317" t="str">
        <f>IF(AND(טבלה20[[#This Row],[CycleNumber]]&gt;B316,טבלה20[[#This Row],[CycleNumber]]&gt;2),IF(טבלה20[[#This Row],[דילוג]]=1,1,IF(MAX(J315:J316)=1,1,IF(טבלה20[[#This Row],[LengthofCycle]]-F316&lt;&gt;טבלה20[[#This Row],[הפרש קבוע אחרון]],0,""))),"")</f>
        <v/>
      </c>
      <c r="K317" t="str">
        <f>IF(טבלה20[[#This Row],[CycleNumber]]&lt;3,"",IF(טבלה20[[#This Row],[דילוג]]=1,1,IF(K316="","",IF(טבלה20[[#This Row],[LengthofCycle]]-F316=טבלה20[[#This Row],[הפרש קבוע אחרון]],1,IF(K316+1&gt;3,"",K316+1)))))</f>
        <v/>
      </c>
      <c r="L317" t="str">
        <f>IF(OR(טבלה20[[#This Row],[פעילות]]="",K316=""),"",IF(טבלה20[[#This Row],[פעילות]]=1,1,0))</f>
        <v/>
      </c>
      <c r="M317" s="1" t="str">
        <f>IF(טבלה20[[#This Row],[פעילות]]="","",IF(OR(M316="",AND(טבלה20[[#This Row],[דילוג]]=1,K316=3)),1,M316+1))</f>
        <v/>
      </c>
      <c r="N317" s="1" t="str">
        <f>IF(AND(טבלה20[[#This Row],[מחזורי פעילות]]=3,G318=1,טבלה20[[#This Row],[הפרש קבוע אחרון]]&lt;&gt;I318),1,"")</f>
        <v/>
      </c>
      <c r="O317" s="1" t="str">
        <f>IF(AND(טבלה20[[#This Row],[מחזורי פעילות]]=3,G318=1,טבלה20[[#This Row],[הפרש קבוע אחרון]]=I318),1,"")</f>
        <v/>
      </c>
      <c r="P317" s="1" t="str">
        <f>IF(AND(טבלה20[[#This Row],[דילוג]]=1,טבלה20[[#This Row],[הפרש קבוע אחרון]]=I316,טבלה20[[#This Row],[מחזורי פעילות]]&gt;1),1,"")</f>
        <v/>
      </c>
      <c r="Q317" s="1" t="str">
        <f>IF(OR(AND(טבלה20[[#This Row],[מחזורי פעילות]]&lt;&gt;"",M318=""),AND(טבלה20[[#This Row],[פעילות]]=3,M318=1)),טבלה20[[#This Row],[מחזורי פעילות]],"")</f>
        <v/>
      </c>
      <c r="R317" s="1" t="str">
        <f>IF(טבלה20[[#This Row],[באיזה מחזור נעקר אחרי קביעה?]]&lt;&gt;"",1,"")</f>
        <v/>
      </c>
      <c r="S317" s="1" t="str">
        <f>IF(AND(טבלה20[[#This Row],[באיזה מחזור נעקר אחרי קביעה?]]&lt;&gt;"",טבלה20[[#This Row],[CycleNumber]]&gt;B318),טבלה20[[#This Row],[באיזה מחזור נעקר אחרי קביעה?]],"")</f>
        <v/>
      </c>
      <c r="T317" s="1" t="str">
        <f>IF(AND(טבלה20[[#This Row],[הפרש קבוע אחרון]]&lt;&gt;"",I316=""),טבלה20[[#This Row],[CycleNumber]],"")</f>
        <v/>
      </c>
      <c r="U317" s="1" t="str">
        <f>IF(OR(טבלה20[[#This Row],[CycleNumber]]&gt;B318,B318=""),טבלה20[[#This Row],[CycleNumber]],"")</f>
        <v/>
      </c>
      <c r="V3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7" t="s">
        <v>92</v>
      </c>
      <c r="AO317">
        <v>1</v>
      </c>
      <c r="AP317">
        <v>35</v>
      </c>
      <c r="AQ317" t="str">
        <f t="shared" si="12"/>
        <v/>
      </c>
      <c r="AR317" t="str">
        <f t="shared" si="13"/>
        <v/>
      </c>
    </row>
    <row r="318" spans="1:44" hidden="1" x14ac:dyDescent="0.25">
      <c r="A318" t="s">
        <v>92</v>
      </c>
      <c r="B318">
        <v>2</v>
      </c>
      <c r="C318">
        <v>0</v>
      </c>
      <c r="D318">
        <v>1</v>
      </c>
      <c r="E318">
        <v>0</v>
      </c>
      <c r="F318">
        <v>30</v>
      </c>
      <c r="G318" t="str">
        <f>IF(טבלה20[[#This Row],[CycleNumber]]&gt;2,IF(AND(טבלה20[[#This Row],[LengthofCycle]]-F317=F317-F316,טבלה20[[#This Row],[LengthofCycle]]-F317&lt;&gt;0),1,""),"")</f>
        <v/>
      </c>
      <c r="H318" t="str">
        <f>IF(טבלה20[[#This Row],[דילוג]]=1,SUM(G318:G319),"")</f>
        <v/>
      </c>
      <c r="I318" t="str">
        <f>IF(AND(טבלה20[[#This Row],[CycleNumber]]&gt;B317,טבלה20[[#This Row],[CycleNumber]]&gt;2),IF(טבלה20[[#This Row],[דילוג]]=1,טבלה20[[#This Row],[LengthofCycle]]-F317,I317),"")</f>
        <v/>
      </c>
      <c r="J318" t="str">
        <f>IF(AND(טבלה20[[#This Row],[CycleNumber]]&gt;B317,טבלה20[[#This Row],[CycleNumber]]&gt;2),IF(טבלה20[[#This Row],[דילוג]]=1,1,IF(MAX(J316:J317)=1,1,IF(טבלה20[[#This Row],[LengthofCycle]]-F317&lt;&gt;טבלה20[[#This Row],[הפרש קבוע אחרון]],0,""))),"")</f>
        <v/>
      </c>
      <c r="K318" t="str">
        <f>IF(טבלה20[[#This Row],[CycleNumber]]&lt;3,"",IF(טבלה20[[#This Row],[דילוג]]=1,1,IF(K317="","",IF(טבלה20[[#This Row],[LengthofCycle]]-F317=טבלה20[[#This Row],[הפרש קבוע אחרון]],1,IF(K317+1&gt;3,"",K317+1)))))</f>
        <v/>
      </c>
      <c r="L318" t="str">
        <f>IF(OR(טבלה20[[#This Row],[פעילות]]="",K317=""),"",IF(טבלה20[[#This Row],[פעילות]]=1,1,0))</f>
        <v/>
      </c>
      <c r="M318" s="1" t="str">
        <f>IF(טבלה20[[#This Row],[פעילות]]="","",IF(OR(M317="",AND(טבלה20[[#This Row],[דילוג]]=1,K317=3)),1,M317+1))</f>
        <v/>
      </c>
      <c r="N318" s="1" t="str">
        <f>IF(AND(טבלה20[[#This Row],[מחזורי פעילות]]=3,G319=1,טבלה20[[#This Row],[הפרש קבוע אחרון]]&lt;&gt;I319),1,"")</f>
        <v/>
      </c>
      <c r="O318" s="1" t="str">
        <f>IF(AND(טבלה20[[#This Row],[מחזורי פעילות]]=3,G319=1,טבלה20[[#This Row],[הפרש קבוע אחרון]]=I319),1,"")</f>
        <v/>
      </c>
      <c r="P318" s="1" t="str">
        <f>IF(AND(טבלה20[[#This Row],[דילוג]]=1,טבלה20[[#This Row],[הפרש קבוע אחרון]]=I317,טבלה20[[#This Row],[מחזורי פעילות]]&gt;1),1,"")</f>
        <v/>
      </c>
      <c r="Q318" s="1" t="str">
        <f>IF(OR(AND(טבלה20[[#This Row],[מחזורי פעילות]]&lt;&gt;"",M319=""),AND(טבלה20[[#This Row],[פעילות]]=3,M319=1)),טבלה20[[#This Row],[מחזורי פעילות]],"")</f>
        <v/>
      </c>
      <c r="R318" s="1" t="str">
        <f>IF(טבלה20[[#This Row],[באיזה מחזור נעקר אחרי קביעה?]]&lt;&gt;"",1,"")</f>
        <v/>
      </c>
      <c r="S318" s="1" t="str">
        <f>IF(AND(טבלה20[[#This Row],[באיזה מחזור נעקר אחרי קביעה?]]&lt;&gt;"",טבלה20[[#This Row],[CycleNumber]]&gt;B319),טבלה20[[#This Row],[באיזה מחזור נעקר אחרי קביעה?]],"")</f>
        <v/>
      </c>
      <c r="T318" s="1" t="str">
        <f>IF(AND(טבלה20[[#This Row],[הפרש קבוע אחרון]]&lt;&gt;"",I317=""),טבלה20[[#This Row],[CycleNumber]],"")</f>
        <v/>
      </c>
      <c r="U318" s="1" t="str">
        <f>IF(OR(טבלה20[[#This Row],[CycleNumber]]&gt;B319,B319=""),טבלה20[[#This Row],[CycleNumber]],"")</f>
        <v/>
      </c>
      <c r="V3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8" t="s">
        <v>92</v>
      </c>
      <c r="AO318">
        <v>2</v>
      </c>
      <c r="AP318">
        <v>30</v>
      </c>
      <c r="AQ318" t="str">
        <f t="shared" si="12"/>
        <v/>
      </c>
      <c r="AR318" t="str">
        <f t="shared" si="13"/>
        <v/>
      </c>
    </row>
    <row r="319" spans="1:44" hidden="1" x14ac:dyDescent="0.25">
      <c r="A319" t="s">
        <v>92</v>
      </c>
      <c r="B319">
        <v>3</v>
      </c>
      <c r="C319">
        <v>0</v>
      </c>
      <c r="D319">
        <v>0</v>
      </c>
      <c r="E319">
        <v>0</v>
      </c>
      <c r="F319">
        <v>27</v>
      </c>
      <c r="G319" t="str">
        <f>IF(טבלה20[[#This Row],[CycleNumber]]&gt;2,IF(AND(טבלה20[[#This Row],[LengthofCycle]]-F318=F318-F317,טבלה20[[#This Row],[LengthofCycle]]-F318&lt;&gt;0),1,""),"")</f>
        <v/>
      </c>
      <c r="H319" t="str">
        <f>IF(טבלה20[[#This Row],[דילוג]]=1,SUM(G319:G320),"")</f>
        <v/>
      </c>
      <c r="I319" t="str">
        <f>IF(AND(טבלה20[[#This Row],[CycleNumber]]&gt;B318,טבלה20[[#This Row],[CycleNumber]]&gt;2),IF(טבלה20[[#This Row],[דילוג]]=1,טבלה20[[#This Row],[LengthofCycle]]-F318,I318),"")</f>
        <v/>
      </c>
      <c r="J319">
        <f>IF(AND(טבלה20[[#This Row],[CycleNumber]]&gt;B318,טבלה20[[#This Row],[CycleNumber]]&gt;2),IF(טבלה20[[#This Row],[דילוג]]=1,1,IF(MAX(J317:J318)=1,1,IF(טבלה20[[#This Row],[LengthofCycle]]-F318&lt;&gt;טבלה20[[#This Row],[הפרש קבוע אחרון]],0,""))),"")</f>
        <v>0</v>
      </c>
      <c r="K319" t="str">
        <f>IF(טבלה20[[#This Row],[CycleNumber]]&lt;3,"",IF(טבלה20[[#This Row],[דילוג]]=1,1,IF(K318="","",IF(טבלה20[[#This Row],[LengthofCycle]]-F318=טבלה20[[#This Row],[הפרש קבוע אחרון]],1,IF(K318+1&gt;3,"",K318+1)))))</f>
        <v/>
      </c>
      <c r="L319" t="str">
        <f>IF(OR(טבלה20[[#This Row],[פעילות]]="",K318=""),"",IF(טבלה20[[#This Row],[פעילות]]=1,1,0))</f>
        <v/>
      </c>
      <c r="M319" s="1" t="str">
        <f>IF(טבלה20[[#This Row],[פעילות]]="","",IF(OR(M318="",AND(טבלה20[[#This Row],[דילוג]]=1,K318=3)),1,M318+1))</f>
        <v/>
      </c>
      <c r="N319" s="1" t="str">
        <f>IF(AND(טבלה20[[#This Row],[מחזורי פעילות]]=3,G320=1,טבלה20[[#This Row],[הפרש קבוע אחרון]]&lt;&gt;I320),1,"")</f>
        <v/>
      </c>
      <c r="O319" s="1" t="str">
        <f>IF(AND(טבלה20[[#This Row],[מחזורי פעילות]]=3,G320=1,טבלה20[[#This Row],[הפרש קבוע אחרון]]=I320),1,"")</f>
        <v/>
      </c>
      <c r="P319" s="1" t="str">
        <f>IF(AND(טבלה20[[#This Row],[דילוג]]=1,טבלה20[[#This Row],[הפרש קבוע אחרון]]=I318,טבלה20[[#This Row],[מחזורי פעילות]]&gt;1),1,"")</f>
        <v/>
      </c>
      <c r="Q319" s="1" t="str">
        <f>IF(OR(AND(טבלה20[[#This Row],[מחזורי פעילות]]&lt;&gt;"",M320=""),AND(טבלה20[[#This Row],[פעילות]]=3,M320=1)),טבלה20[[#This Row],[מחזורי פעילות]],"")</f>
        <v/>
      </c>
      <c r="R319" s="1" t="str">
        <f>IF(טבלה20[[#This Row],[באיזה מחזור נעקר אחרי קביעה?]]&lt;&gt;"",1,"")</f>
        <v/>
      </c>
      <c r="S319" s="1" t="str">
        <f>IF(AND(טבלה20[[#This Row],[באיזה מחזור נעקר אחרי קביעה?]]&lt;&gt;"",טבלה20[[#This Row],[CycleNumber]]&gt;B320),טבלה20[[#This Row],[באיזה מחזור נעקר אחרי קביעה?]],"")</f>
        <v/>
      </c>
      <c r="T319" s="1" t="str">
        <f>IF(AND(טבלה20[[#This Row],[הפרש קבוע אחרון]]&lt;&gt;"",I318=""),טבלה20[[#This Row],[CycleNumber]],"")</f>
        <v/>
      </c>
      <c r="U319" s="1" t="str">
        <f>IF(OR(טבלה20[[#This Row],[CycleNumber]]&gt;B320,B320=""),טבלה20[[#This Row],[CycleNumber]],"")</f>
        <v/>
      </c>
      <c r="V3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19" t="s">
        <v>92</v>
      </c>
      <c r="AO319">
        <v>3</v>
      </c>
      <c r="AP319">
        <v>27</v>
      </c>
      <c r="AQ319">
        <f t="shared" si="12"/>
        <v>0</v>
      </c>
      <c r="AR319" t="str">
        <f t="shared" si="13"/>
        <v/>
      </c>
    </row>
    <row r="320" spans="1:44" hidden="1" x14ac:dyDescent="0.25">
      <c r="A320" t="s">
        <v>92</v>
      </c>
      <c r="B320">
        <v>4</v>
      </c>
      <c r="C320">
        <v>0</v>
      </c>
      <c r="D320">
        <v>1</v>
      </c>
      <c r="E320">
        <v>0</v>
      </c>
      <c r="F320">
        <v>29</v>
      </c>
      <c r="G320" t="str">
        <f>IF(טבלה20[[#This Row],[CycleNumber]]&gt;2,IF(AND(טבלה20[[#This Row],[LengthofCycle]]-F319=F319-F318,טבלה20[[#This Row],[LengthofCycle]]-F319&lt;&gt;0),1,""),"")</f>
        <v/>
      </c>
      <c r="H320" t="str">
        <f>IF(טבלה20[[#This Row],[דילוג]]=1,SUM(G320:G321),"")</f>
        <v/>
      </c>
      <c r="I320" t="str">
        <f>IF(AND(טבלה20[[#This Row],[CycleNumber]]&gt;B319,טבלה20[[#This Row],[CycleNumber]]&gt;2),IF(טבלה20[[#This Row],[דילוג]]=1,טבלה20[[#This Row],[LengthofCycle]]-F319,I319),"")</f>
        <v/>
      </c>
      <c r="J320">
        <f>IF(AND(טבלה20[[#This Row],[CycleNumber]]&gt;B319,טבלה20[[#This Row],[CycleNumber]]&gt;2),IF(טבלה20[[#This Row],[דילוג]]=1,1,IF(MAX(J318:J319)=1,1,IF(טבלה20[[#This Row],[LengthofCycle]]-F319&lt;&gt;טבלה20[[#This Row],[הפרש קבוע אחרון]],0,""))),"")</f>
        <v>0</v>
      </c>
      <c r="K320" t="str">
        <f>IF(טבלה20[[#This Row],[CycleNumber]]&lt;3,"",IF(טבלה20[[#This Row],[דילוג]]=1,1,IF(K319="","",IF(טבלה20[[#This Row],[LengthofCycle]]-F319=טבלה20[[#This Row],[הפרש קבוע אחרון]],1,IF(K319+1&gt;3,"",K319+1)))))</f>
        <v/>
      </c>
      <c r="L320" t="str">
        <f>IF(OR(טבלה20[[#This Row],[פעילות]]="",K319=""),"",IF(טבלה20[[#This Row],[פעילות]]=1,1,0))</f>
        <v/>
      </c>
      <c r="M320" s="1" t="str">
        <f>IF(טבלה20[[#This Row],[פעילות]]="","",IF(OR(M319="",AND(טבלה20[[#This Row],[דילוג]]=1,K319=3)),1,M319+1))</f>
        <v/>
      </c>
      <c r="N320" s="1" t="str">
        <f>IF(AND(טבלה20[[#This Row],[מחזורי פעילות]]=3,G321=1,טבלה20[[#This Row],[הפרש קבוע אחרון]]&lt;&gt;I321),1,"")</f>
        <v/>
      </c>
      <c r="O320" s="1" t="str">
        <f>IF(AND(טבלה20[[#This Row],[מחזורי פעילות]]=3,G321=1,טבלה20[[#This Row],[הפרש קבוע אחרון]]=I321),1,"")</f>
        <v/>
      </c>
      <c r="P320" s="1" t="str">
        <f>IF(AND(טבלה20[[#This Row],[דילוג]]=1,טבלה20[[#This Row],[הפרש קבוע אחרון]]=I319,טבלה20[[#This Row],[מחזורי פעילות]]&gt;1),1,"")</f>
        <v/>
      </c>
      <c r="Q320" s="1" t="str">
        <f>IF(OR(AND(טבלה20[[#This Row],[מחזורי פעילות]]&lt;&gt;"",M321=""),AND(טבלה20[[#This Row],[פעילות]]=3,M321=1)),טבלה20[[#This Row],[מחזורי פעילות]],"")</f>
        <v/>
      </c>
      <c r="R320" s="1" t="str">
        <f>IF(טבלה20[[#This Row],[באיזה מחזור נעקר אחרי קביעה?]]&lt;&gt;"",1,"")</f>
        <v/>
      </c>
      <c r="S320" s="1" t="str">
        <f>IF(AND(טבלה20[[#This Row],[באיזה מחזור נעקר אחרי קביעה?]]&lt;&gt;"",טבלה20[[#This Row],[CycleNumber]]&gt;B321),טבלה20[[#This Row],[באיזה מחזור נעקר אחרי קביעה?]],"")</f>
        <v/>
      </c>
      <c r="T320" s="1" t="str">
        <f>IF(AND(טבלה20[[#This Row],[הפרש קבוע אחרון]]&lt;&gt;"",I319=""),טבלה20[[#This Row],[CycleNumber]],"")</f>
        <v/>
      </c>
      <c r="U320" s="1" t="str">
        <f>IF(OR(טבלה20[[#This Row],[CycleNumber]]&gt;B321,B321=""),טבלה20[[#This Row],[CycleNumber]],"")</f>
        <v/>
      </c>
      <c r="V3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0" t="s">
        <v>92</v>
      </c>
      <c r="AO320">
        <v>4</v>
      </c>
      <c r="AP320">
        <v>29</v>
      </c>
      <c r="AQ320">
        <f t="shared" si="12"/>
        <v>0</v>
      </c>
      <c r="AR320" t="str">
        <f t="shared" si="13"/>
        <v/>
      </c>
    </row>
    <row r="321" spans="1:44" hidden="1" x14ac:dyDescent="0.25">
      <c r="A321" t="s">
        <v>92</v>
      </c>
      <c r="B321">
        <v>5</v>
      </c>
      <c r="C321">
        <v>0</v>
      </c>
      <c r="D321">
        <v>1</v>
      </c>
      <c r="E321">
        <v>0</v>
      </c>
      <c r="F321">
        <v>30</v>
      </c>
      <c r="G321" t="str">
        <f>IF(טבלה20[[#This Row],[CycleNumber]]&gt;2,IF(AND(טבלה20[[#This Row],[LengthofCycle]]-F320=F320-F319,טבלה20[[#This Row],[LengthofCycle]]-F320&lt;&gt;0),1,""),"")</f>
        <v/>
      </c>
      <c r="H321" t="str">
        <f>IF(טבלה20[[#This Row],[דילוג]]=1,SUM(G321:G322),"")</f>
        <v/>
      </c>
      <c r="I321" t="str">
        <f>IF(AND(טבלה20[[#This Row],[CycleNumber]]&gt;B320,טבלה20[[#This Row],[CycleNumber]]&gt;2),IF(טבלה20[[#This Row],[דילוג]]=1,טבלה20[[#This Row],[LengthofCycle]]-F320,I320),"")</f>
        <v/>
      </c>
      <c r="J321">
        <f>IF(AND(טבלה20[[#This Row],[CycleNumber]]&gt;B320,טבלה20[[#This Row],[CycleNumber]]&gt;2),IF(טבלה20[[#This Row],[דילוג]]=1,1,IF(MAX(J319:J320)=1,1,IF(טבלה20[[#This Row],[LengthofCycle]]-F320&lt;&gt;טבלה20[[#This Row],[הפרש קבוע אחרון]],0,""))),"")</f>
        <v>0</v>
      </c>
      <c r="K321" t="str">
        <f>IF(טבלה20[[#This Row],[CycleNumber]]&lt;3,"",IF(טבלה20[[#This Row],[דילוג]]=1,1,IF(K320="","",IF(טבלה20[[#This Row],[LengthofCycle]]-F320=טבלה20[[#This Row],[הפרש קבוע אחרון]],1,IF(K320+1&gt;3,"",K320+1)))))</f>
        <v/>
      </c>
      <c r="L321" t="str">
        <f>IF(OR(טבלה20[[#This Row],[פעילות]]="",K320=""),"",IF(טבלה20[[#This Row],[פעילות]]=1,1,0))</f>
        <v/>
      </c>
      <c r="M321" s="1" t="str">
        <f>IF(טבלה20[[#This Row],[פעילות]]="","",IF(OR(M320="",AND(טבלה20[[#This Row],[דילוג]]=1,K320=3)),1,M320+1))</f>
        <v/>
      </c>
      <c r="N321" s="1" t="str">
        <f>IF(AND(טבלה20[[#This Row],[מחזורי פעילות]]=3,G322=1,טבלה20[[#This Row],[הפרש קבוע אחרון]]&lt;&gt;I322),1,"")</f>
        <v/>
      </c>
      <c r="O321" s="1" t="str">
        <f>IF(AND(טבלה20[[#This Row],[מחזורי פעילות]]=3,G322=1,טבלה20[[#This Row],[הפרש קבוע אחרון]]=I322),1,"")</f>
        <v/>
      </c>
      <c r="P321" s="1" t="str">
        <f>IF(AND(טבלה20[[#This Row],[דילוג]]=1,טבלה20[[#This Row],[הפרש קבוע אחרון]]=I320,טבלה20[[#This Row],[מחזורי פעילות]]&gt;1),1,"")</f>
        <v/>
      </c>
      <c r="Q321" s="1" t="str">
        <f>IF(OR(AND(טבלה20[[#This Row],[מחזורי פעילות]]&lt;&gt;"",M322=""),AND(טבלה20[[#This Row],[פעילות]]=3,M322=1)),טבלה20[[#This Row],[מחזורי פעילות]],"")</f>
        <v/>
      </c>
      <c r="R321" s="1" t="str">
        <f>IF(טבלה20[[#This Row],[באיזה מחזור נעקר אחרי קביעה?]]&lt;&gt;"",1,"")</f>
        <v/>
      </c>
      <c r="S321" s="1" t="str">
        <f>IF(AND(טבלה20[[#This Row],[באיזה מחזור נעקר אחרי קביעה?]]&lt;&gt;"",טבלה20[[#This Row],[CycleNumber]]&gt;B322),טבלה20[[#This Row],[באיזה מחזור נעקר אחרי קביעה?]],"")</f>
        <v/>
      </c>
      <c r="T321" s="1" t="str">
        <f>IF(AND(טבלה20[[#This Row],[הפרש קבוע אחרון]]&lt;&gt;"",I320=""),טבלה20[[#This Row],[CycleNumber]],"")</f>
        <v/>
      </c>
      <c r="U321" s="1" t="str">
        <f>IF(OR(טבלה20[[#This Row],[CycleNumber]]&gt;B322,B322=""),טבלה20[[#This Row],[CycleNumber]],"")</f>
        <v/>
      </c>
      <c r="V3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1" t="s">
        <v>92</v>
      </c>
      <c r="AO321">
        <v>5</v>
      </c>
      <c r="AP321">
        <v>30</v>
      </c>
      <c r="AQ321">
        <f t="shared" si="12"/>
        <v>0</v>
      </c>
      <c r="AR321" t="str">
        <f t="shared" si="13"/>
        <v/>
      </c>
    </row>
    <row r="322" spans="1:44" hidden="1" x14ac:dyDescent="0.25">
      <c r="A322" t="s">
        <v>92</v>
      </c>
      <c r="B322">
        <v>6</v>
      </c>
      <c r="C322">
        <v>0</v>
      </c>
      <c r="D322">
        <v>1</v>
      </c>
      <c r="E322">
        <v>0</v>
      </c>
      <c r="F322">
        <v>26</v>
      </c>
      <c r="G322" t="str">
        <f>IF(טבלה20[[#This Row],[CycleNumber]]&gt;2,IF(AND(טבלה20[[#This Row],[LengthofCycle]]-F321=F321-F320,טבלה20[[#This Row],[LengthofCycle]]-F321&lt;&gt;0),1,""),"")</f>
        <v/>
      </c>
      <c r="H322" t="str">
        <f>IF(טבלה20[[#This Row],[דילוג]]=1,SUM(G322:G323),"")</f>
        <v/>
      </c>
      <c r="I322" t="str">
        <f>IF(AND(טבלה20[[#This Row],[CycleNumber]]&gt;B321,טבלה20[[#This Row],[CycleNumber]]&gt;2),IF(טבלה20[[#This Row],[דילוג]]=1,טבלה20[[#This Row],[LengthofCycle]]-F321,I321),"")</f>
        <v/>
      </c>
      <c r="J322">
        <f>IF(AND(טבלה20[[#This Row],[CycleNumber]]&gt;B321,טבלה20[[#This Row],[CycleNumber]]&gt;2),IF(טבלה20[[#This Row],[דילוג]]=1,1,IF(MAX(J320:J321)=1,1,IF(טבלה20[[#This Row],[LengthofCycle]]-F321&lt;&gt;טבלה20[[#This Row],[הפרש קבוע אחרון]],0,""))),"")</f>
        <v>0</v>
      </c>
      <c r="K322" t="str">
        <f>IF(טבלה20[[#This Row],[CycleNumber]]&lt;3,"",IF(טבלה20[[#This Row],[דילוג]]=1,1,IF(K321="","",IF(טבלה20[[#This Row],[LengthofCycle]]-F321=טבלה20[[#This Row],[הפרש קבוע אחרון]],1,IF(K321+1&gt;3,"",K321+1)))))</f>
        <v/>
      </c>
      <c r="L322" t="str">
        <f>IF(OR(טבלה20[[#This Row],[פעילות]]="",K321=""),"",IF(טבלה20[[#This Row],[פעילות]]=1,1,0))</f>
        <v/>
      </c>
      <c r="M322" s="1" t="str">
        <f>IF(טבלה20[[#This Row],[פעילות]]="","",IF(OR(M321="",AND(טבלה20[[#This Row],[דילוג]]=1,K321=3)),1,M321+1))</f>
        <v/>
      </c>
      <c r="N322" s="1" t="str">
        <f>IF(AND(טבלה20[[#This Row],[מחזורי פעילות]]=3,G323=1,טבלה20[[#This Row],[הפרש קבוע אחרון]]&lt;&gt;I323),1,"")</f>
        <v/>
      </c>
      <c r="O322" s="1" t="str">
        <f>IF(AND(טבלה20[[#This Row],[מחזורי פעילות]]=3,G323=1,טבלה20[[#This Row],[הפרש קבוע אחרון]]=I323),1,"")</f>
        <v/>
      </c>
      <c r="P322" s="1" t="str">
        <f>IF(AND(טבלה20[[#This Row],[דילוג]]=1,טבלה20[[#This Row],[הפרש קבוע אחרון]]=I321,טבלה20[[#This Row],[מחזורי פעילות]]&gt;1),1,"")</f>
        <v/>
      </c>
      <c r="Q322" s="1" t="str">
        <f>IF(OR(AND(טבלה20[[#This Row],[מחזורי פעילות]]&lt;&gt;"",M323=""),AND(טבלה20[[#This Row],[פעילות]]=3,M323=1)),טבלה20[[#This Row],[מחזורי פעילות]],"")</f>
        <v/>
      </c>
      <c r="R322" s="1" t="str">
        <f>IF(טבלה20[[#This Row],[באיזה מחזור נעקר אחרי קביעה?]]&lt;&gt;"",1,"")</f>
        <v/>
      </c>
      <c r="S322" s="1" t="str">
        <f>IF(AND(טבלה20[[#This Row],[באיזה מחזור נעקר אחרי קביעה?]]&lt;&gt;"",טבלה20[[#This Row],[CycleNumber]]&gt;B323),טבלה20[[#This Row],[באיזה מחזור נעקר אחרי קביעה?]],"")</f>
        <v/>
      </c>
      <c r="T322" s="1" t="str">
        <f>IF(AND(טבלה20[[#This Row],[הפרש קבוע אחרון]]&lt;&gt;"",I321=""),טבלה20[[#This Row],[CycleNumber]],"")</f>
        <v/>
      </c>
      <c r="U322" s="1" t="str">
        <f>IF(OR(טבלה20[[#This Row],[CycleNumber]]&gt;B323,B323=""),טבלה20[[#This Row],[CycleNumber]],"")</f>
        <v/>
      </c>
      <c r="V3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2" t="s">
        <v>92</v>
      </c>
      <c r="AO322">
        <v>6</v>
      </c>
      <c r="AP322">
        <v>26</v>
      </c>
      <c r="AQ322">
        <f t="shared" si="12"/>
        <v>0</v>
      </c>
      <c r="AR322" t="str">
        <f t="shared" si="13"/>
        <v/>
      </c>
    </row>
    <row r="323" spans="1:44" hidden="1" x14ac:dyDescent="0.25">
      <c r="A323" t="s">
        <v>92</v>
      </c>
      <c r="B323">
        <v>7</v>
      </c>
      <c r="C323">
        <v>0</v>
      </c>
      <c r="D323">
        <v>1</v>
      </c>
      <c r="E323">
        <v>0</v>
      </c>
      <c r="F323">
        <v>35</v>
      </c>
      <c r="G323" t="str">
        <f>IF(טבלה20[[#This Row],[CycleNumber]]&gt;2,IF(AND(טבלה20[[#This Row],[LengthofCycle]]-F322=F322-F321,טבלה20[[#This Row],[LengthofCycle]]-F322&lt;&gt;0),1,""),"")</f>
        <v/>
      </c>
      <c r="H323" t="str">
        <f>IF(טבלה20[[#This Row],[דילוג]]=1,SUM(G323:G324),"")</f>
        <v/>
      </c>
      <c r="I323" t="str">
        <f>IF(AND(טבלה20[[#This Row],[CycleNumber]]&gt;B322,טבלה20[[#This Row],[CycleNumber]]&gt;2),IF(טבלה20[[#This Row],[דילוג]]=1,טבלה20[[#This Row],[LengthofCycle]]-F322,I322),"")</f>
        <v/>
      </c>
      <c r="J323">
        <f>IF(AND(טבלה20[[#This Row],[CycleNumber]]&gt;B322,טבלה20[[#This Row],[CycleNumber]]&gt;2),IF(טבלה20[[#This Row],[דילוג]]=1,1,IF(MAX(J321:J322)=1,1,IF(טבלה20[[#This Row],[LengthofCycle]]-F322&lt;&gt;טבלה20[[#This Row],[הפרש קבוע אחרון]],0,""))),"")</f>
        <v>0</v>
      </c>
      <c r="K323" t="str">
        <f>IF(טבלה20[[#This Row],[CycleNumber]]&lt;3,"",IF(טבלה20[[#This Row],[דילוג]]=1,1,IF(K322="","",IF(טבלה20[[#This Row],[LengthofCycle]]-F322=טבלה20[[#This Row],[הפרש קבוע אחרון]],1,IF(K322+1&gt;3,"",K322+1)))))</f>
        <v/>
      </c>
      <c r="L323" t="str">
        <f>IF(OR(טבלה20[[#This Row],[פעילות]]="",K322=""),"",IF(טבלה20[[#This Row],[פעילות]]=1,1,0))</f>
        <v/>
      </c>
      <c r="M323" s="1" t="str">
        <f>IF(טבלה20[[#This Row],[פעילות]]="","",IF(OR(M322="",AND(טבלה20[[#This Row],[דילוג]]=1,K322=3)),1,M322+1))</f>
        <v/>
      </c>
      <c r="N323" s="1" t="str">
        <f>IF(AND(טבלה20[[#This Row],[מחזורי פעילות]]=3,G324=1,טבלה20[[#This Row],[הפרש קבוע אחרון]]&lt;&gt;I324),1,"")</f>
        <v/>
      </c>
      <c r="O323" s="1" t="str">
        <f>IF(AND(טבלה20[[#This Row],[מחזורי פעילות]]=3,G324=1,טבלה20[[#This Row],[הפרש קבוע אחרון]]=I324),1,"")</f>
        <v/>
      </c>
      <c r="P323" s="1" t="str">
        <f>IF(AND(טבלה20[[#This Row],[דילוג]]=1,טבלה20[[#This Row],[הפרש קבוע אחרון]]=I322,טבלה20[[#This Row],[מחזורי פעילות]]&gt;1),1,"")</f>
        <v/>
      </c>
      <c r="Q323" s="1" t="str">
        <f>IF(OR(AND(טבלה20[[#This Row],[מחזורי פעילות]]&lt;&gt;"",M324=""),AND(טבלה20[[#This Row],[פעילות]]=3,M324=1)),טבלה20[[#This Row],[מחזורי פעילות]],"")</f>
        <v/>
      </c>
      <c r="R323" s="1" t="str">
        <f>IF(טבלה20[[#This Row],[באיזה מחזור נעקר אחרי קביעה?]]&lt;&gt;"",1,"")</f>
        <v/>
      </c>
      <c r="S323" s="1" t="str">
        <f>IF(AND(טבלה20[[#This Row],[באיזה מחזור נעקר אחרי קביעה?]]&lt;&gt;"",טבלה20[[#This Row],[CycleNumber]]&gt;B324),טבלה20[[#This Row],[באיזה מחזור נעקר אחרי קביעה?]],"")</f>
        <v/>
      </c>
      <c r="T323" s="1" t="str">
        <f>IF(AND(טבלה20[[#This Row],[הפרש קבוע אחרון]]&lt;&gt;"",I322=""),טבלה20[[#This Row],[CycleNumber]],"")</f>
        <v/>
      </c>
      <c r="U323" s="1" t="str">
        <f>IF(OR(טבלה20[[#This Row],[CycleNumber]]&gt;B324,B324=""),טבלה20[[#This Row],[CycleNumber]],"")</f>
        <v/>
      </c>
      <c r="V3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3" t="s">
        <v>92</v>
      </c>
      <c r="AO323">
        <v>7</v>
      </c>
      <c r="AP323">
        <v>35</v>
      </c>
      <c r="AQ323">
        <f t="shared" si="12"/>
        <v>0</v>
      </c>
      <c r="AR323" t="str">
        <f t="shared" si="13"/>
        <v/>
      </c>
    </row>
    <row r="324" spans="1:44" hidden="1" x14ac:dyDescent="0.25">
      <c r="A324" t="s">
        <v>92</v>
      </c>
      <c r="B324">
        <v>8</v>
      </c>
      <c r="C324">
        <v>0</v>
      </c>
      <c r="D324">
        <v>1</v>
      </c>
      <c r="E324">
        <v>0</v>
      </c>
      <c r="F324">
        <v>28</v>
      </c>
      <c r="G324" t="str">
        <f>IF(טבלה20[[#This Row],[CycleNumber]]&gt;2,IF(AND(טבלה20[[#This Row],[LengthofCycle]]-F323=F323-F322,טבלה20[[#This Row],[LengthofCycle]]-F323&lt;&gt;0),1,""),"")</f>
        <v/>
      </c>
      <c r="H324" t="str">
        <f>IF(טבלה20[[#This Row],[דילוג]]=1,SUM(G324:G325),"")</f>
        <v/>
      </c>
      <c r="I324" t="str">
        <f>IF(AND(טבלה20[[#This Row],[CycleNumber]]&gt;B323,טבלה20[[#This Row],[CycleNumber]]&gt;2),IF(טבלה20[[#This Row],[דילוג]]=1,טבלה20[[#This Row],[LengthofCycle]]-F323,I323),"")</f>
        <v/>
      </c>
      <c r="J324">
        <f>IF(AND(טבלה20[[#This Row],[CycleNumber]]&gt;B323,טבלה20[[#This Row],[CycleNumber]]&gt;2),IF(טבלה20[[#This Row],[דילוג]]=1,1,IF(MAX(J322:J323)=1,1,IF(טבלה20[[#This Row],[LengthofCycle]]-F323&lt;&gt;טבלה20[[#This Row],[הפרש קבוע אחרון]],0,""))),"")</f>
        <v>0</v>
      </c>
      <c r="K324" t="str">
        <f>IF(טבלה20[[#This Row],[CycleNumber]]&lt;3,"",IF(טבלה20[[#This Row],[דילוג]]=1,1,IF(K323="","",IF(טבלה20[[#This Row],[LengthofCycle]]-F323=טבלה20[[#This Row],[הפרש קבוע אחרון]],1,IF(K323+1&gt;3,"",K323+1)))))</f>
        <v/>
      </c>
      <c r="L324" t="str">
        <f>IF(OR(טבלה20[[#This Row],[פעילות]]="",K323=""),"",IF(טבלה20[[#This Row],[פעילות]]=1,1,0))</f>
        <v/>
      </c>
      <c r="M324" s="1" t="str">
        <f>IF(טבלה20[[#This Row],[פעילות]]="","",IF(OR(M323="",AND(טבלה20[[#This Row],[דילוג]]=1,K323=3)),1,M323+1))</f>
        <v/>
      </c>
      <c r="N324" s="1" t="str">
        <f>IF(AND(טבלה20[[#This Row],[מחזורי פעילות]]=3,G325=1,טבלה20[[#This Row],[הפרש קבוע אחרון]]&lt;&gt;I325),1,"")</f>
        <v/>
      </c>
      <c r="O324" s="1" t="str">
        <f>IF(AND(טבלה20[[#This Row],[מחזורי פעילות]]=3,G325=1,טבלה20[[#This Row],[הפרש קבוע אחרון]]=I325),1,"")</f>
        <v/>
      </c>
      <c r="P324" s="1" t="str">
        <f>IF(AND(טבלה20[[#This Row],[דילוג]]=1,טבלה20[[#This Row],[הפרש קבוע אחרון]]=I323,טבלה20[[#This Row],[מחזורי פעילות]]&gt;1),1,"")</f>
        <v/>
      </c>
      <c r="Q324" s="1" t="str">
        <f>IF(OR(AND(טבלה20[[#This Row],[מחזורי פעילות]]&lt;&gt;"",M325=""),AND(טבלה20[[#This Row],[פעילות]]=3,M325=1)),טבלה20[[#This Row],[מחזורי פעילות]],"")</f>
        <v/>
      </c>
      <c r="R324" s="1" t="str">
        <f>IF(טבלה20[[#This Row],[באיזה מחזור נעקר אחרי קביעה?]]&lt;&gt;"",1,"")</f>
        <v/>
      </c>
      <c r="S324" s="1" t="str">
        <f>IF(AND(טבלה20[[#This Row],[באיזה מחזור נעקר אחרי קביעה?]]&lt;&gt;"",טבלה20[[#This Row],[CycleNumber]]&gt;B325),טבלה20[[#This Row],[באיזה מחזור נעקר אחרי קביעה?]],"")</f>
        <v/>
      </c>
      <c r="T324" s="1" t="str">
        <f>IF(AND(טבלה20[[#This Row],[הפרש קבוע אחרון]]&lt;&gt;"",I323=""),טבלה20[[#This Row],[CycleNumber]],"")</f>
        <v/>
      </c>
      <c r="U324" s="1" t="str">
        <f>IF(OR(טבלה20[[#This Row],[CycleNumber]]&gt;B325,B325=""),טבלה20[[#This Row],[CycleNumber]],"")</f>
        <v/>
      </c>
      <c r="V3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4" t="s">
        <v>92</v>
      </c>
      <c r="AO324">
        <v>8</v>
      </c>
      <c r="AP324">
        <v>28</v>
      </c>
      <c r="AQ324">
        <f t="shared" si="12"/>
        <v>0</v>
      </c>
      <c r="AR324" t="str">
        <f t="shared" si="13"/>
        <v/>
      </c>
    </row>
    <row r="325" spans="1:44" hidden="1" x14ac:dyDescent="0.25">
      <c r="A325" t="s">
        <v>92</v>
      </c>
      <c r="B325">
        <v>9</v>
      </c>
      <c r="C325">
        <v>0</v>
      </c>
      <c r="D325">
        <v>1</v>
      </c>
      <c r="E325">
        <v>0</v>
      </c>
      <c r="F325">
        <v>36</v>
      </c>
      <c r="G325" t="str">
        <f>IF(טבלה20[[#This Row],[CycleNumber]]&gt;2,IF(AND(טבלה20[[#This Row],[LengthofCycle]]-F324=F324-F323,טבלה20[[#This Row],[LengthofCycle]]-F324&lt;&gt;0),1,""),"")</f>
        <v/>
      </c>
      <c r="H325" t="str">
        <f>IF(טבלה20[[#This Row],[דילוג]]=1,SUM(G325:G326),"")</f>
        <v/>
      </c>
      <c r="I325" t="str">
        <f>IF(AND(טבלה20[[#This Row],[CycleNumber]]&gt;B324,טבלה20[[#This Row],[CycleNumber]]&gt;2),IF(טבלה20[[#This Row],[דילוג]]=1,טבלה20[[#This Row],[LengthofCycle]]-F324,I324),"")</f>
        <v/>
      </c>
      <c r="J325">
        <f>IF(AND(טבלה20[[#This Row],[CycleNumber]]&gt;B324,טבלה20[[#This Row],[CycleNumber]]&gt;2),IF(טבלה20[[#This Row],[דילוג]]=1,1,IF(MAX(J323:J324)=1,1,IF(טבלה20[[#This Row],[LengthofCycle]]-F324&lt;&gt;טבלה20[[#This Row],[הפרש קבוע אחרון]],0,""))),"")</f>
        <v>0</v>
      </c>
      <c r="K325" t="str">
        <f>IF(טבלה20[[#This Row],[CycleNumber]]&lt;3,"",IF(טבלה20[[#This Row],[דילוג]]=1,1,IF(K324="","",IF(טבלה20[[#This Row],[LengthofCycle]]-F324=טבלה20[[#This Row],[הפרש קבוע אחרון]],1,IF(K324+1&gt;3,"",K324+1)))))</f>
        <v/>
      </c>
      <c r="L325" t="str">
        <f>IF(OR(טבלה20[[#This Row],[פעילות]]="",K324=""),"",IF(טבלה20[[#This Row],[פעילות]]=1,1,0))</f>
        <v/>
      </c>
      <c r="M325" s="1" t="str">
        <f>IF(טבלה20[[#This Row],[פעילות]]="","",IF(OR(M324="",AND(טבלה20[[#This Row],[דילוג]]=1,K324=3)),1,M324+1))</f>
        <v/>
      </c>
      <c r="N325" s="1" t="str">
        <f>IF(AND(טבלה20[[#This Row],[מחזורי פעילות]]=3,G326=1,טבלה20[[#This Row],[הפרש קבוע אחרון]]&lt;&gt;I326),1,"")</f>
        <v/>
      </c>
      <c r="O325" s="1" t="str">
        <f>IF(AND(טבלה20[[#This Row],[מחזורי פעילות]]=3,G326=1,טבלה20[[#This Row],[הפרש קבוע אחרון]]=I326),1,"")</f>
        <v/>
      </c>
      <c r="P325" s="1" t="str">
        <f>IF(AND(טבלה20[[#This Row],[דילוג]]=1,טבלה20[[#This Row],[הפרש קבוע אחרון]]=I324,טבלה20[[#This Row],[מחזורי פעילות]]&gt;1),1,"")</f>
        <v/>
      </c>
      <c r="Q325" s="1" t="str">
        <f>IF(OR(AND(טבלה20[[#This Row],[מחזורי פעילות]]&lt;&gt;"",M326=""),AND(טבלה20[[#This Row],[פעילות]]=3,M326=1)),טבלה20[[#This Row],[מחזורי פעילות]],"")</f>
        <v/>
      </c>
      <c r="R325" s="1" t="str">
        <f>IF(טבלה20[[#This Row],[באיזה מחזור נעקר אחרי קביעה?]]&lt;&gt;"",1,"")</f>
        <v/>
      </c>
      <c r="S325" s="1" t="str">
        <f>IF(AND(טבלה20[[#This Row],[באיזה מחזור נעקר אחרי קביעה?]]&lt;&gt;"",טבלה20[[#This Row],[CycleNumber]]&gt;B326),טבלה20[[#This Row],[באיזה מחזור נעקר אחרי קביעה?]],"")</f>
        <v/>
      </c>
      <c r="T325" s="1" t="str">
        <f>IF(AND(טבלה20[[#This Row],[הפרש קבוע אחרון]]&lt;&gt;"",I324=""),טבלה20[[#This Row],[CycleNumber]],"")</f>
        <v/>
      </c>
      <c r="U325" s="1" t="str">
        <f>IF(OR(טבלה20[[#This Row],[CycleNumber]]&gt;B326,B326=""),טבלה20[[#This Row],[CycleNumber]],"")</f>
        <v/>
      </c>
      <c r="V3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5" t="s">
        <v>92</v>
      </c>
      <c r="AO325">
        <v>9</v>
      </c>
      <c r="AP325">
        <v>36</v>
      </c>
      <c r="AQ325">
        <f t="shared" ref="AQ325:AQ388" si="14">IF(AO325=AO323+2,IF(AND(AP323-AP324=AP324-AP325,AP323-AP324&lt;&gt;0),1,0),"")</f>
        <v>0</v>
      </c>
      <c r="AR325" t="str">
        <f t="shared" si="13"/>
        <v/>
      </c>
    </row>
    <row r="326" spans="1:44" hidden="1" x14ac:dyDescent="0.25">
      <c r="A326" t="s">
        <v>92</v>
      </c>
      <c r="B326">
        <v>10</v>
      </c>
      <c r="C326">
        <v>0</v>
      </c>
      <c r="D326">
        <v>1</v>
      </c>
      <c r="E326">
        <v>0</v>
      </c>
      <c r="F326">
        <v>29</v>
      </c>
      <c r="G326" t="str">
        <f>IF(טבלה20[[#This Row],[CycleNumber]]&gt;2,IF(AND(טבלה20[[#This Row],[LengthofCycle]]-F325=F325-F324,טבלה20[[#This Row],[LengthofCycle]]-F325&lt;&gt;0),1,""),"")</f>
        <v/>
      </c>
      <c r="H326" t="str">
        <f>IF(טבלה20[[#This Row],[דילוג]]=1,SUM(G326:G327),"")</f>
        <v/>
      </c>
      <c r="I326" t="str">
        <f>IF(AND(טבלה20[[#This Row],[CycleNumber]]&gt;B325,טבלה20[[#This Row],[CycleNumber]]&gt;2),IF(טבלה20[[#This Row],[דילוג]]=1,טבלה20[[#This Row],[LengthofCycle]]-F325,I325),"")</f>
        <v/>
      </c>
      <c r="J326">
        <f>IF(AND(טבלה20[[#This Row],[CycleNumber]]&gt;B325,טבלה20[[#This Row],[CycleNumber]]&gt;2),IF(טבלה20[[#This Row],[דילוג]]=1,1,IF(MAX(J324:J325)=1,1,IF(טבלה20[[#This Row],[LengthofCycle]]-F325&lt;&gt;טבלה20[[#This Row],[הפרש קבוע אחרון]],0,""))),"")</f>
        <v>0</v>
      </c>
      <c r="K326" t="str">
        <f>IF(טבלה20[[#This Row],[CycleNumber]]&lt;3,"",IF(טבלה20[[#This Row],[דילוג]]=1,1,IF(K325="","",IF(טבלה20[[#This Row],[LengthofCycle]]-F325=טבלה20[[#This Row],[הפרש קבוע אחרון]],1,IF(K325+1&gt;3,"",K325+1)))))</f>
        <v/>
      </c>
      <c r="L326" t="str">
        <f>IF(OR(טבלה20[[#This Row],[פעילות]]="",K325=""),"",IF(טבלה20[[#This Row],[פעילות]]=1,1,0))</f>
        <v/>
      </c>
      <c r="M326" s="1" t="str">
        <f>IF(טבלה20[[#This Row],[פעילות]]="","",IF(OR(M325="",AND(טבלה20[[#This Row],[דילוג]]=1,K325=3)),1,M325+1))</f>
        <v/>
      </c>
      <c r="N326" s="1" t="str">
        <f>IF(AND(טבלה20[[#This Row],[מחזורי פעילות]]=3,G327=1,טבלה20[[#This Row],[הפרש קבוע אחרון]]&lt;&gt;I327),1,"")</f>
        <v/>
      </c>
      <c r="O326" s="1" t="str">
        <f>IF(AND(טבלה20[[#This Row],[מחזורי פעילות]]=3,G327=1,טבלה20[[#This Row],[הפרש קבוע אחרון]]=I327),1,"")</f>
        <v/>
      </c>
      <c r="P326" s="1" t="str">
        <f>IF(AND(טבלה20[[#This Row],[דילוג]]=1,טבלה20[[#This Row],[הפרש קבוע אחרון]]=I325,טבלה20[[#This Row],[מחזורי פעילות]]&gt;1),1,"")</f>
        <v/>
      </c>
      <c r="Q326" s="1" t="str">
        <f>IF(OR(AND(טבלה20[[#This Row],[מחזורי פעילות]]&lt;&gt;"",M327=""),AND(טבלה20[[#This Row],[פעילות]]=3,M327=1)),טבלה20[[#This Row],[מחזורי פעילות]],"")</f>
        <v/>
      </c>
      <c r="R326" s="1" t="str">
        <f>IF(טבלה20[[#This Row],[באיזה מחזור נעקר אחרי קביעה?]]&lt;&gt;"",1,"")</f>
        <v/>
      </c>
      <c r="S326" s="1" t="str">
        <f>IF(AND(טבלה20[[#This Row],[באיזה מחזור נעקר אחרי קביעה?]]&lt;&gt;"",טבלה20[[#This Row],[CycleNumber]]&gt;B327),טבלה20[[#This Row],[באיזה מחזור נעקר אחרי קביעה?]],"")</f>
        <v/>
      </c>
      <c r="T326" s="1" t="str">
        <f>IF(AND(טבלה20[[#This Row],[הפרש קבוע אחרון]]&lt;&gt;"",I325=""),טבלה20[[#This Row],[CycleNumber]],"")</f>
        <v/>
      </c>
      <c r="U326" s="1" t="str">
        <f>IF(OR(טבלה20[[#This Row],[CycleNumber]]&gt;B327,B327=""),טבלה20[[#This Row],[CycleNumber]],"")</f>
        <v/>
      </c>
      <c r="V3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6" t="s">
        <v>92</v>
      </c>
      <c r="AO326">
        <v>10</v>
      </c>
      <c r="AP326">
        <v>29</v>
      </c>
      <c r="AQ326">
        <f t="shared" si="14"/>
        <v>0</v>
      </c>
      <c r="AR326" t="str">
        <f t="shared" ref="AR326:AR389" si="15">IF(AND(AQ326=1,AQ325=1),1,"")</f>
        <v/>
      </c>
    </row>
    <row r="327" spans="1:44" hidden="1" x14ac:dyDescent="0.25">
      <c r="A327" t="s">
        <v>92</v>
      </c>
      <c r="B327">
        <v>11</v>
      </c>
      <c r="C327">
        <v>0</v>
      </c>
      <c r="D327">
        <v>1</v>
      </c>
      <c r="E327">
        <v>0</v>
      </c>
      <c r="F327">
        <v>36</v>
      </c>
      <c r="G327" t="str">
        <f>IF(טבלה20[[#This Row],[CycleNumber]]&gt;2,IF(AND(טבלה20[[#This Row],[LengthofCycle]]-F326=F326-F325,טבלה20[[#This Row],[LengthofCycle]]-F326&lt;&gt;0),1,""),"")</f>
        <v/>
      </c>
      <c r="H327" t="str">
        <f>IF(טבלה20[[#This Row],[דילוג]]=1,SUM(G327:G328),"")</f>
        <v/>
      </c>
      <c r="I327" t="str">
        <f>IF(AND(טבלה20[[#This Row],[CycleNumber]]&gt;B326,טבלה20[[#This Row],[CycleNumber]]&gt;2),IF(טבלה20[[#This Row],[דילוג]]=1,טבלה20[[#This Row],[LengthofCycle]]-F326,I326),"")</f>
        <v/>
      </c>
      <c r="J327">
        <f>IF(AND(טבלה20[[#This Row],[CycleNumber]]&gt;B326,טבלה20[[#This Row],[CycleNumber]]&gt;2),IF(טבלה20[[#This Row],[דילוג]]=1,1,IF(MAX(J325:J326)=1,1,IF(טבלה20[[#This Row],[LengthofCycle]]-F326&lt;&gt;טבלה20[[#This Row],[הפרש קבוע אחרון]],0,""))),"")</f>
        <v>0</v>
      </c>
      <c r="K327" t="str">
        <f>IF(טבלה20[[#This Row],[CycleNumber]]&lt;3,"",IF(טבלה20[[#This Row],[דילוג]]=1,1,IF(K326="","",IF(טבלה20[[#This Row],[LengthofCycle]]-F326=טבלה20[[#This Row],[הפרש קבוע אחרון]],1,IF(K326+1&gt;3,"",K326+1)))))</f>
        <v/>
      </c>
      <c r="L327" t="str">
        <f>IF(OR(טבלה20[[#This Row],[פעילות]]="",K326=""),"",IF(טבלה20[[#This Row],[פעילות]]=1,1,0))</f>
        <v/>
      </c>
      <c r="M327" s="1" t="str">
        <f>IF(טבלה20[[#This Row],[פעילות]]="","",IF(OR(M326="",AND(טבלה20[[#This Row],[דילוג]]=1,K326=3)),1,M326+1))</f>
        <v/>
      </c>
      <c r="N327" s="1" t="str">
        <f>IF(AND(טבלה20[[#This Row],[מחזורי פעילות]]=3,G328=1,טבלה20[[#This Row],[הפרש קבוע אחרון]]&lt;&gt;I328),1,"")</f>
        <v/>
      </c>
      <c r="O327" s="1" t="str">
        <f>IF(AND(טבלה20[[#This Row],[מחזורי פעילות]]=3,G328=1,טבלה20[[#This Row],[הפרש קבוע אחרון]]=I328),1,"")</f>
        <v/>
      </c>
      <c r="P327" s="1" t="str">
        <f>IF(AND(טבלה20[[#This Row],[דילוג]]=1,טבלה20[[#This Row],[הפרש קבוע אחרון]]=I326,טבלה20[[#This Row],[מחזורי פעילות]]&gt;1),1,"")</f>
        <v/>
      </c>
      <c r="Q327" s="1" t="str">
        <f>IF(OR(AND(טבלה20[[#This Row],[מחזורי פעילות]]&lt;&gt;"",M328=""),AND(טבלה20[[#This Row],[פעילות]]=3,M328=1)),טבלה20[[#This Row],[מחזורי פעילות]],"")</f>
        <v/>
      </c>
      <c r="R327" s="1" t="str">
        <f>IF(טבלה20[[#This Row],[באיזה מחזור נעקר אחרי קביעה?]]&lt;&gt;"",1,"")</f>
        <v/>
      </c>
      <c r="S327" s="1" t="str">
        <f>IF(AND(טבלה20[[#This Row],[באיזה מחזור נעקר אחרי קביעה?]]&lt;&gt;"",טבלה20[[#This Row],[CycleNumber]]&gt;B328),טבלה20[[#This Row],[באיזה מחזור נעקר אחרי קביעה?]],"")</f>
        <v/>
      </c>
      <c r="T327" s="1" t="str">
        <f>IF(AND(טבלה20[[#This Row],[הפרש קבוע אחרון]]&lt;&gt;"",I326=""),טבלה20[[#This Row],[CycleNumber]],"")</f>
        <v/>
      </c>
      <c r="U327" s="1" t="str">
        <f>IF(OR(טבלה20[[#This Row],[CycleNumber]]&gt;B328,B328=""),טבלה20[[#This Row],[CycleNumber]],"")</f>
        <v/>
      </c>
      <c r="V3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7" t="s">
        <v>92</v>
      </c>
      <c r="AO327">
        <v>11</v>
      </c>
      <c r="AP327">
        <v>36</v>
      </c>
      <c r="AQ327">
        <f t="shared" si="14"/>
        <v>0</v>
      </c>
      <c r="AR327" t="str">
        <f t="shared" si="15"/>
        <v/>
      </c>
    </row>
    <row r="328" spans="1:44" hidden="1" x14ac:dyDescent="0.25">
      <c r="A328" t="s">
        <v>92</v>
      </c>
      <c r="B328">
        <v>12</v>
      </c>
      <c r="C328">
        <v>0</v>
      </c>
      <c r="D328">
        <v>1</v>
      </c>
      <c r="E328">
        <v>0</v>
      </c>
      <c r="F328">
        <v>33</v>
      </c>
      <c r="G328" t="str">
        <f>IF(טבלה20[[#This Row],[CycleNumber]]&gt;2,IF(AND(טבלה20[[#This Row],[LengthofCycle]]-F327=F327-F326,טבלה20[[#This Row],[LengthofCycle]]-F327&lt;&gt;0),1,""),"")</f>
        <v/>
      </c>
      <c r="H328" t="str">
        <f>IF(טבלה20[[#This Row],[דילוג]]=1,SUM(G328:G329),"")</f>
        <v/>
      </c>
      <c r="I328" t="str">
        <f>IF(AND(טבלה20[[#This Row],[CycleNumber]]&gt;B327,טבלה20[[#This Row],[CycleNumber]]&gt;2),IF(טבלה20[[#This Row],[דילוג]]=1,טבלה20[[#This Row],[LengthofCycle]]-F327,I327),"")</f>
        <v/>
      </c>
      <c r="J328">
        <f>IF(AND(טבלה20[[#This Row],[CycleNumber]]&gt;B327,טבלה20[[#This Row],[CycleNumber]]&gt;2),IF(טבלה20[[#This Row],[דילוג]]=1,1,IF(MAX(J326:J327)=1,1,IF(טבלה20[[#This Row],[LengthofCycle]]-F327&lt;&gt;טבלה20[[#This Row],[הפרש קבוע אחרון]],0,""))),"")</f>
        <v>0</v>
      </c>
      <c r="K328" t="str">
        <f>IF(טבלה20[[#This Row],[CycleNumber]]&lt;3,"",IF(טבלה20[[#This Row],[דילוג]]=1,1,IF(K327="","",IF(טבלה20[[#This Row],[LengthofCycle]]-F327=טבלה20[[#This Row],[הפרש קבוע אחרון]],1,IF(K327+1&gt;3,"",K327+1)))))</f>
        <v/>
      </c>
      <c r="L328" t="str">
        <f>IF(OR(טבלה20[[#This Row],[פעילות]]="",K327=""),"",IF(טבלה20[[#This Row],[פעילות]]=1,1,0))</f>
        <v/>
      </c>
      <c r="M328" s="1" t="str">
        <f>IF(טבלה20[[#This Row],[פעילות]]="","",IF(OR(M327="",AND(טבלה20[[#This Row],[דילוג]]=1,K327=3)),1,M327+1))</f>
        <v/>
      </c>
      <c r="N328" s="1" t="str">
        <f>IF(AND(טבלה20[[#This Row],[מחזורי פעילות]]=3,G329=1,טבלה20[[#This Row],[הפרש קבוע אחרון]]&lt;&gt;I329),1,"")</f>
        <v/>
      </c>
      <c r="O328" s="1" t="str">
        <f>IF(AND(טבלה20[[#This Row],[מחזורי פעילות]]=3,G329=1,טבלה20[[#This Row],[הפרש קבוע אחרון]]=I329),1,"")</f>
        <v/>
      </c>
      <c r="P328" s="1" t="str">
        <f>IF(AND(טבלה20[[#This Row],[דילוג]]=1,טבלה20[[#This Row],[הפרש קבוע אחרון]]=I327,טבלה20[[#This Row],[מחזורי פעילות]]&gt;1),1,"")</f>
        <v/>
      </c>
      <c r="Q328" s="1" t="str">
        <f>IF(OR(AND(טבלה20[[#This Row],[מחזורי פעילות]]&lt;&gt;"",M329=""),AND(טבלה20[[#This Row],[פעילות]]=3,M329=1)),טבלה20[[#This Row],[מחזורי פעילות]],"")</f>
        <v/>
      </c>
      <c r="R328" s="1" t="str">
        <f>IF(טבלה20[[#This Row],[באיזה מחזור נעקר אחרי קביעה?]]&lt;&gt;"",1,"")</f>
        <v/>
      </c>
      <c r="S328" s="1" t="str">
        <f>IF(AND(טבלה20[[#This Row],[באיזה מחזור נעקר אחרי קביעה?]]&lt;&gt;"",טבלה20[[#This Row],[CycleNumber]]&gt;B329),טבלה20[[#This Row],[באיזה מחזור נעקר אחרי קביעה?]],"")</f>
        <v/>
      </c>
      <c r="T328" s="1" t="str">
        <f>IF(AND(טבלה20[[#This Row],[הפרש קבוע אחרון]]&lt;&gt;"",I327=""),טבלה20[[#This Row],[CycleNumber]],"")</f>
        <v/>
      </c>
      <c r="U328" s="1" t="str">
        <f>IF(OR(טבלה20[[#This Row],[CycleNumber]]&gt;B329,B329=""),טבלה20[[#This Row],[CycleNumber]],"")</f>
        <v/>
      </c>
      <c r="V3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8" t="s">
        <v>92</v>
      </c>
      <c r="AO328">
        <v>12</v>
      </c>
      <c r="AP328">
        <v>33</v>
      </c>
      <c r="AQ328">
        <f t="shared" si="14"/>
        <v>0</v>
      </c>
      <c r="AR328" t="str">
        <f t="shared" si="15"/>
        <v/>
      </c>
    </row>
    <row r="329" spans="1:44" hidden="1" x14ac:dyDescent="0.25">
      <c r="A329" t="s">
        <v>92</v>
      </c>
      <c r="B329">
        <v>13</v>
      </c>
      <c r="C329">
        <v>0</v>
      </c>
      <c r="D329">
        <v>1</v>
      </c>
      <c r="E329">
        <v>0</v>
      </c>
      <c r="F329">
        <v>28</v>
      </c>
      <c r="G329" t="str">
        <f>IF(טבלה20[[#This Row],[CycleNumber]]&gt;2,IF(AND(טבלה20[[#This Row],[LengthofCycle]]-F328=F328-F327,טבלה20[[#This Row],[LengthofCycle]]-F328&lt;&gt;0),1,""),"")</f>
        <v/>
      </c>
      <c r="H329" t="str">
        <f>IF(טבלה20[[#This Row],[דילוג]]=1,SUM(G329:G330),"")</f>
        <v/>
      </c>
      <c r="I329" t="str">
        <f>IF(AND(טבלה20[[#This Row],[CycleNumber]]&gt;B328,טבלה20[[#This Row],[CycleNumber]]&gt;2),IF(טבלה20[[#This Row],[דילוג]]=1,טבלה20[[#This Row],[LengthofCycle]]-F328,I328),"")</f>
        <v/>
      </c>
      <c r="J329">
        <f>IF(AND(טבלה20[[#This Row],[CycleNumber]]&gt;B328,טבלה20[[#This Row],[CycleNumber]]&gt;2),IF(טבלה20[[#This Row],[דילוג]]=1,1,IF(MAX(J327:J328)=1,1,IF(טבלה20[[#This Row],[LengthofCycle]]-F328&lt;&gt;טבלה20[[#This Row],[הפרש קבוע אחרון]],0,""))),"")</f>
        <v>0</v>
      </c>
      <c r="K329" t="str">
        <f>IF(טבלה20[[#This Row],[CycleNumber]]&lt;3,"",IF(טבלה20[[#This Row],[דילוג]]=1,1,IF(K328="","",IF(טבלה20[[#This Row],[LengthofCycle]]-F328=טבלה20[[#This Row],[הפרש קבוע אחרון]],1,IF(K328+1&gt;3,"",K328+1)))))</f>
        <v/>
      </c>
      <c r="L329" t="str">
        <f>IF(OR(טבלה20[[#This Row],[פעילות]]="",K328=""),"",IF(טבלה20[[#This Row],[פעילות]]=1,1,0))</f>
        <v/>
      </c>
      <c r="M329" s="1" t="str">
        <f>IF(טבלה20[[#This Row],[פעילות]]="","",IF(OR(M328="",AND(טבלה20[[#This Row],[דילוג]]=1,K328=3)),1,M328+1))</f>
        <v/>
      </c>
      <c r="N329" s="1" t="str">
        <f>IF(AND(טבלה20[[#This Row],[מחזורי פעילות]]=3,G330=1,טבלה20[[#This Row],[הפרש קבוע אחרון]]&lt;&gt;I330),1,"")</f>
        <v/>
      </c>
      <c r="O329" s="1" t="str">
        <f>IF(AND(טבלה20[[#This Row],[מחזורי פעילות]]=3,G330=1,טבלה20[[#This Row],[הפרש קבוע אחרון]]=I330),1,"")</f>
        <v/>
      </c>
      <c r="P329" s="1" t="str">
        <f>IF(AND(טבלה20[[#This Row],[דילוג]]=1,טבלה20[[#This Row],[הפרש קבוע אחרון]]=I328,טבלה20[[#This Row],[מחזורי פעילות]]&gt;1),1,"")</f>
        <v/>
      </c>
      <c r="Q329" s="1" t="str">
        <f>IF(OR(AND(טבלה20[[#This Row],[מחזורי פעילות]]&lt;&gt;"",M330=""),AND(טבלה20[[#This Row],[פעילות]]=3,M330=1)),טבלה20[[#This Row],[מחזורי פעילות]],"")</f>
        <v/>
      </c>
      <c r="R329" s="1" t="str">
        <f>IF(טבלה20[[#This Row],[באיזה מחזור נעקר אחרי קביעה?]]&lt;&gt;"",1,"")</f>
        <v/>
      </c>
      <c r="S329" s="1" t="str">
        <f>IF(AND(טבלה20[[#This Row],[באיזה מחזור נעקר אחרי קביעה?]]&lt;&gt;"",טבלה20[[#This Row],[CycleNumber]]&gt;B330),טבלה20[[#This Row],[באיזה מחזור נעקר אחרי קביעה?]],"")</f>
        <v/>
      </c>
      <c r="T329" s="1" t="str">
        <f>IF(AND(טבלה20[[#This Row],[הפרש קבוע אחרון]]&lt;&gt;"",I328=""),טבלה20[[#This Row],[CycleNumber]],"")</f>
        <v/>
      </c>
      <c r="U329" s="1">
        <f>IF(OR(טבלה20[[#This Row],[CycleNumber]]&gt;B330,B330=""),טבלה20[[#This Row],[CycleNumber]],"")</f>
        <v>13</v>
      </c>
      <c r="V3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29" t="s">
        <v>92</v>
      </c>
      <c r="AO329">
        <v>13</v>
      </c>
      <c r="AP329">
        <v>28</v>
      </c>
      <c r="AQ329">
        <f t="shared" si="14"/>
        <v>0</v>
      </c>
      <c r="AR329" t="str">
        <f t="shared" si="15"/>
        <v/>
      </c>
    </row>
    <row r="330" spans="1:44" hidden="1" x14ac:dyDescent="0.25">
      <c r="A330" t="s">
        <v>93</v>
      </c>
      <c r="B330">
        <v>1</v>
      </c>
      <c r="C330">
        <v>0</v>
      </c>
      <c r="D330">
        <v>1</v>
      </c>
      <c r="E330">
        <v>0</v>
      </c>
      <c r="F330">
        <v>30</v>
      </c>
      <c r="G330" t="str">
        <f>IF(טבלה20[[#This Row],[CycleNumber]]&gt;2,IF(AND(טבלה20[[#This Row],[LengthofCycle]]-F329=F329-F328,טבלה20[[#This Row],[LengthofCycle]]-F329&lt;&gt;0),1,""),"")</f>
        <v/>
      </c>
      <c r="H330" t="str">
        <f>IF(טבלה20[[#This Row],[דילוג]]=1,SUM(G330:G331),"")</f>
        <v/>
      </c>
      <c r="I330" t="str">
        <f>IF(AND(טבלה20[[#This Row],[CycleNumber]]&gt;B329,טבלה20[[#This Row],[CycleNumber]]&gt;2),IF(טבלה20[[#This Row],[דילוג]]=1,טבלה20[[#This Row],[LengthofCycle]]-F329,I329),"")</f>
        <v/>
      </c>
      <c r="J330" t="str">
        <f>IF(AND(טבלה20[[#This Row],[CycleNumber]]&gt;B329,טבלה20[[#This Row],[CycleNumber]]&gt;2),IF(טבלה20[[#This Row],[דילוג]]=1,1,IF(MAX(J328:J329)=1,1,IF(טבלה20[[#This Row],[LengthofCycle]]-F329&lt;&gt;טבלה20[[#This Row],[הפרש קבוע אחרון]],0,""))),"")</f>
        <v/>
      </c>
      <c r="K330" t="str">
        <f>IF(טבלה20[[#This Row],[CycleNumber]]&lt;3,"",IF(טבלה20[[#This Row],[דילוג]]=1,1,IF(K329="","",IF(טבלה20[[#This Row],[LengthofCycle]]-F329=טבלה20[[#This Row],[הפרש קבוע אחרון]],1,IF(K329+1&gt;3,"",K329+1)))))</f>
        <v/>
      </c>
      <c r="L330" t="str">
        <f>IF(OR(טבלה20[[#This Row],[פעילות]]="",K329=""),"",IF(טבלה20[[#This Row],[פעילות]]=1,1,0))</f>
        <v/>
      </c>
      <c r="M330" s="1" t="str">
        <f>IF(טבלה20[[#This Row],[פעילות]]="","",IF(OR(M329="",AND(טבלה20[[#This Row],[דילוג]]=1,K329=3)),1,M329+1))</f>
        <v/>
      </c>
      <c r="N330" s="1" t="str">
        <f>IF(AND(טבלה20[[#This Row],[מחזורי פעילות]]=3,G331=1,טבלה20[[#This Row],[הפרש קבוע אחרון]]&lt;&gt;I331),1,"")</f>
        <v/>
      </c>
      <c r="O330" s="1" t="str">
        <f>IF(AND(טבלה20[[#This Row],[מחזורי פעילות]]=3,G331=1,טבלה20[[#This Row],[הפרש קבוע אחרון]]=I331),1,"")</f>
        <v/>
      </c>
      <c r="P330" s="1" t="str">
        <f>IF(AND(טבלה20[[#This Row],[דילוג]]=1,טבלה20[[#This Row],[הפרש קבוע אחרון]]=I329,טבלה20[[#This Row],[מחזורי פעילות]]&gt;1),1,"")</f>
        <v/>
      </c>
      <c r="Q330" s="1" t="str">
        <f>IF(OR(AND(טבלה20[[#This Row],[מחזורי פעילות]]&lt;&gt;"",M331=""),AND(טבלה20[[#This Row],[פעילות]]=3,M331=1)),טבלה20[[#This Row],[מחזורי פעילות]],"")</f>
        <v/>
      </c>
      <c r="R330" s="1" t="str">
        <f>IF(טבלה20[[#This Row],[באיזה מחזור נעקר אחרי קביעה?]]&lt;&gt;"",1,"")</f>
        <v/>
      </c>
      <c r="S330" s="1" t="str">
        <f>IF(AND(טבלה20[[#This Row],[באיזה מחזור נעקר אחרי קביעה?]]&lt;&gt;"",טבלה20[[#This Row],[CycleNumber]]&gt;B331),טבלה20[[#This Row],[באיזה מחזור נעקר אחרי קביעה?]],"")</f>
        <v/>
      </c>
      <c r="T330" s="1" t="str">
        <f>IF(AND(טבלה20[[#This Row],[הפרש קבוע אחרון]]&lt;&gt;"",I329=""),טבלה20[[#This Row],[CycleNumber]],"")</f>
        <v/>
      </c>
      <c r="U330" s="1" t="str">
        <f>IF(OR(טבלה20[[#This Row],[CycleNumber]]&gt;B331,B331=""),טבלה20[[#This Row],[CycleNumber]],"")</f>
        <v/>
      </c>
      <c r="V3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0" t="s">
        <v>93</v>
      </c>
      <c r="AO330">
        <v>1</v>
      </c>
      <c r="AP330">
        <v>30</v>
      </c>
      <c r="AQ330" t="str">
        <f t="shared" si="14"/>
        <v/>
      </c>
      <c r="AR330" t="str">
        <f t="shared" si="15"/>
        <v/>
      </c>
    </row>
    <row r="331" spans="1:44" hidden="1" x14ac:dyDescent="0.25">
      <c r="A331" t="s">
        <v>93</v>
      </c>
      <c r="B331">
        <v>2</v>
      </c>
      <c r="C331">
        <v>0</v>
      </c>
      <c r="D331">
        <v>1</v>
      </c>
      <c r="E331">
        <v>0</v>
      </c>
      <c r="F331">
        <v>30</v>
      </c>
      <c r="G331" t="str">
        <f>IF(טבלה20[[#This Row],[CycleNumber]]&gt;2,IF(AND(טבלה20[[#This Row],[LengthofCycle]]-F330=F330-F329,טבלה20[[#This Row],[LengthofCycle]]-F330&lt;&gt;0),1,""),"")</f>
        <v/>
      </c>
      <c r="H331" t="str">
        <f>IF(טבלה20[[#This Row],[דילוג]]=1,SUM(G331:G332),"")</f>
        <v/>
      </c>
      <c r="I331" t="str">
        <f>IF(AND(טבלה20[[#This Row],[CycleNumber]]&gt;B330,טבלה20[[#This Row],[CycleNumber]]&gt;2),IF(טבלה20[[#This Row],[דילוג]]=1,טבלה20[[#This Row],[LengthofCycle]]-F330,I330),"")</f>
        <v/>
      </c>
      <c r="J331" t="str">
        <f>IF(AND(טבלה20[[#This Row],[CycleNumber]]&gt;B330,טבלה20[[#This Row],[CycleNumber]]&gt;2),IF(טבלה20[[#This Row],[דילוג]]=1,1,IF(MAX(J329:J330)=1,1,IF(טבלה20[[#This Row],[LengthofCycle]]-F330&lt;&gt;טבלה20[[#This Row],[הפרש קבוע אחרון]],0,""))),"")</f>
        <v/>
      </c>
      <c r="K331" t="str">
        <f>IF(טבלה20[[#This Row],[CycleNumber]]&lt;3,"",IF(טבלה20[[#This Row],[דילוג]]=1,1,IF(K330="","",IF(טבלה20[[#This Row],[LengthofCycle]]-F330=טבלה20[[#This Row],[הפרש קבוע אחרון]],1,IF(K330+1&gt;3,"",K330+1)))))</f>
        <v/>
      </c>
      <c r="L331" t="str">
        <f>IF(OR(טבלה20[[#This Row],[פעילות]]="",K330=""),"",IF(טבלה20[[#This Row],[פעילות]]=1,1,0))</f>
        <v/>
      </c>
      <c r="M331" s="1" t="str">
        <f>IF(טבלה20[[#This Row],[פעילות]]="","",IF(OR(M330="",AND(טבלה20[[#This Row],[דילוג]]=1,K330=3)),1,M330+1))</f>
        <v/>
      </c>
      <c r="N331" s="1" t="str">
        <f>IF(AND(טבלה20[[#This Row],[מחזורי פעילות]]=3,G332=1,טבלה20[[#This Row],[הפרש קבוע אחרון]]&lt;&gt;I332),1,"")</f>
        <v/>
      </c>
      <c r="O331" s="1" t="str">
        <f>IF(AND(טבלה20[[#This Row],[מחזורי פעילות]]=3,G332=1,טבלה20[[#This Row],[הפרש קבוע אחרון]]=I332),1,"")</f>
        <v/>
      </c>
      <c r="P331" s="1" t="str">
        <f>IF(AND(טבלה20[[#This Row],[דילוג]]=1,טבלה20[[#This Row],[הפרש קבוע אחרון]]=I330,טבלה20[[#This Row],[מחזורי פעילות]]&gt;1),1,"")</f>
        <v/>
      </c>
      <c r="Q331" s="1" t="str">
        <f>IF(OR(AND(טבלה20[[#This Row],[מחזורי פעילות]]&lt;&gt;"",M332=""),AND(טבלה20[[#This Row],[פעילות]]=3,M332=1)),טבלה20[[#This Row],[מחזורי פעילות]],"")</f>
        <v/>
      </c>
      <c r="R331" s="1" t="str">
        <f>IF(טבלה20[[#This Row],[באיזה מחזור נעקר אחרי קביעה?]]&lt;&gt;"",1,"")</f>
        <v/>
      </c>
      <c r="S331" s="1" t="str">
        <f>IF(AND(טבלה20[[#This Row],[באיזה מחזור נעקר אחרי קביעה?]]&lt;&gt;"",טבלה20[[#This Row],[CycleNumber]]&gt;B332),טבלה20[[#This Row],[באיזה מחזור נעקר אחרי קביעה?]],"")</f>
        <v/>
      </c>
      <c r="T331" s="1" t="str">
        <f>IF(AND(טבלה20[[#This Row],[הפרש קבוע אחרון]]&lt;&gt;"",I330=""),טבלה20[[#This Row],[CycleNumber]],"")</f>
        <v/>
      </c>
      <c r="U331" s="1" t="str">
        <f>IF(OR(טבלה20[[#This Row],[CycleNumber]]&gt;B332,B332=""),טבלה20[[#This Row],[CycleNumber]],"")</f>
        <v/>
      </c>
      <c r="V3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1" t="s">
        <v>93</v>
      </c>
      <c r="AO331">
        <v>2</v>
      </c>
      <c r="AP331">
        <v>30</v>
      </c>
      <c r="AQ331" t="str">
        <f t="shared" si="14"/>
        <v/>
      </c>
      <c r="AR331" t="str">
        <f t="shared" si="15"/>
        <v/>
      </c>
    </row>
    <row r="332" spans="1:44" hidden="1" x14ac:dyDescent="0.25">
      <c r="A332" t="s">
        <v>93</v>
      </c>
      <c r="B332">
        <v>3</v>
      </c>
      <c r="C332">
        <v>0</v>
      </c>
      <c r="D332">
        <v>0</v>
      </c>
      <c r="E332">
        <v>0</v>
      </c>
      <c r="F332">
        <v>32</v>
      </c>
      <c r="G332" t="str">
        <f>IF(טבלה20[[#This Row],[CycleNumber]]&gt;2,IF(AND(טבלה20[[#This Row],[LengthofCycle]]-F331=F331-F330,טבלה20[[#This Row],[LengthofCycle]]-F331&lt;&gt;0),1,""),"")</f>
        <v/>
      </c>
      <c r="H332" t="str">
        <f>IF(טבלה20[[#This Row],[דילוג]]=1,SUM(G332:G333),"")</f>
        <v/>
      </c>
      <c r="I332" t="str">
        <f>IF(AND(טבלה20[[#This Row],[CycleNumber]]&gt;B331,טבלה20[[#This Row],[CycleNumber]]&gt;2),IF(טבלה20[[#This Row],[דילוג]]=1,טבלה20[[#This Row],[LengthofCycle]]-F331,I331),"")</f>
        <v/>
      </c>
      <c r="J332">
        <f>IF(AND(טבלה20[[#This Row],[CycleNumber]]&gt;B331,טבלה20[[#This Row],[CycleNumber]]&gt;2),IF(טבלה20[[#This Row],[דילוג]]=1,1,IF(MAX(J330:J331)=1,1,IF(טבלה20[[#This Row],[LengthofCycle]]-F331&lt;&gt;טבלה20[[#This Row],[הפרש קבוע אחרון]],0,""))),"")</f>
        <v>0</v>
      </c>
      <c r="K332" t="str">
        <f>IF(טבלה20[[#This Row],[CycleNumber]]&lt;3,"",IF(טבלה20[[#This Row],[דילוג]]=1,1,IF(K331="","",IF(טבלה20[[#This Row],[LengthofCycle]]-F331=טבלה20[[#This Row],[הפרש קבוע אחרון]],1,IF(K331+1&gt;3,"",K331+1)))))</f>
        <v/>
      </c>
      <c r="L332" t="str">
        <f>IF(OR(טבלה20[[#This Row],[פעילות]]="",K331=""),"",IF(טבלה20[[#This Row],[פעילות]]=1,1,0))</f>
        <v/>
      </c>
      <c r="M332" s="1" t="str">
        <f>IF(טבלה20[[#This Row],[פעילות]]="","",IF(OR(M331="",AND(טבלה20[[#This Row],[דילוג]]=1,K331=3)),1,M331+1))</f>
        <v/>
      </c>
      <c r="N332" s="1" t="str">
        <f>IF(AND(טבלה20[[#This Row],[מחזורי פעילות]]=3,G333=1,טבלה20[[#This Row],[הפרש קבוע אחרון]]&lt;&gt;I333),1,"")</f>
        <v/>
      </c>
      <c r="O332" s="1" t="str">
        <f>IF(AND(טבלה20[[#This Row],[מחזורי פעילות]]=3,G333=1,טבלה20[[#This Row],[הפרש קבוע אחרון]]=I333),1,"")</f>
        <v/>
      </c>
      <c r="P332" s="1" t="str">
        <f>IF(AND(טבלה20[[#This Row],[דילוג]]=1,טבלה20[[#This Row],[הפרש קבוע אחרון]]=I331,טבלה20[[#This Row],[מחזורי פעילות]]&gt;1),1,"")</f>
        <v/>
      </c>
      <c r="Q332" s="1" t="str">
        <f>IF(OR(AND(טבלה20[[#This Row],[מחזורי פעילות]]&lt;&gt;"",M333=""),AND(טבלה20[[#This Row],[פעילות]]=3,M333=1)),טבלה20[[#This Row],[מחזורי פעילות]],"")</f>
        <v/>
      </c>
      <c r="R332" s="1" t="str">
        <f>IF(טבלה20[[#This Row],[באיזה מחזור נעקר אחרי קביעה?]]&lt;&gt;"",1,"")</f>
        <v/>
      </c>
      <c r="S332" s="1" t="str">
        <f>IF(AND(טבלה20[[#This Row],[באיזה מחזור נעקר אחרי קביעה?]]&lt;&gt;"",טבלה20[[#This Row],[CycleNumber]]&gt;B333),טבלה20[[#This Row],[באיזה מחזור נעקר אחרי קביעה?]],"")</f>
        <v/>
      </c>
      <c r="T332" s="1" t="str">
        <f>IF(AND(טבלה20[[#This Row],[הפרש קבוע אחרון]]&lt;&gt;"",I331=""),טבלה20[[#This Row],[CycleNumber]],"")</f>
        <v/>
      </c>
      <c r="U332" s="1" t="str">
        <f>IF(OR(טבלה20[[#This Row],[CycleNumber]]&gt;B333,B333=""),טבלה20[[#This Row],[CycleNumber]],"")</f>
        <v/>
      </c>
      <c r="V3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2" t="s">
        <v>93</v>
      </c>
      <c r="AO332">
        <v>3</v>
      </c>
      <c r="AP332">
        <v>32</v>
      </c>
      <c r="AQ332">
        <f t="shared" si="14"/>
        <v>0</v>
      </c>
      <c r="AR332" t="str">
        <f t="shared" si="15"/>
        <v/>
      </c>
    </row>
    <row r="333" spans="1:44" hidden="1" x14ac:dyDescent="0.25">
      <c r="A333" t="s">
        <v>93</v>
      </c>
      <c r="B333">
        <v>4</v>
      </c>
      <c r="C333">
        <v>0</v>
      </c>
      <c r="D333">
        <v>0</v>
      </c>
      <c r="E333">
        <v>0</v>
      </c>
      <c r="F333">
        <v>40</v>
      </c>
      <c r="G333" t="str">
        <f>IF(טבלה20[[#This Row],[CycleNumber]]&gt;2,IF(AND(טבלה20[[#This Row],[LengthofCycle]]-F332=F332-F331,טבלה20[[#This Row],[LengthofCycle]]-F332&lt;&gt;0),1,""),"")</f>
        <v/>
      </c>
      <c r="H333" t="str">
        <f>IF(טבלה20[[#This Row],[דילוג]]=1,SUM(G333:G334),"")</f>
        <v/>
      </c>
      <c r="I333" t="str">
        <f>IF(AND(טבלה20[[#This Row],[CycleNumber]]&gt;B332,טבלה20[[#This Row],[CycleNumber]]&gt;2),IF(טבלה20[[#This Row],[דילוג]]=1,טבלה20[[#This Row],[LengthofCycle]]-F332,I332),"")</f>
        <v/>
      </c>
      <c r="J333">
        <f>IF(AND(טבלה20[[#This Row],[CycleNumber]]&gt;B332,טבלה20[[#This Row],[CycleNumber]]&gt;2),IF(טבלה20[[#This Row],[דילוג]]=1,1,IF(MAX(J331:J332)=1,1,IF(טבלה20[[#This Row],[LengthofCycle]]-F332&lt;&gt;טבלה20[[#This Row],[הפרש קבוע אחרון]],0,""))),"")</f>
        <v>0</v>
      </c>
      <c r="K333" t="str">
        <f>IF(טבלה20[[#This Row],[CycleNumber]]&lt;3,"",IF(טבלה20[[#This Row],[דילוג]]=1,1,IF(K332="","",IF(טבלה20[[#This Row],[LengthofCycle]]-F332=טבלה20[[#This Row],[הפרש קבוע אחרון]],1,IF(K332+1&gt;3,"",K332+1)))))</f>
        <v/>
      </c>
      <c r="L333" t="str">
        <f>IF(OR(טבלה20[[#This Row],[פעילות]]="",K332=""),"",IF(טבלה20[[#This Row],[פעילות]]=1,1,0))</f>
        <v/>
      </c>
      <c r="M333" s="1" t="str">
        <f>IF(טבלה20[[#This Row],[פעילות]]="","",IF(OR(M332="",AND(טבלה20[[#This Row],[דילוג]]=1,K332=3)),1,M332+1))</f>
        <v/>
      </c>
      <c r="N333" s="1" t="str">
        <f>IF(AND(טבלה20[[#This Row],[מחזורי פעילות]]=3,G334=1,טבלה20[[#This Row],[הפרש קבוע אחרון]]&lt;&gt;I334),1,"")</f>
        <v/>
      </c>
      <c r="O333" s="1" t="str">
        <f>IF(AND(טבלה20[[#This Row],[מחזורי פעילות]]=3,G334=1,טבלה20[[#This Row],[הפרש קבוע אחרון]]=I334),1,"")</f>
        <v/>
      </c>
      <c r="P333" s="1" t="str">
        <f>IF(AND(טבלה20[[#This Row],[דילוג]]=1,טבלה20[[#This Row],[הפרש קבוע אחרון]]=I332,טבלה20[[#This Row],[מחזורי פעילות]]&gt;1),1,"")</f>
        <v/>
      </c>
      <c r="Q333" s="1" t="str">
        <f>IF(OR(AND(טבלה20[[#This Row],[מחזורי פעילות]]&lt;&gt;"",M334=""),AND(טבלה20[[#This Row],[פעילות]]=3,M334=1)),טבלה20[[#This Row],[מחזורי פעילות]],"")</f>
        <v/>
      </c>
      <c r="R333" s="1" t="str">
        <f>IF(טבלה20[[#This Row],[באיזה מחזור נעקר אחרי קביעה?]]&lt;&gt;"",1,"")</f>
        <v/>
      </c>
      <c r="S333" s="1" t="str">
        <f>IF(AND(טבלה20[[#This Row],[באיזה מחזור נעקר אחרי קביעה?]]&lt;&gt;"",טבלה20[[#This Row],[CycleNumber]]&gt;B334),טבלה20[[#This Row],[באיזה מחזור נעקר אחרי קביעה?]],"")</f>
        <v/>
      </c>
      <c r="T333" s="1" t="str">
        <f>IF(AND(טבלה20[[#This Row],[הפרש קבוע אחרון]]&lt;&gt;"",I332=""),טבלה20[[#This Row],[CycleNumber]],"")</f>
        <v/>
      </c>
      <c r="U333" s="1" t="str">
        <f>IF(OR(טבלה20[[#This Row],[CycleNumber]]&gt;B334,B334=""),טבלה20[[#This Row],[CycleNumber]],"")</f>
        <v/>
      </c>
      <c r="V3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3" t="s">
        <v>93</v>
      </c>
      <c r="AO333">
        <v>4</v>
      </c>
      <c r="AP333">
        <v>40</v>
      </c>
      <c r="AQ333">
        <f t="shared" si="14"/>
        <v>0</v>
      </c>
      <c r="AR333" t="str">
        <f t="shared" si="15"/>
        <v/>
      </c>
    </row>
    <row r="334" spans="1:44" hidden="1" x14ac:dyDescent="0.25">
      <c r="A334" t="s">
        <v>93</v>
      </c>
      <c r="B334">
        <v>5</v>
      </c>
      <c r="C334">
        <v>0</v>
      </c>
      <c r="D334">
        <v>1</v>
      </c>
      <c r="E334">
        <v>0</v>
      </c>
      <c r="F334">
        <v>27</v>
      </c>
      <c r="G334" t="str">
        <f>IF(טבלה20[[#This Row],[CycleNumber]]&gt;2,IF(AND(טבלה20[[#This Row],[LengthofCycle]]-F333=F333-F332,טבלה20[[#This Row],[LengthofCycle]]-F333&lt;&gt;0),1,""),"")</f>
        <v/>
      </c>
      <c r="H334" t="str">
        <f>IF(טבלה20[[#This Row],[דילוג]]=1,SUM(G334:G335),"")</f>
        <v/>
      </c>
      <c r="I334" t="str">
        <f>IF(AND(טבלה20[[#This Row],[CycleNumber]]&gt;B333,טבלה20[[#This Row],[CycleNumber]]&gt;2),IF(טבלה20[[#This Row],[דילוג]]=1,טבלה20[[#This Row],[LengthofCycle]]-F333,I333),"")</f>
        <v/>
      </c>
      <c r="J334">
        <f>IF(AND(טבלה20[[#This Row],[CycleNumber]]&gt;B333,טבלה20[[#This Row],[CycleNumber]]&gt;2),IF(טבלה20[[#This Row],[דילוג]]=1,1,IF(MAX(J332:J333)=1,1,IF(טבלה20[[#This Row],[LengthofCycle]]-F333&lt;&gt;טבלה20[[#This Row],[הפרש קבוע אחרון]],0,""))),"")</f>
        <v>0</v>
      </c>
      <c r="K334" t="str">
        <f>IF(טבלה20[[#This Row],[CycleNumber]]&lt;3,"",IF(טבלה20[[#This Row],[דילוג]]=1,1,IF(K333="","",IF(טבלה20[[#This Row],[LengthofCycle]]-F333=טבלה20[[#This Row],[הפרש קבוע אחרון]],1,IF(K333+1&gt;3,"",K333+1)))))</f>
        <v/>
      </c>
      <c r="L334" t="str">
        <f>IF(OR(טבלה20[[#This Row],[פעילות]]="",K333=""),"",IF(טבלה20[[#This Row],[פעילות]]=1,1,0))</f>
        <v/>
      </c>
      <c r="M334" s="1" t="str">
        <f>IF(טבלה20[[#This Row],[פעילות]]="","",IF(OR(M333="",AND(טבלה20[[#This Row],[דילוג]]=1,K333=3)),1,M333+1))</f>
        <v/>
      </c>
      <c r="N334" s="1" t="str">
        <f>IF(AND(טבלה20[[#This Row],[מחזורי פעילות]]=3,G335=1,טבלה20[[#This Row],[הפרש קבוע אחרון]]&lt;&gt;I335),1,"")</f>
        <v/>
      </c>
      <c r="O334" s="1" t="str">
        <f>IF(AND(טבלה20[[#This Row],[מחזורי פעילות]]=3,G335=1,טבלה20[[#This Row],[הפרש קבוע אחרון]]=I335),1,"")</f>
        <v/>
      </c>
      <c r="P334" s="1" t="str">
        <f>IF(AND(טבלה20[[#This Row],[דילוג]]=1,טבלה20[[#This Row],[הפרש קבוע אחרון]]=I333,טבלה20[[#This Row],[מחזורי פעילות]]&gt;1),1,"")</f>
        <v/>
      </c>
      <c r="Q334" s="1" t="str">
        <f>IF(OR(AND(טבלה20[[#This Row],[מחזורי פעילות]]&lt;&gt;"",M335=""),AND(טבלה20[[#This Row],[פעילות]]=3,M335=1)),טבלה20[[#This Row],[מחזורי פעילות]],"")</f>
        <v/>
      </c>
      <c r="R334" s="1" t="str">
        <f>IF(טבלה20[[#This Row],[באיזה מחזור נעקר אחרי קביעה?]]&lt;&gt;"",1,"")</f>
        <v/>
      </c>
      <c r="S334" s="1" t="str">
        <f>IF(AND(טבלה20[[#This Row],[באיזה מחזור נעקר אחרי קביעה?]]&lt;&gt;"",טבלה20[[#This Row],[CycleNumber]]&gt;B335),טבלה20[[#This Row],[באיזה מחזור נעקר אחרי קביעה?]],"")</f>
        <v/>
      </c>
      <c r="T334" s="1" t="str">
        <f>IF(AND(טבלה20[[#This Row],[הפרש קבוע אחרון]]&lt;&gt;"",I333=""),טבלה20[[#This Row],[CycleNumber]],"")</f>
        <v/>
      </c>
      <c r="U334" s="1" t="str">
        <f>IF(OR(טבלה20[[#This Row],[CycleNumber]]&gt;B335,B335=""),טבלה20[[#This Row],[CycleNumber]],"")</f>
        <v/>
      </c>
      <c r="V3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4" t="s">
        <v>93</v>
      </c>
      <c r="AO334">
        <v>5</v>
      </c>
      <c r="AP334">
        <v>27</v>
      </c>
      <c r="AQ334">
        <f t="shared" si="14"/>
        <v>0</v>
      </c>
      <c r="AR334" t="str">
        <f t="shared" si="15"/>
        <v/>
      </c>
    </row>
    <row r="335" spans="1:44" hidden="1" x14ac:dyDescent="0.25">
      <c r="A335" t="s">
        <v>93</v>
      </c>
      <c r="B335">
        <v>6</v>
      </c>
      <c r="C335">
        <v>0</v>
      </c>
      <c r="D335">
        <v>1</v>
      </c>
      <c r="E335">
        <v>0</v>
      </c>
      <c r="F335">
        <v>29</v>
      </c>
      <c r="G335" t="str">
        <f>IF(טבלה20[[#This Row],[CycleNumber]]&gt;2,IF(AND(טבלה20[[#This Row],[LengthofCycle]]-F334=F334-F333,טבלה20[[#This Row],[LengthofCycle]]-F334&lt;&gt;0),1,""),"")</f>
        <v/>
      </c>
      <c r="H335" t="str">
        <f>IF(טבלה20[[#This Row],[דילוג]]=1,SUM(G335:G336),"")</f>
        <v/>
      </c>
      <c r="I335" t="str">
        <f>IF(AND(טבלה20[[#This Row],[CycleNumber]]&gt;B334,טבלה20[[#This Row],[CycleNumber]]&gt;2),IF(טבלה20[[#This Row],[דילוג]]=1,טבלה20[[#This Row],[LengthofCycle]]-F334,I334),"")</f>
        <v/>
      </c>
      <c r="J335">
        <f>IF(AND(טבלה20[[#This Row],[CycleNumber]]&gt;B334,טבלה20[[#This Row],[CycleNumber]]&gt;2),IF(טבלה20[[#This Row],[דילוג]]=1,1,IF(MAX(J333:J334)=1,1,IF(טבלה20[[#This Row],[LengthofCycle]]-F334&lt;&gt;טבלה20[[#This Row],[הפרש קבוע אחרון]],0,""))),"")</f>
        <v>0</v>
      </c>
      <c r="K335" t="str">
        <f>IF(טבלה20[[#This Row],[CycleNumber]]&lt;3,"",IF(טבלה20[[#This Row],[דילוג]]=1,1,IF(K334="","",IF(טבלה20[[#This Row],[LengthofCycle]]-F334=טבלה20[[#This Row],[הפרש קבוע אחרון]],1,IF(K334+1&gt;3,"",K334+1)))))</f>
        <v/>
      </c>
      <c r="L335" t="str">
        <f>IF(OR(טבלה20[[#This Row],[פעילות]]="",K334=""),"",IF(טבלה20[[#This Row],[פעילות]]=1,1,0))</f>
        <v/>
      </c>
      <c r="M335" s="1" t="str">
        <f>IF(טבלה20[[#This Row],[פעילות]]="","",IF(OR(M334="",AND(טבלה20[[#This Row],[דילוג]]=1,K334=3)),1,M334+1))</f>
        <v/>
      </c>
      <c r="N335" s="1" t="str">
        <f>IF(AND(טבלה20[[#This Row],[מחזורי פעילות]]=3,G336=1,טבלה20[[#This Row],[הפרש קבוע אחרון]]&lt;&gt;I336),1,"")</f>
        <v/>
      </c>
      <c r="O335" s="1" t="str">
        <f>IF(AND(טבלה20[[#This Row],[מחזורי פעילות]]=3,G336=1,טבלה20[[#This Row],[הפרש קבוע אחרון]]=I336),1,"")</f>
        <v/>
      </c>
      <c r="P335" s="1" t="str">
        <f>IF(AND(טבלה20[[#This Row],[דילוג]]=1,טבלה20[[#This Row],[הפרש קבוע אחרון]]=I334,טבלה20[[#This Row],[מחזורי פעילות]]&gt;1),1,"")</f>
        <v/>
      </c>
      <c r="Q335" s="1" t="str">
        <f>IF(OR(AND(טבלה20[[#This Row],[מחזורי פעילות]]&lt;&gt;"",M336=""),AND(טבלה20[[#This Row],[פעילות]]=3,M336=1)),טבלה20[[#This Row],[מחזורי פעילות]],"")</f>
        <v/>
      </c>
      <c r="R335" s="1" t="str">
        <f>IF(טבלה20[[#This Row],[באיזה מחזור נעקר אחרי קביעה?]]&lt;&gt;"",1,"")</f>
        <v/>
      </c>
      <c r="S335" s="1" t="str">
        <f>IF(AND(טבלה20[[#This Row],[באיזה מחזור נעקר אחרי קביעה?]]&lt;&gt;"",טבלה20[[#This Row],[CycleNumber]]&gt;B336),טבלה20[[#This Row],[באיזה מחזור נעקר אחרי קביעה?]],"")</f>
        <v/>
      </c>
      <c r="T335" s="1" t="str">
        <f>IF(AND(טבלה20[[#This Row],[הפרש קבוע אחרון]]&lt;&gt;"",I334=""),טבלה20[[#This Row],[CycleNumber]],"")</f>
        <v/>
      </c>
      <c r="U335" s="1" t="str">
        <f>IF(OR(טבלה20[[#This Row],[CycleNumber]]&gt;B336,B336=""),טבלה20[[#This Row],[CycleNumber]],"")</f>
        <v/>
      </c>
      <c r="V3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5" t="s">
        <v>93</v>
      </c>
      <c r="AO335">
        <v>6</v>
      </c>
      <c r="AP335">
        <v>29</v>
      </c>
      <c r="AQ335">
        <f t="shared" si="14"/>
        <v>0</v>
      </c>
      <c r="AR335" t="str">
        <f t="shared" si="15"/>
        <v/>
      </c>
    </row>
    <row r="336" spans="1:44" hidden="1" x14ac:dyDescent="0.25">
      <c r="A336" t="s">
        <v>93</v>
      </c>
      <c r="B336">
        <v>7</v>
      </c>
      <c r="C336">
        <v>0</v>
      </c>
      <c r="D336">
        <v>1</v>
      </c>
      <c r="E336">
        <v>0</v>
      </c>
      <c r="F336">
        <v>28</v>
      </c>
      <c r="G336" t="str">
        <f>IF(טבלה20[[#This Row],[CycleNumber]]&gt;2,IF(AND(טבלה20[[#This Row],[LengthofCycle]]-F335=F335-F334,טבלה20[[#This Row],[LengthofCycle]]-F335&lt;&gt;0),1,""),"")</f>
        <v/>
      </c>
      <c r="H336" t="str">
        <f>IF(טבלה20[[#This Row],[דילוג]]=1,SUM(G336:G337),"")</f>
        <v/>
      </c>
      <c r="I336" t="str">
        <f>IF(AND(טבלה20[[#This Row],[CycleNumber]]&gt;B335,טבלה20[[#This Row],[CycleNumber]]&gt;2),IF(טבלה20[[#This Row],[דילוג]]=1,טבלה20[[#This Row],[LengthofCycle]]-F335,I335),"")</f>
        <v/>
      </c>
      <c r="J336">
        <f>IF(AND(טבלה20[[#This Row],[CycleNumber]]&gt;B335,טבלה20[[#This Row],[CycleNumber]]&gt;2),IF(טבלה20[[#This Row],[דילוג]]=1,1,IF(MAX(J334:J335)=1,1,IF(טבלה20[[#This Row],[LengthofCycle]]-F335&lt;&gt;טבלה20[[#This Row],[הפרש קבוע אחרון]],0,""))),"")</f>
        <v>0</v>
      </c>
      <c r="K336" t="str">
        <f>IF(טבלה20[[#This Row],[CycleNumber]]&lt;3,"",IF(טבלה20[[#This Row],[דילוג]]=1,1,IF(K335="","",IF(טבלה20[[#This Row],[LengthofCycle]]-F335=טבלה20[[#This Row],[הפרש קבוע אחרון]],1,IF(K335+1&gt;3,"",K335+1)))))</f>
        <v/>
      </c>
      <c r="L336" t="str">
        <f>IF(OR(טבלה20[[#This Row],[פעילות]]="",K335=""),"",IF(טבלה20[[#This Row],[פעילות]]=1,1,0))</f>
        <v/>
      </c>
      <c r="M336" s="1" t="str">
        <f>IF(טבלה20[[#This Row],[פעילות]]="","",IF(OR(M335="",AND(טבלה20[[#This Row],[דילוג]]=1,K335=3)),1,M335+1))</f>
        <v/>
      </c>
      <c r="N336" s="1" t="str">
        <f>IF(AND(טבלה20[[#This Row],[מחזורי פעילות]]=3,G337=1,טבלה20[[#This Row],[הפרש קבוע אחרון]]&lt;&gt;I337),1,"")</f>
        <v/>
      </c>
      <c r="O336" s="1" t="str">
        <f>IF(AND(טבלה20[[#This Row],[מחזורי פעילות]]=3,G337=1,טבלה20[[#This Row],[הפרש קבוע אחרון]]=I337),1,"")</f>
        <v/>
      </c>
      <c r="P336" s="1" t="str">
        <f>IF(AND(טבלה20[[#This Row],[דילוג]]=1,טבלה20[[#This Row],[הפרש קבוע אחרון]]=I335,טבלה20[[#This Row],[מחזורי פעילות]]&gt;1),1,"")</f>
        <v/>
      </c>
      <c r="Q336" s="1" t="str">
        <f>IF(OR(AND(טבלה20[[#This Row],[מחזורי פעילות]]&lt;&gt;"",M337=""),AND(טבלה20[[#This Row],[פעילות]]=3,M337=1)),טבלה20[[#This Row],[מחזורי פעילות]],"")</f>
        <v/>
      </c>
      <c r="R336" s="1" t="str">
        <f>IF(טבלה20[[#This Row],[באיזה מחזור נעקר אחרי קביעה?]]&lt;&gt;"",1,"")</f>
        <v/>
      </c>
      <c r="S336" s="1" t="str">
        <f>IF(AND(טבלה20[[#This Row],[באיזה מחזור נעקר אחרי קביעה?]]&lt;&gt;"",טבלה20[[#This Row],[CycleNumber]]&gt;B337),טבלה20[[#This Row],[באיזה מחזור נעקר אחרי קביעה?]],"")</f>
        <v/>
      </c>
      <c r="T336" s="1" t="str">
        <f>IF(AND(טבלה20[[#This Row],[הפרש קבוע אחרון]]&lt;&gt;"",I335=""),טבלה20[[#This Row],[CycleNumber]],"")</f>
        <v/>
      </c>
      <c r="U336" s="1" t="str">
        <f>IF(OR(טבלה20[[#This Row],[CycleNumber]]&gt;B337,B337=""),טבלה20[[#This Row],[CycleNumber]],"")</f>
        <v/>
      </c>
      <c r="V3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6" t="s">
        <v>93</v>
      </c>
      <c r="AO336">
        <v>7</v>
      </c>
      <c r="AP336">
        <v>28</v>
      </c>
      <c r="AQ336">
        <f t="shared" si="14"/>
        <v>0</v>
      </c>
      <c r="AR336" t="str">
        <f t="shared" si="15"/>
        <v/>
      </c>
    </row>
    <row r="337" spans="1:44" hidden="1" x14ac:dyDescent="0.25">
      <c r="A337" t="s">
        <v>93</v>
      </c>
      <c r="B337">
        <v>8</v>
      </c>
      <c r="C337">
        <v>0</v>
      </c>
      <c r="D337">
        <v>1</v>
      </c>
      <c r="E337">
        <v>0</v>
      </c>
      <c r="F337">
        <v>29</v>
      </c>
      <c r="G337" t="str">
        <f>IF(טבלה20[[#This Row],[CycleNumber]]&gt;2,IF(AND(טבלה20[[#This Row],[LengthofCycle]]-F336=F336-F335,טבלה20[[#This Row],[LengthofCycle]]-F336&lt;&gt;0),1,""),"")</f>
        <v/>
      </c>
      <c r="H337" t="str">
        <f>IF(טבלה20[[#This Row],[דילוג]]=1,SUM(G337:G338),"")</f>
        <v/>
      </c>
      <c r="I337" t="str">
        <f>IF(AND(טבלה20[[#This Row],[CycleNumber]]&gt;B336,טבלה20[[#This Row],[CycleNumber]]&gt;2),IF(טבלה20[[#This Row],[דילוג]]=1,טבלה20[[#This Row],[LengthofCycle]]-F336,I336),"")</f>
        <v/>
      </c>
      <c r="J337">
        <f>IF(AND(טבלה20[[#This Row],[CycleNumber]]&gt;B336,טבלה20[[#This Row],[CycleNumber]]&gt;2),IF(טבלה20[[#This Row],[דילוג]]=1,1,IF(MAX(J335:J336)=1,1,IF(טבלה20[[#This Row],[LengthofCycle]]-F336&lt;&gt;טבלה20[[#This Row],[הפרש קבוע אחרון]],0,""))),"")</f>
        <v>0</v>
      </c>
      <c r="K337" t="str">
        <f>IF(טבלה20[[#This Row],[CycleNumber]]&lt;3,"",IF(טבלה20[[#This Row],[דילוג]]=1,1,IF(K336="","",IF(טבלה20[[#This Row],[LengthofCycle]]-F336=טבלה20[[#This Row],[הפרש קבוע אחרון]],1,IF(K336+1&gt;3,"",K336+1)))))</f>
        <v/>
      </c>
      <c r="L337" t="str">
        <f>IF(OR(טבלה20[[#This Row],[פעילות]]="",K336=""),"",IF(טבלה20[[#This Row],[פעילות]]=1,1,0))</f>
        <v/>
      </c>
      <c r="M337" s="1" t="str">
        <f>IF(טבלה20[[#This Row],[פעילות]]="","",IF(OR(M336="",AND(טבלה20[[#This Row],[דילוג]]=1,K336=3)),1,M336+1))</f>
        <v/>
      </c>
      <c r="N337" s="1" t="str">
        <f>IF(AND(טבלה20[[#This Row],[מחזורי פעילות]]=3,G338=1,טבלה20[[#This Row],[הפרש קבוע אחרון]]&lt;&gt;I338),1,"")</f>
        <v/>
      </c>
      <c r="O337" s="1" t="str">
        <f>IF(AND(טבלה20[[#This Row],[מחזורי פעילות]]=3,G338=1,טבלה20[[#This Row],[הפרש קבוע אחרון]]=I338),1,"")</f>
        <v/>
      </c>
      <c r="P337" s="1" t="str">
        <f>IF(AND(טבלה20[[#This Row],[דילוג]]=1,טבלה20[[#This Row],[הפרש קבוע אחרון]]=I336,טבלה20[[#This Row],[מחזורי פעילות]]&gt;1),1,"")</f>
        <v/>
      </c>
      <c r="Q337" s="1" t="str">
        <f>IF(OR(AND(טבלה20[[#This Row],[מחזורי פעילות]]&lt;&gt;"",M338=""),AND(טבלה20[[#This Row],[פעילות]]=3,M338=1)),טבלה20[[#This Row],[מחזורי פעילות]],"")</f>
        <v/>
      </c>
      <c r="R337" s="1" t="str">
        <f>IF(טבלה20[[#This Row],[באיזה מחזור נעקר אחרי קביעה?]]&lt;&gt;"",1,"")</f>
        <v/>
      </c>
      <c r="S337" s="1" t="str">
        <f>IF(AND(טבלה20[[#This Row],[באיזה מחזור נעקר אחרי קביעה?]]&lt;&gt;"",טבלה20[[#This Row],[CycleNumber]]&gt;B338),טבלה20[[#This Row],[באיזה מחזור נעקר אחרי קביעה?]],"")</f>
        <v/>
      </c>
      <c r="T337" s="1" t="str">
        <f>IF(AND(טבלה20[[#This Row],[הפרש קבוע אחרון]]&lt;&gt;"",I336=""),טבלה20[[#This Row],[CycleNumber]],"")</f>
        <v/>
      </c>
      <c r="U337" s="1" t="str">
        <f>IF(OR(טבלה20[[#This Row],[CycleNumber]]&gt;B338,B338=""),טבלה20[[#This Row],[CycleNumber]],"")</f>
        <v/>
      </c>
      <c r="V3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7" t="s">
        <v>93</v>
      </c>
      <c r="AO337">
        <v>8</v>
      </c>
      <c r="AP337">
        <v>29</v>
      </c>
      <c r="AQ337">
        <f t="shared" si="14"/>
        <v>0</v>
      </c>
      <c r="AR337" t="str">
        <f t="shared" si="15"/>
        <v/>
      </c>
    </row>
    <row r="338" spans="1:44" hidden="1" x14ac:dyDescent="0.25">
      <c r="A338" t="s">
        <v>93</v>
      </c>
      <c r="B338">
        <v>9</v>
      </c>
      <c r="C338">
        <v>0</v>
      </c>
      <c r="D338">
        <v>1</v>
      </c>
      <c r="E338">
        <v>0</v>
      </c>
      <c r="F338">
        <v>36</v>
      </c>
      <c r="G338" t="str">
        <f>IF(טבלה20[[#This Row],[CycleNumber]]&gt;2,IF(AND(טבלה20[[#This Row],[LengthofCycle]]-F337=F337-F336,טבלה20[[#This Row],[LengthofCycle]]-F337&lt;&gt;0),1,""),"")</f>
        <v/>
      </c>
      <c r="H338" t="str">
        <f>IF(טבלה20[[#This Row],[דילוג]]=1,SUM(G338:G339),"")</f>
        <v/>
      </c>
      <c r="I338" t="str">
        <f>IF(AND(טבלה20[[#This Row],[CycleNumber]]&gt;B337,טבלה20[[#This Row],[CycleNumber]]&gt;2),IF(טבלה20[[#This Row],[דילוג]]=1,טבלה20[[#This Row],[LengthofCycle]]-F337,I337),"")</f>
        <v/>
      </c>
      <c r="J338">
        <f>IF(AND(טבלה20[[#This Row],[CycleNumber]]&gt;B337,טבלה20[[#This Row],[CycleNumber]]&gt;2),IF(טבלה20[[#This Row],[דילוג]]=1,1,IF(MAX(J336:J337)=1,1,IF(טבלה20[[#This Row],[LengthofCycle]]-F337&lt;&gt;טבלה20[[#This Row],[הפרש קבוע אחרון]],0,""))),"")</f>
        <v>0</v>
      </c>
      <c r="K338" t="str">
        <f>IF(טבלה20[[#This Row],[CycleNumber]]&lt;3,"",IF(טבלה20[[#This Row],[דילוג]]=1,1,IF(K337="","",IF(טבלה20[[#This Row],[LengthofCycle]]-F337=טבלה20[[#This Row],[הפרש קבוע אחרון]],1,IF(K337+1&gt;3,"",K337+1)))))</f>
        <v/>
      </c>
      <c r="L338" t="str">
        <f>IF(OR(טבלה20[[#This Row],[פעילות]]="",K337=""),"",IF(טבלה20[[#This Row],[פעילות]]=1,1,0))</f>
        <v/>
      </c>
      <c r="M338" s="1" t="str">
        <f>IF(טבלה20[[#This Row],[פעילות]]="","",IF(OR(M337="",AND(טבלה20[[#This Row],[דילוג]]=1,K337=3)),1,M337+1))</f>
        <v/>
      </c>
      <c r="N338" s="1" t="str">
        <f>IF(AND(טבלה20[[#This Row],[מחזורי פעילות]]=3,G339=1,טבלה20[[#This Row],[הפרש קבוע אחרון]]&lt;&gt;I339),1,"")</f>
        <v/>
      </c>
      <c r="O338" s="1" t="str">
        <f>IF(AND(טבלה20[[#This Row],[מחזורי פעילות]]=3,G339=1,טבלה20[[#This Row],[הפרש קבוע אחרון]]=I339),1,"")</f>
        <v/>
      </c>
      <c r="P338" s="1" t="str">
        <f>IF(AND(טבלה20[[#This Row],[דילוג]]=1,טבלה20[[#This Row],[הפרש קבוע אחרון]]=I337,טבלה20[[#This Row],[מחזורי פעילות]]&gt;1),1,"")</f>
        <v/>
      </c>
      <c r="Q338" s="1" t="str">
        <f>IF(OR(AND(טבלה20[[#This Row],[מחזורי פעילות]]&lt;&gt;"",M339=""),AND(טבלה20[[#This Row],[פעילות]]=3,M339=1)),טבלה20[[#This Row],[מחזורי פעילות]],"")</f>
        <v/>
      </c>
      <c r="R338" s="1" t="str">
        <f>IF(טבלה20[[#This Row],[באיזה מחזור נעקר אחרי קביעה?]]&lt;&gt;"",1,"")</f>
        <v/>
      </c>
      <c r="S338" s="1" t="str">
        <f>IF(AND(טבלה20[[#This Row],[באיזה מחזור נעקר אחרי קביעה?]]&lt;&gt;"",טבלה20[[#This Row],[CycleNumber]]&gt;B339),טבלה20[[#This Row],[באיזה מחזור נעקר אחרי קביעה?]],"")</f>
        <v/>
      </c>
      <c r="T338" s="1" t="str">
        <f>IF(AND(טבלה20[[#This Row],[הפרש קבוע אחרון]]&lt;&gt;"",I337=""),טבלה20[[#This Row],[CycleNumber]],"")</f>
        <v/>
      </c>
      <c r="U338" s="1" t="str">
        <f>IF(OR(טבלה20[[#This Row],[CycleNumber]]&gt;B339,B339=""),טבלה20[[#This Row],[CycleNumber]],"")</f>
        <v/>
      </c>
      <c r="V3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8" t="s">
        <v>93</v>
      </c>
      <c r="AO338">
        <v>9</v>
      </c>
      <c r="AP338">
        <v>36</v>
      </c>
      <c r="AQ338">
        <f t="shared" si="14"/>
        <v>0</v>
      </c>
      <c r="AR338" t="str">
        <f t="shared" si="15"/>
        <v/>
      </c>
    </row>
    <row r="339" spans="1:44" hidden="1" x14ac:dyDescent="0.25">
      <c r="A339" t="s">
        <v>93</v>
      </c>
      <c r="B339">
        <v>10</v>
      </c>
      <c r="C339">
        <v>0</v>
      </c>
      <c r="D339">
        <v>1</v>
      </c>
      <c r="E339">
        <v>0</v>
      </c>
      <c r="F339">
        <v>27</v>
      </c>
      <c r="G339" t="str">
        <f>IF(טבלה20[[#This Row],[CycleNumber]]&gt;2,IF(AND(טבלה20[[#This Row],[LengthofCycle]]-F338=F338-F337,טבלה20[[#This Row],[LengthofCycle]]-F338&lt;&gt;0),1,""),"")</f>
        <v/>
      </c>
      <c r="H339" t="str">
        <f>IF(טבלה20[[#This Row],[דילוג]]=1,SUM(G339:G340),"")</f>
        <v/>
      </c>
      <c r="I339" t="str">
        <f>IF(AND(טבלה20[[#This Row],[CycleNumber]]&gt;B338,טבלה20[[#This Row],[CycleNumber]]&gt;2),IF(טבלה20[[#This Row],[דילוג]]=1,טבלה20[[#This Row],[LengthofCycle]]-F338,I338),"")</f>
        <v/>
      </c>
      <c r="J339">
        <f>IF(AND(טבלה20[[#This Row],[CycleNumber]]&gt;B338,טבלה20[[#This Row],[CycleNumber]]&gt;2),IF(טבלה20[[#This Row],[דילוג]]=1,1,IF(MAX(J337:J338)=1,1,IF(טבלה20[[#This Row],[LengthofCycle]]-F338&lt;&gt;טבלה20[[#This Row],[הפרש קבוע אחרון]],0,""))),"")</f>
        <v>0</v>
      </c>
      <c r="K339" t="str">
        <f>IF(טבלה20[[#This Row],[CycleNumber]]&lt;3,"",IF(טבלה20[[#This Row],[דילוג]]=1,1,IF(K338="","",IF(טבלה20[[#This Row],[LengthofCycle]]-F338=טבלה20[[#This Row],[הפרש קבוע אחרון]],1,IF(K338+1&gt;3,"",K338+1)))))</f>
        <v/>
      </c>
      <c r="L339" t="str">
        <f>IF(OR(טבלה20[[#This Row],[פעילות]]="",K338=""),"",IF(טבלה20[[#This Row],[פעילות]]=1,1,0))</f>
        <v/>
      </c>
      <c r="M339" s="1" t="str">
        <f>IF(טבלה20[[#This Row],[פעילות]]="","",IF(OR(M338="",AND(טבלה20[[#This Row],[דילוג]]=1,K338=3)),1,M338+1))</f>
        <v/>
      </c>
      <c r="N339" s="1" t="str">
        <f>IF(AND(טבלה20[[#This Row],[מחזורי פעילות]]=3,G340=1,טבלה20[[#This Row],[הפרש קבוע אחרון]]&lt;&gt;I340),1,"")</f>
        <v/>
      </c>
      <c r="O339" s="1" t="str">
        <f>IF(AND(טבלה20[[#This Row],[מחזורי פעילות]]=3,G340=1,טבלה20[[#This Row],[הפרש קבוע אחרון]]=I340),1,"")</f>
        <v/>
      </c>
      <c r="P339" s="1" t="str">
        <f>IF(AND(טבלה20[[#This Row],[דילוג]]=1,טבלה20[[#This Row],[הפרש קבוע אחרון]]=I338,טבלה20[[#This Row],[מחזורי פעילות]]&gt;1),1,"")</f>
        <v/>
      </c>
      <c r="Q339" s="1" t="str">
        <f>IF(OR(AND(טבלה20[[#This Row],[מחזורי פעילות]]&lt;&gt;"",M340=""),AND(טבלה20[[#This Row],[פעילות]]=3,M340=1)),טבלה20[[#This Row],[מחזורי פעילות]],"")</f>
        <v/>
      </c>
      <c r="R339" s="1" t="str">
        <f>IF(טבלה20[[#This Row],[באיזה מחזור נעקר אחרי קביעה?]]&lt;&gt;"",1,"")</f>
        <v/>
      </c>
      <c r="S339" s="1" t="str">
        <f>IF(AND(טבלה20[[#This Row],[באיזה מחזור נעקר אחרי קביעה?]]&lt;&gt;"",טבלה20[[#This Row],[CycleNumber]]&gt;B340),טבלה20[[#This Row],[באיזה מחזור נעקר אחרי קביעה?]],"")</f>
        <v/>
      </c>
      <c r="T339" s="1" t="str">
        <f>IF(AND(טבלה20[[#This Row],[הפרש קבוע אחרון]]&lt;&gt;"",I338=""),טבלה20[[#This Row],[CycleNumber]],"")</f>
        <v/>
      </c>
      <c r="U339" s="1" t="str">
        <f>IF(OR(טבלה20[[#This Row],[CycleNumber]]&gt;B340,B340=""),טבלה20[[#This Row],[CycleNumber]],"")</f>
        <v/>
      </c>
      <c r="V3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39" t="s">
        <v>93</v>
      </c>
      <c r="AO339">
        <v>10</v>
      </c>
      <c r="AP339">
        <v>27</v>
      </c>
      <c r="AQ339">
        <f t="shared" si="14"/>
        <v>0</v>
      </c>
      <c r="AR339" t="str">
        <f t="shared" si="15"/>
        <v/>
      </c>
    </row>
    <row r="340" spans="1:44" hidden="1" x14ac:dyDescent="0.25">
      <c r="A340" t="s">
        <v>93</v>
      </c>
      <c r="B340">
        <v>11</v>
      </c>
      <c r="C340">
        <v>0</v>
      </c>
      <c r="D340">
        <v>1</v>
      </c>
      <c r="E340">
        <v>0</v>
      </c>
      <c r="F340">
        <v>28</v>
      </c>
      <c r="G340" t="str">
        <f>IF(טבלה20[[#This Row],[CycleNumber]]&gt;2,IF(AND(טבלה20[[#This Row],[LengthofCycle]]-F339=F339-F338,טבלה20[[#This Row],[LengthofCycle]]-F339&lt;&gt;0),1,""),"")</f>
        <v/>
      </c>
      <c r="H340" t="str">
        <f>IF(טבלה20[[#This Row],[דילוג]]=1,SUM(G340:G341),"")</f>
        <v/>
      </c>
      <c r="I340" t="str">
        <f>IF(AND(טבלה20[[#This Row],[CycleNumber]]&gt;B339,טבלה20[[#This Row],[CycleNumber]]&gt;2),IF(טבלה20[[#This Row],[דילוג]]=1,טבלה20[[#This Row],[LengthofCycle]]-F339,I339),"")</f>
        <v/>
      </c>
      <c r="J340">
        <f>IF(AND(טבלה20[[#This Row],[CycleNumber]]&gt;B339,טבלה20[[#This Row],[CycleNumber]]&gt;2),IF(טבלה20[[#This Row],[דילוג]]=1,1,IF(MAX(J338:J339)=1,1,IF(טבלה20[[#This Row],[LengthofCycle]]-F339&lt;&gt;טבלה20[[#This Row],[הפרש קבוע אחרון]],0,""))),"")</f>
        <v>0</v>
      </c>
      <c r="K340" t="str">
        <f>IF(טבלה20[[#This Row],[CycleNumber]]&lt;3,"",IF(טבלה20[[#This Row],[דילוג]]=1,1,IF(K339="","",IF(טבלה20[[#This Row],[LengthofCycle]]-F339=טבלה20[[#This Row],[הפרש קבוע אחרון]],1,IF(K339+1&gt;3,"",K339+1)))))</f>
        <v/>
      </c>
      <c r="L340" t="str">
        <f>IF(OR(טבלה20[[#This Row],[פעילות]]="",K339=""),"",IF(טבלה20[[#This Row],[פעילות]]=1,1,0))</f>
        <v/>
      </c>
      <c r="M340" s="1" t="str">
        <f>IF(טבלה20[[#This Row],[פעילות]]="","",IF(OR(M339="",AND(טבלה20[[#This Row],[דילוג]]=1,K339=3)),1,M339+1))</f>
        <v/>
      </c>
      <c r="N340" s="1" t="str">
        <f>IF(AND(טבלה20[[#This Row],[מחזורי פעילות]]=3,G341=1,טבלה20[[#This Row],[הפרש קבוע אחרון]]&lt;&gt;I341),1,"")</f>
        <v/>
      </c>
      <c r="O340" s="1" t="str">
        <f>IF(AND(טבלה20[[#This Row],[מחזורי פעילות]]=3,G341=1,טבלה20[[#This Row],[הפרש קבוע אחרון]]=I341),1,"")</f>
        <v/>
      </c>
      <c r="P340" s="1" t="str">
        <f>IF(AND(טבלה20[[#This Row],[דילוג]]=1,טבלה20[[#This Row],[הפרש קבוע אחרון]]=I339,טבלה20[[#This Row],[מחזורי פעילות]]&gt;1),1,"")</f>
        <v/>
      </c>
      <c r="Q340" s="1" t="str">
        <f>IF(OR(AND(טבלה20[[#This Row],[מחזורי פעילות]]&lt;&gt;"",M341=""),AND(טבלה20[[#This Row],[פעילות]]=3,M341=1)),טבלה20[[#This Row],[מחזורי פעילות]],"")</f>
        <v/>
      </c>
      <c r="R340" s="1" t="str">
        <f>IF(טבלה20[[#This Row],[באיזה מחזור נעקר אחרי קביעה?]]&lt;&gt;"",1,"")</f>
        <v/>
      </c>
      <c r="S340" s="1" t="str">
        <f>IF(AND(טבלה20[[#This Row],[באיזה מחזור נעקר אחרי קביעה?]]&lt;&gt;"",טבלה20[[#This Row],[CycleNumber]]&gt;B341),טבלה20[[#This Row],[באיזה מחזור נעקר אחרי קביעה?]],"")</f>
        <v/>
      </c>
      <c r="T340" s="1" t="str">
        <f>IF(AND(טבלה20[[#This Row],[הפרש קבוע אחרון]]&lt;&gt;"",I339=""),טבלה20[[#This Row],[CycleNumber]],"")</f>
        <v/>
      </c>
      <c r="U340" s="1" t="str">
        <f>IF(OR(טבלה20[[#This Row],[CycleNumber]]&gt;B341,B341=""),טבלה20[[#This Row],[CycleNumber]],"")</f>
        <v/>
      </c>
      <c r="V3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0" t="s">
        <v>93</v>
      </c>
      <c r="AO340">
        <v>11</v>
      </c>
      <c r="AP340">
        <v>28</v>
      </c>
      <c r="AQ340">
        <f t="shared" si="14"/>
        <v>0</v>
      </c>
      <c r="AR340" t="str">
        <f t="shared" si="15"/>
        <v/>
      </c>
    </row>
    <row r="341" spans="1:44" hidden="1" x14ac:dyDescent="0.25">
      <c r="A341" t="s">
        <v>93</v>
      </c>
      <c r="B341">
        <v>12</v>
      </c>
      <c r="C341">
        <v>0</v>
      </c>
      <c r="D341">
        <v>1</v>
      </c>
      <c r="E341">
        <v>0</v>
      </c>
      <c r="F341">
        <v>27</v>
      </c>
      <c r="G341" t="str">
        <f>IF(טבלה20[[#This Row],[CycleNumber]]&gt;2,IF(AND(טבלה20[[#This Row],[LengthofCycle]]-F340=F340-F339,טבלה20[[#This Row],[LengthofCycle]]-F340&lt;&gt;0),1,""),"")</f>
        <v/>
      </c>
      <c r="H341" t="str">
        <f>IF(טבלה20[[#This Row],[דילוג]]=1,SUM(G341:G342),"")</f>
        <v/>
      </c>
      <c r="I341" t="str">
        <f>IF(AND(טבלה20[[#This Row],[CycleNumber]]&gt;B340,טבלה20[[#This Row],[CycleNumber]]&gt;2),IF(טבלה20[[#This Row],[דילוג]]=1,טבלה20[[#This Row],[LengthofCycle]]-F340,I340),"")</f>
        <v/>
      </c>
      <c r="J341">
        <f>IF(AND(טבלה20[[#This Row],[CycleNumber]]&gt;B340,טבלה20[[#This Row],[CycleNumber]]&gt;2),IF(טבלה20[[#This Row],[דילוג]]=1,1,IF(MAX(J339:J340)=1,1,IF(טבלה20[[#This Row],[LengthofCycle]]-F340&lt;&gt;טבלה20[[#This Row],[הפרש קבוע אחרון]],0,""))),"")</f>
        <v>0</v>
      </c>
      <c r="K341" t="str">
        <f>IF(טבלה20[[#This Row],[CycleNumber]]&lt;3,"",IF(טבלה20[[#This Row],[דילוג]]=1,1,IF(K340="","",IF(טבלה20[[#This Row],[LengthofCycle]]-F340=טבלה20[[#This Row],[הפרש קבוע אחרון]],1,IF(K340+1&gt;3,"",K340+1)))))</f>
        <v/>
      </c>
      <c r="L341" t="str">
        <f>IF(OR(טבלה20[[#This Row],[פעילות]]="",K340=""),"",IF(טבלה20[[#This Row],[פעילות]]=1,1,0))</f>
        <v/>
      </c>
      <c r="M341" s="1" t="str">
        <f>IF(טבלה20[[#This Row],[פעילות]]="","",IF(OR(M340="",AND(טבלה20[[#This Row],[דילוג]]=1,K340=3)),1,M340+1))</f>
        <v/>
      </c>
      <c r="N341" s="1" t="str">
        <f>IF(AND(טבלה20[[#This Row],[מחזורי פעילות]]=3,G342=1,טבלה20[[#This Row],[הפרש קבוע אחרון]]&lt;&gt;I342),1,"")</f>
        <v/>
      </c>
      <c r="O341" s="1" t="str">
        <f>IF(AND(טבלה20[[#This Row],[מחזורי פעילות]]=3,G342=1,טבלה20[[#This Row],[הפרש קבוע אחרון]]=I342),1,"")</f>
        <v/>
      </c>
      <c r="P341" s="1" t="str">
        <f>IF(AND(טבלה20[[#This Row],[דילוג]]=1,טבלה20[[#This Row],[הפרש קבוע אחרון]]=I340,טבלה20[[#This Row],[מחזורי פעילות]]&gt;1),1,"")</f>
        <v/>
      </c>
      <c r="Q341" s="1" t="str">
        <f>IF(OR(AND(טבלה20[[#This Row],[מחזורי פעילות]]&lt;&gt;"",M342=""),AND(טבלה20[[#This Row],[פעילות]]=3,M342=1)),טבלה20[[#This Row],[מחזורי פעילות]],"")</f>
        <v/>
      </c>
      <c r="R341" s="1" t="str">
        <f>IF(טבלה20[[#This Row],[באיזה מחזור נעקר אחרי קביעה?]]&lt;&gt;"",1,"")</f>
        <v/>
      </c>
      <c r="S341" s="1" t="str">
        <f>IF(AND(טבלה20[[#This Row],[באיזה מחזור נעקר אחרי קביעה?]]&lt;&gt;"",טבלה20[[#This Row],[CycleNumber]]&gt;B342),טבלה20[[#This Row],[באיזה מחזור נעקר אחרי קביעה?]],"")</f>
        <v/>
      </c>
      <c r="T341" s="1" t="str">
        <f>IF(AND(טבלה20[[#This Row],[הפרש קבוע אחרון]]&lt;&gt;"",I340=""),טבלה20[[#This Row],[CycleNumber]],"")</f>
        <v/>
      </c>
      <c r="U341" s="1">
        <f>IF(OR(טבלה20[[#This Row],[CycleNumber]]&gt;B342,B342=""),טבלה20[[#This Row],[CycleNumber]],"")</f>
        <v>12</v>
      </c>
      <c r="V3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1" t="s">
        <v>93</v>
      </c>
      <c r="AO341">
        <v>12</v>
      </c>
      <c r="AP341">
        <v>27</v>
      </c>
      <c r="AQ341">
        <f t="shared" si="14"/>
        <v>0</v>
      </c>
      <c r="AR341" t="str">
        <f t="shared" si="15"/>
        <v/>
      </c>
    </row>
    <row r="342" spans="1:44" hidden="1" x14ac:dyDescent="0.25">
      <c r="A342" t="s">
        <v>94</v>
      </c>
      <c r="B342">
        <v>1</v>
      </c>
      <c r="C342">
        <v>1</v>
      </c>
      <c r="D342">
        <v>1</v>
      </c>
      <c r="E342">
        <v>0</v>
      </c>
      <c r="F342">
        <v>26</v>
      </c>
      <c r="G342" t="str">
        <f>IF(טבלה20[[#This Row],[CycleNumber]]&gt;2,IF(AND(טבלה20[[#This Row],[LengthofCycle]]-F341=F341-F340,טבלה20[[#This Row],[LengthofCycle]]-F341&lt;&gt;0),1,""),"")</f>
        <v/>
      </c>
      <c r="H342" t="str">
        <f>IF(טבלה20[[#This Row],[דילוג]]=1,SUM(G342:G343),"")</f>
        <v/>
      </c>
      <c r="I342" t="str">
        <f>IF(AND(טבלה20[[#This Row],[CycleNumber]]&gt;B341,טבלה20[[#This Row],[CycleNumber]]&gt;2),IF(טבלה20[[#This Row],[דילוג]]=1,טבלה20[[#This Row],[LengthofCycle]]-F341,I341),"")</f>
        <v/>
      </c>
      <c r="J342" t="str">
        <f>IF(AND(טבלה20[[#This Row],[CycleNumber]]&gt;B341,טבלה20[[#This Row],[CycleNumber]]&gt;2),IF(טבלה20[[#This Row],[דילוג]]=1,1,IF(MAX(J340:J341)=1,1,IF(טבלה20[[#This Row],[LengthofCycle]]-F341&lt;&gt;טבלה20[[#This Row],[הפרש קבוע אחרון]],0,""))),"")</f>
        <v/>
      </c>
      <c r="K342" t="str">
        <f>IF(טבלה20[[#This Row],[CycleNumber]]&lt;3,"",IF(טבלה20[[#This Row],[דילוג]]=1,1,IF(K341="","",IF(טבלה20[[#This Row],[LengthofCycle]]-F341=טבלה20[[#This Row],[הפרש קבוע אחרון]],1,IF(K341+1&gt;3,"",K341+1)))))</f>
        <v/>
      </c>
      <c r="L342" t="str">
        <f>IF(OR(טבלה20[[#This Row],[פעילות]]="",K341=""),"",IF(טבלה20[[#This Row],[פעילות]]=1,1,0))</f>
        <v/>
      </c>
      <c r="M342" s="1" t="str">
        <f>IF(טבלה20[[#This Row],[פעילות]]="","",IF(OR(M341="",AND(טבלה20[[#This Row],[דילוג]]=1,K341=3)),1,M341+1))</f>
        <v/>
      </c>
      <c r="N342" s="1" t="str">
        <f>IF(AND(טבלה20[[#This Row],[מחזורי פעילות]]=3,G343=1,טבלה20[[#This Row],[הפרש קבוע אחרון]]&lt;&gt;I343),1,"")</f>
        <v/>
      </c>
      <c r="O342" s="1" t="str">
        <f>IF(AND(טבלה20[[#This Row],[מחזורי פעילות]]=3,G343=1,טבלה20[[#This Row],[הפרש קבוע אחרון]]=I343),1,"")</f>
        <v/>
      </c>
      <c r="P342" s="1" t="str">
        <f>IF(AND(טבלה20[[#This Row],[דילוג]]=1,טבלה20[[#This Row],[הפרש קבוע אחרון]]=I341,טבלה20[[#This Row],[מחזורי פעילות]]&gt;1),1,"")</f>
        <v/>
      </c>
      <c r="Q342" s="1" t="str">
        <f>IF(OR(AND(טבלה20[[#This Row],[מחזורי פעילות]]&lt;&gt;"",M343=""),AND(טבלה20[[#This Row],[פעילות]]=3,M343=1)),טבלה20[[#This Row],[מחזורי פעילות]],"")</f>
        <v/>
      </c>
      <c r="R342" s="1" t="str">
        <f>IF(טבלה20[[#This Row],[באיזה מחזור נעקר אחרי קביעה?]]&lt;&gt;"",1,"")</f>
        <v/>
      </c>
      <c r="S342" s="1" t="str">
        <f>IF(AND(טבלה20[[#This Row],[באיזה מחזור נעקר אחרי קביעה?]]&lt;&gt;"",טבלה20[[#This Row],[CycleNumber]]&gt;B343),טבלה20[[#This Row],[באיזה מחזור נעקר אחרי קביעה?]],"")</f>
        <v/>
      </c>
      <c r="T342" s="1" t="str">
        <f>IF(AND(טבלה20[[#This Row],[הפרש קבוע אחרון]]&lt;&gt;"",I341=""),טבלה20[[#This Row],[CycleNumber]],"")</f>
        <v/>
      </c>
      <c r="U342" s="1" t="str">
        <f>IF(OR(טבלה20[[#This Row],[CycleNumber]]&gt;B343,B343=""),טבלה20[[#This Row],[CycleNumber]],"")</f>
        <v/>
      </c>
      <c r="V3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2" t="s">
        <v>94</v>
      </c>
      <c r="AO342">
        <v>1</v>
      </c>
      <c r="AP342">
        <v>26</v>
      </c>
      <c r="AQ342" t="str">
        <f t="shared" si="14"/>
        <v/>
      </c>
      <c r="AR342" t="str">
        <f t="shared" si="15"/>
        <v/>
      </c>
    </row>
    <row r="343" spans="1:44" hidden="1" x14ac:dyDescent="0.25">
      <c r="A343" t="s">
        <v>94</v>
      </c>
      <c r="B343">
        <v>2</v>
      </c>
      <c r="C343">
        <v>1</v>
      </c>
      <c r="D343">
        <v>1</v>
      </c>
      <c r="E343">
        <v>0</v>
      </c>
      <c r="F343">
        <v>28</v>
      </c>
      <c r="G343" t="str">
        <f>IF(טבלה20[[#This Row],[CycleNumber]]&gt;2,IF(AND(טבלה20[[#This Row],[LengthofCycle]]-F342=F342-F341,טבלה20[[#This Row],[LengthofCycle]]-F342&lt;&gt;0),1,""),"")</f>
        <v/>
      </c>
      <c r="H343" t="str">
        <f>IF(טבלה20[[#This Row],[דילוג]]=1,SUM(G343:G344),"")</f>
        <v/>
      </c>
      <c r="I343" t="str">
        <f>IF(AND(טבלה20[[#This Row],[CycleNumber]]&gt;B342,טבלה20[[#This Row],[CycleNumber]]&gt;2),IF(טבלה20[[#This Row],[דילוג]]=1,טבלה20[[#This Row],[LengthofCycle]]-F342,I342),"")</f>
        <v/>
      </c>
      <c r="J343" t="str">
        <f>IF(AND(טבלה20[[#This Row],[CycleNumber]]&gt;B342,טבלה20[[#This Row],[CycleNumber]]&gt;2),IF(טבלה20[[#This Row],[דילוג]]=1,1,IF(MAX(J341:J342)=1,1,IF(טבלה20[[#This Row],[LengthofCycle]]-F342&lt;&gt;טבלה20[[#This Row],[הפרש קבוע אחרון]],0,""))),"")</f>
        <v/>
      </c>
      <c r="K343" t="str">
        <f>IF(טבלה20[[#This Row],[CycleNumber]]&lt;3,"",IF(טבלה20[[#This Row],[דילוג]]=1,1,IF(K342="","",IF(טבלה20[[#This Row],[LengthofCycle]]-F342=טבלה20[[#This Row],[הפרש קבוע אחרון]],1,IF(K342+1&gt;3,"",K342+1)))))</f>
        <v/>
      </c>
      <c r="L343" t="str">
        <f>IF(OR(טבלה20[[#This Row],[פעילות]]="",K342=""),"",IF(טבלה20[[#This Row],[פעילות]]=1,1,0))</f>
        <v/>
      </c>
      <c r="M343" s="1" t="str">
        <f>IF(טבלה20[[#This Row],[פעילות]]="","",IF(OR(M342="",AND(טבלה20[[#This Row],[דילוג]]=1,K342=3)),1,M342+1))</f>
        <v/>
      </c>
      <c r="N343" s="1" t="str">
        <f>IF(AND(טבלה20[[#This Row],[מחזורי פעילות]]=3,G344=1,טבלה20[[#This Row],[הפרש קבוע אחרון]]&lt;&gt;I344),1,"")</f>
        <v/>
      </c>
      <c r="O343" s="1" t="str">
        <f>IF(AND(טבלה20[[#This Row],[מחזורי פעילות]]=3,G344=1,טבלה20[[#This Row],[הפרש קבוע אחרון]]=I344),1,"")</f>
        <v/>
      </c>
      <c r="P343" s="1" t="str">
        <f>IF(AND(טבלה20[[#This Row],[דילוג]]=1,טבלה20[[#This Row],[הפרש קבוע אחרון]]=I342,טבלה20[[#This Row],[מחזורי פעילות]]&gt;1),1,"")</f>
        <v/>
      </c>
      <c r="Q343" s="1" t="str">
        <f>IF(OR(AND(טבלה20[[#This Row],[מחזורי פעילות]]&lt;&gt;"",M344=""),AND(טבלה20[[#This Row],[פעילות]]=3,M344=1)),טבלה20[[#This Row],[מחזורי פעילות]],"")</f>
        <v/>
      </c>
      <c r="R343" s="1" t="str">
        <f>IF(טבלה20[[#This Row],[באיזה מחזור נעקר אחרי קביעה?]]&lt;&gt;"",1,"")</f>
        <v/>
      </c>
      <c r="S343" s="1" t="str">
        <f>IF(AND(טבלה20[[#This Row],[באיזה מחזור נעקר אחרי קביעה?]]&lt;&gt;"",טבלה20[[#This Row],[CycleNumber]]&gt;B344),טבלה20[[#This Row],[באיזה מחזור נעקר אחרי קביעה?]],"")</f>
        <v/>
      </c>
      <c r="T343" s="1" t="str">
        <f>IF(AND(טבלה20[[#This Row],[הפרש קבוע אחרון]]&lt;&gt;"",I342=""),טבלה20[[#This Row],[CycleNumber]],"")</f>
        <v/>
      </c>
      <c r="U343" s="1" t="str">
        <f>IF(OR(טבלה20[[#This Row],[CycleNumber]]&gt;B344,B344=""),טבלה20[[#This Row],[CycleNumber]],"")</f>
        <v/>
      </c>
      <c r="V3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3" t="s">
        <v>94</v>
      </c>
      <c r="AO343">
        <v>2</v>
      </c>
      <c r="AP343">
        <v>28</v>
      </c>
      <c r="AQ343" t="str">
        <f t="shared" si="14"/>
        <v/>
      </c>
      <c r="AR343" t="str">
        <f t="shared" si="15"/>
        <v/>
      </c>
    </row>
    <row r="344" spans="1:44" hidden="1" x14ac:dyDescent="0.25">
      <c r="A344" t="s">
        <v>94</v>
      </c>
      <c r="B344">
        <v>3</v>
      </c>
      <c r="C344">
        <v>1</v>
      </c>
      <c r="D344">
        <v>1</v>
      </c>
      <c r="E344">
        <v>0</v>
      </c>
      <c r="F344">
        <v>27</v>
      </c>
      <c r="G344" t="str">
        <f>IF(טבלה20[[#This Row],[CycleNumber]]&gt;2,IF(AND(טבלה20[[#This Row],[LengthofCycle]]-F343=F343-F342,טבלה20[[#This Row],[LengthofCycle]]-F343&lt;&gt;0),1,""),"")</f>
        <v/>
      </c>
      <c r="H344" t="str">
        <f>IF(טבלה20[[#This Row],[דילוג]]=1,SUM(G344:G345),"")</f>
        <v/>
      </c>
      <c r="I344" t="str">
        <f>IF(AND(טבלה20[[#This Row],[CycleNumber]]&gt;B343,טבלה20[[#This Row],[CycleNumber]]&gt;2),IF(טבלה20[[#This Row],[דילוג]]=1,טבלה20[[#This Row],[LengthofCycle]]-F343,I343),"")</f>
        <v/>
      </c>
      <c r="J344">
        <f>IF(AND(טבלה20[[#This Row],[CycleNumber]]&gt;B343,טבלה20[[#This Row],[CycleNumber]]&gt;2),IF(טבלה20[[#This Row],[דילוג]]=1,1,IF(MAX(J342:J343)=1,1,IF(טבלה20[[#This Row],[LengthofCycle]]-F343&lt;&gt;טבלה20[[#This Row],[הפרש קבוע אחרון]],0,""))),"")</f>
        <v>0</v>
      </c>
      <c r="K344" t="str">
        <f>IF(טבלה20[[#This Row],[CycleNumber]]&lt;3,"",IF(טבלה20[[#This Row],[דילוג]]=1,1,IF(K343="","",IF(טבלה20[[#This Row],[LengthofCycle]]-F343=טבלה20[[#This Row],[הפרש קבוע אחרון]],1,IF(K343+1&gt;3,"",K343+1)))))</f>
        <v/>
      </c>
      <c r="L344" t="str">
        <f>IF(OR(טבלה20[[#This Row],[פעילות]]="",K343=""),"",IF(טבלה20[[#This Row],[פעילות]]=1,1,0))</f>
        <v/>
      </c>
      <c r="M344" s="1" t="str">
        <f>IF(טבלה20[[#This Row],[פעילות]]="","",IF(OR(M343="",AND(טבלה20[[#This Row],[דילוג]]=1,K343=3)),1,M343+1))</f>
        <v/>
      </c>
      <c r="N344" s="1" t="str">
        <f>IF(AND(טבלה20[[#This Row],[מחזורי פעילות]]=3,G345=1,טבלה20[[#This Row],[הפרש קבוע אחרון]]&lt;&gt;I345),1,"")</f>
        <v/>
      </c>
      <c r="O344" s="1" t="str">
        <f>IF(AND(טבלה20[[#This Row],[מחזורי פעילות]]=3,G345=1,טבלה20[[#This Row],[הפרש קבוע אחרון]]=I345),1,"")</f>
        <v/>
      </c>
      <c r="P344" s="1" t="str">
        <f>IF(AND(טבלה20[[#This Row],[דילוג]]=1,טבלה20[[#This Row],[הפרש קבוע אחרון]]=I343,טבלה20[[#This Row],[מחזורי פעילות]]&gt;1),1,"")</f>
        <v/>
      </c>
      <c r="Q344" s="1" t="str">
        <f>IF(OR(AND(טבלה20[[#This Row],[מחזורי פעילות]]&lt;&gt;"",M345=""),AND(טבלה20[[#This Row],[פעילות]]=3,M345=1)),טבלה20[[#This Row],[מחזורי פעילות]],"")</f>
        <v/>
      </c>
      <c r="R344" s="1" t="str">
        <f>IF(טבלה20[[#This Row],[באיזה מחזור נעקר אחרי קביעה?]]&lt;&gt;"",1,"")</f>
        <v/>
      </c>
      <c r="S344" s="1" t="str">
        <f>IF(AND(טבלה20[[#This Row],[באיזה מחזור נעקר אחרי קביעה?]]&lt;&gt;"",טבלה20[[#This Row],[CycleNumber]]&gt;B345),טבלה20[[#This Row],[באיזה מחזור נעקר אחרי קביעה?]],"")</f>
        <v/>
      </c>
      <c r="T344" s="1" t="str">
        <f>IF(AND(טבלה20[[#This Row],[הפרש קבוע אחרון]]&lt;&gt;"",I343=""),טבלה20[[#This Row],[CycleNumber]],"")</f>
        <v/>
      </c>
      <c r="U344" s="1" t="str">
        <f>IF(OR(טבלה20[[#This Row],[CycleNumber]]&gt;B345,B345=""),טבלה20[[#This Row],[CycleNumber]],"")</f>
        <v/>
      </c>
      <c r="V3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4" t="s">
        <v>94</v>
      </c>
      <c r="AO344">
        <v>3</v>
      </c>
      <c r="AP344">
        <v>27</v>
      </c>
      <c r="AQ344">
        <f t="shared" si="14"/>
        <v>0</v>
      </c>
      <c r="AR344" t="str">
        <f t="shared" si="15"/>
        <v/>
      </c>
    </row>
    <row r="345" spans="1:44" hidden="1" x14ac:dyDescent="0.25">
      <c r="A345" t="s">
        <v>94</v>
      </c>
      <c r="B345">
        <v>4</v>
      </c>
      <c r="C345">
        <v>1</v>
      </c>
      <c r="D345">
        <v>1</v>
      </c>
      <c r="E345">
        <v>0</v>
      </c>
      <c r="F345">
        <v>25</v>
      </c>
      <c r="G345" t="str">
        <f>IF(טבלה20[[#This Row],[CycleNumber]]&gt;2,IF(AND(טבלה20[[#This Row],[LengthofCycle]]-F344=F344-F343,טבלה20[[#This Row],[LengthofCycle]]-F344&lt;&gt;0),1,""),"")</f>
        <v/>
      </c>
      <c r="H345" t="str">
        <f>IF(טבלה20[[#This Row],[דילוג]]=1,SUM(G345:G346),"")</f>
        <v/>
      </c>
      <c r="I345" t="str">
        <f>IF(AND(טבלה20[[#This Row],[CycleNumber]]&gt;B344,טבלה20[[#This Row],[CycleNumber]]&gt;2),IF(טבלה20[[#This Row],[דילוג]]=1,טבלה20[[#This Row],[LengthofCycle]]-F344,I344),"")</f>
        <v/>
      </c>
      <c r="J345">
        <f>IF(AND(טבלה20[[#This Row],[CycleNumber]]&gt;B344,טבלה20[[#This Row],[CycleNumber]]&gt;2),IF(טבלה20[[#This Row],[דילוג]]=1,1,IF(MAX(J343:J344)=1,1,IF(טבלה20[[#This Row],[LengthofCycle]]-F344&lt;&gt;טבלה20[[#This Row],[הפרש קבוע אחרון]],0,""))),"")</f>
        <v>0</v>
      </c>
      <c r="K345" t="str">
        <f>IF(טבלה20[[#This Row],[CycleNumber]]&lt;3,"",IF(טבלה20[[#This Row],[דילוג]]=1,1,IF(K344="","",IF(טבלה20[[#This Row],[LengthofCycle]]-F344=טבלה20[[#This Row],[הפרש קבוע אחרון]],1,IF(K344+1&gt;3,"",K344+1)))))</f>
        <v/>
      </c>
      <c r="L345" t="str">
        <f>IF(OR(טבלה20[[#This Row],[פעילות]]="",K344=""),"",IF(טבלה20[[#This Row],[פעילות]]=1,1,0))</f>
        <v/>
      </c>
      <c r="M345" s="1" t="str">
        <f>IF(טבלה20[[#This Row],[פעילות]]="","",IF(OR(M344="",AND(טבלה20[[#This Row],[דילוג]]=1,K344=3)),1,M344+1))</f>
        <v/>
      </c>
      <c r="N345" s="1" t="str">
        <f>IF(AND(טבלה20[[#This Row],[מחזורי פעילות]]=3,G346=1,טבלה20[[#This Row],[הפרש קבוע אחרון]]&lt;&gt;I346),1,"")</f>
        <v/>
      </c>
      <c r="O345" s="1" t="str">
        <f>IF(AND(טבלה20[[#This Row],[מחזורי פעילות]]=3,G346=1,טבלה20[[#This Row],[הפרש קבוע אחרון]]=I346),1,"")</f>
        <v/>
      </c>
      <c r="P345" s="1" t="str">
        <f>IF(AND(טבלה20[[#This Row],[דילוג]]=1,טבלה20[[#This Row],[הפרש קבוע אחרון]]=I344,טבלה20[[#This Row],[מחזורי פעילות]]&gt;1),1,"")</f>
        <v/>
      </c>
      <c r="Q345" s="1" t="str">
        <f>IF(OR(AND(טבלה20[[#This Row],[מחזורי פעילות]]&lt;&gt;"",M346=""),AND(טבלה20[[#This Row],[פעילות]]=3,M346=1)),טבלה20[[#This Row],[מחזורי פעילות]],"")</f>
        <v/>
      </c>
      <c r="R345" s="1" t="str">
        <f>IF(טבלה20[[#This Row],[באיזה מחזור נעקר אחרי קביעה?]]&lt;&gt;"",1,"")</f>
        <v/>
      </c>
      <c r="S345" s="1" t="str">
        <f>IF(AND(טבלה20[[#This Row],[באיזה מחזור נעקר אחרי קביעה?]]&lt;&gt;"",טבלה20[[#This Row],[CycleNumber]]&gt;B346),טבלה20[[#This Row],[באיזה מחזור נעקר אחרי קביעה?]],"")</f>
        <v/>
      </c>
      <c r="T345" s="1" t="str">
        <f>IF(AND(טבלה20[[#This Row],[הפרש קבוע אחרון]]&lt;&gt;"",I344=""),טבלה20[[#This Row],[CycleNumber]],"")</f>
        <v/>
      </c>
      <c r="U345" s="1" t="str">
        <f>IF(OR(טבלה20[[#This Row],[CycleNumber]]&gt;B346,B346=""),טבלה20[[#This Row],[CycleNumber]],"")</f>
        <v/>
      </c>
      <c r="V3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5" t="s">
        <v>94</v>
      </c>
      <c r="AO345">
        <v>4</v>
      </c>
      <c r="AP345">
        <v>25</v>
      </c>
      <c r="AQ345">
        <f t="shared" si="14"/>
        <v>0</v>
      </c>
      <c r="AR345" t="str">
        <f t="shared" si="15"/>
        <v/>
      </c>
    </row>
    <row r="346" spans="1:44" hidden="1" x14ac:dyDescent="0.25">
      <c r="A346" t="s">
        <v>94</v>
      </c>
      <c r="B346">
        <v>5</v>
      </c>
      <c r="C346">
        <v>1</v>
      </c>
      <c r="D346">
        <v>1</v>
      </c>
      <c r="E346">
        <v>0</v>
      </c>
      <c r="F346">
        <v>25</v>
      </c>
      <c r="G346" t="str">
        <f>IF(טבלה20[[#This Row],[CycleNumber]]&gt;2,IF(AND(טבלה20[[#This Row],[LengthofCycle]]-F345=F345-F344,טבלה20[[#This Row],[LengthofCycle]]-F345&lt;&gt;0),1,""),"")</f>
        <v/>
      </c>
      <c r="H346" t="str">
        <f>IF(טבלה20[[#This Row],[דילוג]]=1,SUM(G346:G347),"")</f>
        <v/>
      </c>
      <c r="I346" t="str">
        <f>IF(AND(טבלה20[[#This Row],[CycleNumber]]&gt;B345,טבלה20[[#This Row],[CycleNumber]]&gt;2),IF(טבלה20[[#This Row],[דילוג]]=1,טבלה20[[#This Row],[LengthofCycle]]-F345,I345),"")</f>
        <v/>
      </c>
      <c r="J346">
        <f>IF(AND(טבלה20[[#This Row],[CycleNumber]]&gt;B345,טבלה20[[#This Row],[CycleNumber]]&gt;2),IF(טבלה20[[#This Row],[דילוג]]=1,1,IF(MAX(J344:J345)=1,1,IF(טבלה20[[#This Row],[LengthofCycle]]-F345&lt;&gt;טבלה20[[#This Row],[הפרש קבוע אחרון]],0,""))),"")</f>
        <v>0</v>
      </c>
      <c r="K346" t="str">
        <f>IF(טבלה20[[#This Row],[CycleNumber]]&lt;3,"",IF(טבלה20[[#This Row],[דילוג]]=1,1,IF(K345="","",IF(טבלה20[[#This Row],[LengthofCycle]]-F345=טבלה20[[#This Row],[הפרש קבוע אחרון]],1,IF(K345+1&gt;3,"",K345+1)))))</f>
        <v/>
      </c>
      <c r="L346" t="str">
        <f>IF(OR(טבלה20[[#This Row],[פעילות]]="",K345=""),"",IF(טבלה20[[#This Row],[פעילות]]=1,1,0))</f>
        <v/>
      </c>
      <c r="M346" s="1" t="str">
        <f>IF(טבלה20[[#This Row],[פעילות]]="","",IF(OR(M345="",AND(טבלה20[[#This Row],[דילוג]]=1,K345=3)),1,M345+1))</f>
        <v/>
      </c>
      <c r="N346" s="1" t="str">
        <f>IF(AND(טבלה20[[#This Row],[מחזורי פעילות]]=3,G347=1,טבלה20[[#This Row],[הפרש קבוע אחרון]]&lt;&gt;I347),1,"")</f>
        <v/>
      </c>
      <c r="O346" s="1" t="str">
        <f>IF(AND(טבלה20[[#This Row],[מחזורי פעילות]]=3,G347=1,טבלה20[[#This Row],[הפרש קבוע אחרון]]=I347),1,"")</f>
        <v/>
      </c>
      <c r="P346" s="1" t="str">
        <f>IF(AND(טבלה20[[#This Row],[דילוג]]=1,טבלה20[[#This Row],[הפרש קבוע אחרון]]=I345,טבלה20[[#This Row],[מחזורי פעילות]]&gt;1),1,"")</f>
        <v/>
      </c>
      <c r="Q346" s="1" t="str">
        <f>IF(OR(AND(טבלה20[[#This Row],[מחזורי פעילות]]&lt;&gt;"",M347=""),AND(טבלה20[[#This Row],[פעילות]]=3,M347=1)),טבלה20[[#This Row],[מחזורי פעילות]],"")</f>
        <v/>
      </c>
      <c r="R346" s="1" t="str">
        <f>IF(טבלה20[[#This Row],[באיזה מחזור נעקר אחרי קביעה?]]&lt;&gt;"",1,"")</f>
        <v/>
      </c>
      <c r="S346" s="1" t="str">
        <f>IF(AND(טבלה20[[#This Row],[באיזה מחזור נעקר אחרי קביעה?]]&lt;&gt;"",טבלה20[[#This Row],[CycleNumber]]&gt;B347),טבלה20[[#This Row],[באיזה מחזור נעקר אחרי קביעה?]],"")</f>
        <v/>
      </c>
      <c r="T346" s="1" t="str">
        <f>IF(AND(טבלה20[[#This Row],[הפרש קבוע אחרון]]&lt;&gt;"",I345=""),טבלה20[[#This Row],[CycleNumber]],"")</f>
        <v/>
      </c>
      <c r="U346" s="1" t="str">
        <f>IF(OR(טבלה20[[#This Row],[CycleNumber]]&gt;B347,B347=""),טבלה20[[#This Row],[CycleNumber]],"")</f>
        <v/>
      </c>
      <c r="V3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6" t="s">
        <v>94</v>
      </c>
      <c r="AO346">
        <v>5</v>
      </c>
      <c r="AP346">
        <v>25</v>
      </c>
      <c r="AQ346">
        <f t="shared" si="14"/>
        <v>0</v>
      </c>
      <c r="AR346" t="str">
        <f t="shared" si="15"/>
        <v/>
      </c>
    </row>
    <row r="347" spans="1:44" hidden="1" x14ac:dyDescent="0.25">
      <c r="A347" t="s">
        <v>94</v>
      </c>
      <c r="B347">
        <v>6</v>
      </c>
      <c r="C347">
        <v>1</v>
      </c>
      <c r="D347">
        <v>1</v>
      </c>
      <c r="E347">
        <v>0</v>
      </c>
      <c r="F347">
        <v>25</v>
      </c>
      <c r="G347" t="str">
        <f>IF(טבלה20[[#This Row],[CycleNumber]]&gt;2,IF(AND(טבלה20[[#This Row],[LengthofCycle]]-F346=F346-F345,טבלה20[[#This Row],[LengthofCycle]]-F346&lt;&gt;0),1,""),"")</f>
        <v/>
      </c>
      <c r="H347" t="str">
        <f>IF(טבלה20[[#This Row],[דילוג]]=1,SUM(G347:G348),"")</f>
        <v/>
      </c>
      <c r="I347" t="str">
        <f>IF(AND(טבלה20[[#This Row],[CycleNumber]]&gt;B346,טבלה20[[#This Row],[CycleNumber]]&gt;2),IF(טבלה20[[#This Row],[דילוג]]=1,טבלה20[[#This Row],[LengthofCycle]]-F346,I346),"")</f>
        <v/>
      </c>
      <c r="J347">
        <f>IF(AND(טבלה20[[#This Row],[CycleNumber]]&gt;B346,טבלה20[[#This Row],[CycleNumber]]&gt;2),IF(טבלה20[[#This Row],[דילוג]]=1,1,IF(MAX(J345:J346)=1,1,IF(טבלה20[[#This Row],[LengthofCycle]]-F346&lt;&gt;טבלה20[[#This Row],[הפרש קבוע אחרון]],0,""))),"")</f>
        <v>0</v>
      </c>
      <c r="K347" t="str">
        <f>IF(טבלה20[[#This Row],[CycleNumber]]&lt;3,"",IF(טבלה20[[#This Row],[דילוג]]=1,1,IF(K346="","",IF(טבלה20[[#This Row],[LengthofCycle]]-F346=טבלה20[[#This Row],[הפרש קבוע אחרון]],1,IF(K346+1&gt;3,"",K346+1)))))</f>
        <v/>
      </c>
      <c r="L347" t="str">
        <f>IF(OR(טבלה20[[#This Row],[פעילות]]="",K346=""),"",IF(טבלה20[[#This Row],[פעילות]]=1,1,0))</f>
        <v/>
      </c>
      <c r="M347" s="1" t="str">
        <f>IF(טבלה20[[#This Row],[פעילות]]="","",IF(OR(M346="",AND(טבלה20[[#This Row],[דילוג]]=1,K346=3)),1,M346+1))</f>
        <v/>
      </c>
      <c r="N347" s="1" t="str">
        <f>IF(AND(טבלה20[[#This Row],[מחזורי פעילות]]=3,G348=1,טבלה20[[#This Row],[הפרש קבוע אחרון]]&lt;&gt;I348),1,"")</f>
        <v/>
      </c>
      <c r="O347" s="1" t="str">
        <f>IF(AND(טבלה20[[#This Row],[מחזורי פעילות]]=3,G348=1,טבלה20[[#This Row],[הפרש קבוע אחרון]]=I348),1,"")</f>
        <v/>
      </c>
      <c r="P347" s="1" t="str">
        <f>IF(AND(טבלה20[[#This Row],[דילוג]]=1,טבלה20[[#This Row],[הפרש קבוע אחרון]]=I346,טבלה20[[#This Row],[מחזורי פעילות]]&gt;1),1,"")</f>
        <v/>
      </c>
      <c r="Q347" s="1" t="str">
        <f>IF(OR(AND(טבלה20[[#This Row],[מחזורי פעילות]]&lt;&gt;"",M348=""),AND(טבלה20[[#This Row],[פעילות]]=3,M348=1)),טבלה20[[#This Row],[מחזורי פעילות]],"")</f>
        <v/>
      </c>
      <c r="R347" s="1" t="str">
        <f>IF(טבלה20[[#This Row],[באיזה מחזור נעקר אחרי קביעה?]]&lt;&gt;"",1,"")</f>
        <v/>
      </c>
      <c r="S347" s="1" t="str">
        <f>IF(AND(טבלה20[[#This Row],[באיזה מחזור נעקר אחרי קביעה?]]&lt;&gt;"",טבלה20[[#This Row],[CycleNumber]]&gt;B348),טבלה20[[#This Row],[באיזה מחזור נעקר אחרי קביעה?]],"")</f>
        <v/>
      </c>
      <c r="T347" s="1" t="str">
        <f>IF(AND(טבלה20[[#This Row],[הפרש קבוע אחרון]]&lt;&gt;"",I346=""),טבלה20[[#This Row],[CycleNumber]],"")</f>
        <v/>
      </c>
      <c r="U347" s="1" t="str">
        <f>IF(OR(טבלה20[[#This Row],[CycleNumber]]&gt;B348,B348=""),טבלה20[[#This Row],[CycleNumber]],"")</f>
        <v/>
      </c>
      <c r="V3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7" t="s">
        <v>94</v>
      </c>
      <c r="AO347">
        <v>6</v>
      </c>
      <c r="AP347">
        <v>25</v>
      </c>
      <c r="AQ347">
        <f t="shared" si="14"/>
        <v>0</v>
      </c>
      <c r="AR347" t="str">
        <f t="shared" si="15"/>
        <v/>
      </c>
    </row>
    <row r="348" spans="1:44" hidden="1" x14ac:dyDescent="0.25">
      <c r="A348" t="s">
        <v>94</v>
      </c>
      <c r="B348">
        <v>7</v>
      </c>
      <c r="C348">
        <v>1</v>
      </c>
      <c r="D348">
        <v>1</v>
      </c>
      <c r="E348">
        <v>0</v>
      </c>
      <c r="F348">
        <v>25</v>
      </c>
      <c r="G348" t="str">
        <f>IF(טבלה20[[#This Row],[CycleNumber]]&gt;2,IF(AND(טבלה20[[#This Row],[LengthofCycle]]-F347=F347-F346,טבלה20[[#This Row],[LengthofCycle]]-F347&lt;&gt;0),1,""),"")</f>
        <v/>
      </c>
      <c r="H348" t="str">
        <f>IF(טבלה20[[#This Row],[דילוג]]=1,SUM(G348:G349),"")</f>
        <v/>
      </c>
      <c r="I348" t="str">
        <f>IF(AND(טבלה20[[#This Row],[CycleNumber]]&gt;B347,טבלה20[[#This Row],[CycleNumber]]&gt;2),IF(טבלה20[[#This Row],[דילוג]]=1,טבלה20[[#This Row],[LengthofCycle]]-F347,I347),"")</f>
        <v/>
      </c>
      <c r="J348">
        <f>IF(AND(טבלה20[[#This Row],[CycleNumber]]&gt;B347,טבלה20[[#This Row],[CycleNumber]]&gt;2),IF(טבלה20[[#This Row],[דילוג]]=1,1,IF(MAX(J346:J347)=1,1,IF(טבלה20[[#This Row],[LengthofCycle]]-F347&lt;&gt;טבלה20[[#This Row],[הפרש קבוע אחרון]],0,""))),"")</f>
        <v>0</v>
      </c>
      <c r="K348" t="str">
        <f>IF(טבלה20[[#This Row],[CycleNumber]]&lt;3,"",IF(טבלה20[[#This Row],[דילוג]]=1,1,IF(K347="","",IF(טבלה20[[#This Row],[LengthofCycle]]-F347=טבלה20[[#This Row],[הפרש קבוע אחרון]],1,IF(K347+1&gt;3,"",K347+1)))))</f>
        <v/>
      </c>
      <c r="L348" t="str">
        <f>IF(OR(טבלה20[[#This Row],[פעילות]]="",K347=""),"",IF(טבלה20[[#This Row],[פעילות]]=1,1,0))</f>
        <v/>
      </c>
      <c r="M348" s="1" t="str">
        <f>IF(טבלה20[[#This Row],[פעילות]]="","",IF(OR(M347="",AND(טבלה20[[#This Row],[דילוג]]=1,K347=3)),1,M347+1))</f>
        <v/>
      </c>
      <c r="N348" s="1" t="str">
        <f>IF(AND(טבלה20[[#This Row],[מחזורי פעילות]]=3,G349=1,טבלה20[[#This Row],[הפרש קבוע אחרון]]&lt;&gt;I349),1,"")</f>
        <v/>
      </c>
      <c r="O348" s="1" t="str">
        <f>IF(AND(טבלה20[[#This Row],[מחזורי פעילות]]=3,G349=1,טבלה20[[#This Row],[הפרש קבוע אחרון]]=I349),1,"")</f>
        <v/>
      </c>
      <c r="P348" s="1" t="str">
        <f>IF(AND(טבלה20[[#This Row],[דילוג]]=1,טבלה20[[#This Row],[הפרש קבוע אחרון]]=I347,טבלה20[[#This Row],[מחזורי פעילות]]&gt;1),1,"")</f>
        <v/>
      </c>
      <c r="Q348" s="1" t="str">
        <f>IF(OR(AND(טבלה20[[#This Row],[מחזורי פעילות]]&lt;&gt;"",M349=""),AND(טבלה20[[#This Row],[פעילות]]=3,M349=1)),טבלה20[[#This Row],[מחזורי פעילות]],"")</f>
        <v/>
      </c>
      <c r="R348" s="1" t="str">
        <f>IF(טבלה20[[#This Row],[באיזה מחזור נעקר אחרי קביעה?]]&lt;&gt;"",1,"")</f>
        <v/>
      </c>
      <c r="S348" s="1" t="str">
        <f>IF(AND(טבלה20[[#This Row],[באיזה מחזור נעקר אחרי קביעה?]]&lt;&gt;"",טבלה20[[#This Row],[CycleNumber]]&gt;B349),טבלה20[[#This Row],[באיזה מחזור נעקר אחרי קביעה?]],"")</f>
        <v/>
      </c>
      <c r="T348" s="1" t="str">
        <f>IF(AND(טבלה20[[#This Row],[הפרש קבוע אחרון]]&lt;&gt;"",I347=""),טבלה20[[#This Row],[CycleNumber]],"")</f>
        <v/>
      </c>
      <c r="U348" s="1" t="str">
        <f>IF(OR(טבלה20[[#This Row],[CycleNumber]]&gt;B349,B349=""),טבלה20[[#This Row],[CycleNumber]],"")</f>
        <v/>
      </c>
      <c r="V3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8" t="s">
        <v>94</v>
      </c>
      <c r="AO348">
        <v>7</v>
      </c>
      <c r="AP348">
        <v>25</v>
      </c>
      <c r="AQ348">
        <f t="shared" si="14"/>
        <v>0</v>
      </c>
      <c r="AR348" t="str">
        <f t="shared" si="15"/>
        <v/>
      </c>
    </row>
    <row r="349" spans="1:44" hidden="1" x14ac:dyDescent="0.25">
      <c r="A349" t="s">
        <v>94</v>
      </c>
      <c r="B349">
        <v>8</v>
      </c>
      <c r="C349">
        <v>1</v>
      </c>
      <c r="D349">
        <v>1</v>
      </c>
      <c r="E349">
        <v>0</v>
      </c>
      <c r="F349">
        <v>21</v>
      </c>
      <c r="G349" t="str">
        <f>IF(טבלה20[[#This Row],[CycleNumber]]&gt;2,IF(AND(טבלה20[[#This Row],[LengthofCycle]]-F348=F348-F347,טבלה20[[#This Row],[LengthofCycle]]-F348&lt;&gt;0),1,""),"")</f>
        <v/>
      </c>
      <c r="H349" t="str">
        <f>IF(טבלה20[[#This Row],[דילוג]]=1,SUM(G349:G350),"")</f>
        <v/>
      </c>
      <c r="I349" t="str">
        <f>IF(AND(טבלה20[[#This Row],[CycleNumber]]&gt;B348,טבלה20[[#This Row],[CycleNumber]]&gt;2),IF(טבלה20[[#This Row],[דילוג]]=1,טבלה20[[#This Row],[LengthofCycle]]-F348,I348),"")</f>
        <v/>
      </c>
      <c r="J349">
        <f>IF(AND(טבלה20[[#This Row],[CycleNumber]]&gt;B348,טבלה20[[#This Row],[CycleNumber]]&gt;2),IF(טבלה20[[#This Row],[דילוג]]=1,1,IF(MAX(J347:J348)=1,1,IF(טבלה20[[#This Row],[LengthofCycle]]-F348&lt;&gt;טבלה20[[#This Row],[הפרש קבוע אחרון]],0,""))),"")</f>
        <v>0</v>
      </c>
      <c r="K349" t="str">
        <f>IF(טבלה20[[#This Row],[CycleNumber]]&lt;3,"",IF(טבלה20[[#This Row],[דילוג]]=1,1,IF(K348="","",IF(טבלה20[[#This Row],[LengthofCycle]]-F348=טבלה20[[#This Row],[הפרש קבוע אחרון]],1,IF(K348+1&gt;3,"",K348+1)))))</f>
        <v/>
      </c>
      <c r="L349" t="str">
        <f>IF(OR(טבלה20[[#This Row],[פעילות]]="",K348=""),"",IF(טבלה20[[#This Row],[פעילות]]=1,1,0))</f>
        <v/>
      </c>
      <c r="M349" s="1" t="str">
        <f>IF(טבלה20[[#This Row],[פעילות]]="","",IF(OR(M348="",AND(טבלה20[[#This Row],[דילוג]]=1,K348=3)),1,M348+1))</f>
        <v/>
      </c>
      <c r="N349" s="1" t="str">
        <f>IF(AND(טבלה20[[#This Row],[מחזורי פעילות]]=3,G350=1,טבלה20[[#This Row],[הפרש קבוע אחרון]]&lt;&gt;I350),1,"")</f>
        <v/>
      </c>
      <c r="O349" s="1" t="str">
        <f>IF(AND(טבלה20[[#This Row],[מחזורי פעילות]]=3,G350=1,טבלה20[[#This Row],[הפרש קבוע אחרון]]=I350),1,"")</f>
        <v/>
      </c>
      <c r="P349" s="1" t="str">
        <f>IF(AND(טבלה20[[#This Row],[דילוג]]=1,טבלה20[[#This Row],[הפרש קבוע אחרון]]=I348,טבלה20[[#This Row],[מחזורי פעילות]]&gt;1),1,"")</f>
        <v/>
      </c>
      <c r="Q349" s="1" t="str">
        <f>IF(OR(AND(טבלה20[[#This Row],[מחזורי פעילות]]&lt;&gt;"",M350=""),AND(טבלה20[[#This Row],[פעילות]]=3,M350=1)),טבלה20[[#This Row],[מחזורי פעילות]],"")</f>
        <v/>
      </c>
      <c r="R349" s="1" t="str">
        <f>IF(טבלה20[[#This Row],[באיזה מחזור נעקר אחרי קביעה?]]&lt;&gt;"",1,"")</f>
        <v/>
      </c>
      <c r="S349" s="1" t="str">
        <f>IF(AND(טבלה20[[#This Row],[באיזה מחזור נעקר אחרי קביעה?]]&lt;&gt;"",טבלה20[[#This Row],[CycleNumber]]&gt;B350),טבלה20[[#This Row],[באיזה מחזור נעקר אחרי קביעה?]],"")</f>
        <v/>
      </c>
      <c r="T349" s="1" t="str">
        <f>IF(AND(טבלה20[[#This Row],[הפרש קבוע אחרון]]&lt;&gt;"",I348=""),טבלה20[[#This Row],[CycleNumber]],"")</f>
        <v/>
      </c>
      <c r="U349" s="1" t="str">
        <f>IF(OR(טבלה20[[#This Row],[CycleNumber]]&gt;B350,B350=""),טבלה20[[#This Row],[CycleNumber]],"")</f>
        <v/>
      </c>
      <c r="V3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49" t="s">
        <v>94</v>
      </c>
      <c r="AO349">
        <v>8</v>
      </c>
      <c r="AP349">
        <v>21</v>
      </c>
      <c r="AQ349">
        <f t="shared" si="14"/>
        <v>0</v>
      </c>
      <c r="AR349" t="str">
        <f t="shared" si="15"/>
        <v/>
      </c>
    </row>
    <row r="350" spans="1:44" hidden="1" x14ac:dyDescent="0.25">
      <c r="A350" t="s">
        <v>94</v>
      </c>
      <c r="B350">
        <v>9</v>
      </c>
      <c r="C350">
        <v>1</v>
      </c>
      <c r="D350">
        <v>1</v>
      </c>
      <c r="E350">
        <v>0</v>
      </c>
      <c r="F350">
        <v>26</v>
      </c>
      <c r="G350" t="str">
        <f>IF(טבלה20[[#This Row],[CycleNumber]]&gt;2,IF(AND(טבלה20[[#This Row],[LengthofCycle]]-F349=F349-F348,טבלה20[[#This Row],[LengthofCycle]]-F349&lt;&gt;0),1,""),"")</f>
        <v/>
      </c>
      <c r="H350" t="str">
        <f>IF(טבלה20[[#This Row],[דילוג]]=1,SUM(G350:G351),"")</f>
        <v/>
      </c>
      <c r="I350" t="str">
        <f>IF(AND(טבלה20[[#This Row],[CycleNumber]]&gt;B349,טבלה20[[#This Row],[CycleNumber]]&gt;2),IF(טבלה20[[#This Row],[דילוג]]=1,טבלה20[[#This Row],[LengthofCycle]]-F349,I349),"")</f>
        <v/>
      </c>
      <c r="J350">
        <f>IF(AND(טבלה20[[#This Row],[CycleNumber]]&gt;B349,טבלה20[[#This Row],[CycleNumber]]&gt;2),IF(טבלה20[[#This Row],[דילוג]]=1,1,IF(MAX(J348:J349)=1,1,IF(טבלה20[[#This Row],[LengthofCycle]]-F349&lt;&gt;טבלה20[[#This Row],[הפרש קבוע אחרון]],0,""))),"")</f>
        <v>0</v>
      </c>
      <c r="K350" t="str">
        <f>IF(טבלה20[[#This Row],[CycleNumber]]&lt;3,"",IF(טבלה20[[#This Row],[דילוג]]=1,1,IF(K349="","",IF(טבלה20[[#This Row],[LengthofCycle]]-F349=טבלה20[[#This Row],[הפרש קבוע אחרון]],1,IF(K349+1&gt;3,"",K349+1)))))</f>
        <v/>
      </c>
      <c r="L350" t="str">
        <f>IF(OR(טבלה20[[#This Row],[פעילות]]="",K349=""),"",IF(טבלה20[[#This Row],[פעילות]]=1,1,0))</f>
        <v/>
      </c>
      <c r="M350" s="1" t="str">
        <f>IF(טבלה20[[#This Row],[פעילות]]="","",IF(OR(M349="",AND(טבלה20[[#This Row],[דילוג]]=1,K349=3)),1,M349+1))</f>
        <v/>
      </c>
      <c r="N350" s="1" t="str">
        <f>IF(AND(טבלה20[[#This Row],[מחזורי פעילות]]=3,G351=1,טבלה20[[#This Row],[הפרש קבוע אחרון]]&lt;&gt;I351),1,"")</f>
        <v/>
      </c>
      <c r="O350" s="1" t="str">
        <f>IF(AND(טבלה20[[#This Row],[מחזורי פעילות]]=3,G351=1,טבלה20[[#This Row],[הפרש קבוע אחרון]]=I351),1,"")</f>
        <v/>
      </c>
      <c r="P350" s="1" t="str">
        <f>IF(AND(טבלה20[[#This Row],[דילוג]]=1,טבלה20[[#This Row],[הפרש קבוע אחרון]]=I349,טבלה20[[#This Row],[מחזורי פעילות]]&gt;1),1,"")</f>
        <v/>
      </c>
      <c r="Q350" s="1" t="str">
        <f>IF(OR(AND(טבלה20[[#This Row],[מחזורי פעילות]]&lt;&gt;"",M351=""),AND(טבלה20[[#This Row],[פעילות]]=3,M351=1)),טבלה20[[#This Row],[מחזורי פעילות]],"")</f>
        <v/>
      </c>
      <c r="R350" s="1" t="str">
        <f>IF(טבלה20[[#This Row],[באיזה מחזור נעקר אחרי קביעה?]]&lt;&gt;"",1,"")</f>
        <v/>
      </c>
      <c r="S350" s="1" t="str">
        <f>IF(AND(טבלה20[[#This Row],[באיזה מחזור נעקר אחרי קביעה?]]&lt;&gt;"",טבלה20[[#This Row],[CycleNumber]]&gt;B351),טבלה20[[#This Row],[באיזה מחזור נעקר אחרי קביעה?]],"")</f>
        <v/>
      </c>
      <c r="T350" s="1" t="str">
        <f>IF(AND(טבלה20[[#This Row],[הפרש קבוע אחרון]]&lt;&gt;"",I349=""),טבלה20[[#This Row],[CycleNumber]],"")</f>
        <v/>
      </c>
      <c r="U350" s="1" t="str">
        <f>IF(OR(טבלה20[[#This Row],[CycleNumber]]&gt;B351,B351=""),טבלה20[[#This Row],[CycleNumber]],"")</f>
        <v/>
      </c>
      <c r="V3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0" t="s">
        <v>94</v>
      </c>
      <c r="AO350">
        <v>9</v>
      </c>
      <c r="AP350">
        <v>26</v>
      </c>
      <c r="AQ350">
        <f t="shared" si="14"/>
        <v>0</v>
      </c>
      <c r="AR350" t="str">
        <f t="shared" si="15"/>
        <v/>
      </c>
    </row>
    <row r="351" spans="1:44" hidden="1" x14ac:dyDescent="0.25">
      <c r="A351" t="s">
        <v>94</v>
      </c>
      <c r="B351">
        <v>10</v>
      </c>
      <c r="C351">
        <v>1</v>
      </c>
      <c r="D351">
        <v>1</v>
      </c>
      <c r="E351">
        <v>0</v>
      </c>
      <c r="F351">
        <v>23</v>
      </c>
      <c r="G351" t="str">
        <f>IF(טבלה20[[#This Row],[CycleNumber]]&gt;2,IF(AND(טבלה20[[#This Row],[LengthofCycle]]-F350=F350-F349,טבלה20[[#This Row],[LengthofCycle]]-F350&lt;&gt;0),1,""),"")</f>
        <v/>
      </c>
      <c r="H351" t="str">
        <f>IF(טבלה20[[#This Row],[דילוג]]=1,SUM(G351:G352),"")</f>
        <v/>
      </c>
      <c r="I351" t="str">
        <f>IF(AND(טבלה20[[#This Row],[CycleNumber]]&gt;B350,טבלה20[[#This Row],[CycleNumber]]&gt;2),IF(טבלה20[[#This Row],[דילוג]]=1,טבלה20[[#This Row],[LengthofCycle]]-F350,I350),"")</f>
        <v/>
      </c>
      <c r="J351">
        <f>IF(AND(טבלה20[[#This Row],[CycleNumber]]&gt;B350,טבלה20[[#This Row],[CycleNumber]]&gt;2),IF(טבלה20[[#This Row],[דילוג]]=1,1,IF(MAX(J349:J350)=1,1,IF(טבלה20[[#This Row],[LengthofCycle]]-F350&lt;&gt;טבלה20[[#This Row],[הפרש קבוע אחרון]],0,""))),"")</f>
        <v>0</v>
      </c>
      <c r="K351" t="str">
        <f>IF(טבלה20[[#This Row],[CycleNumber]]&lt;3,"",IF(טבלה20[[#This Row],[דילוג]]=1,1,IF(K350="","",IF(טבלה20[[#This Row],[LengthofCycle]]-F350=טבלה20[[#This Row],[הפרש קבוע אחרון]],1,IF(K350+1&gt;3,"",K350+1)))))</f>
        <v/>
      </c>
      <c r="L351" t="str">
        <f>IF(OR(טבלה20[[#This Row],[פעילות]]="",K350=""),"",IF(טבלה20[[#This Row],[פעילות]]=1,1,0))</f>
        <v/>
      </c>
      <c r="M351" s="1" t="str">
        <f>IF(טבלה20[[#This Row],[פעילות]]="","",IF(OR(M350="",AND(טבלה20[[#This Row],[דילוג]]=1,K350=3)),1,M350+1))</f>
        <v/>
      </c>
      <c r="N351" s="1" t="str">
        <f>IF(AND(טבלה20[[#This Row],[מחזורי פעילות]]=3,G352=1,טבלה20[[#This Row],[הפרש קבוע אחרון]]&lt;&gt;I352),1,"")</f>
        <v/>
      </c>
      <c r="O351" s="1" t="str">
        <f>IF(AND(טבלה20[[#This Row],[מחזורי פעילות]]=3,G352=1,טבלה20[[#This Row],[הפרש קבוע אחרון]]=I352),1,"")</f>
        <v/>
      </c>
      <c r="P351" s="1" t="str">
        <f>IF(AND(טבלה20[[#This Row],[דילוג]]=1,טבלה20[[#This Row],[הפרש קבוע אחרון]]=I350,טבלה20[[#This Row],[מחזורי פעילות]]&gt;1),1,"")</f>
        <v/>
      </c>
      <c r="Q351" s="1" t="str">
        <f>IF(OR(AND(טבלה20[[#This Row],[מחזורי פעילות]]&lt;&gt;"",M352=""),AND(טבלה20[[#This Row],[פעילות]]=3,M352=1)),טבלה20[[#This Row],[מחזורי פעילות]],"")</f>
        <v/>
      </c>
      <c r="R351" s="1" t="str">
        <f>IF(טבלה20[[#This Row],[באיזה מחזור נעקר אחרי קביעה?]]&lt;&gt;"",1,"")</f>
        <v/>
      </c>
      <c r="S351" s="1" t="str">
        <f>IF(AND(טבלה20[[#This Row],[באיזה מחזור נעקר אחרי קביעה?]]&lt;&gt;"",טבלה20[[#This Row],[CycleNumber]]&gt;B352),טבלה20[[#This Row],[באיזה מחזור נעקר אחרי קביעה?]],"")</f>
        <v/>
      </c>
      <c r="T351" s="1" t="str">
        <f>IF(AND(טבלה20[[#This Row],[הפרש קבוע אחרון]]&lt;&gt;"",I350=""),טבלה20[[#This Row],[CycleNumber]],"")</f>
        <v/>
      </c>
      <c r="U351" s="1" t="str">
        <f>IF(OR(טבלה20[[#This Row],[CycleNumber]]&gt;B352,B352=""),טבלה20[[#This Row],[CycleNumber]],"")</f>
        <v/>
      </c>
      <c r="V3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1" t="s">
        <v>94</v>
      </c>
      <c r="AO351">
        <v>10</v>
      </c>
      <c r="AP351">
        <v>23</v>
      </c>
      <c r="AQ351">
        <f t="shared" si="14"/>
        <v>0</v>
      </c>
      <c r="AR351" t="str">
        <f t="shared" si="15"/>
        <v/>
      </c>
    </row>
    <row r="352" spans="1:44" hidden="1" x14ac:dyDescent="0.25">
      <c r="A352" t="s">
        <v>94</v>
      </c>
      <c r="B352">
        <v>11</v>
      </c>
      <c r="C352">
        <v>1</v>
      </c>
      <c r="D352">
        <v>1</v>
      </c>
      <c r="E352">
        <v>0</v>
      </c>
      <c r="F352">
        <v>25</v>
      </c>
      <c r="G352" t="str">
        <f>IF(טבלה20[[#This Row],[CycleNumber]]&gt;2,IF(AND(טבלה20[[#This Row],[LengthofCycle]]-F351=F351-F350,טבלה20[[#This Row],[LengthofCycle]]-F351&lt;&gt;0),1,""),"")</f>
        <v/>
      </c>
      <c r="H352" t="str">
        <f>IF(טבלה20[[#This Row],[דילוג]]=1,SUM(G352:G353),"")</f>
        <v/>
      </c>
      <c r="I352" t="str">
        <f>IF(AND(טבלה20[[#This Row],[CycleNumber]]&gt;B351,טבלה20[[#This Row],[CycleNumber]]&gt;2),IF(טבלה20[[#This Row],[דילוג]]=1,טבלה20[[#This Row],[LengthofCycle]]-F351,I351),"")</f>
        <v/>
      </c>
      <c r="J352">
        <f>IF(AND(טבלה20[[#This Row],[CycleNumber]]&gt;B351,טבלה20[[#This Row],[CycleNumber]]&gt;2),IF(טבלה20[[#This Row],[דילוג]]=1,1,IF(MAX(J350:J351)=1,1,IF(טבלה20[[#This Row],[LengthofCycle]]-F351&lt;&gt;טבלה20[[#This Row],[הפרש קבוע אחרון]],0,""))),"")</f>
        <v>0</v>
      </c>
      <c r="K352" t="str">
        <f>IF(טבלה20[[#This Row],[CycleNumber]]&lt;3,"",IF(טבלה20[[#This Row],[דילוג]]=1,1,IF(K351="","",IF(טבלה20[[#This Row],[LengthofCycle]]-F351=טבלה20[[#This Row],[הפרש קבוע אחרון]],1,IF(K351+1&gt;3,"",K351+1)))))</f>
        <v/>
      </c>
      <c r="L352" t="str">
        <f>IF(OR(טבלה20[[#This Row],[פעילות]]="",K351=""),"",IF(טבלה20[[#This Row],[פעילות]]=1,1,0))</f>
        <v/>
      </c>
      <c r="M352" s="1" t="str">
        <f>IF(טבלה20[[#This Row],[פעילות]]="","",IF(OR(M351="",AND(טבלה20[[#This Row],[דילוג]]=1,K351=3)),1,M351+1))</f>
        <v/>
      </c>
      <c r="N352" s="1" t="str">
        <f>IF(AND(טבלה20[[#This Row],[מחזורי פעילות]]=3,G353=1,טבלה20[[#This Row],[הפרש קבוע אחרון]]&lt;&gt;I353),1,"")</f>
        <v/>
      </c>
      <c r="O352" s="1" t="str">
        <f>IF(AND(טבלה20[[#This Row],[מחזורי פעילות]]=3,G353=1,טבלה20[[#This Row],[הפרש קבוע אחרון]]=I353),1,"")</f>
        <v/>
      </c>
      <c r="P352" s="1" t="str">
        <f>IF(AND(טבלה20[[#This Row],[דילוג]]=1,טבלה20[[#This Row],[הפרש קבוע אחרון]]=I351,טבלה20[[#This Row],[מחזורי פעילות]]&gt;1),1,"")</f>
        <v/>
      </c>
      <c r="Q352" s="1" t="str">
        <f>IF(OR(AND(טבלה20[[#This Row],[מחזורי פעילות]]&lt;&gt;"",M353=""),AND(טבלה20[[#This Row],[פעילות]]=3,M353=1)),טבלה20[[#This Row],[מחזורי פעילות]],"")</f>
        <v/>
      </c>
      <c r="R352" s="1" t="str">
        <f>IF(טבלה20[[#This Row],[באיזה מחזור נעקר אחרי קביעה?]]&lt;&gt;"",1,"")</f>
        <v/>
      </c>
      <c r="S352" s="1" t="str">
        <f>IF(AND(טבלה20[[#This Row],[באיזה מחזור נעקר אחרי קביעה?]]&lt;&gt;"",טבלה20[[#This Row],[CycleNumber]]&gt;B353),טבלה20[[#This Row],[באיזה מחזור נעקר אחרי קביעה?]],"")</f>
        <v/>
      </c>
      <c r="T352" s="1" t="str">
        <f>IF(AND(טבלה20[[#This Row],[הפרש קבוע אחרון]]&lt;&gt;"",I351=""),טבלה20[[#This Row],[CycleNumber]],"")</f>
        <v/>
      </c>
      <c r="U352" s="1" t="str">
        <f>IF(OR(טבלה20[[#This Row],[CycleNumber]]&gt;B353,B353=""),טבלה20[[#This Row],[CycleNumber]],"")</f>
        <v/>
      </c>
      <c r="V3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2" t="s">
        <v>94</v>
      </c>
      <c r="AO352">
        <v>11</v>
      </c>
      <c r="AP352">
        <v>25</v>
      </c>
      <c r="AQ352">
        <f t="shared" si="14"/>
        <v>0</v>
      </c>
      <c r="AR352" t="str">
        <f t="shared" si="15"/>
        <v/>
      </c>
    </row>
    <row r="353" spans="1:44" hidden="1" x14ac:dyDescent="0.25">
      <c r="A353" t="s">
        <v>94</v>
      </c>
      <c r="B353">
        <v>12</v>
      </c>
      <c r="C353">
        <v>1</v>
      </c>
      <c r="D353">
        <v>1</v>
      </c>
      <c r="E353">
        <v>0</v>
      </c>
      <c r="F353">
        <v>25</v>
      </c>
      <c r="G353" t="str">
        <f>IF(טבלה20[[#This Row],[CycleNumber]]&gt;2,IF(AND(טבלה20[[#This Row],[LengthofCycle]]-F352=F352-F351,טבלה20[[#This Row],[LengthofCycle]]-F352&lt;&gt;0),1,""),"")</f>
        <v/>
      </c>
      <c r="H353" t="str">
        <f>IF(טבלה20[[#This Row],[דילוג]]=1,SUM(G353:G354),"")</f>
        <v/>
      </c>
      <c r="I353" t="str">
        <f>IF(AND(טבלה20[[#This Row],[CycleNumber]]&gt;B352,טבלה20[[#This Row],[CycleNumber]]&gt;2),IF(טבלה20[[#This Row],[דילוג]]=1,טבלה20[[#This Row],[LengthofCycle]]-F352,I352),"")</f>
        <v/>
      </c>
      <c r="J353">
        <f>IF(AND(טבלה20[[#This Row],[CycleNumber]]&gt;B352,טבלה20[[#This Row],[CycleNumber]]&gt;2),IF(טבלה20[[#This Row],[דילוג]]=1,1,IF(MAX(J351:J352)=1,1,IF(טבלה20[[#This Row],[LengthofCycle]]-F352&lt;&gt;טבלה20[[#This Row],[הפרש קבוע אחרון]],0,""))),"")</f>
        <v>0</v>
      </c>
      <c r="K353" t="str">
        <f>IF(טבלה20[[#This Row],[CycleNumber]]&lt;3,"",IF(טבלה20[[#This Row],[דילוג]]=1,1,IF(K352="","",IF(טבלה20[[#This Row],[LengthofCycle]]-F352=טבלה20[[#This Row],[הפרש קבוע אחרון]],1,IF(K352+1&gt;3,"",K352+1)))))</f>
        <v/>
      </c>
      <c r="L353" t="str">
        <f>IF(OR(טבלה20[[#This Row],[פעילות]]="",K352=""),"",IF(טבלה20[[#This Row],[פעילות]]=1,1,0))</f>
        <v/>
      </c>
      <c r="M353" s="1" t="str">
        <f>IF(טבלה20[[#This Row],[פעילות]]="","",IF(OR(M352="",AND(טבלה20[[#This Row],[דילוג]]=1,K352=3)),1,M352+1))</f>
        <v/>
      </c>
      <c r="N353" s="1" t="str">
        <f>IF(AND(טבלה20[[#This Row],[מחזורי פעילות]]=3,G354=1,טבלה20[[#This Row],[הפרש קבוע אחרון]]&lt;&gt;I354),1,"")</f>
        <v/>
      </c>
      <c r="O353" s="1" t="str">
        <f>IF(AND(טבלה20[[#This Row],[מחזורי פעילות]]=3,G354=1,טבלה20[[#This Row],[הפרש קבוע אחרון]]=I354),1,"")</f>
        <v/>
      </c>
      <c r="P353" s="1" t="str">
        <f>IF(AND(טבלה20[[#This Row],[דילוג]]=1,טבלה20[[#This Row],[הפרש קבוע אחרון]]=I352,טבלה20[[#This Row],[מחזורי פעילות]]&gt;1),1,"")</f>
        <v/>
      </c>
      <c r="Q353" s="1" t="str">
        <f>IF(OR(AND(טבלה20[[#This Row],[מחזורי פעילות]]&lt;&gt;"",M354=""),AND(טבלה20[[#This Row],[פעילות]]=3,M354=1)),טבלה20[[#This Row],[מחזורי פעילות]],"")</f>
        <v/>
      </c>
      <c r="R353" s="1" t="str">
        <f>IF(טבלה20[[#This Row],[באיזה מחזור נעקר אחרי קביעה?]]&lt;&gt;"",1,"")</f>
        <v/>
      </c>
      <c r="S353" s="1" t="str">
        <f>IF(AND(טבלה20[[#This Row],[באיזה מחזור נעקר אחרי קביעה?]]&lt;&gt;"",טבלה20[[#This Row],[CycleNumber]]&gt;B354),טבלה20[[#This Row],[באיזה מחזור נעקר אחרי קביעה?]],"")</f>
        <v/>
      </c>
      <c r="T353" s="1" t="str">
        <f>IF(AND(טבלה20[[#This Row],[הפרש קבוע אחרון]]&lt;&gt;"",I352=""),טבלה20[[#This Row],[CycleNumber]],"")</f>
        <v/>
      </c>
      <c r="U353" s="1" t="str">
        <f>IF(OR(טבלה20[[#This Row],[CycleNumber]]&gt;B354,B354=""),טבלה20[[#This Row],[CycleNumber]],"")</f>
        <v/>
      </c>
      <c r="V3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3" t="s">
        <v>94</v>
      </c>
      <c r="AO353">
        <v>12</v>
      </c>
      <c r="AP353">
        <v>25</v>
      </c>
      <c r="AQ353">
        <f t="shared" si="14"/>
        <v>0</v>
      </c>
      <c r="AR353" t="str">
        <f t="shared" si="15"/>
        <v/>
      </c>
    </row>
    <row r="354" spans="1:44" hidden="1" x14ac:dyDescent="0.25">
      <c r="A354" t="s">
        <v>94</v>
      </c>
      <c r="B354">
        <v>13</v>
      </c>
      <c r="C354">
        <v>1</v>
      </c>
      <c r="D354">
        <v>1</v>
      </c>
      <c r="E354">
        <v>0</v>
      </c>
      <c r="F354">
        <v>26</v>
      </c>
      <c r="G354" t="str">
        <f>IF(טבלה20[[#This Row],[CycleNumber]]&gt;2,IF(AND(טבלה20[[#This Row],[LengthofCycle]]-F353=F353-F352,טבלה20[[#This Row],[LengthofCycle]]-F353&lt;&gt;0),1,""),"")</f>
        <v/>
      </c>
      <c r="H354" t="str">
        <f>IF(טבלה20[[#This Row],[דילוג]]=1,SUM(G354:G355),"")</f>
        <v/>
      </c>
      <c r="I354" t="str">
        <f>IF(AND(טבלה20[[#This Row],[CycleNumber]]&gt;B353,טבלה20[[#This Row],[CycleNumber]]&gt;2),IF(טבלה20[[#This Row],[דילוג]]=1,טבלה20[[#This Row],[LengthofCycle]]-F353,I353),"")</f>
        <v/>
      </c>
      <c r="J354">
        <f>IF(AND(טבלה20[[#This Row],[CycleNumber]]&gt;B353,טבלה20[[#This Row],[CycleNumber]]&gt;2),IF(טבלה20[[#This Row],[דילוג]]=1,1,IF(MAX(J352:J353)=1,1,IF(טבלה20[[#This Row],[LengthofCycle]]-F353&lt;&gt;טבלה20[[#This Row],[הפרש קבוע אחרון]],0,""))),"")</f>
        <v>0</v>
      </c>
      <c r="K354" t="str">
        <f>IF(טבלה20[[#This Row],[CycleNumber]]&lt;3,"",IF(טבלה20[[#This Row],[דילוג]]=1,1,IF(K353="","",IF(טבלה20[[#This Row],[LengthofCycle]]-F353=טבלה20[[#This Row],[הפרש קבוע אחרון]],1,IF(K353+1&gt;3,"",K353+1)))))</f>
        <v/>
      </c>
      <c r="L354" t="str">
        <f>IF(OR(טבלה20[[#This Row],[פעילות]]="",K353=""),"",IF(טבלה20[[#This Row],[פעילות]]=1,1,0))</f>
        <v/>
      </c>
      <c r="M354" s="1" t="str">
        <f>IF(טבלה20[[#This Row],[פעילות]]="","",IF(OR(M353="",AND(טבלה20[[#This Row],[דילוג]]=1,K353=3)),1,M353+1))</f>
        <v/>
      </c>
      <c r="N354" s="1" t="str">
        <f>IF(AND(טבלה20[[#This Row],[מחזורי פעילות]]=3,G355=1,טבלה20[[#This Row],[הפרש קבוע אחרון]]&lt;&gt;I355),1,"")</f>
        <v/>
      </c>
      <c r="O354" s="1" t="str">
        <f>IF(AND(טבלה20[[#This Row],[מחזורי פעילות]]=3,G355=1,טבלה20[[#This Row],[הפרש קבוע אחרון]]=I355),1,"")</f>
        <v/>
      </c>
      <c r="P354" s="1" t="str">
        <f>IF(AND(טבלה20[[#This Row],[דילוג]]=1,טבלה20[[#This Row],[הפרש קבוע אחרון]]=I353,טבלה20[[#This Row],[מחזורי פעילות]]&gt;1),1,"")</f>
        <v/>
      </c>
      <c r="Q354" s="1" t="str">
        <f>IF(OR(AND(טבלה20[[#This Row],[מחזורי פעילות]]&lt;&gt;"",M355=""),AND(טבלה20[[#This Row],[פעילות]]=3,M355=1)),טבלה20[[#This Row],[מחזורי פעילות]],"")</f>
        <v/>
      </c>
      <c r="R354" s="1" t="str">
        <f>IF(טבלה20[[#This Row],[באיזה מחזור נעקר אחרי קביעה?]]&lt;&gt;"",1,"")</f>
        <v/>
      </c>
      <c r="S354" s="1" t="str">
        <f>IF(AND(טבלה20[[#This Row],[באיזה מחזור נעקר אחרי קביעה?]]&lt;&gt;"",טבלה20[[#This Row],[CycleNumber]]&gt;B355),טבלה20[[#This Row],[באיזה מחזור נעקר אחרי קביעה?]],"")</f>
        <v/>
      </c>
      <c r="T354" s="1" t="str">
        <f>IF(AND(טבלה20[[#This Row],[הפרש קבוע אחרון]]&lt;&gt;"",I353=""),טבלה20[[#This Row],[CycleNumber]],"")</f>
        <v/>
      </c>
      <c r="U354" s="1">
        <f>IF(OR(טבלה20[[#This Row],[CycleNumber]]&gt;B355,B355=""),טבלה20[[#This Row],[CycleNumber]],"")</f>
        <v>13</v>
      </c>
      <c r="V3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4" t="s">
        <v>94</v>
      </c>
      <c r="AO354">
        <v>13</v>
      </c>
      <c r="AP354">
        <v>26</v>
      </c>
      <c r="AQ354">
        <f t="shared" si="14"/>
        <v>0</v>
      </c>
      <c r="AR354" t="str">
        <f t="shared" si="15"/>
        <v/>
      </c>
    </row>
    <row r="355" spans="1:44" hidden="1" x14ac:dyDescent="0.25">
      <c r="A355" t="s">
        <v>50</v>
      </c>
      <c r="B355">
        <v>1</v>
      </c>
      <c r="C355">
        <v>0</v>
      </c>
      <c r="D355">
        <v>1</v>
      </c>
      <c r="E355">
        <v>0</v>
      </c>
      <c r="F355">
        <v>31</v>
      </c>
      <c r="G355" t="str">
        <f>IF(טבלה20[[#This Row],[CycleNumber]]&gt;2,IF(AND(טבלה20[[#This Row],[LengthofCycle]]-F354=F354-F353,טבלה20[[#This Row],[LengthofCycle]]-F354&lt;&gt;0),1,""),"")</f>
        <v/>
      </c>
      <c r="H355" t="str">
        <f>IF(טבלה20[[#This Row],[דילוג]]=1,SUM(G355:G356),"")</f>
        <v/>
      </c>
      <c r="I355" t="str">
        <f>IF(AND(טבלה20[[#This Row],[CycleNumber]]&gt;B354,טבלה20[[#This Row],[CycleNumber]]&gt;2),IF(טבלה20[[#This Row],[דילוג]]=1,טבלה20[[#This Row],[LengthofCycle]]-F354,I354),"")</f>
        <v/>
      </c>
      <c r="J355" t="str">
        <f>IF(AND(טבלה20[[#This Row],[CycleNumber]]&gt;B354,טבלה20[[#This Row],[CycleNumber]]&gt;2),IF(טבלה20[[#This Row],[דילוג]]=1,1,IF(MAX(J353:J354)=1,1,IF(טבלה20[[#This Row],[LengthofCycle]]-F354&lt;&gt;טבלה20[[#This Row],[הפרש קבוע אחרון]],0,""))),"")</f>
        <v/>
      </c>
      <c r="K355" t="str">
        <f>IF(טבלה20[[#This Row],[CycleNumber]]&lt;3,"",IF(טבלה20[[#This Row],[דילוג]]=1,1,IF(K354="","",IF(טבלה20[[#This Row],[LengthofCycle]]-F354=טבלה20[[#This Row],[הפרש קבוע אחרון]],1,IF(K354+1&gt;3,"",K354+1)))))</f>
        <v/>
      </c>
      <c r="L355" t="str">
        <f>IF(OR(טבלה20[[#This Row],[פעילות]]="",K354=""),"",IF(טבלה20[[#This Row],[פעילות]]=1,1,0))</f>
        <v/>
      </c>
      <c r="M355" s="1" t="str">
        <f>IF(טבלה20[[#This Row],[פעילות]]="","",IF(OR(M354="",AND(טבלה20[[#This Row],[דילוג]]=1,K354=3)),1,M354+1))</f>
        <v/>
      </c>
      <c r="N355" s="1" t="str">
        <f>IF(AND(טבלה20[[#This Row],[מחזורי פעילות]]=3,G356=1,טבלה20[[#This Row],[הפרש קבוע אחרון]]&lt;&gt;I356),1,"")</f>
        <v/>
      </c>
      <c r="O355" s="1" t="str">
        <f>IF(AND(טבלה20[[#This Row],[מחזורי פעילות]]=3,G356=1,טבלה20[[#This Row],[הפרש קבוע אחרון]]=I356),1,"")</f>
        <v/>
      </c>
      <c r="P355" s="1" t="str">
        <f>IF(AND(טבלה20[[#This Row],[דילוג]]=1,טבלה20[[#This Row],[הפרש קבוע אחרון]]=I354,טבלה20[[#This Row],[מחזורי פעילות]]&gt;1),1,"")</f>
        <v/>
      </c>
      <c r="Q355" s="1" t="str">
        <f>IF(OR(AND(טבלה20[[#This Row],[מחזורי פעילות]]&lt;&gt;"",M356=""),AND(טבלה20[[#This Row],[פעילות]]=3,M356=1)),טבלה20[[#This Row],[מחזורי פעילות]],"")</f>
        <v/>
      </c>
      <c r="R355" s="1" t="str">
        <f>IF(טבלה20[[#This Row],[באיזה מחזור נעקר אחרי קביעה?]]&lt;&gt;"",1,"")</f>
        <v/>
      </c>
      <c r="S355" s="1" t="str">
        <f>IF(AND(טבלה20[[#This Row],[באיזה מחזור נעקר אחרי קביעה?]]&lt;&gt;"",טבלה20[[#This Row],[CycleNumber]]&gt;B356),טבלה20[[#This Row],[באיזה מחזור נעקר אחרי קביעה?]],"")</f>
        <v/>
      </c>
      <c r="T355" s="1" t="str">
        <f>IF(AND(טבלה20[[#This Row],[הפרש קבוע אחרון]]&lt;&gt;"",I354=""),טבלה20[[#This Row],[CycleNumber]],"")</f>
        <v/>
      </c>
      <c r="U355" s="1" t="str">
        <f>IF(OR(טבלה20[[#This Row],[CycleNumber]]&gt;B356,B356=""),טבלה20[[#This Row],[CycleNumber]],"")</f>
        <v/>
      </c>
      <c r="V3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5" t="s">
        <v>50</v>
      </c>
      <c r="AO355">
        <v>1</v>
      </c>
      <c r="AP355">
        <v>31</v>
      </c>
      <c r="AQ355" t="str">
        <f t="shared" si="14"/>
        <v/>
      </c>
      <c r="AR355" t="str">
        <f t="shared" si="15"/>
        <v/>
      </c>
    </row>
    <row r="356" spans="1:44" hidden="1" x14ac:dyDescent="0.25">
      <c r="A356" t="s">
        <v>50</v>
      </c>
      <c r="B356">
        <v>2</v>
      </c>
      <c r="C356">
        <v>0</v>
      </c>
      <c r="D356">
        <v>1</v>
      </c>
      <c r="E356">
        <v>0</v>
      </c>
      <c r="F356">
        <v>29</v>
      </c>
      <c r="G356" t="str">
        <f>IF(טבלה20[[#This Row],[CycleNumber]]&gt;2,IF(AND(טבלה20[[#This Row],[LengthofCycle]]-F355=F355-F354,טבלה20[[#This Row],[LengthofCycle]]-F355&lt;&gt;0),1,""),"")</f>
        <v/>
      </c>
      <c r="H356" t="str">
        <f>IF(טבלה20[[#This Row],[דילוג]]=1,SUM(G356:G357),"")</f>
        <v/>
      </c>
      <c r="I356" t="str">
        <f>IF(AND(טבלה20[[#This Row],[CycleNumber]]&gt;B355,טבלה20[[#This Row],[CycleNumber]]&gt;2),IF(טבלה20[[#This Row],[דילוג]]=1,טבלה20[[#This Row],[LengthofCycle]]-F355,I355),"")</f>
        <v/>
      </c>
      <c r="J356" t="str">
        <f>IF(AND(טבלה20[[#This Row],[CycleNumber]]&gt;B355,טבלה20[[#This Row],[CycleNumber]]&gt;2),IF(טבלה20[[#This Row],[דילוג]]=1,1,IF(MAX(J354:J355)=1,1,IF(טבלה20[[#This Row],[LengthofCycle]]-F355&lt;&gt;טבלה20[[#This Row],[הפרש קבוע אחרון]],0,""))),"")</f>
        <v/>
      </c>
      <c r="K356" t="str">
        <f>IF(טבלה20[[#This Row],[CycleNumber]]&lt;3,"",IF(טבלה20[[#This Row],[דילוג]]=1,1,IF(K355="","",IF(טבלה20[[#This Row],[LengthofCycle]]-F355=טבלה20[[#This Row],[הפרש קבוע אחרון]],1,IF(K355+1&gt;3,"",K355+1)))))</f>
        <v/>
      </c>
      <c r="L356" t="str">
        <f>IF(OR(טבלה20[[#This Row],[פעילות]]="",K355=""),"",IF(טבלה20[[#This Row],[פעילות]]=1,1,0))</f>
        <v/>
      </c>
      <c r="M356" s="1" t="str">
        <f>IF(טבלה20[[#This Row],[פעילות]]="","",IF(OR(M355="",AND(טבלה20[[#This Row],[דילוג]]=1,K355=3)),1,M355+1))</f>
        <v/>
      </c>
      <c r="N356" s="1" t="str">
        <f>IF(AND(טבלה20[[#This Row],[מחזורי פעילות]]=3,G357=1,טבלה20[[#This Row],[הפרש קבוע אחרון]]&lt;&gt;I357),1,"")</f>
        <v/>
      </c>
      <c r="O356" s="1" t="str">
        <f>IF(AND(טבלה20[[#This Row],[מחזורי פעילות]]=3,G357=1,טבלה20[[#This Row],[הפרש קבוע אחרון]]=I357),1,"")</f>
        <v/>
      </c>
      <c r="P356" s="1" t="str">
        <f>IF(AND(טבלה20[[#This Row],[דילוג]]=1,טבלה20[[#This Row],[הפרש קבוע אחרון]]=I355,טבלה20[[#This Row],[מחזורי פעילות]]&gt;1),1,"")</f>
        <v/>
      </c>
      <c r="Q356" s="1" t="str">
        <f>IF(OR(AND(טבלה20[[#This Row],[מחזורי פעילות]]&lt;&gt;"",M357=""),AND(טבלה20[[#This Row],[פעילות]]=3,M357=1)),טבלה20[[#This Row],[מחזורי פעילות]],"")</f>
        <v/>
      </c>
      <c r="R356" s="1" t="str">
        <f>IF(טבלה20[[#This Row],[באיזה מחזור נעקר אחרי קביעה?]]&lt;&gt;"",1,"")</f>
        <v/>
      </c>
      <c r="S356" s="1" t="str">
        <f>IF(AND(טבלה20[[#This Row],[באיזה מחזור נעקר אחרי קביעה?]]&lt;&gt;"",טבלה20[[#This Row],[CycleNumber]]&gt;B357),טבלה20[[#This Row],[באיזה מחזור נעקר אחרי קביעה?]],"")</f>
        <v/>
      </c>
      <c r="T356" s="1" t="str">
        <f>IF(AND(טבלה20[[#This Row],[הפרש קבוע אחרון]]&lt;&gt;"",I355=""),טבלה20[[#This Row],[CycleNumber]],"")</f>
        <v/>
      </c>
      <c r="U356" s="1" t="str">
        <f>IF(OR(טבלה20[[#This Row],[CycleNumber]]&gt;B357,B357=""),טבלה20[[#This Row],[CycleNumber]],"")</f>
        <v/>
      </c>
      <c r="V3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6" t="s">
        <v>50</v>
      </c>
      <c r="AO356">
        <v>2</v>
      </c>
      <c r="AP356">
        <v>29</v>
      </c>
      <c r="AQ356" t="str">
        <f t="shared" si="14"/>
        <v/>
      </c>
      <c r="AR356" t="str">
        <f t="shared" si="15"/>
        <v/>
      </c>
    </row>
    <row r="357" spans="1:44" hidden="1" x14ac:dyDescent="0.25">
      <c r="A357" t="s">
        <v>50</v>
      </c>
      <c r="B357">
        <v>3</v>
      </c>
      <c r="C357">
        <v>0</v>
      </c>
      <c r="D357">
        <v>1</v>
      </c>
      <c r="E357">
        <v>0</v>
      </c>
      <c r="F357">
        <v>28</v>
      </c>
      <c r="G357" t="str">
        <f>IF(טבלה20[[#This Row],[CycleNumber]]&gt;2,IF(AND(טבלה20[[#This Row],[LengthofCycle]]-F356=F356-F355,טבלה20[[#This Row],[LengthofCycle]]-F356&lt;&gt;0),1,""),"")</f>
        <v/>
      </c>
      <c r="H357" t="str">
        <f>IF(טבלה20[[#This Row],[דילוג]]=1,SUM(G357:G358),"")</f>
        <v/>
      </c>
      <c r="I357" t="str">
        <f>IF(AND(טבלה20[[#This Row],[CycleNumber]]&gt;B356,טבלה20[[#This Row],[CycleNumber]]&gt;2),IF(טבלה20[[#This Row],[דילוג]]=1,טבלה20[[#This Row],[LengthofCycle]]-F356,I356),"")</f>
        <v/>
      </c>
      <c r="J357">
        <f>IF(AND(טבלה20[[#This Row],[CycleNumber]]&gt;B356,טבלה20[[#This Row],[CycleNumber]]&gt;2),IF(טבלה20[[#This Row],[דילוג]]=1,1,IF(MAX(J355:J356)=1,1,IF(טבלה20[[#This Row],[LengthofCycle]]-F356&lt;&gt;טבלה20[[#This Row],[הפרש קבוע אחרון]],0,""))),"")</f>
        <v>0</v>
      </c>
      <c r="K357" t="str">
        <f>IF(טבלה20[[#This Row],[CycleNumber]]&lt;3,"",IF(טבלה20[[#This Row],[דילוג]]=1,1,IF(K356="","",IF(טבלה20[[#This Row],[LengthofCycle]]-F356=טבלה20[[#This Row],[הפרש קבוע אחרון]],1,IF(K356+1&gt;3,"",K356+1)))))</f>
        <v/>
      </c>
      <c r="L357" t="str">
        <f>IF(OR(טבלה20[[#This Row],[פעילות]]="",K356=""),"",IF(טבלה20[[#This Row],[פעילות]]=1,1,0))</f>
        <v/>
      </c>
      <c r="M357" s="1" t="str">
        <f>IF(טבלה20[[#This Row],[פעילות]]="","",IF(OR(M356="",AND(טבלה20[[#This Row],[דילוג]]=1,K356=3)),1,M356+1))</f>
        <v/>
      </c>
      <c r="N357" s="1" t="str">
        <f>IF(AND(טבלה20[[#This Row],[מחזורי פעילות]]=3,G358=1,טבלה20[[#This Row],[הפרש קבוע אחרון]]&lt;&gt;I358),1,"")</f>
        <v/>
      </c>
      <c r="O357" s="1" t="str">
        <f>IF(AND(טבלה20[[#This Row],[מחזורי פעילות]]=3,G358=1,טבלה20[[#This Row],[הפרש קבוע אחרון]]=I358),1,"")</f>
        <v/>
      </c>
      <c r="P357" s="1" t="str">
        <f>IF(AND(טבלה20[[#This Row],[דילוג]]=1,טבלה20[[#This Row],[הפרש קבוע אחרון]]=I356,טבלה20[[#This Row],[מחזורי פעילות]]&gt;1),1,"")</f>
        <v/>
      </c>
      <c r="Q357" s="1" t="str">
        <f>IF(OR(AND(טבלה20[[#This Row],[מחזורי פעילות]]&lt;&gt;"",M358=""),AND(טבלה20[[#This Row],[פעילות]]=3,M358=1)),טבלה20[[#This Row],[מחזורי פעילות]],"")</f>
        <v/>
      </c>
      <c r="R357" s="1" t="str">
        <f>IF(טבלה20[[#This Row],[באיזה מחזור נעקר אחרי קביעה?]]&lt;&gt;"",1,"")</f>
        <v/>
      </c>
      <c r="S357" s="1" t="str">
        <f>IF(AND(טבלה20[[#This Row],[באיזה מחזור נעקר אחרי קביעה?]]&lt;&gt;"",טבלה20[[#This Row],[CycleNumber]]&gt;B358),טבלה20[[#This Row],[באיזה מחזור נעקר אחרי קביעה?]],"")</f>
        <v/>
      </c>
      <c r="T357" s="1" t="str">
        <f>IF(AND(טבלה20[[#This Row],[הפרש קבוע אחרון]]&lt;&gt;"",I356=""),טבלה20[[#This Row],[CycleNumber]],"")</f>
        <v/>
      </c>
      <c r="U357" s="1" t="str">
        <f>IF(OR(טבלה20[[#This Row],[CycleNumber]]&gt;B358,B358=""),טבלה20[[#This Row],[CycleNumber]],"")</f>
        <v/>
      </c>
      <c r="V3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7" t="s">
        <v>50</v>
      </c>
      <c r="AO357">
        <v>3</v>
      </c>
      <c r="AP357">
        <v>28</v>
      </c>
      <c r="AQ357">
        <f t="shared" si="14"/>
        <v>0</v>
      </c>
      <c r="AR357" t="str">
        <f t="shared" si="15"/>
        <v/>
      </c>
    </row>
    <row r="358" spans="1:44" hidden="1" x14ac:dyDescent="0.25">
      <c r="A358" t="s">
        <v>50</v>
      </c>
      <c r="B358">
        <v>4</v>
      </c>
      <c r="C358">
        <v>0</v>
      </c>
      <c r="D358">
        <v>1</v>
      </c>
      <c r="E358">
        <v>0</v>
      </c>
      <c r="F358">
        <v>27</v>
      </c>
      <c r="G358">
        <f>IF(טבלה20[[#This Row],[CycleNumber]]&gt;2,IF(AND(טבלה20[[#This Row],[LengthofCycle]]-F357=F357-F356,טבלה20[[#This Row],[LengthofCycle]]-F357&lt;&gt;0),1,""),"")</f>
        <v>1</v>
      </c>
      <c r="H358">
        <f>IF(טבלה20[[#This Row],[דילוג]]=1,SUM(G358:G359),"")</f>
        <v>1</v>
      </c>
      <c r="I358">
        <f>IF(AND(טבלה20[[#This Row],[CycleNumber]]&gt;B357,טבלה20[[#This Row],[CycleNumber]]&gt;2),IF(טבלה20[[#This Row],[דילוג]]=1,טבלה20[[#This Row],[LengthofCycle]]-F357,I357),"")</f>
        <v>-1</v>
      </c>
      <c r="J358">
        <f>IF(AND(טבלה20[[#This Row],[CycleNumber]]&gt;B357,טבלה20[[#This Row],[CycleNumber]]&gt;2),IF(טבלה20[[#This Row],[דילוג]]=1,1,IF(MAX(J356:J357)=1,1,IF(טבלה20[[#This Row],[LengthofCycle]]-F357&lt;&gt;טבלה20[[#This Row],[הפרש קבוע אחרון]],0,""))),"")</f>
        <v>1</v>
      </c>
      <c r="K358">
        <f>IF(טבלה20[[#This Row],[CycleNumber]]&lt;3,"",IF(טבלה20[[#This Row],[דילוג]]=1,1,IF(K357="","",IF(טבלה20[[#This Row],[LengthofCycle]]-F357=טבלה20[[#This Row],[הפרש קבוע אחרון]],1,IF(K357+1&gt;3,"",K357+1)))))</f>
        <v>1</v>
      </c>
      <c r="L358" t="str">
        <f>IF(OR(טבלה20[[#This Row],[פעילות]]="",K357=""),"",IF(טבלה20[[#This Row],[פעילות]]=1,1,0))</f>
        <v/>
      </c>
      <c r="M358" s="1">
        <f>IF(טבלה20[[#This Row],[פעילות]]="","",IF(OR(M357="",AND(טבלה20[[#This Row],[דילוג]]=1,K357=3)),1,M357+1))</f>
        <v>1</v>
      </c>
      <c r="N358" s="1" t="str">
        <f>IF(AND(טבלה20[[#This Row],[מחזורי פעילות]]=3,G359=1,טבלה20[[#This Row],[הפרש קבוע אחרון]]&lt;&gt;I359),1,"")</f>
        <v/>
      </c>
      <c r="O358" s="1" t="str">
        <f>IF(AND(טבלה20[[#This Row],[מחזורי פעילות]]=3,G359=1,טבלה20[[#This Row],[הפרש קבוע אחרון]]=I359),1,"")</f>
        <v/>
      </c>
      <c r="P358" s="1" t="str">
        <f>IF(AND(טבלה20[[#This Row],[דילוג]]=1,טבלה20[[#This Row],[הפרש קבוע אחרון]]=I357,טבלה20[[#This Row],[מחזורי פעילות]]&gt;1),1,"")</f>
        <v/>
      </c>
      <c r="Q358" s="1" t="str">
        <f>IF(OR(AND(טבלה20[[#This Row],[מחזורי פעילות]]&lt;&gt;"",M359=""),AND(טבלה20[[#This Row],[פעילות]]=3,M359=1)),טבלה20[[#This Row],[מחזורי פעילות]],"")</f>
        <v/>
      </c>
      <c r="R358" s="1" t="str">
        <f>IF(טבלה20[[#This Row],[באיזה מחזור נעקר אחרי קביעה?]]&lt;&gt;"",1,"")</f>
        <v/>
      </c>
      <c r="S358" s="1" t="str">
        <f>IF(AND(טבלה20[[#This Row],[באיזה מחזור נעקר אחרי קביעה?]]&lt;&gt;"",טבלה20[[#This Row],[CycleNumber]]&gt;B359),טבלה20[[#This Row],[באיזה מחזור נעקר אחרי קביעה?]],"")</f>
        <v/>
      </c>
      <c r="T358" s="1">
        <f>IF(AND(טבלה20[[#This Row],[הפרש קבוע אחרון]]&lt;&gt;"",I357=""),טבלה20[[#This Row],[CycleNumber]],"")</f>
        <v>4</v>
      </c>
      <c r="U358" s="1" t="str">
        <f>IF(OR(טבלה20[[#This Row],[CycleNumber]]&gt;B359,B359=""),טבלה20[[#This Row],[CycleNumber]],"")</f>
        <v/>
      </c>
      <c r="V3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8" t="s">
        <v>50</v>
      </c>
      <c r="AO358">
        <v>4</v>
      </c>
      <c r="AP358">
        <v>27</v>
      </c>
      <c r="AQ358">
        <f t="shared" si="14"/>
        <v>1</v>
      </c>
      <c r="AR358" t="str">
        <f t="shared" si="15"/>
        <v/>
      </c>
    </row>
    <row r="359" spans="1:44" hidden="1" x14ac:dyDescent="0.25">
      <c r="A359" t="s">
        <v>50</v>
      </c>
      <c r="B359">
        <v>5</v>
      </c>
      <c r="C359">
        <v>0</v>
      </c>
      <c r="D359">
        <v>1</v>
      </c>
      <c r="E359">
        <v>0</v>
      </c>
      <c r="F359">
        <v>31</v>
      </c>
      <c r="G359" t="str">
        <f>IF(טבלה20[[#This Row],[CycleNumber]]&gt;2,IF(AND(טבלה20[[#This Row],[LengthofCycle]]-F358=F358-F357,טבלה20[[#This Row],[LengthofCycle]]-F358&lt;&gt;0),1,""),"")</f>
        <v/>
      </c>
      <c r="H359" t="str">
        <f>IF(טבלה20[[#This Row],[דילוג]]=1,SUM(G359:G360),"")</f>
        <v/>
      </c>
      <c r="I359">
        <f>IF(AND(טבלה20[[#This Row],[CycleNumber]]&gt;B358,טבלה20[[#This Row],[CycleNumber]]&gt;2),IF(טבלה20[[#This Row],[דילוג]]=1,טבלה20[[#This Row],[LengthofCycle]]-F358,I358),"")</f>
        <v>-1</v>
      </c>
      <c r="J359">
        <f>IF(AND(טבלה20[[#This Row],[CycleNumber]]&gt;B358,טבלה20[[#This Row],[CycleNumber]]&gt;2),IF(טבלה20[[#This Row],[דילוג]]=1,1,IF(MAX(J357:J358)=1,1,IF(טבלה20[[#This Row],[LengthofCycle]]-F358&lt;&gt;טבלה20[[#This Row],[הפרש קבוע אחרון]],0,""))),"")</f>
        <v>1</v>
      </c>
      <c r="K359">
        <f>IF(טבלה20[[#This Row],[CycleNumber]]&lt;3,"",IF(טבלה20[[#This Row],[דילוג]]=1,1,IF(K358="","",IF(טבלה20[[#This Row],[LengthofCycle]]-F358=טבלה20[[#This Row],[הפרש קבוע אחרון]],1,IF(K358+1&gt;3,"",K358+1)))))</f>
        <v>2</v>
      </c>
      <c r="L359">
        <f>IF(OR(טבלה20[[#This Row],[פעילות]]="",K358=""),"",IF(טבלה20[[#This Row],[פעילות]]=1,1,0))</f>
        <v>0</v>
      </c>
      <c r="M359" s="1">
        <f>IF(טבלה20[[#This Row],[פעילות]]="","",IF(OR(M358="",AND(טבלה20[[#This Row],[דילוג]]=1,K358=3)),1,M358+1))</f>
        <v>2</v>
      </c>
      <c r="N359" s="1" t="str">
        <f>IF(AND(טבלה20[[#This Row],[מחזורי פעילות]]=3,G360=1,טבלה20[[#This Row],[הפרש קבוע אחרון]]&lt;&gt;I360),1,"")</f>
        <v/>
      </c>
      <c r="O359" s="1" t="str">
        <f>IF(AND(טבלה20[[#This Row],[מחזורי פעילות]]=3,G360=1,טבלה20[[#This Row],[הפרש קבוע אחרון]]=I360),1,"")</f>
        <v/>
      </c>
      <c r="P359" s="1" t="str">
        <f>IF(AND(טבלה20[[#This Row],[דילוג]]=1,טבלה20[[#This Row],[הפרש קבוע אחרון]]=I358,טבלה20[[#This Row],[מחזורי פעילות]]&gt;1),1,"")</f>
        <v/>
      </c>
      <c r="Q359" s="1" t="str">
        <f>IF(OR(AND(טבלה20[[#This Row],[מחזורי פעילות]]&lt;&gt;"",M360=""),AND(טבלה20[[#This Row],[פעילות]]=3,M360=1)),טבלה20[[#This Row],[מחזורי פעילות]],"")</f>
        <v/>
      </c>
      <c r="R359" s="1" t="str">
        <f>IF(טבלה20[[#This Row],[באיזה מחזור נעקר אחרי קביעה?]]&lt;&gt;"",1,"")</f>
        <v/>
      </c>
      <c r="S359" s="1" t="str">
        <f>IF(AND(טבלה20[[#This Row],[באיזה מחזור נעקר אחרי קביעה?]]&lt;&gt;"",טבלה20[[#This Row],[CycleNumber]]&gt;B360),טבלה20[[#This Row],[באיזה מחזור נעקר אחרי קביעה?]],"")</f>
        <v/>
      </c>
      <c r="T359" s="1" t="str">
        <f>IF(AND(טבלה20[[#This Row],[הפרש קבוע אחרון]]&lt;&gt;"",I358=""),טבלה20[[#This Row],[CycleNumber]],"")</f>
        <v/>
      </c>
      <c r="U359" s="1" t="str">
        <f>IF(OR(טבלה20[[#This Row],[CycleNumber]]&gt;B360,B360=""),טבלה20[[#This Row],[CycleNumber]],"")</f>
        <v/>
      </c>
      <c r="V3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59" t="s">
        <v>50</v>
      </c>
      <c r="AO359">
        <v>5</v>
      </c>
      <c r="AP359">
        <v>31</v>
      </c>
      <c r="AQ359">
        <f t="shared" si="14"/>
        <v>0</v>
      </c>
      <c r="AR359" t="str">
        <f t="shared" si="15"/>
        <v/>
      </c>
    </row>
    <row r="360" spans="1:44" hidden="1" x14ac:dyDescent="0.25">
      <c r="A360" t="s">
        <v>50</v>
      </c>
      <c r="B360">
        <v>6</v>
      </c>
      <c r="C360">
        <v>0</v>
      </c>
      <c r="D360">
        <v>1</v>
      </c>
      <c r="E360">
        <v>0</v>
      </c>
      <c r="F360">
        <v>30</v>
      </c>
      <c r="G360" t="str">
        <f>IF(טבלה20[[#This Row],[CycleNumber]]&gt;2,IF(AND(טבלה20[[#This Row],[LengthofCycle]]-F359=F359-F358,טבלה20[[#This Row],[LengthofCycle]]-F359&lt;&gt;0),1,""),"")</f>
        <v/>
      </c>
      <c r="H360" t="str">
        <f>IF(טבלה20[[#This Row],[דילוג]]=1,SUM(G360:G361),"")</f>
        <v/>
      </c>
      <c r="I360">
        <f>IF(AND(טבלה20[[#This Row],[CycleNumber]]&gt;B359,טבלה20[[#This Row],[CycleNumber]]&gt;2),IF(טבלה20[[#This Row],[דילוג]]=1,טבלה20[[#This Row],[LengthofCycle]]-F359,I359),"")</f>
        <v>-1</v>
      </c>
      <c r="J360">
        <f>IF(AND(טבלה20[[#This Row],[CycleNumber]]&gt;B359,טבלה20[[#This Row],[CycleNumber]]&gt;2),IF(טבלה20[[#This Row],[דילוג]]=1,1,IF(MAX(J358:J359)=1,1,IF(טבלה20[[#This Row],[LengthofCycle]]-F359&lt;&gt;טבלה20[[#This Row],[הפרש קבוע אחרון]],0,""))),"")</f>
        <v>1</v>
      </c>
      <c r="K360">
        <f>IF(טבלה20[[#This Row],[CycleNumber]]&lt;3,"",IF(טבלה20[[#This Row],[דילוג]]=1,1,IF(K359="","",IF(טבלה20[[#This Row],[LengthofCycle]]-F359=טבלה20[[#This Row],[הפרש קבוע אחרון]],1,IF(K359+1&gt;3,"",K359+1)))))</f>
        <v>1</v>
      </c>
      <c r="L360">
        <f>IF(OR(טבלה20[[#This Row],[פעילות]]="",K359=""),"",IF(טבלה20[[#This Row],[פעילות]]=1,1,0))</f>
        <v>1</v>
      </c>
      <c r="M360" s="1">
        <f>IF(טבלה20[[#This Row],[פעילות]]="","",IF(OR(M359="",AND(טבלה20[[#This Row],[דילוג]]=1,K359=3)),1,M359+1))</f>
        <v>3</v>
      </c>
      <c r="N360" s="1" t="str">
        <f>IF(AND(טבלה20[[#This Row],[מחזורי פעילות]]=3,G361=1,טבלה20[[#This Row],[הפרש קבוע אחרון]]&lt;&gt;I361),1,"")</f>
        <v/>
      </c>
      <c r="O360" s="1" t="str">
        <f>IF(AND(טבלה20[[#This Row],[מחזורי פעילות]]=3,G361=1,טבלה20[[#This Row],[הפרש קבוע אחרון]]=I361),1,"")</f>
        <v/>
      </c>
      <c r="P360" s="1" t="str">
        <f>IF(AND(טבלה20[[#This Row],[דילוג]]=1,טבלה20[[#This Row],[הפרש קבוע אחרון]]=I359,טבלה20[[#This Row],[מחזורי פעילות]]&gt;1),1,"")</f>
        <v/>
      </c>
      <c r="Q360" s="1" t="str">
        <f>IF(OR(AND(טבלה20[[#This Row],[מחזורי פעילות]]&lt;&gt;"",M361=""),AND(טבלה20[[#This Row],[פעילות]]=3,M361=1)),טבלה20[[#This Row],[מחזורי פעילות]],"")</f>
        <v/>
      </c>
      <c r="R360" s="1" t="str">
        <f>IF(טבלה20[[#This Row],[באיזה מחזור נעקר אחרי קביעה?]]&lt;&gt;"",1,"")</f>
        <v/>
      </c>
      <c r="S360" s="1" t="str">
        <f>IF(AND(טבלה20[[#This Row],[באיזה מחזור נעקר אחרי קביעה?]]&lt;&gt;"",טבלה20[[#This Row],[CycleNumber]]&gt;B361),טבלה20[[#This Row],[באיזה מחזור נעקר אחרי קביעה?]],"")</f>
        <v/>
      </c>
      <c r="T360" s="1" t="str">
        <f>IF(AND(טבלה20[[#This Row],[הפרש קבוע אחרון]]&lt;&gt;"",I359=""),טבלה20[[#This Row],[CycleNumber]],"")</f>
        <v/>
      </c>
      <c r="U360" s="1" t="str">
        <f>IF(OR(טבלה20[[#This Row],[CycleNumber]]&gt;B361,B361=""),טבלה20[[#This Row],[CycleNumber]],"")</f>
        <v/>
      </c>
      <c r="V3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0" t="s">
        <v>50</v>
      </c>
      <c r="AO360">
        <v>6</v>
      </c>
      <c r="AP360">
        <v>30</v>
      </c>
      <c r="AQ360">
        <f t="shared" si="14"/>
        <v>0</v>
      </c>
      <c r="AR360" t="str">
        <f t="shared" si="15"/>
        <v/>
      </c>
    </row>
    <row r="361" spans="1:44" hidden="1" x14ac:dyDescent="0.25">
      <c r="A361" t="s">
        <v>50</v>
      </c>
      <c r="B361">
        <v>7</v>
      </c>
      <c r="C361">
        <v>0</v>
      </c>
      <c r="D361">
        <v>1</v>
      </c>
      <c r="E361">
        <v>0</v>
      </c>
      <c r="F361">
        <v>25</v>
      </c>
      <c r="G361" t="str">
        <f>IF(טבלה20[[#This Row],[CycleNumber]]&gt;2,IF(AND(טבלה20[[#This Row],[LengthofCycle]]-F360=F360-F359,טבלה20[[#This Row],[LengthofCycle]]-F360&lt;&gt;0),1,""),"")</f>
        <v/>
      </c>
      <c r="H361" t="str">
        <f>IF(טבלה20[[#This Row],[דילוג]]=1,SUM(G361:G362),"")</f>
        <v/>
      </c>
      <c r="I361">
        <f>IF(AND(טבלה20[[#This Row],[CycleNumber]]&gt;B360,טבלה20[[#This Row],[CycleNumber]]&gt;2),IF(טבלה20[[#This Row],[דילוג]]=1,טבלה20[[#This Row],[LengthofCycle]]-F360,I360),"")</f>
        <v>-1</v>
      </c>
      <c r="J361">
        <f>IF(AND(טבלה20[[#This Row],[CycleNumber]]&gt;B360,טבלה20[[#This Row],[CycleNumber]]&gt;2),IF(טבלה20[[#This Row],[דילוג]]=1,1,IF(MAX(J359:J360)=1,1,IF(טבלה20[[#This Row],[LengthofCycle]]-F360&lt;&gt;טבלה20[[#This Row],[הפרש קבוע אחרון]],0,""))),"")</f>
        <v>1</v>
      </c>
      <c r="K361">
        <f>IF(טבלה20[[#This Row],[CycleNumber]]&lt;3,"",IF(טבלה20[[#This Row],[דילוג]]=1,1,IF(K360="","",IF(טבלה20[[#This Row],[LengthofCycle]]-F360=טבלה20[[#This Row],[הפרש קבוע אחרון]],1,IF(K360+1&gt;3,"",K360+1)))))</f>
        <v>2</v>
      </c>
      <c r="L361">
        <f>IF(OR(טבלה20[[#This Row],[פעילות]]="",K360=""),"",IF(טבלה20[[#This Row],[פעילות]]=1,1,0))</f>
        <v>0</v>
      </c>
      <c r="M361" s="1">
        <f>IF(טבלה20[[#This Row],[פעילות]]="","",IF(OR(M360="",AND(טבלה20[[#This Row],[דילוג]]=1,K360=3)),1,M360+1))</f>
        <v>4</v>
      </c>
      <c r="N361" s="1" t="str">
        <f>IF(AND(טבלה20[[#This Row],[מחזורי פעילות]]=3,G362=1,טבלה20[[#This Row],[הפרש קבוע אחרון]]&lt;&gt;I362),1,"")</f>
        <v/>
      </c>
      <c r="O361" s="1" t="str">
        <f>IF(AND(טבלה20[[#This Row],[מחזורי פעילות]]=3,G362=1,טבלה20[[#This Row],[הפרש קבוע אחרון]]=I362),1,"")</f>
        <v/>
      </c>
      <c r="P361" s="1" t="str">
        <f>IF(AND(טבלה20[[#This Row],[דילוג]]=1,טבלה20[[#This Row],[הפרש קבוע אחרון]]=I360,טבלה20[[#This Row],[מחזורי פעילות]]&gt;1),1,"")</f>
        <v/>
      </c>
      <c r="Q361" s="1" t="str">
        <f>IF(OR(AND(טבלה20[[#This Row],[מחזורי פעילות]]&lt;&gt;"",M362=""),AND(טבלה20[[#This Row],[פעילות]]=3,M362=1)),טבלה20[[#This Row],[מחזורי פעילות]],"")</f>
        <v/>
      </c>
      <c r="R361" s="1" t="str">
        <f>IF(טבלה20[[#This Row],[באיזה מחזור נעקר אחרי קביעה?]]&lt;&gt;"",1,"")</f>
        <v/>
      </c>
      <c r="S361" s="1" t="str">
        <f>IF(AND(טבלה20[[#This Row],[באיזה מחזור נעקר אחרי קביעה?]]&lt;&gt;"",טבלה20[[#This Row],[CycleNumber]]&gt;B362),טבלה20[[#This Row],[באיזה מחזור נעקר אחרי קביעה?]],"")</f>
        <v/>
      </c>
      <c r="T361" s="1" t="str">
        <f>IF(AND(טבלה20[[#This Row],[הפרש קבוע אחרון]]&lt;&gt;"",I360=""),טבלה20[[#This Row],[CycleNumber]],"")</f>
        <v/>
      </c>
      <c r="U361" s="1" t="str">
        <f>IF(OR(טבלה20[[#This Row],[CycleNumber]]&gt;B362,B362=""),טבלה20[[#This Row],[CycleNumber]],"")</f>
        <v/>
      </c>
      <c r="V3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1" t="s">
        <v>50</v>
      </c>
      <c r="AO361">
        <v>7</v>
      </c>
      <c r="AP361">
        <v>25</v>
      </c>
      <c r="AQ361">
        <f t="shared" si="14"/>
        <v>0</v>
      </c>
      <c r="AR361" t="str">
        <f t="shared" si="15"/>
        <v/>
      </c>
    </row>
    <row r="362" spans="1:44" hidden="1" x14ac:dyDescent="0.25">
      <c r="A362" t="s">
        <v>50</v>
      </c>
      <c r="B362">
        <v>8</v>
      </c>
      <c r="C362">
        <v>0</v>
      </c>
      <c r="D362">
        <v>1</v>
      </c>
      <c r="E362">
        <v>0</v>
      </c>
      <c r="F362">
        <v>28</v>
      </c>
      <c r="G362" t="str">
        <f>IF(טבלה20[[#This Row],[CycleNumber]]&gt;2,IF(AND(טבלה20[[#This Row],[LengthofCycle]]-F361=F361-F360,טבלה20[[#This Row],[LengthofCycle]]-F361&lt;&gt;0),1,""),"")</f>
        <v/>
      </c>
      <c r="H362" t="str">
        <f>IF(טבלה20[[#This Row],[דילוג]]=1,SUM(G362:G363),"")</f>
        <v/>
      </c>
      <c r="I362">
        <f>IF(AND(טבלה20[[#This Row],[CycleNumber]]&gt;B361,טבלה20[[#This Row],[CycleNumber]]&gt;2),IF(טבלה20[[#This Row],[דילוג]]=1,טבלה20[[#This Row],[LengthofCycle]]-F361,I361),"")</f>
        <v>-1</v>
      </c>
      <c r="J362">
        <f>IF(AND(טבלה20[[#This Row],[CycleNumber]]&gt;B361,טבלה20[[#This Row],[CycleNumber]]&gt;2),IF(טבלה20[[#This Row],[דילוג]]=1,1,IF(MAX(J360:J361)=1,1,IF(טבלה20[[#This Row],[LengthofCycle]]-F361&lt;&gt;טבלה20[[#This Row],[הפרש קבוע אחרון]],0,""))),"")</f>
        <v>1</v>
      </c>
      <c r="K362">
        <f>IF(טבלה20[[#This Row],[CycleNumber]]&lt;3,"",IF(טבלה20[[#This Row],[דילוג]]=1,1,IF(K361="","",IF(טבלה20[[#This Row],[LengthofCycle]]-F361=טבלה20[[#This Row],[הפרש קבוע אחרון]],1,IF(K361+1&gt;3,"",K361+1)))))</f>
        <v>3</v>
      </c>
      <c r="L362">
        <f>IF(OR(טבלה20[[#This Row],[פעילות]]="",K361=""),"",IF(טבלה20[[#This Row],[פעילות]]=1,1,0))</f>
        <v>0</v>
      </c>
      <c r="M362" s="1">
        <f>IF(טבלה20[[#This Row],[פעילות]]="","",IF(OR(M361="",AND(טבלה20[[#This Row],[דילוג]]=1,K361=3)),1,M361+1))</f>
        <v>5</v>
      </c>
      <c r="N362" s="1" t="str">
        <f>IF(AND(טבלה20[[#This Row],[מחזורי פעילות]]=3,G363=1,טבלה20[[#This Row],[הפרש קבוע אחרון]]&lt;&gt;I363),1,"")</f>
        <v/>
      </c>
      <c r="O362" s="1" t="str">
        <f>IF(AND(טבלה20[[#This Row],[מחזורי פעילות]]=3,G363=1,טבלה20[[#This Row],[הפרש קבוע אחרון]]=I363),1,"")</f>
        <v/>
      </c>
      <c r="P362" s="1" t="str">
        <f>IF(AND(טבלה20[[#This Row],[דילוג]]=1,טבלה20[[#This Row],[הפרש קבוע אחרון]]=I361,טבלה20[[#This Row],[מחזורי פעילות]]&gt;1),1,"")</f>
        <v/>
      </c>
      <c r="Q362" s="1">
        <f>IF(OR(AND(טבלה20[[#This Row],[מחזורי פעילות]]&lt;&gt;"",M363=""),AND(טבלה20[[#This Row],[פעילות]]=3,M363=1)),טבלה20[[#This Row],[מחזורי פעילות]],"")</f>
        <v>5</v>
      </c>
      <c r="R362" s="1">
        <f>IF(טבלה20[[#This Row],[באיזה מחזור נעקר אחרי קביעה?]]&lt;&gt;"",1,"")</f>
        <v>1</v>
      </c>
      <c r="S362" s="1" t="str">
        <f>IF(AND(טבלה20[[#This Row],[באיזה מחזור נעקר אחרי קביעה?]]&lt;&gt;"",טבלה20[[#This Row],[CycleNumber]]&gt;B363),טבלה20[[#This Row],[באיזה מחזור נעקר אחרי קביעה?]],"")</f>
        <v/>
      </c>
      <c r="T362" s="1" t="str">
        <f>IF(AND(טבלה20[[#This Row],[הפרש קבוע אחרון]]&lt;&gt;"",I361=""),טבלה20[[#This Row],[CycleNumber]],"")</f>
        <v/>
      </c>
      <c r="U362" s="1" t="str">
        <f>IF(OR(טבלה20[[#This Row],[CycleNumber]]&gt;B363,B363=""),טבלה20[[#This Row],[CycleNumber]],"")</f>
        <v/>
      </c>
      <c r="V3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2" t="s">
        <v>50</v>
      </c>
      <c r="AO362">
        <v>8</v>
      </c>
      <c r="AP362">
        <v>28</v>
      </c>
      <c r="AQ362">
        <f t="shared" si="14"/>
        <v>0</v>
      </c>
      <c r="AR362" t="str">
        <f t="shared" si="15"/>
        <v/>
      </c>
    </row>
    <row r="363" spans="1:44" hidden="1" x14ac:dyDescent="0.25">
      <c r="A363" t="s">
        <v>50</v>
      </c>
      <c r="B363">
        <v>9</v>
      </c>
      <c r="C363">
        <v>0</v>
      </c>
      <c r="D363">
        <v>1</v>
      </c>
      <c r="E363">
        <v>0</v>
      </c>
      <c r="F363">
        <v>30</v>
      </c>
      <c r="G363" t="str">
        <f>IF(טבלה20[[#This Row],[CycleNumber]]&gt;2,IF(AND(טבלה20[[#This Row],[LengthofCycle]]-F362=F362-F361,טבלה20[[#This Row],[LengthofCycle]]-F362&lt;&gt;0),1,""),"")</f>
        <v/>
      </c>
      <c r="H363" t="str">
        <f>IF(טבלה20[[#This Row],[דילוג]]=1,SUM(G363:G364),"")</f>
        <v/>
      </c>
      <c r="I363">
        <f>IF(AND(טבלה20[[#This Row],[CycleNumber]]&gt;B362,טבלה20[[#This Row],[CycleNumber]]&gt;2),IF(טבלה20[[#This Row],[דילוג]]=1,טבלה20[[#This Row],[LengthofCycle]]-F362,I362),"")</f>
        <v>-1</v>
      </c>
      <c r="J363">
        <f>IF(AND(טבלה20[[#This Row],[CycleNumber]]&gt;B362,טבלה20[[#This Row],[CycleNumber]]&gt;2),IF(טבלה20[[#This Row],[דילוג]]=1,1,IF(MAX(J361:J362)=1,1,IF(טבלה20[[#This Row],[LengthofCycle]]-F362&lt;&gt;טבלה20[[#This Row],[הפרש קבוע אחרון]],0,""))),"")</f>
        <v>1</v>
      </c>
      <c r="K363" t="str">
        <f>IF(טבלה20[[#This Row],[CycleNumber]]&lt;3,"",IF(טבלה20[[#This Row],[דילוג]]=1,1,IF(K362="","",IF(טבלה20[[#This Row],[LengthofCycle]]-F362=טבלה20[[#This Row],[הפרש קבוע אחרון]],1,IF(K362+1&gt;3,"",K362+1)))))</f>
        <v/>
      </c>
      <c r="L363" t="str">
        <f>IF(OR(טבלה20[[#This Row],[פעילות]]="",K362=""),"",IF(טבלה20[[#This Row],[פעילות]]=1,1,0))</f>
        <v/>
      </c>
      <c r="M363" s="1" t="str">
        <f>IF(טבלה20[[#This Row],[פעילות]]="","",IF(OR(M362="",AND(טבלה20[[#This Row],[דילוג]]=1,K362=3)),1,M362+1))</f>
        <v/>
      </c>
      <c r="N363" s="1" t="str">
        <f>IF(AND(טבלה20[[#This Row],[מחזורי פעילות]]=3,G364=1,טבלה20[[#This Row],[הפרש קבוע אחרון]]&lt;&gt;I364),1,"")</f>
        <v/>
      </c>
      <c r="O363" s="1" t="str">
        <f>IF(AND(טבלה20[[#This Row],[מחזורי פעילות]]=3,G364=1,טבלה20[[#This Row],[הפרש קבוע אחרון]]=I364),1,"")</f>
        <v/>
      </c>
      <c r="P363" s="1" t="str">
        <f>IF(AND(טבלה20[[#This Row],[דילוג]]=1,טבלה20[[#This Row],[הפרש קבוע אחרון]]=I362,טבלה20[[#This Row],[מחזורי פעילות]]&gt;1),1,"")</f>
        <v/>
      </c>
      <c r="Q363" s="1" t="str">
        <f>IF(OR(AND(טבלה20[[#This Row],[מחזורי פעילות]]&lt;&gt;"",M364=""),AND(טבלה20[[#This Row],[פעילות]]=3,M364=1)),טבלה20[[#This Row],[מחזורי פעילות]],"")</f>
        <v/>
      </c>
      <c r="R363" s="1" t="str">
        <f>IF(טבלה20[[#This Row],[באיזה מחזור נעקר אחרי קביעה?]]&lt;&gt;"",1,"")</f>
        <v/>
      </c>
      <c r="S363" s="1" t="str">
        <f>IF(AND(טבלה20[[#This Row],[באיזה מחזור נעקר אחרי קביעה?]]&lt;&gt;"",טבלה20[[#This Row],[CycleNumber]]&gt;B364),טבלה20[[#This Row],[באיזה מחזור נעקר אחרי קביעה?]],"")</f>
        <v/>
      </c>
      <c r="T363" s="1" t="str">
        <f>IF(AND(טבלה20[[#This Row],[הפרש קבוע אחרון]]&lt;&gt;"",I362=""),טבלה20[[#This Row],[CycleNumber]],"")</f>
        <v/>
      </c>
      <c r="U363" s="1" t="str">
        <f>IF(OR(טבלה20[[#This Row],[CycleNumber]]&gt;B364,B364=""),טבלה20[[#This Row],[CycleNumber]],"")</f>
        <v/>
      </c>
      <c r="V3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3" t="s">
        <v>50</v>
      </c>
      <c r="AO363">
        <v>9</v>
      </c>
      <c r="AP363">
        <v>30</v>
      </c>
      <c r="AQ363">
        <f t="shared" si="14"/>
        <v>0</v>
      </c>
      <c r="AR363" t="str">
        <f t="shared" si="15"/>
        <v/>
      </c>
    </row>
    <row r="364" spans="1:44" hidden="1" x14ac:dyDescent="0.25">
      <c r="A364" t="s">
        <v>50</v>
      </c>
      <c r="B364">
        <v>10</v>
      </c>
      <c r="C364">
        <v>0</v>
      </c>
      <c r="D364">
        <v>1</v>
      </c>
      <c r="E364">
        <v>0</v>
      </c>
      <c r="F364">
        <v>28</v>
      </c>
      <c r="G364" t="str">
        <f>IF(טבלה20[[#This Row],[CycleNumber]]&gt;2,IF(AND(טבלה20[[#This Row],[LengthofCycle]]-F363=F363-F362,טבלה20[[#This Row],[LengthofCycle]]-F363&lt;&gt;0),1,""),"")</f>
        <v/>
      </c>
      <c r="H364" t="str">
        <f>IF(טבלה20[[#This Row],[דילוג]]=1,SUM(G364:G365),"")</f>
        <v/>
      </c>
      <c r="I364">
        <f>IF(AND(טבלה20[[#This Row],[CycleNumber]]&gt;B363,טבלה20[[#This Row],[CycleNumber]]&gt;2),IF(טבלה20[[#This Row],[דילוג]]=1,טבלה20[[#This Row],[LengthofCycle]]-F363,I363),"")</f>
        <v>-1</v>
      </c>
      <c r="J364">
        <f>IF(AND(טבלה20[[#This Row],[CycleNumber]]&gt;B363,טבלה20[[#This Row],[CycleNumber]]&gt;2),IF(טבלה20[[#This Row],[דילוג]]=1,1,IF(MAX(J362:J363)=1,1,IF(טבלה20[[#This Row],[LengthofCycle]]-F363&lt;&gt;טבלה20[[#This Row],[הפרש קבוע אחרון]],0,""))),"")</f>
        <v>1</v>
      </c>
      <c r="K364" t="str">
        <f>IF(טבלה20[[#This Row],[CycleNumber]]&lt;3,"",IF(טבלה20[[#This Row],[דילוג]]=1,1,IF(K363="","",IF(טבלה20[[#This Row],[LengthofCycle]]-F363=טבלה20[[#This Row],[הפרש קבוע אחרון]],1,IF(K363+1&gt;3,"",K363+1)))))</f>
        <v/>
      </c>
      <c r="L364" t="str">
        <f>IF(OR(טבלה20[[#This Row],[פעילות]]="",K363=""),"",IF(טבלה20[[#This Row],[פעילות]]=1,1,0))</f>
        <v/>
      </c>
      <c r="M364" s="1" t="str">
        <f>IF(טבלה20[[#This Row],[פעילות]]="","",IF(OR(M363="",AND(טבלה20[[#This Row],[דילוג]]=1,K363=3)),1,M363+1))</f>
        <v/>
      </c>
      <c r="N364" s="1" t="str">
        <f>IF(AND(טבלה20[[#This Row],[מחזורי פעילות]]=3,G365=1,טבלה20[[#This Row],[הפרש קבוע אחרון]]&lt;&gt;I365),1,"")</f>
        <v/>
      </c>
      <c r="O364" s="1" t="str">
        <f>IF(AND(טבלה20[[#This Row],[מחזורי פעילות]]=3,G365=1,טבלה20[[#This Row],[הפרש קבוע אחרון]]=I365),1,"")</f>
        <v/>
      </c>
      <c r="P364" s="1" t="str">
        <f>IF(AND(טבלה20[[#This Row],[דילוג]]=1,טבלה20[[#This Row],[הפרש קבוע אחרון]]=I363,טבלה20[[#This Row],[מחזורי פעילות]]&gt;1),1,"")</f>
        <v/>
      </c>
      <c r="Q364" s="1" t="str">
        <f>IF(OR(AND(טבלה20[[#This Row],[מחזורי פעילות]]&lt;&gt;"",M365=""),AND(טבלה20[[#This Row],[פעילות]]=3,M365=1)),טבלה20[[#This Row],[מחזורי פעילות]],"")</f>
        <v/>
      </c>
      <c r="R364" s="1" t="str">
        <f>IF(טבלה20[[#This Row],[באיזה מחזור נעקר אחרי קביעה?]]&lt;&gt;"",1,"")</f>
        <v/>
      </c>
      <c r="S364" s="1" t="str">
        <f>IF(AND(טבלה20[[#This Row],[באיזה מחזור נעקר אחרי קביעה?]]&lt;&gt;"",טבלה20[[#This Row],[CycleNumber]]&gt;B365),טבלה20[[#This Row],[באיזה מחזור נעקר אחרי קביעה?]],"")</f>
        <v/>
      </c>
      <c r="T364" s="1" t="str">
        <f>IF(AND(טבלה20[[#This Row],[הפרש קבוע אחרון]]&lt;&gt;"",I363=""),טבלה20[[#This Row],[CycleNumber]],"")</f>
        <v/>
      </c>
      <c r="U364" s="1" t="str">
        <f>IF(OR(טבלה20[[#This Row],[CycleNumber]]&gt;B365,B365=""),טבלה20[[#This Row],[CycleNumber]],"")</f>
        <v/>
      </c>
      <c r="V3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4" t="s">
        <v>50</v>
      </c>
      <c r="AO364">
        <v>10</v>
      </c>
      <c r="AP364">
        <v>28</v>
      </c>
      <c r="AQ364">
        <f t="shared" si="14"/>
        <v>0</v>
      </c>
      <c r="AR364" t="str">
        <f t="shared" si="15"/>
        <v/>
      </c>
    </row>
    <row r="365" spans="1:44" hidden="1" x14ac:dyDescent="0.25">
      <c r="A365" t="s">
        <v>50</v>
      </c>
      <c r="B365">
        <v>11</v>
      </c>
      <c r="C365">
        <v>0</v>
      </c>
      <c r="D365">
        <v>1</v>
      </c>
      <c r="E365">
        <v>0</v>
      </c>
      <c r="F365">
        <v>26</v>
      </c>
      <c r="G365">
        <f>IF(טבלה20[[#This Row],[CycleNumber]]&gt;2,IF(AND(טבלה20[[#This Row],[LengthofCycle]]-F364=F364-F363,טבלה20[[#This Row],[LengthofCycle]]-F364&lt;&gt;0),1,""),"")</f>
        <v>1</v>
      </c>
      <c r="H365">
        <f>IF(טבלה20[[#This Row],[דילוג]]=1,SUM(G365:G366),"")</f>
        <v>1</v>
      </c>
      <c r="I365">
        <f>IF(AND(טבלה20[[#This Row],[CycleNumber]]&gt;B364,טבלה20[[#This Row],[CycleNumber]]&gt;2),IF(טבלה20[[#This Row],[דילוג]]=1,טבלה20[[#This Row],[LengthofCycle]]-F364,I364),"")</f>
        <v>-2</v>
      </c>
      <c r="J365">
        <f>IF(AND(טבלה20[[#This Row],[CycleNumber]]&gt;B364,טבלה20[[#This Row],[CycleNumber]]&gt;2),IF(טבלה20[[#This Row],[דילוג]]=1,1,IF(MAX(J363:J364)=1,1,IF(טבלה20[[#This Row],[LengthofCycle]]-F364&lt;&gt;טבלה20[[#This Row],[הפרש קבוע אחרון]],0,""))),"")</f>
        <v>1</v>
      </c>
      <c r="K365">
        <f>IF(טבלה20[[#This Row],[CycleNumber]]&lt;3,"",IF(טבלה20[[#This Row],[דילוג]]=1,1,IF(K364="","",IF(טבלה20[[#This Row],[LengthofCycle]]-F364=טבלה20[[#This Row],[הפרש קבוע אחרון]],1,IF(K364+1&gt;3,"",K364+1)))))</f>
        <v>1</v>
      </c>
      <c r="L365" t="str">
        <f>IF(OR(טבלה20[[#This Row],[פעילות]]="",K364=""),"",IF(טבלה20[[#This Row],[פעילות]]=1,1,0))</f>
        <v/>
      </c>
      <c r="M365" s="1">
        <f>IF(טבלה20[[#This Row],[פעילות]]="","",IF(OR(M364="",AND(טבלה20[[#This Row],[דילוג]]=1,K364=3)),1,M364+1))</f>
        <v>1</v>
      </c>
      <c r="N365" s="1" t="str">
        <f>IF(AND(טבלה20[[#This Row],[מחזורי פעילות]]=3,G366=1,טבלה20[[#This Row],[הפרש קבוע אחרון]]&lt;&gt;I366),1,"")</f>
        <v/>
      </c>
      <c r="O365" s="1" t="str">
        <f>IF(AND(טבלה20[[#This Row],[מחזורי פעילות]]=3,G366=1,טבלה20[[#This Row],[הפרש קבוע אחרון]]=I366),1,"")</f>
        <v/>
      </c>
      <c r="P365" s="1" t="str">
        <f>IF(AND(טבלה20[[#This Row],[דילוג]]=1,טבלה20[[#This Row],[הפרש קבוע אחרון]]=I364,טבלה20[[#This Row],[מחזורי פעילות]]&gt;1),1,"")</f>
        <v/>
      </c>
      <c r="Q365" s="1" t="str">
        <f>IF(OR(AND(טבלה20[[#This Row],[מחזורי פעילות]]&lt;&gt;"",M366=""),AND(טבלה20[[#This Row],[פעילות]]=3,M366=1)),טבלה20[[#This Row],[מחזורי פעילות]],"")</f>
        <v/>
      </c>
      <c r="R365" s="1" t="str">
        <f>IF(טבלה20[[#This Row],[באיזה מחזור נעקר אחרי קביעה?]]&lt;&gt;"",1,"")</f>
        <v/>
      </c>
      <c r="S365" s="1" t="str">
        <f>IF(AND(טבלה20[[#This Row],[באיזה מחזור נעקר אחרי קביעה?]]&lt;&gt;"",טבלה20[[#This Row],[CycleNumber]]&gt;B366),טבלה20[[#This Row],[באיזה מחזור נעקר אחרי קביעה?]],"")</f>
        <v/>
      </c>
      <c r="T365" s="1" t="str">
        <f>IF(AND(טבלה20[[#This Row],[הפרש קבוע אחרון]]&lt;&gt;"",I364=""),טבלה20[[#This Row],[CycleNumber]],"")</f>
        <v/>
      </c>
      <c r="U365" s="1" t="str">
        <f>IF(OR(טבלה20[[#This Row],[CycleNumber]]&gt;B366,B366=""),טבלה20[[#This Row],[CycleNumber]],"")</f>
        <v/>
      </c>
      <c r="V3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5" t="s">
        <v>50</v>
      </c>
      <c r="AO365">
        <v>11</v>
      </c>
      <c r="AP365">
        <v>26</v>
      </c>
      <c r="AQ365">
        <f t="shared" si="14"/>
        <v>1</v>
      </c>
      <c r="AR365" t="str">
        <f t="shared" si="15"/>
        <v/>
      </c>
    </row>
    <row r="366" spans="1:44" hidden="1" x14ac:dyDescent="0.25">
      <c r="A366" t="s">
        <v>50</v>
      </c>
      <c r="B366">
        <v>12</v>
      </c>
      <c r="C366">
        <v>0</v>
      </c>
      <c r="D366">
        <v>1</v>
      </c>
      <c r="E366">
        <v>0</v>
      </c>
      <c r="F366">
        <v>30</v>
      </c>
      <c r="G366" t="str">
        <f>IF(טבלה20[[#This Row],[CycleNumber]]&gt;2,IF(AND(טבלה20[[#This Row],[LengthofCycle]]-F365=F365-F364,טבלה20[[#This Row],[LengthofCycle]]-F365&lt;&gt;0),1,""),"")</f>
        <v/>
      </c>
      <c r="H366" t="str">
        <f>IF(טבלה20[[#This Row],[דילוג]]=1,SUM(G366:G367),"")</f>
        <v/>
      </c>
      <c r="I366">
        <f>IF(AND(טבלה20[[#This Row],[CycleNumber]]&gt;B365,טבלה20[[#This Row],[CycleNumber]]&gt;2),IF(טבלה20[[#This Row],[דילוג]]=1,טבלה20[[#This Row],[LengthofCycle]]-F365,I365),"")</f>
        <v>-2</v>
      </c>
      <c r="J366">
        <f>IF(AND(טבלה20[[#This Row],[CycleNumber]]&gt;B365,טבלה20[[#This Row],[CycleNumber]]&gt;2),IF(טבלה20[[#This Row],[דילוג]]=1,1,IF(MAX(J364:J365)=1,1,IF(טבלה20[[#This Row],[LengthofCycle]]-F365&lt;&gt;טבלה20[[#This Row],[הפרש קבוע אחרון]],0,""))),"")</f>
        <v>1</v>
      </c>
      <c r="K366">
        <f>IF(טבלה20[[#This Row],[CycleNumber]]&lt;3,"",IF(טבלה20[[#This Row],[דילוג]]=1,1,IF(K365="","",IF(טבלה20[[#This Row],[LengthofCycle]]-F365=טבלה20[[#This Row],[הפרש קבוע אחרון]],1,IF(K365+1&gt;3,"",K365+1)))))</f>
        <v>2</v>
      </c>
      <c r="L366">
        <f>IF(OR(טבלה20[[#This Row],[פעילות]]="",K365=""),"",IF(טבלה20[[#This Row],[פעילות]]=1,1,0))</f>
        <v>0</v>
      </c>
      <c r="M366" s="1">
        <f>IF(טבלה20[[#This Row],[פעילות]]="","",IF(OR(M365="",AND(טבלה20[[#This Row],[דילוג]]=1,K365=3)),1,M365+1))</f>
        <v>2</v>
      </c>
      <c r="N366" s="1" t="str">
        <f>IF(AND(טבלה20[[#This Row],[מחזורי פעילות]]=3,G367=1,טבלה20[[#This Row],[הפרש קבוע אחרון]]&lt;&gt;I367),1,"")</f>
        <v/>
      </c>
      <c r="O366" s="1" t="str">
        <f>IF(AND(טבלה20[[#This Row],[מחזורי פעילות]]=3,G367=1,טבלה20[[#This Row],[הפרש קבוע אחרון]]=I367),1,"")</f>
        <v/>
      </c>
      <c r="P366" s="1" t="str">
        <f>IF(AND(טבלה20[[#This Row],[דילוג]]=1,טבלה20[[#This Row],[הפרש קבוע אחרון]]=I365,טבלה20[[#This Row],[מחזורי פעילות]]&gt;1),1,"")</f>
        <v/>
      </c>
      <c r="Q366" s="1" t="str">
        <f>IF(OR(AND(טבלה20[[#This Row],[מחזורי פעילות]]&lt;&gt;"",M367=""),AND(טבלה20[[#This Row],[פעילות]]=3,M367=1)),טבלה20[[#This Row],[מחזורי פעילות]],"")</f>
        <v/>
      </c>
      <c r="R366" s="1" t="str">
        <f>IF(טבלה20[[#This Row],[באיזה מחזור נעקר אחרי קביעה?]]&lt;&gt;"",1,"")</f>
        <v/>
      </c>
      <c r="S366" s="1" t="str">
        <f>IF(AND(טבלה20[[#This Row],[באיזה מחזור נעקר אחרי קביעה?]]&lt;&gt;"",טבלה20[[#This Row],[CycleNumber]]&gt;B367),טבלה20[[#This Row],[באיזה מחזור נעקר אחרי קביעה?]],"")</f>
        <v/>
      </c>
      <c r="T366" s="1" t="str">
        <f>IF(AND(טבלה20[[#This Row],[הפרש קבוע אחרון]]&lt;&gt;"",I365=""),טבלה20[[#This Row],[CycleNumber]],"")</f>
        <v/>
      </c>
      <c r="U366" s="1" t="str">
        <f>IF(OR(טבלה20[[#This Row],[CycleNumber]]&gt;B367,B367=""),טבלה20[[#This Row],[CycleNumber]],"")</f>
        <v/>
      </c>
      <c r="V3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6" t="s">
        <v>50</v>
      </c>
      <c r="AO366">
        <v>12</v>
      </c>
      <c r="AP366">
        <v>30</v>
      </c>
      <c r="AQ366">
        <f t="shared" si="14"/>
        <v>0</v>
      </c>
      <c r="AR366" t="str">
        <f t="shared" si="15"/>
        <v/>
      </c>
    </row>
    <row r="367" spans="1:44" hidden="1" x14ac:dyDescent="0.25">
      <c r="A367" t="s">
        <v>50</v>
      </c>
      <c r="B367">
        <v>13</v>
      </c>
      <c r="C367">
        <v>0</v>
      </c>
      <c r="D367">
        <v>1</v>
      </c>
      <c r="E367">
        <v>0</v>
      </c>
      <c r="F367">
        <v>27</v>
      </c>
      <c r="G367" t="str">
        <f>IF(טבלה20[[#This Row],[CycleNumber]]&gt;2,IF(AND(טבלה20[[#This Row],[LengthofCycle]]-F366=F366-F365,טבלה20[[#This Row],[LengthofCycle]]-F366&lt;&gt;0),1,""),"")</f>
        <v/>
      </c>
      <c r="H367" t="str">
        <f>IF(טבלה20[[#This Row],[דילוג]]=1,SUM(G367:G368),"")</f>
        <v/>
      </c>
      <c r="I367">
        <f>IF(AND(טבלה20[[#This Row],[CycleNumber]]&gt;B366,טבלה20[[#This Row],[CycleNumber]]&gt;2),IF(טבלה20[[#This Row],[דילוג]]=1,טבלה20[[#This Row],[LengthofCycle]]-F366,I366),"")</f>
        <v>-2</v>
      </c>
      <c r="J367">
        <f>IF(AND(טבלה20[[#This Row],[CycleNumber]]&gt;B366,טבלה20[[#This Row],[CycleNumber]]&gt;2),IF(טבלה20[[#This Row],[דילוג]]=1,1,IF(MAX(J365:J366)=1,1,IF(טבלה20[[#This Row],[LengthofCycle]]-F366&lt;&gt;טבלה20[[#This Row],[הפרש קבוע אחרון]],0,""))),"")</f>
        <v>1</v>
      </c>
      <c r="K367">
        <f>IF(טבלה20[[#This Row],[CycleNumber]]&lt;3,"",IF(טבלה20[[#This Row],[דילוג]]=1,1,IF(K366="","",IF(טבלה20[[#This Row],[LengthofCycle]]-F366=טבלה20[[#This Row],[הפרש קבוע אחרון]],1,IF(K366+1&gt;3,"",K366+1)))))</f>
        <v>3</v>
      </c>
      <c r="L367">
        <f>IF(OR(טבלה20[[#This Row],[פעילות]]="",K366=""),"",IF(טבלה20[[#This Row],[פעילות]]=1,1,0))</f>
        <v>0</v>
      </c>
      <c r="M367" s="1">
        <f>IF(טבלה20[[#This Row],[פעילות]]="","",IF(OR(M366="",AND(טבלה20[[#This Row],[דילוג]]=1,K366=3)),1,M366+1))</f>
        <v>3</v>
      </c>
      <c r="N367" s="1" t="str">
        <f>IF(AND(טבלה20[[#This Row],[מחזורי פעילות]]=3,G368=1,טבלה20[[#This Row],[הפרש קבוע אחרון]]&lt;&gt;I368),1,"")</f>
        <v/>
      </c>
      <c r="O367" s="1" t="str">
        <f>IF(AND(טבלה20[[#This Row],[מחזורי פעילות]]=3,G368=1,טבלה20[[#This Row],[הפרש קבוע אחרון]]=I368),1,"")</f>
        <v/>
      </c>
      <c r="P367" s="1" t="str">
        <f>IF(AND(טבלה20[[#This Row],[דילוג]]=1,טבלה20[[#This Row],[הפרש קבוע אחרון]]=I366,טבלה20[[#This Row],[מחזורי פעילות]]&gt;1),1,"")</f>
        <v/>
      </c>
      <c r="Q367" s="1">
        <f>IF(OR(AND(טבלה20[[#This Row],[מחזורי פעילות]]&lt;&gt;"",M368=""),AND(טבלה20[[#This Row],[פעילות]]=3,M368=1)),טבלה20[[#This Row],[מחזורי פעילות]],"")</f>
        <v>3</v>
      </c>
      <c r="R367" s="1">
        <f>IF(טבלה20[[#This Row],[באיזה מחזור נעקר אחרי קביעה?]]&lt;&gt;"",1,"")</f>
        <v>1</v>
      </c>
      <c r="S367" s="1">
        <f>IF(AND(טבלה20[[#This Row],[באיזה מחזור נעקר אחרי קביעה?]]&lt;&gt;"",טבלה20[[#This Row],[CycleNumber]]&gt;B368),טבלה20[[#This Row],[באיזה מחזור נעקר אחרי קביעה?]],"")</f>
        <v>3</v>
      </c>
      <c r="T367" s="1" t="str">
        <f>IF(AND(טבלה20[[#This Row],[הפרש קבוע אחרון]]&lt;&gt;"",I366=""),טבלה20[[#This Row],[CycleNumber]],"")</f>
        <v/>
      </c>
      <c r="U367" s="1">
        <f>IF(OR(טבלה20[[#This Row],[CycleNumber]]&gt;B368,B368=""),טבלה20[[#This Row],[CycleNumber]],"")</f>
        <v>13</v>
      </c>
      <c r="V3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7" t="s">
        <v>50</v>
      </c>
      <c r="AO367">
        <v>13</v>
      </c>
      <c r="AP367">
        <v>27</v>
      </c>
      <c r="AQ367">
        <f t="shared" si="14"/>
        <v>0</v>
      </c>
      <c r="AR367" t="str">
        <f t="shared" si="15"/>
        <v/>
      </c>
    </row>
    <row r="368" spans="1:44" hidden="1" x14ac:dyDescent="0.25">
      <c r="A368" t="s">
        <v>51</v>
      </c>
      <c r="B368">
        <v>1</v>
      </c>
      <c r="C368">
        <v>0</v>
      </c>
      <c r="D368">
        <v>0</v>
      </c>
      <c r="E368">
        <v>0</v>
      </c>
      <c r="F368">
        <v>32</v>
      </c>
      <c r="G368" t="str">
        <f>IF(טבלה20[[#This Row],[CycleNumber]]&gt;2,IF(AND(טבלה20[[#This Row],[LengthofCycle]]-F367=F367-F366,טבלה20[[#This Row],[LengthofCycle]]-F367&lt;&gt;0),1,""),"")</f>
        <v/>
      </c>
      <c r="H368" t="str">
        <f>IF(טבלה20[[#This Row],[דילוג]]=1,SUM(G368:G369),"")</f>
        <v/>
      </c>
      <c r="I368" t="str">
        <f>IF(AND(טבלה20[[#This Row],[CycleNumber]]&gt;B367,טבלה20[[#This Row],[CycleNumber]]&gt;2),IF(טבלה20[[#This Row],[דילוג]]=1,טבלה20[[#This Row],[LengthofCycle]]-F367,I367),"")</f>
        <v/>
      </c>
      <c r="J368" t="str">
        <f>IF(AND(טבלה20[[#This Row],[CycleNumber]]&gt;B367,טבלה20[[#This Row],[CycleNumber]]&gt;2),IF(טבלה20[[#This Row],[דילוג]]=1,1,IF(MAX(J366:J367)=1,1,IF(טבלה20[[#This Row],[LengthofCycle]]-F367&lt;&gt;טבלה20[[#This Row],[הפרש קבוע אחרון]],0,""))),"")</f>
        <v/>
      </c>
      <c r="K368" t="str">
        <f>IF(טבלה20[[#This Row],[CycleNumber]]&lt;3,"",IF(טבלה20[[#This Row],[דילוג]]=1,1,IF(K367="","",IF(טבלה20[[#This Row],[LengthofCycle]]-F367=טבלה20[[#This Row],[הפרש קבוע אחרון]],1,IF(K367+1&gt;3,"",K367+1)))))</f>
        <v/>
      </c>
      <c r="L368" t="str">
        <f>IF(OR(טבלה20[[#This Row],[פעילות]]="",K367=""),"",IF(טבלה20[[#This Row],[פעילות]]=1,1,0))</f>
        <v/>
      </c>
      <c r="M368" s="1" t="str">
        <f>IF(טבלה20[[#This Row],[פעילות]]="","",IF(OR(M367="",AND(טבלה20[[#This Row],[דילוג]]=1,K367=3)),1,M367+1))</f>
        <v/>
      </c>
      <c r="N368" s="1" t="str">
        <f>IF(AND(טבלה20[[#This Row],[מחזורי פעילות]]=3,G369=1,טבלה20[[#This Row],[הפרש קבוע אחרון]]&lt;&gt;I369),1,"")</f>
        <v/>
      </c>
      <c r="O368" s="1" t="str">
        <f>IF(AND(טבלה20[[#This Row],[מחזורי פעילות]]=3,G369=1,טבלה20[[#This Row],[הפרש קבוע אחרון]]=I369),1,"")</f>
        <v/>
      </c>
      <c r="P368" s="1" t="str">
        <f>IF(AND(טבלה20[[#This Row],[דילוג]]=1,טבלה20[[#This Row],[הפרש קבוע אחרון]]=I367,טבלה20[[#This Row],[מחזורי פעילות]]&gt;1),1,"")</f>
        <v/>
      </c>
      <c r="Q368" s="1" t="str">
        <f>IF(OR(AND(טבלה20[[#This Row],[מחזורי פעילות]]&lt;&gt;"",M369=""),AND(טבלה20[[#This Row],[פעילות]]=3,M369=1)),טבלה20[[#This Row],[מחזורי פעילות]],"")</f>
        <v/>
      </c>
      <c r="R368" s="1" t="str">
        <f>IF(טבלה20[[#This Row],[באיזה מחזור נעקר אחרי קביעה?]]&lt;&gt;"",1,"")</f>
        <v/>
      </c>
      <c r="S368" s="1" t="str">
        <f>IF(AND(טבלה20[[#This Row],[באיזה מחזור נעקר אחרי קביעה?]]&lt;&gt;"",טבלה20[[#This Row],[CycleNumber]]&gt;B369),טבלה20[[#This Row],[באיזה מחזור נעקר אחרי קביעה?]],"")</f>
        <v/>
      </c>
      <c r="T368" s="1" t="str">
        <f>IF(AND(טבלה20[[#This Row],[הפרש קבוע אחרון]]&lt;&gt;"",I367=""),טבלה20[[#This Row],[CycleNumber]],"")</f>
        <v/>
      </c>
      <c r="U368" s="1" t="str">
        <f>IF(OR(טבלה20[[#This Row],[CycleNumber]]&gt;B369,B369=""),טבלה20[[#This Row],[CycleNumber]],"")</f>
        <v/>
      </c>
      <c r="V3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8" t="s">
        <v>51</v>
      </c>
      <c r="AO368">
        <v>1</v>
      </c>
      <c r="AP368">
        <v>32</v>
      </c>
      <c r="AQ368" t="str">
        <f t="shared" si="14"/>
        <v/>
      </c>
      <c r="AR368" t="str">
        <f t="shared" si="15"/>
        <v/>
      </c>
    </row>
    <row r="369" spans="1:44" hidden="1" x14ac:dyDescent="0.25">
      <c r="A369" t="s">
        <v>51</v>
      </c>
      <c r="B369">
        <v>2</v>
      </c>
      <c r="C369">
        <v>0</v>
      </c>
      <c r="D369">
        <v>1</v>
      </c>
      <c r="E369">
        <v>0</v>
      </c>
      <c r="F369">
        <v>30</v>
      </c>
      <c r="G369" t="str">
        <f>IF(טבלה20[[#This Row],[CycleNumber]]&gt;2,IF(AND(טבלה20[[#This Row],[LengthofCycle]]-F368=F368-F367,טבלה20[[#This Row],[LengthofCycle]]-F368&lt;&gt;0),1,""),"")</f>
        <v/>
      </c>
      <c r="H369" t="str">
        <f>IF(טבלה20[[#This Row],[דילוג]]=1,SUM(G369:G370),"")</f>
        <v/>
      </c>
      <c r="I369" t="str">
        <f>IF(AND(טבלה20[[#This Row],[CycleNumber]]&gt;B368,טבלה20[[#This Row],[CycleNumber]]&gt;2),IF(טבלה20[[#This Row],[דילוג]]=1,טבלה20[[#This Row],[LengthofCycle]]-F368,I368),"")</f>
        <v/>
      </c>
      <c r="J369" t="str">
        <f>IF(AND(טבלה20[[#This Row],[CycleNumber]]&gt;B368,טבלה20[[#This Row],[CycleNumber]]&gt;2),IF(טבלה20[[#This Row],[דילוג]]=1,1,IF(MAX(J367:J368)=1,1,IF(טבלה20[[#This Row],[LengthofCycle]]-F368&lt;&gt;טבלה20[[#This Row],[הפרש קבוע אחרון]],0,""))),"")</f>
        <v/>
      </c>
      <c r="K369" t="str">
        <f>IF(טבלה20[[#This Row],[CycleNumber]]&lt;3,"",IF(טבלה20[[#This Row],[דילוג]]=1,1,IF(K368="","",IF(טבלה20[[#This Row],[LengthofCycle]]-F368=טבלה20[[#This Row],[הפרש קבוע אחרון]],1,IF(K368+1&gt;3,"",K368+1)))))</f>
        <v/>
      </c>
      <c r="L369" t="str">
        <f>IF(OR(טבלה20[[#This Row],[פעילות]]="",K368=""),"",IF(טבלה20[[#This Row],[פעילות]]=1,1,0))</f>
        <v/>
      </c>
      <c r="M369" s="1" t="str">
        <f>IF(טבלה20[[#This Row],[פעילות]]="","",IF(OR(M368="",AND(טבלה20[[#This Row],[דילוג]]=1,K368=3)),1,M368+1))</f>
        <v/>
      </c>
      <c r="N369" s="1" t="str">
        <f>IF(AND(טבלה20[[#This Row],[מחזורי פעילות]]=3,G370=1,טבלה20[[#This Row],[הפרש קבוע אחרון]]&lt;&gt;I370),1,"")</f>
        <v/>
      </c>
      <c r="O369" s="1" t="str">
        <f>IF(AND(טבלה20[[#This Row],[מחזורי פעילות]]=3,G370=1,טבלה20[[#This Row],[הפרש קבוע אחרון]]=I370),1,"")</f>
        <v/>
      </c>
      <c r="P369" s="1" t="str">
        <f>IF(AND(טבלה20[[#This Row],[דילוג]]=1,טבלה20[[#This Row],[הפרש קבוע אחרון]]=I368,טבלה20[[#This Row],[מחזורי פעילות]]&gt;1),1,"")</f>
        <v/>
      </c>
      <c r="Q369" s="1" t="str">
        <f>IF(OR(AND(טבלה20[[#This Row],[מחזורי פעילות]]&lt;&gt;"",M370=""),AND(טבלה20[[#This Row],[פעילות]]=3,M370=1)),טבלה20[[#This Row],[מחזורי פעילות]],"")</f>
        <v/>
      </c>
      <c r="R369" s="1" t="str">
        <f>IF(טבלה20[[#This Row],[באיזה מחזור נעקר אחרי קביעה?]]&lt;&gt;"",1,"")</f>
        <v/>
      </c>
      <c r="S369" s="1" t="str">
        <f>IF(AND(טבלה20[[#This Row],[באיזה מחזור נעקר אחרי קביעה?]]&lt;&gt;"",טבלה20[[#This Row],[CycleNumber]]&gt;B370),טבלה20[[#This Row],[באיזה מחזור נעקר אחרי קביעה?]],"")</f>
        <v/>
      </c>
      <c r="T369" s="1" t="str">
        <f>IF(AND(טבלה20[[#This Row],[הפרש קבוע אחרון]]&lt;&gt;"",I368=""),טבלה20[[#This Row],[CycleNumber]],"")</f>
        <v/>
      </c>
      <c r="U369" s="1" t="str">
        <f>IF(OR(טבלה20[[#This Row],[CycleNumber]]&gt;B370,B370=""),טבלה20[[#This Row],[CycleNumber]],"")</f>
        <v/>
      </c>
      <c r="V3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69" t="s">
        <v>51</v>
      </c>
      <c r="AO369">
        <v>2</v>
      </c>
      <c r="AP369">
        <v>30</v>
      </c>
      <c r="AQ369" t="str">
        <f t="shared" si="14"/>
        <v/>
      </c>
      <c r="AR369" t="str">
        <f t="shared" si="15"/>
        <v/>
      </c>
    </row>
    <row r="370" spans="1:44" hidden="1" x14ac:dyDescent="0.25">
      <c r="A370" t="s">
        <v>51</v>
      </c>
      <c r="B370">
        <v>3</v>
      </c>
      <c r="C370">
        <v>0</v>
      </c>
      <c r="D370">
        <v>1</v>
      </c>
      <c r="E370">
        <v>0</v>
      </c>
      <c r="F370">
        <v>27</v>
      </c>
      <c r="G370" t="str">
        <f>IF(טבלה20[[#This Row],[CycleNumber]]&gt;2,IF(AND(טבלה20[[#This Row],[LengthofCycle]]-F369=F369-F368,טבלה20[[#This Row],[LengthofCycle]]-F369&lt;&gt;0),1,""),"")</f>
        <v/>
      </c>
      <c r="H370" t="str">
        <f>IF(טבלה20[[#This Row],[דילוג]]=1,SUM(G370:G371),"")</f>
        <v/>
      </c>
      <c r="I370" t="str">
        <f>IF(AND(טבלה20[[#This Row],[CycleNumber]]&gt;B369,טבלה20[[#This Row],[CycleNumber]]&gt;2),IF(טבלה20[[#This Row],[דילוג]]=1,טבלה20[[#This Row],[LengthofCycle]]-F369,I369),"")</f>
        <v/>
      </c>
      <c r="J370">
        <f>IF(AND(טבלה20[[#This Row],[CycleNumber]]&gt;B369,טבלה20[[#This Row],[CycleNumber]]&gt;2),IF(טבלה20[[#This Row],[דילוג]]=1,1,IF(MAX(J368:J369)=1,1,IF(טבלה20[[#This Row],[LengthofCycle]]-F369&lt;&gt;טבלה20[[#This Row],[הפרש קבוע אחרון]],0,""))),"")</f>
        <v>0</v>
      </c>
      <c r="K370" t="str">
        <f>IF(טבלה20[[#This Row],[CycleNumber]]&lt;3,"",IF(טבלה20[[#This Row],[דילוג]]=1,1,IF(K369="","",IF(טבלה20[[#This Row],[LengthofCycle]]-F369=טבלה20[[#This Row],[הפרש קבוע אחרון]],1,IF(K369+1&gt;3,"",K369+1)))))</f>
        <v/>
      </c>
      <c r="L370" t="str">
        <f>IF(OR(טבלה20[[#This Row],[פעילות]]="",K369=""),"",IF(טבלה20[[#This Row],[פעילות]]=1,1,0))</f>
        <v/>
      </c>
      <c r="M370" s="1" t="str">
        <f>IF(טבלה20[[#This Row],[פעילות]]="","",IF(OR(M369="",AND(טבלה20[[#This Row],[דילוג]]=1,K369=3)),1,M369+1))</f>
        <v/>
      </c>
      <c r="N370" s="1" t="str">
        <f>IF(AND(טבלה20[[#This Row],[מחזורי פעילות]]=3,G371=1,טבלה20[[#This Row],[הפרש קבוע אחרון]]&lt;&gt;I371),1,"")</f>
        <v/>
      </c>
      <c r="O370" s="1" t="str">
        <f>IF(AND(טבלה20[[#This Row],[מחזורי פעילות]]=3,G371=1,טבלה20[[#This Row],[הפרש קבוע אחרון]]=I371),1,"")</f>
        <v/>
      </c>
      <c r="P370" s="1" t="str">
        <f>IF(AND(טבלה20[[#This Row],[דילוג]]=1,טבלה20[[#This Row],[הפרש קבוע אחרון]]=I369,טבלה20[[#This Row],[מחזורי פעילות]]&gt;1),1,"")</f>
        <v/>
      </c>
      <c r="Q370" s="1" t="str">
        <f>IF(OR(AND(טבלה20[[#This Row],[מחזורי פעילות]]&lt;&gt;"",M371=""),AND(טבלה20[[#This Row],[פעילות]]=3,M371=1)),טבלה20[[#This Row],[מחזורי פעילות]],"")</f>
        <v/>
      </c>
      <c r="R370" s="1" t="str">
        <f>IF(טבלה20[[#This Row],[באיזה מחזור נעקר אחרי קביעה?]]&lt;&gt;"",1,"")</f>
        <v/>
      </c>
      <c r="S370" s="1" t="str">
        <f>IF(AND(טבלה20[[#This Row],[באיזה מחזור נעקר אחרי קביעה?]]&lt;&gt;"",טבלה20[[#This Row],[CycleNumber]]&gt;B371),טבלה20[[#This Row],[באיזה מחזור נעקר אחרי קביעה?]],"")</f>
        <v/>
      </c>
      <c r="T370" s="1" t="str">
        <f>IF(AND(טבלה20[[#This Row],[הפרש קבוע אחרון]]&lt;&gt;"",I369=""),טבלה20[[#This Row],[CycleNumber]],"")</f>
        <v/>
      </c>
      <c r="U370" s="1" t="str">
        <f>IF(OR(טבלה20[[#This Row],[CycleNumber]]&gt;B371,B371=""),טבלה20[[#This Row],[CycleNumber]],"")</f>
        <v/>
      </c>
      <c r="V3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0" t="s">
        <v>51</v>
      </c>
      <c r="AO370">
        <v>3</v>
      </c>
      <c r="AP370">
        <v>27</v>
      </c>
      <c r="AQ370">
        <f t="shared" si="14"/>
        <v>0</v>
      </c>
      <c r="AR370" t="str">
        <f t="shared" si="15"/>
        <v/>
      </c>
    </row>
    <row r="371" spans="1:44" hidden="1" x14ac:dyDescent="0.25">
      <c r="A371" t="s">
        <v>51</v>
      </c>
      <c r="B371">
        <v>4</v>
      </c>
      <c r="C371">
        <v>0</v>
      </c>
      <c r="D371">
        <v>0</v>
      </c>
      <c r="E371">
        <v>0</v>
      </c>
      <c r="F371">
        <v>29</v>
      </c>
      <c r="G371" t="str">
        <f>IF(טבלה20[[#This Row],[CycleNumber]]&gt;2,IF(AND(טבלה20[[#This Row],[LengthofCycle]]-F370=F370-F369,טבלה20[[#This Row],[LengthofCycle]]-F370&lt;&gt;0),1,""),"")</f>
        <v/>
      </c>
      <c r="H371" t="str">
        <f>IF(טבלה20[[#This Row],[דילוג]]=1,SUM(G371:G372),"")</f>
        <v/>
      </c>
      <c r="I371" t="str">
        <f>IF(AND(טבלה20[[#This Row],[CycleNumber]]&gt;B370,טבלה20[[#This Row],[CycleNumber]]&gt;2),IF(טבלה20[[#This Row],[דילוג]]=1,טבלה20[[#This Row],[LengthofCycle]]-F370,I370),"")</f>
        <v/>
      </c>
      <c r="J371">
        <f>IF(AND(טבלה20[[#This Row],[CycleNumber]]&gt;B370,טבלה20[[#This Row],[CycleNumber]]&gt;2),IF(טבלה20[[#This Row],[דילוג]]=1,1,IF(MAX(J369:J370)=1,1,IF(טבלה20[[#This Row],[LengthofCycle]]-F370&lt;&gt;טבלה20[[#This Row],[הפרש קבוע אחרון]],0,""))),"")</f>
        <v>0</v>
      </c>
      <c r="K371" t="str">
        <f>IF(טבלה20[[#This Row],[CycleNumber]]&lt;3,"",IF(טבלה20[[#This Row],[דילוג]]=1,1,IF(K370="","",IF(טבלה20[[#This Row],[LengthofCycle]]-F370=טבלה20[[#This Row],[הפרש קבוע אחרון]],1,IF(K370+1&gt;3,"",K370+1)))))</f>
        <v/>
      </c>
      <c r="L371" t="str">
        <f>IF(OR(טבלה20[[#This Row],[פעילות]]="",K370=""),"",IF(טבלה20[[#This Row],[פעילות]]=1,1,0))</f>
        <v/>
      </c>
      <c r="M371" s="1" t="str">
        <f>IF(טבלה20[[#This Row],[פעילות]]="","",IF(OR(M370="",AND(טבלה20[[#This Row],[דילוג]]=1,K370=3)),1,M370+1))</f>
        <v/>
      </c>
      <c r="N371" s="1" t="str">
        <f>IF(AND(טבלה20[[#This Row],[מחזורי פעילות]]=3,G372=1,טבלה20[[#This Row],[הפרש קבוע אחרון]]&lt;&gt;I372),1,"")</f>
        <v/>
      </c>
      <c r="O371" s="1" t="str">
        <f>IF(AND(טבלה20[[#This Row],[מחזורי פעילות]]=3,G372=1,טבלה20[[#This Row],[הפרש קבוע אחרון]]=I372),1,"")</f>
        <v/>
      </c>
      <c r="P371" s="1" t="str">
        <f>IF(AND(טבלה20[[#This Row],[דילוג]]=1,טבלה20[[#This Row],[הפרש קבוע אחרון]]=I370,טבלה20[[#This Row],[מחזורי פעילות]]&gt;1),1,"")</f>
        <v/>
      </c>
      <c r="Q371" s="1" t="str">
        <f>IF(OR(AND(טבלה20[[#This Row],[מחזורי פעילות]]&lt;&gt;"",M372=""),AND(טבלה20[[#This Row],[פעילות]]=3,M372=1)),טבלה20[[#This Row],[מחזורי פעילות]],"")</f>
        <v/>
      </c>
      <c r="R371" s="1" t="str">
        <f>IF(טבלה20[[#This Row],[באיזה מחזור נעקר אחרי קביעה?]]&lt;&gt;"",1,"")</f>
        <v/>
      </c>
      <c r="S371" s="1" t="str">
        <f>IF(AND(טבלה20[[#This Row],[באיזה מחזור נעקר אחרי קביעה?]]&lt;&gt;"",טבלה20[[#This Row],[CycleNumber]]&gt;B372),טבלה20[[#This Row],[באיזה מחזור נעקר אחרי קביעה?]],"")</f>
        <v/>
      </c>
      <c r="T371" s="1" t="str">
        <f>IF(AND(טבלה20[[#This Row],[הפרש קבוע אחרון]]&lt;&gt;"",I370=""),טבלה20[[#This Row],[CycleNumber]],"")</f>
        <v/>
      </c>
      <c r="U371" s="1" t="str">
        <f>IF(OR(טבלה20[[#This Row],[CycleNumber]]&gt;B372,B372=""),טבלה20[[#This Row],[CycleNumber]],"")</f>
        <v/>
      </c>
      <c r="V3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1" t="s">
        <v>51</v>
      </c>
      <c r="AO371">
        <v>4</v>
      </c>
      <c r="AP371">
        <v>29</v>
      </c>
      <c r="AQ371">
        <f t="shared" si="14"/>
        <v>0</v>
      </c>
      <c r="AR371" t="str">
        <f t="shared" si="15"/>
        <v/>
      </c>
    </row>
    <row r="372" spans="1:44" hidden="1" x14ac:dyDescent="0.25">
      <c r="A372" t="s">
        <v>51</v>
      </c>
      <c r="B372">
        <v>5</v>
      </c>
      <c r="C372">
        <v>0</v>
      </c>
      <c r="D372">
        <v>1</v>
      </c>
      <c r="E372">
        <v>0</v>
      </c>
      <c r="F372">
        <v>27</v>
      </c>
      <c r="G372" t="str">
        <f>IF(טבלה20[[#This Row],[CycleNumber]]&gt;2,IF(AND(טבלה20[[#This Row],[LengthofCycle]]-F371=F371-F370,טבלה20[[#This Row],[LengthofCycle]]-F371&lt;&gt;0),1,""),"")</f>
        <v/>
      </c>
      <c r="H372" t="str">
        <f>IF(טבלה20[[#This Row],[דילוג]]=1,SUM(G372:G373),"")</f>
        <v/>
      </c>
      <c r="I372" t="str">
        <f>IF(AND(טבלה20[[#This Row],[CycleNumber]]&gt;B371,טבלה20[[#This Row],[CycleNumber]]&gt;2),IF(טבלה20[[#This Row],[דילוג]]=1,טבלה20[[#This Row],[LengthofCycle]]-F371,I371),"")</f>
        <v/>
      </c>
      <c r="J372">
        <f>IF(AND(טבלה20[[#This Row],[CycleNumber]]&gt;B371,טבלה20[[#This Row],[CycleNumber]]&gt;2),IF(טבלה20[[#This Row],[דילוג]]=1,1,IF(MAX(J370:J371)=1,1,IF(טבלה20[[#This Row],[LengthofCycle]]-F371&lt;&gt;טבלה20[[#This Row],[הפרש קבוע אחרון]],0,""))),"")</f>
        <v>0</v>
      </c>
      <c r="K372" t="str">
        <f>IF(טבלה20[[#This Row],[CycleNumber]]&lt;3,"",IF(טבלה20[[#This Row],[דילוג]]=1,1,IF(K371="","",IF(טבלה20[[#This Row],[LengthofCycle]]-F371=טבלה20[[#This Row],[הפרש קבוע אחרון]],1,IF(K371+1&gt;3,"",K371+1)))))</f>
        <v/>
      </c>
      <c r="L372" t="str">
        <f>IF(OR(טבלה20[[#This Row],[פעילות]]="",K371=""),"",IF(טבלה20[[#This Row],[פעילות]]=1,1,0))</f>
        <v/>
      </c>
      <c r="M372" s="1" t="str">
        <f>IF(טבלה20[[#This Row],[פעילות]]="","",IF(OR(M371="",AND(טבלה20[[#This Row],[דילוג]]=1,K371=3)),1,M371+1))</f>
        <v/>
      </c>
      <c r="N372" s="1" t="str">
        <f>IF(AND(טבלה20[[#This Row],[מחזורי פעילות]]=3,G373=1,טבלה20[[#This Row],[הפרש קבוע אחרון]]&lt;&gt;I373),1,"")</f>
        <v/>
      </c>
      <c r="O372" s="1" t="str">
        <f>IF(AND(טבלה20[[#This Row],[מחזורי פעילות]]=3,G373=1,טבלה20[[#This Row],[הפרש קבוע אחרון]]=I373),1,"")</f>
        <v/>
      </c>
      <c r="P372" s="1" t="str">
        <f>IF(AND(טבלה20[[#This Row],[דילוג]]=1,טבלה20[[#This Row],[הפרש קבוע אחרון]]=I371,טבלה20[[#This Row],[מחזורי פעילות]]&gt;1),1,"")</f>
        <v/>
      </c>
      <c r="Q372" s="1" t="str">
        <f>IF(OR(AND(טבלה20[[#This Row],[מחזורי פעילות]]&lt;&gt;"",M373=""),AND(טבלה20[[#This Row],[פעילות]]=3,M373=1)),טבלה20[[#This Row],[מחזורי פעילות]],"")</f>
        <v/>
      </c>
      <c r="R372" s="1" t="str">
        <f>IF(טבלה20[[#This Row],[באיזה מחזור נעקר אחרי קביעה?]]&lt;&gt;"",1,"")</f>
        <v/>
      </c>
      <c r="S372" s="1" t="str">
        <f>IF(AND(טבלה20[[#This Row],[באיזה מחזור נעקר אחרי קביעה?]]&lt;&gt;"",טבלה20[[#This Row],[CycleNumber]]&gt;B373),טבלה20[[#This Row],[באיזה מחזור נעקר אחרי קביעה?]],"")</f>
        <v/>
      </c>
      <c r="T372" s="1" t="str">
        <f>IF(AND(טבלה20[[#This Row],[הפרש קבוע אחרון]]&lt;&gt;"",I371=""),טבלה20[[#This Row],[CycleNumber]],"")</f>
        <v/>
      </c>
      <c r="U372" s="1" t="str">
        <f>IF(OR(טבלה20[[#This Row],[CycleNumber]]&gt;B373,B373=""),טבלה20[[#This Row],[CycleNumber]],"")</f>
        <v/>
      </c>
      <c r="V3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2" t="s">
        <v>51</v>
      </c>
      <c r="AO372">
        <v>5</v>
      </c>
      <c r="AP372">
        <v>27</v>
      </c>
      <c r="AQ372">
        <f t="shared" si="14"/>
        <v>0</v>
      </c>
      <c r="AR372" t="str">
        <f t="shared" si="15"/>
        <v/>
      </c>
    </row>
    <row r="373" spans="1:44" hidden="1" x14ac:dyDescent="0.25">
      <c r="A373" t="s">
        <v>51</v>
      </c>
      <c r="B373">
        <v>6</v>
      </c>
      <c r="C373">
        <v>0</v>
      </c>
      <c r="D373">
        <v>1</v>
      </c>
      <c r="E373">
        <v>0</v>
      </c>
      <c r="F373">
        <v>27</v>
      </c>
      <c r="G373" t="str">
        <f>IF(טבלה20[[#This Row],[CycleNumber]]&gt;2,IF(AND(טבלה20[[#This Row],[LengthofCycle]]-F372=F372-F371,טבלה20[[#This Row],[LengthofCycle]]-F372&lt;&gt;0),1,""),"")</f>
        <v/>
      </c>
      <c r="H373" t="str">
        <f>IF(טבלה20[[#This Row],[דילוג]]=1,SUM(G373:G374),"")</f>
        <v/>
      </c>
      <c r="I373" t="str">
        <f>IF(AND(טבלה20[[#This Row],[CycleNumber]]&gt;B372,טבלה20[[#This Row],[CycleNumber]]&gt;2),IF(טבלה20[[#This Row],[דילוג]]=1,טבלה20[[#This Row],[LengthofCycle]]-F372,I372),"")</f>
        <v/>
      </c>
      <c r="J373">
        <f>IF(AND(טבלה20[[#This Row],[CycleNumber]]&gt;B372,טבלה20[[#This Row],[CycleNumber]]&gt;2),IF(טבלה20[[#This Row],[דילוג]]=1,1,IF(MAX(J371:J372)=1,1,IF(טבלה20[[#This Row],[LengthofCycle]]-F372&lt;&gt;טבלה20[[#This Row],[הפרש קבוע אחרון]],0,""))),"")</f>
        <v>0</v>
      </c>
      <c r="K373" t="str">
        <f>IF(טבלה20[[#This Row],[CycleNumber]]&lt;3,"",IF(טבלה20[[#This Row],[דילוג]]=1,1,IF(K372="","",IF(טבלה20[[#This Row],[LengthofCycle]]-F372=טבלה20[[#This Row],[הפרש קבוע אחרון]],1,IF(K372+1&gt;3,"",K372+1)))))</f>
        <v/>
      </c>
      <c r="L373" t="str">
        <f>IF(OR(טבלה20[[#This Row],[פעילות]]="",K372=""),"",IF(טבלה20[[#This Row],[פעילות]]=1,1,0))</f>
        <v/>
      </c>
      <c r="M373" s="1" t="str">
        <f>IF(טבלה20[[#This Row],[פעילות]]="","",IF(OR(M372="",AND(טבלה20[[#This Row],[דילוג]]=1,K372=3)),1,M372+1))</f>
        <v/>
      </c>
      <c r="N373" s="1" t="str">
        <f>IF(AND(טבלה20[[#This Row],[מחזורי פעילות]]=3,G374=1,טבלה20[[#This Row],[הפרש קבוע אחרון]]&lt;&gt;I374),1,"")</f>
        <v/>
      </c>
      <c r="O373" s="1" t="str">
        <f>IF(AND(טבלה20[[#This Row],[מחזורי פעילות]]=3,G374=1,טבלה20[[#This Row],[הפרש קבוע אחרון]]=I374),1,"")</f>
        <v/>
      </c>
      <c r="P373" s="1" t="str">
        <f>IF(AND(טבלה20[[#This Row],[דילוג]]=1,טבלה20[[#This Row],[הפרש קבוע אחרון]]=I372,טבלה20[[#This Row],[מחזורי פעילות]]&gt;1),1,"")</f>
        <v/>
      </c>
      <c r="Q373" s="1" t="str">
        <f>IF(OR(AND(טבלה20[[#This Row],[מחזורי פעילות]]&lt;&gt;"",M374=""),AND(טבלה20[[#This Row],[פעילות]]=3,M374=1)),טבלה20[[#This Row],[מחזורי פעילות]],"")</f>
        <v/>
      </c>
      <c r="R373" s="1" t="str">
        <f>IF(טבלה20[[#This Row],[באיזה מחזור נעקר אחרי קביעה?]]&lt;&gt;"",1,"")</f>
        <v/>
      </c>
      <c r="S373" s="1" t="str">
        <f>IF(AND(טבלה20[[#This Row],[באיזה מחזור נעקר אחרי קביעה?]]&lt;&gt;"",טבלה20[[#This Row],[CycleNumber]]&gt;B374),טבלה20[[#This Row],[באיזה מחזור נעקר אחרי קביעה?]],"")</f>
        <v/>
      </c>
      <c r="T373" s="1" t="str">
        <f>IF(AND(טבלה20[[#This Row],[הפרש קבוע אחרון]]&lt;&gt;"",I372=""),טבלה20[[#This Row],[CycleNumber]],"")</f>
        <v/>
      </c>
      <c r="U373" s="1" t="str">
        <f>IF(OR(טבלה20[[#This Row],[CycleNumber]]&gt;B374,B374=""),טבלה20[[#This Row],[CycleNumber]],"")</f>
        <v/>
      </c>
      <c r="V3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3" t="s">
        <v>51</v>
      </c>
      <c r="AO373">
        <v>6</v>
      </c>
      <c r="AP373">
        <v>27</v>
      </c>
      <c r="AQ373">
        <f t="shared" si="14"/>
        <v>0</v>
      </c>
      <c r="AR373" t="str">
        <f t="shared" si="15"/>
        <v/>
      </c>
    </row>
    <row r="374" spans="1:44" hidden="1" x14ac:dyDescent="0.25">
      <c r="A374" t="s">
        <v>51</v>
      </c>
      <c r="B374">
        <v>7</v>
      </c>
      <c r="C374">
        <v>0</v>
      </c>
      <c r="D374">
        <v>1</v>
      </c>
      <c r="E374">
        <v>0</v>
      </c>
      <c r="F374">
        <v>28</v>
      </c>
      <c r="G374" t="str">
        <f>IF(טבלה20[[#This Row],[CycleNumber]]&gt;2,IF(AND(טבלה20[[#This Row],[LengthofCycle]]-F373=F373-F372,טבלה20[[#This Row],[LengthofCycle]]-F373&lt;&gt;0),1,""),"")</f>
        <v/>
      </c>
      <c r="H374" t="str">
        <f>IF(טבלה20[[#This Row],[דילוג]]=1,SUM(G374:G375),"")</f>
        <v/>
      </c>
      <c r="I374" t="str">
        <f>IF(AND(טבלה20[[#This Row],[CycleNumber]]&gt;B373,טבלה20[[#This Row],[CycleNumber]]&gt;2),IF(טבלה20[[#This Row],[דילוג]]=1,טבלה20[[#This Row],[LengthofCycle]]-F373,I373),"")</f>
        <v/>
      </c>
      <c r="J374">
        <f>IF(AND(טבלה20[[#This Row],[CycleNumber]]&gt;B373,טבלה20[[#This Row],[CycleNumber]]&gt;2),IF(טבלה20[[#This Row],[דילוג]]=1,1,IF(MAX(J372:J373)=1,1,IF(טבלה20[[#This Row],[LengthofCycle]]-F373&lt;&gt;טבלה20[[#This Row],[הפרש קבוע אחרון]],0,""))),"")</f>
        <v>0</v>
      </c>
      <c r="K374" t="str">
        <f>IF(טבלה20[[#This Row],[CycleNumber]]&lt;3,"",IF(טבלה20[[#This Row],[דילוג]]=1,1,IF(K373="","",IF(טבלה20[[#This Row],[LengthofCycle]]-F373=טבלה20[[#This Row],[הפרש קבוע אחרון]],1,IF(K373+1&gt;3,"",K373+1)))))</f>
        <v/>
      </c>
      <c r="L374" t="str">
        <f>IF(OR(טבלה20[[#This Row],[פעילות]]="",K373=""),"",IF(טבלה20[[#This Row],[פעילות]]=1,1,0))</f>
        <v/>
      </c>
      <c r="M374" s="1" t="str">
        <f>IF(טבלה20[[#This Row],[פעילות]]="","",IF(OR(M373="",AND(טבלה20[[#This Row],[דילוג]]=1,K373=3)),1,M373+1))</f>
        <v/>
      </c>
      <c r="N374" s="1" t="str">
        <f>IF(AND(טבלה20[[#This Row],[מחזורי פעילות]]=3,G375=1,טבלה20[[#This Row],[הפרש קבוע אחרון]]&lt;&gt;I375),1,"")</f>
        <v/>
      </c>
      <c r="O374" s="1" t="str">
        <f>IF(AND(טבלה20[[#This Row],[מחזורי פעילות]]=3,G375=1,טבלה20[[#This Row],[הפרש קבוע אחרון]]=I375),1,"")</f>
        <v/>
      </c>
      <c r="P374" s="1" t="str">
        <f>IF(AND(טבלה20[[#This Row],[דילוג]]=1,טבלה20[[#This Row],[הפרש קבוע אחרון]]=I373,טבלה20[[#This Row],[מחזורי פעילות]]&gt;1),1,"")</f>
        <v/>
      </c>
      <c r="Q374" s="1" t="str">
        <f>IF(OR(AND(טבלה20[[#This Row],[מחזורי פעילות]]&lt;&gt;"",M375=""),AND(טבלה20[[#This Row],[פעילות]]=3,M375=1)),טבלה20[[#This Row],[מחזורי פעילות]],"")</f>
        <v/>
      </c>
      <c r="R374" s="1" t="str">
        <f>IF(טבלה20[[#This Row],[באיזה מחזור נעקר אחרי קביעה?]]&lt;&gt;"",1,"")</f>
        <v/>
      </c>
      <c r="S374" s="1" t="str">
        <f>IF(AND(טבלה20[[#This Row],[באיזה מחזור נעקר אחרי קביעה?]]&lt;&gt;"",טבלה20[[#This Row],[CycleNumber]]&gt;B375),טבלה20[[#This Row],[באיזה מחזור נעקר אחרי קביעה?]],"")</f>
        <v/>
      </c>
      <c r="T374" s="1" t="str">
        <f>IF(AND(טבלה20[[#This Row],[הפרש קבוע אחרון]]&lt;&gt;"",I373=""),טבלה20[[#This Row],[CycleNumber]],"")</f>
        <v/>
      </c>
      <c r="U374" s="1" t="str">
        <f>IF(OR(טבלה20[[#This Row],[CycleNumber]]&gt;B375,B375=""),טבלה20[[#This Row],[CycleNumber]],"")</f>
        <v/>
      </c>
      <c r="V3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4" t="s">
        <v>51</v>
      </c>
      <c r="AO374">
        <v>7</v>
      </c>
      <c r="AP374">
        <v>28</v>
      </c>
      <c r="AQ374">
        <f t="shared" si="14"/>
        <v>0</v>
      </c>
      <c r="AR374" t="str">
        <f t="shared" si="15"/>
        <v/>
      </c>
    </row>
    <row r="375" spans="1:44" hidden="1" x14ac:dyDescent="0.25">
      <c r="A375" t="s">
        <v>51</v>
      </c>
      <c r="B375">
        <v>8</v>
      </c>
      <c r="C375">
        <v>0</v>
      </c>
      <c r="D375">
        <v>1</v>
      </c>
      <c r="E375">
        <v>0</v>
      </c>
      <c r="F375">
        <v>27</v>
      </c>
      <c r="G375" t="str">
        <f>IF(טבלה20[[#This Row],[CycleNumber]]&gt;2,IF(AND(טבלה20[[#This Row],[LengthofCycle]]-F374=F374-F373,טבלה20[[#This Row],[LengthofCycle]]-F374&lt;&gt;0),1,""),"")</f>
        <v/>
      </c>
      <c r="H375" t="str">
        <f>IF(טבלה20[[#This Row],[דילוג]]=1,SUM(G375:G376),"")</f>
        <v/>
      </c>
      <c r="I375" t="str">
        <f>IF(AND(טבלה20[[#This Row],[CycleNumber]]&gt;B374,טבלה20[[#This Row],[CycleNumber]]&gt;2),IF(טבלה20[[#This Row],[דילוג]]=1,טבלה20[[#This Row],[LengthofCycle]]-F374,I374),"")</f>
        <v/>
      </c>
      <c r="J375">
        <f>IF(AND(טבלה20[[#This Row],[CycleNumber]]&gt;B374,טבלה20[[#This Row],[CycleNumber]]&gt;2),IF(טבלה20[[#This Row],[דילוג]]=1,1,IF(MAX(J373:J374)=1,1,IF(טבלה20[[#This Row],[LengthofCycle]]-F374&lt;&gt;טבלה20[[#This Row],[הפרש קבוע אחרון]],0,""))),"")</f>
        <v>0</v>
      </c>
      <c r="K375" t="str">
        <f>IF(טבלה20[[#This Row],[CycleNumber]]&lt;3,"",IF(טבלה20[[#This Row],[דילוג]]=1,1,IF(K374="","",IF(טבלה20[[#This Row],[LengthofCycle]]-F374=טבלה20[[#This Row],[הפרש קבוע אחרון]],1,IF(K374+1&gt;3,"",K374+1)))))</f>
        <v/>
      </c>
      <c r="L375" t="str">
        <f>IF(OR(טבלה20[[#This Row],[פעילות]]="",K374=""),"",IF(טבלה20[[#This Row],[פעילות]]=1,1,0))</f>
        <v/>
      </c>
      <c r="M375" s="1" t="str">
        <f>IF(טבלה20[[#This Row],[פעילות]]="","",IF(OR(M374="",AND(טבלה20[[#This Row],[דילוג]]=1,K374=3)),1,M374+1))</f>
        <v/>
      </c>
      <c r="N375" s="1" t="str">
        <f>IF(AND(טבלה20[[#This Row],[מחזורי פעילות]]=3,G376=1,טבלה20[[#This Row],[הפרש קבוע אחרון]]&lt;&gt;I376),1,"")</f>
        <v/>
      </c>
      <c r="O375" s="1" t="str">
        <f>IF(AND(טבלה20[[#This Row],[מחזורי פעילות]]=3,G376=1,טבלה20[[#This Row],[הפרש קבוע אחרון]]=I376),1,"")</f>
        <v/>
      </c>
      <c r="P375" s="1" t="str">
        <f>IF(AND(טבלה20[[#This Row],[דילוג]]=1,טבלה20[[#This Row],[הפרש קבוע אחרון]]=I374,טבלה20[[#This Row],[מחזורי פעילות]]&gt;1),1,"")</f>
        <v/>
      </c>
      <c r="Q375" s="1" t="str">
        <f>IF(OR(AND(טבלה20[[#This Row],[מחזורי פעילות]]&lt;&gt;"",M376=""),AND(טבלה20[[#This Row],[פעילות]]=3,M376=1)),טבלה20[[#This Row],[מחזורי פעילות]],"")</f>
        <v/>
      </c>
      <c r="R375" s="1" t="str">
        <f>IF(טבלה20[[#This Row],[באיזה מחזור נעקר אחרי קביעה?]]&lt;&gt;"",1,"")</f>
        <v/>
      </c>
      <c r="S375" s="1" t="str">
        <f>IF(AND(טבלה20[[#This Row],[באיזה מחזור נעקר אחרי קביעה?]]&lt;&gt;"",טבלה20[[#This Row],[CycleNumber]]&gt;B376),טבלה20[[#This Row],[באיזה מחזור נעקר אחרי קביעה?]],"")</f>
        <v/>
      </c>
      <c r="T375" s="1" t="str">
        <f>IF(AND(טבלה20[[#This Row],[הפרש קבוע אחרון]]&lt;&gt;"",I374=""),טבלה20[[#This Row],[CycleNumber]],"")</f>
        <v/>
      </c>
      <c r="U375" s="1" t="str">
        <f>IF(OR(טבלה20[[#This Row],[CycleNumber]]&gt;B376,B376=""),טבלה20[[#This Row],[CycleNumber]],"")</f>
        <v/>
      </c>
      <c r="V3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5" t="s">
        <v>51</v>
      </c>
      <c r="AO375">
        <v>8</v>
      </c>
      <c r="AP375">
        <v>27</v>
      </c>
      <c r="AQ375">
        <f t="shared" si="14"/>
        <v>0</v>
      </c>
      <c r="AR375" t="str">
        <f t="shared" si="15"/>
        <v/>
      </c>
    </row>
    <row r="376" spans="1:44" hidden="1" x14ac:dyDescent="0.25">
      <c r="A376" t="s">
        <v>51</v>
      </c>
      <c r="B376">
        <v>9</v>
      </c>
      <c r="C376">
        <v>0</v>
      </c>
      <c r="D376">
        <v>1</v>
      </c>
      <c r="E376">
        <v>0</v>
      </c>
      <c r="F376">
        <v>28</v>
      </c>
      <c r="G376" t="str">
        <f>IF(טבלה20[[#This Row],[CycleNumber]]&gt;2,IF(AND(טבלה20[[#This Row],[LengthofCycle]]-F375=F375-F374,טבלה20[[#This Row],[LengthofCycle]]-F375&lt;&gt;0),1,""),"")</f>
        <v/>
      </c>
      <c r="H376" t="str">
        <f>IF(טבלה20[[#This Row],[דילוג]]=1,SUM(G376:G377),"")</f>
        <v/>
      </c>
      <c r="I376" t="str">
        <f>IF(AND(טבלה20[[#This Row],[CycleNumber]]&gt;B375,טבלה20[[#This Row],[CycleNumber]]&gt;2),IF(טבלה20[[#This Row],[דילוג]]=1,טבלה20[[#This Row],[LengthofCycle]]-F375,I375),"")</f>
        <v/>
      </c>
      <c r="J376">
        <f>IF(AND(טבלה20[[#This Row],[CycleNumber]]&gt;B375,טבלה20[[#This Row],[CycleNumber]]&gt;2),IF(טבלה20[[#This Row],[דילוג]]=1,1,IF(MAX(J374:J375)=1,1,IF(טבלה20[[#This Row],[LengthofCycle]]-F375&lt;&gt;טבלה20[[#This Row],[הפרש קבוע אחרון]],0,""))),"")</f>
        <v>0</v>
      </c>
      <c r="K376" t="str">
        <f>IF(טבלה20[[#This Row],[CycleNumber]]&lt;3,"",IF(טבלה20[[#This Row],[דילוג]]=1,1,IF(K375="","",IF(טבלה20[[#This Row],[LengthofCycle]]-F375=טבלה20[[#This Row],[הפרש קבוע אחרון]],1,IF(K375+1&gt;3,"",K375+1)))))</f>
        <v/>
      </c>
      <c r="L376" t="str">
        <f>IF(OR(טבלה20[[#This Row],[פעילות]]="",K375=""),"",IF(טבלה20[[#This Row],[פעילות]]=1,1,0))</f>
        <v/>
      </c>
      <c r="M376" s="1" t="str">
        <f>IF(טבלה20[[#This Row],[פעילות]]="","",IF(OR(M375="",AND(טבלה20[[#This Row],[דילוג]]=1,K375=3)),1,M375+1))</f>
        <v/>
      </c>
      <c r="N376" s="1" t="str">
        <f>IF(AND(טבלה20[[#This Row],[מחזורי פעילות]]=3,G377=1,טבלה20[[#This Row],[הפרש קבוע אחרון]]&lt;&gt;I377),1,"")</f>
        <v/>
      </c>
      <c r="O376" s="1" t="str">
        <f>IF(AND(טבלה20[[#This Row],[מחזורי פעילות]]=3,G377=1,טבלה20[[#This Row],[הפרש קבוע אחרון]]=I377),1,"")</f>
        <v/>
      </c>
      <c r="P376" s="1" t="str">
        <f>IF(AND(טבלה20[[#This Row],[דילוג]]=1,טבלה20[[#This Row],[הפרש קבוע אחרון]]=I375,טבלה20[[#This Row],[מחזורי פעילות]]&gt;1),1,"")</f>
        <v/>
      </c>
      <c r="Q376" s="1" t="str">
        <f>IF(OR(AND(טבלה20[[#This Row],[מחזורי פעילות]]&lt;&gt;"",M377=""),AND(טבלה20[[#This Row],[פעילות]]=3,M377=1)),טבלה20[[#This Row],[מחזורי פעילות]],"")</f>
        <v/>
      </c>
      <c r="R376" s="1" t="str">
        <f>IF(טבלה20[[#This Row],[באיזה מחזור נעקר אחרי קביעה?]]&lt;&gt;"",1,"")</f>
        <v/>
      </c>
      <c r="S376" s="1" t="str">
        <f>IF(AND(טבלה20[[#This Row],[באיזה מחזור נעקר אחרי קביעה?]]&lt;&gt;"",טבלה20[[#This Row],[CycleNumber]]&gt;B377),טבלה20[[#This Row],[באיזה מחזור נעקר אחרי קביעה?]],"")</f>
        <v/>
      </c>
      <c r="T376" s="1" t="str">
        <f>IF(AND(טבלה20[[#This Row],[הפרש קבוע אחרון]]&lt;&gt;"",I375=""),טבלה20[[#This Row],[CycleNumber]],"")</f>
        <v/>
      </c>
      <c r="U376" s="1" t="str">
        <f>IF(OR(טבלה20[[#This Row],[CycleNumber]]&gt;B377,B377=""),טבלה20[[#This Row],[CycleNumber]],"")</f>
        <v/>
      </c>
      <c r="V3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6" t="s">
        <v>51</v>
      </c>
      <c r="AO376">
        <v>9</v>
      </c>
      <c r="AP376">
        <v>28</v>
      </c>
      <c r="AQ376">
        <f t="shared" si="14"/>
        <v>0</v>
      </c>
      <c r="AR376" t="str">
        <f t="shared" si="15"/>
        <v/>
      </c>
    </row>
    <row r="377" spans="1:44" hidden="1" x14ac:dyDescent="0.25">
      <c r="A377" t="s">
        <v>51</v>
      </c>
      <c r="B377">
        <v>10</v>
      </c>
      <c r="C377">
        <v>0</v>
      </c>
      <c r="D377">
        <v>1</v>
      </c>
      <c r="E377">
        <v>0</v>
      </c>
      <c r="F377">
        <v>28</v>
      </c>
      <c r="G377" t="str">
        <f>IF(טבלה20[[#This Row],[CycleNumber]]&gt;2,IF(AND(טבלה20[[#This Row],[LengthofCycle]]-F376=F376-F375,טבלה20[[#This Row],[LengthofCycle]]-F376&lt;&gt;0),1,""),"")</f>
        <v/>
      </c>
      <c r="H377" t="str">
        <f>IF(טבלה20[[#This Row],[דילוג]]=1,SUM(G377:G378),"")</f>
        <v/>
      </c>
      <c r="I377" t="str">
        <f>IF(AND(טבלה20[[#This Row],[CycleNumber]]&gt;B376,טבלה20[[#This Row],[CycleNumber]]&gt;2),IF(טבלה20[[#This Row],[דילוג]]=1,טבלה20[[#This Row],[LengthofCycle]]-F376,I376),"")</f>
        <v/>
      </c>
      <c r="J377">
        <f>IF(AND(טבלה20[[#This Row],[CycleNumber]]&gt;B376,טבלה20[[#This Row],[CycleNumber]]&gt;2),IF(טבלה20[[#This Row],[דילוג]]=1,1,IF(MAX(J375:J376)=1,1,IF(טבלה20[[#This Row],[LengthofCycle]]-F376&lt;&gt;טבלה20[[#This Row],[הפרש קבוע אחרון]],0,""))),"")</f>
        <v>0</v>
      </c>
      <c r="K377" t="str">
        <f>IF(טבלה20[[#This Row],[CycleNumber]]&lt;3,"",IF(טבלה20[[#This Row],[דילוג]]=1,1,IF(K376="","",IF(טבלה20[[#This Row],[LengthofCycle]]-F376=טבלה20[[#This Row],[הפרש קבוע אחרון]],1,IF(K376+1&gt;3,"",K376+1)))))</f>
        <v/>
      </c>
      <c r="L377" t="str">
        <f>IF(OR(טבלה20[[#This Row],[פעילות]]="",K376=""),"",IF(טבלה20[[#This Row],[פעילות]]=1,1,0))</f>
        <v/>
      </c>
      <c r="M377" s="1" t="str">
        <f>IF(טבלה20[[#This Row],[פעילות]]="","",IF(OR(M376="",AND(טבלה20[[#This Row],[דילוג]]=1,K376=3)),1,M376+1))</f>
        <v/>
      </c>
      <c r="N377" s="1" t="str">
        <f>IF(AND(טבלה20[[#This Row],[מחזורי פעילות]]=3,G378=1,טבלה20[[#This Row],[הפרש קבוע אחרון]]&lt;&gt;I378),1,"")</f>
        <v/>
      </c>
      <c r="O377" s="1" t="str">
        <f>IF(AND(טבלה20[[#This Row],[מחזורי פעילות]]=3,G378=1,טבלה20[[#This Row],[הפרש קבוע אחרון]]=I378),1,"")</f>
        <v/>
      </c>
      <c r="P377" s="1" t="str">
        <f>IF(AND(טבלה20[[#This Row],[דילוג]]=1,טבלה20[[#This Row],[הפרש קבוע אחרון]]=I376,טבלה20[[#This Row],[מחזורי פעילות]]&gt;1),1,"")</f>
        <v/>
      </c>
      <c r="Q377" s="1" t="str">
        <f>IF(OR(AND(טבלה20[[#This Row],[מחזורי פעילות]]&lt;&gt;"",M378=""),AND(טבלה20[[#This Row],[פעילות]]=3,M378=1)),טבלה20[[#This Row],[מחזורי פעילות]],"")</f>
        <v/>
      </c>
      <c r="R377" s="1" t="str">
        <f>IF(טבלה20[[#This Row],[באיזה מחזור נעקר אחרי קביעה?]]&lt;&gt;"",1,"")</f>
        <v/>
      </c>
      <c r="S377" s="1" t="str">
        <f>IF(AND(טבלה20[[#This Row],[באיזה מחזור נעקר אחרי קביעה?]]&lt;&gt;"",טבלה20[[#This Row],[CycleNumber]]&gt;B378),טבלה20[[#This Row],[באיזה מחזור נעקר אחרי קביעה?]],"")</f>
        <v/>
      </c>
      <c r="T377" s="1" t="str">
        <f>IF(AND(טבלה20[[#This Row],[הפרש קבוע אחרון]]&lt;&gt;"",I376=""),טבלה20[[#This Row],[CycleNumber]],"")</f>
        <v/>
      </c>
      <c r="U377" s="1" t="str">
        <f>IF(OR(טבלה20[[#This Row],[CycleNumber]]&gt;B378,B378=""),טבלה20[[#This Row],[CycleNumber]],"")</f>
        <v/>
      </c>
      <c r="V3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7" t="s">
        <v>51</v>
      </c>
      <c r="AO377">
        <v>10</v>
      </c>
      <c r="AP377">
        <v>28</v>
      </c>
      <c r="AQ377">
        <f t="shared" si="14"/>
        <v>0</v>
      </c>
      <c r="AR377" t="str">
        <f t="shared" si="15"/>
        <v/>
      </c>
    </row>
    <row r="378" spans="1:44" hidden="1" x14ac:dyDescent="0.25">
      <c r="A378" t="s">
        <v>51</v>
      </c>
      <c r="B378">
        <v>11</v>
      </c>
      <c r="C378">
        <v>0</v>
      </c>
      <c r="D378">
        <v>1</v>
      </c>
      <c r="E378">
        <v>0</v>
      </c>
      <c r="F378">
        <v>29</v>
      </c>
      <c r="G378" t="str">
        <f>IF(טבלה20[[#This Row],[CycleNumber]]&gt;2,IF(AND(טבלה20[[#This Row],[LengthofCycle]]-F377=F377-F376,טבלה20[[#This Row],[LengthofCycle]]-F377&lt;&gt;0),1,""),"")</f>
        <v/>
      </c>
      <c r="H378" t="str">
        <f>IF(טבלה20[[#This Row],[דילוג]]=1,SUM(G378:G379),"")</f>
        <v/>
      </c>
      <c r="I378" t="str">
        <f>IF(AND(טבלה20[[#This Row],[CycleNumber]]&gt;B377,טבלה20[[#This Row],[CycleNumber]]&gt;2),IF(טבלה20[[#This Row],[דילוג]]=1,טבלה20[[#This Row],[LengthofCycle]]-F377,I377),"")</f>
        <v/>
      </c>
      <c r="J378">
        <f>IF(AND(טבלה20[[#This Row],[CycleNumber]]&gt;B377,טבלה20[[#This Row],[CycleNumber]]&gt;2),IF(טבלה20[[#This Row],[דילוג]]=1,1,IF(MAX(J376:J377)=1,1,IF(טבלה20[[#This Row],[LengthofCycle]]-F377&lt;&gt;טבלה20[[#This Row],[הפרש קבוע אחרון]],0,""))),"")</f>
        <v>0</v>
      </c>
      <c r="K378" t="str">
        <f>IF(טבלה20[[#This Row],[CycleNumber]]&lt;3,"",IF(טבלה20[[#This Row],[דילוג]]=1,1,IF(K377="","",IF(טבלה20[[#This Row],[LengthofCycle]]-F377=טבלה20[[#This Row],[הפרש קבוע אחרון]],1,IF(K377+1&gt;3,"",K377+1)))))</f>
        <v/>
      </c>
      <c r="L378" t="str">
        <f>IF(OR(טבלה20[[#This Row],[פעילות]]="",K377=""),"",IF(טבלה20[[#This Row],[פעילות]]=1,1,0))</f>
        <v/>
      </c>
      <c r="M378" s="1" t="str">
        <f>IF(טבלה20[[#This Row],[פעילות]]="","",IF(OR(M377="",AND(טבלה20[[#This Row],[דילוג]]=1,K377=3)),1,M377+1))</f>
        <v/>
      </c>
      <c r="N378" s="1" t="str">
        <f>IF(AND(טבלה20[[#This Row],[מחזורי פעילות]]=3,G379=1,טבלה20[[#This Row],[הפרש קבוע אחרון]]&lt;&gt;I379),1,"")</f>
        <v/>
      </c>
      <c r="O378" s="1" t="str">
        <f>IF(AND(טבלה20[[#This Row],[מחזורי פעילות]]=3,G379=1,טבלה20[[#This Row],[הפרש קבוע אחרון]]=I379),1,"")</f>
        <v/>
      </c>
      <c r="P378" s="1" t="str">
        <f>IF(AND(טבלה20[[#This Row],[דילוג]]=1,טבלה20[[#This Row],[הפרש קבוע אחרון]]=I377,טבלה20[[#This Row],[מחזורי פעילות]]&gt;1),1,"")</f>
        <v/>
      </c>
      <c r="Q378" s="1" t="str">
        <f>IF(OR(AND(טבלה20[[#This Row],[מחזורי פעילות]]&lt;&gt;"",M379=""),AND(טבלה20[[#This Row],[פעילות]]=3,M379=1)),טבלה20[[#This Row],[מחזורי פעילות]],"")</f>
        <v/>
      </c>
      <c r="R378" s="1" t="str">
        <f>IF(טבלה20[[#This Row],[באיזה מחזור נעקר אחרי קביעה?]]&lt;&gt;"",1,"")</f>
        <v/>
      </c>
      <c r="S378" s="1" t="str">
        <f>IF(AND(טבלה20[[#This Row],[באיזה מחזור נעקר אחרי קביעה?]]&lt;&gt;"",טבלה20[[#This Row],[CycleNumber]]&gt;B379),טבלה20[[#This Row],[באיזה מחזור נעקר אחרי קביעה?]],"")</f>
        <v/>
      </c>
      <c r="T378" s="1" t="str">
        <f>IF(AND(טבלה20[[#This Row],[הפרש קבוע אחרון]]&lt;&gt;"",I377=""),טבלה20[[#This Row],[CycleNumber]],"")</f>
        <v/>
      </c>
      <c r="U378" s="1" t="str">
        <f>IF(OR(טבלה20[[#This Row],[CycleNumber]]&gt;B379,B379=""),טבלה20[[#This Row],[CycleNumber]],"")</f>
        <v/>
      </c>
      <c r="V3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8" t="s">
        <v>51</v>
      </c>
      <c r="AO378">
        <v>11</v>
      </c>
      <c r="AP378">
        <v>29</v>
      </c>
      <c r="AQ378">
        <f t="shared" si="14"/>
        <v>0</v>
      </c>
      <c r="AR378" t="str">
        <f t="shared" si="15"/>
        <v/>
      </c>
    </row>
    <row r="379" spans="1:44" hidden="1" x14ac:dyDescent="0.25">
      <c r="A379" t="s">
        <v>51</v>
      </c>
      <c r="B379">
        <v>12</v>
      </c>
      <c r="C379">
        <v>0</v>
      </c>
      <c r="D379">
        <v>1</v>
      </c>
      <c r="E379">
        <v>0</v>
      </c>
      <c r="F379">
        <v>30</v>
      </c>
      <c r="G379">
        <f>IF(טבלה20[[#This Row],[CycleNumber]]&gt;2,IF(AND(טבלה20[[#This Row],[LengthofCycle]]-F378=F378-F377,טבלה20[[#This Row],[LengthofCycle]]-F378&lt;&gt;0),1,""),"")</f>
        <v>1</v>
      </c>
      <c r="H379">
        <f>IF(טבלה20[[#This Row],[דילוג]]=1,SUM(G379:G380),"")</f>
        <v>1</v>
      </c>
      <c r="I379">
        <f>IF(AND(טבלה20[[#This Row],[CycleNumber]]&gt;B378,טבלה20[[#This Row],[CycleNumber]]&gt;2),IF(טבלה20[[#This Row],[דילוג]]=1,טבלה20[[#This Row],[LengthofCycle]]-F378,I378),"")</f>
        <v>1</v>
      </c>
      <c r="J379">
        <f>IF(AND(טבלה20[[#This Row],[CycleNumber]]&gt;B378,טבלה20[[#This Row],[CycleNumber]]&gt;2),IF(טבלה20[[#This Row],[דילוג]]=1,1,IF(MAX(J377:J378)=1,1,IF(טבלה20[[#This Row],[LengthofCycle]]-F378&lt;&gt;טבלה20[[#This Row],[הפרש קבוע אחרון]],0,""))),"")</f>
        <v>1</v>
      </c>
      <c r="K379">
        <f>IF(טבלה20[[#This Row],[CycleNumber]]&lt;3,"",IF(טבלה20[[#This Row],[דילוג]]=1,1,IF(K378="","",IF(טבלה20[[#This Row],[LengthofCycle]]-F378=טבלה20[[#This Row],[הפרש קבוע אחרון]],1,IF(K378+1&gt;3,"",K378+1)))))</f>
        <v>1</v>
      </c>
      <c r="L379" t="str">
        <f>IF(OR(טבלה20[[#This Row],[פעילות]]="",K378=""),"",IF(טבלה20[[#This Row],[פעילות]]=1,1,0))</f>
        <v/>
      </c>
      <c r="M379" s="1">
        <f>IF(טבלה20[[#This Row],[פעילות]]="","",IF(OR(M378="",AND(טבלה20[[#This Row],[דילוג]]=1,K378=3)),1,M378+1))</f>
        <v>1</v>
      </c>
      <c r="N379" s="1" t="str">
        <f>IF(AND(טבלה20[[#This Row],[מחזורי פעילות]]=3,G380=1,טבלה20[[#This Row],[הפרש קבוע אחרון]]&lt;&gt;I380),1,"")</f>
        <v/>
      </c>
      <c r="O379" s="1" t="str">
        <f>IF(AND(טבלה20[[#This Row],[מחזורי פעילות]]=3,G380=1,טבלה20[[#This Row],[הפרש קבוע אחרון]]=I380),1,"")</f>
        <v/>
      </c>
      <c r="P379" s="1" t="str">
        <f>IF(AND(טבלה20[[#This Row],[דילוג]]=1,טבלה20[[#This Row],[הפרש קבוע אחרון]]=I378,טבלה20[[#This Row],[מחזורי פעילות]]&gt;1),1,"")</f>
        <v/>
      </c>
      <c r="Q379" s="1" t="str">
        <f>IF(OR(AND(טבלה20[[#This Row],[מחזורי פעילות]]&lt;&gt;"",M380=""),AND(טבלה20[[#This Row],[פעילות]]=3,M380=1)),טבלה20[[#This Row],[מחזורי פעילות]],"")</f>
        <v/>
      </c>
      <c r="R379" s="1" t="str">
        <f>IF(טבלה20[[#This Row],[באיזה מחזור נעקר אחרי קביעה?]]&lt;&gt;"",1,"")</f>
        <v/>
      </c>
      <c r="S379" s="1" t="str">
        <f>IF(AND(טבלה20[[#This Row],[באיזה מחזור נעקר אחרי קביעה?]]&lt;&gt;"",טבלה20[[#This Row],[CycleNumber]]&gt;B380),טבלה20[[#This Row],[באיזה מחזור נעקר אחרי קביעה?]],"")</f>
        <v/>
      </c>
      <c r="T379" s="1">
        <f>IF(AND(טבלה20[[#This Row],[הפרש קבוע אחרון]]&lt;&gt;"",I378=""),טבלה20[[#This Row],[CycleNumber]],"")</f>
        <v>12</v>
      </c>
      <c r="U379" s="1" t="str">
        <f>IF(OR(טבלה20[[#This Row],[CycleNumber]]&gt;B380,B380=""),טבלה20[[#This Row],[CycleNumber]],"")</f>
        <v/>
      </c>
      <c r="V3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79" t="s">
        <v>51</v>
      </c>
      <c r="AO379">
        <v>12</v>
      </c>
      <c r="AP379">
        <v>30</v>
      </c>
      <c r="AQ379">
        <f t="shared" si="14"/>
        <v>1</v>
      </c>
      <c r="AR379" t="str">
        <f t="shared" si="15"/>
        <v/>
      </c>
    </row>
    <row r="380" spans="1:44" hidden="1" x14ac:dyDescent="0.25">
      <c r="A380" t="s">
        <v>51</v>
      </c>
      <c r="B380">
        <v>13</v>
      </c>
      <c r="C380">
        <v>0</v>
      </c>
      <c r="D380">
        <v>1</v>
      </c>
      <c r="E380">
        <v>0</v>
      </c>
      <c r="F380">
        <v>24</v>
      </c>
      <c r="G380" t="str">
        <f>IF(טבלה20[[#This Row],[CycleNumber]]&gt;2,IF(AND(טבלה20[[#This Row],[LengthofCycle]]-F379=F379-F378,טבלה20[[#This Row],[LengthofCycle]]-F379&lt;&gt;0),1,""),"")</f>
        <v/>
      </c>
      <c r="H380" t="str">
        <f>IF(טבלה20[[#This Row],[דילוג]]=1,SUM(G380:G381),"")</f>
        <v/>
      </c>
      <c r="I380">
        <f>IF(AND(טבלה20[[#This Row],[CycleNumber]]&gt;B379,טבלה20[[#This Row],[CycleNumber]]&gt;2),IF(טבלה20[[#This Row],[דילוג]]=1,טבלה20[[#This Row],[LengthofCycle]]-F379,I379),"")</f>
        <v>1</v>
      </c>
      <c r="J380">
        <f>IF(AND(טבלה20[[#This Row],[CycleNumber]]&gt;B379,טבלה20[[#This Row],[CycleNumber]]&gt;2),IF(טבלה20[[#This Row],[דילוג]]=1,1,IF(MAX(J378:J379)=1,1,IF(טבלה20[[#This Row],[LengthofCycle]]-F379&lt;&gt;טבלה20[[#This Row],[הפרש קבוע אחרון]],0,""))),"")</f>
        <v>1</v>
      </c>
      <c r="K380">
        <f>IF(טבלה20[[#This Row],[CycleNumber]]&lt;3,"",IF(טבלה20[[#This Row],[דילוג]]=1,1,IF(K379="","",IF(טבלה20[[#This Row],[LengthofCycle]]-F379=טבלה20[[#This Row],[הפרש קבוע אחרון]],1,IF(K379+1&gt;3,"",K379+1)))))</f>
        <v>2</v>
      </c>
      <c r="L380">
        <f>IF(OR(טבלה20[[#This Row],[פעילות]]="",K379=""),"",IF(טבלה20[[#This Row],[פעילות]]=1,1,0))</f>
        <v>0</v>
      </c>
      <c r="M380" s="1">
        <f>IF(טבלה20[[#This Row],[פעילות]]="","",IF(OR(M379="",AND(טבלה20[[#This Row],[דילוג]]=1,K379=3)),1,M379+1))</f>
        <v>2</v>
      </c>
      <c r="N380" s="1" t="str">
        <f>IF(AND(טבלה20[[#This Row],[מחזורי פעילות]]=3,G381=1,טבלה20[[#This Row],[הפרש קבוע אחרון]]&lt;&gt;I381),1,"")</f>
        <v/>
      </c>
      <c r="O380" s="1" t="str">
        <f>IF(AND(טבלה20[[#This Row],[מחזורי פעילות]]=3,G381=1,טבלה20[[#This Row],[הפרש קבוע אחרון]]=I381),1,"")</f>
        <v/>
      </c>
      <c r="P380" s="1" t="str">
        <f>IF(AND(טבלה20[[#This Row],[דילוג]]=1,טבלה20[[#This Row],[הפרש קבוע אחרון]]=I379,טבלה20[[#This Row],[מחזורי פעילות]]&gt;1),1,"")</f>
        <v/>
      </c>
      <c r="Q380" s="1" t="str">
        <f>IF(OR(AND(טבלה20[[#This Row],[מחזורי פעילות]]&lt;&gt;"",M381=""),AND(טבלה20[[#This Row],[פעילות]]=3,M381=1)),טבלה20[[#This Row],[מחזורי פעילות]],"")</f>
        <v/>
      </c>
      <c r="R380" s="1" t="str">
        <f>IF(טבלה20[[#This Row],[באיזה מחזור נעקר אחרי קביעה?]]&lt;&gt;"",1,"")</f>
        <v/>
      </c>
      <c r="S380" s="1" t="str">
        <f>IF(AND(טבלה20[[#This Row],[באיזה מחזור נעקר אחרי קביעה?]]&lt;&gt;"",טבלה20[[#This Row],[CycleNumber]]&gt;B381),טבלה20[[#This Row],[באיזה מחזור נעקר אחרי קביעה?]],"")</f>
        <v/>
      </c>
      <c r="T380" s="1" t="str">
        <f>IF(AND(טבלה20[[#This Row],[הפרש קבוע אחרון]]&lt;&gt;"",I379=""),טבלה20[[#This Row],[CycleNumber]],"")</f>
        <v/>
      </c>
      <c r="U380" s="1" t="str">
        <f>IF(OR(טבלה20[[#This Row],[CycleNumber]]&gt;B381,B381=""),טבלה20[[#This Row],[CycleNumber]],"")</f>
        <v/>
      </c>
      <c r="V3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0" t="s">
        <v>51</v>
      </c>
      <c r="AO380">
        <v>13</v>
      </c>
      <c r="AP380">
        <v>24</v>
      </c>
      <c r="AQ380">
        <f t="shared" si="14"/>
        <v>0</v>
      </c>
      <c r="AR380" t="str">
        <f t="shared" si="15"/>
        <v/>
      </c>
    </row>
    <row r="381" spans="1:44" hidden="1" x14ac:dyDescent="0.25">
      <c r="A381" t="s">
        <v>51</v>
      </c>
      <c r="B381">
        <v>14</v>
      </c>
      <c r="C381">
        <v>0</v>
      </c>
      <c r="D381">
        <v>1</v>
      </c>
      <c r="E381">
        <v>0</v>
      </c>
      <c r="F381">
        <v>30</v>
      </c>
      <c r="G381" t="str">
        <f>IF(טבלה20[[#This Row],[CycleNumber]]&gt;2,IF(AND(טבלה20[[#This Row],[LengthofCycle]]-F380=F380-F379,טבלה20[[#This Row],[LengthofCycle]]-F380&lt;&gt;0),1,""),"")</f>
        <v/>
      </c>
      <c r="H381" t="str">
        <f>IF(טבלה20[[#This Row],[דילוג]]=1,SUM(G381:G382),"")</f>
        <v/>
      </c>
      <c r="I381">
        <f>IF(AND(טבלה20[[#This Row],[CycleNumber]]&gt;B380,טבלה20[[#This Row],[CycleNumber]]&gt;2),IF(טבלה20[[#This Row],[דילוג]]=1,טבלה20[[#This Row],[LengthofCycle]]-F380,I380),"")</f>
        <v>1</v>
      </c>
      <c r="J381">
        <f>IF(AND(טבלה20[[#This Row],[CycleNumber]]&gt;B380,טבלה20[[#This Row],[CycleNumber]]&gt;2),IF(טבלה20[[#This Row],[דילוג]]=1,1,IF(MAX(J379:J380)=1,1,IF(טבלה20[[#This Row],[LengthofCycle]]-F380&lt;&gt;טבלה20[[#This Row],[הפרש קבוע אחרון]],0,""))),"")</f>
        <v>1</v>
      </c>
      <c r="K381">
        <f>IF(טבלה20[[#This Row],[CycleNumber]]&lt;3,"",IF(טבלה20[[#This Row],[דילוג]]=1,1,IF(K380="","",IF(טבלה20[[#This Row],[LengthofCycle]]-F380=טבלה20[[#This Row],[הפרש קבוע אחרון]],1,IF(K380+1&gt;3,"",K380+1)))))</f>
        <v>3</v>
      </c>
      <c r="L381">
        <f>IF(OR(טבלה20[[#This Row],[פעילות]]="",K380=""),"",IF(טבלה20[[#This Row],[פעילות]]=1,1,0))</f>
        <v>0</v>
      </c>
      <c r="M381" s="1">
        <f>IF(טבלה20[[#This Row],[פעילות]]="","",IF(OR(M380="",AND(טבלה20[[#This Row],[דילוג]]=1,K380=3)),1,M380+1))</f>
        <v>3</v>
      </c>
      <c r="N381" s="1" t="str">
        <f>IF(AND(טבלה20[[#This Row],[מחזורי פעילות]]=3,G382=1,טבלה20[[#This Row],[הפרש קבוע אחרון]]&lt;&gt;I382),1,"")</f>
        <v/>
      </c>
      <c r="O381" s="1" t="str">
        <f>IF(AND(טבלה20[[#This Row],[מחזורי פעילות]]=3,G382=1,טבלה20[[#This Row],[הפרש קבוע אחרון]]=I382),1,"")</f>
        <v/>
      </c>
      <c r="P381" s="1" t="str">
        <f>IF(AND(טבלה20[[#This Row],[דילוג]]=1,טבלה20[[#This Row],[הפרש קבוע אחרון]]=I380,טבלה20[[#This Row],[מחזורי פעילות]]&gt;1),1,"")</f>
        <v/>
      </c>
      <c r="Q381" s="1">
        <f>IF(OR(AND(טבלה20[[#This Row],[מחזורי פעילות]]&lt;&gt;"",M382=""),AND(טבלה20[[#This Row],[פעילות]]=3,M382=1)),טבלה20[[#This Row],[מחזורי פעילות]],"")</f>
        <v>3</v>
      </c>
      <c r="R381" s="1">
        <f>IF(טבלה20[[#This Row],[באיזה מחזור נעקר אחרי קביעה?]]&lt;&gt;"",1,"")</f>
        <v>1</v>
      </c>
      <c r="S381" s="1" t="str">
        <f>IF(AND(טבלה20[[#This Row],[באיזה מחזור נעקר אחרי קביעה?]]&lt;&gt;"",טבלה20[[#This Row],[CycleNumber]]&gt;B382),טבלה20[[#This Row],[באיזה מחזור נעקר אחרי קביעה?]],"")</f>
        <v/>
      </c>
      <c r="T381" s="1" t="str">
        <f>IF(AND(טבלה20[[#This Row],[הפרש קבוע אחרון]]&lt;&gt;"",I380=""),טבלה20[[#This Row],[CycleNumber]],"")</f>
        <v/>
      </c>
      <c r="U381" s="1" t="str">
        <f>IF(OR(טבלה20[[#This Row],[CycleNumber]]&gt;B382,B382=""),טבלה20[[#This Row],[CycleNumber]],"")</f>
        <v/>
      </c>
      <c r="V3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1" t="s">
        <v>51</v>
      </c>
      <c r="AO381">
        <v>14</v>
      </c>
      <c r="AP381">
        <v>30</v>
      </c>
      <c r="AQ381">
        <f t="shared" si="14"/>
        <v>0</v>
      </c>
      <c r="AR381" t="str">
        <f t="shared" si="15"/>
        <v/>
      </c>
    </row>
    <row r="382" spans="1:44" hidden="1" x14ac:dyDescent="0.25">
      <c r="A382" t="s">
        <v>51</v>
      </c>
      <c r="B382">
        <v>15</v>
      </c>
      <c r="C382">
        <v>0</v>
      </c>
      <c r="D382">
        <v>1</v>
      </c>
      <c r="E382">
        <v>0</v>
      </c>
      <c r="F382">
        <v>25</v>
      </c>
      <c r="G382" t="str">
        <f>IF(טבלה20[[#This Row],[CycleNumber]]&gt;2,IF(AND(טבלה20[[#This Row],[LengthofCycle]]-F381=F381-F380,טבלה20[[#This Row],[LengthofCycle]]-F381&lt;&gt;0),1,""),"")</f>
        <v/>
      </c>
      <c r="H382" t="str">
        <f>IF(טבלה20[[#This Row],[דילוג]]=1,SUM(G382:G383),"")</f>
        <v/>
      </c>
      <c r="I382">
        <f>IF(AND(טבלה20[[#This Row],[CycleNumber]]&gt;B381,טבלה20[[#This Row],[CycleNumber]]&gt;2),IF(טבלה20[[#This Row],[דילוג]]=1,טבלה20[[#This Row],[LengthofCycle]]-F381,I381),"")</f>
        <v>1</v>
      </c>
      <c r="J382">
        <f>IF(AND(טבלה20[[#This Row],[CycleNumber]]&gt;B381,טבלה20[[#This Row],[CycleNumber]]&gt;2),IF(טבלה20[[#This Row],[דילוג]]=1,1,IF(MAX(J380:J381)=1,1,IF(טבלה20[[#This Row],[LengthofCycle]]-F381&lt;&gt;טבלה20[[#This Row],[הפרש קבוע אחרון]],0,""))),"")</f>
        <v>1</v>
      </c>
      <c r="K382" t="str">
        <f>IF(טבלה20[[#This Row],[CycleNumber]]&lt;3,"",IF(טבלה20[[#This Row],[דילוג]]=1,1,IF(K381="","",IF(טבלה20[[#This Row],[LengthofCycle]]-F381=טבלה20[[#This Row],[הפרש קבוע אחרון]],1,IF(K381+1&gt;3,"",K381+1)))))</f>
        <v/>
      </c>
      <c r="L382" t="str">
        <f>IF(OR(טבלה20[[#This Row],[פעילות]]="",K381=""),"",IF(טבלה20[[#This Row],[פעילות]]=1,1,0))</f>
        <v/>
      </c>
      <c r="M382" s="1" t="str">
        <f>IF(טבלה20[[#This Row],[פעילות]]="","",IF(OR(M381="",AND(טבלה20[[#This Row],[דילוג]]=1,K381=3)),1,M381+1))</f>
        <v/>
      </c>
      <c r="N382" s="1" t="str">
        <f>IF(AND(טבלה20[[#This Row],[מחזורי פעילות]]=3,G383=1,טבלה20[[#This Row],[הפרש קבוע אחרון]]&lt;&gt;I383),1,"")</f>
        <v/>
      </c>
      <c r="O382" s="1" t="str">
        <f>IF(AND(טבלה20[[#This Row],[מחזורי פעילות]]=3,G383=1,טבלה20[[#This Row],[הפרש קבוע אחרון]]=I383),1,"")</f>
        <v/>
      </c>
      <c r="P382" s="1" t="str">
        <f>IF(AND(טבלה20[[#This Row],[דילוג]]=1,טבלה20[[#This Row],[הפרש קבוע אחרון]]=I381,טבלה20[[#This Row],[מחזורי פעילות]]&gt;1),1,"")</f>
        <v/>
      </c>
      <c r="Q382" s="1" t="str">
        <f>IF(OR(AND(טבלה20[[#This Row],[מחזורי פעילות]]&lt;&gt;"",M383=""),AND(טבלה20[[#This Row],[פעילות]]=3,M383=1)),טבלה20[[#This Row],[מחזורי פעילות]],"")</f>
        <v/>
      </c>
      <c r="R382" s="1" t="str">
        <f>IF(טבלה20[[#This Row],[באיזה מחזור נעקר אחרי קביעה?]]&lt;&gt;"",1,"")</f>
        <v/>
      </c>
      <c r="S382" s="1" t="str">
        <f>IF(AND(טבלה20[[#This Row],[באיזה מחזור נעקר אחרי קביעה?]]&lt;&gt;"",טבלה20[[#This Row],[CycleNumber]]&gt;B383),טבלה20[[#This Row],[באיזה מחזור נעקר אחרי קביעה?]],"")</f>
        <v/>
      </c>
      <c r="T382" s="1" t="str">
        <f>IF(AND(טבלה20[[#This Row],[הפרש קבוע אחרון]]&lt;&gt;"",I381=""),טבלה20[[#This Row],[CycleNumber]],"")</f>
        <v/>
      </c>
      <c r="U382" s="1">
        <f>IF(OR(טבלה20[[#This Row],[CycleNumber]]&gt;B383,B383=""),טבלה20[[#This Row],[CycleNumber]],"")</f>
        <v>15</v>
      </c>
      <c r="V3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2" t="s">
        <v>51</v>
      </c>
      <c r="AO382">
        <v>15</v>
      </c>
      <c r="AP382">
        <v>25</v>
      </c>
      <c r="AQ382">
        <f t="shared" si="14"/>
        <v>0</v>
      </c>
      <c r="AR382" t="str">
        <f t="shared" si="15"/>
        <v/>
      </c>
    </row>
    <row r="383" spans="1:44" hidden="1" x14ac:dyDescent="0.25">
      <c r="A383" t="s">
        <v>95</v>
      </c>
      <c r="B383">
        <v>1</v>
      </c>
      <c r="C383">
        <v>0</v>
      </c>
      <c r="D383">
        <v>1</v>
      </c>
      <c r="E383">
        <v>1</v>
      </c>
      <c r="F383">
        <v>31</v>
      </c>
      <c r="G383" t="str">
        <f>IF(טבלה20[[#This Row],[CycleNumber]]&gt;2,IF(AND(טבלה20[[#This Row],[LengthofCycle]]-F382=F382-F381,טבלה20[[#This Row],[LengthofCycle]]-F382&lt;&gt;0),1,""),"")</f>
        <v/>
      </c>
      <c r="H383" t="str">
        <f>IF(טבלה20[[#This Row],[דילוג]]=1,SUM(G383:G384),"")</f>
        <v/>
      </c>
      <c r="I383" t="str">
        <f>IF(AND(טבלה20[[#This Row],[CycleNumber]]&gt;B382,טבלה20[[#This Row],[CycleNumber]]&gt;2),IF(טבלה20[[#This Row],[דילוג]]=1,טבלה20[[#This Row],[LengthofCycle]]-F382,I382),"")</f>
        <v/>
      </c>
      <c r="J383" t="str">
        <f>IF(AND(טבלה20[[#This Row],[CycleNumber]]&gt;B382,טבלה20[[#This Row],[CycleNumber]]&gt;2),IF(טבלה20[[#This Row],[דילוג]]=1,1,IF(MAX(J381:J382)=1,1,IF(טבלה20[[#This Row],[LengthofCycle]]-F382&lt;&gt;טבלה20[[#This Row],[הפרש קבוע אחרון]],0,""))),"")</f>
        <v/>
      </c>
      <c r="K383" t="str">
        <f>IF(טבלה20[[#This Row],[CycleNumber]]&lt;3,"",IF(טבלה20[[#This Row],[דילוג]]=1,1,IF(K382="","",IF(טבלה20[[#This Row],[LengthofCycle]]-F382=טבלה20[[#This Row],[הפרש קבוע אחרון]],1,IF(K382+1&gt;3,"",K382+1)))))</f>
        <v/>
      </c>
      <c r="L383" t="str">
        <f>IF(OR(טבלה20[[#This Row],[פעילות]]="",K382=""),"",IF(טבלה20[[#This Row],[פעילות]]=1,1,0))</f>
        <v/>
      </c>
      <c r="M383" s="1" t="str">
        <f>IF(טבלה20[[#This Row],[פעילות]]="","",IF(OR(M382="",AND(טבלה20[[#This Row],[דילוג]]=1,K382=3)),1,M382+1))</f>
        <v/>
      </c>
      <c r="N383" s="1" t="str">
        <f>IF(AND(טבלה20[[#This Row],[מחזורי פעילות]]=3,G384=1,טבלה20[[#This Row],[הפרש קבוע אחרון]]&lt;&gt;I384),1,"")</f>
        <v/>
      </c>
      <c r="O383" s="1" t="str">
        <f>IF(AND(טבלה20[[#This Row],[מחזורי פעילות]]=3,G384=1,טבלה20[[#This Row],[הפרש קבוע אחרון]]=I384),1,"")</f>
        <v/>
      </c>
      <c r="P383" s="1" t="str">
        <f>IF(AND(טבלה20[[#This Row],[דילוג]]=1,טבלה20[[#This Row],[הפרש קבוע אחרון]]=I382,טבלה20[[#This Row],[מחזורי פעילות]]&gt;1),1,"")</f>
        <v/>
      </c>
      <c r="Q383" s="1" t="str">
        <f>IF(OR(AND(טבלה20[[#This Row],[מחזורי פעילות]]&lt;&gt;"",M384=""),AND(טבלה20[[#This Row],[פעילות]]=3,M384=1)),טבלה20[[#This Row],[מחזורי פעילות]],"")</f>
        <v/>
      </c>
      <c r="R383" s="1" t="str">
        <f>IF(טבלה20[[#This Row],[באיזה מחזור נעקר אחרי קביעה?]]&lt;&gt;"",1,"")</f>
        <v/>
      </c>
      <c r="S383" s="1" t="str">
        <f>IF(AND(טבלה20[[#This Row],[באיזה מחזור נעקר אחרי קביעה?]]&lt;&gt;"",טבלה20[[#This Row],[CycleNumber]]&gt;B384),טבלה20[[#This Row],[באיזה מחזור נעקר אחרי קביעה?]],"")</f>
        <v/>
      </c>
      <c r="T383" s="1" t="str">
        <f>IF(AND(טבלה20[[#This Row],[הפרש קבוע אחרון]]&lt;&gt;"",I382=""),טבלה20[[#This Row],[CycleNumber]],"")</f>
        <v/>
      </c>
      <c r="U383" s="1" t="str">
        <f>IF(OR(טבלה20[[#This Row],[CycleNumber]]&gt;B384,B384=""),טבלה20[[#This Row],[CycleNumber]],"")</f>
        <v/>
      </c>
      <c r="V3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3" t="s">
        <v>95</v>
      </c>
      <c r="AO383">
        <v>1</v>
      </c>
      <c r="AP383">
        <v>31</v>
      </c>
      <c r="AQ383" t="str">
        <f t="shared" si="14"/>
        <v/>
      </c>
      <c r="AR383" t="str">
        <f t="shared" si="15"/>
        <v/>
      </c>
    </row>
    <row r="384" spans="1:44" hidden="1" x14ac:dyDescent="0.25">
      <c r="A384" t="s">
        <v>95</v>
      </c>
      <c r="B384">
        <v>2</v>
      </c>
      <c r="C384">
        <v>0</v>
      </c>
      <c r="D384">
        <v>1</v>
      </c>
      <c r="E384">
        <v>1</v>
      </c>
      <c r="F384">
        <v>31</v>
      </c>
      <c r="G384" t="str">
        <f>IF(טבלה20[[#This Row],[CycleNumber]]&gt;2,IF(AND(טבלה20[[#This Row],[LengthofCycle]]-F383=F383-F382,טבלה20[[#This Row],[LengthofCycle]]-F383&lt;&gt;0),1,""),"")</f>
        <v/>
      </c>
      <c r="H384" t="str">
        <f>IF(טבלה20[[#This Row],[דילוג]]=1,SUM(G384:G385),"")</f>
        <v/>
      </c>
      <c r="I384" t="str">
        <f>IF(AND(טבלה20[[#This Row],[CycleNumber]]&gt;B383,טבלה20[[#This Row],[CycleNumber]]&gt;2),IF(טבלה20[[#This Row],[דילוג]]=1,טבלה20[[#This Row],[LengthofCycle]]-F383,I383),"")</f>
        <v/>
      </c>
      <c r="J384" t="str">
        <f>IF(AND(טבלה20[[#This Row],[CycleNumber]]&gt;B383,טבלה20[[#This Row],[CycleNumber]]&gt;2),IF(טבלה20[[#This Row],[דילוג]]=1,1,IF(MAX(J382:J383)=1,1,IF(טבלה20[[#This Row],[LengthofCycle]]-F383&lt;&gt;טבלה20[[#This Row],[הפרש קבוע אחרון]],0,""))),"")</f>
        <v/>
      </c>
      <c r="K384" t="str">
        <f>IF(טבלה20[[#This Row],[CycleNumber]]&lt;3,"",IF(טבלה20[[#This Row],[דילוג]]=1,1,IF(K383="","",IF(טבלה20[[#This Row],[LengthofCycle]]-F383=טבלה20[[#This Row],[הפרש קבוע אחרון]],1,IF(K383+1&gt;3,"",K383+1)))))</f>
        <v/>
      </c>
      <c r="L384" t="str">
        <f>IF(OR(טבלה20[[#This Row],[פעילות]]="",K383=""),"",IF(טבלה20[[#This Row],[פעילות]]=1,1,0))</f>
        <v/>
      </c>
      <c r="M384" s="1" t="str">
        <f>IF(טבלה20[[#This Row],[פעילות]]="","",IF(OR(M383="",AND(טבלה20[[#This Row],[דילוג]]=1,K383=3)),1,M383+1))</f>
        <v/>
      </c>
      <c r="N384" s="1" t="str">
        <f>IF(AND(טבלה20[[#This Row],[מחזורי פעילות]]=3,G385=1,טבלה20[[#This Row],[הפרש קבוע אחרון]]&lt;&gt;I385),1,"")</f>
        <v/>
      </c>
      <c r="O384" s="1" t="str">
        <f>IF(AND(טבלה20[[#This Row],[מחזורי פעילות]]=3,G385=1,טבלה20[[#This Row],[הפרש קבוע אחרון]]=I385),1,"")</f>
        <v/>
      </c>
      <c r="P384" s="1" t="str">
        <f>IF(AND(טבלה20[[#This Row],[דילוג]]=1,טבלה20[[#This Row],[הפרש קבוע אחרון]]=I383,טבלה20[[#This Row],[מחזורי פעילות]]&gt;1),1,"")</f>
        <v/>
      </c>
      <c r="Q384" s="1" t="str">
        <f>IF(OR(AND(טבלה20[[#This Row],[מחזורי פעילות]]&lt;&gt;"",M385=""),AND(טבלה20[[#This Row],[פעילות]]=3,M385=1)),טבלה20[[#This Row],[מחזורי פעילות]],"")</f>
        <v/>
      </c>
      <c r="R384" s="1" t="str">
        <f>IF(טבלה20[[#This Row],[באיזה מחזור נעקר אחרי קביעה?]]&lt;&gt;"",1,"")</f>
        <v/>
      </c>
      <c r="S384" s="1" t="str">
        <f>IF(AND(טבלה20[[#This Row],[באיזה מחזור נעקר אחרי קביעה?]]&lt;&gt;"",טבלה20[[#This Row],[CycleNumber]]&gt;B385),טבלה20[[#This Row],[באיזה מחזור נעקר אחרי קביעה?]],"")</f>
        <v/>
      </c>
      <c r="T384" s="1" t="str">
        <f>IF(AND(טבלה20[[#This Row],[הפרש קבוע אחרון]]&lt;&gt;"",I383=""),טבלה20[[#This Row],[CycleNumber]],"")</f>
        <v/>
      </c>
      <c r="U384" s="1" t="str">
        <f>IF(OR(טבלה20[[#This Row],[CycleNumber]]&gt;B385,B385=""),טבלה20[[#This Row],[CycleNumber]],"")</f>
        <v/>
      </c>
      <c r="V3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4" t="s">
        <v>95</v>
      </c>
      <c r="AO384">
        <v>2</v>
      </c>
      <c r="AP384">
        <v>31</v>
      </c>
      <c r="AQ384" t="str">
        <f t="shared" si="14"/>
        <v/>
      </c>
      <c r="AR384" t="str">
        <f t="shared" si="15"/>
        <v/>
      </c>
    </row>
    <row r="385" spans="1:44" hidden="1" x14ac:dyDescent="0.25">
      <c r="A385" t="s">
        <v>95</v>
      </c>
      <c r="B385">
        <v>3</v>
      </c>
      <c r="C385">
        <v>0</v>
      </c>
      <c r="D385">
        <v>1</v>
      </c>
      <c r="E385">
        <v>1</v>
      </c>
      <c r="F385">
        <v>34</v>
      </c>
      <c r="G385" t="str">
        <f>IF(טבלה20[[#This Row],[CycleNumber]]&gt;2,IF(AND(טבלה20[[#This Row],[LengthofCycle]]-F384=F384-F383,טבלה20[[#This Row],[LengthofCycle]]-F384&lt;&gt;0),1,""),"")</f>
        <v/>
      </c>
      <c r="H385" t="str">
        <f>IF(טבלה20[[#This Row],[דילוג]]=1,SUM(G385:G386),"")</f>
        <v/>
      </c>
      <c r="I385" t="str">
        <f>IF(AND(טבלה20[[#This Row],[CycleNumber]]&gt;B384,טבלה20[[#This Row],[CycleNumber]]&gt;2),IF(טבלה20[[#This Row],[דילוג]]=1,טבלה20[[#This Row],[LengthofCycle]]-F384,I384),"")</f>
        <v/>
      </c>
      <c r="J385">
        <f>IF(AND(טבלה20[[#This Row],[CycleNumber]]&gt;B384,טבלה20[[#This Row],[CycleNumber]]&gt;2),IF(טבלה20[[#This Row],[דילוג]]=1,1,IF(MAX(J383:J384)=1,1,IF(טבלה20[[#This Row],[LengthofCycle]]-F384&lt;&gt;טבלה20[[#This Row],[הפרש קבוע אחרון]],0,""))),"")</f>
        <v>0</v>
      </c>
      <c r="K385" t="str">
        <f>IF(טבלה20[[#This Row],[CycleNumber]]&lt;3,"",IF(טבלה20[[#This Row],[דילוג]]=1,1,IF(K384="","",IF(טבלה20[[#This Row],[LengthofCycle]]-F384=טבלה20[[#This Row],[הפרש קבוע אחרון]],1,IF(K384+1&gt;3,"",K384+1)))))</f>
        <v/>
      </c>
      <c r="L385" t="str">
        <f>IF(OR(טבלה20[[#This Row],[פעילות]]="",K384=""),"",IF(טבלה20[[#This Row],[פעילות]]=1,1,0))</f>
        <v/>
      </c>
      <c r="M385" s="1" t="str">
        <f>IF(טבלה20[[#This Row],[פעילות]]="","",IF(OR(M384="",AND(טבלה20[[#This Row],[דילוג]]=1,K384=3)),1,M384+1))</f>
        <v/>
      </c>
      <c r="N385" s="1" t="str">
        <f>IF(AND(טבלה20[[#This Row],[מחזורי פעילות]]=3,G386=1,טבלה20[[#This Row],[הפרש קבוע אחרון]]&lt;&gt;I386),1,"")</f>
        <v/>
      </c>
      <c r="O385" s="1" t="str">
        <f>IF(AND(טבלה20[[#This Row],[מחזורי פעילות]]=3,G386=1,טבלה20[[#This Row],[הפרש קבוע אחרון]]=I386),1,"")</f>
        <v/>
      </c>
      <c r="P385" s="1" t="str">
        <f>IF(AND(טבלה20[[#This Row],[דילוג]]=1,טבלה20[[#This Row],[הפרש קבוע אחרון]]=I384,טבלה20[[#This Row],[מחזורי פעילות]]&gt;1),1,"")</f>
        <v/>
      </c>
      <c r="Q385" s="1" t="str">
        <f>IF(OR(AND(טבלה20[[#This Row],[מחזורי פעילות]]&lt;&gt;"",M386=""),AND(טבלה20[[#This Row],[פעילות]]=3,M386=1)),טבלה20[[#This Row],[מחזורי פעילות]],"")</f>
        <v/>
      </c>
      <c r="R385" s="1" t="str">
        <f>IF(טבלה20[[#This Row],[באיזה מחזור נעקר אחרי קביעה?]]&lt;&gt;"",1,"")</f>
        <v/>
      </c>
      <c r="S385" s="1" t="str">
        <f>IF(AND(טבלה20[[#This Row],[באיזה מחזור נעקר אחרי קביעה?]]&lt;&gt;"",טבלה20[[#This Row],[CycleNumber]]&gt;B386),טבלה20[[#This Row],[באיזה מחזור נעקר אחרי קביעה?]],"")</f>
        <v/>
      </c>
      <c r="T385" s="1" t="str">
        <f>IF(AND(טבלה20[[#This Row],[הפרש קבוע אחרון]]&lt;&gt;"",I384=""),טבלה20[[#This Row],[CycleNumber]],"")</f>
        <v/>
      </c>
      <c r="U385" s="1" t="str">
        <f>IF(OR(טבלה20[[#This Row],[CycleNumber]]&gt;B386,B386=""),טבלה20[[#This Row],[CycleNumber]],"")</f>
        <v/>
      </c>
      <c r="V3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5" t="s">
        <v>95</v>
      </c>
      <c r="AO385">
        <v>3</v>
      </c>
      <c r="AP385">
        <v>34</v>
      </c>
      <c r="AQ385">
        <f t="shared" si="14"/>
        <v>0</v>
      </c>
      <c r="AR385" t="str">
        <f t="shared" si="15"/>
        <v/>
      </c>
    </row>
    <row r="386" spans="1:44" hidden="1" x14ac:dyDescent="0.25">
      <c r="A386" t="s">
        <v>95</v>
      </c>
      <c r="B386">
        <v>4</v>
      </c>
      <c r="C386">
        <v>0</v>
      </c>
      <c r="D386">
        <v>1</v>
      </c>
      <c r="E386">
        <v>1</v>
      </c>
      <c r="F386">
        <v>34</v>
      </c>
      <c r="G386" t="str">
        <f>IF(טבלה20[[#This Row],[CycleNumber]]&gt;2,IF(AND(טבלה20[[#This Row],[LengthofCycle]]-F385=F385-F384,טבלה20[[#This Row],[LengthofCycle]]-F385&lt;&gt;0),1,""),"")</f>
        <v/>
      </c>
      <c r="H386" t="str">
        <f>IF(טבלה20[[#This Row],[דילוג]]=1,SUM(G386:G387),"")</f>
        <v/>
      </c>
      <c r="I386" t="str">
        <f>IF(AND(טבלה20[[#This Row],[CycleNumber]]&gt;B385,טבלה20[[#This Row],[CycleNumber]]&gt;2),IF(טבלה20[[#This Row],[דילוג]]=1,טבלה20[[#This Row],[LengthofCycle]]-F385,I385),"")</f>
        <v/>
      </c>
      <c r="J386">
        <f>IF(AND(טבלה20[[#This Row],[CycleNumber]]&gt;B385,טבלה20[[#This Row],[CycleNumber]]&gt;2),IF(טבלה20[[#This Row],[דילוג]]=1,1,IF(MAX(J384:J385)=1,1,IF(טבלה20[[#This Row],[LengthofCycle]]-F385&lt;&gt;טבלה20[[#This Row],[הפרש קבוע אחרון]],0,""))),"")</f>
        <v>0</v>
      </c>
      <c r="K386" t="str">
        <f>IF(טבלה20[[#This Row],[CycleNumber]]&lt;3,"",IF(טבלה20[[#This Row],[דילוג]]=1,1,IF(K385="","",IF(טבלה20[[#This Row],[LengthofCycle]]-F385=טבלה20[[#This Row],[הפרש קבוע אחרון]],1,IF(K385+1&gt;3,"",K385+1)))))</f>
        <v/>
      </c>
      <c r="L386" t="str">
        <f>IF(OR(טבלה20[[#This Row],[פעילות]]="",K385=""),"",IF(טבלה20[[#This Row],[פעילות]]=1,1,0))</f>
        <v/>
      </c>
      <c r="M386" s="1" t="str">
        <f>IF(טבלה20[[#This Row],[פעילות]]="","",IF(OR(M385="",AND(טבלה20[[#This Row],[דילוג]]=1,K385=3)),1,M385+1))</f>
        <v/>
      </c>
      <c r="N386" s="1" t="str">
        <f>IF(AND(טבלה20[[#This Row],[מחזורי פעילות]]=3,G387=1,טבלה20[[#This Row],[הפרש קבוע אחרון]]&lt;&gt;I387),1,"")</f>
        <v/>
      </c>
      <c r="O386" s="1" t="str">
        <f>IF(AND(טבלה20[[#This Row],[מחזורי פעילות]]=3,G387=1,טבלה20[[#This Row],[הפרש קבוע אחרון]]=I387),1,"")</f>
        <v/>
      </c>
      <c r="P386" s="1" t="str">
        <f>IF(AND(טבלה20[[#This Row],[דילוג]]=1,טבלה20[[#This Row],[הפרש קבוע אחרון]]=I385,טבלה20[[#This Row],[מחזורי פעילות]]&gt;1),1,"")</f>
        <v/>
      </c>
      <c r="Q386" s="1" t="str">
        <f>IF(OR(AND(טבלה20[[#This Row],[מחזורי פעילות]]&lt;&gt;"",M387=""),AND(טבלה20[[#This Row],[פעילות]]=3,M387=1)),טבלה20[[#This Row],[מחזורי פעילות]],"")</f>
        <v/>
      </c>
      <c r="R386" s="1" t="str">
        <f>IF(טבלה20[[#This Row],[באיזה מחזור נעקר אחרי קביעה?]]&lt;&gt;"",1,"")</f>
        <v/>
      </c>
      <c r="S386" s="1" t="str">
        <f>IF(AND(טבלה20[[#This Row],[באיזה מחזור נעקר אחרי קביעה?]]&lt;&gt;"",טבלה20[[#This Row],[CycleNumber]]&gt;B387),טבלה20[[#This Row],[באיזה מחזור נעקר אחרי קביעה?]],"")</f>
        <v/>
      </c>
      <c r="T386" s="1" t="str">
        <f>IF(AND(טבלה20[[#This Row],[הפרש קבוע אחרון]]&lt;&gt;"",I385=""),טבלה20[[#This Row],[CycleNumber]],"")</f>
        <v/>
      </c>
      <c r="U386" s="1" t="str">
        <f>IF(OR(טבלה20[[#This Row],[CycleNumber]]&gt;B387,B387=""),טבלה20[[#This Row],[CycleNumber]],"")</f>
        <v/>
      </c>
      <c r="V3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6" t="s">
        <v>95</v>
      </c>
      <c r="AO386">
        <v>4</v>
      </c>
      <c r="AP386">
        <v>34</v>
      </c>
      <c r="AQ386">
        <f t="shared" si="14"/>
        <v>0</v>
      </c>
      <c r="AR386" t="str">
        <f t="shared" si="15"/>
        <v/>
      </c>
    </row>
    <row r="387" spans="1:44" hidden="1" x14ac:dyDescent="0.25">
      <c r="A387" t="s">
        <v>95</v>
      </c>
      <c r="B387">
        <v>5</v>
      </c>
      <c r="C387">
        <v>0</v>
      </c>
      <c r="D387">
        <v>1</v>
      </c>
      <c r="E387">
        <v>1</v>
      </c>
      <c r="F387">
        <v>38</v>
      </c>
      <c r="G387" t="str">
        <f>IF(טבלה20[[#This Row],[CycleNumber]]&gt;2,IF(AND(טבלה20[[#This Row],[LengthofCycle]]-F386=F386-F385,טבלה20[[#This Row],[LengthofCycle]]-F386&lt;&gt;0),1,""),"")</f>
        <v/>
      </c>
      <c r="H387" t="str">
        <f>IF(טבלה20[[#This Row],[דילוג]]=1,SUM(G387:G388),"")</f>
        <v/>
      </c>
      <c r="I387" t="str">
        <f>IF(AND(טבלה20[[#This Row],[CycleNumber]]&gt;B386,טבלה20[[#This Row],[CycleNumber]]&gt;2),IF(טבלה20[[#This Row],[דילוג]]=1,טבלה20[[#This Row],[LengthofCycle]]-F386,I386),"")</f>
        <v/>
      </c>
      <c r="J387">
        <f>IF(AND(טבלה20[[#This Row],[CycleNumber]]&gt;B386,טבלה20[[#This Row],[CycleNumber]]&gt;2),IF(טבלה20[[#This Row],[דילוג]]=1,1,IF(MAX(J385:J386)=1,1,IF(טבלה20[[#This Row],[LengthofCycle]]-F386&lt;&gt;טבלה20[[#This Row],[הפרש קבוע אחרון]],0,""))),"")</f>
        <v>0</v>
      </c>
      <c r="K387" t="str">
        <f>IF(טבלה20[[#This Row],[CycleNumber]]&lt;3,"",IF(טבלה20[[#This Row],[דילוג]]=1,1,IF(K386="","",IF(טבלה20[[#This Row],[LengthofCycle]]-F386=טבלה20[[#This Row],[הפרש קבוע אחרון]],1,IF(K386+1&gt;3,"",K386+1)))))</f>
        <v/>
      </c>
      <c r="L387" t="str">
        <f>IF(OR(טבלה20[[#This Row],[פעילות]]="",K386=""),"",IF(טבלה20[[#This Row],[פעילות]]=1,1,0))</f>
        <v/>
      </c>
      <c r="M387" s="1" t="str">
        <f>IF(טבלה20[[#This Row],[פעילות]]="","",IF(OR(M386="",AND(טבלה20[[#This Row],[דילוג]]=1,K386=3)),1,M386+1))</f>
        <v/>
      </c>
      <c r="N387" s="1" t="str">
        <f>IF(AND(טבלה20[[#This Row],[מחזורי פעילות]]=3,G388=1,טבלה20[[#This Row],[הפרש קבוע אחרון]]&lt;&gt;I388),1,"")</f>
        <v/>
      </c>
      <c r="O387" s="1" t="str">
        <f>IF(AND(טבלה20[[#This Row],[מחזורי פעילות]]=3,G388=1,טבלה20[[#This Row],[הפרש קבוע אחרון]]=I388),1,"")</f>
        <v/>
      </c>
      <c r="P387" s="1" t="str">
        <f>IF(AND(טבלה20[[#This Row],[דילוג]]=1,טבלה20[[#This Row],[הפרש קבוע אחרון]]=I386,טבלה20[[#This Row],[מחזורי פעילות]]&gt;1),1,"")</f>
        <v/>
      </c>
      <c r="Q387" s="1" t="str">
        <f>IF(OR(AND(טבלה20[[#This Row],[מחזורי פעילות]]&lt;&gt;"",M388=""),AND(טבלה20[[#This Row],[פעילות]]=3,M388=1)),טבלה20[[#This Row],[מחזורי פעילות]],"")</f>
        <v/>
      </c>
      <c r="R387" s="1" t="str">
        <f>IF(טבלה20[[#This Row],[באיזה מחזור נעקר אחרי קביעה?]]&lt;&gt;"",1,"")</f>
        <v/>
      </c>
      <c r="S387" s="1" t="str">
        <f>IF(AND(טבלה20[[#This Row],[באיזה מחזור נעקר אחרי קביעה?]]&lt;&gt;"",טבלה20[[#This Row],[CycleNumber]]&gt;B388),טבלה20[[#This Row],[באיזה מחזור נעקר אחרי קביעה?]],"")</f>
        <v/>
      </c>
      <c r="T387" s="1" t="str">
        <f>IF(AND(טבלה20[[#This Row],[הפרש קבוע אחרון]]&lt;&gt;"",I386=""),טבלה20[[#This Row],[CycleNumber]],"")</f>
        <v/>
      </c>
      <c r="U387" s="1" t="str">
        <f>IF(OR(טבלה20[[#This Row],[CycleNumber]]&gt;B388,B388=""),טבלה20[[#This Row],[CycleNumber]],"")</f>
        <v/>
      </c>
      <c r="V3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7" t="s">
        <v>95</v>
      </c>
      <c r="AO387">
        <v>5</v>
      </c>
      <c r="AP387">
        <v>38</v>
      </c>
      <c r="AQ387">
        <f t="shared" si="14"/>
        <v>0</v>
      </c>
      <c r="AR387" t="str">
        <f t="shared" si="15"/>
        <v/>
      </c>
    </row>
    <row r="388" spans="1:44" hidden="1" x14ac:dyDescent="0.25">
      <c r="A388" t="s">
        <v>95</v>
      </c>
      <c r="B388">
        <v>6</v>
      </c>
      <c r="C388">
        <v>0</v>
      </c>
      <c r="D388">
        <v>1</v>
      </c>
      <c r="E388">
        <v>1</v>
      </c>
      <c r="F388">
        <v>28</v>
      </c>
      <c r="G388" t="str">
        <f>IF(טבלה20[[#This Row],[CycleNumber]]&gt;2,IF(AND(טבלה20[[#This Row],[LengthofCycle]]-F387=F387-F386,טבלה20[[#This Row],[LengthofCycle]]-F387&lt;&gt;0),1,""),"")</f>
        <v/>
      </c>
      <c r="H388" t="str">
        <f>IF(טבלה20[[#This Row],[דילוג]]=1,SUM(G388:G389),"")</f>
        <v/>
      </c>
      <c r="I388" t="str">
        <f>IF(AND(טבלה20[[#This Row],[CycleNumber]]&gt;B387,טבלה20[[#This Row],[CycleNumber]]&gt;2),IF(טבלה20[[#This Row],[דילוג]]=1,טבלה20[[#This Row],[LengthofCycle]]-F387,I387),"")</f>
        <v/>
      </c>
      <c r="J388">
        <f>IF(AND(טבלה20[[#This Row],[CycleNumber]]&gt;B387,טבלה20[[#This Row],[CycleNumber]]&gt;2),IF(טבלה20[[#This Row],[דילוג]]=1,1,IF(MAX(J386:J387)=1,1,IF(טבלה20[[#This Row],[LengthofCycle]]-F387&lt;&gt;טבלה20[[#This Row],[הפרש קבוע אחרון]],0,""))),"")</f>
        <v>0</v>
      </c>
      <c r="K388" t="str">
        <f>IF(טבלה20[[#This Row],[CycleNumber]]&lt;3,"",IF(טבלה20[[#This Row],[דילוג]]=1,1,IF(K387="","",IF(טבלה20[[#This Row],[LengthofCycle]]-F387=טבלה20[[#This Row],[הפרש קבוע אחרון]],1,IF(K387+1&gt;3,"",K387+1)))))</f>
        <v/>
      </c>
      <c r="L388" t="str">
        <f>IF(OR(טבלה20[[#This Row],[פעילות]]="",K387=""),"",IF(טבלה20[[#This Row],[פעילות]]=1,1,0))</f>
        <v/>
      </c>
      <c r="M388" s="1" t="str">
        <f>IF(טבלה20[[#This Row],[פעילות]]="","",IF(OR(M387="",AND(טבלה20[[#This Row],[דילוג]]=1,K387=3)),1,M387+1))</f>
        <v/>
      </c>
      <c r="N388" s="1" t="str">
        <f>IF(AND(טבלה20[[#This Row],[מחזורי פעילות]]=3,G389=1,טבלה20[[#This Row],[הפרש קבוע אחרון]]&lt;&gt;I389),1,"")</f>
        <v/>
      </c>
      <c r="O388" s="1" t="str">
        <f>IF(AND(טבלה20[[#This Row],[מחזורי פעילות]]=3,G389=1,טבלה20[[#This Row],[הפרש קבוע אחרון]]=I389),1,"")</f>
        <v/>
      </c>
      <c r="P388" s="1" t="str">
        <f>IF(AND(טבלה20[[#This Row],[דילוג]]=1,טבלה20[[#This Row],[הפרש קבוע אחרון]]=I387,טבלה20[[#This Row],[מחזורי פעילות]]&gt;1),1,"")</f>
        <v/>
      </c>
      <c r="Q388" s="1" t="str">
        <f>IF(OR(AND(טבלה20[[#This Row],[מחזורי פעילות]]&lt;&gt;"",M389=""),AND(טבלה20[[#This Row],[פעילות]]=3,M389=1)),טבלה20[[#This Row],[מחזורי פעילות]],"")</f>
        <v/>
      </c>
      <c r="R388" s="1" t="str">
        <f>IF(טבלה20[[#This Row],[באיזה מחזור נעקר אחרי קביעה?]]&lt;&gt;"",1,"")</f>
        <v/>
      </c>
      <c r="S388" s="1" t="str">
        <f>IF(AND(טבלה20[[#This Row],[באיזה מחזור נעקר אחרי קביעה?]]&lt;&gt;"",טבלה20[[#This Row],[CycleNumber]]&gt;B389),טבלה20[[#This Row],[באיזה מחזור נעקר אחרי קביעה?]],"")</f>
        <v/>
      </c>
      <c r="T388" s="1" t="str">
        <f>IF(AND(טבלה20[[#This Row],[הפרש קבוע אחרון]]&lt;&gt;"",I387=""),טבלה20[[#This Row],[CycleNumber]],"")</f>
        <v/>
      </c>
      <c r="U388" s="1" t="str">
        <f>IF(OR(טבלה20[[#This Row],[CycleNumber]]&gt;B389,B389=""),טבלה20[[#This Row],[CycleNumber]],"")</f>
        <v/>
      </c>
      <c r="V3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8" t="s">
        <v>95</v>
      </c>
      <c r="AO388">
        <v>6</v>
      </c>
      <c r="AP388">
        <v>28</v>
      </c>
      <c r="AQ388">
        <f t="shared" si="14"/>
        <v>0</v>
      </c>
      <c r="AR388" t="str">
        <f t="shared" si="15"/>
        <v/>
      </c>
    </row>
    <row r="389" spans="1:44" hidden="1" x14ac:dyDescent="0.25">
      <c r="A389" t="s">
        <v>95</v>
      </c>
      <c r="B389">
        <v>7</v>
      </c>
      <c r="C389">
        <v>0</v>
      </c>
      <c r="D389">
        <v>1</v>
      </c>
      <c r="E389">
        <v>1</v>
      </c>
      <c r="F389">
        <v>36</v>
      </c>
      <c r="G389" t="str">
        <f>IF(טבלה20[[#This Row],[CycleNumber]]&gt;2,IF(AND(טבלה20[[#This Row],[LengthofCycle]]-F388=F388-F387,טבלה20[[#This Row],[LengthofCycle]]-F388&lt;&gt;0),1,""),"")</f>
        <v/>
      </c>
      <c r="H389" t="str">
        <f>IF(טבלה20[[#This Row],[דילוג]]=1,SUM(G389:G390),"")</f>
        <v/>
      </c>
      <c r="I389" t="str">
        <f>IF(AND(טבלה20[[#This Row],[CycleNumber]]&gt;B388,טבלה20[[#This Row],[CycleNumber]]&gt;2),IF(טבלה20[[#This Row],[דילוג]]=1,טבלה20[[#This Row],[LengthofCycle]]-F388,I388),"")</f>
        <v/>
      </c>
      <c r="J389">
        <f>IF(AND(טבלה20[[#This Row],[CycleNumber]]&gt;B388,טבלה20[[#This Row],[CycleNumber]]&gt;2),IF(טבלה20[[#This Row],[דילוג]]=1,1,IF(MAX(J387:J388)=1,1,IF(טבלה20[[#This Row],[LengthofCycle]]-F388&lt;&gt;טבלה20[[#This Row],[הפרש קבוע אחרון]],0,""))),"")</f>
        <v>0</v>
      </c>
      <c r="K389" t="str">
        <f>IF(טבלה20[[#This Row],[CycleNumber]]&lt;3,"",IF(טבלה20[[#This Row],[דילוג]]=1,1,IF(K388="","",IF(טבלה20[[#This Row],[LengthofCycle]]-F388=טבלה20[[#This Row],[הפרש קבוע אחרון]],1,IF(K388+1&gt;3,"",K388+1)))))</f>
        <v/>
      </c>
      <c r="L389" t="str">
        <f>IF(OR(טבלה20[[#This Row],[פעילות]]="",K388=""),"",IF(טבלה20[[#This Row],[פעילות]]=1,1,0))</f>
        <v/>
      </c>
      <c r="M389" s="1" t="str">
        <f>IF(טבלה20[[#This Row],[פעילות]]="","",IF(OR(M388="",AND(טבלה20[[#This Row],[דילוג]]=1,K388=3)),1,M388+1))</f>
        <v/>
      </c>
      <c r="N389" s="1" t="str">
        <f>IF(AND(טבלה20[[#This Row],[מחזורי פעילות]]=3,G390=1,טבלה20[[#This Row],[הפרש קבוע אחרון]]&lt;&gt;I390),1,"")</f>
        <v/>
      </c>
      <c r="O389" s="1" t="str">
        <f>IF(AND(טבלה20[[#This Row],[מחזורי פעילות]]=3,G390=1,טבלה20[[#This Row],[הפרש קבוע אחרון]]=I390),1,"")</f>
        <v/>
      </c>
      <c r="P389" s="1" t="str">
        <f>IF(AND(טבלה20[[#This Row],[דילוג]]=1,טבלה20[[#This Row],[הפרש קבוע אחרון]]=I388,טבלה20[[#This Row],[מחזורי פעילות]]&gt;1),1,"")</f>
        <v/>
      </c>
      <c r="Q389" s="1" t="str">
        <f>IF(OR(AND(טבלה20[[#This Row],[מחזורי פעילות]]&lt;&gt;"",M390=""),AND(טבלה20[[#This Row],[פעילות]]=3,M390=1)),טבלה20[[#This Row],[מחזורי פעילות]],"")</f>
        <v/>
      </c>
      <c r="R389" s="1" t="str">
        <f>IF(טבלה20[[#This Row],[באיזה מחזור נעקר אחרי קביעה?]]&lt;&gt;"",1,"")</f>
        <v/>
      </c>
      <c r="S389" s="1" t="str">
        <f>IF(AND(טבלה20[[#This Row],[באיזה מחזור נעקר אחרי קביעה?]]&lt;&gt;"",טבלה20[[#This Row],[CycleNumber]]&gt;B390),טבלה20[[#This Row],[באיזה מחזור נעקר אחרי קביעה?]],"")</f>
        <v/>
      </c>
      <c r="T389" s="1" t="str">
        <f>IF(AND(טבלה20[[#This Row],[הפרש קבוע אחרון]]&lt;&gt;"",I388=""),טבלה20[[#This Row],[CycleNumber]],"")</f>
        <v/>
      </c>
      <c r="U389" s="1" t="str">
        <f>IF(OR(טבלה20[[#This Row],[CycleNumber]]&gt;B390,B390=""),טבלה20[[#This Row],[CycleNumber]],"")</f>
        <v/>
      </c>
      <c r="V3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89" t="s">
        <v>95</v>
      </c>
      <c r="AO389">
        <v>7</v>
      </c>
      <c r="AP389">
        <v>36</v>
      </c>
      <c r="AQ389">
        <f t="shared" ref="AQ389:AQ452" si="16">IF(AO389=AO387+2,IF(AND(AP387-AP388=AP388-AP389,AP387-AP388&lt;&gt;0),1,0),"")</f>
        <v>0</v>
      </c>
      <c r="AR389" t="str">
        <f t="shared" si="15"/>
        <v/>
      </c>
    </row>
    <row r="390" spans="1:44" hidden="1" x14ac:dyDescent="0.25">
      <c r="A390" t="s">
        <v>95</v>
      </c>
      <c r="B390">
        <v>8</v>
      </c>
      <c r="C390">
        <v>0</v>
      </c>
      <c r="D390">
        <v>1</v>
      </c>
      <c r="E390">
        <v>1</v>
      </c>
      <c r="F390">
        <v>35</v>
      </c>
      <c r="G390" t="str">
        <f>IF(טבלה20[[#This Row],[CycleNumber]]&gt;2,IF(AND(טבלה20[[#This Row],[LengthofCycle]]-F389=F389-F388,טבלה20[[#This Row],[LengthofCycle]]-F389&lt;&gt;0),1,""),"")</f>
        <v/>
      </c>
      <c r="H390" t="str">
        <f>IF(טבלה20[[#This Row],[דילוג]]=1,SUM(G390:G391),"")</f>
        <v/>
      </c>
      <c r="I390" t="str">
        <f>IF(AND(טבלה20[[#This Row],[CycleNumber]]&gt;B389,טבלה20[[#This Row],[CycleNumber]]&gt;2),IF(טבלה20[[#This Row],[דילוג]]=1,טבלה20[[#This Row],[LengthofCycle]]-F389,I389),"")</f>
        <v/>
      </c>
      <c r="J390">
        <f>IF(AND(טבלה20[[#This Row],[CycleNumber]]&gt;B389,טבלה20[[#This Row],[CycleNumber]]&gt;2),IF(טבלה20[[#This Row],[דילוג]]=1,1,IF(MAX(J388:J389)=1,1,IF(טבלה20[[#This Row],[LengthofCycle]]-F389&lt;&gt;טבלה20[[#This Row],[הפרש קבוע אחרון]],0,""))),"")</f>
        <v>0</v>
      </c>
      <c r="K390" t="str">
        <f>IF(טבלה20[[#This Row],[CycleNumber]]&lt;3,"",IF(טבלה20[[#This Row],[דילוג]]=1,1,IF(K389="","",IF(טבלה20[[#This Row],[LengthofCycle]]-F389=טבלה20[[#This Row],[הפרש קבוע אחרון]],1,IF(K389+1&gt;3,"",K389+1)))))</f>
        <v/>
      </c>
      <c r="L390" t="str">
        <f>IF(OR(טבלה20[[#This Row],[פעילות]]="",K389=""),"",IF(טבלה20[[#This Row],[פעילות]]=1,1,0))</f>
        <v/>
      </c>
      <c r="M390" s="1" t="str">
        <f>IF(טבלה20[[#This Row],[פעילות]]="","",IF(OR(M389="",AND(טבלה20[[#This Row],[דילוג]]=1,K389=3)),1,M389+1))</f>
        <v/>
      </c>
      <c r="N390" s="1" t="str">
        <f>IF(AND(טבלה20[[#This Row],[מחזורי פעילות]]=3,G391=1,טבלה20[[#This Row],[הפרש קבוע אחרון]]&lt;&gt;I391),1,"")</f>
        <v/>
      </c>
      <c r="O390" s="1" t="str">
        <f>IF(AND(טבלה20[[#This Row],[מחזורי פעילות]]=3,G391=1,טבלה20[[#This Row],[הפרש קבוע אחרון]]=I391),1,"")</f>
        <v/>
      </c>
      <c r="P390" s="1" t="str">
        <f>IF(AND(טבלה20[[#This Row],[דילוג]]=1,טבלה20[[#This Row],[הפרש קבוע אחרון]]=I389,טבלה20[[#This Row],[מחזורי פעילות]]&gt;1),1,"")</f>
        <v/>
      </c>
      <c r="Q390" s="1" t="str">
        <f>IF(OR(AND(טבלה20[[#This Row],[מחזורי פעילות]]&lt;&gt;"",M391=""),AND(טבלה20[[#This Row],[פעילות]]=3,M391=1)),טבלה20[[#This Row],[מחזורי פעילות]],"")</f>
        <v/>
      </c>
      <c r="R390" s="1" t="str">
        <f>IF(טבלה20[[#This Row],[באיזה מחזור נעקר אחרי קביעה?]]&lt;&gt;"",1,"")</f>
        <v/>
      </c>
      <c r="S390" s="1" t="str">
        <f>IF(AND(טבלה20[[#This Row],[באיזה מחזור נעקר אחרי קביעה?]]&lt;&gt;"",טבלה20[[#This Row],[CycleNumber]]&gt;B391),טבלה20[[#This Row],[באיזה מחזור נעקר אחרי קביעה?]],"")</f>
        <v/>
      </c>
      <c r="T390" s="1" t="str">
        <f>IF(AND(טבלה20[[#This Row],[הפרש קבוע אחרון]]&lt;&gt;"",I389=""),טבלה20[[#This Row],[CycleNumber]],"")</f>
        <v/>
      </c>
      <c r="U390" s="1" t="str">
        <f>IF(OR(טבלה20[[#This Row],[CycleNumber]]&gt;B391,B391=""),טבלה20[[#This Row],[CycleNumber]],"")</f>
        <v/>
      </c>
      <c r="V3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0" t="s">
        <v>95</v>
      </c>
      <c r="AO390">
        <v>8</v>
      </c>
      <c r="AP390">
        <v>35</v>
      </c>
      <c r="AQ390">
        <f t="shared" si="16"/>
        <v>0</v>
      </c>
      <c r="AR390" t="str">
        <f t="shared" ref="AR390:AR453" si="17">IF(AND(AQ390=1,AQ389=1),1,"")</f>
        <v/>
      </c>
    </row>
    <row r="391" spans="1:44" hidden="1" x14ac:dyDescent="0.25">
      <c r="A391" t="s">
        <v>95</v>
      </c>
      <c r="B391">
        <v>9</v>
      </c>
      <c r="C391">
        <v>0</v>
      </c>
      <c r="D391">
        <v>1</v>
      </c>
      <c r="E391">
        <v>1</v>
      </c>
      <c r="F391">
        <v>39</v>
      </c>
      <c r="G391" t="str">
        <f>IF(טבלה20[[#This Row],[CycleNumber]]&gt;2,IF(AND(טבלה20[[#This Row],[LengthofCycle]]-F390=F390-F389,טבלה20[[#This Row],[LengthofCycle]]-F390&lt;&gt;0),1,""),"")</f>
        <v/>
      </c>
      <c r="H391" t="str">
        <f>IF(טבלה20[[#This Row],[דילוג]]=1,SUM(G391:G392),"")</f>
        <v/>
      </c>
      <c r="I391" t="str">
        <f>IF(AND(טבלה20[[#This Row],[CycleNumber]]&gt;B390,טבלה20[[#This Row],[CycleNumber]]&gt;2),IF(טבלה20[[#This Row],[דילוג]]=1,טבלה20[[#This Row],[LengthofCycle]]-F390,I390),"")</f>
        <v/>
      </c>
      <c r="J391">
        <f>IF(AND(טבלה20[[#This Row],[CycleNumber]]&gt;B390,טבלה20[[#This Row],[CycleNumber]]&gt;2),IF(טבלה20[[#This Row],[דילוג]]=1,1,IF(MAX(J389:J390)=1,1,IF(טבלה20[[#This Row],[LengthofCycle]]-F390&lt;&gt;טבלה20[[#This Row],[הפרש קבוע אחרון]],0,""))),"")</f>
        <v>0</v>
      </c>
      <c r="K391" t="str">
        <f>IF(טבלה20[[#This Row],[CycleNumber]]&lt;3,"",IF(טבלה20[[#This Row],[דילוג]]=1,1,IF(K390="","",IF(טבלה20[[#This Row],[LengthofCycle]]-F390=טבלה20[[#This Row],[הפרש קבוע אחרון]],1,IF(K390+1&gt;3,"",K390+1)))))</f>
        <v/>
      </c>
      <c r="L391" t="str">
        <f>IF(OR(טבלה20[[#This Row],[פעילות]]="",K390=""),"",IF(טבלה20[[#This Row],[פעילות]]=1,1,0))</f>
        <v/>
      </c>
      <c r="M391" s="1" t="str">
        <f>IF(טבלה20[[#This Row],[פעילות]]="","",IF(OR(M390="",AND(טבלה20[[#This Row],[דילוג]]=1,K390=3)),1,M390+1))</f>
        <v/>
      </c>
      <c r="N391" s="1" t="str">
        <f>IF(AND(טבלה20[[#This Row],[מחזורי פעילות]]=3,G392=1,טבלה20[[#This Row],[הפרש קבוע אחרון]]&lt;&gt;I392),1,"")</f>
        <v/>
      </c>
      <c r="O391" s="1" t="str">
        <f>IF(AND(טבלה20[[#This Row],[מחזורי פעילות]]=3,G392=1,טבלה20[[#This Row],[הפרש קבוע אחרון]]=I392),1,"")</f>
        <v/>
      </c>
      <c r="P391" s="1" t="str">
        <f>IF(AND(טבלה20[[#This Row],[דילוג]]=1,טבלה20[[#This Row],[הפרש קבוע אחרון]]=I390,טבלה20[[#This Row],[מחזורי פעילות]]&gt;1),1,"")</f>
        <v/>
      </c>
      <c r="Q391" s="1" t="str">
        <f>IF(OR(AND(טבלה20[[#This Row],[מחזורי פעילות]]&lt;&gt;"",M392=""),AND(טבלה20[[#This Row],[פעילות]]=3,M392=1)),טבלה20[[#This Row],[מחזורי פעילות]],"")</f>
        <v/>
      </c>
      <c r="R391" s="1" t="str">
        <f>IF(טבלה20[[#This Row],[באיזה מחזור נעקר אחרי קביעה?]]&lt;&gt;"",1,"")</f>
        <v/>
      </c>
      <c r="S391" s="1" t="str">
        <f>IF(AND(טבלה20[[#This Row],[באיזה מחזור נעקר אחרי קביעה?]]&lt;&gt;"",טבלה20[[#This Row],[CycleNumber]]&gt;B392),טבלה20[[#This Row],[באיזה מחזור נעקר אחרי קביעה?]],"")</f>
        <v/>
      </c>
      <c r="T391" s="1" t="str">
        <f>IF(AND(טבלה20[[#This Row],[הפרש קבוע אחרון]]&lt;&gt;"",I390=""),טבלה20[[#This Row],[CycleNumber]],"")</f>
        <v/>
      </c>
      <c r="U391" s="1" t="str">
        <f>IF(OR(טבלה20[[#This Row],[CycleNumber]]&gt;B392,B392=""),טבלה20[[#This Row],[CycleNumber]],"")</f>
        <v/>
      </c>
      <c r="V3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1" t="s">
        <v>95</v>
      </c>
      <c r="AO391">
        <v>9</v>
      </c>
      <c r="AP391">
        <v>39</v>
      </c>
      <c r="AQ391">
        <f t="shared" si="16"/>
        <v>0</v>
      </c>
      <c r="AR391" t="str">
        <f t="shared" si="17"/>
        <v/>
      </c>
    </row>
    <row r="392" spans="1:44" hidden="1" x14ac:dyDescent="0.25">
      <c r="A392" t="s">
        <v>95</v>
      </c>
      <c r="B392">
        <v>10</v>
      </c>
      <c r="C392">
        <v>0</v>
      </c>
      <c r="D392">
        <v>1</v>
      </c>
      <c r="E392">
        <v>1</v>
      </c>
      <c r="F392">
        <v>41</v>
      </c>
      <c r="G392" t="str">
        <f>IF(טבלה20[[#This Row],[CycleNumber]]&gt;2,IF(AND(טבלה20[[#This Row],[LengthofCycle]]-F391=F391-F390,טבלה20[[#This Row],[LengthofCycle]]-F391&lt;&gt;0),1,""),"")</f>
        <v/>
      </c>
      <c r="H392" t="str">
        <f>IF(טבלה20[[#This Row],[דילוג]]=1,SUM(G392:G393),"")</f>
        <v/>
      </c>
      <c r="I392" t="str">
        <f>IF(AND(טבלה20[[#This Row],[CycleNumber]]&gt;B391,טבלה20[[#This Row],[CycleNumber]]&gt;2),IF(טבלה20[[#This Row],[דילוג]]=1,טבלה20[[#This Row],[LengthofCycle]]-F391,I391),"")</f>
        <v/>
      </c>
      <c r="J392">
        <f>IF(AND(טבלה20[[#This Row],[CycleNumber]]&gt;B391,טבלה20[[#This Row],[CycleNumber]]&gt;2),IF(טבלה20[[#This Row],[דילוג]]=1,1,IF(MAX(J390:J391)=1,1,IF(טבלה20[[#This Row],[LengthofCycle]]-F391&lt;&gt;טבלה20[[#This Row],[הפרש קבוע אחרון]],0,""))),"")</f>
        <v>0</v>
      </c>
      <c r="K392" t="str">
        <f>IF(טבלה20[[#This Row],[CycleNumber]]&lt;3,"",IF(טבלה20[[#This Row],[דילוג]]=1,1,IF(K391="","",IF(טבלה20[[#This Row],[LengthofCycle]]-F391=טבלה20[[#This Row],[הפרש קבוע אחרון]],1,IF(K391+1&gt;3,"",K391+1)))))</f>
        <v/>
      </c>
      <c r="L392" t="str">
        <f>IF(OR(טבלה20[[#This Row],[פעילות]]="",K391=""),"",IF(טבלה20[[#This Row],[פעילות]]=1,1,0))</f>
        <v/>
      </c>
      <c r="M392" s="1" t="str">
        <f>IF(טבלה20[[#This Row],[פעילות]]="","",IF(OR(M391="",AND(טבלה20[[#This Row],[דילוג]]=1,K391=3)),1,M391+1))</f>
        <v/>
      </c>
      <c r="N392" s="1" t="str">
        <f>IF(AND(טבלה20[[#This Row],[מחזורי פעילות]]=3,G393=1,טבלה20[[#This Row],[הפרש קבוע אחרון]]&lt;&gt;I393),1,"")</f>
        <v/>
      </c>
      <c r="O392" s="1" t="str">
        <f>IF(AND(טבלה20[[#This Row],[מחזורי פעילות]]=3,G393=1,טבלה20[[#This Row],[הפרש קבוע אחרון]]=I393),1,"")</f>
        <v/>
      </c>
      <c r="P392" s="1" t="str">
        <f>IF(AND(טבלה20[[#This Row],[דילוג]]=1,טבלה20[[#This Row],[הפרש קבוע אחרון]]=I391,טבלה20[[#This Row],[מחזורי פעילות]]&gt;1),1,"")</f>
        <v/>
      </c>
      <c r="Q392" s="1" t="str">
        <f>IF(OR(AND(טבלה20[[#This Row],[מחזורי פעילות]]&lt;&gt;"",M393=""),AND(טבלה20[[#This Row],[פעילות]]=3,M393=1)),טבלה20[[#This Row],[מחזורי פעילות]],"")</f>
        <v/>
      </c>
      <c r="R392" s="1" t="str">
        <f>IF(טבלה20[[#This Row],[באיזה מחזור נעקר אחרי קביעה?]]&lt;&gt;"",1,"")</f>
        <v/>
      </c>
      <c r="S392" s="1" t="str">
        <f>IF(AND(טבלה20[[#This Row],[באיזה מחזור נעקר אחרי קביעה?]]&lt;&gt;"",טבלה20[[#This Row],[CycleNumber]]&gt;B393),טבלה20[[#This Row],[באיזה מחזור נעקר אחרי קביעה?]],"")</f>
        <v/>
      </c>
      <c r="T392" s="1" t="str">
        <f>IF(AND(טבלה20[[#This Row],[הפרש קבוע אחרון]]&lt;&gt;"",I391=""),טבלה20[[#This Row],[CycleNumber]],"")</f>
        <v/>
      </c>
      <c r="U392" s="1" t="str">
        <f>IF(OR(טבלה20[[#This Row],[CycleNumber]]&gt;B393,B393=""),טבלה20[[#This Row],[CycleNumber]],"")</f>
        <v/>
      </c>
      <c r="V3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2" t="s">
        <v>95</v>
      </c>
      <c r="AO392">
        <v>10</v>
      </c>
      <c r="AP392">
        <v>41</v>
      </c>
      <c r="AQ392">
        <f t="shared" si="16"/>
        <v>0</v>
      </c>
      <c r="AR392" t="str">
        <f t="shared" si="17"/>
        <v/>
      </c>
    </row>
    <row r="393" spans="1:44" hidden="1" x14ac:dyDescent="0.25">
      <c r="A393" t="s">
        <v>95</v>
      </c>
      <c r="B393">
        <v>11</v>
      </c>
      <c r="C393">
        <v>0</v>
      </c>
      <c r="D393">
        <v>1</v>
      </c>
      <c r="E393">
        <v>0</v>
      </c>
      <c r="F393">
        <v>31</v>
      </c>
      <c r="G393" t="str">
        <f>IF(טבלה20[[#This Row],[CycleNumber]]&gt;2,IF(AND(טבלה20[[#This Row],[LengthofCycle]]-F392=F392-F391,טבלה20[[#This Row],[LengthofCycle]]-F392&lt;&gt;0),1,""),"")</f>
        <v/>
      </c>
      <c r="H393" t="str">
        <f>IF(טבלה20[[#This Row],[דילוג]]=1,SUM(G393:G394),"")</f>
        <v/>
      </c>
      <c r="I393" t="str">
        <f>IF(AND(טבלה20[[#This Row],[CycleNumber]]&gt;B392,טבלה20[[#This Row],[CycleNumber]]&gt;2),IF(טבלה20[[#This Row],[דילוג]]=1,טבלה20[[#This Row],[LengthofCycle]]-F392,I392),"")</f>
        <v/>
      </c>
      <c r="J393">
        <f>IF(AND(טבלה20[[#This Row],[CycleNumber]]&gt;B392,טבלה20[[#This Row],[CycleNumber]]&gt;2),IF(טבלה20[[#This Row],[דילוג]]=1,1,IF(MAX(J391:J392)=1,1,IF(טבלה20[[#This Row],[LengthofCycle]]-F392&lt;&gt;טבלה20[[#This Row],[הפרש קבוע אחרון]],0,""))),"")</f>
        <v>0</v>
      </c>
      <c r="K393" t="str">
        <f>IF(טבלה20[[#This Row],[CycleNumber]]&lt;3,"",IF(טבלה20[[#This Row],[דילוג]]=1,1,IF(K392="","",IF(טבלה20[[#This Row],[LengthofCycle]]-F392=טבלה20[[#This Row],[הפרש קבוע אחרון]],1,IF(K392+1&gt;3,"",K392+1)))))</f>
        <v/>
      </c>
      <c r="L393" t="str">
        <f>IF(OR(טבלה20[[#This Row],[פעילות]]="",K392=""),"",IF(טבלה20[[#This Row],[פעילות]]=1,1,0))</f>
        <v/>
      </c>
      <c r="M393" s="1" t="str">
        <f>IF(טבלה20[[#This Row],[פעילות]]="","",IF(OR(M392="",AND(טבלה20[[#This Row],[דילוג]]=1,K392=3)),1,M392+1))</f>
        <v/>
      </c>
      <c r="N393" s="1" t="str">
        <f>IF(AND(טבלה20[[#This Row],[מחזורי פעילות]]=3,G394=1,טבלה20[[#This Row],[הפרש קבוע אחרון]]&lt;&gt;I394),1,"")</f>
        <v/>
      </c>
      <c r="O393" s="1" t="str">
        <f>IF(AND(טבלה20[[#This Row],[מחזורי פעילות]]=3,G394=1,טבלה20[[#This Row],[הפרש קבוע אחרון]]=I394),1,"")</f>
        <v/>
      </c>
      <c r="P393" s="1" t="str">
        <f>IF(AND(טבלה20[[#This Row],[דילוג]]=1,טבלה20[[#This Row],[הפרש קבוע אחרון]]=I392,טבלה20[[#This Row],[מחזורי פעילות]]&gt;1),1,"")</f>
        <v/>
      </c>
      <c r="Q393" s="1" t="str">
        <f>IF(OR(AND(טבלה20[[#This Row],[מחזורי פעילות]]&lt;&gt;"",M394=""),AND(טבלה20[[#This Row],[פעילות]]=3,M394=1)),טבלה20[[#This Row],[מחזורי פעילות]],"")</f>
        <v/>
      </c>
      <c r="R393" s="1" t="str">
        <f>IF(טבלה20[[#This Row],[באיזה מחזור נעקר אחרי קביעה?]]&lt;&gt;"",1,"")</f>
        <v/>
      </c>
      <c r="S393" s="1" t="str">
        <f>IF(AND(טבלה20[[#This Row],[באיזה מחזור נעקר אחרי קביעה?]]&lt;&gt;"",טבלה20[[#This Row],[CycleNumber]]&gt;B394),טבלה20[[#This Row],[באיזה מחזור נעקר אחרי קביעה?]],"")</f>
        <v/>
      </c>
      <c r="T393" s="1" t="str">
        <f>IF(AND(טבלה20[[#This Row],[הפרש קבוע אחרון]]&lt;&gt;"",I392=""),טבלה20[[#This Row],[CycleNumber]],"")</f>
        <v/>
      </c>
      <c r="U393" s="1" t="str">
        <f>IF(OR(טבלה20[[#This Row],[CycleNumber]]&gt;B394,B394=""),טבלה20[[#This Row],[CycleNumber]],"")</f>
        <v/>
      </c>
      <c r="V3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3" t="s">
        <v>95</v>
      </c>
      <c r="AO393">
        <v>11</v>
      </c>
      <c r="AP393">
        <v>31</v>
      </c>
      <c r="AQ393">
        <f t="shared" si="16"/>
        <v>0</v>
      </c>
      <c r="AR393" t="str">
        <f t="shared" si="17"/>
        <v/>
      </c>
    </row>
    <row r="394" spans="1:44" hidden="1" x14ac:dyDescent="0.25">
      <c r="A394" t="s">
        <v>95</v>
      </c>
      <c r="B394">
        <v>12</v>
      </c>
      <c r="C394">
        <v>0</v>
      </c>
      <c r="D394">
        <v>1</v>
      </c>
      <c r="E394">
        <v>0</v>
      </c>
      <c r="F394">
        <v>31</v>
      </c>
      <c r="G394" t="str">
        <f>IF(טבלה20[[#This Row],[CycleNumber]]&gt;2,IF(AND(טבלה20[[#This Row],[LengthofCycle]]-F393=F393-F392,טבלה20[[#This Row],[LengthofCycle]]-F393&lt;&gt;0),1,""),"")</f>
        <v/>
      </c>
      <c r="H394" t="str">
        <f>IF(טבלה20[[#This Row],[דילוג]]=1,SUM(G394:G395),"")</f>
        <v/>
      </c>
      <c r="I394" t="str">
        <f>IF(AND(טבלה20[[#This Row],[CycleNumber]]&gt;B393,טבלה20[[#This Row],[CycleNumber]]&gt;2),IF(טבלה20[[#This Row],[דילוג]]=1,טבלה20[[#This Row],[LengthofCycle]]-F393,I393),"")</f>
        <v/>
      </c>
      <c r="J394">
        <f>IF(AND(טבלה20[[#This Row],[CycleNumber]]&gt;B393,טבלה20[[#This Row],[CycleNumber]]&gt;2),IF(טבלה20[[#This Row],[דילוג]]=1,1,IF(MAX(J392:J393)=1,1,IF(טבלה20[[#This Row],[LengthofCycle]]-F393&lt;&gt;טבלה20[[#This Row],[הפרש קבוע אחרון]],0,""))),"")</f>
        <v>0</v>
      </c>
      <c r="K394" t="str">
        <f>IF(טבלה20[[#This Row],[CycleNumber]]&lt;3,"",IF(טבלה20[[#This Row],[דילוג]]=1,1,IF(K393="","",IF(טבלה20[[#This Row],[LengthofCycle]]-F393=טבלה20[[#This Row],[הפרש קבוע אחרון]],1,IF(K393+1&gt;3,"",K393+1)))))</f>
        <v/>
      </c>
      <c r="L394" t="str">
        <f>IF(OR(טבלה20[[#This Row],[פעילות]]="",K393=""),"",IF(טבלה20[[#This Row],[פעילות]]=1,1,0))</f>
        <v/>
      </c>
      <c r="M394" s="1" t="str">
        <f>IF(טבלה20[[#This Row],[פעילות]]="","",IF(OR(M393="",AND(טבלה20[[#This Row],[דילוג]]=1,K393=3)),1,M393+1))</f>
        <v/>
      </c>
      <c r="N394" s="1" t="str">
        <f>IF(AND(טבלה20[[#This Row],[מחזורי פעילות]]=3,G395=1,טבלה20[[#This Row],[הפרש קבוע אחרון]]&lt;&gt;I395),1,"")</f>
        <v/>
      </c>
      <c r="O394" s="1" t="str">
        <f>IF(AND(טבלה20[[#This Row],[מחזורי פעילות]]=3,G395=1,טבלה20[[#This Row],[הפרש קבוע אחרון]]=I395),1,"")</f>
        <v/>
      </c>
      <c r="P394" s="1" t="str">
        <f>IF(AND(טבלה20[[#This Row],[דילוג]]=1,טבלה20[[#This Row],[הפרש קבוע אחרון]]=I393,טבלה20[[#This Row],[מחזורי פעילות]]&gt;1),1,"")</f>
        <v/>
      </c>
      <c r="Q394" s="1" t="str">
        <f>IF(OR(AND(טבלה20[[#This Row],[מחזורי פעילות]]&lt;&gt;"",M395=""),AND(טבלה20[[#This Row],[פעילות]]=3,M395=1)),טבלה20[[#This Row],[מחזורי פעילות]],"")</f>
        <v/>
      </c>
      <c r="R394" s="1" t="str">
        <f>IF(טבלה20[[#This Row],[באיזה מחזור נעקר אחרי קביעה?]]&lt;&gt;"",1,"")</f>
        <v/>
      </c>
      <c r="S394" s="1" t="str">
        <f>IF(AND(טבלה20[[#This Row],[באיזה מחזור נעקר אחרי קביעה?]]&lt;&gt;"",טבלה20[[#This Row],[CycleNumber]]&gt;B395),טבלה20[[#This Row],[באיזה מחזור נעקר אחרי קביעה?]],"")</f>
        <v/>
      </c>
      <c r="T394" s="1" t="str">
        <f>IF(AND(טבלה20[[#This Row],[הפרש קבוע אחרון]]&lt;&gt;"",I393=""),טבלה20[[#This Row],[CycleNumber]],"")</f>
        <v/>
      </c>
      <c r="U394" s="1" t="str">
        <f>IF(OR(טבלה20[[#This Row],[CycleNumber]]&gt;B395,B395=""),טבלה20[[#This Row],[CycleNumber]],"")</f>
        <v/>
      </c>
      <c r="V3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4" t="s">
        <v>95</v>
      </c>
      <c r="AO394">
        <v>12</v>
      </c>
      <c r="AP394">
        <v>31</v>
      </c>
      <c r="AQ394">
        <f t="shared" si="16"/>
        <v>0</v>
      </c>
      <c r="AR394" t="str">
        <f t="shared" si="17"/>
        <v/>
      </c>
    </row>
    <row r="395" spans="1:44" hidden="1" x14ac:dyDescent="0.25">
      <c r="A395" t="s">
        <v>95</v>
      </c>
      <c r="B395">
        <v>13</v>
      </c>
      <c r="C395">
        <v>0</v>
      </c>
      <c r="D395">
        <v>1</v>
      </c>
      <c r="E395">
        <v>0</v>
      </c>
      <c r="F395">
        <v>32</v>
      </c>
      <c r="G395" t="str">
        <f>IF(טבלה20[[#This Row],[CycleNumber]]&gt;2,IF(AND(טבלה20[[#This Row],[LengthofCycle]]-F394=F394-F393,טבלה20[[#This Row],[LengthofCycle]]-F394&lt;&gt;0),1,""),"")</f>
        <v/>
      </c>
      <c r="H395" t="str">
        <f>IF(טבלה20[[#This Row],[דילוג]]=1,SUM(G395:G396),"")</f>
        <v/>
      </c>
      <c r="I395" t="str">
        <f>IF(AND(טבלה20[[#This Row],[CycleNumber]]&gt;B394,טבלה20[[#This Row],[CycleNumber]]&gt;2),IF(טבלה20[[#This Row],[דילוג]]=1,טבלה20[[#This Row],[LengthofCycle]]-F394,I394),"")</f>
        <v/>
      </c>
      <c r="J395">
        <f>IF(AND(טבלה20[[#This Row],[CycleNumber]]&gt;B394,טבלה20[[#This Row],[CycleNumber]]&gt;2),IF(טבלה20[[#This Row],[דילוג]]=1,1,IF(MAX(J393:J394)=1,1,IF(טבלה20[[#This Row],[LengthofCycle]]-F394&lt;&gt;טבלה20[[#This Row],[הפרש קבוע אחרון]],0,""))),"")</f>
        <v>0</v>
      </c>
      <c r="K395" t="str">
        <f>IF(טבלה20[[#This Row],[CycleNumber]]&lt;3,"",IF(טבלה20[[#This Row],[דילוג]]=1,1,IF(K394="","",IF(טבלה20[[#This Row],[LengthofCycle]]-F394=טבלה20[[#This Row],[הפרש קבוע אחרון]],1,IF(K394+1&gt;3,"",K394+1)))))</f>
        <v/>
      </c>
      <c r="L395" t="str">
        <f>IF(OR(טבלה20[[#This Row],[פעילות]]="",K394=""),"",IF(טבלה20[[#This Row],[פעילות]]=1,1,0))</f>
        <v/>
      </c>
      <c r="M395" s="1" t="str">
        <f>IF(טבלה20[[#This Row],[פעילות]]="","",IF(OR(M394="",AND(טבלה20[[#This Row],[דילוג]]=1,K394=3)),1,M394+1))</f>
        <v/>
      </c>
      <c r="N395" s="1" t="str">
        <f>IF(AND(טבלה20[[#This Row],[מחזורי פעילות]]=3,G396=1,טבלה20[[#This Row],[הפרש קבוע אחרון]]&lt;&gt;I396),1,"")</f>
        <v/>
      </c>
      <c r="O395" s="1" t="str">
        <f>IF(AND(טבלה20[[#This Row],[מחזורי פעילות]]=3,G396=1,טבלה20[[#This Row],[הפרש קבוע אחרון]]=I396),1,"")</f>
        <v/>
      </c>
      <c r="P395" s="1" t="str">
        <f>IF(AND(טבלה20[[#This Row],[דילוג]]=1,טבלה20[[#This Row],[הפרש קבוע אחרון]]=I394,טבלה20[[#This Row],[מחזורי פעילות]]&gt;1),1,"")</f>
        <v/>
      </c>
      <c r="Q395" s="1" t="str">
        <f>IF(OR(AND(טבלה20[[#This Row],[מחזורי פעילות]]&lt;&gt;"",M396=""),AND(טבלה20[[#This Row],[פעילות]]=3,M396=1)),טבלה20[[#This Row],[מחזורי פעילות]],"")</f>
        <v/>
      </c>
      <c r="R395" s="1" t="str">
        <f>IF(טבלה20[[#This Row],[באיזה מחזור נעקר אחרי קביעה?]]&lt;&gt;"",1,"")</f>
        <v/>
      </c>
      <c r="S395" s="1" t="str">
        <f>IF(AND(טבלה20[[#This Row],[באיזה מחזור נעקר אחרי קביעה?]]&lt;&gt;"",טבלה20[[#This Row],[CycleNumber]]&gt;B396),טבלה20[[#This Row],[באיזה מחזור נעקר אחרי קביעה?]],"")</f>
        <v/>
      </c>
      <c r="T395" s="1" t="str">
        <f>IF(AND(טבלה20[[#This Row],[הפרש קבוע אחרון]]&lt;&gt;"",I394=""),טבלה20[[#This Row],[CycleNumber]],"")</f>
        <v/>
      </c>
      <c r="U395" s="1">
        <f>IF(OR(טבלה20[[#This Row],[CycleNumber]]&gt;B396,B396=""),טבלה20[[#This Row],[CycleNumber]],"")</f>
        <v>13</v>
      </c>
      <c r="V3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5" t="s">
        <v>95</v>
      </c>
      <c r="AO395">
        <v>13</v>
      </c>
      <c r="AP395">
        <v>32</v>
      </c>
      <c r="AQ395">
        <f t="shared" si="16"/>
        <v>0</v>
      </c>
      <c r="AR395" t="str">
        <f t="shared" si="17"/>
        <v/>
      </c>
    </row>
    <row r="396" spans="1:44" hidden="1" x14ac:dyDescent="0.25">
      <c r="A396" t="s">
        <v>52</v>
      </c>
      <c r="B396">
        <v>1</v>
      </c>
      <c r="C396">
        <v>0</v>
      </c>
      <c r="D396">
        <v>1</v>
      </c>
      <c r="E396">
        <v>0</v>
      </c>
      <c r="F396">
        <v>29</v>
      </c>
      <c r="G396" t="str">
        <f>IF(טבלה20[[#This Row],[CycleNumber]]&gt;2,IF(AND(טבלה20[[#This Row],[LengthofCycle]]-F395=F395-F394,טבלה20[[#This Row],[LengthofCycle]]-F395&lt;&gt;0),1,""),"")</f>
        <v/>
      </c>
      <c r="H396" t="str">
        <f>IF(טבלה20[[#This Row],[דילוג]]=1,SUM(G396:G397),"")</f>
        <v/>
      </c>
      <c r="I396" t="str">
        <f>IF(AND(טבלה20[[#This Row],[CycleNumber]]&gt;B395,טבלה20[[#This Row],[CycleNumber]]&gt;2),IF(טבלה20[[#This Row],[דילוג]]=1,טבלה20[[#This Row],[LengthofCycle]]-F395,I395),"")</f>
        <v/>
      </c>
      <c r="J396" t="str">
        <f>IF(AND(טבלה20[[#This Row],[CycleNumber]]&gt;B395,טבלה20[[#This Row],[CycleNumber]]&gt;2),IF(טבלה20[[#This Row],[דילוג]]=1,1,IF(MAX(J394:J395)=1,1,IF(טבלה20[[#This Row],[LengthofCycle]]-F395&lt;&gt;טבלה20[[#This Row],[הפרש קבוע אחרון]],0,""))),"")</f>
        <v/>
      </c>
      <c r="K396" t="str">
        <f>IF(טבלה20[[#This Row],[CycleNumber]]&lt;3,"",IF(טבלה20[[#This Row],[דילוג]]=1,1,IF(K395="","",IF(טבלה20[[#This Row],[LengthofCycle]]-F395=טבלה20[[#This Row],[הפרש קבוע אחרון]],1,IF(K395+1&gt;3,"",K395+1)))))</f>
        <v/>
      </c>
      <c r="L396" t="str">
        <f>IF(OR(טבלה20[[#This Row],[פעילות]]="",K395=""),"",IF(טבלה20[[#This Row],[פעילות]]=1,1,0))</f>
        <v/>
      </c>
      <c r="M396" s="1" t="str">
        <f>IF(טבלה20[[#This Row],[פעילות]]="","",IF(OR(M395="",AND(טבלה20[[#This Row],[דילוג]]=1,K395=3)),1,M395+1))</f>
        <v/>
      </c>
      <c r="N396" s="1" t="str">
        <f>IF(AND(טבלה20[[#This Row],[מחזורי פעילות]]=3,G397=1,טבלה20[[#This Row],[הפרש קבוע אחרון]]&lt;&gt;I397),1,"")</f>
        <v/>
      </c>
      <c r="O396" s="1" t="str">
        <f>IF(AND(טבלה20[[#This Row],[מחזורי פעילות]]=3,G397=1,טבלה20[[#This Row],[הפרש קבוע אחרון]]=I397),1,"")</f>
        <v/>
      </c>
      <c r="P396" s="1" t="str">
        <f>IF(AND(טבלה20[[#This Row],[דילוג]]=1,טבלה20[[#This Row],[הפרש קבוע אחרון]]=I395,טבלה20[[#This Row],[מחזורי פעילות]]&gt;1),1,"")</f>
        <v/>
      </c>
      <c r="Q396" s="1" t="str">
        <f>IF(OR(AND(טבלה20[[#This Row],[מחזורי פעילות]]&lt;&gt;"",M397=""),AND(טבלה20[[#This Row],[פעילות]]=3,M397=1)),טבלה20[[#This Row],[מחזורי פעילות]],"")</f>
        <v/>
      </c>
      <c r="R396" s="1" t="str">
        <f>IF(טבלה20[[#This Row],[באיזה מחזור נעקר אחרי קביעה?]]&lt;&gt;"",1,"")</f>
        <v/>
      </c>
      <c r="S396" s="1" t="str">
        <f>IF(AND(טבלה20[[#This Row],[באיזה מחזור נעקר אחרי קביעה?]]&lt;&gt;"",טבלה20[[#This Row],[CycleNumber]]&gt;B397),טבלה20[[#This Row],[באיזה מחזור נעקר אחרי קביעה?]],"")</f>
        <v/>
      </c>
      <c r="T396" s="1" t="str">
        <f>IF(AND(טבלה20[[#This Row],[הפרש קבוע אחרון]]&lt;&gt;"",I395=""),טבלה20[[#This Row],[CycleNumber]],"")</f>
        <v/>
      </c>
      <c r="U396" s="1" t="str">
        <f>IF(OR(טבלה20[[#This Row],[CycleNumber]]&gt;B397,B397=""),טבלה20[[#This Row],[CycleNumber]],"")</f>
        <v/>
      </c>
      <c r="V3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6" t="s">
        <v>52</v>
      </c>
      <c r="AO396">
        <v>1</v>
      </c>
      <c r="AP396">
        <v>29</v>
      </c>
      <c r="AQ396" t="str">
        <f t="shared" si="16"/>
        <v/>
      </c>
      <c r="AR396" t="str">
        <f t="shared" si="17"/>
        <v/>
      </c>
    </row>
    <row r="397" spans="1:44" hidden="1" x14ac:dyDescent="0.25">
      <c r="A397" t="s">
        <v>52</v>
      </c>
      <c r="B397">
        <v>2</v>
      </c>
      <c r="C397">
        <v>0</v>
      </c>
      <c r="D397">
        <v>1</v>
      </c>
      <c r="E397">
        <v>0</v>
      </c>
      <c r="F397">
        <v>25</v>
      </c>
      <c r="G397" t="str">
        <f>IF(טבלה20[[#This Row],[CycleNumber]]&gt;2,IF(AND(טבלה20[[#This Row],[LengthofCycle]]-F396=F396-F395,טבלה20[[#This Row],[LengthofCycle]]-F396&lt;&gt;0),1,""),"")</f>
        <v/>
      </c>
      <c r="H397" t="str">
        <f>IF(טבלה20[[#This Row],[דילוג]]=1,SUM(G397:G398),"")</f>
        <v/>
      </c>
      <c r="I397" t="str">
        <f>IF(AND(טבלה20[[#This Row],[CycleNumber]]&gt;B396,טבלה20[[#This Row],[CycleNumber]]&gt;2),IF(טבלה20[[#This Row],[דילוג]]=1,טבלה20[[#This Row],[LengthofCycle]]-F396,I396),"")</f>
        <v/>
      </c>
      <c r="J397" t="str">
        <f>IF(AND(טבלה20[[#This Row],[CycleNumber]]&gt;B396,טבלה20[[#This Row],[CycleNumber]]&gt;2),IF(טבלה20[[#This Row],[דילוג]]=1,1,IF(MAX(J395:J396)=1,1,IF(טבלה20[[#This Row],[LengthofCycle]]-F396&lt;&gt;טבלה20[[#This Row],[הפרש קבוע אחרון]],0,""))),"")</f>
        <v/>
      </c>
      <c r="K397" t="str">
        <f>IF(טבלה20[[#This Row],[CycleNumber]]&lt;3,"",IF(טבלה20[[#This Row],[דילוג]]=1,1,IF(K396="","",IF(טבלה20[[#This Row],[LengthofCycle]]-F396=טבלה20[[#This Row],[הפרש קבוע אחרון]],1,IF(K396+1&gt;3,"",K396+1)))))</f>
        <v/>
      </c>
      <c r="L397" t="str">
        <f>IF(OR(טבלה20[[#This Row],[פעילות]]="",K396=""),"",IF(טבלה20[[#This Row],[פעילות]]=1,1,0))</f>
        <v/>
      </c>
      <c r="M397" s="1" t="str">
        <f>IF(טבלה20[[#This Row],[פעילות]]="","",IF(OR(M396="",AND(טבלה20[[#This Row],[דילוג]]=1,K396=3)),1,M396+1))</f>
        <v/>
      </c>
      <c r="N397" s="1" t="str">
        <f>IF(AND(טבלה20[[#This Row],[מחזורי פעילות]]=3,G398=1,טבלה20[[#This Row],[הפרש קבוע אחרון]]&lt;&gt;I398),1,"")</f>
        <v/>
      </c>
      <c r="O397" s="1" t="str">
        <f>IF(AND(טבלה20[[#This Row],[מחזורי פעילות]]=3,G398=1,טבלה20[[#This Row],[הפרש קבוע אחרון]]=I398),1,"")</f>
        <v/>
      </c>
      <c r="P397" s="1" t="str">
        <f>IF(AND(טבלה20[[#This Row],[דילוג]]=1,טבלה20[[#This Row],[הפרש קבוע אחרון]]=I396,טבלה20[[#This Row],[מחזורי פעילות]]&gt;1),1,"")</f>
        <v/>
      </c>
      <c r="Q397" s="1" t="str">
        <f>IF(OR(AND(טבלה20[[#This Row],[מחזורי פעילות]]&lt;&gt;"",M398=""),AND(טבלה20[[#This Row],[פעילות]]=3,M398=1)),טבלה20[[#This Row],[מחזורי פעילות]],"")</f>
        <v/>
      </c>
      <c r="R397" s="1" t="str">
        <f>IF(טבלה20[[#This Row],[באיזה מחזור נעקר אחרי קביעה?]]&lt;&gt;"",1,"")</f>
        <v/>
      </c>
      <c r="S397" s="1" t="str">
        <f>IF(AND(טבלה20[[#This Row],[באיזה מחזור נעקר אחרי קביעה?]]&lt;&gt;"",טבלה20[[#This Row],[CycleNumber]]&gt;B398),טבלה20[[#This Row],[באיזה מחזור נעקר אחרי קביעה?]],"")</f>
        <v/>
      </c>
      <c r="T397" s="1" t="str">
        <f>IF(AND(טבלה20[[#This Row],[הפרש קבוע אחרון]]&lt;&gt;"",I396=""),טבלה20[[#This Row],[CycleNumber]],"")</f>
        <v/>
      </c>
      <c r="U397" s="1" t="str">
        <f>IF(OR(טבלה20[[#This Row],[CycleNumber]]&gt;B398,B398=""),טבלה20[[#This Row],[CycleNumber]],"")</f>
        <v/>
      </c>
      <c r="V3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7" t="s">
        <v>52</v>
      </c>
      <c r="AO397">
        <v>2</v>
      </c>
      <c r="AP397">
        <v>25</v>
      </c>
      <c r="AQ397" t="str">
        <f t="shared" si="16"/>
        <v/>
      </c>
      <c r="AR397" t="str">
        <f t="shared" si="17"/>
        <v/>
      </c>
    </row>
    <row r="398" spans="1:44" hidden="1" x14ac:dyDescent="0.25">
      <c r="A398" t="s">
        <v>52</v>
      </c>
      <c r="B398">
        <v>3</v>
      </c>
      <c r="C398">
        <v>0</v>
      </c>
      <c r="D398">
        <v>1</v>
      </c>
      <c r="E398">
        <v>0</v>
      </c>
      <c r="F398">
        <v>26</v>
      </c>
      <c r="G398" t="str">
        <f>IF(טבלה20[[#This Row],[CycleNumber]]&gt;2,IF(AND(טבלה20[[#This Row],[LengthofCycle]]-F397=F397-F396,טבלה20[[#This Row],[LengthofCycle]]-F397&lt;&gt;0),1,""),"")</f>
        <v/>
      </c>
      <c r="H398" t="str">
        <f>IF(טבלה20[[#This Row],[דילוג]]=1,SUM(G398:G399),"")</f>
        <v/>
      </c>
      <c r="I398" t="str">
        <f>IF(AND(טבלה20[[#This Row],[CycleNumber]]&gt;B397,טבלה20[[#This Row],[CycleNumber]]&gt;2),IF(טבלה20[[#This Row],[דילוג]]=1,טבלה20[[#This Row],[LengthofCycle]]-F397,I397),"")</f>
        <v/>
      </c>
      <c r="J398">
        <f>IF(AND(טבלה20[[#This Row],[CycleNumber]]&gt;B397,טבלה20[[#This Row],[CycleNumber]]&gt;2),IF(טבלה20[[#This Row],[דילוג]]=1,1,IF(MAX(J396:J397)=1,1,IF(טבלה20[[#This Row],[LengthofCycle]]-F397&lt;&gt;טבלה20[[#This Row],[הפרש קבוע אחרון]],0,""))),"")</f>
        <v>0</v>
      </c>
      <c r="K398" t="str">
        <f>IF(טבלה20[[#This Row],[CycleNumber]]&lt;3,"",IF(טבלה20[[#This Row],[דילוג]]=1,1,IF(K397="","",IF(טבלה20[[#This Row],[LengthofCycle]]-F397=טבלה20[[#This Row],[הפרש קבוע אחרון]],1,IF(K397+1&gt;3,"",K397+1)))))</f>
        <v/>
      </c>
      <c r="L398" t="str">
        <f>IF(OR(טבלה20[[#This Row],[פעילות]]="",K397=""),"",IF(טבלה20[[#This Row],[פעילות]]=1,1,0))</f>
        <v/>
      </c>
      <c r="M398" s="1" t="str">
        <f>IF(טבלה20[[#This Row],[פעילות]]="","",IF(OR(M397="",AND(טבלה20[[#This Row],[דילוג]]=1,K397=3)),1,M397+1))</f>
        <v/>
      </c>
      <c r="N398" s="1" t="str">
        <f>IF(AND(טבלה20[[#This Row],[מחזורי פעילות]]=3,G399=1,טבלה20[[#This Row],[הפרש קבוע אחרון]]&lt;&gt;I399),1,"")</f>
        <v/>
      </c>
      <c r="O398" s="1" t="str">
        <f>IF(AND(טבלה20[[#This Row],[מחזורי פעילות]]=3,G399=1,טבלה20[[#This Row],[הפרש קבוע אחרון]]=I399),1,"")</f>
        <v/>
      </c>
      <c r="P398" s="1" t="str">
        <f>IF(AND(טבלה20[[#This Row],[דילוג]]=1,טבלה20[[#This Row],[הפרש קבוע אחרון]]=I397,טבלה20[[#This Row],[מחזורי פעילות]]&gt;1),1,"")</f>
        <v/>
      </c>
      <c r="Q398" s="1" t="str">
        <f>IF(OR(AND(טבלה20[[#This Row],[מחזורי פעילות]]&lt;&gt;"",M399=""),AND(טבלה20[[#This Row],[פעילות]]=3,M399=1)),טבלה20[[#This Row],[מחזורי פעילות]],"")</f>
        <v/>
      </c>
      <c r="R398" s="1" t="str">
        <f>IF(טבלה20[[#This Row],[באיזה מחזור נעקר אחרי קביעה?]]&lt;&gt;"",1,"")</f>
        <v/>
      </c>
      <c r="S398" s="1" t="str">
        <f>IF(AND(טבלה20[[#This Row],[באיזה מחזור נעקר אחרי קביעה?]]&lt;&gt;"",טבלה20[[#This Row],[CycleNumber]]&gt;B399),טבלה20[[#This Row],[באיזה מחזור נעקר אחרי קביעה?]],"")</f>
        <v/>
      </c>
      <c r="T398" s="1" t="str">
        <f>IF(AND(טבלה20[[#This Row],[הפרש קבוע אחרון]]&lt;&gt;"",I397=""),טבלה20[[#This Row],[CycleNumber]],"")</f>
        <v/>
      </c>
      <c r="U398" s="1" t="str">
        <f>IF(OR(טבלה20[[#This Row],[CycleNumber]]&gt;B399,B399=""),טבלה20[[#This Row],[CycleNumber]],"")</f>
        <v/>
      </c>
      <c r="V3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8" t="s">
        <v>52</v>
      </c>
      <c r="AO398">
        <v>3</v>
      </c>
      <c r="AP398">
        <v>26</v>
      </c>
      <c r="AQ398">
        <f t="shared" si="16"/>
        <v>0</v>
      </c>
      <c r="AR398" t="str">
        <f t="shared" si="17"/>
        <v/>
      </c>
    </row>
    <row r="399" spans="1:44" hidden="1" x14ac:dyDescent="0.25">
      <c r="A399" t="s">
        <v>52</v>
      </c>
      <c r="B399">
        <v>4</v>
      </c>
      <c r="C399">
        <v>0</v>
      </c>
      <c r="D399">
        <v>1</v>
      </c>
      <c r="E399">
        <v>0</v>
      </c>
      <c r="F399">
        <v>26</v>
      </c>
      <c r="G399" t="str">
        <f>IF(טבלה20[[#This Row],[CycleNumber]]&gt;2,IF(AND(טבלה20[[#This Row],[LengthofCycle]]-F398=F398-F397,טבלה20[[#This Row],[LengthofCycle]]-F398&lt;&gt;0),1,""),"")</f>
        <v/>
      </c>
      <c r="H399" t="str">
        <f>IF(טבלה20[[#This Row],[דילוג]]=1,SUM(G399:G400),"")</f>
        <v/>
      </c>
      <c r="I399" t="str">
        <f>IF(AND(טבלה20[[#This Row],[CycleNumber]]&gt;B398,טבלה20[[#This Row],[CycleNumber]]&gt;2),IF(טבלה20[[#This Row],[דילוג]]=1,טבלה20[[#This Row],[LengthofCycle]]-F398,I398),"")</f>
        <v/>
      </c>
      <c r="J399">
        <f>IF(AND(טבלה20[[#This Row],[CycleNumber]]&gt;B398,טבלה20[[#This Row],[CycleNumber]]&gt;2),IF(טבלה20[[#This Row],[דילוג]]=1,1,IF(MAX(J397:J398)=1,1,IF(טבלה20[[#This Row],[LengthofCycle]]-F398&lt;&gt;טבלה20[[#This Row],[הפרש קבוע אחרון]],0,""))),"")</f>
        <v>0</v>
      </c>
      <c r="K399" t="str">
        <f>IF(טבלה20[[#This Row],[CycleNumber]]&lt;3,"",IF(טבלה20[[#This Row],[דילוג]]=1,1,IF(K398="","",IF(טבלה20[[#This Row],[LengthofCycle]]-F398=טבלה20[[#This Row],[הפרש קבוע אחרון]],1,IF(K398+1&gt;3,"",K398+1)))))</f>
        <v/>
      </c>
      <c r="L399" t="str">
        <f>IF(OR(טבלה20[[#This Row],[פעילות]]="",K398=""),"",IF(טבלה20[[#This Row],[פעילות]]=1,1,0))</f>
        <v/>
      </c>
      <c r="M399" s="1" t="str">
        <f>IF(טבלה20[[#This Row],[פעילות]]="","",IF(OR(M398="",AND(טבלה20[[#This Row],[דילוג]]=1,K398=3)),1,M398+1))</f>
        <v/>
      </c>
      <c r="N399" s="1" t="str">
        <f>IF(AND(טבלה20[[#This Row],[מחזורי פעילות]]=3,G400=1,טבלה20[[#This Row],[הפרש קבוע אחרון]]&lt;&gt;I400),1,"")</f>
        <v/>
      </c>
      <c r="O399" s="1" t="str">
        <f>IF(AND(טבלה20[[#This Row],[מחזורי פעילות]]=3,G400=1,טבלה20[[#This Row],[הפרש קבוע אחרון]]=I400),1,"")</f>
        <v/>
      </c>
      <c r="P399" s="1" t="str">
        <f>IF(AND(טבלה20[[#This Row],[דילוג]]=1,טבלה20[[#This Row],[הפרש קבוע אחרון]]=I398,טבלה20[[#This Row],[מחזורי פעילות]]&gt;1),1,"")</f>
        <v/>
      </c>
      <c r="Q399" s="1" t="str">
        <f>IF(OR(AND(טבלה20[[#This Row],[מחזורי פעילות]]&lt;&gt;"",M400=""),AND(טבלה20[[#This Row],[פעילות]]=3,M400=1)),טבלה20[[#This Row],[מחזורי פעילות]],"")</f>
        <v/>
      </c>
      <c r="R399" s="1" t="str">
        <f>IF(טבלה20[[#This Row],[באיזה מחזור נעקר אחרי קביעה?]]&lt;&gt;"",1,"")</f>
        <v/>
      </c>
      <c r="S399" s="1" t="str">
        <f>IF(AND(טבלה20[[#This Row],[באיזה מחזור נעקר אחרי קביעה?]]&lt;&gt;"",טבלה20[[#This Row],[CycleNumber]]&gt;B400),טבלה20[[#This Row],[באיזה מחזור נעקר אחרי קביעה?]],"")</f>
        <v/>
      </c>
      <c r="T399" s="1" t="str">
        <f>IF(AND(טבלה20[[#This Row],[הפרש קבוע אחרון]]&lt;&gt;"",I398=""),טבלה20[[#This Row],[CycleNumber]],"")</f>
        <v/>
      </c>
      <c r="U399" s="1" t="str">
        <f>IF(OR(טבלה20[[#This Row],[CycleNumber]]&gt;B400,B400=""),טבלה20[[#This Row],[CycleNumber]],"")</f>
        <v/>
      </c>
      <c r="V3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399" t="s">
        <v>52</v>
      </c>
      <c r="AO399">
        <v>4</v>
      </c>
      <c r="AP399">
        <v>26</v>
      </c>
      <c r="AQ399">
        <f t="shared" si="16"/>
        <v>0</v>
      </c>
      <c r="AR399" t="str">
        <f t="shared" si="17"/>
        <v/>
      </c>
    </row>
    <row r="400" spans="1:44" hidden="1" x14ac:dyDescent="0.25">
      <c r="A400" t="s">
        <v>52</v>
      </c>
      <c r="B400">
        <v>5</v>
      </c>
      <c r="C400">
        <v>0</v>
      </c>
      <c r="D400">
        <v>0</v>
      </c>
      <c r="E400">
        <v>0</v>
      </c>
      <c r="F400">
        <v>28</v>
      </c>
      <c r="G400" t="str">
        <f>IF(טבלה20[[#This Row],[CycleNumber]]&gt;2,IF(AND(טבלה20[[#This Row],[LengthofCycle]]-F399=F399-F398,טבלה20[[#This Row],[LengthofCycle]]-F399&lt;&gt;0),1,""),"")</f>
        <v/>
      </c>
      <c r="H400" t="str">
        <f>IF(טבלה20[[#This Row],[דילוג]]=1,SUM(G400:G401),"")</f>
        <v/>
      </c>
      <c r="I400" t="str">
        <f>IF(AND(טבלה20[[#This Row],[CycleNumber]]&gt;B399,טבלה20[[#This Row],[CycleNumber]]&gt;2),IF(טבלה20[[#This Row],[דילוג]]=1,טבלה20[[#This Row],[LengthofCycle]]-F399,I399),"")</f>
        <v/>
      </c>
      <c r="J400">
        <f>IF(AND(טבלה20[[#This Row],[CycleNumber]]&gt;B399,טבלה20[[#This Row],[CycleNumber]]&gt;2),IF(טבלה20[[#This Row],[דילוג]]=1,1,IF(MAX(J398:J399)=1,1,IF(טבלה20[[#This Row],[LengthofCycle]]-F399&lt;&gt;טבלה20[[#This Row],[הפרש קבוע אחרון]],0,""))),"")</f>
        <v>0</v>
      </c>
      <c r="K400" t="str">
        <f>IF(טבלה20[[#This Row],[CycleNumber]]&lt;3,"",IF(טבלה20[[#This Row],[דילוג]]=1,1,IF(K399="","",IF(טבלה20[[#This Row],[LengthofCycle]]-F399=טבלה20[[#This Row],[הפרש קבוע אחרון]],1,IF(K399+1&gt;3,"",K399+1)))))</f>
        <v/>
      </c>
      <c r="L400" t="str">
        <f>IF(OR(טבלה20[[#This Row],[פעילות]]="",K399=""),"",IF(טבלה20[[#This Row],[פעילות]]=1,1,0))</f>
        <v/>
      </c>
      <c r="M400" s="1" t="str">
        <f>IF(טבלה20[[#This Row],[פעילות]]="","",IF(OR(M399="",AND(טבלה20[[#This Row],[דילוג]]=1,K399=3)),1,M399+1))</f>
        <v/>
      </c>
      <c r="N400" s="1" t="str">
        <f>IF(AND(טבלה20[[#This Row],[מחזורי פעילות]]=3,G401=1,טבלה20[[#This Row],[הפרש קבוע אחרון]]&lt;&gt;I401),1,"")</f>
        <v/>
      </c>
      <c r="O400" s="1" t="str">
        <f>IF(AND(טבלה20[[#This Row],[מחזורי פעילות]]=3,G401=1,טבלה20[[#This Row],[הפרש קבוע אחרון]]=I401),1,"")</f>
        <v/>
      </c>
      <c r="P400" s="1" t="str">
        <f>IF(AND(טבלה20[[#This Row],[דילוג]]=1,טבלה20[[#This Row],[הפרש קבוע אחרון]]=I399,טבלה20[[#This Row],[מחזורי פעילות]]&gt;1),1,"")</f>
        <v/>
      </c>
      <c r="Q400" s="1" t="str">
        <f>IF(OR(AND(טבלה20[[#This Row],[מחזורי פעילות]]&lt;&gt;"",M401=""),AND(טבלה20[[#This Row],[פעילות]]=3,M401=1)),טבלה20[[#This Row],[מחזורי פעילות]],"")</f>
        <v/>
      </c>
      <c r="R400" s="1" t="str">
        <f>IF(טבלה20[[#This Row],[באיזה מחזור נעקר אחרי קביעה?]]&lt;&gt;"",1,"")</f>
        <v/>
      </c>
      <c r="S400" s="1" t="str">
        <f>IF(AND(טבלה20[[#This Row],[באיזה מחזור נעקר אחרי קביעה?]]&lt;&gt;"",טבלה20[[#This Row],[CycleNumber]]&gt;B401),טבלה20[[#This Row],[באיזה מחזור נעקר אחרי קביעה?]],"")</f>
        <v/>
      </c>
      <c r="T400" s="1" t="str">
        <f>IF(AND(טבלה20[[#This Row],[הפרש קבוע אחרון]]&lt;&gt;"",I399=""),טבלה20[[#This Row],[CycleNumber]],"")</f>
        <v/>
      </c>
      <c r="U400" s="1" t="str">
        <f>IF(OR(טבלה20[[#This Row],[CycleNumber]]&gt;B401,B401=""),טבלה20[[#This Row],[CycleNumber]],"")</f>
        <v/>
      </c>
      <c r="V4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0" t="s">
        <v>52</v>
      </c>
      <c r="AO400">
        <v>5</v>
      </c>
      <c r="AP400">
        <v>28</v>
      </c>
      <c r="AQ400">
        <f t="shared" si="16"/>
        <v>0</v>
      </c>
      <c r="AR400" t="str">
        <f t="shared" si="17"/>
        <v/>
      </c>
    </row>
    <row r="401" spans="1:44" hidden="1" x14ac:dyDescent="0.25">
      <c r="A401" t="s">
        <v>52</v>
      </c>
      <c r="B401">
        <v>6</v>
      </c>
      <c r="C401">
        <v>0</v>
      </c>
      <c r="D401">
        <v>1</v>
      </c>
      <c r="E401">
        <v>0</v>
      </c>
      <c r="F401">
        <v>26</v>
      </c>
      <c r="G401" t="str">
        <f>IF(טבלה20[[#This Row],[CycleNumber]]&gt;2,IF(AND(טבלה20[[#This Row],[LengthofCycle]]-F400=F400-F399,טבלה20[[#This Row],[LengthofCycle]]-F400&lt;&gt;0),1,""),"")</f>
        <v/>
      </c>
      <c r="H401" t="str">
        <f>IF(טבלה20[[#This Row],[דילוג]]=1,SUM(G401:G402),"")</f>
        <v/>
      </c>
      <c r="I401" t="str">
        <f>IF(AND(טבלה20[[#This Row],[CycleNumber]]&gt;B400,טבלה20[[#This Row],[CycleNumber]]&gt;2),IF(טבלה20[[#This Row],[דילוג]]=1,טבלה20[[#This Row],[LengthofCycle]]-F400,I400),"")</f>
        <v/>
      </c>
      <c r="J401">
        <f>IF(AND(טבלה20[[#This Row],[CycleNumber]]&gt;B400,טבלה20[[#This Row],[CycleNumber]]&gt;2),IF(טבלה20[[#This Row],[דילוג]]=1,1,IF(MAX(J399:J400)=1,1,IF(טבלה20[[#This Row],[LengthofCycle]]-F400&lt;&gt;טבלה20[[#This Row],[הפרש קבוע אחרון]],0,""))),"")</f>
        <v>0</v>
      </c>
      <c r="K401" t="str">
        <f>IF(טבלה20[[#This Row],[CycleNumber]]&lt;3,"",IF(טבלה20[[#This Row],[דילוג]]=1,1,IF(K400="","",IF(טבלה20[[#This Row],[LengthofCycle]]-F400=טבלה20[[#This Row],[הפרש קבוע אחרון]],1,IF(K400+1&gt;3,"",K400+1)))))</f>
        <v/>
      </c>
      <c r="L401" t="str">
        <f>IF(OR(טבלה20[[#This Row],[פעילות]]="",K400=""),"",IF(טבלה20[[#This Row],[פעילות]]=1,1,0))</f>
        <v/>
      </c>
      <c r="M401" s="1" t="str">
        <f>IF(טבלה20[[#This Row],[פעילות]]="","",IF(OR(M400="",AND(טבלה20[[#This Row],[דילוג]]=1,K400=3)),1,M400+1))</f>
        <v/>
      </c>
      <c r="N401" s="1" t="str">
        <f>IF(AND(טבלה20[[#This Row],[מחזורי פעילות]]=3,G402=1,טבלה20[[#This Row],[הפרש קבוע אחרון]]&lt;&gt;I402),1,"")</f>
        <v/>
      </c>
      <c r="O401" s="1" t="str">
        <f>IF(AND(טבלה20[[#This Row],[מחזורי פעילות]]=3,G402=1,טבלה20[[#This Row],[הפרש קבוע אחרון]]=I402),1,"")</f>
        <v/>
      </c>
      <c r="P401" s="1" t="str">
        <f>IF(AND(טבלה20[[#This Row],[דילוג]]=1,טבלה20[[#This Row],[הפרש קבוע אחרון]]=I400,טבלה20[[#This Row],[מחזורי פעילות]]&gt;1),1,"")</f>
        <v/>
      </c>
      <c r="Q401" s="1" t="str">
        <f>IF(OR(AND(טבלה20[[#This Row],[מחזורי פעילות]]&lt;&gt;"",M402=""),AND(טבלה20[[#This Row],[פעילות]]=3,M402=1)),טבלה20[[#This Row],[מחזורי פעילות]],"")</f>
        <v/>
      </c>
      <c r="R401" s="1" t="str">
        <f>IF(טבלה20[[#This Row],[באיזה מחזור נעקר אחרי קביעה?]]&lt;&gt;"",1,"")</f>
        <v/>
      </c>
      <c r="S401" s="1" t="str">
        <f>IF(AND(טבלה20[[#This Row],[באיזה מחזור נעקר אחרי קביעה?]]&lt;&gt;"",טבלה20[[#This Row],[CycleNumber]]&gt;B402),טבלה20[[#This Row],[באיזה מחזור נעקר אחרי קביעה?]],"")</f>
        <v/>
      </c>
      <c r="T401" s="1" t="str">
        <f>IF(AND(טבלה20[[#This Row],[הפרש קבוע אחרון]]&lt;&gt;"",I400=""),טבלה20[[#This Row],[CycleNumber]],"")</f>
        <v/>
      </c>
      <c r="U401" s="1" t="str">
        <f>IF(OR(טבלה20[[#This Row],[CycleNumber]]&gt;B402,B402=""),טבלה20[[#This Row],[CycleNumber]],"")</f>
        <v/>
      </c>
      <c r="V4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1" t="s">
        <v>52</v>
      </c>
      <c r="AO401">
        <v>6</v>
      </c>
      <c r="AP401">
        <v>26</v>
      </c>
      <c r="AQ401">
        <f t="shared" si="16"/>
        <v>0</v>
      </c>
      <c r="AR401" t="str">
        <f t="shared" si="17"/>
        <v/>
      </c>
    </row>
    <row r="402" spans="1:44" hidden="1" x14ac:dyDescent="0.25">
      <c r="A402" t="s">
        <v>52</v>
      </c>
      <c r="B402">
        <v>7</v>
      </c>
      <c r="C402">
        <v>0</v>
      </c>
      <c r="D402">
        <v>1</v>
      </c>
      <c r="E402">
        <v>0</v>
      </c>
      <c r="F402">
        <v>26</v>
      </c>
      <c r="G402" t="str">
        <f>IF(טבלה20[[#This Row],[CycleNumber]]&gt;2,IF(AND(טבלה20[[#This Row],[LengthofCycle]]-F401=F401-F400,טבלה20[[#This Row],[LengthofCycle]]-F401&lt;&gt;0),1,""),"")</f>
        <v/>
      </c>
      <c r="H402" t="str">
        <f>IF(טבלה20[[#This Row],[דילוג]]=1,SUM(G402:G403),"")</f>
        <v/>
      </c>
      <c r="I402" t="str">
        <f>IF(AND(טבלה20[[#This Row],[CycleNumber]]&gt;B401,טבלה20[[#This Row],[CycleNumber]]&gt;2),IF(טבלה20[[#This Row],[דילוג]]=1,טבלה20[[#This Row],[LengthofCycle]]-F401,I401),"")</f>
        <v/>
      </c>
      <c r="J402">
        <f>IF(AND(טבלה20[[#This Row],[CycleNumber]]&gt;B401,טבלה20[[#This Row],[CycleNumber]]&gt;2),IF(טבלה20[[#This Row],[דילוג]]=1,1,IF(MAX(J400:J401)=1,1,IF(טבלה20[[#This Row],[LengthofCycle]]-F401&lt;&gt;טבלה20[[#This Row],[הפרש קבוע אחרון]],0,""))),"")</f>
        <v>0</v>
      </c>
      <c r="K402" t="str">
        <f>IF(טבלה20[[#This Row],[CycleNumber]]&lt;3,"",IF(טבלה20[[#This Row],[דילוג]]=1,1,IF(K401="","",IF(טבלה20[[#This Row],[LengthofCycle]]-F401=טבלה20[[#This Row],[הפרש קבוע אחרון]],1,IF(K401+1&gt;3,"",K401+1)))))</f>
        <v/>
      </c>
      <c r="L402" t="str">
        <f>IF(OR(טבלה20[[#This Row],[פעילות]]="",K401=""),"",IF(טבלה20[[#This Row],[פעילות]]=1,1,0))</f>
        <v/>
      </c>
      <c r="M402" s="1" t="str">
        <f>IF(טבלה20[[#This Row],[פעילות]]="","",IF(OR(M401="",AND(טבלה20[[#This Row],[דילוג]]=1,K401=3)),1,M401+1))</f>
        <v/>
      </c>
      <c r="N402" s="1" t="str">
        <f>IF(AND(טבלה20[[#This Row],[מחזורי פעילות]]=3,G403=1,טבלה20[[#This Row],[הפרש קבוע אחרון]]&lt;&gt;I403),1,"")</f>
        <v/>
      </c>
      <c r="O402" s="1" t="str">
        <f>IF(AND(טבלה20[[#This Row],[מחזורי פעילות]]=3,G403=1,טבלה20[[#This Row],[הפרש קבוע אחרון]]=I403),1,"")</f>
        <v/>
      </c>
      <c r="P402" s="1" t="str">
        <f>IF(AND(טבלה20[[#This Row],[דילוג]]=1,טבלה20[[#This Row],[הפרש קבוע אחרון]]=I401,טבלה20[[#This Row],[מחזורי פעילות]]&gt;1),1,"")</f>
        <v/>
      </c>
      <c r="Q402" s="1" t="str">
        <f>IF(OR(AND(טבלה20[[#This Row],[מחזורי פעילות]]&lt;&gt;"",M403=""),AND(טבלה20[[#This Row],[פעילות]]=3,M403=1)),טבלה20[[#This Row],[מחזורי פעילות]],"")</f>
        <v/>
      </c>
      <c r="R402" s="1" t="str">
        <f>IF(טבלה20[[#This Row],[באיזה מחזור נעקר אחרי קביעה?]]&lt;&gt;"",1,"")</f>
        <v/>
      </c>
      <c r="S402" s="1" t="str">
        <f>IF(AND(טבלה20[[#This Row],[באיזה מחזור נעקר אחרי קביעה?]]&lt;&gt;"",טבלה20[[#This Row],[CycleNumber]]&gt;B403),טבלה20[[#This Row],[באיזה מחזור נעקר אחרי קביעה?]],"")</f>
        <v/>
      </c>
      <c r="T402" s="1" t="str">
        <f>IF(AND(טבלה20[[#This Row],[הפרש קבוע אחרון]]&lt;&gt;"",I401=""),טבלה20[[#This Row],[CycleNumber]],"")</f>
        <v/>
      </c>
      <c r="U402" s="1" t="str">
        <f>IF(OR(טבלה20[[#This Row],[CycleNumber]]&gt;B403,B403=""),טבלה20[[#This Row],[CycleNumber]],"")</f>
        <v/>
      </c>
      <c r="V4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2" t="s">
        <v>52</v>
      </c>
      <c r="AO402">
        <v>7</v>
      </c>
      <c r="AP402">
        <v>26</v>
      </c>
      <c r="AQ402">
        <f t="shared" si="16"/>
        <v>0</v>
      </c>
      <c r="AR402" t="str">
        <f t="shared" si="17"/>
        <v/>
      </c>
    </row>
    <row r="403" spans="1:44" hidden="1" x14ac:dyDescent="0.25">
      <c r="A403" t="s">
        <v>52</v>
      </c>
      <c r="B403">
        <v>8</v>
      </c>
      <c r="C403">
        <v>0</v>
      </c>
      <c r="D403">
        <v>1</v>
      </c>
      <c r="E403">
        <v>0</v>
      </c>
      <c r="F403">
        <v>29</v>
      </c>
      <c r="G403" t="str">
        <f>IF(טבלה20[[#This Row],[CycleNumber]]&gt;2,IF(AND(טבלה20[[#This Row],[LengthofCycle]]-F402=F402-F401,טבלה20[[#This Row],[LengthofCycle]]-F402&lt;&gt;0),1,""),"")</f>
        <v/>
      </c>
      <c r="H403" t="str">
        <f>IF(טבלה20[[#This Row],[דילוג]]=1,SUM(G403:G404),"")</f>
        <v/>
      </c>
      <c r="I403" t="str">
        <f>IF(AND(טבלה20[[#This Row],[CycleNumber]]&gt;B402,טבלה20[[#This Row],[CycleNumber]]&gt;2),IF(טבלה20[[#This Row],[דילוג]]=1,טבלה20[[#This Row],[LengthofCycle]]-F402,I402),"")</f>
        <v/>
      </c>
      <c r="J403">
        <f>IF(AND(טבלה20[[#This Row],[CycleNumber]]&gt;B402,טבלה20[[#This Row],[CycleNumber]]&gt;2),IF(טבלה20[[#This Row],[דילוג]]=1,1,IF(MAX(J401:J402)=1,1,IF(טבלה20[[#This Row],[LengthofCycle]]-F402&lt;&gt;טבלה20[[#This Row],[הפרש קבוע אחרון]],0,""))),"")</f>
        <v>0</v>
      </c>
      <c r="K403" t="str">
        <f>IF(טבלה20[[#This Row],[CycleNumber]]&lt;3,"",IF(טבלה20[[#This Row],[דילוג]]=1,1,IF(K402="","",IF(טבלה20[[#This Row],[LengthofCycle]]-F402=טבלה20[[#This Row],[הפרש קבוע אחרון]],1,IF(K402+1&gt;3,"",K402+1)))))</f>
        <v/>
      </c>
      <c r="L403" t="str">
        <f>IF(OR(טבלה20[[#This Row],[פעילות]]="",K402=""),"",IF(טבלה20[[#This Row],[פעילות]]=1,1,0))</f>
        <v/>
      </c>
      <c r="M403" s="1" t="str">
        <f>IF(טבלה20[[#This Row],[פעילות]]="","",IF(OR(M402="",AND(טבלה20[[#This Row],[דילוג]]=1,K402=3)),1,M402+1))</f>
        <v/>
      </c>
      <c r="N403" s="1" t="str">
        <f>IF(AND(טבלה20[[#This Row],[מחזורי פעילות]]=3,G404=1,טבלה20[[#This Row],[הפרש קבוע אחרון]]&lt;&gt;I404),1,"")</f>
        <v/>
      </c>
      <c r="O403" s="1" t="str">
        <f>IF(AND(טבלה20[[#This Row],[מחזורי פעילות]]=3,G404=1,טבלה20[[#This Row],[הפרש קבוע אחרון]]=I404),1,"")</f>
        <v/>
      </c>
      <c r="P403" s="1" t="str">
        <f>IF(AND(טבלה20[[#This Row],[דילוג]]=1,טבלה20[[#This Row],[הפרש קבוע אחרון]]=I402,טבלה20[[#This Row],[מחזורי פעילות]]&gt;1),1,"")</f>
        <v/>
      </c>
      <c r="Q403" s="1" t="str">
        <f>IF(OR(AND(טבלה20[[#This Row],[מחזורי פעילות]]&lt;&gt;"",M404=""),AND(טבלה20[[#This Row],[פעילות]]=3,M404=1)),טבלה20[[#This Row],[מחזורי פעילות]],"")</f>
        <v/>
      </c>
      <c r="R403" s="1" t="str">
        <f>IF(טבלה20[[#This Row],[באיזה מחזור נעקר אחרי קביעה?]]&lt;&gt;"",1,"")</f>
        <v/>
      </c>
      <c r="S403" s="1" t="str">
        <f>IF(AND(טבלה20[[#This Row],[באיזה מחזור נעקר אחרי קביעה?]]&lt;&gt;"",טבלה20[[#This Row],[CycleNumber]]&gt;B404),טבלה20[[#This Row],[באיזה מחזור נעקר אחרי קביעה?]],"")</f>
        <v/>
      </c>
      <c r="T403" s="1" t="str">
        <f>IF(AND(טבלה20[[#This Row],[הפרש קבוע אחרון]]&lt;&gt;"",I402=""),טבלה20[[#This Row],[CycleNumber]],"")</f>
        <v/>
      </c>
      <c r="U403" s="1" t="str">
        <f>IF(OR(טבלה20[[#This Row],[CycleNumber]]&gt;B404,B404=""),טבלה20[[#This Row],[CycleNumber]],"")</f>
        <v/>
      </c>
      <c r="V4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3" t="s">
        <v>52</v>
      </c>
      <c r="AO403">
        <v>8</v>
      </c>
      <c r="AP403">
        <v>29</v>
      </c>
      <c r="AQ403">
        <f t="shared" si="16"/>
        <v>0</v>
      </c>
      <c r="AR403" t="str">
        <f t="shared" si="17"/>
        <v/>
      </c>
    </row>
    <row r="404" spans="1:44" hidden="1" x14ac:dyDescent="0.25">
      <c r="A404" t="s">
        <v>52</v>
      </c>
      <c r="B404">
        <v>9</v>
      </c>
      <c r="C404">
        <v>0</v>
      </c>
      <c r="D404">
        <v>1</v>
      </c>
      <c r="E404">
        <v>0</v>
      </c>
      <c r="F404">
        <v>29</v>
      </c>
      <c r="G404" t="str">
        <f>IF(טבלה20[[#This Row],[CycleNumber]]&gt;2,IF(AND(טבלה20[[#This Row],[LengthofCycle]]-F403=F403-F402,טבלה20[[#This Row],[LengthofCycle]]-F403&lt;&gt;0),1,""),"")</f>
        <v/>
      </c>
      <c r="H404" t="str">
        <f>IF(טבלה20[[#This Row],[דילוג]]=1,SUM(G404:G405),"")</f>
        <v/>
      </c>
      <c r="I404" t="str">
        <f>IF(AND(טבלה20[[#This Row],[CycleNumber]]&gt;B403,טבלה20[[#This Row],[CycleNumber]]&gt;2),IF(טבלה20[[#This Row],[דילוג]]=1,טבלה20[[#This Row],[LengthofCycle]]-F403,I403),"")</f>
        <v/>
      </c>
      <c r="J404">
        <f>IF(AND(טבלה20[[#This Row],[CycleNumber]]&gt;B403,טבלה20[[#This Row],[CycleNumber]]&gt;2),IF(טבלה20[[#This Row],[דילוג]]=1,1,IF(MAX(J402:J403)=1,1,IF(טבלה20[[#This Row],[LengthofCycle]]-F403&lt;&gt;טבלה20[[#This Row],[הפרש קבוע אחרון]],0,""))),"")</f>
        <v>0</v>
      </c>
      <c r="K404" t="str">
        <f>IF(טבלה20[[#This Row],[CycleNumber]]&lt;3,"",IF(טבלה20[[#This Row],[דילוג]]=1,1,IF(K403="","",IF(טבלה20[[#This Row],[LengthofCycle]]-F403=טבלה20[[#This Row],[הפרש קבוע אחרון]],1,IF(K403+1&gt;3,"",K403+1)))))</f>
        <v/>
      </c>
      <c r="L404" t="str">
        <f>IF(OR(טבלה20[[#This Row],[פעילות]]="",K403=""),"",IF(טבלה20[[#This Row],[פעילות]]=1,1,0))</f>
        <v/>
      </c>
      <c r="M404" s="1" t="str">
        <f>IF(טבלה20[[#This Row],[פעילות]]="","",IF(OR(M403="",AND(טבלה20[[#This Row],[דילוג]]=1,K403=3)),1,M403+1))</f>
        <v/>
      </c>
      <c r="N404" s="1" t="str">
        <f>IF(AND(טבלה20[[#This Row],[מחזורי פעילות]]=3,G405=1,טבלה20[[#This Row],[הפרש קבוע אחרון]]&lt;&gt;I405),1,"")</f>
        <v/>
      </c>
      <c r="O404" s="1" t="str">
        <f>IF(AND(טבלה20[[#This Row],[מחזורי פעילות]]=3,G405=1,טבלה20[[#This Row],[הפרש קבוע אחרון]]=I405),1,"")</f>
        <v/>
      </c>
      <c r="P404" s="1" t="str">
        <f>IF(AND(טבלה20[[#This Row],[דילוג]]=1,טבלה20[[#This Row],[הפרש קבוע אחרון]]=I403,טבלה20[[#This Row],[מחזורי פעילות]]&gt;1),1,"")</f>
        <v/>
      </c>
      <c r="Q404" s="1" t="str">
        <f>IF(OR(AND(טבלה20[[#This Row],[מחזורי פעילות]]&lt;&gt;"",M405=""),AND(טבלה20[[#This Row],[פעילות]]=3,M405=1)),טבלה20[[#This Row],[מחזורי פעילות]],"")</f>
        <v/>
      </c>
      <c r="R404" s="1" t="str">
        <f>IF(טבלה20[[#This Row],[באיזה מחזור נעקר אחרי קביעה?]]&lt;&gt;"",1,"")</f>
        <v/>
      </c>
      <c r="S404" s="1" t="str">
        <f>IF(AND(טבלה20[[#This Row],[באיזה מחזור נעקר אחרי קביעה?]]&lt;&gt;"",טבלה20[[#This Row],[CycleNumber]]&gt;B405),טבלה20[[#This Row],[באיזה מחזור נעקר אחרי קביעה?]],"")</f>
        <v/>
      </c>
      <c r="T404" s="1" t="str">
        <f>IF(AND(טבלה20[[#This Row],[הפרש קבוע אחרון]]&lt;&gt;"",I403=""),טבלה20[[#This Row],[CycleNumber]],"")</f>
        <v/>
      </c>
      <c r="U404" s="1" t="str">
        <f>IF(OR(טבלה20[[#This Row],[CycleNumber]]&gt;B405,B405=""),טבלה20[[#This Row],[CycleNumber]],"")</f>
        <v/>
      </c>
      <c r="V4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4" t="s">
        <v>52</v>
      </c>
      <c r="AO404">
        <v>9</v>
      </c>
      <c r="AP404">
        <v>29</v>
      </c>
      <c r="AQ404">
        <f t="shared" si="16"/>
        <v>0</v>
      </c>
      <c r="AR404" t="str">
        <f t="shared" si="17"/>
        <v/>
      </c>
    </row>
    <row r="405" spans="1:44" hidden="1" x14ac:dyDescent="0.25">
      <c r="A405" t="s">
        <v>52</v>
      </c>
      <c r="B405">
        <v>10</v>
      </c>
      <c r="C405">
        <v>0</v>
      </c>
      <c r="D405">
        <v>1</v>
      </c>
      <c r="E405">
        <v>0</v>
      </c>
      <c r="F405">
        <v>30</v>
      </c>
      <c r="G405" t="str">
        <f>IF(טבלה20[[#This Row],[CycleNumber]]&gt;2,IF(AND(טבלה20[[#This Row],[LengthofCycle]]-F404=F404-F403,טבלה20[[#This Row],[LengthofCycle]]-F404&lt;&gt;0),1,""),"")</f>
        <v/>
      </c>
      <c r="H405" t="str">
        <f>IF(טבלה20[[#This Row],[דילוג]]=1,SUM(G405:G406),"")</f>
        <v/>
      </c>
      <c r="I405" t="str">
        <f>IF(AND(טבלה20[[#This Row],[CycleNumber]]&gt;B404,טבלה20[[#This Row],[CycleNumber]]&gt;2),IF(טבלה20[[#This Row],[דילוג]]=1,טבלה20[[#This Row],[LengthofCycle]]-F404,I404),"")</f>
        <v/>
      </c>
      <c r="J405">
        <f>IF(AND(טבלה20[[#This Row],[CycleNumber]]&gt;B404,טבלה20[[#This Row],[CycleNumber]]&gt;2),IF(טבלה20[[#This Row],[דילוג]]=1,1,IF(MAX(J403:J404)=1,1,IF(טבלה20[[#This Row],[LengthofCycle]]-F404&lt;&gt;טבלה20[[#This Row],[הפרש קבוע אחרון]],0,""))),"")</f>
        <v>0</v>
      </c>
      <c r="K405" t="str">
        <f>IF(טבלה20[[#This Row],[CycleNumber]]&lt;3,"",IF(טבלה20[[#This Row],[דילוג]]=1,1,IF(K404="","",IF(טבלה20[[#This Row],[LengthofCycle]]-F404=טבלה20[[#This Row],[הפרש קבוע אחרון]],1,IF(K404+1&gt;3,"",K404+1)))))</f>
        <v/>
      </c>
      <c r="L405" t="str">
        <f>IF(OR(טבלה20[[#This Row],[פעילות]]="",K404=""),"",IF(טבלה20[[#This Row],[פעילות]]=1,1,0))</f>
        <v/>
      </c>
      <c r="M405" s="1" t="str">
        <f>IF(טבלה20[[#This Row],[פעילות]]="","",IF(OR(M404="",AND(טבלה20[[#This Row],[דילוג]]=1,K404=3)),1,M404+1))</f>
        <v/>
      </c>
      <c r="N405" s="1" t="str">
        <f>IF(AND(טבלה20[[#This Row],[מחזורי פעילות]]=3,G406=1,טבלה20[[#This Row],[הפרש קבוע אחרון]]&lt;&gt;I406),1,"")</f>
        <v/>
      </c>
      <c r="O405" s="1" t="str">
        <f>IF(AND(טבלה20[[#This Row],[מחזורי פעילות]]=3,G406=1,טבלה20[[#This Row],[הפרש קבוע אחרון]]=I406),1,"")</f>
        <v/>
      </c>
      <c r="P405" s="1" t="str">
        <f>IF(AND(טבלה20[[#This Row],[דילוג]]=1,טבלה20[[#This Row],[הפרש קבוע אחרון]]=I404,טבלה20[[#This Row],[מחזורי פעילות]]&gt;1),1,"")</f>
        <v/>
      </c>
      <c r="Q405" s="1" t="str">
        <f>IF(OR(AND(טבלה20[[#This Row],[מחזורי פעילות]]&lt;&gt;"",M406=""),AND(טבלה20[[#This Row],[פעילות]]=3,M406=1)),טבלה20[[#This Row],[מחזורי פעילות]],"")</f>
        <v/>
      </c>
      <c r="R405" s="1" t="str">
        <f>IF(טבלה20[[#This Row],[באיזה מחזור נעקר אחרי קביעה?]]&lt;&gt;"",1,"")</f>
        <v/>
      </c>
      <c r="S405" s="1" t="str">
        <f>IF(AND(טבלה20[[#This Row],[באיזה מחזור נעקר אחרי קביעה?]]&lt;&gt;"",טבלה20[[#This Row],[CycleNumber]]&gt;B406),טבלה20[[#This Row],[באיזה מחזור נעקר אחרי קביעה?]],"")</f>
        <v/>
      </c>
      <c r="T405" s="1" t="str">
        <f>IF(AND(טבלה20[[#This Row],[הפרש קבוע אחרון]]&lt;&gt;"",I404=""),טבלה20[[#This Row],[CycleNumber]],"")</f>
        <v/>
      </c>
      <c r="U405" s="1" t="str">
        <f>IF(OR(טבלה20[[#This Row],[CycleNumber]]&gt;B406,B406=""),טבלה20[[#This Row],[CycleNumber]],"")</f>
        <v/>
      </c>
      <c r="V4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5" t="s">
        <v>52</v>
      </c>
      <c r="AO405">
        <v>10</v>
      </c>
      <c r="AP405">
        <v>30</v>
      </c>
      <c r="AQ405">
        <f t="shared" si="16"/>
        <v>0</v>
      </c>
      <c r="AR405" t="str">
        <f t="shared" si="17"/>
        <v/>
      </c>
    </row>
    <row r="406" spans="1:44" hidden="1" x14ac:dyDescent="0.25">
      <c r="A406" t="s">
        <v>52</v>
      </c>
      <c r="B406">
        <v>11</v>
      </c>
      <c r="C406">
        <v>0</v>
      </c>
      <c r="D406">
        <v>1</v>
      </c>
      <c r="E406">
        <v>0</v>
      </c>
      <c r="F406">
        <v>31</v>
      </c>
      <c r="G406">
        <f>IF(טבלה20[[#This Row],[CycleNumber]]&gt;2,IF(AND(טבלה20[[#This Row],[LengthofCycle]]-F405=F405-F404,טבלה20[[#This Row],[LengthofCycle]]-F405&lt;&gt;0),1,""),"")</f>
        <v>1</v>
      </c>
      <c r="H406">
        <f>IF(טבלה20[[#This Row],[דילוג]]=1,SUM(G406:G407),"")</f>
        <v>1</v>
      </c>
      <c r="I406">
        <f>IF(AND(טבלה20[[#This Row],[CycleNumber]]&gt;B405,טבלה20[[#This Row],[CycleNumber]]&gt;2),IF(טבלה20[[#This Row],[דילוג]]=1,טבלה20[[#This Row],[LengthofCycle]]-F405,I405),"")</f>
        <v>1</v>
      </c>
      <c r="J406">
        <f>IF(AND(טבלה20[[#This Row],[CycleNumber]]&gt;B405,טבלה20[[#This Row],[CycleNumber]]&gt;2),IF(טבלה20[[#This Row],[דילוג]]=1,1,IF(MAX(J404:J405)=1,1,IF(טבלה20[[#This Row],[LengthofCycle]]-F405&lt;&gt;טבלה20[[#This Row],[הפרש קבוע אחרון]],0,""))),"")</f>
        <v>1</v>
      </c>
      <c r="K406">
        <f>IF(טבלה20[[#This Row],[CycleNumber]]&lt;3,"",IF(טבלה20[[#This Row],[דילוג]]=1,1,IF(K405="","",IF(טבלה20[[#This Row],[LengthofCycle]]-F405=טבלה20[[#This Row],[הפרש קבוע אחרון]],1,IF(K405+1&gt;3,"",K405+1)))))</f>
        <v>1</v>
      </c>
      <c r="L406" t="str">
        <f>IF(OR(טבלה20[[#This Row],[פעילות]]="",K405=""),"",IF(טבלה20[[#This Row],[פעילות]]=1,1,0))</f>
        <v/>
      </c>
      <c r="M406" s="1">
        <f>IF(טבלה20[[#This Row],[פעילות]]="","",IF(OR(M405="",AND(טבלה20[[#This Row],[דילוג]]=1,K405=3)),1,M405+1))</f>
        <v>1</v>
      </c>
      <c r="N406" s="1" t="str">
        <f>IF(AND(טבלה20[[#This Row],[מחזורי פעילות]]=3,G407=1,טבלה20[[#This Row],[הפרש קבוע אחרון]]&lt;&gt;I407),1,"")</f>
        <v/>
      </c>
      <c r="O406" s="1" t="str">
        <f>IF(AND(טבלה20[[#This Row],[מחזורי פעילות]]=3,G407=1,טבלה20[[#This Row],[הפרש קבוע אחרון]]=I407),1,"")</f>
        <v/>
      </c>
      <c r="P406" s="1" t="str">
        <f>IF(AND(טבלה20[[#This Row],[דילוג]]=1,טבלה20[[#This Row],[הפרש קבוע אחרון]]=I405,טבלה20[[#This Row],[מחזורי פעילות]]&gt;1),1,"")</f>
        <v/>
      </c>
      <c r="Q406" s="1" t="str">
        <f>IF(OR(AND(טבלה20[[#This Row],[מחזורי פעילות]]&lt;&gt;"",M407=""),AND(טבלה20[[#This Row],[פעילות]]=3,M407=1)),טבלה20[[#This Row],[מחזורי פעילות]],"")</f>
        <v/>
      </c>
      <c r="R406" s="1" t="str">
        <f>IF(טבלה20[[#This Row],[באיזה מחזור נעקר אחרי קביעה?]]&lt;&gt;"",1,"")</f>
        <v/>
      </c>
      <c r="S406" s="1" t="str">
        <f>IF(AND(טבלה20[[#This Row],[באיזה מחזור נעקר אחרי קביעה?]]&lt;&gt;"",טבלה20[[#This Row],[CycleNumber]]&gt;B407),טבלה20[[#This Row],[באיזה מחזור נעקר אחרי קביעה?]],"")</f>
        <v/>
      </c>
      <c r="T406" s="1">
        <f>IF(AND(טבלה20[[#This Row],[הפרש קבוע אחרון]]&lt;&gt;"",I405=""),טבלה20[[#This Row],[CycleNumber]],"")</f>
        <v>11</v>
      </c>
      <c r="U406" s="1" t="str">
        <f>IF(OR(טבלה20[[#This Row],[CycleNumber]]&gt;B407,B407=""),טבלה20[[#This Row],[CycleNumber]],"")</f>
        <v/>
      </c>
      <c r="V4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6" t="s">
        <v>52</v>
      </c>
      <c r="AO406">
        <v>11</v>
      </c>
      <c r="AP406">
        <v>31</v>
      </c>
      <c r="AQ406">
        <f t="shared" si="16"/>
        <v>1</v>
      </c>
      <c r="AR406" t="str">
        <f t="shared" si="17"/>
        <v/>
      </c>
    </row>
    <row r="407" spans="1:44" hidden="1" x14ac:dyDescent="0.25">
      <c r="A407" t="s">
        <v>52</v>
      </c>
      <c r="B407">
        <v>12</v>
      </c>
      <c r="C407">
        <v>0</v>
      </c>
      <c r="D407">
        <v>1</v>
      </c>
      <c r="E407">
        <v>0</v>
      </c>
      <c r="F407">
        <v>26</v>
      </c>
      <c r="G407" t="str">
        <f>IF(טבלה20[[#This Row],[CycleNumber]]&gt;2,IF(AND(טבלה20[[#This Row],[LengthofCycle]]-F406=F406-F405,טבלה20[[#This Row],[LengthofCycle]]-F406&lt;&gt;0),1,""),"")</f>
        <v/>
      </c>
      <c r="H407" t="str">
        <f>IF(טבלה20[[#This Row],[דילוג]]=1,SUM(G407:G408),"")</f>
        <v/>
      </c>
      <c r="I407">
        <f>IF(AND(טבלה20[[#This Row],[CycleNumber]]&gt;B406,טבלה20[[#This Row],[CycleNumber]]&gt;2),IF(טבלה20[[#This Row],[דילוג]]=1,טבלה20[[#This Row],[LengthofCycle]]-F406,I406),"")</f>
        <v>1</v>
      </c>
      <c r="J407">
        <f>IF(AND(טבלה20[[#This Row],[CycleNumber]]&gt;B406,טבלה20[[#This Row],[CycleNumber]]&gt;2),IF(טבלה20[[#This Row],[דילוג]]=1,1,IF(MAX(J405:J406)=1,1,IF(טבלה20[[#This Row],[LengthofCycle]]-F406&lt;&gt;טבלה20[[#This Row],[הפרש קבוע אחרון]],0,""))),"")</f>
        <v>1</v>
      </c>
      <c r="K407">
        <f>IF(טבלה20[[#This Row],[CycleNumber]]&lt;3,"",IF(טבלה20[[#This Row],[דילוג]]=1,1,IF(K406="","",IF(טבלה20[[#This Row],[LengthofCycle]]-F406=טבלה20[[#This Row],[הפרש קבוע אחרון]],1,IF(K406+1&gt;3,"",K406+1)))))</f>
        <v>2</v>
      </c>
      <c r="L407">
        <f>IF(OR(טבלה20[[#This Row],[פעילות]]="",K406=""),"",IF(טבלה20[[#This Row],[פעילות]]=1,1,0))</f>
        <v>0</v>
      </c>
      <c r="M407" s="1">
        <f>IF(טבלה20[[#This Row],[פעילות]]="","",IF(OR(M406="",AND(טבלה20[[#This Row],[דילוג]]=1,K406=3)),1,M406+1))</f>
        <v>2</v>
      </c>
      <c r="N407" s="1" t="str">
        <f>IF(AND(טבלה20[[#This Row],[מחזורי פעילות]]=3,G408=1,טבלה20[[#This Row],[הפרש קבוע אחרון]]&lt;&gt;I408),1,"")</f>
        <v/>
      </c>
      <c r="O407" s="1" t="str">
        <f>IF(AND(טבלה20[[#This Row],[מחזורי פעילות]]=3,G408=1,טבלה20[[#This Row],[הפרש קבוע אחרון]]=I408),1,"")</f>
        <v/>
      </c>
      <c r="P407" s="1" t="str">
        <f>IF(AND(טבלה20[[#This Row],[דילוג]]=1,טבלה20[[#This Row],[הפרש קבוע אחרון]]=I406,טבלה20[[#This Row],[מחזורי פעילות]]&gt;1),1,"")</f>
        <v/>
      </c>
      <c r="Q407" s="1" t="str">
        <f>IF(OR(AND(טבלה20[[#This Row],[מחזורי פעילות]]&lt;&gt;"",M408=""),AND(טבלה20[[#This Row],[פעילות]]=3,M408=1)),טבלה20[[#This Row],[מחזורי פעילות]],"")</f>
        <v/>
      </c>
      <c r="R407" s="1" t="str">
        <f>IF(טבלה20[[#This Row],[באיזה מחזור נעקר אחרי קביעה?]]&lt;&gt;"",1,"")</f>
        <v/>
      </c>
      <c r="S407" s="1" t="str">
        <f>IF(AND(טבלה20[[#This Row],[באיזה מחזור נעקר אחרי קביעה?]]&lt;&gt;"",טבלה20[[#This Row],[CycleNumber]]&gt;B408),טבלה20[[#This Row],[באיזה מחזור נעקר אחרי קביעה?]],"")</f>
        <v/>
      </c>
      <c r="T407" s="1" t="str">
        <f>IF(AND(טבלה20[[#This Row],[הפרש קבוע אחרון]]&lt;&gt;"",I406=""),טבלה20[[#This Row],[CycleNumber]],"")</f>
        <v/>
      </c>
      <c r="U407" s="1" t="str">
        <f>IF(OR(טבלה20[[#This Row],[CycleNumber]]&gt;B408,B408=""),טבלה20[[#This Row],[CycleNumber]],"")</f>
        <v/>
      </c>
      <c r="V4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7" t="s">
        <v>52</v>
      </c>
      <c r="AO407">
        <v>12</v>
      </c>
      <c r="AP407">
        <v>26</v>
      </c>
      <c r="AQ407">
        <f t="shared" si="16"/>
        <v>0</v>
      </c>
      <c r="AR407" t="str">
        <f t="shared" si="17"/>
        <v/>
      </c>
    </row>
    <row r="408" spans="1:44" hidden="1" x14ac:dyDescent="0.25">
      <c r="A408" t="s">
        <v>52</v>
      </c>
      <c r="B408">
        <v>13</v>
      </c>
      <c r="C408">
        <v>0</v>
      </c>
      <c r="D408">
        <v>1</v>
      </c>
      <c r="E408">
        <v>0</v>
      </c>
      <c r="F408">
        <v>26</v>
      </c>
      <c r="G408" t="str">
        <f>IF(טבלה20[[#This Row],[CycleNumber]]&gt;2,IF(AND(טבלה20[[#This Row],[LengthofCycle]]-F407=F407-F406,טבלה20[[#This Row],[LengthofCycle]]-F407&lt;&gt;0),1,""),"")</f>
        <v/>
      </c>
      <c r="H408" t="str">
        <f>IF(טבלה20[[#This Row],[דילוג]]=1,SUM(G408:G409),"")</f>
        <v/>
      </c>
      <c r="I408">
        <f>IF(AND(טבלה20[[#This Row],[CycleNumber]]&gt;B407,טבלה20[[#This Row],[CycleNumber]]&gt;2),IF(טבלה20[[#This Row],[דילוג]]=1,טבלה20[[#This Row],[LengthofCycle]]-F407,I407),"")</f>
        <v>1</v>
      </c>
      <c r="J408">
        <f>IF(AND(טבלה20[[#This Row],[CycleNumber]]&gt;B407,טבלה20[[#This Row],[CycleNumber]]&gt;2),IF(טבלה20[[#This Row],[דילוג]]=1,1,IF(MAX(J406:J407)=1,1,IF(טבלה20[[#This Row],[LengthofCycle]]-F407&lt;&gt;טבלה20[[#This Row],[הפרש קבוע אחרון]],0,""))),"")</f>
        <v>1</v>
      </c>
      <c r="K408">
        <f>IF(טבלה20[[#This Row],[CycleNumber]]&lt;3,"",IF(טבלה20[[#This Row],[דילוג]]=1,1,IF(K407="","",IF(טבלה20[[#This Row],[LengthofCycle]]-F407=טבלה20[[#This Row],[הפרש קבוע אחרון]],1,IF(K407+1&gt;3,"",K407+1)))))</f>
        <v>3</v>
      </c>
      <c r="L408">
        <f>IF(OR(טבלה20[[#This Row],[פעילות]]="",K407=""),"",IF(טבלה20[[#This Row],[פעילות]]=1,1,0))</f>
        <v>0</v>
      </c>
      <c r="M408" s="1">
        <f>IF(טבלה20[[#This Row],[פעילות]]="","",IF(OR(M407="",AND(טבלה20[[#This Row],[דילוג]]=1,K407=3)),1,M407+1))</f>
        <v>3</v>
      </c>
      <c r="N408" s="1" t="str">
        <f>IF(AND(טבלה20[[#This Row],[מחזורי פעילות]]=3,G409=1,טבלה20[[#This Row],[הפרש קבוע אחרון]]&lt;&gt;I409),1,"")</f>
        <v/>
      </c>
      <c r="O408" s="1" t="str">
        <f>IF(AND(טבלה20[[#This Row],[מחזורי פעילות]]=3,G409=1,טבלה20[[#This Row],[הפרש קבוע אחרון]]=I409),1,"")</f>
        <v/>
      </c>
      <c r="P408" s="1" t="str">
        <f>IF(AND(טבלה20[[#This Row],[דילוג]]=1,טבלה20[[#This Row],[הפרש קבוע אחרון]]=I407,טבלה20[[#This Row],[מחזורי פעילות]]&gt;1),1,"")</f>
        <v/>
      </c>
      <c r="Q408" s="1">
        <f>IF(OR(AND(טבלה20[[#This Row],[מחזורי פעילות]]&lt;&gt;"",M409=""),AND(טבלה20[[#This Row],[פעילות]]=3,M409=1)),טבלה20[[#This Row],[מחזורי פעילות]],"")</f>
        <v>3</v>
      </c>
      <c r="R408" s="1">
        <f>IF(טבלה20[[#This Row],[באיזה מחזור נעקר אחרי קביעה?]]&lt;&gt;"",1,"")</f>
        <v>1</v>
      </c>
      <c r="S408" s="1">
        <f>IF(AND(טבלה20[[#This Row],[באיזה מחזור נעקר אחרי קביעה?]]&lt;&gt;"",טבלה20[[#This Row],[CycleNumber]]&gt;B409),טבלה20[[#This Row],[באיזה מחזור נעקר אחרי קביעה?]],"")</f>
        <v>3</v>
      </c>
      <c r="T408" s="1" t="str">
        <f>IF(AND(טבלה20[[#This Row],[הפרש קבוע אחרון]]&lt;&gt;"",I407=""),טבלה20[[#This Row],[CycleNumber]],"")</f>
        <v/>
      </c>
      <c r="U408" s="1">
        <f>IF(OR(טבלה20[[#This Row],[CycleNumber]]&gt;B409,B409=""),טבלה20[[#This Row],[CycleNumber]],"")</f>
        <v>13</v>
      </c>
      <c r="V4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8" t="s">
        <v>52</v>
      </c>
      <c r="AO408">
        <v>13</v>
      </c>
      <c r="AP408">
        <v>26</v>
      </c>
      <c r="AQ408">
        <f t="shared" si="16"/>
        <v>0</v>
      </c>
      <c r="AR408" t="str">
        <f t="shared" si="17"/>
        <v/>
      </c>
    </row>
    <row r="409" spans="1:44" hidden="1" x14ac:dyDescent="0.25">
      <c r="A409" t="s">
        <v>96</v>
      </c>
      <c r="B409">
        <v>1</v>
      </c>
      <c r="C409">
        <v>0</v>
      </c>
      <c r="D409">
        <v>1</v>
      </c>
      <c r="E409">
        <v>0</v>
      </c>
      <c r="F409">
        <v>28</v>
      </c>
      <c r="G409" t="str">
        <f>IF(טבלה20[[#This Row],[CycleNumber]]&gt;2,IF(AND(טבלה20[[#This Row],[LengthofCycle]]-F408=F408-F407,טבלה20[[#This Row],[LengthofCycle]]-F408&lt;&gt;0),1,""),"")</f>
        <v/>
      </c>
      <c r="H409" t="str">
        <f>IF(טבלה20[[#This Row],[דילוג]]=1,SUM(G409:G410),"")</f>
        <v/>
      </c>
      <c r="I409" t="str">
        <f>IF(AND(טבלה20[[#This Row],[CycleNumber]]&gt;B408,טבלה20[[#This Row],[CycleNumber]]&gt;2),IF(טבלה20[[#This Row],[דילוג]]=1,טבלה20[[#This Row],[LengthofCycle]]-F408,I408),"")</f>
        <v/>
      </c>
      <c r="J409" t="str">
        <f>IF(AND(טבלה20[[#This Row],[CycleNumber]]&gt;B408,טבלה20[[#This Row],[CycleNumber]]&gt;2),IF(טבלה20[[#This Row],[דילוג]]=1,1,IF(MAX(J407:J408)=1,1,IF(טבלה20[[#This Row],[LengthofCycle]]-F408&lt;&gt;טבלה20[[#This Row],[הפרש קבוע אחרון]],0,""))),"")</f>
        <v/>
      </c>
      <c r="K409" t="str">
        <f>IF(טבלה20[[#This Row],[CycleNumber]]&lt;3,"",IF(טבלה20[[#This Row],[דילוג]]=1,1,IF(K408="","",IF(טבלה20[[#This Row],[LengthofCycle]]-F408=טבלה20[[#This Row],[הפרש קבוע אחרון]],1,IF(K408+1&gt;3,"",K408+1)))))</f>
        <v/>
      </c>
      <c r="L409" t="str">
        <f>IF(OR(טבלה20[[#This Row],[פעילות]]="",K408=""),"",IF(טבלה20[[#This Row],[פעילות]]=1,1,0))</f>
        <v/>
      </c>
      <c r="M409" s="1" t="str">
        <f>IF(טבלה20[[#This Row],[פעילות]]="","",IF(OR(M408="",AND(טבלה20[[#This Row],[דילוג]]=1,K408=3)),1,M408+1))</f>
        <v/>
      </c>
      <c r="N409" s="1" t="str">
        <f>IF(AND(טבלה20[[#This Row],[מחזורי פעילות]]=3,G410=1,טבלה20[[#This Row],[הפרש קבוע אחרון]]&lt;&gt;I410),1,"")</f>
        <v/>
      </c>
      <c r="O409" s="1" t="str">
        <f>IF(AND(טבלה20[[#This Row],[מחזורי פעילות]]=3,G410=1,טבלה20[[#This Row],[הפרש קבוע אחרון]]=I410),1,"")</f>
        <v/>
      </c>
      <c r="P409" s="1" t="str">
        <f>IF(AND(טבלה20[[#This Row],[דילוג]]=1,טבלה20[[#This Row],[הפרש קבוע אחרון]]=I408,טבלה20[[#This Row],[מחזורי פעילות]]&gt;1),1,"")</f>
        <v/>
      </c>
      <c r="Q409" s="1" t="str">
        <f>IF(OR(AND(טבלה20[[#This Row],[מחזורי פעילות]]&lt;&gt;"",M410=""),AND(טבלה20[[#This Row],[פעילות]]=3,M410=1)),טבלה20[[#This Row],[מחזורי פעילות]],"")</f>
        <v/>
      </c>
      <c r="R409" s="1" t="str">
        <f>IF(טבלה20[[#This Row],[באיזה מחזור נעקר אחרי קביעה?]]&lt;&gt;"",1,"")</f>
        <v/>
      </c>
      <c r="S409" s="1" t="str">
        <f>IF(AND(טבלה20[[#This Row],[באיזה מחזור נעקר אחרי קביעה?]]&lt;&gt;"",טבלה20[[#This Row],[CycleNumber]]&gt;B410),טבלה20[[#This Row],[באיזה מחזור נעקר אחרי קביעה?]],"")</f>
        <v/>
      </c>
      <c r="T409" s="1" t="str">
        <f>IF(AND(טבלה20[[#This Row],[הפרש קבוע אחרון]]&lt;&gt;"",I408=""),טבלה20[[#This Row],[CycleNumber]],"")</f>
        <v/>
      </c>
      <c r="U409" s="1" t="str">
        <f>IF(OR(טבלה20[[#This Row],[CycleNumber]]&gt;B410,B410=""),טבלה20[[#This Row],[CycleNumber]],"")</f>
        <v/>
      </c>
      <c r="V4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09" t="s">
        <v>96</v>
      </c>
      <c r="AO409">
        <v>1</v>
      </c>
      <c r="AP409">
        <v>28</v>
      </c>
      <c r="AQ409" t="str">
        <f t="shared" si="16"/>
        <v/>
      </c>
      <c r="AR409" t="str">
        <f t="shared" si="17"/>
        <v/>
      </c>
    </row>
    <row r="410" spans="1:44" hidden="1" x14ac:dyDescent="0.25">
      <c r="A410" t="s">
        <v>96</v>
      </c>
      <c r="B410">
        <v>2</v>
      </c>
      <c r="C410">
        <v>0</v>
      </c>
      <c r="D410">
        <v>1</v>
      </c>
      <c r="E410">
        <v>0</v>
      </c>
      <c r="F410">
        <v>26</v>
      </c>
      <c r="G410" t="str">
        <f>IF(טבלה20[[#This Row],[CycleNumber]]&gt;2,IF(AND(טבלה20[[#This Row],[LengthofCycle]]-F409=F409-F408,טבלה20[[#This Row],[LengthofCycle]]-F409&lt;&gt;0),1,""),"")</f>
        <v/>
      </c>
      <c r="H410" t="str">
        <f>IF(טבלה20[[#This Row],[דילוג]]=1,SUM(G410:G411),"")</f>
        <v/>
      </c>
      <c r="I410" t="str">
        <f>IF(AND(טבלה20[[#This Row],[CycleNumber]]&gt;B409,טבלה20[[#This Row],[CycleNumber]]&gt;2),IF(טבלה20[[#This Row],[דילוג]]=1,טבלה20[[#This Row],[LengthofCycle]]-F409,I409),"")</f>
        <v/>
      </c>
      <c r="J410" t="str">
        <f>IF(AND(טבלה20[[#This Row],[CycleNumber]]&gt;B409,טבלה20[[#This Row],[CycleNumber]]&gt;2),IF(טבלה20[[#This Row],[דילוג]]=1,1,IF(MAX(J408:J409)=1,1,IF(טבלה20[[#This Row],[LengthofCycle]]-F409&lt;&gt;טבלה20[[#This Row],[הפרש קבוע אחרון]],0,""))),"")</f>
        <v/>
      </c>
      <c r="K410" t="str">
        <f>IF(טבלה20[[#This Row],[CycleNumber]]&lt;3,"",IF(טבלה20[[#This Row],[דילוג]]=1,1,IF(K409="","",IF(טבלה20[[#This Row],[LengthofCycle]]-F409=טבלה20[[#This Row],[הפרש קבוע אחרון]],1,IF(K409+1&gt;3,"",K409+1)))))</f>
        <v/>
      </c>
      <c r="L410" t="str">
        <f>IF(OR(טבלה20[[#This Row],[פעילות]]="",K409=""),"",IF(טבלה20[[#This Row],[פעילות]]=1,1,0))</f>
        <v/>
      </c>
      <c r="M410" s="1" t="str">
        <f>IF(טבלה20[[#This Row],[פעילות]]="","",IF(OR(M409="",AND(טבלה20[[#This Row],[דילוג]]=1,K409=3)),1,M409+1))</f>
        <v/>
      </c>
      <c r="N410" s="1" t="str">
        <f>IF(AND(טבלה20[[#This Row],[מחזורי פעילות]]=3,G411=1,טבלה20[[#This Row],[הפרש קבוע אחרון]]&lt;&gt;I411),1,"")</f>
        <v/>
      </c>
      <c r="O410" s="1" t="str">
        <f>IF(AND(טבלה20[[#This Row],[מחזורי פעילות]]=3,G411=1,טבלה20[[#This Row],[הפרש קבוע אחרון]]=I411),1,"")</f>
        <v/>
      </c>
      <c r="P410" s="1" t="str">
        <f>IF(AND(טבלה20[[#This Row],[דילוג]]=1,טבלה20[[#This Row],[הפרש קבוע אחרון]]=I409,טבלה20[[#This Row],[מחזורי פעילות]]&gt;1),1,"")</f>
        <v/>
      </c>
      <c r="Q410" s="1" t="str">
        <f>IF(OR(AND(טבלה20[[#This Row],[מחזורי פעילות]]&lt;&gt;"",M411=""),AND(טבלה20[[#This Row],[פעילות]]=3,M411=1)),טבלה20[[#This Row],[מחזורי פעילות]],"")</f>
        <v/>
      </c>
      <c r="R410" s="1" t="str">
        <f>IF(טבלה20[[#This Row],[באיזה מחזור נעקר אחרי קביעה?]]&lt;&gt;"",1,"")</f>
        <v/>
      </c>
      <c r="S410" s="1" t="str">
        <f>IF(AND(טבלה20[[#This Row],[באיזה מחזור נעקר אחרי קביעה?]]&lt;&gt;"",טבלה20[[#This Row],[CycleNumber]]&gt;B411),טבלה20[[#This Row],[באיזה מחזור נעקר אחרי קביעה?]],"")</f>
        <v/>
      </c>
      <c r="T410" s="1" t="str">
        <f>IF(AND(טבלה20[[#This Row],[הפרש קבוע אחרון]]&lt;&gt;"",I409=""),טבלה20[[#This Row],[CycleNumber]],"")</f>
        <v/>
      </c>
      <c r="U410" s="1" t="str">
        <f>IF(OR(טבלה20[[#This Row],[CycleNumber]]&gt;B411,B411=""),טבלה20[[#This Row],[CycleNumber]],"")</f>
        <v/>
      </c>
      <c r="V4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0" t="s">
        <v>96</v>
      </c>
      <c r="AO410">
        <v>2</v>
      </c>
      <c r="AP410">
        <v>26</v>
      </c>
      <c r="AQ410" t="str">
        <f t="shared" si="16"/>
        <v/>
      </c>
      <c r="AR410" t="str">
        <f t="shared" si="17"/>
        <v/>
      </c>
    </row>
    <row r="411" spans="1:44" hidden="1" x14ac:dyDescent="0.25">
      <c r="A411" t="s">
        <v>96</v>
      </c>
      <c r="B411">
        <v>3</v>
      </c>
      <c r="C411">
        <v>0</v>
      </c>
      <c r="D411">
        <v>1</v>
      </c>
      <c r="E411">
        <v>0</v>
      </c>
      <c r="F411">
        <v>28</v>
      </c>
      <c r="G411" t="str">
        <f>IF(טבלה20[[#This Row],[CycleNumber]]&gt;2,IF(AND(טבלה20[[#This Row],[LengthofCycle]]-F410=F410-F409,טבלה20[[#This Row],[LengthofCycle]]-F410&lt;&gt;0),1,""),"")</f>
        <v/>
      </c>
      <c r="H411" t="str">
        <f>IF(טבלה20[[#This Row],[דילוג]]=1,SUM(G411:G412),"")</f>
        <v/>
      </c>
      <c r="I411" t="str">
        <f>IF(AND(טבלה20[[#This Row],[CycleNumber]]&gt;B410,טבלה20[[#This Row],[CycleNumber]]&gt;2),IF(טבלה20[[#This Row],[דילוג]]=1,טבלה20[[#This Row],[LengthofCycle]]-F410,I410),"")</f>
        <v/>
      </c>
      <c r="J411">
        <f>IF(AND(טבלה20[[#This Row],[CycleNumber]]&gt;B410,טבלה20[[#This Row],[CycleNumber]]&gt;2),IF(טבלה20[[#This Row],[דילוג]]=1,1,IF(MAX(J409:J410)=1,1,IF(טבלה20[[#This Row],[LengthofCycle]]-F410&lt;&gt;טבלה20[[#This Row],[הפרש קבוע אחרון]],0,""))),"")</f>
        <v>0</v>
      </c>
      <c r="K411" t="str">
        <f>IF(טבלה20[[#This Row],[CycleNumber]]&lt;3,"",IF(טבלה20[[#This Row],[דילוג]]=1,1,IF(K410="","",IF(טבלה20[[#This Row],[LengthofCycle]]-F410=טבלה20[[#This Row],[הפרש קבוע אחרון]],1,IF(K410+1&gt;3,"",K410+1)))))</f>
        <v/>
      </c>
      <c r="L411" t="str">
        <f>IF(OR(טבלה20[[#This Row],[פעילות]]="",K410=""),"",IF(טבלה20[[#This Row],[פעילות]]=1,1,0))</f>
        <v/>
      </c>
      <c r="M411" s="1" t="str">
        <f>IF(טבלה20[[#This Row],[פעילות]]="","",IF(OR(M410="",AND(טבלה20[[#This Row],[דילוג]]=1,K410=3)),1,M410+1))</f>
        <v/>
      </c>
      <c r="N411" s="1" t="str">
        <f>IF(AND(טבלה20[[#This Row],[מחזורי פעילות]]=3,G412=1,טבלה20[[#This Row],[הפרש קבוע אחרון]]&lt;&gt;I412),1,"")</f>
        <v/>
      </c>
      <c r="O411" s="1" t="str">
        <f>IF(AND(טבלה20[[#This Row],[מחזורי פעילות]]=3,G412=1,טבלה20[[#This Row],[הפרש קבוע אחרון]]=I412),1,"")</f>
        <v/>
      </c>
      <c r="P411" s="1" t="str">
        <f>IF(AND(טבלה20[[#This Row],[דילוג]]=1,טבלה20[[#This Row],[הפרש קבוע אחרון]]=I410,טבלה20[[#This Row],[מחזורי פעילות]]&gt;1),1,"")</f>
        <v/>
      </c>
      <c r="Q411" s="1" t="str">
        <f>IF(OR(AND(טבלה20[[#This Row],[מחזורי פעילות]]&lt;&gt;"",M412=""),AND(טבלה20[[#This Row],[פעילות]]=3,M412=1)),טבלה20[[#This Row],[מחזורי פעילות]],"")</f>
        <v/>
      </c>
      <c r="R411" s="1" t="str">
        <f>IF(טבלה20[[#This Row],[באיזה מחזור נעקר אחרי קביעה?]]&lt;&gt;"",1,"")</f>
        <v/>
      </c>
      <c r="S411" s="1" t="str">
        <f>IF(AND(טבלה20[[#This Row],[באיזה מחזור נעקר אחרי קביעה?]]&lt;&gt;"",טבלה20[[#This Row],[CycleNumber]]&gt;B412),טבלה20[[#This Row],[באיזה מחזור נעקר אחרי קביעה?]],"")</f>
        <v/>
      </c>
      <c r="T411" s="1" t="str">
        <f>IF(AND(טבלה20[[#This Row],[הפרש קבוע אחרון]]&lt;&gt;"",I410=""),טבלה20[[#This Row],[CycleNumber]],"")</f>
        <v/>
      </c>
      <c r="U411" s="1" t="str">
        <f>IF(OR(טבלה20[[#This Row],[CycleNumber]]&gt;B412,B412=""),טבלה20[[#This Row],[CycleNumber]],"")</f>
        <v/>
      </c>
      <c r="V4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1" t="s">
        <v>96</v>
      </c>
      <c r="AO411">
        <v>3</v>
      </c>
      <c r="AP411">
        <v>28</v>
      </c>
      <c r="AQ411">
        <f t="shared" si="16"/>
        <v>0</v>
      </c>
      <c r="AR411" t="str">
        <f t="shared" si="17"/>
        <v/>
      </c>
    </row>
    <row r="412" spans="1:44" hidden="1" x14ac:dyDescent="0.25">
      <c r="A412" t="s">
        <v>96</v>
      </c>
      <c r="B412">
        <v>4</v>
      </c>
      <c r="C412">
        <v>0</v>
      </c>
      <c r="D412">
        <v>1</v>
      </c>
      <c r="E412">
        <v>0</v>
      </c>
      <c r="F412">
        <v>26</v>
      </c>
      <c r="G412" t="str">
        <f>IF(טבלה20[[#This Row],[CycleNumber]]&gt;2,IF(AND(טבלה20[[#This Row],[LengthofCycle]]-F411=F411-F410,טבלה20[[#This Row],[LengthofCycle]]-F411&lt;&gt;0),1,""),"")</f>
        <v/>
      </c>
      <c r="H412" t="str">
        <f>IF(טבלה20[[#This Row],[דילוג]]=1,SUM(G412:G413),"")</f>
        <v/>
      </c>
      <c r="I412" t="str">
        <f>IF(AND(טבלה20[[#This Row],[CycleNumber]]&gt;B411,טבלה20[[#This Row],[CycleNumber]]&gt;2),IF(טבלה20[[#This Row],[דילוג]]=1,טבלה20[[#This Row],[LengthofCycle]]-F411,I411),"")</f>
        <v/>
      </c>
      <c r="J412">
        <f>IF(AND(טבלה20[[#This Row],[CycleNumber]]&gt;B411,טבלה20[[#This Row],[CycleNumber]]&gt;2),IF(טבלה20[[#This Row],[דילוג]]=1,1,IF(MAX(J410:J411)=1,1,IF(טבלה20[[#This Row],[LengthofCycle]]-F411&lt;&gt;טבלה20[[#This Row],[הפרש קבוע אחרון]],0,""))),"")</f>
        <v>0</v>
      </c>
      <c r="K412" t="str">
        <f>IF(טבלה20[[#This Row],[CycleNumber]]&lt;3,"",IF(טבלה20[[#This Row],[דילוג]]=1,1,IF(K411="","",IF(טבלה20[[#This Row],[LengthofCycle]]-F411=טבלה20[[#This Row],[הפרש קבוע אחרון]],1,IF(K411+1&gt;3,"",K411+1)))))</f>
        <v/>
      </c>
      <c r="L412" t="str">
        <f>IF(OR(טבלה20[[#This Row],[פעילות]]="",K411=""),"",IF(טבלה20[[#This Row],[פעילות]]=1,1,0))</f>
        <v/>
      </c>
      <c r="M412" s="1" t="str">
        <f>IF(טבלה20[[#This Row],[פעילות]]="","",IF(OR(M411="",AND(טבלה20[[#This Row],[דילוג]]=1,K411=3)),1,M411+1))</f>
        <v/>
      </c>
      <c r="N412" s="1" t="str">
        <f>IF(AND(טבלה20[[#This Row],[מחזורי פעילות]]=3,G413=1,טבלה20[[#This Row],[הפרש קבוע אחרון]]&lt;&gt;I413),1,"")</f>
        <v/>
      </c>
      <c r="O412" s="1" t="str">
        <f>IF(AND(טבלה20[[#This Row],[מחזורי פעילות]]=3,G413=1,טבלה20[[#This Row],[הפרש קבוע אחרון]]=I413),1,"")</f>
        <v/>
      </c>
      <c r="P412" s="1" t="str">
        <f>IF(AND(טבלה20[[#This Row],[דילוג]]=1,טבלה20[[#This Row],[הפרש קבוע אחרון]]=I411,טבלה20[[#This Row],[מחזורי פעילות]]&gt;1),1,"")</f>
        <v/>
      </c>
      <c r="Q412" s="1" t="str">
        <f>IF(OR(AND(טבלה20[[#This Row],[מחזורי פעילות]]&lt;&gt;"",M413=""),AND(טבלה20[[#This Row],[פעילות]]=3,M413=1)),טבלה20[[#This Row],[מחזורי פעילות]],"")</f>
        <v/>
      </c>
      <c r="R412" s="1" t="str">
        <f>IF(טבלה20[[#This Row],[באיזה מחזור נעקר אחרי קביעה?]]&lt;&gt;"",1,"")</f>
        <v/>
      </c>
      <c r="S412" s="1" t="str">
        <f>IF(AND(טבלה20[[#This Row],[באיזה מחזור נעקר אחרי קביעה?]]&lt;&gt;"",טבלה20[[#This Row],[CycleNumber]]&gt;B413),טבלה20[[#This Row],[באיזה מחזור נעקר אחרי קביעה?]],"")</f>
        <v/>
      </c>
      <c r="T412" s="1" t="str">
        <f>IF(AND(טבלה20[[#This Row],[הפרש קבוע אחרון]]&lt;&gt;"",I411=""),טבלה20[[#This Row],[CycleNumber]],"")</f>
        <v/>
      </c>
      <c r="U412" s="1" t="str">
        <f>IF(OR(טבלה20[[#This Row],[CycleNumber]]&gt;B413,B413=""),טבלה20[[#This Row],[CycleNumber]],"")</f>
        <v/>
      </c>
      <c r="V4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2" t="s">
        <v>96</v>
      </c>
      <c r="AO412">
        <v>4</v>
      </c>
      <c r="AP412">
        <v>26</v>
      </c>
      <c r="AQ412">
        <f t="shared" si="16"/>
        <v>0</v>
      </c>
      <c r="AR412" t="str">
        <f t="shared" si="17"/>
        <v/>
      </c>
    </row>
    <row r="413" spans="1:44" hidden="1" x14ac:dyDescent="0.25">
      <c r="A413" t="s">
        <v>96</v>
      </c>
      <c r="B413">
        <v>5</v>
      </c>
      <c r="C413">
        <v>0</v>
      </c>
      <c r="D413">
        <v>1</v>
      </c>
      <c r="E413">
        <v>0</v>
      </c>
      <c r="F413">
        <v>28</v>
      </c>
      <c r="G413" t="str">
        <f>IF(טבלה20[[#This Row],[CycleNumber]]&gt;2,IF(AND(טבלה20[[#This Row],[LengthofCycle]]-F412=F412-F411,טבלה20[[#This Row],[LengthofCycle]]-F412&lt;&gt;0),1,""),"")</f>
        <v/>
      </c>
      <c r="H413" t="str">
        <f>IF(טבלה20[[#This Row],[דילוג]]=1,SUM(G413:G414),"")</f>
        <v/>
      </c>
      <c r="I413" t="str">
        <f>IF(AND(טבלה20[[#This Row],[CycleNumber]]&gt;B412,טבלה20[[#This Row],[CycleNumber]]&gt;2),IF(טבלה20[[#This Row],[דילוג]]=1,טבלה20[[#This Row],[LengthofCycle]]-F412,I412),"")</f>
        <v/>
      </c>
      <c r="J413">
        <f>IF(AND(טבלה20[[#This Row],[CycleNumber]]&gt;B412,טבלה20[[#This Row],[CycleNumber]]&gt;2),IF(טבלה20[[#This Row],[דילוג]]=1,1,IF(MAX(J411:J412)=1,1,IF(טבלה20[[#This Row],[LengthofCycle]]-F412&lt;&gt;טבלה20[[#This Row],[הפרש קבוע אחרון]],0,""))),"")</f>
        <v>0</v>
      </c>
      <c r="K413" t="str">
        <f>IF(טבלה20[[#This Row],[CycleNumber]]&lt;3,"",IF(טבלה20[[#This Row],[דילוג]]=1,1,IF(K412="","",IF(טבלה20[[#This Row],[LengthofCycle]]-F412=טבלה20[[#This Row],[הפרש קבוע אחרון]],1,IF(K412+1&gt;3,"",K412+1)))))</f>
        <v/>
      </c>
      <c r="L413" t="str">
        <f>IF(OR(טבלה20[[#This Row],[פעילות]]="",K412=""),"",IF(טבלה20[[#This Row],[פעילות]]=1,1,0))</f>
        <v/>
      </c>
      <c r="M413" s="1" t="str">
        <f>IF(טבלה20[[#This Row],[פעילות]]="","",IF(OR(M412="",AND(טבלה20[[#This Row],[דילוג]]=1,K412=3)),1,M412+1))</f>
        <v/>
      </c>
      <c r="N413" s="1" t="str">
        <f>IF(AND(טבלה20[[#This Row],[מחזורי פעילות]]=3,G414=1,טבלה20[[#This Row],[הפרש קבוע אחרון]]&lt;&gt;I414),1,"")</f>
        <v/>
      </c>
      <c r="O413" s="1" t="str">
        <f>IF(AND(טבלה20[[#This Row],[מחזורי פעילות]]=3,G414=1,טבלה20[[#This Row],[הפרש קבוע אחרון]]=I414),1,"")</f>
        <v/>
      </c>
      <c r="P413" s="1" t="str">
        <f>IF(AND(טבלה20[[#This Row],[דילוג]]=1,טבלה20[[#This Row],[הפרש קבוע אחרון]]=I412,טבלה20[[#This Row],[מחזורי פעילות]]&gt;1),1,"")</f>
        <v/>
      </c>
      <c r="Q413" s="1" t="str">
        <f>IF(OR(AND(טבלה20[[#This Row],[מחזורי פעילות]]&lt;&gt;"",M414=""),AND(טבלה20[[#This Row],[פעילות]]=3,M414=1)),טבלה20[[#This Row],[מחזורי פעילות]],"")</f>
        <v/>
      </c>
      <c r="R413" s="1" t="str">
        <f>IF(טבלה20[[#This Row],[באיזה מחזור נעקר אחרי קביעה?]]&lt;&gt;"",1,"")</f>
        <v/>
      </c>
      <c r="S413" s="1" t="str">
        <f>IF(AND(טבלה20[[#This Row],[באיזה מחזור נעקר אחרי קביעה?]]&lt;&gt;"",טבלה20[[#This Row],[CycleNumber]]&gt;B414),טבלה20[[#This Row],[באיזה מחזור נעקר אחרי קביעה?]],"")</f>
        <v/>
      </c>
      <c r="T413" s="1" t="str">
        <f>IF(AND(טבלה20[[#This Row],[הפרש קבוע אחרון]]&lt;&gt;"",I412=""),טבלה20[[#This Row],[CycleNumber]],"")</f>
        <v/>
      </c>
      <c r="U413" s="1" t="str">
        <f>IF(OR(טבלה20[[#This Row],[CycleNumber]]&gt;B414,B414=""),טבלה20[[#This Row],[CycleNumber]],"")</f>
        <v/>
      </c>
      <c r="V4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3" t="s">
        <v>96</v>
      </c>
      <c r="AO413">
        <v>5</v>
      </c>
      <c r="AP413">
        <v>28</v>
      </c>
      <c r="AQ413">
        <f t="shared" si="16"/>
        <v>0</v>
      </c>
      <c r="AR413" t="str">
        <f t="shared" si="17"/>
        <v/>
      </c>
    </row>
    <row r="414" spans="1:44" hidden="1" x14ac:dyDescent="0.25">
      <c r="A414" t="s">
        <v>96</v>
      </c>
      <c r="B414">
        <v>6</v>
      </c>
      <c r="C414">
        <v>0</v>
      </c>
      <c r="D414">
        <v>1</v>
      </c>
      <c r="E414">
        <v>0</v>
      </c>
      <c r="F414">
        <v>29</v>
      </c>
      <c r="G414" t="str">
        <f>IF(טבלה20[[#This Row],[CycleNumber]]&gt;2,IF(AND(טבלה20[[#This Row],[LengthofCycle]]-F413=F413-F412,טבלה20[[#This Row],[LengthofCycle]]-F413&lt;&gt;0),1,""),"")</f>
        <v/>
      </c>
      <c r="H414" t="str">
        <f>IF(טבלה20[[#This Row],[דילוג]]=1,SUM(G414:G415),"")</f>
        <v/>
      </c>
      <c r="I414" t="str">
        <f>IF(AND(טבלה20[[#This Row],[CycleNumber]]&gt;B413,טבלה20[[#This Row],[CycleNumber]]&gt;2),IF(טבלה20[[#This Row],[דילוג]]=1,טבלה20[[#This Row],[LengthofCycle]]-F413,I413),"")</f>
        <v/>
      </c>
      <c r="J414">
        <f>IF(AND(טבלה20[[#This Row],[CycleNumber]]&gt;B413,טבלה20[[#This Row],[CycleNumber]]&gt;2),IF(טבלה20[[#This Row],[דילוג]]=1,1,IF(MAX(J412:J413)=1,1,IF(טבלה20[[#This Row],[LengthofCycle]]-F413&lt;&gt;טבלה20[[#This Row],[הפרש קבוע אחרון]],0,""))),"")</f>
        <v>0</v>
      </c>
      <c r="K414" t="str">
        <f>IF(טבלה20[[#This Row],[CycleNumber]]&lt;3,"",IF(טבלה20[[#This Row],[דילוג]]=1,1,IF(K413="","",IF(טבלה20[[#This Row],[LengthofCycle]]-F413=טבלה20[[#This Row],[הפרש קבוע אחרון]],1,IF(K413+1&gt;3,"",K413+1)))))</f>
        <v/>
      </c>
      <c r="L414" t="str">
        <f>IF(OR(טבלה20[[#This Row],[פעילות]]="",K413=""),"",IF(טבלה20[[#This Row],[פעילות]]=1,1,0))</f>
        <v/>
      </c>
      <c r="M414" s="1" t="str">
        <f>IF(טבלה20[[#This Row],[פעילות]]="","",IF(OR(M413="",AND(טבלה20[[#This Row],[דילוג]]=1,K413=3)),1,M413+1))</f>
        <v/>
      </c>
      <c r="N414" s="1" t="str">
        <f>IF(AND(טבלה20[[#This Row],[מחזורי פעילות]]=3,G415=1,טבלה20[[#This Row],[הפרש קבוע אחרון]]&lt;&gt;I415),1,"")</f>
        <v/>
      </c>
      <c r="O414" s="1" t="str">
        <f>IF(AND(טבלה20[[#This Row],[מחזורי פעילות]]=3,G415=1,טבלה20[[#This Row],[הפרש קבוע אחרון]]=I415),1,"")</f>
        <v/>
      </c>
      <c r="P414" s="1" t="str">
        <f>IF(AND(טבלה20[[#This Row],[דילוג]]=1,טבלה20[[#This Row],[הפרש קבוע אחרון]]=I413,טבלה20[[#This Row],[מחזורי פעילות]]&gt;1),1,"")</f>
        <v/>
      </c>
      <c r="Q414" s="1" t="str">
        <f>IF(OR(AND(טבלה20[[#This Row],[מחזורי פעילות]]&lt;&gt;"",M415=""),AND(טבלה20[[#This Row],[פעילות]]=3,M415=1)),טבלה20[[#This Row],[מחזורי פעילות]],"")</f>
        <v/>
      </c>
      <c r="R414" s="1" t="str">
        <f>IF(טבלה20[[#This Row],[באיזה מחזור נעקר אחרי קביעה?]]&lt;&gt;"",1,"")</f>
        <v/>
      </c>
      <c r="S414" s="1" t="str">
        <f>IF(AND(טבלה20[[#This Row],[באיזה מחזור נעקר אחרי קביעה?]]&lt;&gt;"",טבלה20[[#This Row],[CycleNumber]]&gt;B415),טבלה20[[#This Row],[באיזה מחזור נעקר אחרי קביעה?]],"")</f>
        <v/>
      </c>
      <c r="T414" s="1" t="str">
        <f>IF(AND(טבלה20[[#This Row],[הפרש קבוע אחרון]]&lt;&gt;"",I413=""),טבלה20[[#This Row],[CycleNumber]],"")</f>
        <v/>
      </c>
      <c r="U414" s="1" t="str">
        <f>IF(OR(טבלה20[[#This Row],[CycleNumber]]&gt;B415,B415=""),טבלה20[[#This Row],[CycleNumber]],"")</f>
        <v/>
      </c>
      <c r="V4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4" t="s">
        <v>96</v>
      </c>
      <c r="AO414">
        <v>6</v>
      </c>
      <c r="AP414">
        <v>29</v>
      </c>
      <c r="AQ414">
        <f t="shared" si="16"/>
        <v>0</v>
      </c>
      <c r="AR414" t="str">
        <f t="shared" si="17"/>
        <v/>
      </c>
    </row>
    <row r="415" spans="1:44" hidden="1" x14ac:dyDescent="0.25">
      <c r="A415" t="s">
        <v>96</v>
      </c>
      <c r="B415">
        <v>7</v>
      </c>
      <c r="C415">
        <v>0</v>
      </c>
      <c r="D415">
        <v>1</v>
      </c>
      <c r="E415">
        <v>0</v>
      </c>
      <c r="F415">
        <v>26</v>
      </c>
      <c r="G415" t="str">
        <f>IF(טבלה20[[#This Row],[CycleNumber]]&gt;2,IF(AND(טבלה20[[#This Row],[LengthofCycle]]-F414=F414-F413,טבלה20[[#This Row],[LengthofCycle]]-F414&lt;&gt;0),1,""),"")</f>
        <v/>
      </c>
      <c r="H415" t="str">
        <f>IF(טבלה20[[#This Row],[דילוג]]=1,SUM(G415:G416),"")</f>
        <v/>
      </c>
      <c r="I415" t="str">
        <f>IF(AND(טבלה20[[#This Row],[CycleNumber]]&gt;B414,טבלה20[[#This Row],[CycleNumber]]&gt;2),IF(טבלה20[[#This Row],[דילוג]]=1,טבלה20[[#This Row],[LengthofCycle]]-F414,I414),"")</f>
        <v/>
      </c>
      <c r="J415">
        <f>IF(AND(טבלה20[[#This Row],[CycleNumber]]&gt;B414,טבלה20[[#This Row],[CycleNumber]]&gt;2),IF(טבלה20[[#This Row],[דילוג]]=1,1,IF(MAX(J413:J414)=1,1,IF(טבלה20[[#This Row],[LengthofCycle]]-F414&lt;&gt;טבלה20[[#This Row],[הפרש קבוע אחרון]],0,""))),"")</f>
        <v>0</v>
      </c>
      <c r="K415" t="str">
        <f>IF(טבלה20[[#This Row],[CycleNumber]]&lt;3,"",IF(טבלה20[[#This Row],[דילוג]]=1,1,IF(K414="","",IF(טבלה20[[#This Row],[LengthofCycle]]-F414=טבלה20[[#This Row],[הפרש קבוע אחרון]],1,IF(K414+1&gt;3,"",K414+1)))))</f>
        <v/>
      </c>
      <c r="L415" t="str">
        <f>IF(OR(טבלה20[[#This Row],[פעילות]]="",K414=""),"",IF(טבלה20[[#This Row],[פעילות]]=1,1,0))</f>
        <v/>
      </c>
      <c r="M415" s="1" t="str">
        <f>IF(טבלה20[[#This Row],[פעילות]]="","",IF(OR(M414="",AND(טבלה20[[#This Row],[דילוג]]=1,K414=3)),1,M414+1))</f>
        <v/>
      </c>
      <c r="N415" s="1" t="str">
        <f>IF(AND(טבלה20[[#This Row],[מחזורי פעילות]]=3,G416=1,טבלה20[[#This Row],[הפרש קבוע אחרון]]&lt;&gt;I416),1,"")</f>
        <v/>
      </c>
      <c r="O415" s="1" t="str">
        <f>IF(AND(טבלה20[[#This Row],[מחזורי פעילות]]=3,G416=1,טבלה20[[#This Row],[הפרש קבוע אחרון]]=I416),1,"")</f>
        <v/>
      </c>
      <c r="P415" s="1" t="str">
        <f>IF(AND(טבלה20[[#This Row],[דילוג]]=1,טבלה20[[#This Row],[הפרש קבוע אחרון]]=I414,טבלה20[[#This Row],[מחזורי פעילות]]&gt;1),1,"")</f>
        <v/>
      </c>
      <c r="Q415" s="1" t="str">
        <f>IF(OR(AND(טבלה20[[#This Row],[מחזורי פעילות]]&lt;&gt;"",M416=""),AND(טבלה20[[#This Row],[פעילות]]=3,M416=1)),טבלה20[[#This Row],[מחזורי פעילות]],"")</f>
        <v/>
      </c>
      <c r="R415" s="1" t="str">
        <f>IF(טבלה20[[#This Row],[באיזה מחזור נעקר אחרי קביעה?]]&lt;&gt;"",1,"")</f>
        <v/>
      </c>
      <c r="S415" s="1" t="str">
        <f>IF(AND(טבלה20[[#This Row],[באיזה מחזור נעקר אחרי קביעה?]]&lt;&gt;"",טבלה20[[#This Row],[CycleNumber]]&gt;B416),טבלה20[[#This Row],[באיזה מחזור נעקר אחרי קביעה?]],"")</f>
        <v/>
      </c>
      <c r="T415" s="1" t="str">
        <f>IF(AND(טבלה20[[#This Row],[הפרש קבוע אחרון]]&lt;&gt;"",I414=""),טבלה20[[#This Row],[CycleNumber]],"")</f>
        <v/>
      </c>
      <c r="U415" s="1" t="str">
        <f>IF(OR(טבלה20[[#This Row],[CycleNumber]]&gt;B416,B416=""),טבלה20[[#This Row],[CycleNumber]],"")</f>
        <v/>
      </c>
      <c r="V4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5" t="s">
        <v>96</v>
      </c>
      <c r="AO415">
        <v>7</v>
      </c>
      <c r="AP415">
        <v>26</v>
      </c>
      <c r="AQ415">
        <f t="shared" si="16"/>
        <v>0</v>
      </c>
      <c r="AR415" t="str">
        <f t="shared" si="17"/>
        <v/>
      </c>
    </row>
    <row r="416" spans="1:44" hidden="1" x14ac:dyDescent="0.25">
      <c r="A416" t="s">
        <v>96</v>
      </c>
      <c r="B416">
        <v>8</v>
      </c>
      <c r="C416">
        <v>0</v>
      </c>
      <c r="D416">
        <v>1</v>
      </c>
      <c r="E416">
        <v>0</v>
      </c>
      <c r="F416">
        <v>26</v>
      </c>
      <c r="G416" t="str">
        <f>IF(טבלה20[[#This Row],[CycleNumber]]&gt;2,IF(AND(טבלה20[[#This Row],[LengthofCycle]]-F415=F415-F414,טבלה20[[#This Row],[LengthofCycle]]-F415&lt;&gt;0),1,""),"")</f>
        <v/>
      </c>
      <c r="H416" t="str">
        <f>IF(טבלה20[[#This Row],[דילוג]]=1,SUM(G416:G417),"")</f>
        <v/>
      </c>
      <c r="I416" t="str">
        <f>IF(AND(טבלה20[[#This Row],[CycleNumber]]&gt;B415,טבלה20[[#This Row],[CycleNumber]]&gt;2),IF(טבלה20[[#This Row],[דילוג]]=1,טבלה20[[#This Row],[LengthofCycle]]-F415,I415),"")</f>
        <v/>
      </c>
      <c r="J416">
        <f>IF(AND(טבלה20[[#This Row],[CycleNumber]]&gt;B415,טבלה20[[#This Row],[CycleNumber]]&gt;2),IF(טבלה20[[#This Row],[דילוג]]=1,1,IF(MAX(J414:J415)=1,1,IF(טבלה20[[#This Row],[LengthofCycle]]-F415&lt;&gt;טבלה20[[#This Row],[הפרש קבוע אחרון]],0,""))),"")</f>
        <v>0</v>
      </c>
      <c r="K416" t="str">
        <f>IF(טבלה20[[#This Row],[CycleNumber]]&lt;3,"",IF(טבלה20[[#This Row],[דילוג]]=1,1,IF(K415="","",IF(טבלה20[[#This Row],[LengthofCycle]]-F415=טבלה20[[#This Row],[הפרש קבוע אחרון]],1,IF(K415+1&gt;3,"",K415+1)))))</f>
        <v/>
      </c>
      <c r="L416" t="str">
        <f>IF(OR(טבלה20[[#This Row],[פעילות]]="",K415=""),"",IF(טבלה20[[#This Row],[פעילות]]=1,1,0))</f>
        <v/>
      </c>
      <c r="M416" s="1" t="str">
        <f>IF(טבלה20[[#This Row],[פעילות]]="","",IF(OR(M415="",AND(טבלה20[[#This Row],[דילוג]]=1,K415=3)),1,M415+1))</f>
        <v/>
      </c>
      <c r="N416" s="1" t="str">
        <f>IF(AND(טבלה20[[#This Row],[מחזורי פעילות]]=3,G417=1,טבלה20[[#This Row],[הפרש קבוע אחרון]]&lt;&gt;I417),1,"")</f>
        <v/>
      </c>
      <c r="O416" s="1" t="str">
        <f>IF(AND(טבלה20[[#This Row],[מחזורי פעילות]]=3,G417=1,טבלה20[[#This Row],[הפרש קבוע אחרון]]=I417),1,"")</f>
        <v/>
      </c>
      <c r="P416" s="1" t="str">
        <f>IF(AND(טבלה20[[#This Row],[דילוג]]=1,טבלה20[[#This Row],[הפרש קבוע אחרון]]=I415,טבלה20[[#This Row],[מחזורי פעילות]]&gt;1),1,"")</f>
        <v/>
      </c>
      <c r="Q416" s="1" t="str">
        <f>IF(OR(AND(טבלה20[[#This Row],[מחזורי פעילות]]&lt;&gt;"",M417=""),AND(טבלה20[[#This Row],[פעילות]]=3,M417=1)),טבלה20[[#This Row],[מחזורי פעילות]],"")</f>
        <v/>
      </c>
      <c r="R416" s="1" t="str">
        <f>IF(טבלה20[[#This Row],[באיזה מחזור נעקר אחרי קביעה?]]&lt;&gt;"",1,"")</f>
        <v/>
      </c>
      <c r="S416" s="1" t="str">
        <f>IF(AND(טבלה20[[#This Row],[באיזה מחזור נעקר אחרי קביעה?]]&lt;&gt;"",טבלה20[[#This Row],[CycleNumber]]&gt;B417),טבלה20[[#This Row],[באיזה מחזור נעקר אחרי קביעה?]],"")</f>
        <v/>
      </c>
      <c r="T416" s="1" t="str">
        <f>IF(AND(טבלה20[[#This Row],[הפרש קבוע אחרון]]&lt;&gt;"",I415=""),טבלה20[[#This Row],[CycleNumber]],"")</f>
        <v/>
      </c>
      <c r="U416" s="1" t="str">
        <f>IF(OR(טבלה20[[#This Row],[CycleNumber]]&gt;B417,B417=""),טבלה20[[#This Row],[CycleNumber]],"")</f>
        <v/>
      </c>
      <c r="V4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6" t="s">
        <v>96</v>
      </c>
      <c r="AO416">
        <v>8</v>
      </c>
      <c r="AP416">
        <v>26</v>
      </c>
      <c r="AQ416">
        <f t="shared" si="16"/>
        <v>0</v>
      </c>
      <c r="AR416" t="str">
        <f t="shared" si="17"/>
        <v/>
      </c>
    </row>
    <row r="417" spans="1:44" hidden="1" x14ac:dyDescent="0.25">
      <c r="A417" t="s">
        <v>96</v>
      </c>
      <c r="B417">
        <v>9</v>
      </c>
      <c r="C417">
        <v>0</v>
      </c>
      <c r="D417">
        <v>1</v>
      </c>
      <c r="E417">
        <v>0</v>
      </c>
      <c r="F417">
        <v>35</v>
      </c>
      <c r="G417" t="str">
        <f>IF(טבלה20[[#This Row],[CycleNumber]]&gt;2,IF(AND(טבלה20[[#This Row],[LengthofCycle]]-F416=F416-F415,טבלה20[[#This Row],[LengthofCycle]]-F416&lt;&gt;0),1,""),"")</f>
        <v/>
      </c>
      <c r="H417" t="str">
        <f>IF(טבלה20[[#This Row],[דילוג]]=1,SUM(G417:G418),"")</f>
        <v/>
      </c>
      <c r="I417" t="str">
        <f>IF(AND(טבלה20[[#This Row],[CycleNumber]]&gt;B416,טבלה20[[#This Row],[CycleNumber]]&gt;2),IF(טבלה20[[#This Row],[דילוג]]=1,טבלה20[[#This Row],[LengthofCycle]]-F416,I416),"")</f>
        <v/>
      </c>
      <c r="J417">
        <f>IF(AND(טבלה20[[#This Row],[CycleNumber]]&gt;B416,טבלה20[[#This Row],[CycleNumber]]&gt;2),IF(טבלה20[[#This Row],[דילוג]]=1,1,IF(MAX(J415:J416)=1,1,IF(טבלה20[[#This Row],[LengthofCycle]]-F416&lt;&gt;טבלה20[[#This Row],[הפרש קבוע אחרון]],0,""))),"")</f>
        <v>0</v>
      </c>
      <c r="K417" t="str">
        <f>IF(טבלה20[[#This Row],[CycleNumber]]&lt;3,"",IF(טבלה20[[#This Row],[דילוג]]=1,1,IF(K416="","",IF(טבלה20[[#This Row],[LengthofCycle]]-F416=טבלה20[[#This Row],[הפרש קבוע אחרון]],1,IF(K416+1&gt;3,"",K416+1)))))</f>
        <v/>
      </c>
      <c r="L417" t="str">
        <f>IF(OR(טבלה20[[#This Row],[פעילות]]="",K416=""),"",IF(טבלה20[[#This Row],[פעילות]]=1,1,0))</f>
        <v/>
      </c>
      <c r="M417" s="1" t="str">
        <f>IF(טבלה20[[#This Row],[פעילות]]="","",IF(OR(M416="",AND(טבלה20[[#This Row],[דילוג]]=1,K416=3)),1,M416+1))</f>
        <v/>
      </c>
      <c r="N417" s="1" t="str">
        <f>IF(AND(טבלה20[[#This Row],[מחזורי פעילות]]=3,G418=1,טבלה20[[#This Row],[הפרש קבוע אחרון]]&lt;&gt;I418),1,"")</f>
        <v/>
      </c>
      <c r="O417" s="1" t="str">
        <f>IF(AND(טבלה20[[#This Row],[מחזורי פעילות]]=3,G418=1,טבלה20[[#This Row],[הפרש קבוע אחרון]]=I418),1,"")</f>
        <v/>
      </c>
      <c r="P417" s="1" t="str">
        <f>IF(AND(טבלה20[[#This Row],[דילוג]]=1,טבלה20[[#This Row],[הפרש קבוע אחרון]]=I416,טבלה20[[#This Row],[מחזורי פעילות]]&gt;1),1,"")</f>
        <v/>
      </c>
      <c r="Q417" s="1" t="str">
        <f>IF(OR(AND(טבלה20[[#This Row],[מחזורי פעילות]]&lt;&gt;"",M418=""),AND(טבלה20[[#This Row],[פעילות]]=3,M418=1)),טבלה20[[#This Row],[מחזורי פעילות]],"")</f>
        <v/>
      </c>
      <c r="R417" s="1" t="str">
        <f>IF(טבלה20[[#This Row],[באיזה מחזור נעקר אחרי קביעה?]]&lt;&gt;"",1,"")</f>
        <v/>
      </c>
      <c r="S417" s="1" t="str">
        <f>IF(AND(טבלה20[[#This Row],[באיזה מחזור נעקר אחרי קביעה?]]&lt;&gt;"",טבלה20[[#This Row],[CycleNumber]]&gt;B418),טבלה20[[#This Row],[באיזה מחזור נעקר אחרי קביעה?]],"")</f>
        <v/>
      </c>
      <c r="T417" s="1" t="str">
        <f>IF(AND(טבלה20[[#This Row],[הפרש קבוע אחרון]]&lt;&gt;"",I416=""),טבלה20[[#This Row],[CycleNumber]],"")</f>
        <v/>
      </c>
      <c r="U417" s="1" t="str">
        <f>IF(OR(טבלה20[[#This Row],[CycleNumber]]&gt;B418,B418=""),טבלה20[[#This Row],[CycleNumber]],"")</f>
        <v/>
      </c>
      <c r="V4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7" t="s">
        <v>96</v>
      </c>
      <c r="AO417">
        <v>9</v>
      </c>
      <c r="AP417">
        <v>35</v>
      </c>
      <c r="AQ417">
        <f t="shared" si="16"/>
        <v>0</v>
      </c>
      <c r="AR417" t="str">
        <f t="shared" si="17"/>
        <v/>
      </c>
    </row>
    <row r="418" spans="1:44" hidden="1" x14ac:dyDescent="0.25">
      <c r="A418" t="s">
        <v>96</v>
      </c>
      <c r="B418">
        <v>10</v>
      </c>
      <c r="C418">
        <v>0</v>
      </c>
      <c r="D418">
        <v>1</v>
      </c>
      <c r="E418">
        <v>0</v>
      </c>
      <c r="F418">
        <v>26</v>
      </c>
      <c r="G418" t="str">
        <f>IF(טבלה20[[#This Row],[CycleNumber]]&gt;2,IF(AND(טבלה20[[#This Row],[LengthofCycle]]-F417=F417-F416,טבלה20[[#This Row],[LengthofCycle]]-F417&lt;&gt;0),1,""),"")</f>
        <v/>
      </c>
      <c r="H418" t="str">
        <f>IF(טבלה20[[#This Row],[דילוג]]=1,SUM(G418:G419),"")</f>
        <v/>
      </c>
      <c r="I418" t="str">
        <f>IF(AND(טבלה20[[#This Row],[CycleNumber]]&gt;B417,טבלה20[[#This Row],[CycleNumber]]&gt;2),IF(טבלה20[[#This Row],[דילוג]]=1,טבלה20[[#This Row],[LengthofCycle]]-F417,I417),"")</f>
        <v/>
      </c>
      <c r="J418">
        <f>IF(AND(טבלה20[[#This Row],[CycleNumber]]&gt;B417,טבלה20[[#This Row],[CycleNumber]]&gt;2),IF(טבלה20[[#This Row],[דילוג]]=1,1,IF(MAX(J416:J417)=1,1,IF(טבלה20[[#This Row],[LengthofCycle]]-F417&lt;&gt;טבלה20[[#This Row],[הפרש קבוע אחרון]],0,""))),"")</f>
        <v>0</v>
      </c>
      <c r="K418" t="str">
        <f>IF(טבלה20[[#This Row],[CycleNumber]]&lt;3,"",IF(טבלה20[[#This Row],[דילוג]]=1,1,IF(K417="","",IF(טבלה20[[#This Row],[LengthofCycle]]-F417=טבלה20[[#This Row],[הפרש קבוע אחרון]],1,IF(K417+1&gt;3,"",K417+1)))))</f>
        <v/>
      </c>
      <c r="L418" t="str">
        <f>IF(OR(טבלה20[[#This Row],[פעילות]]="",K417=""),"",IF(טבלה20[[#This Row],[פעילות]]=1,1,0))</f>
        <v/>
      </c>
      <c r="M418" s="1" t="str">
        <f>IF(טבלה20[[#This Row],[פעילות]]="","",IF(OR(M417="",AND(טבלה20[[#This Row],[דילוג]]=1,K417=3)),1,M417+1))</f>
        <v/>
      </c>
      <c r="N418" s="1" t="str">
        <f>IF(AND(טבלה20[[#This Row],[מחזורי פעילות]]=3,G419=1,טבלה20[[#This Row],[הפרש קבוע אחרון]]&lt;&gt;I419),1,"")</f>
        <v/>
      </c>
      <c r="O418" s="1" t="str">
        <f>IF(AND(טבלה20[[#This Row],[מחזורי פעילות]]=3,G419=1,טבלה20[[#This Row],[הפרש קבוע אחרון]]=I419),1,"")</f>
        <v/>
      </c>
      <c r="P418" s="1" t="str">
        <f>IF(AND(טבלה20[[#This Row],[דילוג]]=1,טבלה20[[#This Row],[הפרש קבוע אחרון]]=I417,טבלה20[[#This Row],[מחזורי פעילות]]&gt;1),1,"")</f>
        <v/>
      </c>
      <c r="Q418" s="1" t="str">
        <f>IF(OR(AND(טבלה20[[#This Row],[מחזורי פעילות]]&lt;&gt;"",M419=""),AND(טבלה20[[#This Row],[פעילות]]=3,M419=1)),טבלה20[[#This Row],[מחזורי פעילות]],"")</f>
        <v/>
      </c>
      <c r="R418" s="1" t="str">
        <f>IF(טבלה20[[#This Row],[באיזה מחזור נעקר אחרי קביעה?]]&lt;&gt;"",1,"")</f>
        <v/>
      </c>
      <c r="S418" s="1" t="str">
        <f>IF(AND(טבלה20[[#This Row],[באיזה מחזור נעקר אחרי קביעה?]]&lt;&gt;"",טבלה20[[#This Row],[CycleNumber]]&gt;B419),טבלה20[[#This Row],[באיזה מחזור נעקר אחרי קביעה?]],"")</f>
        <v/>
      </c>
      <c r="T418" s="1" t="str">
        <f>IF(AND(טבלה20[[#This Row],[הפרש קבוע אחרון]]&lt;&gt;"",I417=""),טבלה20[[#This Row],[CycleNumber]],"")</f>
        <v/>
      </c>
      <c r="U418" s="1" t="str">
        <f>IF(OR(טבלה20[[#This Row],[CycleNumber]]&gt;B419,B419=""),טבלה20[[#This Row],[CycleNumber]],"")</f>
        <v/>
      </c>
      <c r="V4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8" t="s">
        <v>96</v>
      </c>
      <c r="AO418">
        <v>10</v>
      </c>
      <c r="AP418">
        <v>26</v>
      </c>
      <c r="AQ418">
        <f t="shared" si="16"/>
        <v>0</v>
      </c>
      <c r="AR418" t="str">
        <f t="shared" si="17"/>
        <v/>
      </c>
    </row>
    <row r="419" spans="1:44" hidden="1" x14ac:dyDescent="0.25">
      <c r="A419" t="s">
        <v>96</v>
      </c>
      <c r="B419">
        <v>11</v>
      </c>
      <c r="C419">
        <v>0</v>
      </c>
      <c r="D419">
        <v>1</v>
      </c>
      <c r="E419">
        <v>0</v>
      </c>
      <c r="F419">
        <v>28</v>
      </c>
      <c r="G419" t="str">
        <f>IF(טבלה20[[#This Row],[CycleNumber]]&gt;2,IF(AND(טבלה20[[#This Row],[LengthofCycle]]-F418=F418-F417,טבלה20[[#This Row],[LengthofCycle]]-F418&lt;&gt;0),1,""),"")</f>
        <v/>
      </c>
      <c r="H419" t="str">
        <f>IF(טבלה20[[#This Row],[דילוג]]=1,SUM(G419:G420),"")</f>
        <v/>
      </c>
      <c r="I419" t="str">
        <f>IF(AND(טבלה20[[#This Row],[CycleNumber]]&gt;B418,טבלה20[[#This Row],[CycleNumber]]&gt;2),IF(טבלה20[[#This Row],[דילוג]]=1,טבלה20[[#This Row],[LengthofCycle]]-F418,I418),"")</f>
        <v/>
      </c>
      <c r="J419">
        <f>IF(AND(טבלה20[[#This Row],[CycleNumber]]&gt;B418,טבלה20[[#This Row],[CycleNumber]]&gt;2),IF(טבלה20[[#This Row],[דילוג]]=1,1,IF(MAX(J417:J418)=1,1,IF(טבלה20[[#This Row],[LengthofCycle]]-F418&lt;&gt;טבלה20[[#This Row],[הפרש קבוע אחרון]],0,""))),"")</f>
        <v>0</v>
      </c>
      <c r="K419" t="str">
        <f>IF(טבלה20[[#This Row],[CycleNumber]]&lt;3,"",IF(טבלה20[[#This Row],[דילוג]]=1,1,IF(K418="","",IF(טבלה20[[#This Row],[LengthofCycle]]-F418=טבלה20[[#This Row],[הפרש קבוע אחרון]],1,IF(K418+1&gt;3,"",K418+1)))))</f>
        <v/>
      </c>
      <c r="L419" t="str">
        <f>IF(OR(טבלה20[[#This Row],[פעילות]]="",K418=""),"",IF(טבלה20[[#This Row],[פעילות]]=1,1,0))</f>
        <v/>
      </c>
      <c r="M419" s="1" t="str">
        <f>IF(טבלה20[[#This Row],[פעילות]]="","",IF(OR(M418="",AND(טבלה20[[#This Row],[דילוג]]=1,K418=3)),1,M418+1))</f>
        <v/>
      </c>
      <c r="N419" s="1" t="str">
        <f>IF(AND(טבלה20[[#This Row],[מחזורי פעילות]]=3,G420=1,טבלה20[[#This Row],[הפרש קבוע אחרון]]&lt;&gt;I420),1,"")</f>
        <v/>
      </c>
      <c r="O419" s="1" t="str">
        <f>IF(AND(טבלה20[[#This Row],[מחזורי פעילות]]=3,G420=1,טבלה20[[#This Row],[הפרש קבוע אחרון]]=I420),1,"")</f>
        <v/>
      </c>
      <c r="P419" s="1" t="str">
        <f>IF(AND(טבלה20[[#This Row],[דילוג]]=1,טבלה20[[#This Row],[הפרש קבוע אחרון]]=I418,טבלה20[[#This Row],[מחזורי פעילות]]&gt;1),1,"")</f>
        <v/>
      </c>
      <c r="Q419" s="1" t="str">
        <f>IF(OR(AND(טבלה20[[#This Row],[מחזורי פעילות]]&lt;&gt;"",M420=""),AND(טבלה20[[#This Row],[פעילות]]=3,M420=1)),טבלה20[[#This Row],[מחזורי פעילות]],"")</f>
        <v/>
      </c>
      <c r="R419" s="1" t="str">
        <f>IF(טבלה20[[#This Row],[באיזה מחזור נעקר אחרי קביעה?]]&lt;&gt;"",1,"")</f>
        <v/>
      </c>
      <c r="S419" s="1" t="str">
        <f>IF(AND(טבלה20[[#This Row],[באיזה מחזור נעקר אחרי קביעה?]]&lt;&gt;"",טבלה20[[#This Row],[CycleNumber]]&gt;B420),טבלה20[[#This Row],[באיזה מחזור נעקר אחרי קביעה?]],"")</f>
        <v/>
      </c>
      <c r="T419" s="1" t="str">
        <f>IF(AND(טבלה20[[#This Row],[הפרש קבוע אחרון]]&lt;&gt;"",I418=""),טבלה20[[#This Row],[CycleNumber]],"")</f>
        <v/>
      </c>
      <c r="U419" s="1" t="str">
        <f>IF(OR(טבלה20[[#This Row],[CycleNumber]]&gt;B420,B420=""),טבלה20[[#This Row],[CycleNumber]],"")</f>
        <v/>
      </c>
      <c r="V4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19" t="s">
        <v>96</v>
      </c>
      <c r="AO419">
        <v>11</v>
      </c>
      <c r="AP419">
        <v>28</v>
      </c>
      <c r="AQ419">
        <f t="shared" si="16"/>
        <v>0</v>
      </c>
      <c r="AR419" t="str">
        <f t="shared" si="17"/>
        <v/>
      </c>
    </row>
    <row r="420" spans="1:44" hidden="1" x14ac:dyDescent="0.25">
      <c r="A420" t="s">
        <v>96</v>
      </c>
      <c r="B420">
        <v>12</v>
      </c>
      <c r="C420">
        <v>0</v>
      </c>
      <c r="D420">
        <v>1</v>
      </c>
      <c r="E420">
        <v>0</v>
      </c>
      <c r="F420">
        <v>26</v>
      </c>
      <c r="G420" t="str">
        <f>IF(טבלה20[[#This Row],[CycleNumber]]&gt;2,IF(AND(טבלה20[[#This Row],[LengthofCycle]]-F419=F419-F418,טבלה20[[#This Row],[LengthofCycle]]-F419&lt;&gt;0),1,""),"")</f>
        <v/>
      </c>
      <c r="H420" t="str">
        <f>IF(טבלה20[[#This Row],[דילוג]]=1,SUM(G420:G421),"")</f>
        <v/>
      </c>
      <c r="I420" t="str">
        <f>IF(AND(טבלה20[[#This Row],[CycleNumber]]&gt;B419,טבלה20[[#This Row],[CycleNumber]]&gt;2),IF(טבלה20[[#This Row],[דילוג]]=1,טבלה20[[#This Row],[LengthofCycle]]-F419,I419),"")</f>
        <v/>
      </c>
      <c r="J420">
        <f>IF(AND(טבלה20[[#This Row],[CycleNumber]]&gt;B419,טבלה20[[#This Row],[CycleNumber]]&gt;2),IF(טבלה20[[#This Row],[דילוג]]=1,1,IF(MAX(J418:J419)=1,1,IF(טבלה20[[#This Row],[LengthofCycle]]-F419&lt;&gt;טבלה20[[#This Row],[הפרש קבוע אחרון]],0,""))),"")</f>
        <v>0</v>
      </c>
      <c r="K420" t="str">
        <f>IF(טבלה20[[#This Row],[CycleNumber]]&lt;3,"",IF(טבלה20[[#This Row],[דילוג]]=1,1,IF(K419="","",IF(טבלה20[[#This Row],[LengthofCycle]]-F419=טבלה20[[#This Row],[הפרש קבוע אחרון]],1,IF(K419+1&gt;3,"",K419+1)))))</f>
        <v/>
      </c>
      <c r="L420" t="str">
        <f>IF(OR(טבלה20[[#This Row],[פעילות]]="",K419=""),"",IF(טבלה20[[#This Row],[פעילות]]=1,1,0))</f>
        <v/>
      </c>
      <c r="M420" s="1" t="str">
        <f>IF(טבלה20[[#This Row],[פעילות]]="","",IF(OR(M419="",AND(טבלה20[[#This Row],[דילוג]]=1,K419=3)),1,M419+1))</f>
        <v/>
      </c>
      <c r="N420" s="1" t="str">
        <f>IF(AND(טבלה20[[#This Row],[מחזורי פעילות]]=3,G421=1,טבלה20[[#This Row],[הפרש קבוע אחרון]]&lt;&gt;I421),1,"")</f>
        <v/>
      </c>
      <c r="O420" s="1" t="str">
        <f>IF(AND(טבלה20[[#This Row],[מחזורי פעילות]]=3,G421=1,טבלה20[[#This Row],[הפרש קבוע אחרון]]=I421),1,"")</f>
        <v/>
      </c>
      <c r="P420" s="1" t="str">
        <f>IF(AND(טבלה20[[#This Row],[דילוג]]=1,טבלה20[[#This Row],[הפרש קבוע אחרון]]=I419,טבלה20[[#This Row],[מחזורי פעילות]]&gt;1),1,"")</f>
        <v/>
      </c>
      <c r="Q420" s="1" t="str">
        <f>IF(OR(AND(טבלה20[[#This Row],[מחזורי פעילות]]&lt;&gt;"",M421=""),AND(טבלה20[[#This Row],[פעילות]]=3,M421=1)),טבלה20[[#This Row],[מחזורי פעילות]],"")</f>
        <v/>
      </c>
      <c r="R420" s="1" t="str">
        <f>IF(טבלה20[[#This Row],[באיזה מחזור נעקר אחרי קביעה?]]&lt;&gt;"",1,"")</f>
        <v/>
      </c>
      <c r="S420" s="1" t="str">
        <f>IF(AND(טבלה20[[#This Row],[באיזה מחזור נעקר אחרי קביעה?]]&lt;&gt;"",טבלה20[[#This Row],[CycleNumber]]&gt;B421),טבלה20[[#This Row],[באיזה מחזור נעקר אחרי קביעה?]],"")</f>
        <v/>
      </c>
      <c r="T420" s="1" t="str">
        <f>IF(AND(טבלה20[[#This Row],[הפרש קבוע אחרון]]&lt;&gt;"",I419=""),טבלה20[[#This Row],[CycleNumber]],"")</f>
        <v/>
      </c>
      <c r="U420" s="1" t="str">
        <f>IF(OR(טבלה20[[#This Row],[CycleNumber]]&gt;B421,B421=""),טבלה20[[#This Row],[CycleNumber]],"")</f>
        <v/>
      </c>
      <c r="V4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0" t="s">
        <v>96</v>
      </c>
      <c r="AO420">
        <v>12</v>
      </c>
      <c r="AP420">
        <v>26</v>
      </c>
      <c r="AQ420">
        <f t="shared" si="16"/>
        <v>0</v>
      </c>
      <c r="AR420" t="str">
        <f t="shared" si="17"/>
        <v/>
      </c>
    </row>
    <row r="421" spans="1:44" hidden="1" x14ac:dyDescent="0.25">
      <c r="A421" t="s">
        <v>96</v>
      </c>
      <c r="B421">
        <v>13</v>
      </c>
      <c r="C421">
        <v>0</v>
      </c>
      <c r="D421">
        <v>1</v>
      </c>
      <c r="E421">
        <v>0</v>
      </c>
      <c r="F421">
        <v>25</v>
      </c>
      <c r="G421" t="str">
        <f>IF(טבלה20[[#This Row],[CycleNumber]]&gt;2,IF(AND(טבלה20[[#This Row],[LengthofCycle]]-F420=F420-F419,טבלה20[[#This Row],[LengthofCycle]]-F420&lt;&gt;0),1,""),"")</f>
        <v/>
      </c>
      <c r="H421" t="str">
        <f>IF(טבלה20[[#This Row],[דילוג]]=1,SUM(G421:G422),"")</f>
        <v/>
      </c>
      <c r="I421" t="str">
        <f>IF(AND(טבלה20[[#This Row],[CycleNumber]]&gt;B420,טבלה20[[#This Row],[CycleNumber]]&gt;2),IF(טבלה20[[#This Row],[דילוג]]=1,טבלה20[[#This Row],[LengthofCycle]]-F420,I420),"")</f>
        <v/>
      </c>
      <c r="J421">
        <f>IF(AND(טבלה20[[#This Row],[CycleNumber]]&gt;B420,טבלה20[[#This Row],[CycleNumber]]&gt;2),IF(טבלה20[[#This Row],[דילוג]]=1,1,IF(MAX(J419:J420)=1,1,IF(טבלה20[[#This Row],[LengthofCycle]]-F420&lt;&gt;טבלה20[[#This Row],[הפרש קבוע אחרון]],0,""))),"")</f>
        <v>0</v>
      </c>
      <c r="K421" t="str">
        <f>IF(טבלה20[[#This Row],[CycleNumber]]&lt;3,"",IF(טבלה20[[#This Row],[דילוג]]=1,1,IF(K420="","",IF(טבלה20[[#This Row],[LengthofCycle]]-F420=טבלה20[[#This Row],[הפרש קבוע אחרון]],1,IF(K420+1&gt;3,"",K420+1)))))</f>
        <v/>
      </c>
      <c r="L421" t="str">
        <f>IF(OR(טבלה20[[#This Row],[פעילות]]="",K420=""),"",IF(טבלה20[[#This Row],[פעילות]]=1,1,0))</f>
        <v/>
      </c>
      <c r="M421" s="1" t="str">
        <f>IF(טבלה20[[#This Row],[פעילות]]="","",IF(OR(M420="",AND(טבלה20[[#This Row],[דילוג]]=1,K420=3)),1,M420+1))</f>
        <v/>
      </c>
      <c r="N421" s="1" t="str">
        <f>IF(AND(טבלה20[[#This Row],[מחזורי פעילות]]=3,G422=1,טבלה20[[#This Row],[הפרש קבוע אחרון]]&lt;&gt;I422),1,"")</f>
        <v/>
      </c>
      <c r="O421" s="1" t="str">
        <f>IF(AND(טבלה20[[#This Row],[מחזורי פעילות]]=3,G422=1,טבלה20[[#This Row],[הפרש קבוע אחרון]]=I422),1,"")</f>
        <v/>
      </c>
      <c r="P421" s="1" t="str">
        <f>IF(AND(טבלה20[[#This Row],[דילוג]]=1,טבלה20[[#This Row],[הפרש קבוע אחרון]]=I420,טבלה20[[#This Row],[מחזורי פעילות]]&gt;1),1,"")</f>
        <v/>
      </c>
      <c r="Q421" s="1" t="str">
        <f>IF(OR(AND(טבלה20[[#This Row],[מחזורי פעילות]]&lt;&gt;"",M422=""),AND(טבלה20[[#This Row],[פעילות]]=3,M422=1)),טבלה20[[#This Row],[מחזורי פעילות]],"")</f>
        <v/>
      </c>
      <c r="R421" s="1" t="str">
        <f>IF(טבלה20[[#This Row],[באיזה מחזור נעקר אחרי קביעה?]]&lt;&gt;"",1,"")</f>
        <v/>
      </c>
      <c r="S421" s="1" t="str">
        <f>IF(AND(טבלה20[[#This Row],[באיזה מחזור נעקר אחרי קביעה?]]&lt;&gt;"",טבלה20[[#This Row],[CycleNumber]]&gt;B422),טבלה20[[#This Row],[באיזה מחזור נעקר אחרי קביעה?]],"")</f>
        <v/>
      </c>
      <c r="T421" s="1" t="str">
        <f>IF(AND(טבלה20[[#This Row],[הפרש קבוע אחרון]]&lt;&gt;"",I420=""),טבלה20[[#This Row],[CycleNumber]],"")</f>
        <v/>
      </c>
      <c r="U421" s="1">
        <f>IF(OR(טבלה20[[#This Row],[CycleNumber]]&gt;B422,B422=""),טבלה20[[#This Row],[CycleNumber]],"")</f>
        <v>13</v>
      </c>
      <c r="V4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1" t="s">
        <v>96</v>
      </c>
      <c r="AO421">
        <v>13</v>
      </c>
      <c r="AP421">
        <v>25</v>
      </c>
      <c r="AQ421">
        <f t="shared" si="16"/>
        <v>0</v>
      </c>
      <c r="AR421" t="str">
        <f t="shared" si="17"/>
        <v/>
      </c>
    </row>
    <row r="422" spans="1:44" hidden="1" x14ac:dyDescent="0.25">
      <c r="A422" t="s">
        <v>53</v>
      </c>
      <c r="B422">
        <v>1</v>
      </c>
      <c r="C422">
        <v>1</v>
      </c>
      <c r="D422">
        <v>1</v>
      </c>
      <c r="E422">
        <v>0</v>
      </c>
      <c r="F422">
        <v>26</v>
      </c>
      <c r="G422" t="str">
        <f>IF(טבלה20[[#This Row],[CycleNumber]]&gt;2,IF(AND(טבלה20[[#This Row],[LengthofCycle]]-F421=F421-F420,טבלה20[[#This Row],[LengthofCycle]]-F421&lt;&gt;0),1,""),"")</f>
        <v/>
      </c>
      <c r="H422" t="str">
        <f>IF(טבלה20[[#This Row],[דילוג]]=1,SUM(G422:G423),"")</f>
        <v/>
      </c>
      <c r="I422" t="str">
        <f>IF(AND(טבלה20[[#This Row],[CycleNumber]]&gt;B421,טבלה20[[#This Row],[CycleNumber]]&gt;2),IF(טבלה20[[#This Row],[דילוג]]=1,טבלה20[[#This Row],[LengthofCycle]]-F421,I421),"")</f>
        <v/>
      </c>
      <c r="J422" t="str">
        <f>IF(AND(טבלה20[[#This Row],[CycleNumber]]&gt;B421,טבלה20[[#This Row],[CycleNumber]]&gt;2),IF(טבלה20[[#This Row],[דילוג]]=1,1,IF(MAX(J420:J421)=1,1,IF(טבלה20[[#This Row],[LengthofCycle]]-F421&lt;&gt;טבלה20[[#This Row],[הפרש קבוע אחרון]],0,""))),"")</f>
        <v/>
      </c>
      <c r="K422" t="str">
        <f>IF(טבלה20[[#This Row],[CycleNumber]]&lt;3,"",IF(טבלה20[[#This Row],[דילוג]]=1,1,IF(K421="","",IF(טבלה20[[#This Row],[LengthofCycle]]-F421=טבלה20[[#This Row],[הפרש קבוע אחרון]],1,IF(K421+1&gt;3,"",K421+1)))))</f>
        <v/>
      </c>
      <c r="L422" t="str">
        <f>IF(OR(טבלה20[[#This Row],[פעילות]]="",K421=""),"",IF(טבלה20[[#This Row],[פעילות]]=1,1,0))</f>
        <v/>
      </c>
      <c r="M422" s="1" t="str">
        <f>IF(טבלה20[[#This Row],[פעילות]]="","",IF(OR(M421="",AND(טבלה20[[#This Row],[דילוג]]=1,K421=3)),1,M421+1))</f>
        <v/>
      </c>
      <c r="N422" s="1" t="str">
        <f>IF(AND(טבלה20[[#This Row],[מחזורי פעילות]]=3,G423=1,טבלה20[[#This Row],[הפרש קבוע אחרון]]&lt;&gt;I423),1,"")</f>
        <v/>
      </c>
      <c r="O422" s="1" t="str">
        <f>IF(AND(טבלה20[[#This Row],[מחזורי פעילות]]=3,G423=1,טבלה20[[#This Row],[הפרש קבוע אחרון]]=I423),1,"")</f>
        <v/>
      </c>
      <c r="P422" s="1" t="str">
        <f>IF(AND(טבלה20[[#This Row],[דילוג]]=1,טבלה20[[#This Row],[הפרש קבוע אחרון]]=I421,טבלה20[[#This Row],[מחזורי פעילות]]&gt;1),1,"")</f>
        <v/>
      </c>
      <c r="Q422" s="1" t="str">
        <f>IF(OR(AND(טבלה20[[#This Row],[מחזורי פעילות]]&lt;&gt;"",M423=""),AND(טבלה20[[#This Row],[פעילות]]=3,M423=1)),טבלה20[[#This Row],[מחזורי פעילות]],"")</f>
        <v/>
      </c>
      <c r="R422" s="1" t="str">
        <f>IF(טבלה20[[#This Row],[באיזה מחזור נעקר אחרי קביעה?]]&lt;&gt;"",1,"")</f>
        <v/>
      </c>
      <c r="S422" s="1" t="str">
        <f>IF(AND(טבלה20[[#This Row],[באיזה מחזור נעקר אחרי קביעה?]]&lt;&gt;"",טבלה20[[#This Row],[CycleNumber]]&gt;B423),טבלה20[[#This Row],[באיזה מחזור נעקר אחרי קביעה?]],"")</f>
        <v/>
      </c>
      <c r="T422" s="1" t="str">
        <f>IF(AND(טבלה20[[#This Row],[הפרש קבוע אחרון]]&lt;&gt;"",I421=""),טבלה20[[#This Row],[CycleNumber]],"")</f>
        <v/>
      </c>
      <c r="U422" s="1" t="str">
        <f>IF(OR(טבלה20[[#This Row],[CycleNumber]]&gt;B423,B423=""),טבלה20[[#This Row],[CycleNumber]],"")</f>
        <v/>
      </c>
      <c r="V4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2" t="s">
        <v>53</v>
      </c>
      <c r="AO422">
        <v>1</v>
      </c>
      <c r="AP422">
        <v>26</v>
      </c>
      <c r="AQ422" t="str">
        <f t="shared" si="16"/>
        <v/>
      </c>
      <c r="AR422" t="str">
        <f t="shared" si="17"/>
        <v/>
      </c>
    </row>
    <row r="423" spans="1:44" hidden="1" x14ac:dyDescent="0.25">
      <c r="A423" t="s">
        <v>53</v>
      </c>
      <c r="B423">
        <v>2</v>
      </c>
      <c r="C423">
        <v>1</v>
      </c>
      <c r="D423">
        <v>1</v>
      </c>
      <c r="E423">
        <v>0</v>
      </c>
      <c r="F423">
        <v>25</v>
      </c>
      <c r="G423" t="str">
        <f>IF(טבלה20[[#This Row],[CycleNumber]]&gt;2,IF(AND(טבלה20[[#This Row],[LengthofCycle]]-F422=F422-F421,טבלה20[[#This Row],[LengthofCycle]]-F422&lt;&gt;0),1,""),"")</f>
        <v/>
      </c>
      <c r="H423" t="str">
        <f>IF(טבלה20[[#This Row],[דילוג]]=1,SUM(G423:G424),"")</f>
        <v/>
      </c>
      <c r="I423" t="str">
        <f>IF(AND(טבלה20[[#This Row],[CycleNumber]]&gt;B422,טבלה20[[#This Row],[CycleNumber]]&gt;2),IF(טבלה20[[#This Row],[דילוג]]=1,טבלה20[[#This Row],[LengthofCycle]]-F422,I422),"")</f>
        <v/>
      </c>
      <c r="J423" t="str">
        <f>IF(AND(טבלה20[[#This Row],[CycleNumber]]&gt;B422,טבלה20[[#This Row],[CycleNumber]]&gt;2),IF(טבלה20[[#This Row],[דילוג]]=1,1,IF(MAX(J421:J422)=1,1,IF(טבלה20[[#This Row],[LengthofCycle]]-F422&lt;&gt;טבלה20[[#This Row],[הפרש קבוע אחרון]],0,""))),"")</f>
        <v/>
      </c>
      <c r="K423" t="str">
        <f>IF(טבלה20[[#This Row],[CycleNumber]]&lt;3,"",IF(טבלה20[[#This Row],[דילוג]]=1,1,IF(K422="","",IF(טבלה20[[#This Row],[LengthofCycle]]-F422=טבלה20[[#This Row],[הפרש קבוע אחרון]],1,IF(K422+1&gt;3,"",K422+1)))))</f>
        <v/>
      </c>
      <c r="L423" t="str">
        <f>IF(OR(טבלה20[[#This Row],[פעילות]]="",K422=""),"",IF(טבלה20[[#This Row],[פעילות]]=1,1,0))</f>
        <v/>
      </c>
      <c r="M423" s="1" t="str">
        <f>IF(טבלה20[[#This Row],[פעילות]]="","",IF(OR(M422="",AND(טבלה20[[#This Row],[דילוג]]=1,K422=3)),1,M422+1))</f>
        <v/>
      </c>
      <c r="N423" s="1" t="str">
        <f>IF(AND(טבלה20[[#This Row],[מחזורי פעילות]]=3,G424=1,טבלה20[[#This Row],[הפרש קבוע אחרון]]&lt;&gt;I424),1,"")</f>
        <v/>
      </c>
      <c r="O423" s="1" t="str">
        <f>IF(AND(טבלה20[[#This Row],[מחזורי פעילות]]=3,G424=1,טבלה20[[#This Row],[הפרש קבוע אחרון]]=I424),1,"")</f>
        <v/>
      </c>
      <c r="P423" s="1" t="str">
        <f>IF(AND(טבלה20[[#This Row],[דילוג]]=1,טבלה20[[#This Row],[הפרש קבוע אחרון]]=I422,טבלה20[[#This Row],[מחזורי פעילות]]&gt;1),1,"")</f>
        <v/>
      </c>
      <c r="Q423" s="1" t="str">
        <f>IF(OR(AND(טבלה20[[#This Row],[מחזורי פעילות]]&lt;&gt;"",M424=""),AND(טבלה20[[#This Row],[פעילות]]=3,M424=1)),טבלה20[[#This Row],[מחזורי פעילות]],"")</f>
        <v/>
      </c>
      <c r="R423" s="1" t="str">
        <f>IF(טבלה20[[#This Row],[באיזה מחזור נעקר אחרי קביעה?]]&lt;&gt;"",1,"")</f>
        <v/>
      </c>
      <c r="S423" s="1" t="str">
        <f>IF(AND(טבלה20[[#This Row],[באיזה מחזור נעקר אחרי קביעה?]]&lt;&gt;"",טבלה20[[#This Row],[CycleNumber]]&gt;B424),טבלה20[[#This Row],[באיזה מחזור נעקר אחרי קביעה?]],"")</f>
        <v/>
      </c>
      <c r="T423" s="1" t="str">
        <f>IF(AND(טבלה20[[#This Row],[הפרש קבוע אחרון]]&lt;&gt;"",I422=""),טבלה20[[#This Row],[CycleNumber]],"")</f>
        <v/>
      </c>
      <c r="U423" s="1" t="str">
        <f>IF(OR(טבלה20[[#This Row],[CycleNumber]]&gt;B424,B424=""),טבלה20[[#This Row],[CycleNumber]],"")</f>
        <v/>
      </c>
      <c r="V4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3" t="s">
        <v>53</v>
      </c>
      <c r="AO423">
        <v>2</v>
      </c>
      <c r="AP423">
        <v>25</v>
      </c>
      <c r="AQ423" t="str">
        <f t="shared" si="16"/>
        <v/>
      </c>
      <c r="AR423" t="str">
        <f t="shared" si="17"/>
        <v/>
      </c>
    </row>
    <row r="424" spans="1:44" hidden="1" x14ac:dyDescent="0.25">
      <c r="A424" t="s">
        <v>53</v>
      </c>
      <c r="B424">
        <v>3</v>
      </c>
      <c r="C424">
        <v>1</v>
      </c>
      <c r="D424">
        <v>1</v>
      </c>
      <c r="E424">
        <v>0</v>
      </c>
      <c r="F424">
        <v>27</v>
      </c>
      <c r="G424" t="str">
        <f>IF(טבלה20[[#This Row],[CycleNumber]]&gt;2,IF(AND(טבלה20[[#This Row],[LengthofCycle]]-F423=F423-F422,טבלה20[[#This Row],[LengthofCycle]]-F423&lt;&gt;0),1,""),"")</f>
        <v/>
      </c>
      <c r="H424" t="str">
        <f>IF(טבלה20[[#This Row],[דילוג]]=1,SUM(G424:G425),"")</f>
        <v/>
      </c>
      <c r="I424" t="str">
        <f>IF(AND(טבלה20[[#This Row],[CycleNumber]]&gt;B423,טבלה20[[#This Row],[CycleNumber]]&gt;2),IF(טבלה20[[#This Row],[דילוג]]=1,טבלה20[[#This Row],[LengthofCycle]]-F423,I423),"")</f>
        <v/>
      </c>
      <c r="J424">
        <f>IF(AND(טבלה20[[#This Row],[CycleNumber]]&gt;B423,טבלה20[[#This Row],[CycleNumber]]&gt;2),IF(טבלה20[[#This Row],[דילוג]]=1,1,IF(MAX(J422:J423)=1,1,IF(טבלה20[[#This Row],[LengthofCycle]]-F423&lt;&gt;טבלה20[[#This Row],[הפרש קבוע אחרון]],0,""))),"")</f>
        <v>0</v>
      </c>
      <c r="K424" t="str">
        <f>IF(טבלה20[[#This Row],[CycleNumber]]&lt;3,"",IF(טבלה20[[#This Row],[דילוג]]=1,1,IF(K423="","",IF(טבלה20[[#This Row],[LengthofCycle]]-F423=טבלה20[[#This Row],[הפרש קבוע אחרון]],1,IF(K423+1&gt;3,"",K423+1)))))</f>
        <v/>
      </c>
      <c r="L424" t="str">
        <f>IF(OR(טבלה20[[#This Row],[פעילות]]="",K423=""),"",IF(טבלה20[[#This Row],[פעילות]]=1,1,0))</f>
        <v/>
      </c>
      <c r="M424" s="1" t="str">
        <f>IF(טבלה20[[#This Row],[פעילות]]="","",IF(OR(M423="",AND(טבלה20[[#This Row],[דילוג]]=1,K423=3)),1,M423+1))</f>
        <v/>
      </c>
      <c r="N424" s="1" t="str">
        <f>IF(AND(טבלה20[[#This Row],[מחזורי פעילות]]=3,G425=1,טבלה20[[#This Row],[הפרש קבוע אחרון]]&lt;&gt;I425),1,"")</f>
        <v/>
      </c>
      <c r="O424" s="1" t="str">
        <f>IF(AND(טבלה20[[#This Row],[מחזורי פעילות]]=3,G425=1,טבלה20[[#This Row],[הפרש קבוע אחרון]]=I425),1,"")</f>
        <v/>
      </c>
      <c r="P424" s="1" t="str">
        <f>IF(AND(טבלה20[[#This Row],[דילוג]]=1,טבלה20[[#This Row],[הפרש קבוע אחרון]]=I423,טבלה20[[#This Row],[מחזורי פעילות]]&gt;1),1,"")</f>
        <v/>
      </c>
      <c r="Q424" s="1" t="str">
        <f>IF(OR(AND(טבלה20[[#This Row],[מחזורי פעילות]]&lt;&gt;"",M425=""),AND(טבלה20[[#This Row],[פעילות]]=3,M425=1)),טבלה20[[#This Row],[מחזורי פעילות]],"")</f>
        <v/>
      </c>
      <c r="R424" s="1" t="str">
        <f>IF(טבלה20[[#This Row],[באיזה מחזור נעקר אחרי קביעה?]]&lt;&gt;"",1,"")</f>
        <v/>
      </c>
      <c r="S424" s="1" t="str">
        <f>IF(AND(טבלה20[[#This Row],[באיזה מחזור נעקר אחרי קביעה?]]&lt;&gt;"",טבלה20[[#This Row],[CycleNumber]]&gt;B425),טבלה20[[#This Row],[באיזה מחזור נעקר אחרי קביעה?]],"")</f>
        <v/>
      </c>
      <c r="T424" s="1" t="str">
        <f>IF(AND(טבלה20[[#This Row],[הפרש קבוע אחרון]]&lt;&gt;"",I423=""),טבלה20[[#This Row],[CycleNumber]],"")</f>
        <v/>
      </c>
      <c r="U424" s="1" t="str">
        <f>IF(OR(טבלה20[[#This Row],[CycleNumber]]&gt;B425,B425=""),טבלה20[[#This Row],[CycleNumber]],"")</f>
        <v/>
      </c>
      <c r="V4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4" t="s">
        <v>53</v>
      </c>
      <c r="AO424">
        <v>3</v>
      </c>
      <c r="AP424">
        <v>27</v>
      </c>
      <c r="AQ424">
        <f t="shared" si="16"/>
        <v>0</v>
      </c>
      <c r="AR424" t="str">
        <f t="shared" si="17"/>
        <v/>
      </c>
    </row>
    <row r="425" spans="1:44" hidden="1" x14ac:dyDescent="0.25">
      <c r="A425" t="s">
        <v>53</v>
      </c>
      <c r="B425">
        <v>4</v>
      </c>
      <c r="C425">
        <v>1</v>
      </c>
      <c r="D425">
        <v>1</v>
      </c>
      <c r="E425">
        <v>0</v>
      </c>
      <c r="F425">
        <v>24</v>
      </c>
      <c r="G425" t="str">
        <f>IF(טבלה20[[#This Row],[CycleNumber]]&gt;2,IF(AND(טבלה20[[#This Row],[LengthofCycle]]-F424=F424-F423,טבלה20[[#This Row],[LengthofCycle]]-F424&lt;&gt;0),1,""),"")</f>
        <v/>
      </c>
      <c r="H425" t="str">
        <f>IF(טבלה20[[#This Row],[דילוג]]=1,SUM(G425:G426),"")</f>
        <v/>
      </c>
      <c r="I425" t="str">
        <f>IF(AND(טבלה20[[#This Row],[CycleNumber]]&gt;B424,טבלה20[[#This Row],[CycleNumber]]&gt;2),IF(טבלה20[[#This Row],[דילוג]]=1,טבלה20[[#This Row],[LengthofCycle]]-F424,I424),"")</f>
        <v/>
      </c>
      <c r="J425">
        <f>IF(AND(טבלה20[[#This Row],[CycleNumber]]&gt;B424,טבלה20[[#This Row],[CycleNumber]]&gt;2),IF(טבלה20[[#This Row],[דילוג]]=1,1,IF(MAX(J423:J424)=1,1,IF(טבלה20[[#This Row],[LengthofCycle]]-F424&lt;&gt;טבלה20[[#This Row],[הפרש קבוע אחרון]],0,""))),"")</f>
        <v>0</v>
      </c>
      <c r="K425" t="str">
        <f>IF(טבלה20[[#This Row],[CycleNumber]]&lt;3,"",IF(טבלה20[[#This Row],[דילוג]]=1,1,IF(K424="","",IF(טבלה20[[#This Row],[LengthofCycle]]-F424=טבלה20[[#This Row],[הפרש קבוע אחרון]],1,IF(K424+1&gt;3,"",K424+1)))))</f>
        <v/>
      </c>
      <c r="L425" t="str">
        <f>IF(OR(טבלה20[[#This Row],[פעילות]]="",K424=""),"",IF(טבלה20[[#This Row],[פעילות]]=1,1,0))</f>
        <v/>
      </c>
      <c r="M425" s="1" t="str">
        <f>IF(טבלה20[[#This Row],[פעילות]]="","",IF(OR(M424="",AND(טבלה20[[#This Row],[דילוג]]=1,K424=3)),1,M424+1))</f>
        <v/>
      </c>
      <c r="N425" s="1" t="str">
        <f>IF(AND(טבלה20[[#This Row],[מחזורי פעילות]]=3,G426=1,טבלה20[[#This Row],[הפרש קבוע אחרון]]&lt;&gt;I426),1,"")</f>
        <v/>
      </c>
      <c r="O425" s="1" t="str">
        <f>IF(AND(טבלה20[[#This Row],[מחזורי פעילות]]=3,G426=1,טבלה20[[#This Row],[הפרש קבוע אחרון]]=I426),1,"")</f>
        <v/>
      </c>
      <c r="P425" s="1" t="str">
        <f>IF(AND(טבלה20[[#This Row],[דילוג]]=1,טבלה20[[#This Row],[הפרש קבוע אחרון]]=I424,טבלה20[[#This Row],[מחזורי פעילות]]&gt;1),1,"")</f>
        <v/>
      </c>
      <c r="Q425" s="1" t="str">
        <f>IF(OR(AND(טבלה20[[#This Row],[מחזורי פעילות]]&lt;&gt;"",M426=""),AND(טבלה20[[#This Row],[פעילות]]=3,M426=1)),טבלה20[[#This Row],[מחזורי פעילות]],"")</f>
        <v/>
      </c>
      <c r="R425" s="1" t="str">
        <f>IF(טבלה20[[#This Row],[באיזה מחזור נעקר אחרי קביעה?]]&lt;&gt;"",1,"")</f>
        <v/>
      </c>
      <c r="S425" s="1" t="str">
        <f>IF(AND(טבלה20[[#This Row],[באיזה מחזור נעקר אחרי קביעה?]]&lt;&gt;"",טבלה20[[#This Row],[CycleNumber]]&gt;B426),טבלה20[[#This Row],[באיזה מחזור נעקר אחרי קביעה?]],"")</f>
        <v/>
      </c>
      <c r="T425" s="1" t="str">
        <f>IF(AND(טבלה20[[#This Row],[הפרש קבוע אחרון]]&lt;&gt;"",I424=""),טבלה20[[#This Row],[CycleNumber]],"")</f>
        <v/>
      </c>
      <c r="U425" s="1" t="str">
        <f>IF(OR(טבלה20[[#This Row],[CycleNumber]]&gt;B426,B426=""),טבלה20[[#This Row],[CycleNumber]],"")</f>
        <v/>
      </c>
      <c r="V4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5" t="s">
        <v>53</v>
      </c>
      <c r="AO425">
        <v>4</v>
      </c>
      <c r="AP425">
        <v>24</v>
      </c>
      <c r="AQ425">
        <f t="shared" si="16"/>
        <v>0</v>
      </c>
      <c r="AR425" t="str">
        <f t="shared" si="17"/>
        <v/>
      </c>
    </row>
    <row r="426" spans="1:44" hidden="1" x14ac:dyDescent="0.25">
      <c r="A426" t="s">
        <v>53</v>
      </c>
      <c r="B426">
        <v>5</v>
      </c>
      <c r="C426">
        <v>1</v>
      </c>
      <c r="D426">
        <v>1</v>
      </c>
      <c r="E426">
        <v>0</v>
      </c>
      <c r="F426">
        <v>26</v>
      </c>
      <c r="G426" t="str">
        <f>IF(טבלה20[[#This Row],[CycleNumber]]&gt;2,IF(AND(טבלה20[[#This Row],[LengthofCycle]]-F425=F425-F424,טבלה20[[#This Row],[LengthofCycle]]-F425&lt;&gt;0),1,""),"")</f>
        <v/>
      </c>
      <c r="H426" t="str">
        <f>IF(טבלה20[[#This Row],[דילוג]]=1,SUM(G426:G427),"")</f>
        <v/>
      </c>
      <c r="I426" t="str">
        <f>IF(AND(טבלה20[[#This Row],[CycleNumber]]&gt;B425,טבלה20[[#This Row],[CycleNumber]]&gt;2),IF(טבלה20[[#This Row],[דילוג]]=1,טבלה20[[#This Row],[LengthofCycle]]-F425,I425),"")</f>
        <v/>
      </c>
      <c r="J426">
        <f>IF(AND(טבלה20[[#This Row],[CycleNumber]]&gt;B425,טבלה20[[#This Row],[CycleNumber]]&gt;2),IF(טבלה20[[#This Row],[דילוג]]=1,1,IF(MAX(J424:J425)=1,1,IF(טבלה20[[#This Row],[LengthofCycle]]-F425&lt;&gt;טבלה20[[#This Row],[הפרש קבוע אחרון]],0,""))),"")</f>
        <v>0</v>
      </c>
      <c r="K426" t="str">
        <f>IF(טבלה20[[#This Row],[CycleNumber]]&lt;3,"",IF(טבלה20[[#This Row],[דילוג]]=1,1,IF(K425="","",IF(טבלה20[[#This Row],[LengthofCycle]]-F425=טבלה20[[#This Row],[הפרש קבוע אחרון]],1,IF(K425+1&gt;3,"",K425+1)))))</f>
        <v/>
      </c>
      <c r="L426" t="str">
        <f>IF(OR(טבלה20[[#This Row],[פעילות]]="",K425=""),"",IF(טבלה20[[#This Row],[פעילות]]=1,1,0))</f>
        <v/>
      </c>
      <c r="M426" s="1" t="str">
        <f>IF(טבלה20[[#This Row],[פעילות]]="","",IF(OR(M425="",AND(טבלה20[[#This Row],[דילוג]]=1,K425=3)),1,M425+1))</f>
        <v/>
      </c>
      <c r="N426" s="1" t="str">
        <f>IF(AND(טבלה20[[#This Row],[מחזורי פעילות]]=3,G427=1,טבלה20[[#This Row],[הפרש קבוע אחרון]]&lt;&gt;I427),1,"")</f>
        <v/>
      </c>
      <c r="O426" s="1" t="str">
        <f>IF(AND(טבלה20[[#This Row],[מחזורי פעילות]]=3,G427=1,טבלה20[[#This Row],[הפרש קבוע אחרון]]=I427),1,"")</f>
        <v/>
      </c>
      <c r="P426" s="1" t="str">
        <f>IF(AND(טבלה20[[#This Row],[דילוג]]=1,טבלה20[[#This Row],[הפרש קבוע אחרון]]=I425,טבלה20[[#This Row],[מחזורי פעילות]]&gt;1),1,"")</f>
        <v/>
      </c>
      <c r="Q426" s="1" t="str">
        <f>IF(OR(AND(טבלה20[[#This Row],[מחזורי פעילות]]&lt;&gt;"",M427=""),AND(טבלה20[[#This Row],[פעילות]]=3,M427=1)),טבלה20[[#This Row],[מחזורי פעילות]],"")</f>
        <v/>
      </c>
      <c r="R426" s="1" t="str">
        <f>IF(טבלה20[[#This Row],[באיזה מחזור נעקר אחרי קביעה?]]&lt;&gt;"",1,"")</f>
        <v/>
      </c>
      <c r="S426" s="1" t="str">
        <f>IF(AND(טבלה20[[#This Row],[באיזה מחזור נעקר אחרי קביעה?]]&lt;&gt;"",טבלה20[[#This Row],[CycleNumber]]&gt;B427),טבלה20[[#This Row],[באיזה מחזור נעקר אחרי קביעה?]],"")</f>
        <v/>
      </c>
      <c r="T426" s="1" t="str">
        <f>IF(AND(טבלה20[[#This Row],[הפרש קבוע אחרון]]&lt;&gt;"",I425=""),טבלה20[[#This Row],[CycleNumber]],"")</f>
        <v/>
      </c>
      <c r="U426" s="1" t="str">
        <f>IF(OR(טבלה20[[#This Row],[CycleNumber]]&gt;B427,B427=""),טבלה20[[#This Row],[CycleNumber]],"")</f>
        <v/>
      </c>
      <c r="V4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6" t="s">
        <v>53</v>
      </c>
      <c r="AO426">
        <v>5</v>
      </c>
      <c r="AP426">
        <v>26</v>
      </c>
      <c r="AQ426">
        <f t="shared" si="16"/>
        <v>0</v>
      </c>
      <c r="AR426" t="str">
        <f t="shared" si="17"/>
        <v/>
      </c>
    </row>
    <row r="427" spans="1:44" hidden="1" x14ac:dyDescent="0.25">
      <c r="A427" t="s">
        <v>53</v>
      </c>
      <c r="B427">
        <v>6</v>
      </c>
      <c r="C427">
        <v>1</v>
      </c>
      <c r="D427">
        <v>1</v>
      </c>
      <c r="E427">
        <v>0</v>
      </c>
      <c r="F427">
        <v>27</v>
      </c>
      <c r="G427" t="str">
        <f>IF(טבלה20[[#This Row],[CycleNumber]]&gt;2,IF(AND(טבלה20[[#This Row],[LengthofCycle]]-F426=F426-F425,טבלה20[[#This Row],[LengthofCycle]]-F426&lt;&gt;0),1,""),"")</f>
        <v/>
      </c>
      <c r="H427" t="str">
        <f>IF(טבלה20[[#This Row],[דילוג]]=1,SUM(G427:G428),"")</f>
        <v/>
      </c>
      <c r="I427" t="str">
        <f>IF(AND(טבלה20[[#This Row],[CycleNumber]]&gt;B426,טבלה20[[#This Row],[CycleNumber]]&gt;2),IF(טבלה20[[#This Row],[דילוג]]=1,טבלה20[[#This Row],[LengthofCycle]]-F426,I426),"")</f>
        <v/>
      </c>
      <c r="J427">
        <f>IF(AND(טבלה20[[#This Row],[CycleNumber]]&gt;B426,טבלה20[[#This Row],[CycleNumber]]&gt;2),IF(טבלה20[[#This Row],[דילוג]]=1,1,IF(MAX(J425:J426)=1,1,IF(טבלה20[[#This Row],[LengthofCycle]]-F426&lt;&gt;טבלה20[[#This Row],[הפרש קבוע אחרון]],0,""))),"")</f>
        <v>0</v>
      </c>
      <c r="K427" t="str">
        <f>IF(טבלה20[[#This Row],[CycleNumber]]&lt;3,"",IF(טבלה20[[#This Row],[דילוג]]=1,1,IF(K426="","",IF(טבלה20[[#This Row],[LengthofCycle]]-F426=טבלה20[[#This Row],[הפרש קבוע אחרון]],1,IF(K426+1&gt;3,"",K426+1)))))</f>
        <v/>
      </c>
      <c r="L427" t="str">
        <f>IF(OR(טבלה20[[#This Row],[פעילות]]="",K426=""),"",IF(טבלה20[[#This Row],[פעילות]]=1,1,0))</f>
        <v/>
      </c>
      <c r="M427" s="1" t="str">
        <f>IF(טבלה20[[#This Row],[פעילות]]="","",IF(OR(M426="",AND(טבלה20[[#This Row],[דילוג]]=1,K426=3)),1,M426+1))</f>
        <v/>
      </c>
      <c r="N427" s="1" t="str">
        <f>IF(AND(טבלה20[[#This Row],[מחזורי פעילות]]=3,G428=1,טבלה20[[#This Row],[הפרש קבוע אחרון]]&lt;&gt;I428),1,"")</f>
        <v/>
      </c>
      <c r="O427" s="1" t="str">
        <f>IF(AND(טבלה20[[#This Row],[מחזורי פעילות]]=3,G428=1,טבלה20[[#This Row],[הפרש קבוע אחרון]]=I428),1,"")</f>
        <v/>
      </c>
      <c r="P427" s="1" t="str">
        <f>IF(AND(טבלה20[[#This Row],[דילוג]]=1,טבלה20[[#This Row],[הפרש קבוע אחרון]]=I426,טבלה20[[#This Row],[מחזורי פעילות]]&gt;1),1,"")</f>
        <v/>
      </c>
      <c r="Q427" s="1" t="str">
        <f>IF(OR(AND(טבלה20[[#This Row],[מחזורי פעילות]]&lt;&gt;"",M428=""),AND(טבלה20[[#This Row],[פעילות]]=3,M428=1)),טבלה20[[#This Row],[מחזורי פעילות]],"")</f>
        <v/>
      </c>
      <c r="R427" s="1" t="str">
        <f>IF(טבלה20[[#This Row],[באיזה מחזור נעקר אחרי קביעה?]]&lt;&gt;"",1,"")</f>
        <v/>
      </c>
      <c r="S427" s="1" t="str">
        <f>IF(AND(טבלה20[[#This Row],[באיזה מחזור נעקר אחרי קביעה?]]&lt;&gt;"",טבלה20[[#This Row],[CycleNumber]]&gt;B428),טבלה20[[#This Row],[באיזה מחזור נעקר אחרי קביעה?]],"")</f>
        <v/>
      </c>
      <c r="T427" s="1" t="str">
        <f>IF(AND(טבלה20[[#This Row],[הפרש קבוע אחרון]]&lt;&gt;"",I426=""),טבלה20[[#This Row],[CycleNumber]],"")</f>
        <v/>
      </c>
      <c r="U427" s="1" t="str">
        <f>IF(OR(טבלה20[[#This Row],[CycleNumber]]&gt;B428,B428=""),טבלה20[[#This Row],[CycleNumber]],"")</f>
        <v/>
      </c>
      <c r="V4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7" t="s">
        <v>53</v>
      </c>
      <c r="AO427">
        <v>6</v>
      </c>
      <c r="AP427">
        <v>27</v>
      </c>
      <c r="AQ427">
        <f t="shared" si="16"/>
        <v>0</v>
      </c>
      <c r="AR427" t="str">
        <f t="shared" si="17"/>
        <v/>
      </c>
    </row>
    <row r="428" spans="1:44" hidden="1" x14ac:dyDescent="0.25">
      <c r="A428" t="s">
        <v>53</v>
      </c>
      <c r="B428">
        <v>7</v>
      </c>
      <c r="C428">
        <v>1</v>
      </c>
      <c r="D428">
        <v>1</v>
      </c>
      <c r="E428">
        <v>0</v>
      </c>
      <c r="F428">
        <v>28</v>
      </c>
      <c r="G428">
        <f>IF(טבלה20[[#This Row],[CycleNumber]]&gt;2,IF(AND(טבלה20[[#This Row],[LengthofCycle]]-F427=F427-F426,טבלה20[[#This Row],[LengthofCycle]]-F427&lt;&gt;0),1,""),"")</f>
        <v>1</v>
      </c>
      <c r="H428">
        <f>IF(טבלה20[[#This Row],[דילוג]]=1,SUM(G428:G429),"")</f>
        <v>1</v>
      </c>
      <c r="I428">
        <f>IF(AND(טבלה20[[#This Row],[CycleNumber]]&gt;B427,טבלה20[[#This Row],[CycleNumber]]&gt;2),IF(טבלה20[[#This Row],[דילוג]]=1,טבלה20[[#This Row],[LengthofCycle]]-F427,I427),"")</f>
        <v>1</v>
      </c>
      <c r="J428">
        <f>IF(AND(טבלה20[[#This Row],[CycleNumber]]&gt;B427,טבלה20[[#This Row],[CycleNumber]]&gt;2),IF(טבלה20[[#This Row],[דילוג]]=1,1,IF(MAX(J426:J427)=1,1,IF(טבלה20[[#This Row],[LengthofCycle]]-F427&lt;&gt;טבלה20[[#This Row],[הפרש קבוע אחרון]],0,""))),"")</f>
        <v>1</v>
      </c>
      <c r="K428">
        <f>IF(טבלה20[[#This Row],[CycleNumber]]&lt;3,"",IF(טבלה20[[#This Row],[דילוג]]=1,1,IF(K427="","",IF(טבלה20[[#This Row],[LengthofCycle]]-F427=טבלה20[[#This Row],[הפרש קבוע אחרון]],1,IF(K427+1&gt;3,"",K427+1)))))</f>
        <v>1</v>
      </c>
      <c r="L428" t="str">
        <f>IF(OR(טבלה20[[#This Row],[פעילות]]="",K427=""),"",IF(טבלה20[[#This Row],[פעילות]]=1,1,0))</f>
        <v/>
      </c>
      <c r="M428" s="1">
        <f>IF(טבלה20[[#This Row],[פעילות]]="","",IF(OR(M427="",AND(טבלה20[[#This Row],[דילוג]]=1,K427=3)),1,M427+1))</f>
        <v>1</v>
      </c>
      <c r="N428" s="1" t="str">
        <f>IF(AND(טבלה20[[#This Row],[מחזורי פעילות]]=3,G429=1,טבלה20[[#This Row],[הפרש קבוע אחרון]]&lt;&gt;I429),1,"")</f>
        <v/>
      </c>
      <c r="O428" s="1" t="str">
        <f>IF(AND(טבלה20[[#This Row],[מחזורי פעילות]]=3,G429=1,טבלה20[[#This Row],[הפרש קבוע אחרון]]=I429),1,"")</f>
        <v/>
      </c>
      <c r="P428" s="1" t="str">
        <f>IF(AND(טבלה20[[#This Row],[דילוג]]=1,טבלה20[[#This Row],[הפרש קבוע אחרון]]=I427,טבלה20[[#This Row],[מחזורי פעילות]]&gt;1),1,"")</f>
        <v/>
      </c>
      <c r="Q428" s="1" t="str">
        <f>IF(OR(AND(טבלה20[[#This Row],[מחזורי פעילות]]&lt;&gt;"",M429=""),AND(טבלה20[[#This Row],[פעילות]]=3,M429=1)),טבלה20[[#This Row],[מחזורי פעילות]],"")</f>
        <v/>
      </c>
      <c r="R428" s="1" t="str">
        <f>IF(טבלה20[[#This Row],[באיזה מחזור נעקר אחרי קביעה?]]&lt;&gt;"",1,"")</f>
        <v/>
      </c>
      <c r="S428" s="1" t="str">
        <f>IF(AND(טבלה20[[#This Row],[באיזה מחזור נעקר אחרי קביעה?]]&lt;&gt;"",טבלה20[[#This Row],[CycleNumber]]&gt;B429),טבלה20[[#This Row],[באיזה מחזור נעקר אחרי קביעה?]],"")</f>
        <v/>
      </c>
      <c r="T428" s="1">
        <f>IF(AND(טבלה20[[#This Row],[הפרש קבוע אחרון]]&lt;&gt;"",I427=""),טבלה20[[#This Row],[CycleNumber]],"")</f>
        <v>7</v>
      </c>
      <c r="U428" s="1" t="str">
        <f>IF(OR(טבלה20[[#This Row],[CycleNumber]]&gt;B429,B429=""),טבלה20[[#This Row],[CycleNumber]],"")</f>
        <v/>
      </c>
      <c r="V4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8" t="s">
        <v>53</v>
      </c>
      <c r="AO428">
        <v>7</v>
      </c>
      <c r="AP428">
        <v>28</v>
      </c>
      <c r="AQ428">
        <f t="shared" si="16"/>
        <v>1</v>
      </c>
      <c r="AR428" t="str">
        <f t="shared" si="17"/>
        <v/>
      </c>
    </row>
    <row r="429" spans="1:44" hidden="1" x14ac:dyDescent="0.25">
      <c r="A429" t="s">
        <v>53</v>
      </c>
      <c r="B429">
        <v>8</v>
      </c>
      <c r="C429">
        <v>1</v>
      </c>
      <c r="D429">
        <v>1</v>
      </c>
      <c r="E429">
        <v>0</v>
      </c>
      <c r="F429">
        <v>28</v>
      </c>
      <c r="G429" t="str">
        <f>IF(טבלה20[[#This Row],[CycleNumber]]&gt;2,IF(AND(טבלה20[[#This Row],[LengthofCycle]]-F428=F428-F427,טבלה20[[#This Row],[LengthofCycle]]-F428&lt;&gt;0),1,""),"")</f>
        <v/>
      </c>
      <c r="H429" t="str">
        <f>IF(טבלה20[[#This Row],[דילוג]]=1,SUM(G429:G430),"")</f>
        <v/>
      </c>
      <c r="I429">
        <f>IF(AND(טבלה20[[#This Row],[CycleNumber]]&gt;B428,טבלה20[[#This Row],[CycleNumber]]&gt;2),IF(טבלה20[[#This Row],[דילוג]]=1,טבלה20[[#This Row],[LengthofCycle]]-F428,I428),"")</f>
        <v>1</v>
      </c>
      <c r="J429">
        <f>IF(AND(טבלה20[[#This Row],[CycleNumber]]&gt;B428,טבלה20[[#This Row],[CycleNumber]]&gt;2),IF(טבלה20[[#This Row],[דילוג]]=1,1,IF(MAX(J427:J428)=1,1,IF(טבלה20[[#This Row],[LengthofCycle]]-F428&lt;&gt;טבלה20[[#This Row],[הפרש קבוע אחרון]],0,""))),"")</f>
        <v>1</v>
      </c>
      <c r="K429">
        <f>IF(טבלה20[[#This Row],[CycleNumber]]&lt;3,"",IF(טבלה20[[#This Row],[דילוג]]=1,1,IF(K428="","",IF(טבלה20[[#This Row],[LengthofCycle]]-F428=טבלה20[[#This Row],[הפרש קבוע אחרון]],1,IF(K428+1&gt;3,"",K428+1)))))</f>
        <v>2</v>
      </c>
      <c r="L429">
        <f>IF(OR(טבלה20[[#This Row],[פעילות]]="",K428=""),"",IF(טבלה20[[#This Row],[פעילות]]=1,1,0))</f>
        <v>0</v>
      </c>
      <c r="M429" s="1">
        <f>IF(טבלה20[[#This Row],[פעילות]]="","",IF(OR(M428="",AND(טבלה20[[#This Row],[דילוג]]=1,K428=3)),1,M428+1))</f>
        <v>2</v>
      </c>
      <c r="N429" s="1" t="str">
        <f>IF(AND(טבלה20[[#This Row],[מחזורי פעילות]]=3,G430=1,טבלה20[[#This Row],[הפרש קבוע אחרון]]&lt;&gt;I430),1,"")</f>
        <v/>
      </c>
      <c r="O429" s="1" t="str">
        <f>IF(AND(טבלה20[[#This Row],[מחזורי פעילות]]=3,G430=1,טבלה20[[#This Row],[הפרש קבוע אחרון]]=I430),1,"")</f>
        <v/>
      </c>
      <c r="P429" s="1" t="str">
        <f>IF(AND(טבלה20[[#This Row],[דילוג]]=1,טבלה20[[#This Row],[הפרש קבוע אחרון]]=I428,טבלה20[[#This Row],[מחזורי פעילות]]&gt;1),1,"")</f>
        <v/>
      </c>
      <c r="Q429" s="1" t="str">
        <f>IF(OR(AND(טבלה20[[#This Row],[מחזורי פעילות]]&lt;&gt;"",M430=""),AND(טבלה20[[#This Row],[פעילות]]=3,M430=1)),טבלה20[[#This Row],[מחזורי פעילות]],"")</f>
        <v/>
      </c>
      <c r="R429" s="1" t="str">
        <f>IF(טבלה20[[#This Row],[באיזה מחזור נעקר אחרי קביעה?]]&lt;&gt;"",1,"")</f>
        <v/>
      </c>
      <c r="S429" s="1" t="str">
        <f>IF(AND(טבלה20[[#This Row],[באיזה מחזור נעקר אחרי קביעה?]]&lt;&gt;"",טבלה20[[#This Row],[CycleNumber]]&gt;B430),טבלה20[[#This Row],[באיזה מחזור נעקר אחרי קביעה?]],"")</f>
        <v/>
      </c>
      <c r="T429" s="1" t="str">
        <f>IF(AND(טבלה20[[#This Row],[הפרש קבוע אחרון]]&lt;&gt;"",I428=""),טבלה20[[#This Row],[CycleNumber]],"")</f>
        <v/>
      </c>
      <c r="U429" s="1" t="str">
        <f>IF(OR(טבלה20[[#This Row],[CycleNumber]]&gt;B430,B430=""),טבלה20[[#This Row],[CycleNumber]],"")</f>
        <v/>
      </c>
      <c r="V4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29" t="s">
        <v>53</v>
      </c>
      <c r="AO429">
        <v>8</v>
      </c>
      <c r="AP429">
        <v>28</v>
      </c>
      <c r="AQ429">
        <f t="shared" si="16"/>
        <v>0</v>
      </c>
      <c r="AR429" t="str">
        <f t="shared" si="17"/>
        <v/>
      </c>
    </row>
    <row r="430" spans="1:44" hidden="1" x14ac:dyDescent="0.25">
      <c r="A430" t="s">
        <v>53</v>
      </c>
      <c r="B430">
        <v>9</v>
      </c>
      <c r="C430">
        <v>1</v>
      </c>
      <c r="D430">
        <v>1</v>
      </c>
      <c r="E430">
        <v>0</v>
      </c>
      <c r="F430">
        <v>24</v>
      </c>
      <c r="G430" t="str">
        <f>IF(טבלה20[[#This Row],[CycleNumber]]&gt;2,IF(AND(טבלה20[[#This Row],[LengthofCycle]]-F429=F429-F428,טבלה20[[#This Row],[LengthofCycle]]-F429&lt;&gt;0),1,""),"")</f>
        <v/>
      </c>
      <c r="H430" t="str">
        <f>IF(טבלה20[[#This Row],[דילוג]]=1,SUM(G430:G431),"")</f>
        <v/>
      </c>
      <c r="I430">
        <f>IF(AND(טבלה20[[#This Row],[CycleNumber]]&gt;B429,טבלה20[[#This Row],[CycleNumber]]&gt;2),IF(טבלה20[[#This Row],[דילוג]]=1,טבלה20[[#This Row],[LengthofCycle]]-F429,I429),"")</f>
        <v>1</v>
      </c>
      <c r="J430">
        <f>IF(AND(טבלה20[[#This Row],[CycleNumber]]&gt;B429,טבלה20[[#This Row],[CycleNumber]]&gt;2),IF(טבלה20[[#This Row],[דילוג]]=1,1,IF(MAX(J428:J429)=1,1,IF(טבלה20[[#This Row],[LengthofCycle]]-F429&lt;&gt;טבלה20[[#This Row],[הפרש קבוע אחרון]],0,""))),"")</f>
        <v>1</v>
      </c>
      <c r="K430">
        <f>IF(טבלה20[[#This Row],[CycleNumber]]&lt;3,"",IF(טבלה20[[#This Row],[דילוג]]=1,1,IF(K429="","",IF(טבלה20[[#This Row],[LengthofCycle]]-F429=טבלה20[[#This Row],[הפרש קבוע אחרון]],1,IF(K429+1&gt;3,"",K429+1)))))</f>
        <v>3</v>
      </c>
      <c r="L430">
        <f>IF(OR(טבלה20[[#This Row],[פעילות]]="",K429=""),"",IF(טבלה20[[#This Row],[פעילות]]=1,1,0))</f>
        <v>0</v>
      </c>
      <c r="M430" s="1">
        <f>IF(טבלה20[[#This Row],[פעילות]]="","",IF(OR(M429="",AND(טבלה20[[#This Row],[דילוג]]=1,K429=3)),1,M429+1))</f>
        <v>3</v>
      </c>
      <c r="N430" s="1" t="str">
        <f>IF(AND(טבלה20[[#This Row],[מחזורי פעילות]]=3,G431=1,טבלה20[[#This Row],[הפרש קבוע אחרון]]&lt;&gt;I431),1,"")</f>
        <v/>
      </c>
      <c r="O430" s="1" t="str">
        <f>IF(AND(טבלה20[[#This Row],[מחזורי פעילות]]=3,G431=1,טבלה20[[#This Row],[הפרש קבוע אחרון]]=I431),1,"")</f>
        <v/>
      </c>
      <c r="P430" s="1" t="str">
        <f>IF(AND(טבלה20[[#This Row],[דילוג]]=1,טבלה20[[#This Row],[הפרש קבוע אחרון]]=I429,טבלה20[[#This Row],[מחזורי פעילות]]&gt;1),1,"")</f>
        <v/>
      </c>
      <c r="Q430" s="1">
        <f>IF(OR(AND(טבלה20[[#This Row],[מחזורי פעילות]]&lt;&gt;"",M431=""),AND(טבלה20[[#This Row],[פעילות]]=3,M431=1)),טבלה20[[#This Row],[מחזורי פעילות]],"")</f>
        <v>3</v>
      </c>
      <c r="R430" s="1">
        <f>IF(טבלה20[[#This Row],[באיזה מחזור נעקר אחרי קביעה?]]&lt;&gt;"",1,"")</f>
        <v>1</v>
      </c>
      <c r="S430" s="1" t="str">
        <f>IF(AND(טבלה20[[#This Row],[באיזה מחזור נעקר אחרי קביעה?]]&lt;&gt;"",טבלה20[[#This Row],[CycleNumber]]&gt;B431),טבלה20[[#This Row],[באיזה מחזור נעקר אחרי קביעה?]],"")</f>
        <v/>
      </c>
      <c r="T430" s="1" t="str">
        <f>IF(AND(טבלה20[[#This Row],[הפרש קבוע אחרון]]&lt;&gt;"",I429=""),טבלה20[[#This Row],[CycleNumber]],"")</f>
        <v/>
      </c>
      <c r="U430" s="1" t="str">
        <f>IF(OR(טבלה20[[#This Row],[CycleNumber]]&gt;B431,B431=""),טבלה20[[#This Row],[CycleNumber]],"")</f>
        <v/>
      </c>
      <c r="V4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0" t="s">
        <v>53</v>
      </c>
      <c r="AO430">
        <v>9</v>
      </c>
      <c r="AP430">
        <v>24</v>
      </c>
      <c r="AQ430">
        <f t="shared" si="16"/>
        <v>0</v>
      </c>
      <c r="AR430" t="str">
        <f t="shared" si="17"/>
        <v/>
      </c>
    </row>
    <row r="431" spans="1:44" hidden="1" x14ac:dyDescent="0.25">
      <c r="A431" t="s">
        <v>53</v>
      </c>
      <c r="B431">
        <v>10</v>
      </c>
      <c r="C431">
        <v>1</v>
      </c>
      <c r="D431">
        <v>1</v>
      </c>
      <c r="E431">
        <v>0</v>
      </c>
      <c r="F431">
        <v>28</v>
      </c>
      <c r="G431" t="str">
        <f>IF(טבלה20[[#This Row],[CycleNumber]]&gt;2,IF(AND(טבלה20[[#This Row],[LengthofCycle]]-F430=F430-F429,טבלה20[[#This Row],[LengthofCycle]]-F430&lt;&gt;0),1,""),"")</f>
        <v/>
      </c>
      <c r="H431" t="str">
        <f>IF(טבלה20[[#This Row],[דילוג]]=1,SUM(G431:G432),"")</f>
        <v/>
      </c>
      <c r="I431">
        <f>IF(AND(טבלה20[[#This Row],[CycleNumber]]&gt;B430,טבלה20[[#This Row],[CycleNumber]]&gt;2),IF(טבלה20[[#This Row],[דילוג]]=1,טבלה20[[#This Row],[LengthofCycle]]-F430,I430),"")</f>
        <v>1</v>
      </c>
      <c r="J431">
        <f>IF(AND(טבלה20[[#This Row],[CycleNumber]]&gt;B430,טבלה20[[#This Row],[CycleNumber]]&gt;2),IF(טבלה20[[#This Row],[דילוג]]=1,1,IF(MAX(J429:J430)=1,1,IF(טבלה20[[#This Row],[LengthofCycle]]-F430&lt;&gt;טבלה20[[#This Row],[הפרש קבוע אחרון]],0,""))),"")</f>
        <v>1</v>
      </c>
      <c r="K431" t="str">
        <f>IF(טבלה20[[#This Row],[CycleNumber]]&lt;3,"",IF(טבלה20[[#This Row],[דילוג]]=1,1,IF(K430="","",IF(טבלה20[[#This Row],[LengthofCycle]]-F430=טבלה20[[#This Row],[הפרש קבוע אחרון]],1,IF(K430+1&gt;3,"",K430+1)))))</f>
        <v/>
      </c>
      <c r="L431" t="str">
        <f>IF(OR(טבלה20[[#This Row],[פעילות]]="",K430=""),"",IF(טבלה20[[#This Row],[פעילות]]=1,1,0))</f>
        <v/>
      </c>
      <c r="M431" s="1" t="str">
        <f>IF(טבלה20[[#This Row],[פעילות]]="","",IF(OR(M430="",AND(טבלה20[[#This Row],[דילוג]]=1,K430=3)),1,M430+1))</f>
        <v/>
      </c>
      <c r="N431" s="1" t="str">
        <f>IF(AND(טבלה20[[#This Row],[מחזורי פעילות]]=3,G432=1,טבלה20[[#This Row],[הפרש קבוע אחרון]]&lt;&gt;I432),1,"")</f>
        <v/>
      </c>
      <c r="O431" s="1" t="str">
        <f>IF(AND(טבלה20[[#This Row],[מחזורי פעילות]]=3,G432=1,טבלה20[[#This Row],[הפרש קבוע אחרון]]=I432),1,"")</f>
        <v/>
      </c>
      <c r="P431" s="1" t="str">
        <f>IF(AND(טבלה20[[#This Row],[דילוג]]=1,טבלה20[[#This Row],[הפרש קבוע אחרון]]=I430,טבלה20[[#This Row],[מחזורי פעילות]]&gt;1),1,"")</f>
        <v/>
      </c>
      <c r="Q431" s="1" t="str">
        <f>IF(OR(AND(טבלה20[[#This Row],[מחזורי פעילות]]&lt;&gt;"",M432=""),AND(טבלה20[[#This Row],[פעילות]]=3,M432=1)),טבלה20[[#This Row],[מחזורי פעילות]],"")</f>
        <v/>
      </c>
      <c r="R431" s="1" t="str">
        <f>IF(טבלה20[[#This Row],[באיזה מחזור נעקר אחרי קביעה?]]&lt;&gt;"",1,"")</f>
        <v/>
      </c>
      <c r="S431" s="1" t="str">
        <f>IF(AND(טבלה20[[#This Row],[באיזה מחזור נעקר אחרי קביעה?]]&lt;&gt;"",טבלה20[[#This Row],[CycleNumber]]&gt;B432),טבלה20[[#This Row],[באיזה מחזור נעקר אחרי קביעה?]],"")</f>
        <v/>
      </c>
      <c r="T431" s="1" t="str">
        <f>IF(AND(טבלה20[[#This Row],[הפרש קבוע אחרון]]&lt;&gt;"",I430=""),טבלה20[[#This Row],[CycleNumber]],"")</f>
        <v/>
      </c>
      <c r="U431" s="1" t="str">
        <f>IF(OR(טבלה20[[#This Row],[CycleNumber]]&gt;B432,B432=""),טבלה20[[#This Row],[CycleNumber]],"")</f>
        <v/>
      </c>
      <c r="V4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1" t="s">
        <v>53</v>
      </c>
      <c r="AO431">
        <v>10</v>
      </c>
      <c r="AP431">
        <v>28</v>
      </c>
      <c r="AQ431">
        <f t="shared" si="16"/>
        <v>0</v>
      </c>
      <c r="AR431" t="str">
        <f t="shared" si="17"/>
        <v/>
      </c>
    </row>
    <row r="432" spans="1:44" hidden="1" x14ac:dyDescent="0.25">
      <c r="A432" t="s">
        <v>53</v>
      </c>
      <c r="B432">
        <v>11</v>
      </c>
      <c r="C432">
        <v>1</v>
      </c>
      <c r="D432">
        <v>1</v>
      </c>
      <c r="E432">
        <v>0</v>
      </c>
      <c r="F432">
        <v>26</v>
      </c>
      <c r="G432" t="str">
        <f>IF(טבלה20[[#This Row],[CycleNumber]]&gt;2,IF(AND(טבלה20[[#This Row],[LengthofCycle]]-F431=F431-F430,טבלה20[[#This Row],[LengthofCycle]]-F431&lt;&gt;0),1,""),"")</f>
        <v/>
      </c>
      <c r="H432" t="str">
        <f>IF(טבלה20[[#This Row],[דילוג]]=1,SUM(G432:G433),"")</f>
        <v/>
      </c>
      <c r="I432">
        <f>IF(AND(טבלה20[[#This Row],[CycleNumber]]&gt;B431,טבלה20[[#This Row],[CycleNumber]]&gt;2),IF(טבלה20[[#This Row],[דילוג]]=1,טבלה20[[#This Row],[LengthofCycle]]-F431,I431),"")</f>
        <v>1</v>
      </c>
      <c r="J432">
        <f>IF(AND(טבלה20[[#This Row],[CycleNumber]]&gt;B431,טבלה20[[#This Row],[CycleNumber]]&gt;2),IF(טבלה20[[#This Row],[דילוג]]=1,1,IF(MAX(J430:J431)=1,1,IF(טבלה20[[#This Row],[LengthofCycle]]-F431&lt;&gt;טבלה20[[#This Row],[הפרש קבוע אחרון]],0,""))),"")</f>
        <v>1</v>
      </c>
      <c r="K432" t="str">
        <f>IF(טבלה20[[#This Row],[CycleNumber]]&lt;3,"",IF(טבלה20[[#This Row],[דילוג]]=1,1,IF(K431="","",IF(טבלה20[[#This Row],[LengthofCycle]]-F431=טבלה20[[#This Row],[הפרש קבוע אחרון]],1,IF(K431+1&gt;3,"",K431+1)))))</f>
        <v/>
      </c>
      <c r="L432" t="str">
        <f>IF(OR(טבלה20[[#This Row],[פעילות]]="",K431=""),"",IF(טבלה20[[#This Row],[פעילות]]=1,1,0))</f>
        <v/>
      </c>
      <c r="M432" s="1" t="str">
        <f>IF(טבלה20[[#This Row],[פעילות]]="","",IF(OR(M431="",AND(טבלה20[[#This Row],[דילוג]]=1,K431=3)),1,M431+1))</f>
        <v/>
      </c>
      <c r="N432" s="1" t="str">
        <f>IF(AND(טבלה20[[#This Row],[מחזורי פעילות]]=3,G433=1,טבלה20[[#This Row],[הפרש קבוע אחרון]]&lt;&gt;I433),1,"")</f>
        <v/>
      </c>
      <c r="O432" s="1" t="str">
        <f>IF(AND(טבלה20[[#This Row],[מחזורי פעילות]]=3,G433=1,טבלה20[[#This Row],[הפרש קבוע אחרון]]=I433),1,"")</f>
        <v/>
      </c>
      <c r="P432" s="1" t="str">
        <f>IF(AND(טבלה20[[#This Row],[דילוג]]=1,טבלה20[[#This Row],[הפרש קבוע אחרון]]=I431,טבלה20[[#This Row],[מחזורי פעילות]]&gt;1),1,"")</f>
        <v/>
      </c>
      <c r="Q432" s="1" t="str">
        <f>IF(OR(AND(טבלה20[[#This Row],[מחזורי פעילות]]&lt;&gt;"",M433=""),AND(טבלה20[[#This Row],[פעילות]]=3,M433=1)),טבלה20[[#This Row],[מחזורי פעילות]],"")</f>
        <v/>
      </c>
      <c r="R432" s="1" t="str">
        <f>IF(טבלה20[[#This Row],[באיזה מחזור נעקר אחרי קביעה?]]&lt;&gt;"",1,"")</f>
        <v/>
      </c>
      <c r="S432" s="1" t="str">
        <f>IF(AND(טבלה20[[#This Row],[באיזה מחזור נעקר אחרי קביעה?]]&lt;&gt;"",טבלה20[[#This Row],[CycleNumber]]&gt;B433),טבלה20[[#This Row],[באיזה מחזור נעקר אחרי קביעה?]],"")</f>
        <v/>
      </c>
      <c r="T432" s="1" t="str">
        <f>IF(AND(טבלה20[[#This Row],[הפרש קבוע אחרון]]&lt;&gt;"",I431=""),טבלה20[[#This Row],[CycleNumber]],"")</f>
        <v/>
      </c>
      <c r="U432" s="1" t="str">
        <f>IF(OR(טבלה20[[#This Row],[CycleNumber]]&gt;B433,B433=""),טבלה20[[#This Row],[CycleNumber]],"")</f>
        <v/>
      </c>
      <c r="V4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2" t="s">
        <v>53</v>
      </c>
      <c r="AO432">
        <v>11</v>
      </c>
      <c r="AP432">
        <v>26</v>
      </c>
      <c r="AQ432">
        <f t="shared" si="16"/>
        <v>0</v>
      </c>
      <c r="AR432" t="str">
        <f t="shared" si="17"/>
        <v/>
      </c>
    </row>
    <row r="433" spans="1:44" hidden="1" x14ac:dyDescent="0.25">
      <c r="A433" t="s">
        <v>53</v>
      </c>
      <c r="B433">
        <v>12</v>
      </c>
      <c r="C433">
        <v>1</v>
      </c>
      <c r="D433">
        <v>1</v>
      </c>
      <c r="E433">
        <v>0</v>
      </c>
      <c r="F433">
        <v>26</v>
      </c>
      <c r="G433" t="str">
        <f>IF(טבלה20[[#This Row],[CycleNumber]]&gt;2,IF(AND(טבלה20[[#This Row],[LengthofCycle]]-F432=F432-F431,טבלה20[[#This Row],[LengthofCycle]]-F432&lt;&gt;0),1,""),"")</f>
        <v/>
      </c>
      <c r="H433" t="str">
        <f>IF(טבלה20[[#This Row],[דילוג]]=1,SUM(G433:G434),"")</f>
        <v/>
      </c>
      <c r="I433">
        <f>IF(AND(טבלה20[[#This Row],[CycleNumber]]&gt;B432,טבלה20[[#This Row],[CycleNumber]]&gt;2),IF(טבלה20[[#This Row],[דילוג]]=1,טבלה20[[#This Row],[LengthofCycle]]-F432,I432),"")</f>
        <v>1</v>
      </c>
      <c r="J433">
        <f>IF(AND(טבלה20[[#This Row],[CycleNumber]]&gt;B432,טבלה20[[#This Row],[CycleNumber]]&gt;2),IF(טבלה20[[#This Row],[דילוג]]=1,1,IF(MAX(J431:J432)=1,1,IF(טבלה20[[#This Row],[LengthofCycle]]-F432&lt;&gt;טבלה20[[#This Row],[הפרש קבוע אחרון]],0,""))),"")</f>
        <v>1</v>
      </c>
      <c r="K433" t="str">
        <f>IF(טבלה20[[#This Row],[CycleNumber]]&lt;3,"",IF(טבלה20[[#This Row],[דילוג]]=1,1,IF(K432="","",IF(טבלה20[[#This Row],[LengthofCycle]]-F432=טבלה20[[#This Row],[הפרש קבוע אחרון]],1,IF(K432+1&gt;3,"",K432+1)))))</f>
        <v/>
      </c>
      <c r="L433" t="str">
        <f>IF(OR(טבלה20[[#This Row],[פעילות]]="",K432=""),"",IF(טבלה20[[#This Row],[פעילות]]=1,1,0))</f>
        <v/>
      </c>
      <c r="M433" s="1" t="str">
        <f>IF(טבלה20[[#This Row],[פעילות]]="","",IF(OR(M432="",AND(טבלה20[[#This Row],[דילוג]]=1,K432=3)),1,M432+1))</f>
        <v/>
      </c>
      <c r="N433" s="1" t="str">
        <f>IF(AND(טבלה20[[#This Row],[מחזורי פעילות]]=3,G434=1,טבלה20[[#This Row],[הפרש קבוע אחרון]]&lt;&gt;I434),1,"")</f>
        <v/>
      </c>
      <c r="O433" s="1" t="str">
        <f>IF(AND(טבלה20[[#This Row],[מחזורי פעילות]]=3,G434=1,טבלה20[[#This Row],[הפרש קבוע אחרון]]=I434),1,"")</f>
        <v/>
      </c>
      <c r="P433" s="1" t="str">
        <f>IF(AND(טבלה20[[#This Row],[דילוג]]=1,טבלה20[[#This Row],[הפרש קבוע אחרון]]=I432,טבלה20[[#This Row],[מחזורי פעילות]]&gt;1),1,"")</f>
        <v/>
      </c>
      <c r="Q433" s="1" t="str">
        <f>IF(OR(AND(טבלה20[[#This Row],[מחזורי פעילות]]&lt;&gt;"",M434=""),AND(טבלה20[[#This Row],[פעילות]]=3,M434=1)),טבלה20[[#This Row],[מחזורי פעילות]],"")</f>
        <v/>
      </c>
      <c r="R433" s="1" t="str">
        <f>IF(טבלה20[[#This Row],[באיזה מחזור נעקר אחרי קביעה?]]&lt;&gt;"",1,"")</f>
        <v/>
      </c>
      <c r="S433" s="1" t="str">
        <f>IF(AND(טבלה20[[#This Row],[באיזה מחזור נעקר אחרי קביעה?]]&lt;&gt;"",טבלה20[[#This Row],[CycleNumber]]&gt;B434),טבלה20[[#This Row],[באיזה מחזור נעקר אחרי קביעה?]],"")</f>
        <v/>
      </c>
      <c r="T433" s="1" t="str">
        <f>IF(AND(טבלה20[[#This Row],[הפרש קבוע אחרון]]&lt;&gt;"",I432=""),טבלה20[[#This Row],[CycleNumber]],"")</f>
        <v/>
      </c>
      <c r="U433" s="1" t="str">
        <f>IF(OR(טבלה20[[#This Row],[CycleNumber]]&gt;B434,B434=""),טבלה20[[#This Row],[CycleNumber]],"")</f>
        <v/>
      </c>
      <c r="V4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3" t="s">
        <v>53</v>
      </c>
      <c r="AO433">
        <v>12</v>
      </c>
      <c r="AP433">
        <v>26</v>
      </c>
      <c r="AQ433">
        <f t="shared" si="16"/>
        <v>0</v>
      </c>
      <c r="AR433" t="str">
        <f t="shared" si="17"/>
        <v/>
      </c>
    </row>
    <row r="434" spans="1:44" hidden="1" x14ac:dyDescent="0.25">
      <c r="A434" t="s">
        <v>53</v>
      </c>
      <c r="B434">
        <v>13</v>
      </c>
      <c r="C434">
        <v>1</v>
      </c>
      <c r="D434">
        <v>1</v>
      </c>
      <c r="E434">
        <v>0</v>
      </c>
      <c r="F434">
        <v>28</v>
      </c>
      <c r="G434" t="str">
        <f>IF(טבלה20[[#This Row],[CycleNumber]]&gt;2,IF(AND(טבלה20[[#This Row],[LengthofCycle]]-F433=F433-F432,טבלה20[[#This Row],[LengthofCycle]]-F433&lt;&gt;0),1,""),"")</f>
        <v/>
      </c>
      <c r="H434" t="str">
        <f>IF(טבלה20[[#This Row],[דילוג]]=1,SUM(G434:G435),"")</f>
        <v/>
      </c>
      <c r="I434">
        <f>IF(AND(טבלה20[[#This Row],[CycleNumber]]&gt;B433,טבלה20[[#This Row],[CycleNumber]]&gt;2),IF(טבלה20[[#This Row],[דילוג]]=1,טבלה20[[#This Row],[LengthofCycle]]-F433,I433),"")</f>
        <v>1</v>
      </c>
      <c r="J434">
        <f>IF(AND(טבלה20[[#This Row],[CycleNumber]]&gt;B433,טבלה20[[#This Row],[CycleNumber]]&gt;2),IF(טבלה20[[#This Row],[דילוג]]=1,1,IF(MAX(J432:J433)=1,1,IF(טבלה20[[#This Row],[LengthofCycle]]-F433&lt;&gt;טבלה20[[#This Row],[הפרש קבוע אחרון]],0,""))),"")</f>
        <v>1</v>
      </c>
      <c r="K434" t="str">
        <f>IF(טבלה20[[#This Row],[CycleNumber]]&lt;3,"",IF(טבלה20[[#This Row],[דילוג]]=1,1,IF(K433="","",IF(טבלה20[[#This Row],[LengthofCycle]]-F433=טבלה20[[#This Row],[הפרש קבוע אחרון]],1,IF(K433+1&gt;3,"",K433+1)))))</f>
        <v/>
      </c>
      <c r="L434" t="str">
        <f>IF(OR(טבלה20[[#This Row],[פעילות]]="",K433=""),"",IF(טבלה20[[#This Row],[פעילות]]=1,1,0))</f>
        <v/>
      </c>
      <c r="M434" s="1" t="str">
        <f>IF(טבלה20[[#This Row],[פעילות]]="","",IF(OR(M433="",AND(טבלה20[[#This Row],[דילוג]]=1,K433=3)),1,M433+1))</f>
        <v/>
      </c>
      <c r="N434" s="1" t="str">
        <f>IF(AND(טבלה20[[#This Row],[מחזורי פעילות]]=3,G435=1,טבלה20[[#This Row],[הפרש קבוע אחרון]]&lt;&gt;I435),1,"")</f>
        <v/>
      </c>
      <c r="O434" s="1" t="str">
        <f>IF(AND(טבלה20[[#This Row],[מחזורי פעילות]]=3,G435=1,טבלה20[[#This Row],[הפרש קבוע אחרון]]=I435),1,"")</f>
        <v/>
      </c>
      <c r="P434" s="1" t="str">
        <f>IF(AND(טבלה20[[#This Row],[דילוג]]=1,טבלה20[[#This Row],[הפרש קבוע אחרון]]=I433,טבלה20[[#This Row],[מחזורי פעילות]]&gt;1),1,"")</f>
        <v/>
      </c>
      <c r="Q434" s="1" t="str">
        <f>IF(OR(AND(טבלה20[[#This Row],[מחזורי פעילות]]&lt;&gt;"",M435=""),AND(טבלה20[[#This Row],[פעילות]]=3,M435=1)),טבלה20[[#This Row],[מחזורי פעילות]],"")</f>
        <v/>
      </c>
      <c r="R434" s="1" t="str">
        <f>IF(טבלה20[[#This Row],[באיזה מחזור נעקר אחרי קביעה?]]&lt;&gt;"",1,"")</f>
        <v/>
      </c>
      <c r="S434" s="1" t="str">
        <f>IF(AND(טבלה20[[#This Row],[באיזה מחזור נעקר אחרי קביעה?]]&lt;&gt;"",טבלה20[[#This Row],[CycleNumber]]&gt;B435),טבלה20[[#This Row],[באיזה מחזור נעקר אחרי קביעה?]],"")</f>
        <v/>
      </c>
      <c r="T434" s="1" t="str">
        <f>IF(AND(טבלה20[[#This Row],[הפרש קבוע אחרון]]&lt;&gt;"",I433=""),טבלה20[[#This Row],[CycleNumber]],"")</f>
        <v/>
      </c>
      <c r="U434" s="1">
        <f>IF(OR(טבלה20[[#This Row],[CycleNumber]]&gt;B435,B435=""),טבלה20[[#This Row],[CycleNumber]],"")</f>
        <v>13</v>
      </c>
      <c r="V4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4" t="s">
        <v>53</v>
      </c>
      <c r="AO434">
        <v>13</v>
      </c>
      <c r="AP434">
        <v>28</v>
      </c>
      <c r="AQ434">
        <f t="shared" si="16"/>
        <v>0</v>
      </c>
      <c r="AR434" t="str">
        <f t="shared" si="17"/>
        <v/>
      </c>
    </row>
    <row r="435" spans="1:44" hidden="1" x14ac:dyDescent="0.25">
      <c r="A435" t="s">
        <v>97</v>
      </c>
      <c r="B435">
        <v>1</v>
      </c>
      <c r="C435">
        <v>0</v>
      </c>
      <c r="D435">
        <v>1</v>
      </c>
      <c r="E435">
        <v>0</v>
      </c>
      <c r="F435">
        <v>29</v>
      </c>
      <c r="G435" t="str">
        <f>IF(טבלה20[[#This Row],[CycleNumber]]&gt;2,IF(AND(טבלה20[[#This Row],[LengthofCycle]]-F434=F434-F433,טבלה20[[#This Row],[LengthofCycle]]-F434&lt;&gt;0),1,""),"")</f>
        <v/>
      </c>
      <c r="H435" t="str">
        <f>IF(טבלה20[[#This Row],[דילוג]]=1,SUM(G435:G436),"")</f>
        <v/>
      </c>
      <c r="I435" t="str">
        <f>IF(AND(טבלה20[[#This Row],[CycleNumber]]&gt;B434,טבלה20[[#This Row],[CycleNumber]]&gt;2),IF(טבלה20[[#This Row],[דילוג]]=1,טבלה20[[#This Row],[LengthofCycle]]-F434,I434),"")</f>
        <v/>
      </c>
      <c r="J435" t="str">
        <f>IF(AND(טבלה20[[#This Row],[CycleNumber]]&gt;B434,טבלה20[[#This Row],[CycleNumber]]&gt;2),IF(טבלה20[[#This Row],[דילוג]]=1,1,IF(MAX(J433:J434)=1,1,IF(טבלה20[[#This Row],[LengthofCycle]]-F434&lt;&gt;טבלה20[[#This Row],[הפרש קבוע אחרון]],0,""))),"")</f>
        <v/>
      </c>
      <c r="K435" t="str">
        <f>IF(טבלה20[[#This Row],[CycleNumber]]&lt;3,"",IF(טבלה20[[#This Row],[דילוג]]=1,1,IF(K434="","",IF(טבלה20[[#This Row],[LengthofCycle]]-F434=טבלה20[[#This Row],[הפרש קבוע אחרון]],1,IF(K434+1&gt;3,"",K434+1)))))</f>
        <v/>
      </c>
      <c r="L435" t="str">
        <f>IF(OR(טבלה20[[#This Row],[פעילות]]="",K434=""),"",IF(טבלה20[[#This Row],[פעילות]]=1,1,0))</f>
        <v/>
      </c>
      <c r="M435" s="1" t="str">
        <f>IF(טבלה20[[#This Row],[פעילות]]="","",IF(OR(M434="",AND(טבלה20[[#This Row],[דילוג]]=1,K434=3)),1,M434+1))</f>
        <v/>
      </c>
      <c r="N435" s="1" t="str">
        <f>IF(AND(טבלה20[[#This Row],[מחזורי פעילות]]=3,G436=1,טבלה20[[#This Row],[הפרש קבוע אחרון]]&lt;&gt;I436),1,"")</f>
        <v/>
      </c>
      <c r="O435" s="1" t="str">
        <f>IF(AND(טבלה20[[#This Row],[מחזורי פעילות]]=3,G436=1,טבלה20[[#This Row],[הפרש קבוע אחרון]]=I436),1,"")</f>
        <v/>
      </c>
      <c r="P435" s="1" t="str">
        <f>IF(AND(טבלה20[[#This Row],[דילוג]]=1,טבלה20[[#This Row],[הפרש קבוע אחרון]]=I434,טבלה20[[#This Row],[מחזורי פעילות]]&gt;1),1,"")</f>
        <v/>
      </c>
      <c r="Q435" s="1" t="str">
        <f>IF(OR(AND(טבלה20[[#This Row],[מחזורי פעילות]]&lt;&gt;"",M436=""),AND(טבלה20[[#This Row],[פעילות]]=3,M436=1)),טבלה20[[#This Row],[מחזורי פעילות]],"")</f>
        <v/>
      </c>
      <c r="R435" s="1" t="str">
        <f>IF(טבלה20[[#This Row],[באיזה מחזור נעקר אחרי קביעה?]]&lt;&gt;"",1,"")</f>
        <v/>
      </c>
      <c r="S435" s="1" t="str">
        <f>IF(AND(טבלה20[[#This Row],[באיזה מחזור נעקר אחרי קביעה?]]&lt;&gt;"",טבלה20[[#This Row],[CycleNumber]]&gt;B436),טבלה20[[#This Row],[באיזה מחזור נעקר אחרי קביעה?]],"")</f>
        <v/>
      </c>
      <c r="T435" s="1" t="str">
        <f>IF(AND(טבלה20[[#This Row],[הפרש קבוע אחרון]]&lt;&gt;"",I434=""),טבלה20[[#This Row],[CycleNumber]],"")</f>
        <v/>
      </c>
      <c r="U435" s="1" t="str">
        <f>IF(OR(טבלה20[[#This Row],[CycleNumber]]&gt;B436,B436=""),טבלה20[[#This Row],[CycleNumber]],"")</f>
        <v/>
      </c>
      <c r="V4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5" t="s">
        <v>97</v>
      </c>
      <c r="AO435">
        <v>1</v>
      </c>
      <c r="AP435">
        <v>29</v>
      </c>
      <c r="AQ435" t="str">
        <f t="shared" si="16"/>
        <v/>
      </c>
      <c r="AR435" t="str">
        <f t="shared" si="17"/>
        <v/>
      </c>
    </row>
    <row r="436" spans="1:44" hidden="1" x14ac:dyDescent="0.25">
      <c r="A436" t="s">
        <v>97</v>
      </c>
      <c r="B436">
        <v>2</v>
      </c>
      <c r="C436">
        <v>0</v>
      </c>
      <c r="D436">
        <v>1</v>
      </c>
      <c r="E436">
        <v>0</v>
      </c>
      <c r="F436">
        <v>31</v>
      </c>
      <c r="G436" t="str">
        <f>IF(טבלה20[[#This Row],[CycleNumber]]&gt;2,IF(AND(טבלה20[[#This Row],[LengthofCycle]]-F435=F435-F434,טבלה20[[#This Row],[LengthofCycle]]-F435&lt;&gt;0),1,""),"")</f>
        <v/>
      </c>
      <c r="H436" t="str">
        <f>IF(טבלה20[[#This Row],[דילוג]]=1,SUM(G436:G437),"")</f>
        <v/>
      </c>
      <c r="I436" t="str">
        <f>IF(AND(טבלה20[[#This Row],[CycleNumber]]&gt;B435,טבלה20[[#This Row],[CycleNumber]]&gt;2),IF(טבלה20[[#This Row],[דילוג]]=1,טבלה20[[#This Row],[LengthofCycle]]-F435,I435),"")</f>
        <v/>
      </c>
      <c r="J436" t="str">
        <f>IF(AND(טבלה20[[#This Row],[CycleNumber]]&gt;B435,טבלה20[[#This Row],[CycleNumber]]&gt;2),IF(טבלה20[[#This Row],[דילוג]]=1,1,IF(MAX(J434:J435)=1,1,IF(טבלה20[[#This Row],[LengthofCycle]]-F435&lt;&gt;טבלה20[[#This Row],[הפרש קבוע אחרון]],0,""))),"")</f>
        <v/>
      </c>
      <c r="K436" t="str">
        <f>IF(טבלה20[[#This Row],[CycleNumber]]&lt;3,"",IF(טבלה20[[#This Row],[דילוג]]=1,1,IF(K435="","",IF(טבלה20[[#This Row],[LengthofCycle]]-F435=טבלה20[[#This Row],[הפרש קבוע אחרון]],1,IF(K435+1&gt;3,"",K435+1)))))</f>
        <v/>
      </c>
      <c r="L436" t="str">
        <f>IF(OR(טבלה20[[#This Row],[פעילות]]="",K435=""),"",IF(טבלה20[[#This Row],[פעילות]]=1,1,0))</f>
        <v/>
      </c>
      <c r="M436" s="1" t="str">
        <f>IF(טבלה20[[#This Row],[פעילות]]="","",IF(OR(M435="",AND(טבלה20[[#This Row],[דילוג]]=1,K435=3)),1,M435+1))</f>
        <v/>
      </c>
      <c r="N436" s="1" t="str">
        <f>IF(AND(טבלה20[[#This Row],[מחזורי פעילות]]=3,G437=1,טבלה20[[#This Row],[הפרש קבוע אחרון]]&lt;&gt;I437),1,"")</f>
        <v/>
      </c>
      <c r="O436" s="1" t="str">
        <f>IF(AND(טבלה20[[#This Row],[מחזורי פעילות]]=3,G437=1,טבלה20[[#This Row],[הפרש קבוע אחרון]]=I437),1,"")</f>
        <v/>
      </c>
      <c r="P436" s="1" t="str">
        <f>IF(AND(טבלה20[[#This Row],[דילוג]]=1,טבלה20[[#This Row],[הפרש קבוע אחרון]]=I435,טבלה20[[#This Row],[מחזורי פעילות]]&gt;1),1,"")</f>
        <v/>
      </c>
      <c r="Q436" s="1" t="str">
        <f>IF(OR(AND(טבלה20[[#This Row],[מחזורי פעילות]]&lt;&gt;"",M437=""),AND(טבלה20[[#This Row],[פעילות]]=3,M437=1)),טבלה20[[#This Row],[מחזורי פעילות]],"")</f>
        <v/>
      </c>
      <c r="R436" s="1" t="str">
        <f>IF(טבלה20[[#This Row],[באיזה מחזור נעקר אחרי קביעה?]]&lt;&gt;"",1,"")</f>
        <v/>
      </c>
      <c r="S436" s="1" t="str">
        <f>IF(AND(טבלה20[[#This Row],[באיזה מחזור נעקר אחרי קביעה?]]&lt;&gt;"",טבלה20[[#This Row],[CycleNumber]]&gt;B437),טבלה20[[#This Row],[באיזה מחזור נעקר אחרי קביעה?]],"")</f>
        <v/>
      </c>
      <c r="T436" s="1" t="str">
        <f>IF(AND(טבלה20[[#This Row],[הפרש קבוע אחרון]]&lt;&gt;"",I435=""),טבלה20[[#This Row],[CycleNumber]],"")</f>
        <v/>
      </c>
      <c r="U436" s="1" t="str">
        <f>IF(OR(טבלה20[[#This Row],[CycleNumber]]&gt;B437,B437=""),טבלה20[[#This Row],[CycleNumber]],"")</f>
        <v/>
      </c>
      <c r="V4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6" t="s">
        <v>97</v>
      </c>
      <c r="AO436">
        <v>2</v>
      </c>
      <c r="AP436">
        <v>31</v>
      </c>
      <c r="AQ436" t="str">
        <f t="shared" si="16"/>
        <v/>
      </c>
      <c r="AR436" t="str">
        <f t="shared" si="17"/>
        <v/>
      </c>
    </row>
    <row r="437" spans="1:44" hidden="1" x14ac:dyDescent="0.25">
      <c r="A437" t="s">
        <v>97</v>
      </c>
      <c r="B437">
        <v>3</v>
      </c>
      <c r="C437">
        <v>0</v>
      </c>
      <c r="D437">
        <v>1</v>
      </c>
      <c r="E437">
        <v>0</v>
      </c>
      <c r="F437">
        <v>27</v>
      </c>
      <c r="G437" t="str">
        <f>IF(טבלה20[[#This Row],[CycleNumber]]&gt;2,IF(AND(טבלה20[[#This Row],[LengthofCycle]]-F436=F436-F435,טבלה20[[#This Row],[LengthofCycle]]-F436&lt;&gt;0),1,""),"")</f>
        <v/>
      </c>
      <c r="H437" t="str">
        <f>IF(טבלה20[[#This Row],[דילוג]]=1,SUM(G437:G438),"")</f>
        <v/>
      </c>
      <c r="I437" t="str">
        <f>IF(AND(טבלה20[[#This Row],[CycleNumber]]&gt;B436,טבלה20[[#This Row],[CycleNumber]]&gt;2),IF(טבלה20[[#This Row],[דילוג]]=1,טבלה20[[#This Row],[LengthofCycle]]-F436,I436),"")</f>
        <v/>
      </c>
      <c r="J437">
        <f>IF(AND(טבלה20[[#This Row],[CycleNumber]]&gt;B436,טבלה20[[#This Row],[CycleNumber]]&gt;2),IF(טבלה20[[#This Row],[דילוג]]=1,1,IF(MAX(J435:J436)=1,1,IF(טבלה20[[#This Row],[LengthofCycle]]-F436&lt;&gt;טבלה20[[#This Row],[הפרש קבוע אחרון]],0,""))),"")</f>
        <v>0</v>
      </c>
      <c r="K437" t="str">
        <f>IF(טבלה20[[#This Row],[CycleNumber]]&lt;3,"",IF(טבלה20[[#This Row],[דילוג]]=1,1,IF(K436="","",IF(טבלה20[[#This Row],[LengthofCycle]]-F436=טבלה20[[#This Row],[הפרש קבוע אחרון]],1,IF(K436+1&gt;3,"",K436+1)))))</f>
        <v/>
      </c>
      <c r="L437" t="str">
        <f>IF(OR(טבלה20[[#This Row],[פעילות]]="",K436=""),"",IF(טבלה20[[#This Row],[פעילות]]=1,1,0))</f>
        <v/>
      </c>
      <c r="M437" s="1" t="str">
        <f>IF(טבלה20[[#This Row],[פעילות]]="","",IF(OR(M436="",AND(טבלה20[[#This Row],[דילוג]]=1,K436=3)),1,M436+1))</f>
        <v/>
      </c>
      <c r="N437" s="1" t="str">
        <f>IF(AND(טבלה20[[#This Row],[מחזורי פעילות]]=3,G438=1,טבלה20[[#This Row],[הפרש קבוע אחרון]]&lt;&gt;I438),1,"")</f>
        <v/>
      </c>
      <c r="O437" s="1" t="str">
        <f>IF(AND(טבלה20[[#This Row],[מחזורי פעילות]]=3,G438=1,טבלה20[[#This Row],[הפרש קבוע אחרון]]=I438),1,"")</f>
        <v/>
      </c>
      <c r="P437" s="1" t="str">
        <f>IF(AND(טבלה20[[#This Row],[דילוג]]=1,טבלה20[[#This Row],[הפרש קבוע אחרון]]=I436,טבלה20[[#This Row],[מחזורי פעילות]]&gt;1),1,"")</f>
        <v/>
      </c>
      <c r="Q437" s="1" t="str">
        <f>IF(OR(AND(טבלה20[[#This Row],[מחזורי פעילות]]&lt;&gt;"",M438=""),AND(טבלה20[[#This Row],[פעילות]]=3,M438=1)),טבלה20[[#This Row],[מחזורי פעילות]],"")</f>
        <v/>
      </c>
      <c r="R437" s="1" t="str">
        <f>IF(טבלה20[[#This Row],[באיזה מחזור נעקר אחרי קביעה?]]&lt;&gt;"",1,"")</f>
        <v/>
      </c>
      <c r="S437" s="1" t="str">
        <f>IF(AND(טבלה20[[#This Row],[באיזה מחזור נעקר אחרי קביעה?]]&lt;&gt;"",טבלה20[[#This Row],[CycleNumber]]&gt;B438),טבלה20[[#This Row],[באיזה מחזור נעקר אחרי קביעה?]],"")</f>
        <v/>
      </c>
      <c r="T437" s="1" t="str">
        <f>IF(AND(טבלה20[[#This Row],[הפרש קבוע אחרון]]&lt;&gt;"",I436=""),טבלה20[[#This Row],[CycleNumber]],"")</f>
        <v/>
      </c>
      <c r="U437" s="1" t="str">
        <f>IF(OR(טבלה20[[#This Row],[CycleNumber]]&gt;B438,B438=""),טבלה20[[#This Row],[CycleNumber]],"")</f>
        <v/>
      </c>
      <c r="V4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7" t="s">
        <v>97</v>
      </c>
      <c r="AO437">
        <v>3</v>
      </c>
      <c r="AP437">
        <v>27</v>
      </c>
      <c r="AQ437">
        <f t="shared" si="16"/>
        <v>0</v>
      </c>
      <c r="AR437" t="str">
        <f t="shared" si="17"/>
        <v/>
      </c>
    </row>
    <row r="438" spans="1:44" hidden="1" x14ac:dyDescent="0.25">
      <c r="A438" t="s">
        <v>97</v>
      </c>
      <c r="B438">
        <v>4</v>
      </c>
      <c r="C438">
        <v>0</v>
      </c>
      <c r="D438">
        <v>1</v>
      </c>
      <c r="E438">
        <v>0</v>
      </c>
      <c r="F438">
        <v>30</v>
      </c>
      <c r="G438" t="str">
        <f>IF(טבלה20[[#This Row],[CycleNumber]]&gt;2,IF(AND(טבלה20[[#This Row],[LengthofCycle]]-F437=F437-F436,טבלה20[[#This Row],[LengthofCycle]]-F437&lt;&gt;0),1,""),"")</f>
        <v/>
      </c>
      <c r="H438" t="str">
        <f>IF(טבלה20[[#This Row],[דילוג]]=1,SUM(G438:G439),"")</f>
        <v/>
      </c>
      <c r="I438" t="str">
        <f>IF(AND(טבלה20[[#This Row],[CycleNumber]]&gt;B437,טבלה20[[#This Row],[CycleNumber]]&gt;2),IF(טבלה20[[#This Row],[דילוג]]=1,טבלה20[[#This Row],[LengthofCycle]]-F437,I437),"")</f>
        <v/>
      </c>
      <c r="J438">
        <f>IF(AND(טבלה20[[#This Row],[CycleNumber]]&gt;B437,טבלה20[[#This Row],[CycleNumber]]&gt;2),IF(טבלה20[[#This Row],[דילוג]]=1,1,IF(MAX(J436:J437)=1,1,IF(טבלה20[[#This Row],[LengthofCycle]]-F437&lt;&gt;טבלה20[[#This Row],[הפרש קבוע אחרון]],0,""))),"")</f>
        <v>0</v>
      </c>
      <c r="K438" t="str">
        <f>IF(טבלה20[[#This Row],[CycleNumber]]&lt;3,"",IF(טבלה20[[#This Row],[דילוג]]=1,1,IF(K437="","",IF(טבלה20[[#This Row],[LengthofCycle]]-F437=טבלה20[[#This Row],[הפרש קבוע אחרון]],1,IF(K437+1&gt;3,"",K437+1)))))</f>
        <v/>
      </c>
      <c r="L438" t="str">
        <f>IF(OR(טבלה20[[#This Row],[פעילות]]="",K437=""),"",IF(טבלה20[[#This Row],[פעילות]]=1,1,0))</f>
        <v/>
      </c>
      <c r="M438" s="1" t="str">
        <f>IF(טבלה20[[#This Row],[פעילות]]="","",IF(OR(M437="",AND(טבלה20[[#This Row],[דילוג]]=1,K437=3)),1,M437+1))</f>
        <v/>
      </c>
      <c r="N438" s="1" t="str">
        <f>IF(AND(טבלה20[[#This Row],[מחזורי פעילות]]=3,G439=1,טבלה20[[#This Row],[הפרש קבוע אחרון]]&lt;&gt;I439),1,"")</f>
        <v/>
      </c>
      <c r="O438" s="1" t="str">
        <f>IF(AND(טבלה20[[#This Row],[מחזורי פעילות]]=3,G439=1,טבלה20[[#This Row],[הפרש קבוע אחרון]]=I439),1,"")</f>
        <v/>
      </c>
      <c r="P438" s="1" t="str">
        <f>IF(AND(טבלה20[[#This Row],[דילוג]]=1,טבלה20[[#This Row],[הפרש קבוע אחרון]]=I437,טבלה20[[#This Row],[מחזורי פעילות]]&gt;1),1,"")</f>
        <v/>
      </c>
      <c r="Q438" s="1" t="str">
        <f>IF(OR(AND(טבלה20[[#This Row],[מחזורי פעילות]]&lt;&gt;"",M439=""),AND(טבלה20[[#This Row],[פעילות]]=3,M439=1)),טבלה20[[#This Row],[מחזורי פעילות]],"")</f>
        <v/>
      </c>
      <c r="R438" s="1" t="str">
        <f>IF(טבלה20[[#This Row],[באיזה מחזור נעקר אחרי קביעה?]]&lt;&gt;"",1,"")</f>
        <v/>
      </c>
      <c r="S438" s="1" t="str">
        <f>IF(AND(טבלה20[[#This Row],[באיזה מחזור נעקר אחרי קביעה?]]&lt;&gt;"",טבלה20[[#This Row],[CycleNumber]]&gt;B439),טבלה20[[#This Row],[באיזה מחזור נעקר אחרי קביעה?]],"")</f>
        <v/>
      </c>
      <c r="T438" s="1" t="str">
        <f>IF(AND(טבלה20[[#This Row],[הפרש קבוע אחרון]]&lt;&gt;"",I437=""),טבלה20[[#This Row],[CycleNumber]],"")</f>
        <v/>
      </c>
      <c r="U438" s="1" t="str">
        <f>IF(OR(טבלה20[[#This Row],[CycleNumber]]&gt;B439,B439=""),טבלה20[[#This Row],[CycleNumber]],"")</f>
        <v/>
      </c>
      <c r="V4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8" t="s">
        <v>97</v>
      </c>
      <c r="AO438">
        <v>4</v>
      </c>
      <c r="AP438">
        <v>30</v>
      </c>
      <c r="AQ438">
        <f t="shared" si="16"/>
        <v>0</v>
      </c>
      <c r="AR438" t="str">
        <f t="shared" si="17"/>
        <v/>
      </c>
    </row>
    <row r="439" spans="1:44" hidden="1" x14ac:dyDescent="0.25">
      <c r="A439" t="s">
        <v>97</v>
      </c>
      <c r="B439">
        <v>5</v>
      </c>
      <c r="C439">
        <v>0</v>
      </c>
      <c r="D439">
        <v>1</v>
      </c>
      <c r="E439">
        <v>0</v>
      </c>
      <c r="F439">
        <v>26</v>
      </c>
      <c r="G439" t="str">
        <f>IF(טבלה20[[#This Row],[CycleNumber]]&gt;2,IF(AND(טבלה20[[#This Row],[LengthofCycle]]-F438=F438-F437,טבלה20[[#This Row],[LengthofCycle]]-F438&lt;&gt;0),1,""),"")</f>
        <v/>
      </c>
      <c r="H439" t="str">
        <f>IF(טבלה20[[#This Row],[דילוג]]=1,SUM(G439:G440),"")</f>
        <v/>
      </c>
      <c r="I439" t="str">
        <f>IF(AND(טבלה20[[#This Row],[CycleNumber]]&gt;B438,טבלה20[[#This Row],[CycleNumber]]&gt;2),IF(טבלה20[[#This Row],[דילוג]]=1,טבלה20[[#This Row],[LengthofCycle]]-F438,I438),"")</f>
        <v/>
      </c>
      <c r="J439">
        <f>IF(AND(טבלה20[[#This Row],[CycleNumber]]&gt;B438,טבלה20[[#This Row],[CycleNumber]]&gt;2),IF(טבלה20[[#This Row],[דילוג]]=1,1,IF(MAX(J437:J438)=1,1,IF(טבלה20[[#This Row],[LengthofCycle]]-F438&lt;&gt;טבלה20[[#This Row],[הפרש קבוע אחרון]],0,""))),"")</f>
        <v>0</v>
      </c>
      <c r="K439" t="str">
        <f>IF(טבלה20[[#This Row],[CycleNumber]]&lt;3,"",IF(טבלה20[[#This Row],[דילוג]]=1,1,IF(K438="","",IF(טבלה20[[#This Row],[LengthofCycle]]-F438=טבלה20[[#This Row],[הפרש קבוע אחרון]],1,IF(K438+1&gt;3,"",K438+1)))))</f>
        <v/>
      </c>
      <c r="L439" t="str">
        <f>IF(OR(טבלה20[[#This Row],[פעילות]]="",K438=""),"",IF(טבלה20[[#This Row],[פעילות]]=1,1,0))</f>
        <v/>
      </c>
      <c r="M439" s="1" t="str">
        <f>IF(טבלה20[[#This Row],[פעילות]]="","",IF(OR(M438="",AND(טבלה20[[#This Row],[דילוג]]=1,K438=3)),1,M438+1))</f>
        <v/>
      </c>
      <c r="N439" s="1" t="str">
        <f>IF(AND(טבלה20[[#This Row],[מחזורי פעילות]]=3,G440=1,טבלה20[[#This Row],[הפרש קבוע אחרון]]&lt;&gt;I440),1,"")</f>
        <v/>
      </c>
      <c r="O439" s="1" t="str">
        <f>IF(AND(טבלה20[[#This Row],[מחזורי פעילות]]=3,G440=1,טבלה20[[#This Row],[הפרש קבוע אחרון]]=I440),1,"")</f>
        <v/>
      </c>
      <c r="P439" s="1" t="str">
        <f>IF(AND(טבלה20[[#This Row],[דילוג]]=1,טבלה20[[#This Row],[הפרש קבוע אחרון]]=I438,טבלה20[[#This Row],[מחזורי פעילות]]&gt;1),1,"")</f>
        <v/>
      </c>
      <c r="Q439" s="1" t="str">
        <f>IF(OR(AND(טבלה20[[#This Row],[מחזורי פעילות]]&lt;&gt;"",M440=""),AND(טבלה20[[#This Row],[פעילות]]=3,M440=1)),טבלה20[[#This Row],[מחזורי פעילות]],"")</f>
        <v/>
      </c>
      <c r="R439" s="1" t="str">
        <f>IF(טבלה20[[#This Row],[באיזה מחזור נעקר אחרי קביעה?]]&lt;&gt;"",1,"")</f>
        <v/>
      </c>
      <c r="S439" s="1" t="str">
        <f>IF(AND(טבלה20[[#This Row],[באיזה מחזור נעקר אחרי קביעה?]]&lt;&gt;"",טבלה20[[#This Row],[CycleNumber]]&gt;B440),טבלה20[[#This Row],[באיזה מחזור נעקר אחרי קביעה?]],"")</f>
        <v/>
      </c>
      <c r="T439" s="1" t="str">
        <f>IF(AND(טבלה20[[#This Row],[הפרש קבוע אחרון]]&lt;&gt;"",I438=""),טבלה20[[#This Row],[CycleNumber]],"")</f>
        <v/>
      </c>
      <c r="U439" s="1" t="str">
        <f>IF(OR(טבלה20[[#This Row],[CycleNumber]]&gt;B440,B440=""),טבלה20[[#This Row],[CycleNumber]],"")</f>
        <v/>
      </c>
      <c r="V4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39" t="s">
        <v>97</v>
      </c>
      <c r="AO439">
        <v>5</v>
      </c>
      <c r="AP439">
        <v>26</v>
      </c>
      <c r="AQ439">
        <f t="shared" si="16"/>
        <v>0</v>
      </c>
      <c r="AR439" t="str">
        <f t="shared" si="17"/>
        <v/>
      </c>
    </row>
    <row r="440" spans="1:44" hidden="1" x14ac:dyDescent="0.25">
      <c r="A440" t="s">
        <v>97</v>
      </c>
      <c r="B440">
        <v>6</v>
      </c>
      <c r="C440">
        <v>0</v>
      </c>
      <c r="D440">
        <v>1</v>
      </c>
      <c r="E440">
        <v>0</v>
      </c>
      <c r="F440">
        <v>29</v>
      </c>
      <c r="G440" t="str">
        <f>IF(טבלה20[[#This Row],[CycleNumber]]&gt;2,IF(AND(טבלה20[[#This Row],[LengthofCycle]]-F439=F439-F438,טבלה20[[#This Row],[LengthofCycle]]-F439&lt;&gt;0),1,""),"")</f>
        <v/>
      </c>
      <c r="H440" t="str">
        <f>IF(טבלה20[[#This Row],[דילוג]]=1,SUM(G440:G441),"")</f>
        <v/>
      </c>
      <c r="I440" t="str">
        <f>IF(AND(טבלה20[[#This Row],[CycleNumber]]&gt;B439,טבלה20[[#This Row],[CycleNumber]]&gt;2),IF(טבלה20[[#This Row],[דילוג]]=1,טבלה20[[#This Row],[LengthofCycle]]-F439,I439),"")</f>
        <v/>
      </c>
      <c r="J440">
        <f>IF(AND(טבלה20[[#This Row],[CycleNumber]]&gt;B439,טבלה20[[#This Row],[CycleNumber]]&gt;2),IF(טבלה20[[#This Row],[דילוג]]=1,1,IF(MAX(J438:J439)=1,1,IF(טבלה20[[#This Row],[LengthofCycle]]-F439&lt;&gt;טבלה20[[#This Row],[הפרש קבוע אחרון]],0,""))),"")</f>
        <v>0</v>
      </c>
      <c r="K440" t="str">
        <f>IF(טבלה20[[#This Row],[CycleNumber]]&lt;3,"",IF(טבלה20[[#This Row],[דילוג]]=1,1,IF(K439="","",IF(טבלה20[[#This Row],[LengthofCycle]]-F439=טבלה20[[#This Row],[הפרש קבוע אחרון]],1,IF(K439+1&gt;3,"",K439+1)))))</f>
        <v/>
      </c>
      <c r="L440" t="str">
        <f>IF(OR(טבלה20[[#This Row],[פעילות]]="",K439=""),"",IF(טבלה20[[#This Row],[פעילות]]=1,1,0))</f>
        <v/>
      </c>
      <c r="M440" s="1" t="str">
        <f>IF(טבלה20[[#This Row],[פעילות]]="","",IF(OR(M439="",AND(טבלה20[[#This Row],[דילוג]]=1,K439=3)),1,M439+1))</f>
        <v/>
      </c>
      <c r="N440" s="1" t="str">
        <f>IF(AND(טבלה20[[#This Row],[מחזורי פעילות]]=3,G441=1,טבלה20[[#This Row],[הפרש קבוע אחרון]]&lt;&gt;I441),1,"")</f>
        <v/>
      </c>
      <c r="O440" s="1" t="str">
        <f>IF(AND(טבלה20[[#This Row],[מחזורי פעילות]]=3,G441=1,טבלה20[[#This Row],[הפרש קבוע אחרון]]=I441),1,"")</f>
        <v/>
      </c>
      <c r="P440" s="1" t="str">
        <f>IF(AND(טבלה20[[#This Row],[דילוג]]=1,טבלה20[[#This Row],[הפרש קבוע אחרון]]=I439,טבלה20[[#This Row],[מחזורי פעילות]]&gt;1),1,"")</f>
        <v/>
      </c>
      <c r="Q440" s="1" t="str">
        <f>IF(OR(AND(טבלה20[[#This Row],[מחזורי פעילות]]&lt;&gt;"",M441=""),AND(טבלה20[[#This Row],[פעילות]]=3,M441=1)),טבלה20[[#This Row],[מחזורי פעילות]],"")</f>
        <v/>
      </c>
      <c r="R440" s="1" t="str">
        <f>IF(טבלה20[[#This Row],[באיזה מחזור נעקר אחרי קביעה?]]&lt;&gt;"",1,"")</f>
        <v/>
      </c>
      <c r="S440" s="1" t="str">
        <f>IF(AND(טבלה20[[#This Row],[באיזה מחזור נעקר אחרי קביעה?]]&lt;&gt;"",טבלה20[[#This Row],[CycleNumber]]&gt;B441),טבלה20[[#This Row],[באיזה מחזור נעקר אחרי קביעה?]],"")</f>
        <v/>
      </c>
      <c r="T440" s="1" t="str">
        <f>IF(AND(טבלה20[[#This Row],[הפרש קבוע אחרון]]&lt;&gt;"",I439=""),טבלה20[[#This Row],[CycleNumber]],"")</f>
        <v/>
      </c>
      <c r="U440" s="1" t="str">
        <f>IF(OR(טבלה20[[#This Row],[CycleNumber]]&gt;B441,B441=""),טבלה20[[#This Row],[CycleNumber]],"")</f>
        <v/>
      </c>
      <c r="V4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0" t="s">
        <v>97</v>
      </c>
      <c r="AO440">
        <v>6</v>
      </c>
      <c r="AP440">
        <v>29</v>
      </c>
      <c r="AQ440">
        <f t="shared" si="16"/>
        <v>0</v>
      </c>
      <c r="AR440" t="str">
        <f t="shared" si="17"/>
        <v/>
      </c>
    </row>
    <row r="441" spans="1:44" hidden="1" x14ac:dyDescent="0.25">
      <c r="A441" t="s">
        <v>97</v>
      </c>
      <c r="B441">
        <v>7</v>
      </c>
      <c r="C441">
        <v>0</v>
      </c>
      <c r="D441">
        <v>0</v>
      </c>
      <c r="E441">
        <v>0</v>
      </c>
      <c r="F441">
        <v>29</v>
      </c>
      <c r="G441" t="str">
        <f>IF(טבלה20[[#This Row],[CycleNumber]]&gt;2,IF(AND(טבלה20[[#This Row],[LengthofCycle]]-F440=F440-F439,טבלה20[[#This Row],[LengthofCycle]]-F440&lt;&gt;0),1,""),"")</f>
        <v/>
      </c>
      <c r="H441" t="str">
        <f>IF(טבלה20[[#This Row],[דילוג]]=1,SUM(G441:G442),"")</f>
        <v/>
      </c>
      <c r="I441" t="str">
        <f>IF(AND(טבלה20[[#This Row],[CycleNumber]]&gt;B440,טבלה20[[#This Row],[CycleNumber]]&gt;2),IF(טבלה20[[#This Row],[דילוג]]=1,טבלה20[[#This Row],[LengthofCycle]]-F440,I440),"")</f>
        <v/>
      </c>
      <c r="J441">
        <f>IF(AND(טבלה20[[#This Row],[CycleNumber]]&gt;B440,טבלה20[[#This Row],[CycleNumber]]&gt;2),IF(טבלה20[[#This Row],[דילוג]]=1,1,IF(MAX(J439:J440)=1,1,IF(טבלה20[[#This Row],[LengthofCycle]]-F440&lt;&gt;טבלה20[[#This Row],[הפרש קבוע אחרון]],0,""))),"")</f>
        <v>0</v>
      </c>
      <c r="K441" t="str">
        <f>IF(טבלה20[[#This Row],[CycleNumber]]&lt;3,"",IF(טבלה20[[#This Row],[דילוג]]=1,1,IF(K440="","",IF(טבלה20[[#This Row],[LengthofCycle]]-F440=טבלה20[[#This Row],[הפרש קבוע אחרון]],1,IF(K440+1&gt;3,"",K440+1)))))</f>
        <v/>
      </c>
      <c r="L441" t="str">
        <f>IF(OR(טבלה20[[#This Row],[פעילות]]="",K440=""),"",IF(טבלה20[[#This Row],[פעילות]]=1,1,0))</f>
        <v/>
      </c>
      <c r="M441" s="1" t="str">
        <f>IF(טבלה20[[#This Row],[פעילות]]="","",IF(OR(M440="",AND(טבלה20[[#This Row],[דילוג]]=1,K440=3)),1,M440+1))</f>
        <v/>
      </c>
      <c r="N441" s="1" t="str">
        <f>IF(AND(טבלה20[[#This Row],[מחזורי פעילות]]=3,G442=1,טבלה20[[#This Row],[הפרש קבוע אחרון]]&lt;&gt;I442),1,"")</f>
        <v/>
      </c>
      <c r="O441" s="1" t="str">
        <f>IF(AND(טבלה20[[#This Row],[מחזורי פעילות]]=3,G442=1,טבלה20[[#This Row],[הפרש קבוע אחרון]]=I442),1,"")</f>
        <v/>
      </c>
      <c r="P441" s="1" t="str">
        <f>IF(AND(טבלה20[[#This Row],[דילוג]]=1,טבלה20[[#This Row],[הפרש קבוע אחרון]]=I440,טבלה20[[#This Row],[מחזורי פעילות]]&gt;1),1,"")</f>
        <v/>
      </c>
      <c r="Q441" s="1" t="str">
        <f>IF(OR(AND(טבלה20[[#This Row],[מחזורי פעילות]]&lt;&gt;"",M442=""),AND(טבלה20[[#This Row],[פעילות]]=3,M442=1)),טבלה20[[#This Row],[מחזורי פעילות]],"")</f>
        <v/>
      </c>
      <c r="R441" s="1" t="str">
        <f>IF(טבלה20[[#This Row],[באיזה מחזור נעקר אחרי קביעה?]]&lt;&gt;"",1,"")</f>
        <v/>
      </c>
      <c r="S441" s="1" t="str">
        <f>IF(AND(טבלה20[[#This Row],[באיזה מחזור נעקר אחרי קביעה?]]&lt;&gt;"",טבלה20[[#This Row],[CycleNumber]]&gt;B442),טבלה20[[#This Row],[באיזה מחזור נעקר אחרי קביעה?]],"")</f>
        <v/>
      </c>
      <c r="T441" s="1" t="str">
        <f>IF(AND(טבלה20[[#This Row],[הפרש קבוע אחרון]]&lt;&gt;"",I440=""),טבלה20[[#This Row],[CycleNumber]],"")</f>
        <v/>
      </c>
      <c r="U441" s="1" t="str">
        <f>IF(OR(טבלה20[[#This Row],[CycleNumber]]&gt;B442,B442=""),טבלה20[[#This Row],[CycleNumber]],"")</f>
        <v/>
      </c>
      <c r="V4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1" t="s">
        <v>97</v>
      </c>
      <c r="AO441">
        <v>7</v>
      </c>
      <c r="AP441">
        <v>29</v>
      </c>
      <c r="AQ441">
        <f t="shared" si="16"/>
        <v>0</v>
      </c>
      <c r="AR441" t="str">
        <f t="shared" si="17"/>
        <v/>
      </c>
    </row>
    <row r="442" spans="1:44" hidden="1" x14ac:dyDescent="0.25">
      <c r="A442" t="s">
        <v>97</v>
      </c>
      <c r="B442">
        <v>8</v>
      </c>
      <c r="C442">
        <v>0</v>
      </c>
      <c r="D442">
        <v>1</v>
      </c>
      <c r="E442">
        <v>0</v>
      </c>
      <c r="F442">
        <v>29</v>
      </c>
      <c r="G442" t="str">
        <f>IF(טבלה20[[#This Row],[CycleNumber]]&gt;2,IF(AND(טבלה20[[#This Row],[LengthofCycle]]-F441=F441-F440,טבלה20[[#This Row],[LengthofCycle]]-F441&lt;&gt;0),1,""),"")</f>
        <v/>
      </c>
      <c r="H442" t="str">
        <f>IF(טבלה20[[#This Row],[דילוג]]=1,SUM(G442:G443),"")</f>
        <v/>
      </c>
      <c r="I442" t="str">
        <f>IF(AND(טבלה20[[#This Row],[CycleNumber]]&gt;B441,טבלה20[[#This Row],[CycleNumber]]&gt;2),IF(טבלה20[[#This Row],[דילוג]]=1,טבלה20[[#This Row],[LengthofCycle]]-F441,I441),"")</f>
        <v/>
      </c>
      <c r="J442">
        <f>IF(AND(טבלה20[[#This Row],[CycleNumber]]&gt;B441,טבלה20[[#This Row],[CycleNumber]]&gt;2),IF(טבלה20[[#This Row],[דילוג]]=1,1,IF(MAX(J440:J441)=1,1,IF(טבלה20[[#This Row],[LengthofCycle]]-F441&lt;&gt;טבלה20[[#This Row],[הפרש קבוע אחרון]],0,""))),"")</f>
        <v>0</v>
      </c>
      <c r="K442" t="str">
        <f>IF(טבלה20[[#This Row],[CycleNumber]]&lt;3,"",IF(טבלה20[[#This Row],[דילוג]]=1,1,IF(K441="","",IF(טבלה20[[#This Row],[LengthofCycle]]-F441=טבלה20[[#This Row],[הפרש קבוע אחרון]],1,IF(K441+1&gt;3,"",K441+1)))))</f>
        <v/>
      </c>
      <c r="L442" t="str">
        <f>IF(OR(טבלה20[[#This Row],[פעילות]]="",K441=""),"",IF(טבלה20[[#This Row],[פעילות]]=1,1,0))</f>
        <v/>
      </c>
      <c r="M442" s="1" t="str">
        <f>IF(טבלה20[[#This Row],[פעילות]]="","",IF(OR(M441="",AND(טבלה20[[#This Row],[דילוג]]=1,K441=3)),1,M441+1))</f>
        <v/>
      </c>
      <c r="N442" s="1" t="str">
        <f>IF(AND(טבלה20[[#This Row],[מחזורי פעילות]]=3,G443=1,טבלה20[[#This Row],[הפרש קבוע אחרון]]&lt;&gt;I443),1,"")</f>
        <v/>
      </c>
      <c r="O442" s="1" t="str">
        <f>IF(AND(טבלה20[[#This Row],[מחזורי פעילות]]=3,G443=1,טבלה20[[#This Row],[הפרש קבוע אחרון]]=I443),1,"")</f>
        <v/>
      </c>
      <c r="P442" s="1" t="str">
        <f>IF(AND(טבלה20[[#This Row],[דילוג]]=1,טבלה20[[#This Row],[הפרש קבוע אחרון]]=I441,טבלה20[[#This Row],[מחזורי פעילות]]&gt;1),1,"")</f>
        <v/>
      </c>
      <c r="Q442" s="1" t="str">
        <f>IF(OR(AND(טבלה20[[#This Row],[מחזורי פעילות]]&lt;&gt;"",M443=""),AND(טבלה20[[#This Row],[פעילות]]=3,M443=1)),טבלה20[[#This Row],[מחזורי פעילות]],"")</f>
        <v/>
      </c>
      <c r="R442" s="1" t="str">
        <f>IF(טבלה20[[#This Row],[באיזה מחזור נעקר אחרי קביעה?]]&lt;&gt;"",1,"")</f>
        <v/>
      </c>
      <c r="S442" s="1" t="str">
        <f>IF(AND(טבלה20[[#This Row],[באיזה מחזור נעקר אחרי קביעה?]]&lt;&gt;"",טבלה20[[#This Row],[CycleNumber]]&gt;B443),טבלה20[[#This Row],[באיזה מחזור נעקר אחרי קביעה?]],"")</f>
        <v/>
      </c>
      <c r="T442" s="1" t="str">
        <f>IF(AND(טבלה20[[#This Row],[הפרש קבוע אחרון]]&lt;&gt;"",I441=""),טבלה20[[#This Row],[CycleNumber]],"")</f>
        <v/>
      </c>
      <c r="U442" s="1" t="str">
        <f>IF(OR(טבלה20[[#This Row],[CycleNumber]]&gt;B443,B443=""),טבלה20[[#This Row],[CycleNumber]],"")</f>
        <v/>
      </c>
      <c r="V4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2" t="s">
        <v>97</v>
      </c>
      <c r="AO442">
        <v>8</v>
      </c>
      <c r="AP442">
        <v>29</v>
      </c>
      <c r="AQ442">
        <f t="shared" si="16"/>
        <v>0</v>
      </c>
      <c r="AR442" t="str">
        <f t="shared" si="17"/>
        <v/>
      </c>
    </row>
    <row r="443" spans="1:44" hidden="1" x14ac:dyDescent="0.25">
      <c r="A443" t="s">
        <v>97</v>
      </c>
      <c r="B443">
        <v>9</v>
      </c>
      <c r="C443">
        <v>0</v>
      </c>
      <c r="D443">
        <v>0</v>
      </c>
      <c r="E443">
        <v>0</v>
      </c>
      <c r="F443">
        <v>36</v>
      </c>
      <c r="G443" t="str">
        <f>IF(טבלה20[[#This Row],[CycleNumber]]&gt;2,IF(AND(טבלה20[[#This Row],[LengthofCycle]]-F442=F442-F441,טבלה20[[#This Row],[LengthofCycle]]-F442&lt;&gt;0),1,""),"")</f>
        <v/>
      </c>
      <c r="H443" t="str">
        <f>IF(טבלה20[[#This Row],[דילוג]]=1,SUM(G443:G444),"")</f>
        <v/>
      </c>
      <c r="I443" t="str">
        <f>IF(AND(טבלה20[[#This Row],[CycleNumber]]&gt;B442,טבלה20[[#This Row],[CycleNumber]]&gt;2),IF(טבלה20[[#This Row],[דילוג]]=1,טבלה20[[#This Row],[LengthofCycle]]-F442,I442),"")</f>
        <v/>
      </c>
      <c r="J443">
        <f>IF(AND(טבלה20[[#This Row],[CycleNumber]]&gt;B442,טבלה20[[#This Row],[CycleNumber]]&gt;2),IF(טבלה20[[#This Row],[דילוג]]=1,1,IF(MAX(J441:J442)=1,1,IF(טבלה20[[#This Row],[LengthofCycle]]-F442&lt;&gt;טבלה20[[#This Row],[הפרש קבוע אחרון]],0,""))),"")</f>
        <v>0</v>
      </c>
      <c r="K443" t="str">
        <f>IF(טבלה20[[#This Row],[CycleNumber]]&lt;3,"",IF(טבלה20[[#This Row],[דילוג]]=1,1,IF(K442="","",IF(טבלה20[[#This Row],[LengthofCycle]]-F442=טבלה20[[#This Row],[הפרש קבוע אחרון]],1,IF(K442+1&gt;3,"",K442+1)))))</f>
        <v/>
      </c>
      <c r="L443" t="str">
        <f>IF(OR(טבלה20[[#This Row],[פעילות]]="",K442=""),"",IF(טבלה20[[#This Row],[פעילות]]=1,1,0))</f>
        <v/>
      </c>
      <c r="M443" s="1" t="str">
        <f>IF(טבלה20[[#This Row],[פעילות]]="","",IF(OR(M442="",AND(טבלה20[[#This Row],[דילוג]]=1,K442=3)),1,M442+1))</f>
        <v/>
      </c>
      <c r="N443" s="1" t="str">
        <f>IF(AND(טבלה20[[#This Row],[מחזורי פעילות]]=3,G444=1,טבלה20[[#This Row],[הפרש קבוע אחרון]]&lt;&gt;I444),1,"")</f>
        <v/>
      </c>
      <c r="O443" s="1" t="str">
        <f>IF(AND(טבלה20[[#This Row],[מחזורי פעילות]]=3,G444=1,טבלה20[[#This Row],[הפרש קבוע אחרון]]=I444),1,"")</f>
        <v/>
      </c>
      <c r="P443" s="1" t="str">
        <f>IF(AND(טבלה20[[#This Row],[דילוג]]=1,טבלה20[[#This Row],[הפרש קבוע אחרון]]=I442,טבלה20[[#This Row],[מחזורי פעילות]]&gt;1),1,"")</f>
        <v/>
      </c>
      <c r="Q443" s="1" t="str">
        <f>IF(OR(AND(טבלה20[[#This Row],[מחזורי פעילות]]&lt;&gt;"",M444=""),AND(טבלה20[[#This Row],[פעילות]]=3,M444=1)),טבלה20[[#This Row],[מחזורי פעילות]],"")</f>
        <v/>
      </c>
      <c r="R443" s="1" t="str">
        <f>IF(טבלה20[[#This Row],[באיזה מחזור נעקר אחרי קביעה?]]&lt;&gt;"",1,"")</f>
        <v/>
      </c>
      <c r="S443" s="1" t="str">
        <f>IF(AND(טבלה20[[#This Row],[באיזה מחזור נעקר אחרי קביעה?]]&lt;&gt;"",טבלה20[[#This Row],[CycleNumber]]&gt;B444),טבלה20[[#This Row],[באיזה מחזור נעקר אחרי קביעה?]],"")</f>
        <v/>
      </c>
      <c r="T443" s="1" t="str">
        <f>IF(AND(טבלה20[[#This Row],[הפרש קבוע אחרון]]&lt;&gt;"",I442=""),טבלה20[[#This Row],[CycleNumber]],"")</f>
        <v/>
      </c>
      <c r="U443" s="1" t="str">
        <f>IF(OR(טבלה20[[#This Row],[CycleNumber]]&gt;B444,B444=""),טבלה20[[#This Row],[CycleNumber]],"")</f>
        <v/>
      </c>
      <c r="V4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3" t="s">
        <v>97</v>
      </c>
      <c r="AO443">
        <v>9</v>
      </c>
      <c r="AP443">
        <v>36</v>
      </c>
      <c r="AQ443">
        <f t="shared" si="16"/>
        <v>0</v>
      </c>
      <c r="AR443" t="str">
        <f t="shared" si="17"/>
        <v/>
      </c>
    </row>
    <row r="444" spans="1:44" hidden="1" x14ac:dyDescent="0.25">
      <c r="A444" t="s">
        <v>97</v>
      </c>
      <c r="B444">
        <v>10</v>
      </c>
      <c r="C444">
        <v>0</v>
      </c>
      <c r="D444">
        <v>1</v>
      </c>
      <c r="E444">
        <v>0</v>
      </c>
      <c r="F444">
        <v>30</v>
      </c>
      <c r="G444" t="str">
        <f>IF(טבלה20[[#This Row],[CycleNumber]]&gt;2,IF(AND(טבלה20[[#This Row],[LengthofCycle]]-F443=F443-F442,טבלה20[[#This Row],[LengthofCycle]]-F443&lt;&gt;0),1,""),"")</f>
        <v/>
      </c>
      <c r="H444" t="str">
        <f>IF(טבלה20[[#This Row],[דילוג]]=1,SUM(G444:G445),"")</f>
        <v/>
      </c>
      <c r="I444" t="str">
        <f>IF(AND(טבלה20[[#This Row],[CycleNumber]]&gt;B443,טבלה20[[#This Row],[CycleNumber]]&gt;2),IF(טבלה20[[#This Row],[דילוג]]=1,טבלה20[[#This Row],[LengthofCycle]]-F443,I443),"")</f>
        <v/>
      </c>
      <c r="J444">
        <f>IF(AND(טבלה20[[#This Row],[CycleNumber]]&gt;B443,טבלה20[[#This Row],[CycleNumber]]&gt;2),IF(טבלה20[[#This Row],[דילוג]]=1,1,IF(MAX(J442:J443)=1,1,IF(טבלה20[[#This Row],[LengthofCycle]]-F443&lt;&gt;טבלה20[[#This Row],[הפרש קבוע אחרון]],0,""))),"")</f>
        <v>0</v>
      </c>
      <c r="K444" t="str">
        <f>IF(טבלה20[[#This Row],[CycleNumber]]&lt;3,"",IF(טבלה20[[#This Row],[דילוג]]=1,1,IF(K443="","",IF(טבלה20[[#This Row],[LengthofCycle]]-F443=טבלה20[[#This Row],[הפרש קבוע אחרון]],1,IF(K443+1&gt;3,"",K443+1)))))</f>
        <v/>
      </c>
      <c r="L444" t="str">
        <f>IF(OR(טבלה20[[#This Row],[פעילות]]="",K443=""),"",IF(טבלה20[[#This Row],[פעילות]]=1,1,0))</f>
        <v/>
      </c>
      <c r="M444" s="1" t="str">
        <f>IF(טבלה20[[#This Row],[פעילות]]="","",IF(OR(M443="",AND(טבלה20[[#This Row],[דילוג]]=1,K443=3)),1,M443+1))</f>
        <v/>
      </c>
      <c r="N444" s="1" t="str">
        <f>IF(AND(טבלה20[[#This Row],[מחזורי פעילות]]=3,G445=1,טבלה20[[#This Row],[הפרש קבוע אחרון]]&lt;&gt;I445),1,"")</f>
        <v/>
      </c>
      <c r="O444" s="1" t="str">
        <f>IF(AND(טבלה20[[#This Row],[מחזורי פעילות]]=3,G445=1,טבלה20[[#This Row],[הפרש קבוע אחרון]]=I445),1,"")</f>
        <v/>
      </c>
      <c r="P444" s="1" t="str">
        <f>IF(AND(טבלה20[[#This Row],[דילוג]]=1,טבלה20[[#This Row],[הפרש קבוע אחרון]]=I443,טבלה20[[#This Row],[מחזורי פעילות]]&gt;1),1,"")</f>
        <v/>
      </c>
      <c r="Q444" s="1" t="str">
        <f>IF(OR(AND(טבלה20[[#This Row],[מחזורי פעילות]]&lt;&gt;"",M445=""),AND(טבלה20[[#This Row],[פעילות]]=3,M445=1)),טבלה20[[#This Row],[מחזורי פעילות]],"")</f>
        <v/>
      </c>
      <c r="R444" s="1" t="str">
        <f>IF(טבלה20[[#This Row],[באיזה מחזור נעקר אחרי קביעה?]]&lt;&gt;"",1,"")</f>
        <v/>
      </c>
      <c r="S444" s="1" t="str">
        <f>IF(AND(טבלה20[[#This Row],[באיזה מחזור נעקר אחרי קביעה?]]&lt;&gt;"",טבלה20[[#This Row],[CycleNumber]]&gt;B445),טבלה20[[#This Row],[באיזה מחזור נעקר אחרי קביעה?]],"")</f>
        <v/>
      </c>
      <c r="T444" s="1" t="str">
        <f>IF(AND(טבלה20[[#This Row],[הפרש קבוע אחרון]]&lt;&gt;"",I443=""),טבלה20[[#This Row],[CycleNumber]],"")</f>
        <v/>
      </c>
      <c r="U444" s="1" t="str">
        <f>IF(OR(טבלה20[[#This Row],[CycleNumber]]&gt;B445,B445=""),טבלה20[[#This Row],[CycleNumber]],"")</f>
        <v/>
      </c>
      <c r="V4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4" t="s">
        <v>97</v>
      </c>
      <c r="AO444">
        <v>10</v>
      </c>
      <c r="AP444">
        <v>30</v>
      </c>
      <c r="AQ444">
        <f t="shared" si="16"/>
        <v>0</v>
      </c>
      <c r="AR444" t="str">
        <f t="shared" si="17"/>
        <v/>
      </c>
    </row>
    <row r="445" spans="1:44" hidden="1" x14ac:dyDescent="0.25">
      <c r="A445" t="s">
        <v>97</v>
      </c>
      <c r="B445">
        <v>11</v>
      </c>
      <c r="C445">
        <v>0</v>
      </c>
      <c r="D445">
        <v>1</v>
      </c>
      <c r="E445">
        <v>0</v>
      </c>
      <c r="F445">
        <v>28</v>
      </c>
      <c r="G445" t="str">
        <f>IF(טבלה20[[#This Row],[CycleNumber]]&gt;2,IF(AND(טבלה20[[#This Row],[LengthofCycle]]-F444=F444-F443,טבלה20[[#This Row],[LengthofCycle]]-F444&lt;&gt;0),1,""),"")</f>
        <v/>
      </c>
      <c r="H445" t="str">
        <f>IF(טבלה20[[#This Row],[דילוג]]=1,SUM(G445:G446),"")</f>
        <v/>
      </c>
      <c r="I445" t="str">
        <f>IF(AND(טבלה20[[#This Row],[CycleNumber]]&gt;B444,טבלה20[[#This Row],[CycleNumber]]&gt;2),IF(טבלה20[[#This Row],[דילוג]]=1,טבלה20[[#This Row],[LengthofCycle]]-F444,I444),"")</f>
        <v/>
      </c>
      <c r="J445">
        <f>IF(AND(טבלה20[[#This Row],[CycleNumber]]&gt;B444,טבלה20[[#This Row],[CycleNumber]]&gt;2),IF(טבלה20[[#This Row],[דילוג]]=1,1,IF(MAX(J443:J444)=1,1,IF(טבלה20[[#This Row],[LengthofCycle]]-F444&lt;&gt;טבלה20[[#This Row],[הפרש קבוע אחרון]],0,""))),"")</f>
        <v>0</v>
      </c>
      <c r="K445" t="str">
        <f>IF(טבלה20[[#This Row],[CycleNumber]]&lt;3,"",IF(טבלה20[[#This Row],[דילוג]]=1,1,IF(K444="","",IF(טבלה20[[#This Row],[LengthofCycle]]-F444=טבלה20[[#This Row],[הפרש קבוע אחרון]],1,IF(K444+1&gt;3,"",K444+1)))))</f>
        <v/>
      </c>
      <c r="L445" t="str">
        <f>IF(OR(טבלה20[[#This Row],[פעילות]]="",K444=""),"",IF(טבלה20[[#This Row],[פעילות]]=1,1,0))</f>
        <v/>
      </c>
      <c r="M445" s="1" t="str">
        <f>IF(טבלה20[[#This Row],[פעילות]]="","",IF(OR(M444="",AND(טבלה20[[#This Row],[דילוג]]=1,K444=3)),1,M444+1))</f>
        <v/>
      </c>
      <c r="N445" s="1" t="str">
        <f>IF(AND(טבלה20[[#This Row],[מחזורי פעילות]]=3,G446=1,טבלה20[[#This Row],[הפרש קבוע אחרון]]&lt;&gt;I446),1,"")</f>
        <v/>
      </c>
      <c r="O445" s="1" t="str">
        <f>IF(AND(טבלה20[[#This Row],[מחזורי פעילות]]=3,G446=1,טבלה20[[#This Row],[הפרש קבוע אחרון]]=I446),1,"")</f>
        <v/>
      </c>
      <c r="P445" s="1" t="str">
        <f>IF(AND(טבלה20[[#This Row],[דילוג]]=1,טבלה20[[#This Row],[הפרש קבוע אחרון]]=I444,טבלה20[[#This Row],[מחזורי פעילות]]&gt;1),1,"")</f>
        <v/>
      </c>
      <c r="Q445" s="1" t="str">
        <f>IF(OR(AND(טבלה20[[#This Row],[מחזורי פעילות]]&lt;&gt;"",M446=""),AND(טבלה20[[#This Row],[פעילות]]=3,M446=1)),טבלה20[[#This Row],[מחזורי פעילות]],"")</f>
        <v/>
      </c>
      <c r="R445" s="1" t="str">
        <f>IF(טבלה20[[#This Row],[באיזה מחזור נעקר אחרי קביעה?]]&lt;&gt;"",1,"")</f>
        <v/>
      </c>
      <c r="S445" s="1" t="str">
        <f>IF(AND(טבלה20[[#This Row],[באיזה מחזור נעקר אחרי קביעה?]]&lt;&gt;"",טבלה20[[#This Row],[CycleNumber]]&gt;B446),טבלה20[[#This Row],[באיזה מחזור נעקר אחרי קביעה?]],"")</f>
        <v/>
      </c>
      <c r="T445" s="1" t="str">
        <f>IF(AND(טבלה20[[#This Row],[הפרש קבוע אחרון]]&lt;&gt;"",I444=""),טבלה20[[#This Row],[CycleNumber]],"")</f>
        <v/>
      </c>
      <c r="U445" s="1" t="str">
        <f>IF(OR(טבלה20[[#This Row],[CycleNumber]]&gt;B446,B446=""),טבלה20[[#This Row],[CycleNumber]],"")</f>
        <v/>
      </c>
      <c r="V4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5" t="s">
        <v>97</v>
      </c>
      <c r="AO445">
        <v>11</v>
      </c>
      <c r="AP445">
        <v>28</v>
      </c>
      <c r="AQ445">
        <f t="shared" si="16"/>
        <v>0</v>
      </c>
      <c r="AR445" t="str">
        <f t="shared" si="17"/>
        <v/>
      </c>
    </row>
    <row r="446" spans="1:44" hidden="1" x14ac:dyDescent="0.25">
      <c r="A446" t="s">
        <v>97</v>
      </c>
      <c r="B446">
        <v>12</v>
      </c>
      <c r="C446">
        <v>0</v>
      </c>
      <c r="D446">
        <v>1</v>
      </c>
      <c r="E446">
        <v>0</v>
      </c>
      <c r="F446">
        <v>30</v>
      </c>
      <c r="G446" t="str">
        <f>IF(טבלה20[[#This Row],[CycleNumber]]&gt;2,IF(AND(טבלה20[[#This Row],[LengthofCycle]]-F445=F445-F444,טבלה20[[#This Row],[LengthofCycle]]-F445&lt;&gt;0),1,""),"")</f>
        <v/>
      </c>
      <c r="H446" t="str">
        <f>IF(טבלה20[[#This Row],[דילוג]]=1,SUM(G446:G447),"")</f>
        <v/>
      </c>
      <c r="I446" t="str">
        <f>IF(AND(טבלה20[[#This Row],[CycleNumber]]&gt;B445,טבלה20[[#This Row],[CycleNumber]]&gt;2),IF(טבלה20[[#This Row],[דילוג]]=1,טבלה20[[#This Row],[LengthofCycle]]-F445,I445),"")</f>
        <v/>
      </c>
      <c r="J446">
        <f>IF(AND(טבלה20[[#This Row],[CycleNumber]]&gt;B445,טבלה20[[#This Row],[CycleNumber]]&gt;2),IF(טבלה20[[#This Row],[דילוג]]=1,1,IF(MAX(J444:J445)=1,1,IF(טבלה20[[#This Row],[LengthofCycle]]-F445&lt;&gt;טבלה20[[#This Row],[הפרש קבוע אחרון]],0,""))),"")</f>
        <v>0</v>
      </c>
      <c r="K446" t="str">
        <f>IF(טבלה20[[#This Row],[CycleNumber]]&lt;3,"",IF(טבלה20[[#This Row],[דילוג]]=1,1,IF(K445="","",IF(טבלה20[[#This Row],[LengthofCycle]]-F445=טבלה20[[#This Row],[הפרש קבוע אחרון]],1,IF(K445+1&gt;3,"",K445+1)))))</f>
        <v/>
      </c>
      <c r="L446" t="str">
        <f>IF(OR(טבלה20[[#This Row],[פעילות]]="",K445=""),"",IF(טבלה20[[#This Row],[פעילות]]=1,1,0))</f>
        <v/>
      </c>
      <c r="M446" s="1" t="str">
        <f>IF(טבלה20[[#This Row],[פעילות]]="","",IF(OR(M445="",AND(טבלה20[[#This Row],[דילוג]]=1,K445=3)),1,M445+1))</f>
        <v/>
      </c>
      <c r="N446" s="1" t="str">
        <f>IF(AND(טבלה20[[#This Row],[מחזורי פעילות]]=3,G447=1,טבלה20[[#This Row],[הפרש קבוע אחרון]]&lt;&gt;I447),1,"")</f>
        <v/>
      </c>
      <c r="O446" s="1" t="str">
        <f>IF(AND(טבלה20[[#This Row],[מחזורי פעילות]]=3,G447=1,טבלה20[[#This Row],[הפרש קבוע אחרון]]=I447),1,"")</f>
        <v/>
      </c>
      <c r="P446" s="1" t="str">
        <f>IF(AND(טבלה20[[#This Row],[דילוג]]=1,טבלה20[[#This Row],[הפרש קבוע אחרון]]=I445,טבלה20[[#This Row],[מחזורי פעילות]]&gt;1),1,"")</f>
        <v/>
      </c>
      <c r="Q446" s="1" t="str">
        <f>IF(OR(AND(טבלה20[[#This Row],[מחזורי פעילות]]&lt;&gt;"",M447=""),AND(טבלה20[[#This Row],[פעילות]]=3,M447=1)),טבלה20[[#This Row],[מחזורי פעילות]],"")</f>
        <v/>
      </c>
      <c r="R446" s="1" t="str">
        <f>IF(טבלה20[[#This Row],[באיזה מחזור נעקר אחרי קביעה?]]&lt;&gt;"",1,"")</f>
        <v/>
      </c>
      <c r="S446" s="1" t="str">
        <f>IF(AND(טבלה20[[#This Row],[באיזה מחזור נעקר אחרי קביעה?]]&lt;&gt;"",טבלה20[[#This Row],[CycleNumber]]&gt;B447),טבלה20[[#This Row],[באיזה מחזור נעקר אחרי קביעה?]],"")</f>
        <v/>
      </c>
      <c r="T446" s="1" t="str">
        <f>IF(AND(טבלה20[[#This Row],[הפרש קבוע אחרון]]&lt;&gt;"",I445=""),טבלה20[[#This Row],[CycleNumber]],"")</f>
        <v/>
      </c>
      <c r="U446" s="1">
        <f>IF(OR(טבלה20[[#This Row],[CycleNumber]]&gt;B447,B447=""),טבלה20[[#This Row],[CycleNumber]],"")</f>
        <v>12</v>
      </c>
      <c r="V4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6" t="s">
        <v>97</v>
      </c>
      <c r="AO446">
        <v>12</v>
      </c>
      <c r="AP446">
        <v>30</v>
      </c>
      <c r="AQ446">
        <f t="shared" si="16"/>
        <v>0</v>
      </c>
      <c r="AR446" t="str">
        <f t="shared" si="17"/>
        <v/>
      </c>
    </row>
    <row r="447" spans="1:44" hidden="1" x14ac:dyDescent="0.25">
      <c r="A447" t="s">
        <v>98</v>
      </c>
      <c r="B447">
        <v>1</v>
      </c>
      <c r="C447">
        <v>1</v>
      </c>
      <c r="D447">
        <v>1</v>
      </c>
      <c r="E447">
        <v>0</v>
      </c>
      <c r="F447">
        <v>25</v>
      </c>
      <c r="G447" t="str">
        <f>IF(טבלה20[[#This Row],[CycleNumber]]&gt;2,IF(AND(טבלה20[[#This Row],[LengthofCycle]]-F446=F446-F445,טבלה20[[#This Row],[LengthofCycle]]-F446&lt;&gt;0),1,""),"")</f>
        <v/>
      </c>
      <c r="H447" t="str">
        <f>IF(טבלה20[[#This Row],[דילוג]]=1,SUM(G447:G448),"")</f>
        <v/>
      </c>
      <c r="I447" t="str">
        <f>IF(AND(טבלה20[[#This Row],[CycleNumber]]&gt;B446,טבלה20[[#This Row],[CycleNumber]]&gt;2),IF(טבלה20[[#This Row],[דילוג]]=1,טבלה20[[#This Row],[LengthofCycle]]-F446,I446),"")</f>
        <v/>
      </c>
      <c r="J447" t="str">
        <f>IF(AND(טבלה20[[#This Row],[CycleNumber]]&gt;B446,טבלה20[[#This Row],[CycleNumber]]&gt;2),IF(טבלה20[[#This Row],[דילוג]]=1,1,IF(MAX(J445:J446)=1,1,IF(טבלה20[[#This Row],[LengthofCycle]]-F446&lt;&gt;טבלה20[[#This Row],[הפרש קבוע אחרון]],0,""))),"")</f>
        <v/>
      </c>
      <c r="K447" t="str">
        <f>IF(טבלה20[[#This Row],[CycleNumber]]&lt;3,"",IF(טבלה20[[#This Row],[דילוג]]=1,1,IF(K446="","",IF(טבלה20[[#This Row],[LengthofCycle]]-F446=טבלה20[[#This Row],[הפרש קבוע אחרון]],1,IF(K446+1&gt;3,"",K446+1)))))</f>
        <v/>
      </c>
      <c r="L447" t="str">
        <f>IF(OR(טבלה20[[#This Row],[פעילות]]="",K446=""),"",IF(טבלה20[[#This Row],[פעילות]]=1,1,0))</f>
        <v/>
      </c>
      <c r="M447" s="1" t="str">
        <f>IF(טבלה20[[#This Row],[פעילות]]="","",IF(OR(M446="",AND(טבלה20[[#This Row],[דילוג]]=1,K446=3)),1,M446+1))</f>
        <v/>
      </c>
      <c r="N447" s="1" t="str">
        <f>IF(AND(טבלה20[[#This Row],[מחזורי פעילות]]=3,G448=1,טבלה20[[#This Row],[הפרש קבוע אחרון]]&lt;&gt;I448),1,"")</f>
        <v/>
      </c>
      <c r="O447" s="1" t="str">
        <f>IF(AND(טבלה20[[#This Row],[מחזורי פעילות]]=3,G448=1,טבלה20[[#This Row],[הפרש קבוע אחרון]]=I448),1,"")</f>
        <v/>
      </c>
      <c r="P447" s="1" t="str">
        <f>IF(AND(טבלה20[[#This Row],[דילוג]]=1,טבלה20[[#This Row],[הפרש קבוע אחרון]]=I446,טבלה20[[#This Row],[מחזורי פעילות]]&gt;1),1,"")</f>
        <v/>
      </c>
      <c r="Q447" s="1" t="str">
        <f>IF(OR(AND(טבלה20[[#This Row],[מחזורי פעילות]]&lt;&gt;"",M448=""),AND(טבלה20[[#This Row],[פעילות]]=3,M448=1)),טבלה20[[#This Row],[מחזורי פעילות]],"")</f>
        <v/>
      </c>
      <c r="R447" s="1" t="str">
        <f>IF(טבלה20[[#This Row],[באיזה מחזור נעקר אחרי קביעה?]]&lt;&gt;"",1,"")</f>
        <v/>
      </c>
      <c r="S447" s="1" t="str">
        <f>IF(AND(טבלה20[[#This Row],[באיזה מחזור נעקר אחרי קביעה?]]&lt;&gt;"",טבלה20[[#This Row],[CycleNumber]]&gt;B448),טבלה20[[#This Row],[באיזה מחזור נעקר אחרי קביעה?]],"")</f>
        <v/>
      </c>
      <c r="T447" s="1" t="str">
        <f>IF(AND(טבלה20[[#This Row],[הפרש קבוע אחרון]]&lt;&gt;"",I446=""),טבלה20[[#This Row],[CycleNumber]],"")</f>
        <v/>
      </c>
      <c r="U447" s="1" t="str">
        <f>IF(OR(טבלה20[[#This Row],[CycleNumber]]&gt;B448,B448=""),טבלה20[[#This Row],[CycleNumber]],"")</f>
        <v/>
      </c>
      <c r="V4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7" t="s">
        <v>98</v>
      </c>
      <c r="AO447">
        <v>1</v>
      </c>
      <c r="AP447">
        <v>25</v>
      </c>
      <c r="AQ447" t="str">
        <f t="shared" si="16"/>
        <v/>
      </c>
      <c r="AR447" t="str">
        <f t="shared" si="17"/>
        <v/>
      </c>
    </row>
    <row r="448" spans="1:44" hidden="1" x14ac:dyDescent="0.25">
      <c r="A448" t="s">
        <v>98</v>
      </c>
      <c r="B448">
        <v>2</v>
      </c>
      <c r="C448">
        <v>1</v>
      </c>
      <c r="D448">
        <v>1</v>
      </c>
      <c r="E448">
        <v>0</v>
      </c>
      <c r="F448">
        <v>27</v>
      </c>
      <c r="G448" t="str">
        <f>IF(טבלה20[[#This Row],[CycleNumber]]&gt;2,IF(AND(טבלה20[[#This Row],[LengthofCycle]]-F447=F447-F446,טבלה20[[#This Row],[LengthofCycle]]-F447&lt;&gt;0),1,""),"")</f>
        <v/>
      </c>
      <c r="H448" t="str">
        <f>IF(טבלה20[[#This Row],[דילוג]]=1,SUM(G448:G449),"")</f>
        <v/>
      </c>
      <c r="I448" t="str">
        <f>IF(AND(טבלה20[[#This Row],[CycleNumber]]&gt;B447,טבלה20[[#This Row],[CycleNumber]]&gt;2),IF(טבלה20[[#This Row],[דילוג]]=1,טבלה20[[#This Row],[LengthofCycle]]-F447,I447),"")</f>
        <v/>
      </c>
      <c r="J448" t="str">
        <f>IF(AND(טבלה20[[#This Row],[CycleNumber]]&gt;B447,טבלה20[[#This Row],[CycleNumber]]&gt;2),IF(טבלה20[[#This Row],[דילוג]]=1,1,IF(MAX(J446:J447)=1,1,IF(טבלה20[[#This Row],[LengthofCycle]]-F447&lt;&gt;טבלה20[[#This Row],[הפרש קבוע אחרון]],0,""))),"")</f>
        <v/>
      </c>
      <c r="K448" t="str">
        <f>IF(טבלה20[[#This Row],[CycleNumber]]&lt;3,"",IF(טבלה20[[#This Row],[דילוג]]=1,1,IF(K447="","",IF(טבלה20[[#This Row],[LengthofCycle]]-F447=טבלה20[[#This Row],[הפרש קבוע אחרון]],1,IF(K447+1&gt;3,"",K447+1)))))</f>
        <v/>
      </c>
      <c r="L448" t="str">
        <f>IF(OR(טבלה20[[#This Row],[פעילות]]="",K447=""),"",IF(טבלה20[[#This Row],[פעילות]]=1,1,0))</f>
        <v/>
      </c>
      <c r="M448" s="1" t="str">
        <f>IF(טבלה20[[#This Row],[פעילות]]="","",IF(OR(M447="",AND(טבלה20[[#This Row],[דילוג]]=1,K447=3)),1,M447+1))</f>
        <v/>
      </c>
      <c r="N448" s="1" t="str">
        <f>IF(AND(טבלה20[[#This Row],[מחזורי פעילות]]=3,G449=1,טבלה20[[#This Row],[הפרש קבוע אחרון]]&lt;&gt;I449),1,"")</f>
        <v/>
      </c>
      <c r="O448" s="1" t="str">
        <f>IF(AND(טבלה20[[#This Row],[מחזורי פעילות]]=3,G449=1,טבלה20[[#This Row],[הפרש קבוע אחרון]]=I449),1,"")</f>
        <v/>
      </c>
      <c r="P448" s="1" t="str">
        <f>IF(AND(טבלה20[[#This Row],[דילוג]]=1,טבלה20[[#This Row],[הפרש קבוע אחרון]]=I447,טבלה20[[#This Row],[מחזורי פעילות]]&gt;1),1,"")</f>
        <v/>
      </c>
      <c r="Q448" s="1" t="str">
        <f>IF(OR(AND(טבלה20[[#This Row],[מחזורי פעילות]]&lt;&gt;"",M449=""),AND(טבלה20[[#This Row],[פעילות]]=3,M449=1)),טבלה20[[#This Row],[מחזורי פעילות]],"")</f>
        <v/>
      </c>
      <c r="R448" s="1" t="str">
        <f>IF(טבלה20[[#This Row],[באיזה מחזור נעקר אחרי קביעה?]]&lt;&gt;"",1,"")</f>
        <v/>
      </c>
      <c r="S448" s="1" t="str">
        <f>IF(AND(טבלה20[[#This Row],[באיזה מחזור נעקר אחרי קביעה?]]&lt;&gt;"",טבלה20[[#This Row],[CycleNumber]]&gt;B449),טבלה20[[#This Row],[באיזה מחזור נעקר אחרי קביעה?]],"")</f>
        <v/>
      </c>
      <c r="T448" s="1" t="str">
        <f>IF(AND(טבלה20[[#This Row],[הפרש קבוע אחרון]]&lt;&gt;"",I447=""),טבלה20[[#This Row],[CycleNumber]],"")</f>
        <v/>
      </c>
      <c r="U448" s="1" t="str">
        <f>IF(OR(טבלה20[[#This Row],[CycleNumber]]&gt;B449,B449=""),טבלה20[[#This Row],[CycleNumber]],"")</f>
        <v/>
      </c>
      <c r="V4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8" t="s">
        <v>98</v>
      </c>
      <c r="AO448">
        <v>2</v>
      </c>
      <c r="AP448">
        <v>27</v>
      </c>
      <c r="AQ448" t="str">
        <f t="shared" si="16"/>
        <v/>
      </c>
      <c r="AR448" t="str">
        <f t="shared" si="17"/>
        <v/>
      </c>
    </row>
    <row r="449" spans="1:44" hidden="1" x14ac:dyDescent="0.25">
      <c r="A449" t="s">
        <v>98</v>
      </c>
      <c r="B449">
        <v>3</v>
      </c>
      <c r="C449">
        <v>1</v>
      </c>
      <c r="D449">
        <v>1</v>
      </c>
      <c r="E449">
        <v>0</v>
      </c>
      <c r="F449">
        <v>26</v>
      </c>
      <c r="G449" t="str">
        <f>IF(טבלה20[[#This Row],[CycleNumber]]&gt;2,IF(AND(טבלה20[[#This Row],[LengthofCycle]]-F448=F448-F447,טבלה20[[#This Row],[LengthofCycle]]-F448&lt;&gt;0),1,""),"")</f>
        <v/>
      </c>
      <c r="H449" t="str">
        <f>IF(טבלה20[[#This Row],[דילוג]]=1,SUM(G449:G450),"")</f>
        <v/>
      </c>
      <c r="I449" t="str">
        <f>IF(AND(טבלה20[[#This Row],[CycleNumber]]&gt;B448,טבלה20[[#This Row],[CycleNumber]]&gt;2),IF(טבלה20[[#This Row],[דילוג]]=1,טבלה20[[#This Row],[LengthofCycle]]-F448,I448),"")</f>
        <v/>
      </c>
      <c r="J449">
        <f>IF(AND(טבלה20[[#This Row],[CycleNumber]]&gt;B448,טבלה20[[#This Row],[CycleNumber]]&gt;2),IF(טבלה20[[#This Row],[דילוג]]=1,1,IF(MAX(J447:J448)=1,1,IF(טבלה20[[#This Row],[LengthofCycle]]-F448&lt;&gt;טבלה20[[#This Row],[הפרש קבוע אחרון]],0,""))),"")</f>
        <v>0</v>
      </c>
      <c r="K449" t="str">
        <f>IF(טבלה20[[#This Row],[CycleNumber]]&lt;3,"",IF(טבלה20[[#This Row],[דילוג]]=1,1,IF(K448="","",IF(טבלה20[[#This Row],[LengthofCycle]]-F448=טבלה20[[#This Row],[הפרש קבוע אחרון]],1,IF(K448+1&gt;3,"",K448+1)))))</f>
        <v/>
      </c>
      <c r="L449" t="str">
        <f>IF(OR(טבלה20[[#This Row],[פעילות]]="",K448=""),"",IF(טבלה20[[#This Row],[פעילות]]=1,1,0))</f>
        <v/>
      </c>
      <c r="M449" s="1" t="str">
        <f>IF(טבלה20[[#This Row],[פעילות]]="","",IF(OR(M448="",AND(טבלה20[[#This Row],[דילוג]]=1,K448=3)),1,M448+1))</f>
        <v/>
      </c>
      <c r="N449" s="1" t="str">
        <f>IF(AND(טבלה20[[#This Row],[מחזורי פעילות]]=3,G450=1,טבלה20[[#This Row],[הפרש קבוע אחרון]]&lt;&gt;I450),1,"")</f>
        <v/>
      </c>
      <c r="O449" s="1" t="str">
        <f>IF(AND(טבלה20[[#This Row],[מחזורי פעילות]]=3,G450=1,טבלה20[[#This Row],[הפרש קבוע אחרון]]=I450),1,"")</f>
        <v/>
      </c>
      <c r="P449" s="1" t="str">
        <f>IF(AND(טבלה20[[#This Row],[דילוג]]=1,טבלה20[[#This Row],[הפרש קבוע אחרון]]=I448,טבלה20[[#This Row],[מחזורי פעילות]]&gt;1),1,"")</f>
        <v/>
      </c>
      <c r="Q449" s="1" t="str">
        <f>IF(OR(AND(טבלה20[[#This Row],[מחזורי פעילות]]&lt;&gt;"",M450=""),AND(טבלה20[[#This Row],[פעילות]]=3,M450=1)),טבלה20[[#This Row],[מחזורי פעילות]],"")</f>
        <v/>
      </c>
      <c r="R449" s="1" t="str">
        <f>IF(טבלה20[[#This Row],[באיזה מחזור נעקר אחרי קביעה?]]&lt;&gt;"",1,"")</f>
        <v/>
      </c>
      <c r="S449" s="1" t="str">
        <f>IF(AND(טבלה20[[#This Row],[באיזה מחזור נעקר אחרי קביעה?]]&lt;&gt;"",טבלה20[[#This Row],[CycleNumber]]&gt;B450),טבלה20[[#This Row],[באיזה מחזור נעקר אחרי קביעה?]],"")</f>
        <v/>
      </c>
      <c r="T449" s="1" t="str">
        <f>IF(AND(טבלה20[[#This Row],[הפרש קבוע אחרון]]&lt;&gt;"",I448=""),טבלה20[[#This Row],[CycleNumber]],"")</f>
        <v/>
      </c>
      <c r="U449" s="1" t="str">
        <f>IF(OR(טבלה20[[#This Row],[CycleNumber]]&gt;B450,B450=""),טבלה20[[#This Row],[CycleNumber]],"")</f>
        <v/>
      </c>
      <c r="V4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49" t="s">
        <v>98</v>
      </c>
      <c r="AO449">
        <v>3</v>
      </c>
      <c r="AP449">
        <v>26</v>
      </c>
      <c r="AQ449">
        <f t="shared" si="16"/>
        <v>0</v>
      </c>
      <c r="AR449" t="str">
        <f t="shared" si="17"/>
        <v/>
      </c>
    </row>
    <row r="450" spans="1:44" hidden="1" x14ac:dyDescent="0.25">
      <c r="A450" t="s">
        <v>98</v>
      </c>
      <c r="B450">
        <v>4</v>
      </c>
      <c r="C450">
        <v>1</v>
      </c>
      <c r="D450">
        <v>1</v>
      </c>
      <c r="E450">
        <v>0</v>
      </c>
      <c r="F450">
        <v>27</v>
      </c>
      <c r="G450" t="str">
        <f>IF(טבלה20[[#This Row],[CycleNumber]]&gt;2,IF(AND(טבלה20[[#This Row],[LengthofCycle]]-F449=F449-F448,טבלה20[[#This Row],[LengthofCycle]]-F449&lt;&gt;0),1,""),"")</f>
        <v/>
      </c>
      <c r="H450" t="str">
        <f>IF(טבלה20[[#This Row],[דילוג]]=1,SUM(G450:G451),"")</f>
        <v/>
      </c>
      <c r="I450" t="str">
        <f>IF(AND(טבלה20[[#This Row],[CycleNumber]]&gt;B449,טבלה20[[#This Row],[CycleNumber]]&gt;2),IF(טבלה20[[#This Row],[דילוג]]=1,טבלה20[[#This Row],[LengthofCycle]]-F449,I449),"")</f>
        <v/>
      </c>
      <c r="J450">
        <f>IF(AND(טבלה20[[#This Row],[CycleNumber]]&gt;B449,טבלה20[[#This Row],[CycleNumber]]&gt;2),IF(טבלה20[[#This Row],[דילוג]]=1,1,IF(MAX(J448:J449)=1,1,IF(טבלה20[[#This Row],[LengthofCycle]]-F449&lt;&gt;טבלה20[[#This Row],[הפרש קבוע אחרון]],0,""))),"")</f>
        <v>0</v>
      </c>
      <c r="K450" t="str">
        <f>IF(טבלה20[[#This Row],[CycleNumber]]&lt;3,"",IF(טבלה20[[#This Row],[דילוג]]=1,1,IF(K449="","",IF(טבלה20[[#This Row],[LengthofCycle]]-F449=טבלה20[[#This Row],[הפרש קבוע אחרון]],1,IF(K449+1&gt;3,"",K449+1)))))</f>
        <v/>
      </c>
      <c r="L450" t="str">
        <f>IF(OR(טבלה20[[#This Row],[פעילות]]="",K449=""),"",IF(טבלה20[[#This Row],[פעילות]]=1,1,0))</f>
        <v/>
      </c>
      <c r="M450" s="1" t="str">
        <f>IF(טבלה20[[#This Row],[פעילות]]="","",IF(OR(M449="",AND(טבלה20[[#This Row],[דילוג]]=1,K449=3)),1,M449+1))</f>
        <v/>
      </c>
      <c r="N450" s="1" t="str">
        <f>IF(AND(טבלה20[[#This Row],[מחזורי פעילות]]=3,G451=1,טבלה20[[#This Row],[הפרש קבוע אחרון]]&lt;&gt;I451),1,"")</f>
        <v/>
      </c>
      <c r="O450" s="1" t="str">
        <f>IF(AND(טבלה20[[#This Row],[מחזורי פעילות]]=3,G451=1,טבלה20[[#This Row],[הפרש קבוע אחרון]]=I451),1,"")</f>
        <v/>
      </c>
      <c r="P450" s="1" t="str">
        <f>IF(AND(טבלה20[[#This Row],[דילוג]]=1,טבלה20[[#This Row],[הפרש קבוע אחרון]]=I449,טבלה20[[#This Row],[מחזורי פעילות]]&gt;1),1,"")</f>
        <v/>
      </c>
      <c r="Q450" s="1" t="str">
        <f>IF(OR(AND(טבלה20[[#This Row],[מחזורי פעילות]]&lt;&gt;"",M451=""),AND(טבלה20[[#This Row],[פעילות]]=3,M451=1)),טבלה20[[#This Row],[מחזורי פעילות]],"")</f>
        <v/>
      </c>
      <c r="R450" s="1" t="str">
        <f>IF(טבלה20[[#This Row],[באיזה מחזור נעקר אחרי קביעה?]]&lt;&gt;"",1,"")</f>
        <v/>
      </c>
      <c r="S450" s="1" t="str">
        <f>IF(AND(טבלה20[[#This Row],[באיזה מחזור נעקר אחרי קביעה?]]&lt;&gt;"",טבלה20[[#This Row],[CycleNumber]]&gt;B451),טבלה20[[#This Row],[באיזה מחזור נעקר אחרי קביעה?]],"")</f>
        <v/>
      </c>
      <c r="T450" s="1" t="str">
        <f>IF(AND(טבלה20[[#This Row],[הפרש קבוע אחרון]]&lt;&gt;"",I449=""),טבלה20[[#This Row],[CycleNumber]],"")</f>
        <v/>
      </c>
      <c r="U450" s="1" t="str">
        <f>IF(OR(טבלה20[[#This Row],[CycleNumber]]&gt;B451,B451=""),טבלה20[[#This Row],[CycleNumber]],"")</f>
        <v/>
      </c>
      <c r="V4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0" t="s">
        <v>98</v>
      </c>
      <c r="AO450">
        <v>4</v>
      </c>
      <c r="AP450">
        <v>27</v>
      </c>
      <c r="AQ450">
        <f t="shared" si="16"/>
        <v>0</v>
      </c>
      <c r="AR450" t="str">
        <f t="shared" si="17"/>
        <v/>
      </c>
    </row>
    <row r="451" spans="1:44" hidden="1" x14ac:dyDescent="0.25">
      <c r="A451" t="s">
        <v>98</v>
      </c>
      <c r="B451">
        <v>5</v>
      </c>
      <c r="C451">
        <v>1</v>
      </c>
      <c r="D451">
        <v>1</v>
      </c>
      <c r="E451">
        <v>0</v>
      </c>
      <c r="F451">
        <v>24</v>
      </c>
      <c r="G451" t="str">
        <f>IF(טבלה20[[#This Row],[CycleNumber]]&gt;2,IF(AND(טבלה20[[#This Row],[LengthofCycle]]-F450=F450-F449,טבלה20[[#This Row],[LengthofCycle]]-F450&lt;&gt;0),1,""),"")</f>
        <v/>
      </c>
      <c r="H451" t="str">
        <f>IF(טבלה20[[#This Row],[דילוג]]=1,SUM(G451:G452),"")</f>
        <v/>
      </c>
      <c r="I451" t="str">
        <f>IF(AND(טבלה20[[#This Row],[CycleNumber]]&gt;B450,טבלה20[[#This Row],[CycleNumber]]&gt;2),IF(טבלה20[[#This Row],[דילוג]]=1,טבלה20[[#This Row],[LengthofCycle]]-F450,I450),"")</f>
        <v/>
      </c>
      <c r="J451">
        <f>IF(AND(טבלה20[[#This Row],[CycleNumber]]&gt;B450,טבלה20[[#This Row],[CycleNumber]]&gt;2),IF(טבלה20[[#This Row],[דילוג]]=1,1,IF(MAX(J449:J450)=1,1,IF(טבלה20[[#This Row],[LengthofCycle]]-F450&lt;&gt;טבלה20[[#This Row],[הפרש קבוע אחרון]],0,""))),"")</f>
        <v>0</v>
      </c>
      <c r="K451" t="str">
        <f>IF(טבלה20[[#This Row],[CycleNumber]]&lt;3,"",IF(טבלה20[[#This Row],[דילוג]]=1,1,IF(K450="","",IF(טבלה20[[#This Row],[LengthofCycle]]-F450=טבלה20[[#This Row],[הפרש קבוע אחרון]],1,IF(K450+1&gt;3,"",K450+1)))))</f>
        <v/>
      </c>
      <c r="L451" t="str">
        <f>IF(OR(טבלה20[[#This Row],[פעילות]]="",K450=""),"",IF(טבלה20[[#This Row],[פעילות]]=1,1,0))</f>
        <v/>
      </c>
      <c r="M451" s="1" t="str">
        <f>IF(טבלה20[[#This Row],[פעילות]]="","",IF(OR(M450="",AND(טבלה20[[#This Row],[דילוג]]=1,K450=3)),1,M450+1))</f>
        <v/>
      </c>
      <c r="N451" s="1" t="str">
        <f>IF(AND(טבלה20[[#This Row],[מחזורי פעילות]]=3,G452=1,טבלה20[[#This Row],[הפרש קבוע אחרון]]&lt;&gt;I452),1,"")</f>
        <v/>
      </c>
      <c r="O451" s="1" t="str">
        <f>IF(AND(טבלה20[[#This Row],[מחזורי פעילות]]=3,G452=1,טבלה20[[#This Row],[הפרש קבוע אחרון]]=I452),1,"")</f>
        <v/>
      </c>
      <c r="P451" s="1" t="str">
        <f>IF(AND(טבלה20[[#This Row],[דילוג]]=1,טבלה20[[#This Row],[הפרש קבוע אחרון]]=I450,טבלה20[[#This Row],[מחזורי פעילות]]&gt;1),1,"")</f>
        <v/>
      </c>
      <c r="Q451" s="1" t="str">
        <f>IF(OR(AND(טבלה20[[#This Row],[מחזורי פעילות]]&lt;&gt;"",M452=""),AND(טבלה20[[#This Row],[פעילות]]=3,M452=1)),טבלה20[[#This Row],[מחזורי פעילות]],"")</f>
        <v/>
      </c>
      <c r="R451" s="1" t="str">
        <f>IF(טבלה20[[#This Row],[באיזה מחזור נעקר אחרי קביעה?]]&lt;&gt;"",1,"")</f>
        <v/>
      </c>
      <c r="S451" s="1" t="str">
        <f>IF(AND(טבלה20[[#This Row],[באיזה מחזור נעקר אחרי קביעה?]]&lt;&gt;"",טבלה20[[#This Row],[CycleNumber]]&gt;B452),טבלה20[[#This Row],[באיזה מחזור נעקר אחרי קביעה?]],"")</f>
        <v/>
      </c>
      <c r="T451" s="1" t="str">
        <f>IF(AND(טבלה20[[#This Row],[הפרש קבוע אחרון]]&lt;&gt;"",I450=""),טבלה20[[#This Row],[CycleNumber]],"")</f>
        <v/>
      </c>
      <c r="U451" s="1" t="str">
        <f>IF(OR(טבלה20[[#This Row],[CycleNumber]]&gt;B452,B452=""),טבלה20[[#This Row],[CycleNumber]],"")</f>
        <v/>
      </c>
      <c r="V4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1" t="s">
        <v>98</v>
      </c>
      <c r="AO451">
        <v>5</v>
      </c>
      <c r="AP451">
        <v>24</v>
      </c>
      <c r="AQ451">
        <f t="shared" si="16"/>
        <v>0</v>
      </c>
      <c r="AR451" t="str">
        <f t="shared" si="17"/>
        <v/>
      </c>
    </row>
    <row r="452" spans="1:44" hidden="1" x14ac:dyDescent="0.25">
      <c r="A452" t="s">
        <v>98</v>
      </c>
      <c r="B452">
        <v>6</v>
      </c>
      <c r="C452">
        <v>1</v>
      </c>
      <c r="D452">
        <v>1</v>
      </c>
      <c r="E452">
        <v>0</v>
      </c>
      <c r="F452">
        <v>27</v>
      </c>
      <c r="G452" t="str">
        <f>IF(טבלה20[[#This Row],[CycleNumber]]&gt;2,IF(AND(טבלה20[[#This Row],[LengthofCycle]]-F451=F451-F450,טבלה20[[#This Row],[LengthofCycle]]-F451&lt;&gt;0),1,""),"")</f>
        <v/>
      </c>
      <c r="H452" t="str">
        <f>IF(טבלה20[[#This Row],[דילוג]]=1,SUM(G452:G453),"")</f>
        <v/>
      </c>
      <c r="I452" t="str">
        <f>IF(AND(טבלה20[[#This Row],[CycleNumber]]&gt;B451,טבלה20[[#This Row],[CycleNumber]]&gt;2),IF(טבלה20[[#This Row],[דילוג]]=1,טבלה20[[#This Row],[LengthofCycle]]-F451,I451),"")</f>
        <v/>
      </c>
      <c r="J452">
        <f>IF(AND(טבלה20[[#This Row],[CycleNumber]]&gt;B451,טבלה20[[#This Row],[CycleNumber]]&gt;2),IF(טבלה20[[#This Row],[דילוג]]=1,1,IF(MAX(J450:J451)=1,1,IF(טבלה20[[#This Row],[LengthofCycle]]-F451&lt;&gt;טבלה20[[#This Row],[הפרש קבוע אחרון]],0,""))),"")</f>
        <v>0</v>
      </c>
      <c r="K452" t="str">
        <f>IF(טבלה20[[#This Row],[CycleNumber]]&lt;3,"",IF(טבלה20[[#This Row],[דילוג]]=1,1,IF(K451="","",IF(טבלה20[[#This Row],[LengthofCycle]]-F451=טבלה20[[#This Row],[הפרש קבוע אחרון]],1,IF(K451+1&gt;3,"",K451+1)))))</f>
        <v/>
      </c>
      <c r="L452" t="str">
        <f>IF(OR(טבלה20[[#This Row],[פעילות]]="",K451=""),"",IF(טבלה20[[#This Row],[פעילות]]=1,1,0))</f>
        <v/>
      </c>
      <c r="M452" s="1" t="str">
        <f>IF(טבלה20[[#This Row],[פעילות]]="","",IF(OR(M451="",AND(טבלה20[[#This Row],[דילוג]]=1,K451=3)),1,M451+1))</f>
        <v/>
      </c>
      <c r="N452" s="1" t="str">
        <f>IF(AND(טבלה20[[#This Row],[מחזורי פעילות]]=3,G453=1,טבלה20[[#This Row],[הפרש קבוע אחרון]]&lt;&gt;I453),1,"")</f>
        <v/>
      </c>
      <c r="O452" s="1" t="str">
        <f>IF(AND(טבלה20[[#This Row],[מחזורי פעילות]]=3,G453=1,טבלה20[[#This Row],[הפרש קבוע אחרון]]=I453),1,"")</f>
        <v/>
      </c>
      <c r="P452" s="1" t="str">
        <f>IF(AND(טבלה20[[#This Row],[דילוג]]=1,טבלה20[[#This Row],[הפרש קבוע אחרון]]=I451,טבלה20[[#This Row],[מחזורי פעילות]]&gt;1),1,"")</f>
        <v/>
      </c>
      <c r="Q452" s="1" t="str">
        <f>IF(OR(AND(טבלה20[[#This Row],[מחזורי פעילות]]&lt;&gt;"",M453=""),AND(טבלה20[[#This Row],[פעילות]]=3,M453=1)),טבלה20[[#This Row],[מחזורי פעילות]],"")</f>
        <v/>
      </c>
      <c r="R452" s="1" t="str">
        <f>IF(טבלה20[[#This Row],[באיזה מחזור נעקר אחרי קביעה?]]&lt;&gt;"",1,"")</f>
        <v/>
      </c>
      <c r="S452" s="1" t="str">
        <f>IF(AND(טבלה20[[#This Row],[באיזה מחזור נעקר אחרי קביעה?]]&lt;&gt;"",טבלה20[[#This Row],[CycleNumber]]&gt;B453),טבלה20[[#This Row],[באיזה מחזור נעקר אחרי קביעה?]],"")</f>
        <v/>
      </c>
      <c r="T452" s="1" t="str">
        <f>IF(AND(טבלה20[[#This Row],[הפרש קבוע אחרון]]&lt;&gt;"",I451=""),טבלה20[[#This Row],[CycleNumber]],"")</f>
        <v/>
      </c>
      <c r="U452" s="1" t="str">
        <f>IF(OR(טבלה20[[#This Row],[CycleNumber]]&gt;B453,B453=""),טבלה20[[#This Row],[CycleNumber]],"")</f>
        <v/>
      </c>
      <c r="V4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2" t="s">
        <v>98</v>
      </c>
      <c r="AO452">
        <v>6</v>
      </c>
      <c r="AP452">
        <v>27</v>
      </c>
      <c r="AQ452">
        <f t="shared" si="16"/>
        <v>0</v>
      </c>
      <c r="AR452" t="str">
        <f t="shared" si="17"/>
        <v/>
      </c>
    </row>
    <row r="453" spans="1:44" hidden="1" x14ac:dyDescent="0.25">
      <c r="A453" t="s">
        <v>98</v>
      </c>
      <c r="B453">
        <v>7</v>
      </c>
      <c r="C453">
        <v>1</v>
      </c>
      <c r="D453">
        <v>1</v>
      </c>
      <c r="E453">
        <v>0</v>
      </c>
      <c r="F453">
        <v>26</v>
      </c>
      <c r="G453" t="str">
        <f>IF(טבלה20[[#This Row],[CycleNumber]]&gt;2,IF(AND(טבלה20[[#This Row],[LengthofCycle]]-F452=F452-F451,טבלה20[[#This Row],[LengthofCycle]]-F452&lt;&gt;0),1,""),"")</f>
        <v/>
      </c>
      <c r="H453" t="str">
        <f>IF(טבלה20[[#This Row],[דילוג]]=1,SUM(G453:G454),"")</f>
        <v/>
      </c>
      <c r="I453" t="str">
        <f>IF(AND(טבלה20[[#This Row],[CycleNumber]]&gt;B452,טבלה20[[#This Row],[CycleNumber]]&gt;2),IF(טבלה20[[#This Row],[דילוג]]=1,טבלה20[[#This Row],[LengthofCycle]]-F452,I452),"")</f>
        <v/>
      </c>
      <c r="J453">
        <f>IF(AND(טבלה20[[#This Row],[CycleNumber]]&gt;B452,טבלה20[[#This Row],[CycleNumber]]&gt;2),IF(טבלה20[[#This Row],[דילוג]]=1,1,IF(MAX(J451:J452)=1,1,IF(טבלה20[[#This Row],[LengthofCycle]]-F452&lt;&gt;טבלה20[[#This Row],[הפרש קבוע אחרון]],0,""))),"")</f>
        <v>0</v>
      </c>
      <c r="K453" t="str">
        <f>IF(טבלה20[[#This Row],[CycleNumber]]&lt;3,"",IF(טבלה20[[#This Row],[דילוג]]=1,1,IF(K452="","",IF(טבלה20[[#This Row],[LengthofCycle]]-F452=טבלה20[[#This Row],[הפרש קבוע אחרון]],1,IF(K452+1&gt;3,"",K452+1)))))</f>
        <v/>
      </c>
      <c r="L453" t="str">
        <f>IF(OR(טבלה20[[#This Row],[פעילות]]="",K452=""),"",IF(טבלה20[[#This Row],[פעילות]]=1,1,0))</f>
        <v/>
      </c>
      <c r="M453" s="1" t="str">
        <f>IF(טבלה20[[#This Row],[פעילות]]="","",IF(OR(M452="",AND(טבלה20[[#This Row],[דילוג]]=1,K452=3)),1,M452+1))</f>
        <v/>
      </c>
      <c r="N453" s="1" t="str">
        <f>IF(AND(טבלה20[[#This Row],[מחזורי פעילות]]=3,G454=1,טבלה20[[#This Row],[הפרש קבוע אחרון]]&lt;&gt;I454),1,"")</f>
        <v/>
      </c>
      <c r="O453" s="1" t="str">
        <f>IF(AND(טבלה20[[#This Row],[מחזורי פעילות]]=3,G454=1,טבלה20[[#This Row],[הפרש קבוע אחרון]]=I454),1,"")</f>
        <v/>
      </c>
      <c r="P453" s="1" t="str">
        <f>IF(AND(טבלה20[[#This Row],[דילוג]]=1,טבלה20[[#This Row],[הפרש קבוע אחרון]]=I452,טבלה20[[#This Row],[מחזורי פעילות]]&gt;1),1,"")</f>
        <v/>
      </c>
      <c r="Q453" s="1" t="str">
        <f>IF(OR(AND(טבלה20[[#This Row],[מחזורי פעילות]]&lt;&gt;"",M454=""),AND(טבלה20[[#This Row],[פעילות]]=3,M454=1)),טבלה20[[#This Row],[מחזורי פעילות]],"")</f>
        <v/>
      </c>
      <c r="R453" s="1" t="str">
        <f>IF(טבלה20[[#This Row],[באיזה מחזור נעקר אחרי קביעה?]]&lt;&gt;"",1,"")</f>
        <v/>
      </c>
      <c r="S453" s="1" t="str">
        <f>IF(AND(טבלה20[[#This Row],[באיזה מחזור נעקר אחרי קביעה?]]&lt;&gt;"",טבלה20[[#This Row],[CycleNumber]]&gt;B454),טבלה20[[#This Row],[באיזה מחזור נעקר אחרי קביעה?]],"")</f>
        <v/>
      </c>
      <c r="T453" s="1" t="str">
        <f>IF(AND(טבלה20[[#This Row],[הפרש קבוע אחרון]]&lt;&gt;"",I452=""),טבלה20[[#This Row],[CycleNumber]],"")</f>
        <v/>
      </c>
      <c r="U453" s="1" t="str">
        <f>IF(OR(טבלה20[[#This Row],[CycleNumber]]&gt;B454,B454=""),טבלה20[[#This Row],[CycleNumber]],"")</f>
        <v/>
      </c>
      <c r="V4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3" t="s">
        <v>98</v>
      </c>
      <c r="AO453">
        <v>7</v>
      </c>
      <c r="AP453">
        <v>26</v>
      </c>
      <c r="AQ453">
        <f t="shared" ref="AQ453:AQ516" si="18">IF(AO453=AO451+2,IF(AND(AP451-AP452=AP452-AP453,AP451-AP452&lt;&gt;0),1,0),"")</f>
        <v>0</v>
      </c>
      <c r="AR453" t="str">
        <f t="shared" si="17"/>
        <v/>
      </c>
    </row>
    <row r="454" spans="1:44" hidden="1" x14ac:dyDescent="0.25">
      <c r="A454" t="s">
        <v>98</v>
      </c>
      <c r="B454">
        <v>8</v>
      </c>
      <c r="C454">
        <v>1</v>
      </c>
      <c r="D454">
        <v>1</v>
      </c>
      <c r="E454">
        <v>0</v>
      </c>
      <c r="F454">
        <v>26</v>
      </c>
      <c r="G454" t="str">
        <f>IF(טבלה20[[#This Row],[CycleNumber]]&gt;2,IF(AND(טבלה20[[#This Row],[LengthofCycle]]-F453=F453-F452,טבלה20[[#This Row],[LengthofCycle]]-F453&lt;&gt;0),1,""),"")</f>
        <v/>
      </c>
      <c r="H454" t="str">
        <f>IF(טבלה20[[#This Row],[דילוג]]=1,SUM(G454:G455),"")</f>
        <v/>
      </c>
      <c r="I454" t="str">
        <f>IF(AND(טבלה20[[#This Row],[CycleNumber]]&gt;B453,טבלה20[[#This Row],[CycleNumber]]&gt;2),IF(טבלה20[[#This Row],[דילוג]]=1,טבלה20[[#This Row],[LengthofCycle]]-F453,I453),"")</f>
        <v/>
      </c>
      <c r="J454">
        <f>IF(AND(טבלה20[[#This Row],[CycleNumber]]&gt;B453,טבלה20[[#This Row],[CycleNumber]]&gt;2),IF(טבלה20[[#This Row],[דילוג]]=1,1,IF(MAX(J452:J453)=1,1,IF(טבלה20[[#This Row],[LengthofCycle]]-F453&lt;&gt;טבלה20[[#This Row],[הפרש קבוע אחרון]],0,""))),"")</f>
        <v>0</v>
      </c>
      <c r="K454" t="str">
        <f>IF(טבלה20[[#This Row],[CycleNumber]]&lt;3,"",IF(טבלה20[[#This Row],[דילוג]]=1,1,IF(K453="","",IF(טבלה20[[#This Row],[LengthofCycle]]-F453=טבלה20[[#This Row],[הפרש קבוע אחרון]],1,IF(K453+1&gt;3,"",K453+1)))))</f>
        <v/>
      </c>
      <c r="L454" t="str">
        <f>IF(OR(טבלה20[[#This Row],[פעילות]]="",K453=""),"",IF(טבלה20[[#This Row],[פעילות]]=1,1,0))</f>
        <v/>
      </c>
      <c r="M454" s="1" t="str">
        <f>IF(טבלה20[[#This Row],[פעילות]]="","",IF(OR(M453="",AND(טבלה20[[#This Row],[דילוג]]=1,K453=3)),1,M453+1))</f>
        <v/>
      </c>
      <c r="N454" s="1" t="str">
        <f>IF(AND(טבלה20[[#This Row],[מחזורי פעילות]]=3,G455=1,טבלה20[[#This Row],[הפרש קבוע אחרון]]&lt;&gt;I455),1,"")</f>
        <v/>
      </c>
      <c r="O454" s="1" t="str">
        <f>IF(AND(טבלה20[[#This Row],[מחזורי פעילות]]=3,G455=1,טבלה20[[#This Row],[הפרש קבוע אחרון]]=I455),1,"")</f>
        <v/>
      </c>
      <c r="P454" s="1" t="str">
        <f>IF(AND(טבלה20[[#This Row],[דילוג]]=1,טבלה20[[#This Row],[הפרש קבוע אחרון]]=I453,טבלה20[[#This Row],[מחזורי פעילות]]&gt;1),1,"")</f>
        <v/>
      </c>
      <c r="Q454" s="1" t="str">
        <f>IF(OR(AND(טבלה20[[#This Row],[מחזורי פעילות]]&lt;&gt;"",M455=""),AND(טבלה20[[#This Row],[פעילות]]=3,M455=1)),טבלה20[[#This Row],[מחזורי פעילות]],"")</f>
        <v/>
      </c>
      <c r="R454" s="1" t="str">
        <f>IF(טבלה20[[#This Row],[באיזה מחזור נעקר אחרי קביעה?]]&lt;&gt;"",1,"")</f>
        <v/>
      </c>
      <c r="S454" s="1" t="str">
        <f>IF(AND(טבלה20[[#This Row],[באיזה מחזור נעקר אחרי קביעה?]]&lt;&gt;"",טבלה20[[#This Row],[CycleNumber]]&gt;B455),טבלה20[[#This Row],[באיזה מחזור נעקר אחרי קביעה?]],"")</f>
        <v/>
      </c>
      <c r="T454" s="1" t="str">
        <f>IF(AND(טבלה20[[#This Row],[הפרש קבוע אחרון]]&lt;&gt;"",I453=""),טבלה20[[#This Row],[CycleNumber]],"")</f>
        <v/>
      </c>
      <c r="U454" s="1" t="str">
        <f>IF(OR(טבלה20[[#This Row],[CycleNumber]]&gt;B455,B455=""),טבלה20[[#This Row],[CycleNumber]],"")</f>
        <v/>
      </c>
      <c r="V4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4" t="s">
        <v>98</v>
      </c>
      <c r="AO454">
        <v>8</v>
      </c>
      <c r="AP454">
        <v>26</v>
      </c>
      <c r="AQ454">
        <f t="shared" si="18"/>
        <v>0</v>
      </c>
      <c r="AR454" t="str">
        <f t="shared" ref="AR454:AR517" si="19">IF(AND(AQ454=1,AQ453=1),1,"")</f>
        <v/>
      </c>
    </row>
    <row r="455" spans="1:44" hidden="1" x14ac:dyDescent="0.25">
      <c r="A455" t="s">
        <v>98</v>
      </c>
      <c r="B455">
        <v>9</v>
      </c>
      <c r="C455">
        <v>1</v>
      </c>
      <c r="D455">
        <v>1</v>
      </c>
      <c r="E455">
        <v>0</v>
      </c>
      <c r="F455">
        <v>29</v>
      </c>
      <c r="G455" t="str">
        <f>IF(טבלה20[[#This Row],[CycleNumber]]&gt;2,IF(AND(טבלה20[[#This Row],[LengthofCycle]]-F454=F454-F453,טבלה20[[#This Row],[LengthofCycle]]-F454&lt;&gt;0),1,""),"")</f>
        <v/>
      </c>
      <c r="H455" t="str">
        <f>IF(טבלה20[[#This Row],[דילוג]]=1,SUM(G455:G456),"")</f>
        <v/>
      </c>
      <c r="I455" t="str">
        <f>IF(AND(טבלה20[[#This Row],[CycleNumber]]&gt;B454,טבלה20[[#This Row],[CycleNumber]]&gt;2),IF(טבלה20[[#This Row],[דילוג]]=1,טבלה20[[#This Row],[LengthofCycle]]-F454,I454),"")</f>
        <v/>
      </c>
      <c r="J455">
        <f>IF(AND(טבלה20[[#This Row],[CycleNumber]]&gt;B454,טבלה20[[#This Row],[CycleNumber]]&gt;2),IF(טבלה20[[#This Row],[דילוג]]=1,1,IF(MAX(J453:J454)=1,1,IF(טבלה20[[#This Row],[LengthofCycle]]-F454&lt;&gt;טבלה20[[#This Row],[הפרש קבוע אחרון]],0,""))),"")</f>
        <v>0</v>
      </c>
      <c r="K455" t="str">
        <f>IF(טבלה20[[#This Row],[CycleNumber]]&lt;3,"",IF(טבלה20[[#This Row],[דילוג]]=1,1,IF(K454="","",IF(טבלה20[[#This Row],[LengthofCycle]]-F454=טבלה20[[#This Row],[הפרש קבוע אחרון]],1,IF(K454+1&gt;3,"",K454+1)))))</f>
        <v/>
      </c>
      <c r="L455" t="str">
        <f>IF(OR(טבלה20[[#This Row],[פעילות]]="",K454=""),"",IF(טבלה20[[#This Row],[פעילות]]=1,1,0))</f>
        <v/>
      </c>
      <c r="M455" s="1" t="str">
        <f>IF(טבלה20[[#This Row],[פעילות]]="","",IF(OR(M454="",AND(טבלה20[[#This Row],[דילוג]]=1,K454=3)),1,M454+1))</f>
        <v/>
      </c>
      <c r="N455" s="1" t="str">
        <f>IF(AND(טבלה20[[#This Row],[מחזורי פעילות]]=3,G456=1,טבלה20[[#This Row],[הפרש קבוע אחרון]]&lt;&gt;I456),1,"")</f>
        <v/>
      </c>
      <c r="O455" s="1" t="str">
        <f>IF(AND(טבלה20[[#This Row],[מחזורי פעילות]]=3,G456=1,טבלה20[[#This Row],[הפרש קבוע אחרון]]=I456),1,"")</f>
        <v/>
      </c>
      <c r="P455" s="1" t="str">
        <f>IF(AND(טבלה20[[#This Row],[דילוג]]=1,טבלה20[[#This Row],[הפרש קבוע אחרון]]=I454,טבלה20[[#This Row],[מחזורי פעילות]]&gt;1),1,"")</f>
        <v/>
      </c>
      <c r="Q455" s="1" t="str">
        <f>IF(OR(AND(טבלה20[[#This Row],[מחזורי פעילות]]&lt;&gt;"",M456=""),AND(טבלה20[[#This Row],[פעילות]]=3,M456=1)),טבלה20[[#This Row],[מחזורי פעילות]],"")</f>
        <v/>
      </c>
      <c r="R455" s="1" t="str">
        <f>IF(טבלה20[[#This Row],[באיזה מחזור נעקר אחרי קביעה?]]&lt;&gt;"",1,"")</f>
        <v/>
      </c>
      <c r="S455" s="1" t="str">
        <f>IF(AND(טבלה20[[#This Row],[באיזה מחזור נעקר אחרי קביעה?]]&lt;&gt;"",טבלה20[[#This Row],[CycleNumber]]&gt;B456),טבלה20[[#This Row],[באיזה מחזור נעקר אחרי קביעה?]],"")</f>
        <v/>
      </c>
      <c r="T455" s="1" t="str">
        <f>IF(AND(טבלה20[[#This Row],[הפרש קבוע אחרון]]&lt;&gt;"",I454=""),טבלה20[[#This Row],[CycleNumber]],"")</f>
        <v/>
      </c>
      <c r="U455" s="1" t="str">
        <f>IF(OR(טבלה20[[#This Row],[CycleNumber]]&gt;B456,B456=""),טבלה20[[#This Row],[CycleNumber]],"")</f>
        <v/>
      </c>
      <c r="V4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5" t="s">
        <v>98</v>
      </c>
      <c r="AO455">
        <v>9</v>
      </c>
      <c r="AP455">
        <v>29</v>
      </c>
      <c r="AQ455">
        <f t="shared" si="18"/>
        <v>0</v>
      </c>
      <c r="AR455" t="str">
        <f t="shared" si="19"/>
        <v/>
      </c>
    </row>
    <row r="456" spans="1:44" hidden="1" x14ac:dyDescent="0.25">
      <c r="A456" t="s">
        <v>98</v>
      </c>
      <c r="B456">
        <v>10</v>
      </c>
      <c r="C456">
        <v>1</v>
      </c>
      <c r="D456">
        <v>1</v>
      </c>
      <c r="E456">
        <v>0</v>
      </c>
      <c r="F456">
        <v>27</v>
      </c>
      <c r="G456" t="str">
        <f>IF(טבלה20[[#This Row],[CycleNumber]]&gt;2,IF(AND(טבלה20[[#This Row],[LengthofCycle]]-F455=F455-F454,טבלה20[[#This Row],[LengthofCycle]]-F455&lt;&gt;0),1,""),"")</f>
        <v/>
      </c>
      <c r="H456" t="str">
        <f>IF(טבלה20[[#This Row],[דילוג]]=1,SUM(G456:G457),"")</f>
        <v/>
      </c>
      <c r="I456" t="str">
        <f>IF(AND(טבלה20[[#This Row],[CycleNumber]]&gt;B455,טבלה20[[#This Row],[CycleNumber]]&gt;2),IF(טבלה20[[#This Row],[דילוג]]=1,טבלה20[[#This Row],[LengthofCycle]]-F455,I455),"")</f>
        <v/>
      </c>
      <c r="J456">
        <f>IF(AND(טבלה20[[#This Row],[CycleNumber]]&gt;B455,טבלה20[[#This Row],[CycleNumber]]&gt;2),IF(טבלה20[[#This Row],[דילוג]]=1,1,IF(MAX(J454:J455)=1,1,IF(טבלה20[[#This Row],[LengthofCycle]]-F455&lt;&gt;טבלה20[[#This Row],[הפרש קבוע אחרון]],0,""))),"")</f>
        <v>0</v>
      </c>
      <c r="K456" t="str">
        <f>IF(טבלה20[[#This Row],[CycleNumber]]&lt;3,"",IF(טבלה20[[#This Row],[דילוג]]=1,1,IF(K455="","",IF(טבלה20[[#This Row],[LengthofCycle]]-F455=טבלה20[[#This Row],[הפרש קבוע אחרון]],1,IF(K455+1&gt;3,"",K455+1)))))</f>
        <v/>
      </c>
      <c r="L456" t="str">
        <f>IF(OR(טבלה20[[#This Row],[פעילות]]="",K455=""),"",IF(טבלה20[[#This Row],[פעילות]]=1,1,0))</f>
        <v/>
      </c>
      <c r="M456" s="1" t="str">
        <f>IF(טבלה20[[#This Row],[פעילות]]="","",IF(OR(M455="",AND(טבלה20[[#This Row],[דילוג]]=1,K455=3)),1,M455+1))</f>
        <v/>
      </c>
      <c r="N456" s="1" t="str">
        <f>IF(AND(טבלה20[[#This Row],[מחזורי פעילות]]=3,G457=1,טבלה20[[#This Row],[הפרש קבוע אחרון]]&lt;&gt;I457),1,"")</f>
        <v/>
      </c>
      <c r="O456" s="1" t="str">
        <f>IF(AND(טבלה20[[#This Row],[מחזורי פעילות]]=3,G457=1,טבלה20[[#This Row],[הפרש קבוע אחרון]]=I457),1,"")</f>
        <v/>
      </c>
      <c r="P456" s="1" t="str">
        <f>IF(AND(טבלה20[[#This Row],[דילוג]]=1,טבלה20[[#This Row],[הפרש קבוע אחרון]]=I455,טבלה20[[#This Row],[מחזורי פעילות]]&gt;1),1,"")</f>
        <v/>
      </c>
      <c r="Q456" s="1" t="str">
        <f>IF(OR(AND(טבלה20[[#This Row],[מחזורי פעילות]]&lt;&gt;"",M457=""),AND(טבלה20[[#This Row],[פעילות]]=3,M457=1)),טבלה20[[#This Row],[מחזורי פעילות]],"")</f>
        <v/>
      </c>
      <c r="R456" s="1" t="str">
        <f>IF(טבלה20[[#This Row],[באיזה מחזור נעקר אחרי קביעה?]]&lt;&gt;"",1,"")</f>
        <v/>
      </c>
      <c r="S456" s="1" t="str">
        <f>IF(AND(טבלה20[[#This Row],[באיזה מחזור נעקר אחרי קביעה?]]&lt;&gt;"",טבלה20[[#This Row],[CycleNumber]]&gt;B457),טבלה20[[#This Row],[באיזה מחזור נעקר אחרי קביעה?]],"")</f>
        <v/>
      </c>
      <c r="T456" s="1" t="str">
        <f>IF(AND(טבלה20[[#This Row],[הפרש קבוע אחרון]]&lt;&gt;"",I455=""),טבלה20[[#This Row],[CycleNumber]],"")</f>
        <v/>
      </c>
      <c r="U456" s="1" t="str">
        <f>IF(OR(טבלה20[[#This Row],[CycleNumber]]&gt;B457,B457=""),טבלה20[[#This Row],[CycleNumber]],"")</f>
        <v/>
      </c>
      <c r="V4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6" t="s">
        <v>98</v>
      </c>
      <c r="AO456">
        <v>10</v>
      </c>
      <c r="AP456">
        <v>27</v>
      </c>
      <c r="AQ456">
        <f t="shared" si="18"/>
        <v>0</v>
      </c>
      <c r="AR456" t="str">
        <f t="shared" si="19"/>
        <v/>
      </c>
    </row>
    <row r="457" spans="1:44" hidden="1" x14ac:dyDescent="0.25">
      <c r="A457" t="s">
        <v>98</v>
      </c>
      <c r="B457">
        <v>11</v>
      </c>
      <c r="C457">
        <v>1</v>
      </c>
      <c r="D457">
        <v>1</v>
      </c>
      <c r="E457">
        <v>0</v>
      </c>
      <c r="F457">
        <v>27</v>
      </c>
      <c r="G457" t="str">
        <f>IF(טבלה20[[#This Row],[CycleNumber]]&gt;2,IF(AND(טבלה20[[#This Row],[LengthofCycle]]-F456=F456-F455,טבלה20[[#This Row],[LengthofCycle]]-F456&lt;&gt;0),1,""),"")</f>
        <v/>
      </c>
      <c r="H457" t="str">
        <f>IF(טבלה20[[#This Row],[דילוג]]=1,SUM(G457:G458),"")</f>
        <v/>
      </c>
      <c r="I457" t="str">
        <f>IF(AND(טבלה20[[#This Row],[CycleNumber]]&gt;B456,טבלה20[[#This Row],[CycleNumber]]&gt;2),IF(טבלה20[[#This Row],[דילוג]]=1,טבלה20[[#This Row],[LengthofCycle]]-F456,I456),"")</f>
        <v/>
      </c>
      <c r="J457">
        <f>IF(AND(טבלה20[[#This Row],[CycleNumber]]&gt;B456,טבלה20[[#This Row],[CycleNumber]]&gt;2),IF(טבלה20[[#This Row],[דילוג]]=1,1,IF(MAX(J455:J456)=1,1,IF(טבלה20[[#This Row],[LengthofCycle]]-F456&lt;&gt;טבלה20[[#This Row],[הפרש קבוע אחרון]],0,""))),"")</f>
        <v>0</v>
      </c>
      <c r="K457" t="str">
        <f>IF(טבלה20[[#This Row],[CycleNumber]]&lt;3,"",IF(טבלה20[[#This Row],[דילוג]]=1,1,IF(K456="","",IF(טבלה20[[#This Row],[LengthofCycle]]-F456=טבלה20[[#This Row],[הפרש קבוע אחרון]],1,IF(K456+1&gt;3,"",K456+1)))))</f>
        <v/>
      </c>
      <c r="L457" t="str">
        <f>IF(OR(טבלה20[[#This Row],[פעילות]]="",K456=""),"",IF(טבלה20[[#This Row],[פעילות]]=1,1,0))</f>
        <v/>
      </c>
      <c r="M457" s="1" t="str">
        <f>IF(טבלה20[[#This Row],[פעילות]]="","",IF(OR(M456="",AND(טבלה20[[#This Row],[דילוג]]=1,K456=3)),1,M456+1))</f>
        <v/>
      </c>
      <c r="N457" s="1" t="str">
        <f>IF(AND(טבלה20[[#This Row],[מחזורי פעילות]]=3,G458=1,טבלה20[[#This Row],[הפרש קבוע אחרון]]&lt;&gt;I458),1,"")</f>
        <v/>
      </c>
      <c r="O457" s="1" t="str">
        <f>IF(AND(טבלה20[[#This Row],[מחזורי פעילות]]=3,G458=1,טבלה20[[#This Row],[הפרש קבוע אחרון]]=I458),1,"")</f>
        <v/>
      </c>
      <c r="P457" s="1" t="str">
        <f>IF(AND(טבלה20[[#This Row],[דילוג]]=1,טבלה20[[#This Row],[הפרש קבוע אחרון]]=I456,טבלה20[[#This Row],[מחזורי פעילות]]&gt;1),1,"")</f>
        <v/>
      </c>
      <c r="Q457" s="1" t="str">
        <f>IF(OR(AND(טבלה20[[#This Row],[מחזורי פעילות]]&lt;&gt;"",M458=""),AND(טבלה20[[#This Row],[פעילות]]=3,M458=1)),טבלה20[[#This Row],[מחזורי פעילות]],"")</f>
        <v/>
      </c>
      <c r="R457" s="1" t="str">
        <f>IF(טבלה20[[#This Row],[באיזה מחזור נעקר אחרי קביעה?]]&lt;&gt;"",1,"")</f>
        <v/>
      </c>
      <c r="S457" s="1" t="str">
        <f>IF(AND(טבלה20[[#This Row],[באיזה מחזור נעקר אחרי קביעה?]]&lt;&gt;"",טבלה20[[#This Row],[CycleNumber]]&gt;B458),טבלה20[[#This Row],[באיזה מחזור נעקר אחרי קביעה?]],"")</f>
        <v/>
      </c>
      <c r="T457" s="1" t="str">
        <f>IF(AND(טבלה20[[#This Row],[הפרש קבוע אחרון]]&lt;&gt;"",I456=""),טבלה20[[#This Row],[CycleNumber]],"")</f>
        <v/>
      </c>
      <c r="U457" s="1" t="str">
        <f>IF(OR(טבלה20[[#This Row],[CycleNumber]]&gt;B458,B458=""),טבלה20[[#This Row],[CycleNumber]],"")</f>
        <v/>
      </c>
      <c r="V4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7" t="s">
        <v>98</v>
      </c>
      <c r="AO457">
        <v>11</v>
      </c>
      <c r="AP457">
        <v>27</v>
      </c>
      <c r="AQ457">
        <f t="shared" si="18"/>
        <v>0</v>
      </c>
      <c r="AR457" t="str">
        <f t="shared" si="19"/>
        <v/>
      </c>
    </row>
    <row r="458" spans="1:44" hidden="1" x14ac:dyDescent="0.25">
      <c r="A458" t="s">
        <v>98</v>
      </c>
      <c r="B458">
        <v>12</v>
      </c>
      <c r="C458">
        <v>1</v>
      </c>
      <c r="D458">
        <v>1</v>
      </c>
      <c r="E458">
        <v>0</v>
      </c>
      <c r="F458">
        <v>26</v>
      </c>
      <c r="G458" t="str">
        <f>IF(טבלה20[[#This Row],[CycleNumber]]&gt;2,IF(AND(טבלה20[[#This Row],[LengthofCycle]]-F457=F457-F456,טבלה20[[#This Row],[LengthofCycle]]-F457&lt;&gt;0),1,""),"")</f>
        <v/>
      </c>
      <c r="H458" t="str">
        <f>IF(טבלה20[[#This Row],[דילוג]]=1,SUM(G458:G459),"")</f>
        <v/>
      </c>
      <c r="I458" t="str">
        <f>IF(AND(טבלה20[[#This Row],[CycleNumber]]&gt;B457,טבלה20[[#This Row],[CycleNumber]]&gt;2),IF(טבלה20[[#This Row],[דילוג]]=1,טבלה20[[#This Row],[LengthofCycle]]-F457,I457),"")</f>
        <v/>
      </c>
      <c r="J458">
        <f>IF(AND(טבלה20[[#This Row],[CycleNumber]]&gt;B457,טבלה20[[#This Row],[CycleNumber]]&gt;2),IF(טבלה20[[#This Row],[דילוג]]=1,1,IF(MAX(J456:J457)=1,1,IF(טבלה20[[#This Row],[LengthofCycle]]-F457&lt;&gt;טבלה20[[#This Row],[הפרש קבוע אחרון]],0,""))),"")</f>
        <v>0</v>
      </c>
      <c r="K458" t="str">
        <f>IF(טבלה20[[#This Row],[CycleNumber]]&lt;3,"",IF(טבלה20[[#This Row],[דילוג]]=1,1,IF(K457="","",IF(טבלה20[[#This Row],[LengthofCycle]]-F457=טבלה20[[#This Row],[הפרש קבוע אחרון]],1,IF(K457+1&gt;3,"",K457+1)))))</f>
        <v/>
      </c>
      <c r="L458" t="str">
        <f>IF(OR(טבלה20[[#This Row],[פעילות]]="",K457=""),"",IF(טבלה20[[#This Row],[פעילות]]=1,1,0))</f>
        <v/>
      </c>
      <c r="M458" s="1" t="str">
        <f>IF(טבלה20[[#This Row],[פעילות]]="","",IF(OR(M457="",AND(טבלה20[[#This Row],[דילוג]]=1,K457=3)),1,M457+1))</f>
        <v/>
      </c>
      <c r="N458" s="1" t="str">
        <f>IF(AND(טבלה20[[#This Row],[מחזורי פעילות]]=3,G459=1,טבלה20[[#This Row],[הפרש קבוע אחרון]]&lt;&gt;I459),1,"")</f>
        <v/>
      </c>
      <c r="O458" s="1" t="str">
        <f>IF(AND(טבלה20[[#This Row],[מחזורי פעילות]]=3,G459=1,טבלה20[[#This Row],[הפרש קבוע אחרון]]=I459),1,"")</f>
        <v/>
      </c>
      <c r="P458" s="1" t="str">
        <f>IF(AND(טבלה20[[#This Row],[דילוג]]=1,טבלה20[[#This Row],[הפרש קבוע אחרון]]=I457,טבלה20[[#This Row],[מחזורי פעילות]]&gt;1),1,"")</f>
        <v/>
      </c>
      <c r="Q458" s="1" t="str">
        <f>IF(OR(AND(טבלה20[[#This Row],[מחזורי פעילות]]&lt;&gt;"",M459=""),AND(טבלה20[[#This Row],[פעילות]]=3,M459=1)),טבלה20[[#This Row],[מחזורי פעילות]],"")</f>
        <v/>
      </c>
      <c r="R458" s="1" t="str">
        <f>IF(טבלה20[[#This Row],[באיזה מחזור נעקר אחרי קביעה?]]&lt;&gt;"",1,"")</f>
        <v/>
      </c>
      <c r="S458" s="1" t="str">
        <f>IF(AND(טבלה20[[#This Row],[באיזה מחזור נעקר אחרי קביעה?]]&lt;&gt;"",טבלה20[[#This Row],[CycleNumber]]&gt;B459),טבלה20[[#This Row],[באיזה מחזור נעקר אחרי קביעה?]],"")</f>
        <v/>
      </c>
      <c r="T458" s="1" t="str">
        <f>IF(AND(טבלה20[[#This Row],[הפרש קבוע אחרון]]&lt;&gt;"",I457=""),טבלה20[[#This Row],[CycleNumber]],"")</f>
        <v/>
      </c>
      <c r="U458" s="1">
        <f>IF(OR(טבלה20[[#This Row],[CycleNumber]]&gt;B459,B459=""),טבלה20[[#This Row],[CycleNumber]],"")</f>
        <v>12</v>
      </c>
      <c r="V4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8" t="s">
        <v>98</v>
      </c>
      <c r="AO458">
        <v>12</v>
      </c>
      <c r="AP458">
        <v>26</v>
      </c>
      <c r="AQ458">
        <f t="shared" si="18"/>
        <v>0</v>
      </c>
      <c r="AR458" t="str">
        <f t="shared" si="19"/>
        <v/>
      </c>
    </row>
    <row r="459" spans="1:44" hidden="1" x14ac:dyDescent="0.25">
      <c r="A459" t="s">
        <v>99</v>
      </c>
      <c r="B459">
        <v>1</v>
      </c>
      <c r="C459">
        <v>0</v>
      </c>
      <c r="D459">
        <v>1</v>
      </c>
      <c r="E459">
        <v>0</v>
      </c>
      <c r="F459">
        <v>28</v>
      </c>
      <c r="G459" t="str">
        <f>IF(טבלה20[[#This Row],[CycleNumber]]&gt;2,IF(AND(טבלה20[[#This Row],[LengthofCycle]]-F458=F458-F457,טבלה20[[#This Row],[LengthofCycle]]-F458&lt;&gt;0),1,""),"")</f>
        <v/>
      </c>
      <c r="H459" t="str">
        <f>IF(טבלה20[[#This Row],[דילוג]]=1,SUM(G459:G460),"")</f>
        <v/>
      </c>
      <c r="I459" t="str">
        <f>IF(AND(טבלה20[[#This Row],[CycleNumber]]&gt;B458,טבלה20[[#This Row],[CycleNumber]]&gt;2),IF(טבלה20[[#This Row],[דילוג]]=1,טבלה20[[#This Row],[LengthofCycle]]-F458,I458),"")</f>
        <v/>
      </c>
      <c r="J459" t="str">
        <f>IF(AND(טבלה20[[#This Row],[CycleNumber]]&gt;B458,טבלה20[[#This Row],[CycleNumber]]&gt;2),IF(טבלה20[[#This Row],[דילוג]]=1,1,IF(MAX(J457:J458)=1,1,IF(טבלה20[[#This Row],[LengthofCycle]]-F458&lt;&gt;טבלה20[[#This Row],[הפרש קבוע אחרון]],0,""))),"")</f>
        <v/>
      </c>
      <c r="K459" t="str">
        <f>IF(טבלה20[[#This Row],[CycleNumber]]&lt;3,"",IF(טבלה20[[#This Row],[דילוג]]=1,1,IF(K458="","",IF(טבלה20[[#This Row],[LengthofCycle]]-F458=טבלה20[[#This Row],[הפרש קבוע אחרון]],1,IF(K458+1&gt;3,"",K458+1)))))</f>
        <v/>
      </c>
      <c r="L459" t="str">
        <f>IF(OR(טבלה20[[#This Row],[פעילות]]="",K458=""),"",IF(טבלה20[[#This Row],[פעילות]]=1,1,0))</f>
        <v/>
      </c>
      <c r="M459" s="1" t="str">
        <f>IF(טבלה20[[#This Row],[פעילות]]="","",IF(OR(M458="",AND(טבלה20[[#This Row],[דילוג]]=1,K458=3)),1,M458+1))</f>
        <v/>
      </c>
      <c r="N459" s="1" t="str">
        <f>IF(AND(טבלה20[[#This Row],[מחזורי פעילות]]=3,G460=1,טבלה20[[#This Row],[הפרש קבוע אחרון]]&lt;&gt;I460),1,"")</f>
        <v/>
      </c>
      <c r="O459" s="1" t="str">
        <f>IF(AND(טבלה20[[#This Row],[מחזורי פעילות]]=3,G460=1,טבלה20[[#This Row],[הפרש קבוע אחרון]]=I460),1,"")</f>
        <v/>
      </c>
      <c r="P459" s="1" t="str">
        <f>IF(AND(טבלה20[[#This Row],[דילוג]]=1,טבלה20[[#This Row],[הפרש קבוע אחרון]]=I458,טבלה20[[#This Row],[מחזורי פעילות]]&gt;1),1,"")</f>
        <v/>
      </c>
      <c r="Q459" s="1" t="str">
        <f>IF(OR(AND(טבלה20[[#This Row],[מחזורי פעילות]]&lt;&gt;"",M460=""),AND(טבלה20[[#This Row],[פעילות]]=3,M460=1)),טבלה20[[#This Row],[מחזורי פעילות]],"")</f>
        <v/>
      </c>
      <c r="R459" s="1" t="str">
        <f>IF(טבלה20[[#This Row],[באיזה מחזור נעקר אחרי קביעה?]]&lt;&gt;"",1,"")</f>
        <v/>
      </c>
      <c r="S459" s="1" t="str">
        <f>IF(AND(טבלה20[[#This Row],[באיזה מחזור נעקר אחרי קביעה?]]&lt;&gt;"",טבלה20[[#This Row],[CycleNumber]]&gt;B460),טבלה20[[#This Row],[באיזה מחזור נעקר אחרי קביעה?]],"")</f>
        <v/>
      </c>
      <c r="T459" s="1" t="str">
        <f>IF(AND(טבלה20[[#This Row],[הפרש קבוע אחרון]]&lt;&gt;"",I458=""),טבלה20[[#This Row],[CycleNumber]],"")</f>
        <v/>
      </c>
      <c r="U459" s="1" t="str">
        <f>IF(OR(טבלה20[[#This Row],[CycleNumber]]&gt;B460,B460=""),טבלה20[[#This Row],[CycleNumber]],"")</f>
        <v/>
      </c>
      <c r="V4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59" t="s">
        <v>99</v>
      </c>
      <c r="AO459">
        <v>1</v>
      </c>
      <c r="AP459">
        <v>28</v>
      </c>
      <c r="AQ459" t="str">
        <f t="shared" si="18"/>
        <v/>
      </c>
      <c r="AR459" t="str">
        <f t="shared" si="19"/>
        <v/>
      </c>
    </row>
    <row r="460" spans="1:44" hidden="1" x14ac:dyDescent="0.25">
      <c r="A460" t="s">
        <v>99</v>
      </c>
      <c r="B460">
        <v>2</v>
      </c>
      <c r="C460">
        <v>0</v>
      </c>
      <c r="D460">
        <v>1</v>
      </c>
      <c r="E460">
        <v>0</v>
      </c>
      <c r="F460">
        <v>26</v>
      </c>
      <c r="G460" t="str">
        <f>IF(טבלה20[[#This Row],[CycleNumber]]&gt;2,IF(AND(טבלה20[[#This Row],[LengthofCycle]]-F459=F459-F458,טבלה20[[#This Row],[LengthofCycle]]-F459&lt;&gt;0),1,""),"")</f>
        <v/>
      </c>
      <c r="H460" t="str">
        <f>IF(טבלה20[[#This Row],[דילוג]]=1,SUM(G460:G461),"")</f>
        <v/>
      </c>
      <c r="I460" t="str">
        <f>IF(AND(טבלה20[[#This Row],[CycleNumber]]&gt;B459,טבלה20[[#This Row],[CycleNumber]]&gt;2),IF(טבלה20[[#This Row],[דילוג]]=1,טבלה20[[#This Row],[LengthofCycle]]-F459,I459),"")</f>
        <v/>
      </c>
      <c r="J460" t="str">
        <f>IF(AND(טבלה20[[#This Row],[CycleNumber]]&gt;B459,טבלה20[[#This Row],[CycleNumber]]&gt;2),IF(טבלה20[[#This Row],[דילוג]]=1,1,IF(MAX(J458:J459)=1,1,IF(טבלה20[[#This Row],[LengthofCycle]]-F459&lt;&gt;טבלה20[[#This Row],[הפרש קבוע אחרון]],0,""))),"")</f>
        <v/>
      </c>
      <c r="K460" t="str">
        <f>IF(טבלה20[[#This Row],[CycleNumber]]&lt;3,"",IF(טבלה20[[#This Row],[דילוג]]=1,1,IF(K459="","",IF(טבלה20[[#This Row],[LengthofCycle]]-F459=טבלה20[[#This Row],[הפרש קבוע אחרון]],1,IF(K459+1&gt;3,"",K459+1)))))</f>
        <v/>
      </c>
      <c r="L460" t="str">
        <f>IF(OR(טבלה20[[#This Row],[פעילות]]="",K459=""),"",IF(טבלה20[[#This Row],[פעילות]]=1,1,0))</f>
        <v/>
      </c>
      <c r="M460" s="1" t="str">
        <f>IF(טבלה20[[#This Row],[פעילות]]="","",IF(OR(M459="",AND(טבלה20[[#This Row],[דילוג]]=1,K459=3)),1,M459+1))</f>
        <v/>
      </c>
      <c r="N460" s="1" t="str">
        <f>IF(AND(טבלה20[[#This Row],[מחזורי פעילות]]=3,G461=1,טבלה20[[#This Row],[הפרש קבוע אחרון]]&lt;&gt;I461),1,"")</f>
        <v/>
      </c>
      <c r="O460" s="1" t="str">
        <f>IF(AND(טבלה20[[#This Row],[מחזורי פעילות]]=3,G461=1,טבלה20[[#This Row],[הפרש קבוע אחרון]]=I461),1,"")</f>
        <v/>
      </c>
      <c r="P460" s="1" t="str">
        <f>IF(AND(טבלה20[[#This Row],[דילוג]]=1,טבלה20[[#This Row],[הפרש קבוע אחרון]]=I459,טבלה20[[#This Row],[מחזורי פעילות]]&gt;1),1,"")</f>
        <v/>
      </c>
      <c r="Q460" s="1" t="str">
        <f>IF(OR(AND(טבלה20[[#This Row],[מחזורי פעילות]]&lt;&gt;"",M461=""),AND(טבלה20[[#This Row],[פעילות]]=3,M461=1)),טבלה20[[#This Row],[מחזורי פעילות]],"")</f>
        <v/>
      </c>
      <c r="R460" s="1" t="str">
        <f>IF(טבלה20[[#This Row],[באיזה מחזור נעקר אחרי קביעה?]]&lt;&gt;"",1,"")</f>
        <v/>
      </c>
      <c r="S460" s="1" t="str">
        <f>IF(AND(טבלה20[[#This Row],[באיזה מחזור נעקר אחרי קביעה?]]&lt;&gt;"",טבלה20[[#This Row],[CycleNumber]]&gt;B461),טבלה20[[#This Row],[באיזה מחזור נעקר אחרי קביעה?]],"")</f>
        <v/>
      </c>
      <c r="T460" s="1" t="str">
        <f>IF(AND(טבלה20[[#This Row],[הפרש קבוע אחרון]]&lt;&gt;"",I459=""),טבלה20[[#This Row],[CycleNumber]],"")</f>
        <v/>
      </c>
      <c r="U460" s="1" t="str">
        <f>IF(OR(טבלה20[[#This Row],[CycleNumber]]&gt;B461,B461=""),טבלה20[[#This Row],[CycleNumber]],"")</f>
        <v/>
      </c>
      <c r="V4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0" t="s">
        <v>99</v>
      </c>
      <c r="AO460">
        <v>2</v>
      </c>
      <c r="AP460">
        <v>26</v>
      </c>
      <c r="AQ460" t="str">
        <f t="shared" si="18"/>
        <v/>
      </c>
      <c r="AR460" t="str">
        <f t="shared" si="19"/>
        <v/>
      </c>
    </row>
    <row r="461" spans="1:44" hidden="1" x14ac:dyDescent="0.25">
      <c r="A461" t="s">
        <v>99</v>
      </c>
      <c r="B461">
        <v>3</v>
      </c>
      <c r="C461">
        <v>0</v>
      </c>
      <c r="D461">
        <v>1</v>
      </c>
      <c r="E461">
        <v>0</v>
      </c>
      <c r="F461">
        <v>29</v>
      </c>
      <c r="G461" t="str">
        <f>IF(טבלה20[[#This Row],[CycleNumber]]&gt;2,IF(AND(טבלה20[[#This Row],[LengthofCycle]]-F460=F460-F459,טבלה20[[#This Row],[LengthofCycle]]-F460&lt;&gt;0),1,""),"")</f>
        <v/>
      </c>
      <c r="H461" t="str">
        <f>IF(טבלה20[[#This Row],[דילוג]]=1,SUM(G461:G462),"")</f>
        <v/>
      </c>
      <c r="I461" t="str">
        <f>IF(AND(טבלה20[[#This Row],[CycleNumber]]&gt;B460,טבלה20[[#This Row],[CycleNumber]]&gt;2),IF(טבלה20[[#This Row],[דילוג]]=1,טבלה20[[#This Row],[LengthofCycle]]-F460,I460),"")</f>
        <v/>
      </c>
      <c r="J461">
        <f>IF(AND(טבלה20[[#This Row],[CycleNumber]]&gt;B460,טבלה20[[#This Row],[CycleNumber]]&gt;2),IF(טבלה20[[#This Row],[דילוג]]=1,1,IF(MAX(J459:J460)=1,1,IF(טבלה20[[#This Row],[LengthofCycle]]-F460&lt;&gt;טבלה20[[#This Row],[הפרש קבוע אחרון]],0,""))),"")</f>
        <v>0</v>
      </c>
      <c r="K461" t="str">
        <f>IF(טבלה20[[#This Row],[CycleNumber]]&lt;3,"",IF(טבלה20[[#This Row],[דילוג]]=1,1,IF(K460="","",IF(טבלה20[[#This Row],[LengthofCycle]]-F460=טבלה20[[#This Row],[הפרש קבוע אחרון]],1,IF(K460+1&gt;3,"",K460+1)))))</f>
        <v/>
      </c>
      <c r="L461" t="str">
        <f>IF(OR(טבלה20[[#This Row],[פעילות]]="",K460=""),"",IF(טבלה20[[#This Row],[פעילות]]=1,1,0))</f>
        <v/>
      </c>
      <c r="M461" s="1" t="str">
        <f>IF(טבלה20[[#This Row],[פעילות]]="","",IF(OR(M460="",AND(טבלה20[[#This Row],[דילוג]]=1,K460=3)),1,M460+1))</f>
        <v/>
      </c>
      <c r="N461" s="1" t="str">
        <f>IF(AND(טבלה20[[#This Row],[מחזורי פעילות]]=3,G462=1,טבלה20[[#This Row],[הפרש קבוע אחרון]]&lt;&gt;I462),1,"")</f>
        <v/>
      </c>
      <c r="O461" s="1" t="str">
        <f>IF(AND(טבלה20[[#This Row],[מחזורי פעילות]]=3,G462=1,טבלה20[[#This Row],[הפרש קבוע אחרון]]=I462),1,"")</f>
        <v/>
      </c>
      <c r="P461" s="1" t="str">
        <f>IF(AND(טבלה20[[#This Row],[דילוג]]=1,טבלה20[[#This Row],[הפרש קבוע אחרון]]=I460,טבלה20[[#This Row],[מחזורי פעילות]]&gt;1),1,"")</f>
        <v/>
      </c>
      <c r="Q461" s="1" t="str">
        <f>IF(OR(AND(טבלה20[[#This Row],[מחזורי פעילות]]&lt;&gt;"",M462=""),AND(טבלה20[[#This Row],[פעילות]]=3,M462=1)),טבלה20[[#This Row],[מחזורי פעילות]],"")</f>
        <v/>
      </c>
      <c r="R461" s="1" t="str">
        <f>IF(טבלה20[[#This Row],[באיזה מחזור נעקר אחרי קביעה?]]&lt;&gt;"",1,"")</f>
        <v/>
      </c>
      <c r="S461" s="1" t="str">
        <f>IF(AND(טבלה20[[#This Row],[באיזה מחזור נעקר אחרי קביעה?]]&lt;&gt;"",טבלה20[[#This Row],[CycleNumber]]&gt;B462),טבלה20[[#This Row],[באיזה מחזור נעקר אחרי קביעה?]],"")</f>
        <v/>
      </c>
      <c r="T461" s="1" t="str">
        <f>IF(AND(טבלה20[[#This Row],[הפרש קבוע אחרון]]&lt;&gt;"",I460=""),טבלה20[[#This Row],[CycleNumber]],"")</f>
        <v/>
      </c>
      <c r="U461" s="1" t="str">
        <f>IF(OR(טבלה20[[#This Row],[CycleNumber]]&gt;B462,B462=""),טבלה20[[#This Row],[CycleNumber]],"")</f>
        <v/>
      </c>
      <c r="V4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1" t="s">
        <v>99</v>
      </c>
      <c r="AO461">
        <v>3</v>
      </c>
      <c r="AP461">
        <v>29</v>
      </c>
      <c r="AQ461">
        <f t="shared" si="18"/>
        <v>0</v>
      </c>
      <c r="AR461" t="str">
        <f t="shared" si="19"/>
        <v/>
      </c>
    </row>
    <row r="462" spans="1:44" hidden="1" x14ac:dyDescent="0.25">
      <c r="A462" t="s">
        <v>99</v>
      </c>
      <c r="B462">
        <v>4</v>
      </c>
      <c r="C462">
        <v>0</v>
      </c>
      <c r="D462">
        <v>1</v>
      </c>
      <c r="E462">
        <v>0</v>
      </c>
      <c r="F462">
        <v>26</v>
      </c>
      <c r="G462" t="str">
        <f>IF(טבלה20[[#This Row],[CycleNumber]]&gt;2,IF(AND(טבלה20[[#This Row],[LengthofCycle]]-F461=F461-F460,טבלה20[[#This Row],[LengthofCycle]]-F461&lt;&gt;0),1,""),"")</f>
        <v/>
      </c>
      <c r="H462" t="str">
        <f>IF(טבלה20[[#This Row],[דילוג]]=1,SUM(G462:G463),"")</f>
        <v/>
      </c>
      <c r="I462" t="str">
        <f>IF(AND(טבלה20[[#This Row],[CycleNumber]]&gt;B461,טבלה20[[#This Row],[CycleNumber]]&gt;2),IF(טבלה20[[#This Row],[דילוג]]=1,טבלה20[[#This Row],[LengthofCycle]]-F461,I461),"")</f>
        <v/>
      </c>
      <c r="J462">
        <f>IF(AND(טבלה20[[#This Row],[CycleNumber]]&gt;B461,טבלה20[[#This Row],[CycleNumber]]&gt;2),IF(טבלה20[[#This Row],[דילוג]]=1,1,IF(MAX(J460:J461)=1,1,IF(טבלה20[[#This Row],[LengthofCycle]]-F461&lt;&gt;טבלה20[[#This Row],[הפרש קבוע אחרון]],0,""))),"")</f>
        <v>0</v>
      </c>
      <c r="K462" t="str">
        <f>IF(טבלה20[[#This Row],[CycleNumber]]&lt;3,"",IF(טבלה20[[#This Row],[דילוג]]=1,1,IF(K461="","",IF(טבלה20[[#This Row],[LengthofCycle]]-F461=טבלה20[[#This Row],[הפרש קבוע אחרון]],1,IF(K461+1&gt;3,"",K461+1)))))</f>
        <v/>
      </c>
      <c r="L462" t="str">
        <f>IF(OR(טבלה20[[#This Row],[פעילות]]="",K461=""),"",IF(טבלה20[[#This Row],[פעילות]]=1,1,0))</f>
        <v/>
      </c>
      <c r="M462" s="1" t="str">
        <f>IF(טבלה20[[#This Row],[פעילות]]="","",IF(OR(M461="",AND(טבלה20[[#This Row],[דילוג]]=1,K461=3)),1,M461+1))</f>
        <v/>
      </c>
      <c r="N462" s="1" t="str">
        <f>IF(AND(טבלה20[[#This Row],[מחזורי פעילות]]=3,G463=1,טבלה20[[#This Row],[הפרש קבוע אחרון]]&lt;&gt;I463),1,"")</f>
        <v/>
      </c>
      <c r="O462" s="1" t="str">
        <f>IF(AND(טבלה20[[#This Row],[מחזורי פעילות]]=3,G463=1,טבלה20[[#This Row],[הפרש קבוע אחרון]]=I463),1,"")</f>
        <v/>
      </c>
      <c r="P462" s="1" t="str">
        <f>IF(AND(טבלה20[[#This Row],[דילוג]]=1,טבלה20[[#This Row],[הפרש קבוע אחרון]]=I461,טבלה20[[#This Row],[מחזורי פעילות]]&gt;1),1,"")</f>
        <v/>
      </c>
      <c r="Q462" s="1" t="str">
        <f>IF(OR(AND(טבלה20[[#This Row],[מחזורי פעילות]]&lt;&gt;"",M463=""),AND(טבלה20[[#This Row],[פעילות]]=3,M463=1)),טבלה20[[#This Row],[מחזורי פעילות]],"")</f>
        <v/>
      </c>
      <c r="R462" s="1" t="str">
        <f>IF(טבלה20[[#This Row],[באיזה מחזור נעקר אחרי קביעה?]]&lt;&gt;"",1,"")</f>
        <v/>
      </c>
      <c r="S462" s="1" t="str">
        <f>IF(AND(טבלה20[[#This Row],[באיזה מחזור נעקר אחרי קביעה?]]&lt;&gt;"",טבלה20[[#This Row],[CycleNumber]]&gt;B463),טבלה20[[#This Row],[באיזה מחזור נעקר אחרי קביעה?]],"")</f>
        <v/>
      </c>
      <c r="T462" s="1" t="str">
        <f>IF(AND(טבלה20[[#This Row],[הפרש קבוע אחרון]]&lt;&gt;"",I461=""),טבלה20[[#This Row],[CycleNumber]],"")</f>
        <v/>
      </c>
      <c r="U462" s="1" t="str">
        <f>IF(OR(טבלה20[[#This Row],[CycleNumber]]&gt;B463,B463=""),טבלה20[[#This Row],[CycleNumber]],"")</f>
        <v/>
      </c>
      <c r="V4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2" t="s">
        <v>99</v>
      </c>
      <c r="AO462">
        <v>4</v>
      </c>
      <c r="AP462">
        <v>26</v>
      </c>
      <c r="AQ462">
        <f t="shared" si="18"/>
        <v>0</v>
      </c>
      <c r="AR462" t="str">
        <f t="shared" si="19"/>
        <v/>
      </c>
    </row>
    <row r="463" spans="1:44" hidden="1" x14ac:dyDescent="0.25">
      <c r="A463" t="s">
        <v>99</v>
      </c>
      <c r="B463">
        <v>5</v>
      </c>
      <c r="C463">
        <v>0</v>
      </c>
      <c r="D463">
        <v>1</v>
      </c>
      <c r="E463">
        <v>0</v>
      </c>
      <c r="F463">
        <v>27</v>
      </c>
      <c r="G463" t="str">
        <f>IF(טבלה20[[#This Row],[CycleNumber]]&gt;2,IF(AND(טבלה20[[#This Row],[LengthofCycle]]-F462=F462-F461,טבלה20[[#This Row],[LengthofCycle]]-F462&lt;&gt;0),1,""),"")</f>
        <v/>
      </c>
      <c r="H463" t="str">
        <f>IF(טבלה20[[#This Row],[דילוג]]=1,SUM(G463:G464),"")</f>
        <v/>
      </c>
      <c r="I463" t="str">
        <f>IF(AND(טבלה20[[#This Row],[CycleNumber]]&gt;B462,טבלה20[[#This Row],[CycleNumber]]&gt;2),IF(טבלה20[[#This Row],[דילוג]]=1,טבלה20[[#This Row],[LengthofCycle]]-F462,I462),"")</f>
        <v/>
      </c>
      <c r="J463">
        <f>IF(AND(טבלה20[[#This Row],[CycleNumber]]&gt;B462,טבלה20[[#This Row],[CycleNumber]]&gt;2),IF(טבלה20[[#This Row],[דילוג]]=1,1,IF(MAX(J461:J462)=1,1,IF(טבלה20[[#This Row],[LengthofCycle]]-F462&lt;&gt;טבלה20[[#This Row],[הפרש קבוע אחרון]],0,""))),"")</f>
        <v>0</v>
      </c>
      <c r="K463" t="str">
        <f>IF(טבלה20[[#This Row],[CycleNumber]]&lt;3,"",IF(טבלה20[[#This Row],[דילוג]]=1,1,IF(K462="","",IF(טבלה20[[#This Row],[LengthofCycle]]-F462=טבלה20[[#This Row],[הפרש קבוע אחרון]],1,IF(K462+1&gt;3,"",K462+1)))))</f>
        <v/>
      </c>
      <c r="L463" t="str">
        <f>IF(OR(טבלה20[[#This Row],[פעילות]]="",K462=""),"",IF(טבלה20[[#This Row],[פעילות]]=1,1,0))</f>
        <v/>
      </c>
      <c r="M463" s="1" t="str">
        <f>IF(טבלה20[[#This Row],[פעילות]]="","",IF(OR(M462="",AND(טבלה20[[#This Row],[דילוג]]=1,K462=3)),1,M462+1))</f>
        <v/>
      </c>
      <c r="N463" s="1" t="str">
        <f>IF(AND(טבלה20[[#This Row],[מחזורי פעילות]]=3,G464=1,טבלה20[[#This Row],[הפרש קבוע אחרון]]&lt;&gt;I464),1,"")</f>
        <v/>
      </c>
      <c r="O463" s="1" t="str">
        <f>IF(AND(טבלה20[[#This Row],[מחזורי פעילות]]=3,G464=1,טבלה20[[#This Row],[הפרש קבוע אחרון]]=I464),1,"")</f>
        <v/>
      </c>
      <c r="P463" s="1" t="str">
        <f>IF(AND(טבלה20[[#This Row],[דילוג]]=1,טבלה20[[#This Row],[הפרש קבוע אחרון]]=I462,טבלה20[[#This Row],[מחזורי פעילות]]&gt;1),1,"")</f>
        <v/>
      </c>
      <c r="Q463" s="1" t="str">
        <f>IF(OR(AND(טבלה20[[#This Row],[מחזורי פעילות]]&lt;&gt;"",M464=""),AND(טבלה20[[#This Row],[פעילות]]=3,M464=1)),טבלה20[[#This Row],[מחזורי פעילות]],"")</f>
        <v/>
      </c>
      <c r="R463" s="1" t="str">
        <f>IF(טבלה20[[#This Row],[באיזה מחזור נעקר אחרי קביעה?]]&lt;&gt;"",1,"")</f>
        <v/>
      </c>
      <c r="S463" s="1" t="str">
        <f>IF(AND(טבלה20[[#This Row],[באיזה מחזור נעקר אחרי קביעה?]]&lt;&gt;"",טבלה20[[#This Row],[CycleNumber]]&gt;B464),טבלה20[[#This Row],[באיזה מחזור נעקר אחרי קביעה?]],"")</f>
        <v/>
      </c>
      <c r="T463" s="1" t="str">
        <f>IF(AND(טבלה20[[#This Row],[הפרש קבוע אחרון]]&lt;&gt;"",I462=""),טבלה20[[#This Row],[CycleNumber]],"")</f>
        <v/>
      </c>
      <c r="U463" s="1" t="str">
        <f>IF(OR(טבלה20[[#This Row],[CycleNumber]]&gt;B464,B464=""),טבלה20[[#This Row],[CycleNumber]],"")</f>
        <v/>
      </c>
      <c r="V4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3" t="s">
        <v>99</v>
      </c>
      <c r="AO463">
        <v>5</v>
      </c>
      <c r="AP463">
        <v>27</v>
      </c>
      <c r="AQ463">
        <f t="shared" si="18"/>
        <v>0</v>
      </c>
      <c r="AR463" t="str">
        <f t="shared" si="19"/>
        <v/>
      </c>
    </row>
    <row r="464" spans="1:44" hidden="1" x14ac:dyDescent="0.25">
      <c r="A464" t="s">
        <v>99</v>
      </c>
      <c r="B464">
        <v>6</v>
      </c>
      <c r="C464">
        <v>0</v>
      </c>
      <c r="D464">
        <v>1</v>
      </c>
      <c r="E464">
        <v>0</v>
      </c>
      <c r="F464">
        <v>27</v>
      </c>
      <c r="G464" t="str">
        <f>IF(טבלה20[[#This Row],[CycleNumber]]&gt;2,IF(AND(טבלה20[[#This Row],[LengthofCycle]]-F463=F463-F462,טבלה20[[#This Row],[LengthofCycle]]-F463&lt;&gt;0),1,""),"")</f>
        <v/>
      </c>
      <c r="H464" t="str">
        <f>IF(טבלה20[[#This Row],[דילוג]]=1,SUM(G464:G465),"")</f>
        <v/>
      </c>
      <c r="I464" t="str">
        <f>IF(AND(טבלה20[[#This Row],[CycleNumber]]&gt;B463,טבלה20[[#This Row],[CycleNumber]]&gt;2),IF(טבלה20[[#This Row],[דילוג]]=1,טבלה20[[#This Row],[LengthofCycle]]-F463,I463),"")</f>
        <v/>
      </c>
      <c r="J464">
        <f>IF(AND(טבלה20[[#This Row],[CycleNumber]]&gt;B463,טבלה20[[#This Row],[CycleNumber]]&gt;2),IF(טבלה20[[#This Row],[דילוג]]=1,1,IF(MAX(J462:J463)=1,1,IF(טבלה20[[#This Row],[LengthofCycle]]-F463&lt;&gt;טבלה20[[#This Row],[הפרש קבוע אחרון]],0,""))),"")</f>
        <v>0</v>
      </c>
      <c r="K464" t="str">
        <f>IF(טבלה20[[#This Row],[CycleNumber]]&lt;3,"",IF(טבלה20[[#This Row],[דילוג]]=1,1,IF(K463="","",IF(טבלה20[[#This Row],[LengthofCycle]]-F463=טבלה20[[#This Row],[הפרש קבוע אחרון]],1,IF(K463+1&gt;3,"",K463+1)))))</f>
        <v/>
      </c>
      <c r="L464" t="str">
        <f>IF(OR(טבלה20[[#This Row],[פעילות]]="",K463=""),"",IF(טבלה20[[#This Row],[פעילות]]=1,1,0))</f>
        <v/>
      </c>
      <c r="M464" s="1" t="str">
        <f>IF(טבלה20[[#This Row],[פעילות]]="","",IF(OR(M463="",AND(טבלה20[[#This Row],[דילוג]]=1,K463=3)),1,M463+1))</f>
        <v/>
      </c>
      <c r="N464" s="1" t="str">
        <f>IF(AND(טבלה20[[#This Row],[מחזורי פעילות]]=3,G465=1,טבלה20[[#This Row],[הפרש קבוע אחרון]]&lt;&gt;I465),1,"")</f>
        <v/>
      </c>
      <c r="O464" s="1" t="str">
        <f>IF(AND(טבלה20[[#This Row],[מחזורי פעילות]]=3,G465=1,טבלה20[[#This Row],[הפרש קבוע אחרון]]=I465),1,"")</f>
        <v/>
      </c>
      <c r="P464" s="1" t="str">
        <f>IF(AND(טבלה20[[#This Row],[דילוג]]=1,טבלה20[[#This Row],[הפרש קבוע אחרון]]=I463,טבלה20[[#This Row],[מחזורי פעילות]]&gt;1),1,"")</f>
        <v/>
      </c>
      <c r="Q464" s="1" t="str">
        <f>IF(OR(AND(טבלה20[[#This Row],[מחזורי פעילות]]&lt;&gt;"",M465=""),AND(טבלה20[[#This Row],[פעילות]]=3,M465=1)),טבלה20[[#This Row],[מחזורי פעילות]],"")</f>
        <v/>
      </c>
      <c r="R464" s="1" t="str">
        <f>IF(טבלה20[[#This Row],[באיזה מחזור נעקר אחרי קביעה?]]&lt;&gt;"",1,"")</f>
        <v/>
      </c>
      <c r="S464" s="1" t="str">
        <f>IF(AND(טבלה20[[#This Row],[באיזה מחזור נעקר אחרי קביעה?]]&lt;&gt;"",טבלה20[[#This Row],[CycleNumber]]&gt;B465),טבלה20[[#This Row],[באיזה מחזור נעקר אחרי קביעה?]],"")</f>
        <v/>
      </c>
      <c r="T464" s="1" t="str">
        <f>IF(AND(טבלה20[[#This Row],[הפרש קבוע אחרון]]&lt;&gt;"",I463=""),טבלה20[[#This Row],[CycleNumber]],"")</f>
        <v/>
      </c>
      <c r="U464" s="1" t="str">
        <f>IF(OR(טבלה20[[#This Row],[CycleNumber]]&gt;B465,B465=""),טבלה20[[#This Row],[CycleNumber]],"")</f>
        <v/>
      </c>
      <c r="V4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4" t="s">
        <v>99</v>
      </c>
      <c r="AO464">
        <v>6</v>
      </c>
      <c r="AP464">
        <v>27</v>
      </c>
      <c r="AQ464">
        <f t="shared" si="18"/>
        <v>0</v>
      </c>
      <c r="AR464" t="str">
        <f t="shared" si="19"/>
        <v/>
      </c>
    </row>
    <row r="465" spans="1:44" hidden="1" x14ac:dyDescent="0.25">
      <c r="A465" t="s">
        <v>99</v>
      </c>
      <c r="B465">
        <v>7</v>
      </c>
      <c r="C465">
        <v>0</v>
      </c>
      <c r="D465">
        <v>0</v>
      </c>
      <c r="E465">
        <v>0</v>
      </c>
      <c r="F465">
        <v>25</v>
      </c>
      <c r="G465" t="str">
        <f>IF(טבלה20[[#This Row],[CycleNumber]]&gt;2,IF(AND(טבלה20[[#This Row],[LengthofCycle]]-F464=F464-F463,טבלה20[[#This Row],[LengthofCycle]]-F464&lt;&gt;0),1,""),"")</f>
        <v/>
      </c>
      <c r="H465" t="str">
        <f>IF(טבלה20[[#This Row],[דילוג]]=1,SUM(G465:G466),"")</f>
        <v/>
      </c>
      <c r="I465" t="str">
        <f>IF(AND(טבלה20[[#This Row],[CycleNumber]]&gt;B464,טבלה20[[#This Row],[CycleNumber]]&gt;2),IF(טבלה20[[#This Row],[דילוג]]=1,טבלה20[[#This Row],[LengthofCycle]]-F464,I464),"")</f>
        <v/>
      </c>
      <c r="J465">
        <f>IF(AND(טבלה20[[#This Row],[CycleNumber]]&gt;B464,טבלה20[[#This Row],[CycleNumber]]&gt;2),IF(טבלה20[[#This Row],[דילוג]]=1,1,IF(MAX(J463:J464)=1,1,IF(טבלה20[[#This Row],[LengthofCycle]]-F464&lt;&gt;טבלה20[[#This Row],[הפרש קבוע אחרון]],0,""))),"")</f>
        <v>0</v>
      </c>
      <c r="K465" t="str">
        <f>IF(טבלה20[[#This Row],[CycleNumber]]&lt;3,"",IF(טבלה20[[#This Row],[דילוג]]=1,1,IF(K464="","",IF(טבלה20[[#This Row],[LengthofCycle]]-F464=טבלה20[[#This Row],[הפרש קבוע אחרון]],1,IF(K464+1&gt;3,"",K464+1)))))</f>
        <v/>
      </c>
      <c r="L465" t="str">
        <f>IF(OR(טבלה20[[#This Row],[פעילות]]="",K464=""),"",IF(טבלה20[[#This Row],[פעילות]]=1,1,0))</f>
        <v/>
      </c>
      <c r="M465" s="1" t="str">
        <f>IF(טבלה20[[#This Row],[פעילות]]="","",IF(OR(M464="",AND(טבלה20[[#This Row],[דילוג]]=1,K464=3)),1,M464+1))</f>
        <v/>
      </c>
      <c r="N465" s="1" t="str">
        <f>IF(AND(טבלה20[[#This Row],[מחזורי פעילות]]=3,G466=1,טבלה20[[#This Row],[הפרש קבוע אחרון]]&lt;&gt;I466),1,"")</f>
        <v/>
      </c>
      <c r="O465" s="1" t="str">
        <f>IF(AND(טבלה20[[#This Row],[מחזורי פעילות]]=3,G466=1,טבלה20[[#This Row],[הפרש קבוע אחרון]]=I466),1,"")</f>
        <v/>
      </c>
      <c r="P465" s="1" t="str">
        <f>IF(AND(טבלה20[[#This Row],[דילוג]]=1,טבלה20[[#This Row],[הפרש קבוע אחרון]]=I464,טבלה20[[#This Row],[מחזורי פעילות]]&gt;1),1,"")</f>
        <v/>
      </c>
      <c r="Q465" s="1" t="str">
        <f>IF(OR(AND(טבלה20[[#This Row],[מחזורי פעילות]]&lt;&gt;"",M466=""),AND(טבלה20[[#This Row],[פעילות]]=3,M466=1)),טבלה20[[#This Row],[מחזורי פעילות]],"")</f>
        <v/>
      </c>
      <c r="R465" s="1" t="str">
        <f>IF(טבלה20[[#This Row],[באיזה מחזור נעקר אחרי קביעה?]]&lt;&gt;"",1,"")</f>
        <v/>
      </c>
      <c r="S465" s="1" t="str">
        <f>IF(AND(טבלה20[[#This Row],[באיזה מחזור נעקר אחרי קביעה?]]&lt;&gt;"",טבלה20[[#This Row],[CycleNumber]]&gt;B466),טבלה20[[#This Row],[באיזה מחזור נעקר אחרי קביעה?]],"")</f>
        <v/>
      </c>
      <c r="T465" s="1" t="str">
        <f>IF(AND(טבלה20[[#This Row],[הפרש קבוע אחרון]]&lt;&gt;"",I464=""),טבלה20[[#This Row],[CycleNumber]],"")</f>
        <v/>
      </c>
      <c r="U465" s="1" t="str">
        <f>IF(OR(טבלה20[[#This Row],[CycleNumber]]&gt;B466,B466=""),טבלה20[[#This Row],[CycleNumber]],"")</f>
        <v/>
      </c>
      <c r="V4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5" t="s">
        <v>99</v>
      </c>
      <c r="AO465">
        <v>7</v>
      </c>
      <c r="AP465">
        <v>25</v>
      </c>
      <c r="AQ465">
        <f t="shared" si="18"/>
        <v>0</v>
      </c>
      <c r="AR465" t="str">
        <f t="shared" si="19"/>
        <v/>
      </c>
    </row>
    <row r="466" spans="1:44" hidden="1" x14ac:dyDescent="0.25">
      <c r="A466" t="s">
        <v>99</v>
      </c>
      <c r="B466">
        <v>8</v>
      </c>
      <c r="C466">
        <v>0</v>
      </c>
      <c r="D466">
        <v>1</v>
      </c>
      <c r="E466">
        <v>0</v>
      </c>
      <c r="F466">
        <v>28</v>
      </c>
      <c r="G466" t="str">
        <f>IF(טבלה20[[#This Row],[CycleNumber]]&gt;2,IF(AND(טבלה20[[#This Row],[LengthofCycle]]-F465=F465-F464,טבלה20[[#This Row],[LengthofCycle]]-F465&lt;&gt;0),1,""),"")</f>
        <v/>
      </c>
      <c r="H466" t="str">
        <f>IF(טבלה20[[#This Row],[דילוג]]=1,SUM(G466:G467),"")</f>
        <v/>
      </c>
      <c r="I466" t="str">
        <f>IF(AND(טבלה20[[#This Row],[CycleNumber]]&gt;B465,טבלה20[[#This Row],[CycleNumber]]&gt;2),IF(טבלה20[[#This Row],[דילוג]]=1,טבלה20[[#This Row],[LengthofCycle]]-F465,I465),"")</f>
        <v/>
      </c>
      <c r="J466">
        <f>IF(AND(טבלה20[[#This Row],[CycleNumber]]&gt;B465,טבלה20[[#This Row],[CycleNumber]]&gt;2),IF(טבלה20[[#This Row],[דילוג]]=1,1,IF(MAX(J464:J465)=1,1,IF(טבלה20[[#This Row],[LengthofCycle]]-F465&lt;&gt;טבלה20[[#This Row],[הפרש קבוע אחרון]],0,""))),"")</f>
        <v>0</v>
      </c>
      <c r="K466" t="str">
        <f>IF(טבלה20[[#This Row],[CycleNumber]]&lt;3,"",IF(טבלה20[[#This Row],[דילוג]]=1,1,IF(K465="","",IF(טבלה20[[#This Row],[LengthofCycle]]-F465=טבלה20[[#This Row],[הפרש קבוע אחרון]],1,IF(K465+1&gt;3,"",K465+1)))))</f>
        <v/>
      </c>
      <c r="L466" t="str">
        <f>IF(OR(טבלה20[[#This Row],[פעילות]]="",K465=""),"",IF(טבלה20[[#This Row],[פעילות]]=1,1,0))</f>
        <v/>
      </c>
      <c r="M466" s="1" t="str">
        <f>IF(טבלה20[[#This Row],[פעילות]]="","",IF(OR(M465="",AND(טבלה20[[#This Row],[דילוג]]=1,K465=3)),1,M465+1))</f>
        <v/>
      </c>
      <c r="N466" s="1" t="str">
        <f>IF(AND(טבלה20[[#This Row],[מחזורי פעילות]]=3,G467=1,טבלה20[[#This Row],[הפרש קבוע אחרון]]&lt;&gt;I467),1,"")</f>
        <v/>
      </c>
      <c r="O466" s="1" t="str">
        <f>IF(AND(טבלה20[[#This Row],[מחזורי פעילות]]=3,G467=1,טבלה20[[#This Row],[הפרש קבוע אחרון]]=I467),1,"")</f>
        <v/>
      </c>
      <c r="P466" s="1" t="str">
        <f>IF(AND(טבלה20[[#This Row],[דילוג]]=1,טבלה20[[#This Row],[הפרש קבוע אחרון]]=I465,טבלה20[[#This Row],[מחזורי פעילות]]&gt;1),1,"")</f>
        <v/>
      </c>
      <c r="Q466" s="1" t="str">
        <f>IF(OR(AND(טבלה20[[#This Row],[מחזורי פעילות]]&lt;&gt;"",M467=""),AND(טבלה20[[#This Row],[פעילות]]=3,M467=1)),טבלה20[[#This Row],[מחזורי פעילות]],"")</f>
        <v/>
      </c>
      <c r="R466" s="1" t="str">
        <f>IF(טבלה20[[#This Row],[באיזה מחזור נעקר אחרי קביעה?]]&lt;&gt;"",1,"")</f>
        <v/>
      </c>
      <c r="S466" s="1" t="str">
        <f>IF(AND(טבלה20[[#This Row],[באיזה מחזור נעקר אחרי קביעה?]]&lt;&gt;"",טבלה20[[#This Row],[CycleNumber]]&gt;B467),טבלה20[[#This Row],[באיזה מחזור נעקר אחרי קביעה?]],"")</f>
        <v/>
      </c>
      <c r="T466" s="1" t="str">
        <f>IF(AND(טבלה20[[#This Row],[הפרש קבוע אחרון]]&lt;&gt;"",I465=""),טבלה20[[#This Row],[CycleNumber]],"")</f>
        <v/>
      </c>
      <c r="U466" s="1" t="str">
        <f>IF(OR(טבלה20[[#This Row],[CycleNumber]]&gt;B467,B467=""),טבלה20[[#This Row],[CycleNumber]],"")</f>
        <v/>
      </c>
      <c r="V4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6" t="s">
        <v>99</v>
      </c>
      <c r="AO466">
        <v>8</v>
      </c>
      <c r="AP466">
        <v>28</v>
      </c>
      <c r="AQ466">
        <f t="shared" si="18"/>
        <v>0</v>
      </c>
      <c r="AR466" t="str">
        <f t="shared" si="19"/>
        <v/>
      </c>
    </row>
    <row r="467" spans="1:44" hidden="1" x14ac:dyDescent="0.25">
      <c r="A467" t="s">
        <v>99</v>
      </c>
      <c r="B467">
        <v>9</v>
      </c>
      <c r="C467">
        <v>0</v>
      </c>
      <c r="D467">
        <v>1</v>
      </c>
      <c r="E467">
        <v>0</v>
      </c>
      <c r="F467">
        <v>26</v>
      </c>
      <c r="G467" t="str">
        <f>IF(טבלה20[[#This Row],[CycleNumber]]&gt;2,IF(AND(טבלה20[[#This Row],[LengthofCycle]]-F466=F466-F465,טבלה20[[#This Row],[LengthofCycle]]-F466&lt;&gt;0),1,""),"")</f>
        <v/>
      </c>
      <c r="H467" t="str">
        <f>IF(טבלה20[[#This Row],[דילוג]]=1,SUM(G467:G468),"")</f>
        <v/>
      </c>
      <c r="I467" t="str">
        <f>IF(AND(טבלה20[[#This Row],[CycleNumber]]&gt;B466,טבלה20[[#This Row],[CycleNumber]]&gt;2),IF(טבלה20[[#This Row],[דילוג]]=1,טבלה20[[#This Row],[LengthofCycle]]-F466,I466),"")</f>
        <v/>
      </c>
      <c r="J467">
        <f>IF(AND(טבלה20[[#This Row],[CycleNumber]]&gt;B466,טבלה20[[#This Row],[CycleNumber]]&gt;2),IF(טבלה20[[#This Row],[דילוג]]=1,1,IF(MAX(J465:J466)=1,1,IF(טבלה20[[#This Row],[LengthofCycle]]-F466&lt;&gt;טבלה20[[#This Row],[הפרש קבוע אחרון]],0,""))),"")</f>
        <v>0</v>
      </c>
      <c r="K467" t="str">
        <f>IF(טבלה20[[#This Row],[CycleNumber]]&lt;3,"",IF(טבלה20[[#This Row],[דילוג]]=1,1,IF(K466="","",IF(טבלה20[[#This Row],[LengthofCycle]]-F466=טבלה20[[#This Row],[הפרש קבוע אחרון]],1,IF(K466+1&gt;3,"",K466+1)))))</f>
        <v/>
      </c>
      <c r="L467" t="str">
        <f>IF(OR(טבלה20[[#This Row],[פעילות]]="",K466=""),"",IF(טבלה20[[#This Row],[פעילות]]=1,1,0))</f>
        <v/>
      </c>
      <c r="M467" s="1" t="str">
        <f>IF(טבלה20[[#This Row],[פעילות]]="","",IF(OR(M466="",AND(טבלה20[[#This Row],[דילוג]]=1,K466=3)),1,M466+1))</f>
        <v/>
      </c>
      <c r="N467" s="1" t="str">
        <f>IF(AND(טבלה20[[#This Row],[מחזורי פעילות]]=3,G468=1,טבלה20[[#This Row],[הפרש קבוע אחרון]]&lt;&gt;I468),1,"")</f>
        <v/>
      </c>
      <c r="O467" s="1" t="str">
        <f>IF(AND(טבלה20[[#This Row],[מחזורי פעילות]]=3,G468=1,טבלה20[[#This Row],[הפרש קבוע אחרון]]=I468),1,"")</f>
        <v/>
      </c>
      <c r="P467" s="1" t="str">
        <f>IF(AND(טבלה20[[#This Row],[דילוג]]=1,טבלה20[[#This Row],[הפרש קבוע אחרון]]=I466,טבלה20[[#This Row],[מחזורי פעילות]]&gt;1),1,"")</f>
        <v/>
      </c>
      <c r="Q467" s="1" t="str">
        <f>IF(OR(AND(טבלה20[[#This Row],[מחזורי פעילות]]&lt;&gt;"",M468=""),AND(טבלה20[[#This Row],[פעילות]]=3,M468=1)),טבלה20[[#This Row],[מחזורי פעילות]],"")</f>
        <v/>
      </c>
      <c r="R467" s="1" t="str">
        <f>IF(טבלה20[[#This Row],[באיזה מחזור נעקר אחרי קביעה?]]&lt;&gt;"",1,"")</f>
        <v/>
      </c>
      <c r="S467" s="1" t="str">
        <f>IF(AND(טבלה20[[#This Row],[באיזה מחזור נעקר אחרי קביעה?]]&lt;&gt;"",טבלה20[[#This Row],[CycleNumber]]&gt;B468),טבלה20[[#This Row],[באיזה מחזור נעקר אחרי קביעה?]],"")</f>
        <v/>
      </c>
      <c r="T467" s="1" t="str">
        <f>IF(AND(טבלה20[[#This Row],[הפרש קבוע אחרון]]&lt;&gt;"",I466=""),טבלה20[[#This Row],[CycleNumber]],"")</f>
        <v/>
      </c>
      <c r="U467" s="1" t="str">
        <f>IF(OR(טבלה20[[#This Row],[CycleNumber]]&gt;B468,B468=""),טבלה20[[#This Row],[CycleNumber]],"")</f>
        <v/>
      </c>
      <c r="V4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7" t="s">
        <v>99</v>
      </c>
      <c r="AO467">
        <v>9</v>
      </c>
      <c r="AP467">
        <v>26</v>
      </c>
      <c r="AQ467">
        <f t="shared" si="18"/>
        <v>0</v>
      </c>
      <c r="AR467" t="str">
        <f t="shared" si="19"/>
        <v/>
      </c>
    </row>
    <row r="468" spans="1:44" hidden="1" x14ac:dyDescent="0.25">
      <c r="A468" t="s">
        <v>99</v>
      </c>
      <c r="B468">
        <v>10</v>
      </c>
      <c r="C468">
        <v>0</v>
      </c>
      <c r="D468">
        <v>1</v>
      </c>
      <c r="E468">
        <v>0</v>
      </c>
      <c r="F468">
        <v>26</v>
      </c>
      <c r="G468" t="str">
        <f>IF(טבלה20[[#This Row],[CycleNumber]]&gt;2,IF(AND(טבלה20[[#This Row],[LengthofCycle]]-F467=F467-F466,טבלה20[[#This Row],[LengthofCycle]]-F467&lt;&gt;0),1,""),"")</f>
        <v/>
      </c>
      <c r="H468" t="str">
        <f>IF(טבלה20[[#This Row],[דילוג]]=1,SUM(G468:G469),"")</f>
        <v/>
      </c>
      <c r="I468" t="str">
        <f>IF(AND(טבלה20[[#This Row],[CycleNumber]]&gt;B467,טבלה20[[#This Row],[CycleNumber]]&gt;2),IF(טבלה20[[#This Row],[דילוג]]=1,טבלה20[[#This Row],[LengthofCycle]]-F467,I467),"")</f>
        <v/>
      </c>
      <c r="J468">
        <f>IF(AND(טבלה20[[#This Row],[CycleNumber]]&gt;B467,טבלה20[[#This Row],[CycleNumber]]&gt;2),IF(טבלה20[[#This Row],[דילוג]]=1,1,IF(MAX(J466:J467)=1,1,IF(טבלה20[[#This Row],[LengthofCycle]]-F467&lt;&gt;טבלה20[[#This Row],[הפרש קבוע אחרון]],0,""))),"")</f>
        <v>0</v>
      </c>
      <c r="K468" t="str">
        <f>IF(טבלה20[[#This Row],[CycleNumber]]&lt;3,"",IF(טבלה20[[#This Row],[דילוג]]=1,1,IF(K467="","",IF(טבלה20[[#This Row],[LengthofCycle]]-F467=טבלה20[[#This Row],[הפרש קבוע אחרון]],1,IF(K467+1&gt;3,"",K467+1)))))</f>
        <v/>
      </c>
      <c r="L468" t="str">
        <f>IF(OR(טבלה20[[#This Row],[פעילות]]="",K467=""),"",IF(טבלה20[[#This Row],[פעילות]]=1,1,0))</f>
        <v/>
      </c>
      <c r="M468" s="1" t="str">
        <f>IF(טבלה20[[#This Row],[פעילות]]="","",IF(OR(M467="",AND(טבלה20[[#This Row],[דילוג]]=1,K467=3)),1,M467+1))</f>
        <v/>
      </c>
      <c r="N468" s="1" t="str">
        <f>IF(AND(טבלה20[[#This Row],[מחזורי פעילות]]=3,G469=1,טבלה20[[#This Row],[הפרש קבוע אחרון]]&lt;&gt;I469),1,"")</f>
        <v/>
      </c>
      <c r="O468" s="1" t="str">
        <f>IF(AND(טבלה20[[#This Row],[מחזורי פעילות]]=3,G469=1,טבלה20[[#This Row],[הפרש קבוע אחרון]]=I469),1,"")</f>
        <v/>
      </c>
      <c r="P468" s="1" t="str">
        <f>IF(AND(טבלה20[[#This Row],[דילוג]]=1,טבלה20[[#This Row],[הפרש קבוע אחרון]]=I467,טבלה20[[#This Row],[מחזורי פעילות]]&gt;1),1,"")</f>
        <v/>
      </c>
      <c r="Q468" s="1" t="str">
        <f>IF(OR(AND(טבלה20[[#This Row],[מחזורי פעילות]]&lt;&gt;"",M469=""),AND(טבלה20[[#This Row],[פעילות]]=3,M469=1)),טבלה20[[#This Row],[מחזורי פעילות]],"")</f>
        <v/>
      </c>
      <c r="R468" s="1" t="str">
        <f>IF(טבלה20[[#This Row],[באיזה מחזור נעקר אחרי קביעה?]]&lt;&gt;"",1,"")</f>
        <v/>
      </c>
      <c r="S468" s="1" t="str">
        <f>IF(AND(טבלה20[[#This Row],[באיזה מחזור נעקר אחרי קביעה?]]&lt;&gt;"",טבלה20[[#This Row],[CycleNumber]]&gt;B469),טבלה20[[#This Row],[באיזה מחזור נעקר אחרי קביעה?]],"")</f>
        <v/>
      </c>
      <c r="T468" s="1" t="str">
        <f>IF(AND(טבלה20[[#This Row],[הפרש קבוע אחרון]]&lt;&gt;"",I467=""),טבלה20[[#This Row],[CycleNumber]],"")</f>
        <v/>
      </c>
      <c r="U468" s="1" t="str">
        <f>IF(OR(טבלה20[[#This Row],[CycleNumber]]&gt;B469,B469=""),טבלה20[[#This Row],[CycleNumber]],"")</f>
        <v/>
      </c>
      <c r="V4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8" t="s">
        <v>99</v>
      </c>
      <c r="AO468">
        <v>10</v>
      </c>
      <c r="AP468">
        <v>26</v>
      </c>
      <c r="AQ468">
        <f t="shared" si="18"/>
        <v>0</v>
      </c>
      <c r="AR468" t="str">
        <f t="shared" si="19"/>
        <v/>
      </c>
    </row>
    <row r="469" spans="1:44" hidden="1" x14ac:dyDescent="0.25">
      <c r="A469" t="s">
        <v>99</v>
      </c>
      <c r="B469">
        <v>11</v>
      </c>
      <c r="C469">
        <v>0</v>
      </c>
      <c r="D469">
        <v>1</v>
      </c>
      <c r="E469">
        <v>0</v>
      </c>
      <c r="F469">
        <v>26</v>
      </c>
      <c r="G469" t="str">
        <f>IF(טבלה20[[#This Row],[CycleNumber]]&gt;2,IF(AND(טבלה20[[#This Row],[LengthofCycle]]-F468=F468-F467,טבלה20[[#This Row],[LengthofCycle]]-F468&lt;&gt;0),1,""),"")</f>
        <v/>
      </c>
      <c r="H469" t="str">
        <f>IF(טבלה20[[#This Row],[דילוג]]=1,SUM(G469:G470),"")</f>
        <v/>
      </c>
      <c r="I469" t="str">
        <f>IF(AND(טבלה20[[#This Row],[CycleNumber]]&gt;B468,טבלה20[[#This Row],[CycleNumber]]&gt;2),IF(טבלה20[[#This Row],[דילוג]]=1,טבלה20[[#This Row],[LengthofCycle]]-F468,I468),"")</f>
        <v/>
      </c>
      <c r="J469">
        <f>IF(AND(טבלה20[[#This Row],[CycleNumber]]&gt;B468,טבלה20[[#This Row],[CycleNumber]]&gt;2),IF(טבלה20[[#This Row],[דילוג]]=1,1,IF(MAX(J467:J468)=1,1,IF(טבלה20[[#This Row],[LengthofCycle]]-F468&lt;&gt;טבלה20[[#This Row],[הפרש קבוע אחרון]],0,""))),"")</f>
        <v>0</v>
      </c>
      <c r="K469" t="str">
        <f>IF(טבלה20[[#This Row],[CycleNumber]]&lt;3,"",IF(טבלה20[[#This Row],[דילוג]]=1,1,IF(K468="","",IF(טבלה20[[#This Row],[LengthofCycle]]-F468=טבלה20[[#This Row],[הפרש קבוע אחרון]],1,IF(K468+1&gt;3,"",K468+1)))))</f>
        <v/>
      </c>
      <c r="L469" t="str">
        <f>IF(OR(טבלה20[[#This Row],[פעילות]]="",K468=""),"",IF(טבלה20[[#This Row],[פעילות]]=1,1,0))</f>
        <v/>
      </c>
      <c r="M469" s="1" t="str">
        <f>IF(טבלה20[[#This Row],[פעילות]]="","",IF(OR(M468="",AND(טבלה20[[#This Row],[דילוג]]=1,K468=3)),1,M468+1))</f>
        <v/>
      </c>
      <c r="N469" s="1" t="str">
        <f>IF(AND(טבלה20[[#This Row],[מחזורי פעילות]]=3,G470=1,טבלה20[[#This Row],[הפרש קבוע אחרון]]&lt;&gt;I470),1,"")</f>
        <v/>
      </c>
      <c r="O469" s="1" t="str">
        <f>IF(AND(טבלה20[[#This Row],[מחזורי פעילות]]=3,G470=1,טבלה20[[#This Row],[הפרש קבוע אחרון]]=I470),1,"")</f>
        <v/>
      </c>
      <c r="P469" s="1" t="str">
        <f>IF(AND(טבלה20[[#This Row],[דילוג]]=1,טבלה20[[#This Row],[הפרש קבוע אחרון]]=I468,טבלה20[[#This Row],[מחזורי פעילות]]&gt;1),1,"")</f>
        <v/>
      </c>
      <c r="Q469" s="1" t="str">
        <f>IF(OR(AND(טבלה20[[#This Row],[מחזורי פעילות]]&lt;&gt;"",M470=""),AND(טבלה20[[#This Row],[פעילות]]=3,M470=1)),טבלה20[[#This Row],[מחזורי פעילות]],"")</f>
        <v/>
      </c>
      <c r="R469" s="1" t="str">
        <f>IF(טבלה20[[#This Row],[באיזה מחזור נעקר אחרי קביעה?]]&lt;&gt;"",1,"")</f>
        <v/>
      </c>
      <c r="S469" s="1" t="str">
        <f>IF(AND(טבלה20[[#This Row],[באיזה מחזור נעקר אחרי קביעה?]]&lt;&gt;"",טבלה20[[#This Row],[CycleNumber]]&gt;B470),טבלה20[[#This Row],[באיזה מחזור נעקר אחרי קביעה?]],"")</f>
        <v/>
      </c>
      <c r="T469" s="1" t="str">
        <f>IF(AND(טבלה20[[#This Row],[הפרש קבוע אחרון]]&lt;&gt;"",I468=""),טבלה20[[#This Row],[CycleNumber]],"")</f>
        <v/>
      </c>
      <c r="U469" s="1" t="str">
        <f>IF(OR(טבלה20[[#This Row],[CycleNumber]]&gt;B470,B470=""),טבלה20[[#This Row],[CycleNumber]],"")</f>
        <v/>
      </c>
      <c r="V4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69" t="s">
        <v>99</v>
      </c>
      <c r="AO469">
        <v>11</v>
      </c>
      <c r="AP469">
        <v>26</v>
      </c>
      <c r="AQ469">
        <f t="shared" si="18"/>
        <v>0</v>
      </c>
      <c r="AR469" t="str">
        <f t="shared" si="19"/>
        <v/>
      </c>
    </row>
    <row r="470" spans="1:44" hidden="1" x14ac:dyDescent="0.25">
      <c r="A470" t="s">
        <v>99</v>
      </c>
      <c r="B470">
        <v>12</v>
      </c>
      <c r="C470">
        <v>0</v>
      </c>
      <c r="D470">
        <v>1</v>
      </c>
      <c r="E470">
        <v>0</v>
      </c>
      <c r="F470">
        <v>29</v>
      </c>
      <c r="G470" t="str">
        <f>IF(טבלה20[[#This Row],[CycleNumber]]&gt;2,IF(AND(טבלה20[[#This Row],[LengthofCycle]]-F469=F469-F468,טבלה20[[#This Row],[LengthofCycle]]-F469&lt;&gt;0),1,""),"")</f>
        <v/>
      </c>
      <c r="H470" t="str">
        <f>IF(טבלה20[[#This Row],[דילוג]]=1,SUM(G470:G471),"")</f>
        <v/>
      </c>
      <c r="I470" t="str">
        <f>IF(AND(טבלה20[[#This Row],[CycleNumber]]&gt;B469,טבלה20[[#This Row],[CycleNumber]]&gt;2),IF(טבלה20[[#This Row],[דילוג]]=1,טבלה20[[#This Row],[LengthofCycle]]-F469,I469),"")</f>
        <v/>
      </c>
      <c r="J470">
        <f>IF(AND(טבלה20[[#This Row],[CycleNumber]]&gt;B469,טבלה20[[#This Row],[CycleNumber]]&gt;2),IF(טבלה20[[#This Row],[דילוג]]=1,1,IF(MAX(J468:J469)=1,1,IF(טבלה20[[#This Row],[LengthofCycle]]-F469&lt;&gt;טבלה20[[#This Row],[הפרש קבוע אחרון]],0,""))),"")</f>
        <v>0</v>
      </c>
      <c r="K470" t="str">
        <f>IF(טבלה20[[#This Row],[CycleNumber]]&lt;3,"",IF(טבלה20[[#This Row],[דילוג]]=1,1,IF(K469="","",IF(טבלה20[[#This Row],[LengthofCycle]]-F469=טבלה20[[#This Row],[הפרש קבוע אחרון]],1,IF(K469+1&gt;3,"",K469+1)))))</f>
        <v/>
      </c>
      <c r="L470" t="str">
        <f>IF(OR(טבלה20[[#This Row],[פעילות]]="",K469=""),"",IF(טבלה20[[#This Row],[פעילות]]=1,1,0))</f>
        <v/>
      </c>
      <c r="M470" s="1" t="str">
        <f>IF(טבלה20[[#This Row],[פעילות]]="","",IF(OR(M469="",AND(טבלה20[[#This Row],[דילוג]]=1,K469=3)),1,M469+1))</f>
        <v/>
      </c>
      <c r="N470" s="1" t="str">
        <f>IF(AND(טבלה20[[#This Row],[מחזורי פעילות]]=3,G471=1,טבלה20[[#This Row],[הפרש קבוע אחרון]]&lt;&gt;I471),1,"")</f>
        <v/>
      </c>
      <c r="O470" s="1" t="str">
        <f>IF(AND(טבלה20[[#This Row],[מחזורי פעילות]]=3,G471=1,טבלה20[[#This Row],[הפרש קבוע אחרון]]=I471),1,"")</f>
        <v/>
      </c>
      <c r="P470" s="1" t="str">
        <f>IF(AND(טבלה20[[#This Row],[דילוג]]=1,טבלה20[[#This Row],[הפרש קבוע אחרון]]=I469,טבלה20[[#This Row],[מחזורי פעילות]]&gt;1),1,"")</f>
        <v/>
      </c>
      <c r="Q470" s="1" t="str">
        <f>IF(OR(AND(טבלה20[[#This Row],[מחזורי פעילות]]&lt;&gt;"",M471=""),AND(טבלה20[[#This Row],[פעילות]]=3,M471=1)),טבלה20[[#This Row],[מחזורי פעילות]],"")</f>
        <v/>
      </c>
      <c r="R470" s="1" t="str">
        <f>IF(טבלה20[[#This Row],[באיזה מחזור נעקר אחרי קביעה?]]&lt;&gt;"",1,"")</f>
        <v/>
      </c>
      <c r="S470" s="1" t="str">
        <f>IF(AND(טבלה20[[#This Row],[באיזה מחזור נעקר אחרי קביעה?]]&lt;&gt;"",טבלה20[[#This Row],[CycleNumber]]&gt;B471),טבלה20[[#This Row],[באיזה מחזור נעקר אחרי קביעה?]],"")</f>
        <v/>
      </c>
      <c r="T470" s="1" t="str">
        <f>IF(AND(טבלה20[[#This Row],[הפרש קבוע אחרון]]&lt;&gt;"",I469=""),טבלה20[[#This Row],[CycleNumber]],"")</f>
        <v/>
      </c>
      <c r="U470" s="1" t="str">
        <f>IF(OR(טבלה20[[#This Row],[CycleNumber]]&gt;B471,B471=""),טבלה20[[#This Row],[CycleNumber]],"")</f>
        <v/>
      </c>
      <c r="V4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0" t="s">
        <v>99</v>
      </c>
      <c r="AO470">
        <v>12</v>
      </c>
      <c r="AP470">
        <v>29</v>
      </c>
      <c r="AQ470">
        <f t="shared" si="18"/>
        <v>0</v>
      </c>
      <c r="AR470" t="str">
        <f t="shared" si="19"/>
        <v/>
      </c>
    </row>
    <row r="471" spans="1:44" hidden="1" x14ac:dyDescent="0.25">
      <c r="A471" t="s">
        <v>99</v>
      </c>
      <c r="B471">
        <v>13</v>
      </c>
      <c r="C471">
        <v>0</v>
      </c>
      <c r="D471">
        <v>0</v>
      </c>
      <c r="E471">
        <v>0</v>
      </c>
      <c r="F471">
        <v>29</v>
      </c>
      <c r="G471" t="str">
        <f>IF(טבלה20[[#This Row],[CycleNumber]]&gt;2,IF(AND(טבלה20[[#This Row],[LengthofCycle]]-F470=F470-F469,טבלה20[[#This Row],[LengthofCycle]]-F470&lt;&gt;0),1,""),"")</f>
        <v/>
      </c>
      <c r="H471" t="str">
        <f>IF(טבלה20[[#This Row],[דילוג]]=1,SUM(G471:G472),"")</f>
        <v/>
      </c>
      <c r="I471" t="str">
        <f>IF(AND(טבלה20[[#This Row],[CycleNumber]]&gt;B470,טבלה20[[#This Row],[CycleNumber]]&gt;2),IF(טבלה20[[#This Row],[דילוג]]=1,טבלה20[[#This Row],[LengthofCycle]]-F470,I470),"")</f>
        <v/>
      </c>
      <c r="J471">
        <f>IF(AND(טבלה20[[#This Row],[CycleNumber]]&gt;B470,טבלה20[[#This Row],[CycleNumber]]&gt;2),IF(טבלה20[[#This Row],[דילוג]]=1,1,IF(MAX(J469:J470)=1,1,IF(טבלה20[[#This Row],[LengthofCycle]]-F470&lt;&gt;טבלה20[[#This Row],[הפרש קבוע אחרון]],0,""))),"")</f>
        <v>0</v>
      </c>
      <c r="K471" t="str">
        <f>IF(טבלה20[[#This Row],[CycleNumber]]&lt;3,"",IF(טבלה20[[#This Row],[דילוג]]=1,1,IF(K470="","",IF(טבלה20[[#This Row],[LengthofCycle]]-F470=טבלה20[[#This Row],[הפרש קבוע אחרון]],1,IF(K470+1&gt;3,"",K470+1)))))</f>
        <v/>
      </c>
      <c r="L471" t="str">
        <f>IF(OR(טבלה20[[#This Row],[פעילות]]="",K470=""),"",IF(טבלה20[[#This Row],[פעילות]]=1,1,0))</f>
        <v/>
      </c>
      <c r="M471" s="1" t="str">
        <f>IF(טבלה20[[#This Row],[פעילות]]="","",IF(OR(M470="",AND(טבלה20[[#This Row],[דילוג]]=1,K470=3)),1,M470+1))</f>
        <v/>
      </c>
      <c r="N471" s="1" t="str">
        <f>IF(AND(טבלה20[[#This Row],[מחזורי פעילות]]=3,G472=1,טבלה20[[#This Row],[הפרש קבוע אחרון]]&lt;&gt;I472),1,"")</f>
        <v/>
      </c>
      <c r="O471" s="1" t="str">
        <f>IF(AND(טבלה20[[#This Row],[מחזורי פעילות]]=3,G472=1,טבלה20[[#This Row],[הפרש קבוע אחרון]]=I472),1,"")</f>
        <v/>
      </c>
      <c r="P471" s="1" t="str">
        <f>IF(AND(טבלה20[[#This Row],[דילוג]]=1,טבלה20[[#This Row],[הפרש קבוע אחרון]]=I470,טבלה20[[#This Row],[מחזורי פעילות]]&gt;1),1,"")</f>
        <v/>
      </c>
      <c r="Q471" s="1" t="str">
        <f>IF(OR(AND(טבלה20[[#This Row],[מחזורי פעילות]]&lt;&gt;"",M472=""),AND(טבלה20[[#This Row],[פעילות]]=3,M472=1)),טבלה20[[#This Row],[מחזורי פעילות]],"")</f>
        <v/>
      </c>
      <c r="R471" s="1" t="str">
        <f>IF(טבלה20[[#This Row],[באיזה מחזור נעקר אחרי קביעה?]]&lt;&gt;"",1,"")</f>
        <v/>
      </c>
      <c r="S471" s="1" t="str">
        <f>IF(AND(טבלה20[[#This Row],[באיזה מחזור נעקר אחרי קביעה?]]&lt;&gt;"",טבלה20[[#This Row],[CycleNumber]]&gt;B472),טבלה20[[#This Row],[באיזה מחזור נעקר אחרי קביעה?]],"")</f>
        <v/>
      </c>
      <c r="T471" s="1" t="str">
        <f>IF(AND(טבלה20[[#This Row],[הפרש קבוע אחרון]]&lt;&gt;"",I470=""),טבלה20[[#This Row],[CycleNumber]],"")</f>
        <v/>
      </c>
      <c r="U471" s="1">
        <f>IF(OR(טבלה20[[#This Row],[CycleNumber]]&gt;B472,B472=""),טבלה20[[#This Row],[CycleNumber]],"")</f>
        <v>13</v>
      </c>
      <c r="V4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1" t="s">
        <v>99</v>
      </c>
      <c r="AO471">
        <v>13</v>
      </c>
      <c r="AP471">
        <v>29</v>
      </c>
      <c r="AQ471">
        <f t="shared" si="18"/>
        <v>0</v>
      </c>
      <c r="AR471" t="str">
        <f t="shared" si="19"/>
        <v/>
      </c>
    </row>
    <row r="472" spans="1:44" x14ac:dyDescent="0.25">
      <c r="A472" t="s">
        <v>66</v>
      </c>
      <c r="B472">
        <v>1</v>
      </c>
      <c r="C472">
        <v>0</v>
      </c>
      <c r="D472">
        <v>1</v>
      </c>
      <c r="E472">
        <v>0</v>
      </c>
      <c r="F472">
        <v>28</v>
      </c>
      <c r="G472" t="str">
        <f>IF(טבלה20[[#This Row],[CycleNumber]]&gt;2,IF(AND(טבלה20[[#This Row],[LengthofCycle]]-F471=F471-F470,טבלה20[[#This Row],[LengthofCycle]]-F471&lt;&gt;0),1,""),"")</f>
        <v/>
      </c>
      <c r="H472" t="str">
        <f>IF(טבלה20[[#This Row],[דילוג]]=1,SUM(G472:G473),"")</f>
        <v/>
      </c>
      <c r="I472" t="str">
        <f>IF(AND(טבלה20[[#This Row],[CycleNumber]]&gt;B471,טבלה20[[#This Row],[CycleNumber]]&gt;2),IF(טבלה20[[#This Row],[דילוג]]=1,טבלה20[[#This Row],[LengthofCycle]]-F471,I471),"")</f>
        <v/>
      </c>
      <c r="J472" t="str">
        <f>IF(AND(טבלה20[[#This Row],[CycleNumber]]&gt;B471,טבלה20[[#This Row],[CycleNumber]]&gt;2),IF(טבלה20[[#This Row],[דילוג]]=1,1,IF(MAX(J470:J471)=1,1,IF(טבלה20[[#This Row],[LengthofCycle]]-F471&lt;&gt;טבלה20[[#This Row],[הפרש קבוע אחרון]],0,""))),"")</f>
        <v/>
      </c>
      <c r="K472" t="str">
        <f>IF(טבלה20[[#This Row],[CycleNumber]]&lt;3,"",IF(טבלה20[[#This Row],[דילוג]]=1,1,IF(K471="","",IF(טבלה20[[#This Row],[LengthofCycle]]-F471=טבלה20[[#This Row],[הפרש קבוע אחרון]],1,IF(K471+1&gt;3,"",K471+1)))))</f>
        <v/>
      </c>
      <c r="L472" t="str">
        <f>IF(OR(טבלה20[[#This Row],[פעילות]]="",K471=""),"",IF(טבלה20[[#This Row],[פעילות]]=1,1,0))</f>
        <v/>
      </c>
      <c r="M472" s="1" t="str">
        <f>IF(טבלה20[[#This Row],[פעילות]]="","",IF(OR(M471="",AND(טבלה20[[#This Row],[דילוג]]=1,K471=3)),1,M471+1))</f>
        <v/>
      </c>
      <c r="N472" s="1" t="str">
        <f>IF(AND(טבלה20[[#This Row],[מחזורי פעילות]]=3,G473=1,טבלה20[[#This Row],[הפרש קבוע אחרון]]&lt;&gt;I473),1,"")</f>
        <v/>
      </c>
      <c r="O472" s="1" t="str">
        <f>IF(AND(טבלה20[[#This Row],[מחזורי פעילות]]=3,G473=1,טבלה20[[#This Row],[הפרש קבוע אחרון]]=I473),1,"")</f>
        <v/>
      </c>
      <c r="P472" s="1" t="str">
        <f>IF(AND(טבלה20[[#This Row],[דילוג]]=1,טבלה20[[#This Row],[הפרש קבוע אחרון]]=I471,טבלה20[[#This Row],[מחזורי פעילות]]&gt;1),1,"")</f>
        <v/>
      </c>
      <c r="Q472" s="1" t="str">
        <f>IF(OR(AND(טבלה20[[#This Row],[מחזורי פעילות]]&lt;&gt;"",M473=""),AND(טבלה20[[#This Row],[פעילות]]=3,M473=1)),טבלה20[[#This Row],[מחזורי פעילות]],"")</f>
        <v/>
      </c>
      <c r="R472" s="1" t="str">
        <f>IF(טבלה20[[#This Row],[באיזה מחזור נעקר אחרי קביעה?]]&lt;&gt;"",1,"")</f>
        <v/>
      </c>
      <c r="S472" s="1" t="str">
        <f>IF(AND(טבלה20[[#This Row],[באיזה מחזור נעקר אחרי קביעה?]]&lt;&gt;"",טבלה20[[#This Row],[CycleNumber]]&gt;B473),טבלה20[[#This Row],[באיזה מחזור נעקר אחרי קביעה?]],"")</f>
        <v/>
      </c>
      <c r="T472" s="1" t="str">
        <f>IF(AND(טבלה20[[#This Row],[הפרש קבוע אחרון]]&lt;&gt;"",I471=""),טבלה20[[#This Row],[CycleNumber]],"")</f>
        <v/>
      </c>
      <c r="U472" s="1" t="str">
        <f>IF(OR(טבלה20[[#This Row],[CycleNumber]]&gt;B473,B473=""),טבלה20[[#This Row],[CycleNumber]],"")</f>
        <v/>
      </c>
      <c r="V4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2" t="s">
        <v>66</v>
      </c>
      <c r="AO472">
        <v>1</v>
      </c>
      <c r="AP472">
        <v>28</v>
      </c>
      <c r="AQ472" t="str">
        <f t="shared" si="18"/>
        <v/>
      </c>
      <c r="AR472" t="str">
        <f t="shared" si="19"/>
        <v/>
      </c>
    </row>
    <row r="473" spans="1:44" x14ac:dyDescent="0.25">
      <c r="A473" t="s">
        <v>66</v>
      </c>
      <c r="B473">
        <v>2</v>
      </c>
      <c r="C473">
        <v>0</v>
      </c>
      <c r="D473">
        <v>1</v>
      </c>
      <c r="E473">
        <v>0</v>
      </c>
      <c r="F473">
        <v>26</v>
      </c>
      <c r="G473" t="str">
        <f>IF(טבלה20[[#This Row],[CycleNumber]]&gt;2,IF(AND(טבלה20[[#This Row],[LengthofCycle]]-F472=F472-F471,טבלה20[[#This Row],[LengthofCycle]]-F472&lt;&gt;0),1,""),"")</f>
        <v/>
      </c>
      <c r="H473" t="str">
        <f>IF(טבלה20[[#This Row],[דילוג]]=1,SUM(G473:G474),"")</f>
        <v/>
      </c>
      <c r="I473" t="str">
        <f>IF(AND(טבלה20[[#This Row],[CycleNumber]]&gt;B472,טבלה20[[#This Row],[CycleNumber]]&gt;2),IF(טבלה20[[#This Row],[דילוג]]=1,טבלה20[[#This Row],[LengthofCycle]]-F472,I472),"")</f>
        <v/>
      </c>
      <c r="J473" t="str">
        <f>IF(AND(טבלה20[[#This Row],[CycleNumber]]&gt;B472,טבלה20[[#This Row],[CycleNumber]]&gt;2),IF(טבלה20[[#This Row],[דילוג]]=1,1,IF(MAX(J471:J472)=1,1,IF(טבלה20[[#This Row],[LengthofCycle]]-F472&lt;&gt;טבלה20[[#This Row],[הפרש קבוע אחרון]],0,""))),"")</f>
        <v/>
      </c>
      <c r="K473" t="str">
        <f>IF(טבלה20[[#This Row],[CycleNumber]]&lt;3,"",IF(טבלה20[[#This Row],[דילוג]]=1,1,IF(K472="","",IF(טבלה20[[#This Row],[LengthofCycle]]-F472=טבלה20[[#This Row],[הפרש קבוע אחרון]],1,IF(K472+1&gt;3,"",K472+1)))))</f>
        <v/>
      </c>
      <c r="L473" t="str">
        <f>IF(OR(טבלה20[[#This Row],[פעילות]]="",K472=""),"",IF(טבלה20[[#This Row],[פעילות]]=1,1,0))</f>
        <v/>
      </c>
      <c r="M473" s="1" t="str">
        <f>IF(טבלה20[[#This Row],[פעילות]]="","",IF(OR(M472="",AND(טבלה20[[#This Row],[דילוג]]=1,K472=3)),1,M472+1))</f>
        <v/>
      </c>
      <c r="N473" s="1" t="str">
        <f>IF(AND(טבלה20[[#This Row],[מחזורי פעילות]]=3,G474=1,טבלה20[[#This Row],[הפרש קבוע אחרון]]&lt;&gt;I474),1,"")</f>
        <v/>
      </c>
      <c r="O473" s="1" t="str">
        <f>IF(AND(טבלה20[[#This Row],[מחזורי פעילות]]=3,G474=1,טבלה20[[#This Row],[הפרש קבוע אחרון]]=I474),1,"")</f>
        <v/>
      </c>
      <c r="P473" s="1" t="str">
        <f>IF(AND(טבלה20[[#This Row],[דילוג]]=1,טבלה20[[#This Row],[הפרש קבוע אחרון]]=I472,טבלה20[[#This Row],[מחזורי פעילות]]&gt;1),1,"")</f>
        <v/>
      </c>
      <c r="Q473" s="1" t="str">
        <f>IF(OR(AND(טבלה20[[#This Row],[מחזורי פעילות]]&lt;&gt;"",M474=""),AND(טבלה20[[#This Row],[פעילות]]=3,M474=1)),טבלה20[[#This Row],[מחזורי פעילות]],"")</f>
        <v/>
      </c>
      <c r="R473" s="1" t="str">
        <f>IF(טבלה20[[#This Row],[באיזה מחזור נעקר אחרי קביעה?]]&lt;&gt;"",1,"")</f>
        <v/>
      </c>
      <c r="S473" s="1" t="str">
        <f>IF(AND(טבלה20[[#This Row],[באיזה מחזור נעקר אחרי קביעה?]]&lt;&gt;"",טבלה20[[#This Row],[CycleNumber]]&gt;B474),טבלה20[[#This Row],[באיזה מחזור נעקר אחרי קביעה?]],"")</f>
        <v/>
      </c>
      <c r="T473" s="1" t="str">
        <f>IF(AND(טבלה20[[#This Row],[הפרש קבוע אחרון]]&lt;&gt;"",I472=""),טבלה20[[#This Row],[CycleNumber]],"")</f>
        <v/>
      </c>
      <c r="U473" s="1" t="str">
        <f>IF(OR(טבלה20[[#This Row],[CycleNumber]]&gt;B474,B474=""),טבלה20[[#This Row],[CycleNumber]],"")</f>
        <v/>
      </c>
      <c r="V4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3" t="s">
        <v>66</v>
      </c>
      <c r="AO473">
        <v>2</v>
      </c>
      <c r="AP473">
        <v>26</v>
      </c>
      <c r="AQ473" t="str">
        <f t="shared" si="18"/>
        <v/>
      </c>
      <c r="AR473" t="str">
        <f t="shared" si="19"/>
        <v/>
      </c>
    </row>
    <row r="474" spans="1:44" x14ac:dyDescent="0.25">
      <c r="A474" t="s">
        <v>66</v>
      </c>
      <c r="B474">
        <v>3</v>
      </c>
      <c r="C474">
        <v>0</v>
      </c>
      <c r="D474">
        <v>1</v>
      </c>
      <c r="E474">
        <v>0</v>
      </c>
      <c r="F474">
        <v>25</v>
      </c>
      <c r="G474" t="str">
        <f>IF(טבלה20[[#This Row],[CycleNumber]]&gt;2,IF(AND(טבלה20[[#This Row],[LengthofCycle]]-F473=F473-F472,טבלה20[[#This Row],[LengthofCycle]]-F473&lt;&gt;0),1,""),"")</f>
        <v/>
      </c>
      <c r="H474" t="str">
        <f>IF(טבלה20[[#This Row],[דילוג]]=1,SUM(G474:G475),"")</f>
        <v/>
      </c>
      <c r="I474" t="str">
        <f>IF(AND(טבלה20[[#This Row],[CycleNumber]]&gt;B473,טבלה20[[#This Row],[CycleNumber]]&gt;2),IF(טבלה20[[#This Row],[דילוג]]=1,טבלה20[[#This Row],[LengthofCycle]]-F473,I473),"")</f>
        <v/>
      </c>
      <c r="J474">
        <f>IF(AND(טבלה20[[#This Row],[CycleNumber]]&gt;B473,טבלה20[[#This Row],[CycleNumber]]&gt;2),IF(טבלה20[[#This Row],[דילוג]]=1,1,IF(MAX(J472:J473)=1,1,IF(טבלה20[[#This Row],[LengthofCycle]]-F473&lt;&gt;טבלה20[[#This Row],[הפרש קבוע אחרון]],0,""))),"")</f>
        <v>0</v>
      </c>
      <c r="K474" t="str">
        <f>IF(טבלה20[[#This Row],[CycleNumber]]&lt;3,"",IF(טבלה20[[#This Row],[דילוג]]=1,1,IF(K473="","",IF(טבלה20[[#This Row],[LengthofCycle]]-F473=טבלה20[[#This Row],[הפרש קבוע אחרון]],1,IF(K473+1&gt;3,"",K473+1)))))</f>
        <v/>
      </c>
      <c r="L474" t="str">
        <f>IF(OR(טבלה20[[#This Row],[פעילות]]="",K473=""),"",IF(טבלה20[[#This Row],[פעילות]]=1,1,0))</f>
        <v/>
      </c>
      <c r="M474" s="1" t="str">
        <f>IF(טבלה20[[#This Row],[פעילות]]="","",IF(OR(M473="",AND(טבלה20[[#This Row],[דילוג]]=1,K473=3)),1,M473+1))</f>
        <v/>
      </c>
      <c r="N474" s="1" t="str">
        <f>IF(AND(טבלה20[[#This Row],[מחזורי פעילות]]=3,G475=1,טבלה20[[#This Row],[הפרש קבוע אחרון]]&lt;&gt;I475),1,"")</f>
        <v/>
      </c>
      <c r="O474" s="1" t="str">
        <f>IF(AND(טבלה20[[#This Row],[מחזורי פעילות]]=3,G475=1,טבלה20[[#This Row],[הפרש קבוע אחרון]]=I475),1,"")</f>
        <v/>
      </c>
      <c r="P474" s="1" t="str">
        <f>IF(AND(טבלה20[[#This Row],[דילוג]]=1,טבלה20[[#This Row],[הפרש קבוע אחרון]]=I473,טבלה20[[#This Row],[מחזורי פעילות]]&gt;1),1,"")</f>
        <v/>
      </c>
      <c r="Q474" s="1" t="str">
        <f>IF(OR(AND(טבלה20[[#This Row],[מחזורי פעילות]]&lt;&gt;"",M475=""),AND(טבלה20[[#This Row],[פעילות]]=3,M475=1)),טבלה20[[#This Row],[מחזורי פעילות]],"")</f>
        <v/>
      </c>
      <c r="R474" s="1" t="str">
        <f>IF(טבלה20[[#This Row],[באיזה מחזור נעקר אחרי קביעה?]]&lt;&gt;"",1,"")</f>
        <v/>
      </c>
      <c r="S474" s="1" t="str">
        <f>IF(AND(טבלה20[[#This Row],[באיזה מחזור נעקר אחרי קביעה?]]&lt;&gt;"",טבלה20[[#This Row],[CycleNumber]]&gt;B475),טבלה20[[#This Row],[באיזה מחזור נעקר אחרי קביעה?]],"")</f>
        <v/>
      </c>
      <c r="T474" s="1" t="str">
        <f>IF(AND(טבלה20[[#This Row],[הפרש קבוע אחרון]]&lt;&gt;"",I473=""),טבלה20[[#This Row],[CycleNumber]],"")</f>
        <v/>
      </c>
      <c r="U474" s="1" t="str">
        <f>IF(OR(טבלה20[[#This Row],[CycleNumber]]&gt;B475,B475=""),טבלה20[[#This Row],[CycleNumber]],"")</f>
        <v/>
      </c>
      <c r="V4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4" t="s">
        <v>66</v>
      </c>
      <c r="AO474">
        <v>3</v>
      </c>
      <c r="AP474">
        <v>25</v>
      </c>
      <c r="AQ474">
        <f t="shared" si="18"/>
        <v>0</v>
      </c>
      <c r="AR474" t="str">
        <f t="shared" si="19"/>
        <v/>
      </c>
    </row>
    <row r="475" spans="1:44" x14ac:dyDescent="0.25">
      <c r="A475" t="s">
        <v>66</v>
      </c>
      <c r="B475">
        <v>4</v>
      </c>
      <c r="C475">
        <v>0</v>
      </c>
      <c r="D475">
        <v>1</v>
      </c>
      <c r="E475">
        <v>0</v>
      </c>
      <c r="F475">
        <v>25</v>
      </c>
      <c r="G475" t="str">
        <f>IF(טבלה20[[#This Row],[CycleNumber]]&gt;2,IF(AND(טבלה20[[#This Row],[LengthofCycle]]-F474=F474-F473,טבלה20[[#This Row],[LengthofCycle]]-F474&lt;&gt;0),1,""),"")</f>
        <v/>
      </c>
      <c r="H475" t="str">
        <f>IF(טבלה20[[#This Row],[דילוג]]=1,SUM(G475:G476),"")</f>
        <v/>
      </c>
      <c r="I475" t="str">
        <f>IF(AND(טבלה20[[#This Row],[CycleNumber]]&gt;B474,טבלה20[[#This Row],[CycleNumber]]&gt;2),IF(טבלה20[[#This Row],[דילוג]]=1,טבלה20[[#This Row],[LengthofCycle]]-F474,I474),"")</f>
        <v/>
      </c>
      <c r="J475">
        <f>IF(AND(טבלה20[[#This Row],[CycleNumber]]&gt;B474,טבלה20[[#This Row],[CycleNumber]]&gt;2),IF(טבלה20[[#This Row],[דילוג]]=1,1,IF(MAX(J473:J474)=1,1,IF(טבלה20[[#This Row],[LengthofCycle]]-F474&lt;&gt;טבלה20[[#This Row],[הפרש קבוע אחרון]],0,""))),"")</f>
        <v>0</v>
      </c>
      <c r="K475" t="str">
        <f>IF(טבלה20[[#This Row],[CycleNumber]]&lt;3,"",IF(טבלה20[[#This Row],[דילוג]]=1,1,IF(K474="","",IF(טבלה20[[#This Row],[LengthofCycle]]-F474=טבלה20[[#This Row],[הפרש קבוע אחרון]],1,IF(K474+1&gt;3,"",K474+1)))))</f>
        <v/>
      </c>
      <c r="L475" t="str">
        <f>IF(OR(טבלה20[[#This Row],[פעילות]]="",K474=""),"",IF(טבלה20[[#This Row],[פעילות]]=1,1,0))</f>
        <v/>
      </c>
      <c r="M475" s="1" t="str">
        <f>IF(טבלה20[[#This Row],[פעילות]]="","",IF(OR(M474="",AND(טבלה20[[#This Row],[דילוג]]=1,K474=3)),1,M474+1))</f>
        <v/>
      </c>
      <c r="N475" s="1" t="str">
        <f>IF(AND(טבלה20[[#This Row],[מחזורי פעילות]]=3,G476=1,טבלה20[[#This Row],[הפרש קבוע אחרון]]&lt;&gt;I476),1,"")</f>
        <v/>
      </c>
      <c r="O475" s="1" t="str">
        <f>IF(AND(טבלה20[[#This Row],[מחזורי פעילות]]=3,G476=1,טבלה20[[#This Row],[הפרש קבוע אחרון]]=I476),1,"")</f>
        <v/>
      </c>
      <c r="P475" s="1" t="str">
        <f>IF(AND(טבלה20[[#This Row],[דילוג]]=1,טבלה20[[#This Row],[הפרש קבוע אחרון]]=I474,טבלה20[[#This Row],[מחזורי פעילות]]&gt;1),1,"")</f>
        <v/>
      </c>
      <c r="Q475" s="1" t="str">
        <f>IF(OR(AND(טבלה20[[#This Row],[מחזורי פעילות]]&lt;&gt;"",M476=""),AND(טבלה20[[#This Row],[פעילות]]=3,M476=1)),טבלה20[[#This Row],[מחזורי פעילות]],"")</f>
        <v/>
      </c>
      <c r="R475" s="1" t="str">
        <f>IF(טבלה20[[#This Row],[באיזה מחזור נעקר אחרי קביעה?]]&lt;&gt;"",1,"")</f>
        <v/>
      </c>
      <c r="S475" s="1" t="str">
        <f>IF(AND(טבלה20[[#This Row],[באיזה מחזור נעקר אחרי קביעה?]]&lt;&gt;"",טבלה20[[#This Row],[CycleNumber]]&gt;B476),טבלה20[[#This Row],[באיזה מחזור נעקר אחרי קביעה?]],"")</f>
        <v/>
      </c>
      <c r="T475" s="1" t="str">
        <f>IF(AND(טבלה20[[#This Row],[הפרש קבוע אחרון]]&lt;&gt;"",I474=""),טבלה20[[#This Row],[CycleNumber]],"")</f>
        <v/>
      </c>
      <c r="U475" s="1" t="str">
        <f>IF(OR(טבלה20[[#This Row],[CycleNumber]]&gt;B476,B476=""),טבלה20[[#This Row],[CycleNumber]],"")</f>
        <v/>
      </c>
      <c r="V4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5" t="s">
        <v>66</v>
      </c>
      <c r="AO475">
        <v>4</v>
      </c>
      <c r="AP475">
        <v>25</v>
      </c>
      <c r="AQ475">
        <f t="shared" si="18"/>
        <v>0</v>
      </c>
      <c r="AR475" t="str">
        <f t="shared" si="19"/>
        <v/>
      </c>
    </row>
    <row r="476" spans="1:44" x14ac:dyDescent="0.25">
      <c r="A476" t="s">
        <v>66</v>
      </c>
      <c r="B476">
        <v>5</v>
      </c>
      <c r="C476">
        <v>0</v>
      </c>
      <c r="D476">
        <v>0</v>
      </c>
      <c r="E476">
        <v>0</v>
      </c>
      <c r="F476">
        <v>29</v>
      </c>
      <c r="G476" t="str">
        <f>IF(טבלה20[[#This Row],[CycleNumber]]&gt;2,IF(AND(טבלה20[[#This Row],[LengthofCycle]]-F475=F475-F474,טבלה20[[#This Row],[LengthofCycle]]-F475&lt;&gt;0),1,""),"")</f>
        <v/>
      </c>
      <c r="H476" t="str">
        <f>IF(טבלה20[[#This Row],[דילוג]]=1,SUM(G476:G477),"")</f>
        <v/>
      </c>
      <c r="I476" t="str">
        <f>IF(AND(טבלה20[[#This Row],[CycleNumber]]&gt;B475,טבלה20[[#This Row],[CycleNumber]]&gt;2),IF(טבלה20[[#This Row],[דילוג]]=1,טבלה20[[#This Row],[LengthofCycle]]-F475,I475),"")</f>
        <v/>
      </c>
      <c r="J476">
        <f>IF(AND(טבלה20[[#This Row],[CycleNumber]]&gt;B475,טבלה20[[#This Row],[CycleNumber]]&gt;2),IF(טבלה20[[#This Row],[דילוג]]=1,1,IF(MAX(J474:J475)=1,1,IF(טבלה20[[#This Row],[LengthofCycle]]-F475&lt;&gt;טבלה20[[#This Row],[הפרש קבוע אחרון]],0,""))),"")</f>
        <v>0</v>
      </c>
      <c r="K476" t="str">
        <f>IF(טבלה20[[#This Row],[CycleNumber]]&lt;3,"",IF(טבלה20[[#This Row],[דילוג]]=1,1,IF(K475="","",IF(טבלה20[[#This Row],[LengthofCycle]]-F475=טבלה20[[#This Row],[הפרש קבוע אחרון]],1,IF(K475+1&gt;3,"",K475+1)))))</f>
        <v/>
      </c>
      <c r="L476" t="str">
        <f>IF(OR(טבלה20[[#This Row],[פעילות]]="",K475=""),"",IF(טבלה20[[#This Row],[פעילות]]=1,1,0))</f>
        <v/>
      </c>
      <c r="M476" s="1" t="str">
        <f>IF(טבלה20[[#This Row],[פעילות]]="","",IF(OR(M475="",AND(טבלה20[[#This Row],[דילוג]]=1,K475=3)),1,M475+1))</f>
        <v/>
      </c>
      <c r="N476" s="1" t="str">
        <f>IF(AND(טבלה20[[#This Row],[מחזורי פעילות]]=3,G477=1,טבלה20[[#This Row],[הפרש קבוע אחרון]]&lt;&gt;I477),1,"")</f>
        <v/>
      </c>
      <c r="O476" s="1" t="str">
        <f>IF(AND(טבלה20[[#This Row],[מחזורי פעילות]]=3,G477=1,טבלה20[[#This Row],[הפרש קבוע אחרון]]=I477),1,"")</f>
        <v/>
      </c>
      <c r="P476" s="1" t="str">
        <f>IF(AND(טבלה20[[#This Row],[דילוג]]=1,טבלה20[[#This Row],[הפרש קבוע אחרון]]=I475,טבלה20[[#This Row],[מחזורי פעילות]]&gt;1),1,"")</f>
        <v/>
      </c>
      <c r="Q476" s="1" t="str">
        <f>IF(OR(AND(טבלה20[[#This Row],[מחזורי פעילות]]&lt;&gt;"",M477=""),AND(טבלה20[[#This Row],[פעילות]]=3,M477=1)),טבלה20[[#This Row],[מחזורי פעילות]],"")</f>
        <v/>
      </c>
      <c r="R476" s="1" t="str">
        <f>IF(טבלה20[[#This Row],[באיזה מחזור נעקר אחרי קביעה?]]&lt;&gt;"",1,"")</f>
        <v/>
      </c>
      <c r="S476" s="1" t="str">
        <f>IF(AND(טבלה20[[#This Row],[באיזה מחזור נעקר אחרי קביעה?]]&lt;&gt;"",טבלה20[[#This Row],[CycleNumber]]&gt;B477),טבלה20[[#This Row],[באיזה מחזור נעקר אחרי קביעה?]],"")</f>
        <v/>
      </c>
      <c r="T476" s="1" t="str">
        <f>IF(AND(טבלה20[[#This Row],[הפרש קבוע אחרון]]&lt;&gt;"",I475=""),טבלה20[[#This Row],[CycleNumber]],"")</f>
        <v/>
      </c>
      <c r="U476" s="1" t="str">
        <f>IF(OR(טבלה20[[#This Row],[CycleNumber]]&gt;B477,B477=""),טבלה20[[#This Row],[CycleNumber]],"")</f>
        <v/>
      </c>
      <c r="V4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6" t="s">
        <v>66</v>
      </c>
      <c r="AO476">
        <v>5</v>
      </c>
      <c r="AP476">
        <v>29</v>
      </c>
      <c r="AQ476">
        <f t="shared" si="18"/>
        <v>0</v>
      </c>
      <c r="AR476" t="str">
        <f t="shared" si="19"/>
        <v/>
      </c>
    </row>
    <row r="477" spans="1:44" x14ac:dyDescent="0.25">
      <c r="A477" t="s">
        <v>66</v>
      </c>
      <c r="B477">
        <v>6</v>
      </c>
      <c r="C477">
        <v>0</v>
      </c>
      <c r="D477">
        <v>0</v>
      </c>
      <c r="E477">
        <v>0</v>
      </c>
      <c r="F477">
        <v>29</v>
      </c>
      <c r="G477" t="str">
        <f>IF(טבלה20[[#This Row],[CycleNumber]]&gt;2,IF(AND(טבלה20[[#This Row],[LengthofCycle]]-F476=F476-F475,טבלה20[[#This Row],[LengthofCycle]]-F476&lt;&gt;0),1,""),"")</f>
        <v/>
      </c>
      <c r="H477" t="str">
        <f>IF(טבלה20[[#This Row],[דילוג]]=1,SUM(G477:G478),"")</f>
        <v/>
      </c>
      <c r="I477" t="str">
        <f>IF(AND(טבלה20[[#This Row],[CycleNumber]]&gt;B476,טבלה20[[#This Row],[CycleNumber]]&gt;2),IF(טבלה20[[#This Row],[דילוג]]=1,טבלה20[[#This Row],[LengthofCycle]]-F476,I476),"")</f>
        <v/>
      </c>
      <c r="J477">
        <f>IF(AND(טבלה20[[#This Row],[CycleNumber]]&gt;B476,טבלה20[[#This Row],[CycleNumber]]&gt;2),IF(טבלה20[[#This Row],[דילוג]]=1,1,IF(MAX(J475:J476)=1,1,IF(טבלה20[[#This Row],[LengthofCycle]]-F476&lt;&gt;טבלה20[[#This Row],[הפרש קבוע אחרון]],0,""))),"")</f>
        <v>0</v>
      </c>
      <c r="K477" t="str">
        <f>IF(טבלה20[[#This Row],[CycleNumber]]&lt;3,"",IF(טבלה20[[#This Row],[דילוג]]=1,1,IF(K476="","",IF(טבלה20[[#This Row],[LengthofCycle]]-F476=טבלה20[[#This Row],[הפרש קבוע אחרון]],1,IF(K476+1&gt;3,"",K476+1)))))</f>
        <v/>
      </c>
      <c r="L477" t="str">
        <f>IF(OR(טבלה20[[#This Row],[פעילות]]="",K476=""),"",IF(טבלה20[[#This Row],[פעילות]]=1,1,0))</f>
        <v/>
      </c>
      <c r="M477" s="1" t="str">
        <f>IF(טבלה20[[#This Row],[פעילות]]="","",IF(OR(M476="",AND(טבלה20[[#This Row],[דילוג]]=1,K476=3)),1,M476+1))</f>
        <v/>
      </c>
      <c r="N477" s="1" t="str">
        <f>IF(AND(טבלה20[[#This Row],[מחזורי פעילות]]=3,G478=1,טבלה20[[#This Row],[הפרש קבוע אחרון]]&lt;&gt;I478),1,"")</f>
        <v/>
      </c>
      <c r="O477" s="1" t="str">
        <f>IF(AND(טבלה20[[#This Row],[מחזורי פעילות]]=3,G478=1,טבלה20[[#This Row],[הפרש קבוע אחרון]]=I478),1,"")</f>
        <v/>
      </c>
      <c r="P477" s="1" t="str">
        <f>IF(AND(טבלה20[[#This Row],[דילוג]]=1,טבלה20[[#This Row],[הפרש קבוע אחרון]]=I476,טבלה20[[#This Row],[מחזורי פעילות]]&gt;1),1,"")</f>
        <v/>
      </c>
      <c r="Q477" s="1" t="str">
        <f>IF(OR(AND(טבלה20[[#This Row],[מחזורי פעילות]]&lt;&gt;"",M478=""),AND(טבלה20[[#This Row],[פעילות]]=3,M478=1)),טבלה20[[#This Row],[מחזורי פעילות]],"")</f>
        <v/>
      </c>
      <c r="R477" s="1" t="str">
        <f>IF(טבלה20[[#This Row],[באיזה מחזור נעקר אחרי קביעה?]]&lt;&gt;"",1,"")</f>
        <v/>
      </c>
      <c r="S477" s="1" t="str">
        <f>IF(AND(טבלה20[[#This Row],[באיזה מחזור נעקר אחרי קביעה?]]&lt;&gt;"",טבלה20[[#This Row],[CycleNumber]]&gt;B478),טבלה20[[#This Row],[באיזה מחזור נעקר אחרי קביעה?]],"")</f>
        <v/>
      </c>
      <c r="T477" s="1" t="str">
        <f>IF(AND(טבלה20[[#This Row],[הפרש קבוע אחרון]]&lt;&gt;"",I476=""),טבלה20[[#This Row],[CycleNumber]],"")</f>
        <v/>
      </c>
      <c r="U477" s="1" t="str">
        <f>IF(OR(טבלה20[[#This Row],[CycleNumber]]&gt;B478,B478=""),טבלה20[[#This Row],[CycleNumber]],"")</f>
        <v/>
      </c>
      <c r="V4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7" t="s">
        <v>66</v>
      </c>
      <c r="AO477">
        <v>6</v>
      </c>
      <c r="AP477">
        <v>29</v>
      </c>
      <c r="AQ477">
        <f t="shared" si="18"/>
        <v>0</v>
      </c>
      <c r="AR477" t="str">
        <f t="shared" si="19"/>
        <v/>
      </c>
    </row>
    <row r="478" spans="1:44" x14ac:dyDescent="0.25">
      <c r="A478" t="s">
        <v>66</v>
      </c>
      <c r="B478">
        <v>7</v>
      </c>
      <c r="C478">
        <v>0</v>
      </c>
      <c r="D478">
        <v>1</v>
      </c>
      <c r="E478">
        <v>0</v>
      </c>
      <c r="F478">
        <v>28</v>
      </c>
      <c r="G478" t="str">
        <f>IF(טבלה20[[#This Row],[CycleNumber]]&gt;2,IF(AND(טבלה20[[#This Row],[LengthofCycle]]-F477=F477-F476,טבלה20[[#This Row],[LengthofCycle]]-F477&lt;&gt;0),1,""),"")</f>
        <v/>
      </c>
      <c r="H478" t="str">
        <f>IF(טבלה20[[#This Row],[דילוג]]=1,SUM(G478:G479),"")</f>
        <v/>
      </c>
      <c r="I478" t="str">
        <f>IF(AND(טבלה20[[#This Row],[CycleNumber]]&gt;B477,טבלה20[[#This Row],[CycleNumber]]&gt;2),IF(טבלה20[[#This Row],[דילוג]]=1,טבלה20[[#This Row],[LengthofCycle]]-F477,I477),"")</f>
        <v/>
      </c>
      <c r="J478">
        <f>IF(AND(טבלה20[[#This Row],[CycleNumber]]&gt;B477,טבלה20[[#This Row],[CycleNumber]]&gt;2),IF(טבלה20[[#This Row],[דילוג]]=1,1,IF(MAX(J476:J477)=1,1,IF(טבלה20[[#This Row],[LengthofCycle]]-F477&lt;&gt;טבלה20[[#This Row],[הפרש קבוע אחרון]],0,""))),"")</f>
        <v>0</v>
      </c>
      <c r="K478" t="str">
        <f>IF(טבלה20[[#This Row],[CycleNumber]]&lt;3,"",IF(טבלה20[[#This Row],[דילוג]]=1,1,IF(K477="","",IF(טבלה20[[#This Row],[LengthofCycle]]-F477=טבלה20[[#This Row],[הפרש קבוע אחרון]],1,IF(K477+1&gt;3,"",K477+1)))))</f>
        <v/>
      </c>
      <c r="L478" t="str">
        <f>IF(OR(טבלה20[[#This Row],[פעילות]]="",K477=""),"",IF(טבלה20[[#This Row],[פעילות]]=1,1,0))</f>
        <v/>
      </c>
      <c r="M478" s="1" t="str">
        <f>IF(טבלה20[[#This Row],[פעילות]]="","",IF(OR(M477="",AND(טבלה20[[#This Row],[דילוג]]=1,K477=3)),1,M477+1))</f>
        <v/>
      </c>
      <c r="N478" s="1" t="str">
        <f>IF(AND(טבלה20[[#This Row],[מחזורי פעילות]]=3,G479=1,טבלה20[[#This Row],[הפרש קבוע אחרון]]&lt;&gt;I479),1,"")</f>
        <v/>
      </c>
      <c r="O478" s="1" t="str">
        <f>IF(AND(טבלה20[[#This Row],[מחזורי פעילות]]=3,G479=1,טבלה20[[#This Row],[הפרש קבוע אחרון]]=I479),1,"")</f>
        <v/>
      </c>
      <c r="P478" s="1" t="str">
        <f>IF(AND(טבלה20[[#This Row],[דילוג]]=1,טבלה20[[#This Row],[הפרש קבוע אחרון]]=I477,טבלה20[[#This Row],[מחזורי פעילות]]&gt;1),1,"")</f>
        <v/>
      </c>
      <c r="Q478" s="1" t="str">
        <f>IF(OR(AND(טבלה20[[#This Row],[מחזורי פעילות]]&lt;&gt;"",M479=""),AND(טבלה20[[#This Row],[פעילות]]=3,M479=1)),טבלה20[[#This Row],[מחזורי פעילות]],"")</f>
        <v/>
      </c>
      <c r="R478" s="1" t="str">
        <f>IF(טבלה20[[#This Row],[באיזה מחזור נעקר אחרי קביעה?]]&lt;&gt;"",1,"")</f>
        <v/>
      </c>
      <c r="S478" s="1" t="str">
        <f>IF(AND(טבלה20[[#This Row],[באיזה מחזור נעקר אחרי קביעה?]]&lt;&gt;"",טבלה20[[#This Row],[CycleNumber]]&gt;B479),טבלה20[[#This Row],[באיזה מחזור נעקר אחרי קביעה?]],"")</f>
        <v/>
      </c>
      <c r="T478" s="1" t="str">
        <f>IF(AND(טבלה20[[#This Row],[הפרש קבוע אחרון]]&lt;&gt;"",I477=""),טבלה20[[#This Row],[CycleNumber]],"")</f>
        <v/>
      </c>
      <c r="U478" s="1" t="str">
        <f>IF(OR(טבלה20[[#This Row],[CycleNumber]]&gt;B479,B479=""),טבלה20[[#This Row],[CycleNumber]],"")</f>
        <v/>
      </c>
      <c r="V4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8" t="s">
        <v>66</v>
      </c>
      <c r="AO478">
        <v>7</v>
      </c>
      <c r="AP478">
        <v>28</v>
      </c>
      <c r="AQ478">
        <f t="shared" si="18"/>
        <v>0</v>
      </c>
      <c r="AR478" t="str">
        <f t="shared" si="19"/>
        <v/>
      </c>
    </row>
    <row r="479" spans="1:44" x14ac:dyDescent="0.25">
      <c r="A479" t="s">
        <v>66</v>
      </c>
      <c r="B479">
        <v>8</v>
      </c>
      <c r="C479">
        <v>0</v>
      </c>
      <c r="D479">
        <v>0</v>
      </c>
      <c r="E479">
        <v>0</v>
      </c>
      <c r="F479">
        <v>24</v>
      </c>
      <c r="G479" t="str">
        <f>IF(טבלה20[[#This Row],[CycleNumber]]&gt;2,IF(AND(טבלה20[[#This Row],[LengthofCycle]]-F478=F478-F477,טבלה20[[#This Row],[LengthofCycle]]-F478&lt;&gt;0),1,""),"")</f>
        <v/>
      </c>
      <c r="H479" t="str">
        <f>IF(טבלה20[[#This Row],[דילוג]]=1,SUM(G479:G480),"")</f>
        <v/>
      </c>
      <c r="I479" t="str">
        <f>IF(AND(טבלה20[[#This Row],[CycleNumber]]&gt;B478,טבלה20[[#This Row],[CycleNumber]]&gt;2),IF(טבלה20[[#This Row],[דילוג]]=1,טבלה20[[#This Row],[LengthofCycle]]-F478,I478),"")</f>
        <v/>
      </c>
      <c r="J479">
        <f>IF(AND(טבלה20[[#This Row],[CycleNumber]]&gt;B478,טבלה20[[#This Row],[CycleNumber]]&gt;2),IF(טבלה20[[#This Row],[דילוג]]=1,1,IF(MAX(J477:J478)=1,1,IF(טבלה20[[#This Row],[LengthofCycle]]-F478&lt;&gt;טבלה20[[#This Row],[הפרש קבוע אחרון]],0,""))),"")</f>
        <v>0</v>
      </c>
      <c r="K479" t="str">
        <f>IF(טבלה20[[#This Row],[CycleNumber]]&lt;3,"",IF(טבלה20[[#This Row],[דילוג]]=1,1,IF(K478="","",IF(טבלה20[[#This Row],[LengthofCycle]]-F478=טבלה20[[#This Row],[הפרש קבוע אחרון]],1,IF(K478+1&gt;3,"",K478+1)))))</f>
        <v/>
      </c>
      <c r="L479" t="str">
        <f>IF(OR(טבלה20[[#This Row],[פעילות]]="",K478=""),"",IF(טבלה20[[#This Row],[פעילות]]=1,1,0))</f>
        <v/>
      </c>
      <c r="M479" s="1" t="str">
        <f>IF(טבלה20[[#This Row],[פעילות]]="","",IF(OR(M478="",AND(טבלה20[[#This Row],[דילוג]]=1,K478=3)),1,M478+1))</f>
        <v/>
      </c>
      <c r="N479" s="1" t="str">
        <f>IF(AND(טבלה20[[#This Row],[מחזורי פעילות]]=3,G480=1,טבלה20[[#This Row],[הפרש קבוע אחרון]]&lt;&gt;I480),1,"")</f>
        <v/>
      </c>
      <c r="O479" s="1" t="str">
        <f>IF(AND(טבלה20[[#This Row],[מחזורי פעילות]]=3,G480=1,טבלה20[[#This Row],[הפרש קבוע אחרון]]=I480),1,"")</f>
        <v/>
      </c>
      <c r="P479" s="1" t="str">
        <f>IF(AND(טבלה20[[#This Row],[דילוג]]=1,טבלה20[[#This Row],[הפרש קבוע אחרון]]=I478,טבלה20[[#This Row],[מחזורי פעילות]]&gt;1),1,"")</f>
        <v/>
      </c>
      <c r="Q479" s="1" t="str">
        <f>IF(OR(AND(טבלה20[[#This Row],[מחזורי פעילות]]&lt;&gt;"",M480=""),AND(טבלה20[[#This Row],[פעילות]]=3,M480=1)),טבלה20[[#This Row],[מחזורי פעילות]],"")</f>
        <v/>
      </c>
      <c r="R479" s="1" t="str">
        <f>IF(טבלה20[[#This Row],[באיזה מחזור נעקר אחרי קביעה?]]&lt;&gt;"",1,"")</f>
        <v/>
      </c>
      <c r="S479" s="1" t="str">
        <f>IF(AND(טבלה20[[#This Row],[באיזה מחזור נעקר אחרי קביעה?]]&lt;&gt;"",טבלה20[[#This Row],[CycleNumber]]&gt;B480),טבלה20[[#This Row],[באיזה מחזור נעקר אחרי קביעה?]],"")</f>
        <v/>
      </c>
      <c r="T479" s="1" t="str">
        <f>IF(AND(טבלה20[[#This Row],[הפרש קבוע אחרון]]&lt;&gt;"",I478=""),טבלה20[[#This Row],[CycleNumber]],"")</f>
        <v/>
      </c>
      <c r="U479" s="1">
        <f>IF(OR(טבלה20[[#This Row],[CycleNumber]]&gt;B480,B480=""),טבלה20[[#This Row],[CycleNumber]],"")</f>
        <v>8</v>
      </c>
      <c r="V4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79" t="s">
        <v>66</v>
      </c>
      <c r="AO479">
        <v>8</v>
      </c>
      <c r="AP479">
        <v>24</v>
      </c>
      <c r="AQ479">
        <f t="shared" si="18"/>
        <v>0</v>
      </c>
      <c r="AR479" t="str">
        <f t="shared" si="19"/>
        <v/>
      </c>
    </row>
    <row r="480" spans="1:44" hidden="1" x14ac:dyDescent="0.25">
      <c r="A480" t="s">
        <v>100</v>
      </c>
      <c r="B480">
        <v>1</v>
      </c>
      <c r="C480">
        <v>1</v>
      </c>
      <c r="D480">
        <v>1</v>
      </c>
      <c r="E480">
        <v>0</v>
      </c>
      <c r="F480">
        <v>24</v>
      </c>
      <c r="G480" t="str">
        <f>IF(טבלה20[[#This Row],[CycleNumber]]&gt;2,IF(AND(טבלה20[[#This Row],[LengthofCycle]]-F479=F479-F478,טבלה20[[#This Row],[LengthofCycle]]-F479&lt;&gt;0),1,""),"")</f>
        <v/>
      </c>
      <c r="H480" t="str">
        <f>IF(טבלה20[[#This Row],[דילוג]]=1,SUM(G480:G481),"")</f>
        <v/>
      </c>
      <c r="I480" t="str">
        <f>IF(AND(טבלה20[[#This Row],[CycleNumber]]&gt;B479,טבלה20[[#This Row],[CycleNumber]]&gt;2),IF(טבלה20[[#This Row],[דילוג]]=1,טבלה20[[#This Row],[LengthofCycle]]-F479,I479),"")</f>
        <v/>
      </c>
      <c r="J480" t="str">
        <f>IF(AND(טבלה20[[#This Row],[CycleNumber]]&gt;B479,טבלה20[[#This Row],[CycleNumber]]&gt;2),IF(טבלה20[[#This Row],[דילוג]]=1,1,IF(MAX(J478:J479)=1,1,IF(טבלה20[[#This Row],[LengthofCycle]]-F479&lt;&gt;טבלה20[[#This Row],[הפרש קבוע אחרון]],0,""))),"")</f>
        <v/>
      </c>
      <c r="K480" t="str">
        <f>IF(טבלה20[[#This Row],[CycleNumber]]&lt;3,"",IF(טבלה20[[#This Row],[דילוג]]=1,1,IF(K479="","",IF(טבלה20[[#This Row],[LengthofCycle]]-F479=טבלה20[[#This Row],[הפרש קבוע אחרון]],1,IF(K479+1&gt;3,"",K479+1)))))</f>
        <v/>
      </c>
      <c r="L480" t="str">
        <f>IF(OR(טבלה20[[#This Row],[פעילות]]="",K479=""),"",IF(טבלה20[[#This Row],[פעילות]]=1,1,0))</f>
        <v/>
      </c>
      <c r="M480" s="1" t="str">
        <f>IF(טבלה20[[#This Row],[פעילות]]="","",IF(OR(M479="",AND(טבלה20[[#This Row],[דילוג]]=1,K479=3)),1,M479+1))</f>
        <v/>
      </c>
      <c r="N480" s="1" t="str">
        <f>IF(AND(טבלה20[[#This Row],[מחזורי פעילות]]=3,G481=1,טבלה20[[#This Row],[הפרש קבוע אחרון]]&lt;&gt;I481),1,"")</f>
        <v/>
      </c>
      <c r="O480" s="1" t="str">
        <f>IF(AND(טבלה20[[#This Row],[מחזורי פעילות]]=3,G481=1,טבלה20[[#This Row],[הפרש קבוע אחרון]]=I481),1,"")</f>
        <v/>
      </c>
      <c r="P480" s="1" t="str">
        <f>IF(AND(טבלה20[[#This Row],[דילוג]]=1,טבלה20[[#This Row],[הפרש קבוע אחרון]]=I479,טבלה20[[#This Row],[מחזורי פעילות]]&gt;1),1,"")</f>
        <v/>
      </c>
      <c r="Q480" s="1" t="str">
        <f>IF(OR(AND(טבלה20[[#This Row],[מחזורי פעילות]]&lt;&gt;"",M481=""),AND(טבלה20[[#This Row],[פעילות]]=3,M481=1)),טבלה20[[#This Row],[מחזורי פעילות]],"")</f>
        <v/>
      </c>
      <c r="R480" s="1" t="str">
        <f>IF(טבלה20[[#This Row],[באיזה מחזור נעקר אחרי קביעה?]]&lt;&gt;"",1,"")</f>
        <v/>
      </c>
      <c r="S480" s="1" t="str">
        <f>IF(AND(טבלה20[[#This Row],[באיזה מחזור נעקר אחרי קביעה?]]&lt;&gt;"",טבלה20[[#This Row],[CycleNumber]]&gt;B481),טבלה20[[#This Row],[באיזה מחזור נעקר אחרי קביעה?]],"")</f>
        <v/>
      </c>
      <c r="T480" s="1" t="str">
        <f>IF(AND(טבלה20[[#This Row],[הפרש קבוע אחרון]]&lt;&gt;"",I479=""),טבלה20[[#This Row],[CycleNumber]],"")</f>
        <v/>
      </c>
      <c r="U480" s="1" t="str">
        <f>IF(OR(טבלה20[[#This Row],[CycleNumber]]&gt;B481,B481=""),טבלה20[[#This Row],[CycleNumber]],"")</f>
        <v/>
      </c>
      <c r="V4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0" t="s">
        <v>100</v>
      </c>
      <c r="AO480">
        <v>1</v>
      </c>
      <c r="AP480">
        <v>24</v>
      </c>
      <c r="AQ480" t="str">
        <f t="shared" si="18"/>
        <v/>
      </c>
      <c r="AR480" t="str">
        <f t="shared" si="19"/>
        <v/>
      </c>
    </row>
    <row r="481" spans="1:44" hidden="1" x14ac:dyDescent="0.25">
      <c r="A481" t="s">
        <v>100</v>
      </c>
      <c r="B481">
        <v>2</v>
      </c>
      <c r="C481">
        <v>1</v>
      </c>
      <c r="D481">
        <v>1</v>
      </c>
      <c r="E481">
        <v>0</v>
      </c>
      <c r="F481">
        <v>36</v>
      </c>
      <c r="G481" t="str">
        <f>IF(טבלה20[[#This Row],[CycleNumber]]&gt;2,IF(AND(טבלה20[[#This Row],[LengthofCycle]]-F480=F480-F479,טבלה20[[#This Row],[LengthofCycle]]-F480&lt;&gt;0),1,""),"")</f>
        <v/>
      </c>
      <c r="H481" t="str">
        <f>IF(טבלה20[[#This Row],[דילוג]]=1,SUM(G481:G482),"")</f>
        <v/>
      </c>
      <c r="I481" t="str">
        <f>IF(AND(טבלה20[[#This Row],[CycleNumber]]&gt;B480,טבלה20[[#This Row],[CycleNumber]]&gt;2),IF(טבלה20[[#This Row],[דילוג]]=1,טבלה20[[#This Row],[LengthofCycle]]-F480,I480),"")</f>
        <v/>
      </c>
      <c r="J481" t="str">
        <f>IF(AND(טבלה20[[#This Row],[CycleNumber]]&gt;B480,טבלה20[[#This Row],[CycleNumber]]&gt;2),IF(טבלה20[[#This Row],[דילוג]]=1,1,IF(MAX(J479:J480)=1,1,IF(טבלה20[[#This Row],[LengthofCycle]]-F480&lt;&gt;טבלה20[[#This Row],[הפרש קבוע אחרון]],0,""))),"")</f>
        <v/>
      </c>
      <c r="K481" t="str">
        <f>IF(טבלה20[[#This Row],[CycleNumber]]&lt;3,"",IF(טבלה20[[#This Row],[דילוג]]=1,1,IF(K480="","",IF(טבלה20[[#This Row],[LengthofCycle]]-F480=טבלה20[[#This Row],[הפרש קבוע אחרון]],1,IF(K480+1&gt;3,"",K480+1)))))</f>
        <v/>
      </c>
      <c r="L481" t="str">
        <f>IF(OR(טבלה20[[#This Row],[פעילות]]="",K480=""),"",IF(טבלה20[[#This Row],[פעילות]]=1,1,0))</f>
        <v/>
      </c>
      <c r="M481" s="1" t="str">
        <f>IF(טבלה20[[#This Row],[פעילות]]="","",IF(OR(M480="",AND(טבלה20[[#This Row],[דילוג]]=1,K480=3)),1,M480+1))</f>
        <v/>
      </c>
      <c r="N481" s="1" t="str">
        <f>IF(AND(טבלה20[[#This Row],[מחזורי פעילות]]=3,G482=1,טבלה20[[#This Row],[הפרש קבוע אחרון]]&lt;&gt;I482),1,"")</f>
        <v/>
      </c>
      <c r="O481" s="1" t="str">
        <f>IF(AND(טבלה20[[#This Row],[מחזורי פעילות]]=3,G482=1,טבלה20[[#This Row],[הפרש קבוע אחרון]]=I482),1,"")</f>
        <v/>
      </c>
      <c r="P481" s="1" t="str">
        <f>IF(AND(טבלה20[[#This Row],[דילוג]]=1,טבלה20[[#This Row],[הפרש קבוע אחרון]]=I480,טבלה20[[#This Row],[מחזורי פעילות]]&gt;1),1,"")</f>
        <v/>
      </c>
      <c r="Q481" s="1" t="str">
        <f>IF(OR(AND(טבלה20[[#This Row],[מחזורי פעילות]]&lt;&gt;"",M482=""),AND(טבלה20[[#This Row],[פעילות]]=3,M482=1)),טבלה20[[#This Row],[מחזורי פעילות]],"")</f>
        <v/>
      </c>
      <c r="R481" s="1" t="str">
        <f>IF(טבלה20[[#This Row],[באיזה מחזור נעקר אחרי קביעה?]]&lt;&gt;"",1,"")</f>
        <v/>
      </c>
      <c r="S481" s="1" t="str">
        <f>IF(AND(טבלה20[[#This Row],[באיזה מחזור נעקר אחרי קביעה?]]&lt;&gt;"",טבלה20[[#This Row],[CycleNumber]]&gt;B482),טבלה20[[#This Row],[באיזה מחזור נעקר אחרי קביעה?]],"")</f>
        <v/>
      </c>
      <c r="T481" s="1" t="str">
        <f>IF(AND(טבלה20[[#This Row],[הפרש קבוע אחרון]]&lt;&gt;"",I480=""),טבלה20[[#This Row],[CycleNumber]],"")</f>
        <v/>
      </c>
      <c r="U481" s="1" t="str">
        <f>IF(OR(טבלה20[[#This Row],[CycleNumber]]&gt;B482,B482=""),טבלה20[[#This Row],[CycleNumber]],"")</f>
        <v/>
      </c>
      <c r="V4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1" t="s">
        <v>100</v>
      </c>
      <c r="AO481">
        <v>2</v>
      </c>
      <c r="AP481">
        <v>36</v>
      </c>
      <c r="AQ481" t="str">
        <f t="shared" si="18"/>
        <v/>
      </c>
      <c r="AR481" t="str">
        <f t="shared" si="19"/>
        <v/>
      </c>
    </row>
    <row r="482" spans="1:44" hidden="1" x14ac:dyDescent="0.25">
      <c r="A482" t="s">
        <v>100</v>
      </c>
      <c r="B482">
        <v>3</v>
      </c>
      <c r="C482">
        <v>1</v>
      </c>
      <c r="D482">
        <v>1</v>
      </c>
      <c r="E482">
        <v>0</v>
      </c>
      <c r="F482">
        <v>37</v>
      </c>
      <c r="G482" t="str">
        <f>IF(טבלה20[[#This Row],[CycleNumber]]&gt;2,IF(AND(טבלה20[[#This Row],[LengthofCycle]]-F481=F481-F480,טבלה20[[#This Row],[LengthofCycle]]-F481&lt;&gt;0),1,""),"")</f>
        <v/>
      </c>
      <c r="H482" t="str">
        <f>IF(טבלה20[[#This Row],[דילוג]]=1,SUM(G482:G483),"")</f>
        <v/>
      </c>
      <c r="I482" t="str">
        <f>IF(AND(טבלה20[[#This Row],[CycleNumber]]&gt;B481,טבלה20[[#This Row],[CycleNumber]]&gt;2),IF(טבלה20[[#This Row],[דילוג]]=1,טבלה20[[#This Row],[LengthofCycle]]-F481,I481),"")</f>
        <v/>
      </c>
      <c r="J482">
        <f>IF(AND(טבלה20[[#This Row],[CycleNumber]]&gt;B481,טבלה20[[#This Row],[CycleNumber]]&gt;2),IF(טבלה20[[#This Row],[דילוג]]=1,1,IF(MAX(J480:J481)=1,1,IF(טבלה20[[#This Row],[LengthofCycle]]-F481&lt;&gt;טבלה20[[#This Row],[הפרש קבוע אחרון]],0,""))),"")</f>
        <v>0</v>
      </c>
      <c r="K482" t="str">
        <f>IF(טבלה20[[#This Row],[CycleNumber]]&lt;3,"",IF(טבלה20[[#This Row],[דילוג]]=1,1,IF(K481="","",IF(טבלה20[[#This Row],[LengthofCycle]]-F481=טבלה20[[#This Row],[הפרש קבוע אחרון]],1,IF(K481+1&gt;3,"",K481+1)))))</f>
        <v/>
      </c>
      <c r="L482" t="str">
        <f>IF(OR(טבלה20[[#This Row],[פעילות]]="",K481=""),"",IF(טבלה20[[#This Row],[פעילות]]=1,1,0))</f>
        <v/>
      </c>
      <c r="M482" s="1" t="str">
        <f>IF(טבלה20[[#This Row],[פעילות]]="","",IF(OR(M481="",AND(טבלה20[[#This Row],[דילוג]]=1,K481=3)),1,M481+1))</f>
        <v/>
      </c>
      <c r="N482" s="1" t="str">
        <f>IF(AND(טבלה20[[#This Row],[מחזורי פעילות]]=3,G483=1,טבלה20[[#This Row],[הפרש קבוע אחרון]]&lt;&gt;I483),1,"")</f>
        <v/>
      </c>
      <c r="O482" s="1" t="str">
        <f>IF(AND(טבלה20[[#This Row],[מחזורי פעילות]]=3,G483=1,טבלה20[[#This Row],[הפרש קבוע אחרון]]=I483),1,"")</f>
        <v/>
      </c>
      <c r="P482" s="1" t="str">
        <f>IF(AND(טבלה20[[#This Row],[דילוג]]=1,טבלה20[[#This Row],[הפרש קבוע אחרון]]=I481,טבלה20[[#This Row],[מחזורי פעילות]]&gt;1),1,"")</f>
        <v/>
      </c>
      <c r="Q482" s="1" t="str">
        <f>IF(OR(AND(טבלה20[[#This Row],[מחזורי פעילות]]&lt;&gt;"",M483=""),AND(טבלה20[[#This Row],[פעילות]]=3,M483=1)),טבלה20[[#This Row],[מחזורי פעילות]],"")</f>
        <v/>
      </c>
      <c r="R482" s="1" t="str">
        <f>IF(טבלה20[[#This Row],[באיזה מחזור נעקר אחרי קביעה?]]&lt;&gt;"",1,"")</f>
        <v/>
      </c>
      <c r="S482" s="1" t="str">
        <f>IF(AND(טבלה20[[#This Row],[באיזה מחזור נעקר אחרי קביעה?]]&lt;&gt;"",טבלה20[[#This Row],[CycleNumber]]&gt;B483),טבלה20[[#This Row],[באיזה מחזור נעקר אחרי קביעה?]],"")</f>
        <v/>
      </c>
      <c r="T482" s="1" t="str">
        <f>IF(AND(טבלה20[[#This Row],[הפרש קבוע אחרון]]&lt;&gt;"",I481=""),טבלה20[[#This Row],[CycleNumber]],"")</f>
        <v/>
      </c>
      <c r="U482" s="1" t="str">
        <f>IF(OR(טבלה20[[#This Row],[CycleNumber]]&gt;B483,B483=""),טבלה20[[#This Row],[CycleNumber]],"")</f>
        <v/>
      </c>
      <c r="V4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2" t="s">
        <v>100</v>
      </c>
      <c r="AO482">
        <v>3</v>
      </c>
      <c r="AP482">
        <v>37</v>
      </c>
      <c r="AQ482">
        <f t="shared" si="18"/>
        <v>0</v>
      </c>
      <c r="AR482" t="str">
        <f t="shared" si="19"/>
        <v/>
      </c>
    </row>
    <row r="483" spans="1:44" hidden="1" x14ac:dyDescent="0.25">
      <c r="A483" t="s">
        <v>100</v>
      </c>
      <c r="B483">
        <v>4</v>
      </c>
      <c r="C483">
        <v>1</v>
      </c>
      <c r="D483">
        <v>1</v>
      </c>
      <c r="E483">
        <v>0</v>
      </c>
      <c r="F483">
        <v>34</v>
      </c>
      <c r="G483" t="str">
        <f>IF(טבלה20[[#This Row],[CycleNumber]]&gt;2,IF(AND(טבלה20[[#This Row],[LengthofCycle]]-F482=F482-F481,טבלה20[[#This Row],[LengthofCycle]]-F482&lt;&gt;0),1,""),"")</f>
        <v/>
      </c>
      <c r="H483" t="str">
        <f>IF(טבלה20[[#This Row],[דילוג]]=1,SUM(G483:G484),"")</f>
        <v/>
      </c>
      <c r="I483" t="str">
        <f>IF(AND(טבלה20[[#This Row],[CycleNumber]]&gt;B482,טבלה20[[#This Row],[CycleNumber]]&gt;2),IF(טבלה20[[#This Row],[דילוג]]=1,טבלה20[[#This Row],[LengthofCycle]]-F482,I482),"")</f>
        <v/>
      </c>
      <c r="J483">
        <f>IF(AND(טבלה20[[#This Row],[CycleNumber]]&gt;B482,טבלה20[[#This Row],[CycleNumber]]&gt;2),IF(טבלה20[[#This Row],[דילוג]]=1,1,IF(MAX(J481:J482)=1,1,IF(טבלה20[[#This Row],[LengthofCycle]]-F482&lt;&gt;טבלה20[[#This Row],[הפרש קבוע אחרון]],0,""))),"")</f>
        <v>0</v>
      </c>
      <c r="K483" t="str">
        <f>IF(טבלה20[[#This Row],[CycleNumber]]&lt;3,"",IF(טבלה20[[#This Row],[דילוג]]=1,1,IF(K482="","",IF(טבלה20[[#This Row],[LengthofCycle]]-F482=טבלה20[[#This Row],[הפרש קבוע אחרון]],1,IF(K482+1&gt;3,"",K482+1)))))</f>
        <v/>
      </c>
      <c r="L483" t="str">
        <f>IF(OR(טבלה20[[#This Row],[פעילות]]="",K482=""),"",IF(טבלה20[[#This Row],[פעילות]]=1,1,0))</f>
        <v/>
      </c>
      <c r="M483" s="1" t="str">
        <f>IF(טבלה20[[#This Row],[פעילות]]="","",IF(OR(M482="",AND(טבלה20[[#This Row],[דילוג]]=1,K482=3)),1,M482+1))</f>
        <v/>
      </c>
      <c r="N483" s="1" t="str">
        <f>IF(AND(טבלה20[[#This Row],[מחזורי פעילות]]=3,G484=1,טבלה20[[#This Row],[הפרש קבוע אחרון]]&lt;&gt;I484),1,"")</f>
        <v/>
      </c>
      <c r="O483" s="1" t="str">
        <f>IF(AND(טבלה20[[#This Row],[מחזורי פעילות]]=3,G484=1,טבלה20[[#This Row],[הפרש קבוע אחרון]]=I484),1,"")</f>
        <v/>
      </c>
      <c r="P483" s="1" t="str">
        <f>IF(AND(טבלה20[[#This Row],[דילוג]]=1,טבלה20[[#This Row],[הפרש קבוע אחרון]]=I482,טבלה20[[#This Row],[מחזורי פעילות]]&gt;1),1,"")</f>
        <v/>
      </c>
      <c r="Q483" s="1" t="str">
        <f>IF(OR(AND(טבלה20[[#This Row],[מחזורי פעילות]]&lt;&gt;"",M484=""),AND(טבלה20[[#This Row],[פעילות]]=3,M484=1)),טבלה20[[#This Row],[מחזורי פעילות]],"")</f>
        <v/>
      </c>
      <c r="R483" s="1" t="str">
        <f>IF(טבלה20[[#This Row],[באיזה מחזור נעקר אחרי קביעה?]]&lt;&gt;"",1,"")</f>
        <v/>
      </c>
      <c r="S483" s="1" t="str">
        <f>IF(AND(טבלה20[[#This Row],[באיזה מחזור נעקר אחרי קביעה?]]&lt;&gt;"",טבלה20[[#This Row],[CycleNumber]]&gt;B484),טבלה20[[#This Row],[באיזה מחזור נעקר אחרי קביעה?]],"")</f>
        <v/>
      </c>
      <c r="T483" s="1" t="str">
        <f>IF(AND(טבלה20[[#This Row],[הפרש קבוע אחרון]]&lt;&gt;"",I482=""),טבלה20[[#This Row],[CycleNumber]],"")</f>
        <v/>
      </c>
      <c r="U483" s="1" t="str">
        <f>IF(OR(טבלה20[[#This Row],[CycleNumber]]&gt;B484,B484=""),טבלה20[[#This Row],[CycleNumber]],"")</f>
        <v/>
      </c>
      <c r="V4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3" t="s">
        <v>100</v>
      </c>
      <c r="AO483">
        <v>4</v>
      </c>
      <c r="AP483">
        <v>34</v>
      </c>
      <c r="AQ483">
        <f t="shared" si="18"/>
        <v>0</v>
      </c>
      <c r="AR483" t="str">
        <f t="shared" si="19"/>
        <v/>
      </c>
    </row>
    <row r="484" spans="1:44" hidden="1" x14ac:dyDescent="0.25">
      <c r="A484" t="s">
        <v>100</v>
      </c>
      <c r="B484">
        <v>5</v>
      </c>
      <c r="C484">
        <v>1</v>
      </c>
      <c r="D484">
        <v>1</v>
      </c>
      <c r="E484">
        <v>0</v>
      </c>
      <c r="F484">
        <v>30</v>
      </c>
      <c r="G484" t="str">
        <f>IF(טבלה20[[#This Row],[CycleNumber]]&gt;2,IF(AND(טבלה20[[#This Row],[LengthofCycle]]-F483=F483-F482,טבלה20[[#This Row],[LengthofCycle]]-F483&lt;&gt;0),1,""),"")</f>
        <v/>
      </c>
      <c r="H484" t="str">
        <f>IF(טבלה20[[#This Row],[דילוג]]=1,SUM(G484:G485),"")</f>
        <v/>
      </c>
      <c r="I484" t="str">
        <f>IF(AND(טבלה20[[#This Row],[CycleNumber]]&gt;B483,טבלה20[[#This Row],[CycleNumber]]&gt;2),IF(טבלה20[[#This Row],[דילוג]]=1,טבלה20[[#This Row],[LengthofCycle]]-F483,I483),"")</f>
        <v/>
      </c>
      <c r="J484">
        <f>IF(AND(טבלה20[[#This Row],[CycleNumber]]&gt;B483,טבלה20[[#This Row],[CycleNumber]]&gt;2),IF(טבלה20[[#This Row],[דילוג]]=1,1,IF(MAX(J482:J483)=1,1,IF(טבלה20[[#This Row],[LengthofCycle]]-F483&lt;&gt;טבלה20[[#This Row],[הפרש קבוע אחרון]],0,""))),"")</f>
        <v>0</v>
      </c>
      <c r="K484" t="str">
        <f>IF(טבלה20[[#This Row],[CycleNumber]]&lt;3,"",IF(טבלה20[[#This Row],[דילוג]]=1,1,IF(K483="","",IF(טבלה20[[#This Row],[LengthofCycle]]-F483=טבלה20[[#This Row],[הפרש קבוע אחרון]],1,IF(K483+1&gt;3,"",K483+1)))))</f>
        <v/>
      </c>
      <c r="L484" t="str">
        <f>IF(OR(טבלה20[[#This Row],[פעילות]]="",K483=""),"",IF(טבלה20[[#This Row],[פעילות]]=1,1,0))</f>
        <v/>
      </c>
      <c r="M484" s="1" t="str">
        <f>IF(טבלה20[[#This Row],[פעילות]]="","",IF(OR(M483="",AND(טבלה20[[#This Row],[דילוג]]=1,K483=3)),1,M483+1))</f>
        <v/>
      </c>
      <c r="N484" s="1" t="str">
        <f>IF(AND(טבלה20[[#This Row],[מחזורי פעילות]]=3,G485=1,טבלה20[[#This Row],[הפרש קבוע אחרון]]&lt;&gt;I485),1,"")</f>
        <v/>
      </c>
      <c r="O484" s="1" t="str">
        <f>IF(AND(טבלה20[[#This Row],[מחזורי פעילות]]=3,G485=1,טבלה20[[#This Row],[הפרש קבוע אחרון]]=I485),1,"")</f>
        <v/>
      </c>
      <c r="P484" s="1" t="str">
        <f>IF(AND(טבלה20[[#This Row],[דילוג]]=1,טבלה20[[#This Row],[הפרש קבוע אחרון]]=I483,טבלה20[[#This Row],[מחזורי פעילות]]&gt;1),1,"")</f>
        <v/>
      </c>
      <c r="Q484" s="1" t="str">
        <f>IF(OR(AND(טבלה20[[#This Row],[מחזורי פעילות]]&lt;&gt;"",M485=""),AND(טבלה20[[#This Row],[פעילות]]=3,M485=1)),טבלה20[[#This Row],[מחזורי פעילות]],"")</f>
        <v/>
      </c>
      <c r="R484" s="1" t="str">
        <f>IF(טבלה20[[#This Row],[באיזה מחזור נעקר אחרי קביעה?]]&lt;&gt;"",1,"")</f>
        <v/>
      </c>
      <c r="S484" s="1" t="str">
        <f>IF(AND(טבלה20[[#This Row],[באיזה מחזור נעקר אחרי קביעה?]]&lt;&gt;"",טבלה20[[#This Row],[CycleNumber]]&gt;B485),טבלה20[[#This Row],[באיזה מחזור נעקר אחרי קביעה?]],"")</f>
        <v/>
      </c>
      <c r="T484" s="1" t="str">
        <f>IF(AND(טבלה20[[#This Row],[הפרש קבוע אחרון]]&lt;&gt;"",I483=""),טבלה20[[#This Row],[CycleNumber]],"")</f>
        <v/>
      </c>
      <c r="U484" s="1" t="str">
        <f>IF(OR(טבלה20[[#This Row],[CycleNumber]]&gt;B485,B485=""),טבלה20[[#This Row],[CycleNumber]],"")</f>
        <v/>
      </c>
      <c r="V4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4" t="s">
        <v>100</v>
      </c>
      <c r="AO484">
        <v>5</v>
      </c>
      <c r="AP484">
        <v>30</v>
      </c>
      <c r="AQ484">
        <f t="shared" si="18"/>
        <v>0</v>
      </c>
      <c r="AR484" t="str">
        <f t="shared" si="19"/>
        <v/>
      </c>
    </row>
    <row r="485" spans="1:44" hidden="1" x14ac:dyDescent="0.25">
      <c r="A485" t="s">
        <v>100</v>
      </c>
      <c r="B485">
        <v>6</v>
      </c>
      <c r="C485">
        <v>1</v>
      </c>
      <c r="D485">
        <v>0</v>
      </c>
      <c r="E485">
        <v>0</v>
      </c>
      <c r="F485">
        <v>29</v>
      </c>
      <c r="G485" t="str">
        <f>IF(טבלה20[[#This Row],[CycleNumber]]&gt;2,IF(AND(טבלה20[[#This Row],[LengthofCycle]]-F484=F484-F483,טבלה20[[#This Row],[LengthofCycle]]-F484&lt;&gt;0),1,""),"")</f>
        <v/>
      </c>
      <c r="H485" t="str">
        <f>IF(טבלה20[[#This Row],[דילוג]]=1,SUM(G485:G486),"")</f>
        <v/>
      </c>
      <c r="I485" t="str">
        <f>IF(AND(טבלה20[[#This Row],[CycleNumber]]&gt;B484,טבלה20[[#This Row],[CycleNumber]]&gt;2),IF(טבלה20[[#This Row],[דילוג]]=1,טבלה20[[#This Row],[LengthofCycle]]-F484,I484),"")</f>
        <v/>
      </c>
      <c r="J485">
        <f>IF(AND(טבלה20[[#This Row],[CycleNumber]]&gt;B484,טבלה20[[#This Row],[CycleNumber]]&gt;2),IF(טבלה20[[#This Row],[דילוג]]=1,1,IF(MAX(J483:J484)=1,1,IF(טבלה20[[#This Row],[LengthofCycle]]-F484&lt;&gt;טבלה20[[#This Row],[הפרש קבוע אחרון]],0,""))),"")</f>
        <v>0</v>
      </c>
      <c r="K485" t="str">
        <f>IF(טבלה20[[#This Row],[CycleNumber]]&lt;3,"",IF(טבלה20[[#This Row],[דילוג]]=1,1,IF(K484="","",IF(טבלה20[[#This Row],[LengthofCycle]]-F484=טבלה20[[#This Row],[הפרש קבוע אחרון]],1,IF(K484+1&gt;3,"",K484+1)))))</f>
        <v/>
      </c>
      <c r="L485" t="str">
        <f>IF(OR(טבלה20[[#This Row],[פעילות]]="",K484=""),"",IF(טבלה20[[#This Row],[פעילות]]=1,1,0))</f>
        <v/>
      </c>
      <c r="M485" s="1" t="str">
        <f>IF(טבלה20[[#This Row],[פעילות]]="","",IF(OR(M484="",AND(טבלה20[[#This Row],[דילוג]]=1,K484=3)),1,M484+1))</f>
        <v/>
      </c>
      <c r="N485" s="1" t="str">
        <f>IF(AND(טבלה20[[#This Row],[מחזורי פעילות]]=3,G486=1,טבלה20[[#This Row],[הפרש קבוע אחרון]]&lt;&gt;I486),1,"")</f>
        <v/>
      </c>
      <c r="O485" s="1" t="str">
        <f>IF(AND(טבלה20[[#This Row],[מחזורי פעילות]]=3,G486=1,טבלה20[[#This Row],[הפרש קבוע אחרון]]=I486),1,"")</f>
        <v/>
      </c>
      <c r="P485" s="1" t="str">
        <f>IF(AND(טבלה20[[#This Row],[דילוג]]=1,טבלה20[[#This Row],[הפרש קבוע אחרון]]=I484,טבלה20[[#This Row],[מחזורי פעילות]]&gt;1),1,"")</f>
        <v/>
      </c>
      <c r="Q485" s="1" t="str">
        <f>IF(OR(AND(טבלה20[[#This Row],[מחזורי פעילות]]&lt;&gt;"",M486=""),AND(טבלה20[[#This Row],[פעילות]]=3,M486=1)),טבלה20[[#This Row],[מחזורי פעילות]],"")</f>
        <v/>
      </c>
      <c r="R485" s="1" t="str">
        <f>IF(טבלה20[[#This Row],[באיזה מחזור נעקר אחרי קביעה?]]&lt;&gt;"",1,"")</f>
        <v/>
      </c>
      <c r="S485" s="1" t="str">
        <f>IF(AND(טבלה20[[#This Row],[באיזה מחזור נעקר אחרי קביעה?]]&lt;&gt;"",טבלה20[[#This Row],[CycleNumber]]&gt;B486),טבלה20[[#This Row],[באיזה מחזור נעקר אחרי קביעה?]],"")</f>
        <v/>
      </c>
      <c r="T485" s="1" t="str">
        <f>IF(AND(טבלה20[[#This Row],[הפרש קבוע אחרון]]&lt;&gt;"",I484=""),טבלה20[[#This Row],[CycleNumber]],"")</f>
        <v/>
      </c>
      <c r="U485" s="1" t="str">
        <f>IF(OR(טבלה20[[#This Row],[CycleNumber]]&gt;B486,B486=""),טבלה20[[#This Row],[CycleNumber]],"")</f>
        <v/>
      </c>
      <c r="V4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5" t="s">
        <v>100</v>
      </c>
      <c r="AO485">
        <v>6</v>
      </c>
      <c r="AP485">
        <v>29</v>
      </c>
      <c r="AQ485">
        <f t="shared" si="18"/>
        <v>0</v>
      </c>
      <c r="AR485" t="str">
        <f t="shared" si="19"/>
        <v/>
      </c>
    </row>
    <row r="486" spans="1:44" hidden="1" x14ac:dyDescent="0.25">
      <c r="A486" t="s">
        <v>100</v>
      </c>
      <c r="B486">
        <v>7</v>
      </c>
      <c r="C486">
        <v>1</v>
      </c>
      <c r="D486">
        <v>1</v>
      </c>
      <c r="E486">
        <v>0</v>
      </c>
      <c r="F486">
        <v>33</v>
      </c>
      <c r="G486" t="str">
        <f>IF(טבלה20[[#This Row],[CycleNumber]]&gt;2,IF(AND(טבלה20[[#This Row],[LengthofCycle]]-F485=F485-F484,טבלה20[[#This Row],[LengthofCycle]]-F485&lt;&gt;0),1,""),"")</f>
        <v/>
      </c>
      <c r="H486" t="str">
        <f>IF(טבלה20[[#This Row],[דילוג]]=1,SUM(G486:G487),"")</f>
        <v/>
      </c>
      <c r="I486" t="str">
        <f>IF(AND(טבלה20[[#This Row],[CycleNumber]]&gt;B485,טבלה20[[#This Row],[CycleNumber]]&gt;2),IF(טבלה20[[#This Row],[דילוג]]=1,טבלה20[[#This Row],[LengthofCycle]]-F485,I485),"")</f>
        <v/>
      </c>
      <c r="J486">
        <f>IF(AND(טבלה20[[#This Row],[CycleNumber]]&gt;B485,טבלה20[[#This Row],[CycleNumber]]&gt;2),IF(טבלה20[[#This Row],[דילוג]]=1,1,IF(MAX(J484:J485)=1,1,IF(טבלה20[[#This Row],[LengthofCycle]]-F485&lt;&gt;טבלה20[[#This Row],[הפרש קבוע אחרון]],0,""))),"")</f>
        <v>0</v>
      </c>
      <c r="K486" t="str">
        <f>IF(טבלה20[[#This Row],[CycleNumber]]&lt;3,"",IF(טבלה20[[#This Row],[דילוג]]=1,1,IF(K485="","",IF(טבלה20[[#This Row],[LengthofCycle]]-F485=טבלה20[[#This Row],[הפרש קבוע אחרון]],1,IF(K485+1&gt;3,"",K485+1)))))</f>
        <v/>
      </c>
      <c r="L486" t="str">
        <f>IF(OR(טבלה20[[#This Row],[פעילות]]="",K485=""),"",IF(טבלה20[[#This Row],[פעילות]]=1,1,0))</f>
        <v/>
      </c>
      <c r="M486" s="1" t="str">
        <f>IF(טבלה20[[#This Row],[פעילות]]="","",IF(OR(M485="",AND(טבלה20[[#This Row],[דילוג]]=1,K485=3)),1,M485+1))</f>
        <v/>
      </c>
      <c r="N486" s="1" t="str">
        <f>IF(AND(טבלה20[[#This Row],[מחזורי פעילות]]=3,G487=1,טבלה20[[#This Row],[הפרש קבוע אחרון]]&lt;&gt;I487),1,"")</f>
        <v/>
      </c>
      <c r="O486" s="1" t="str">
        <f>IF(AND(טבלה20[[#This Row],[מחזורי פעילות]]=3,G487=1,טבלה20[[#This Row],[הפרש קבוע אחרון]]=I487),1,"")</f>
        <v/>
      </c>
      <c r="P486" s="1" t="str">
        <f>IF(AND(טבלה20[[#This Row],[דילוג]]=1,טבלה20[[#This Row],[הפרש קבוע אחרון]]=I485,טבלה20[[#This Row],[מחזורי פעילות]]&gt;1),1,"")</f>
        <v/>
      </c>
      <c r="Q486" s="1" t="str">
        <f>IF(OR(AND(טבלה20[[#This Row],[מחזורי פעילות]]&lt;&gt;"",M487=""),AND(טבלה20[[#This Row],[פעילות]]=3,M487=1)),טבלה20[[#This Row],[מחזורי פעילות]],"")</f>
        <v/>
      </c>
      <c r="R486" s="1" t="str">
        <f>IF(טבלה20[[#This Row],[באיזה מחזור נעקר אחרי קביעה?]]&lt;&gt;"",1,"")</f>
        <v/>
      </c>
      <c r="S486" s="1" t="str">
        <f>IF(AND(טבלה20[[#This Row],[באיזה מחזור נעקר אחרי קביעה?]]&lt;&gt;"",טבלה20[[#This Row],[CycleNumber]]&gt;B487),טבלה20[[#This Row],[באיזה מחזור נעקר אחרי קביעה?]],"")</f>
        <v/>
      </c>
      <c r="T486" s="1" t="str">
        <f>IF(AND(טבלה20[[#This Row],[הפרש קבוע אחרון]]&lt;&gt;"",I485=""),טבלה20[[#This Row],[CycleNumber]],"")</f>
        <v/>
      </c>
      <c r="U486" s="1" t="str">
        <f>IF(OR(טבלה20[[#This Row],[CycleNumber]]&gt;B487,B487=""),טבלה20[[#This Row],[CycleNumber]],"")</f>
        <v/>
      </c>
      <c r="V4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6" t="s">
        <v>100</v>
      </c>
      <c r="AO486">
        <v>7</v>
      </c>
      <c r="AP486">
        <v>33</v>
      </c>
      <c r="AQ486">
        <f t="shared" si="18"/>
        <v>0</v>
      </c>
      <c r="AR486" t="str">
        <f t="shared" si="19"/>
        <v/>
      </c>
    </row>
    <row r="487" spans="1:44" hidden="1" x14ac:dyDescent="0.25">
      <c r="A487" t="s">
        <v>100</v>
      </c>
      <c r="B487">
        <v>8</v>
      </c>
      <c r="C487">
        <v>1</v>
      </c>
      <c r="D487">
        <v>1</v>
      </c>
      <c r="E487">
        <v>0</v>
      </c>
      <c r="F487">
        <v>28</v>
      </c>
      <c r="G487" t="str">
        <f>IF(טבלה20[[#This Row],[CycleNumber]]&gt;2,IF(AND(טבלה20[[#This Row],[LengthofCycle]]-F486=F486-F485,טבלה20[[#This Row],[LengthofCycle]]-F486&lt;&gt;0),1,""),"")</f>
        <v/>
      </c>
      <c r="H487" t="str">
        <f>IF(טבלה20[[#This Row],[דילוג]]=1,SUM(G487:G488),"")</f>
        <v/>
      </c>
      <c r="I487" t="str">
        <f>IF(AND(טבלה20[[#This Row],[CycleNumber]]&gt;B486,טבלה20[[#This Row],[CycleNumber]]&gt;2),IF(טבלה20[[#This Row],[דילוג]]=1,טבלה20[[#This Row],[LengthofCycle]]-F486,I486),"")</f>
        <v/>
      </c>
      <c r="J487">
        <f>IF(AND(טבלה20[[#This Row],[CycleNumber]]&gt;B486,טבלה20[[#This Row],[CycleNumber]]&gt;2),IF(טבלה20[[#This Row],[דילוג]]=1,1,IF(MAX(J485:J486)=1,1,IF(טבלה20[[#This Row],[LengthofCycle]]-F486&lt;&gt;טבלה20[[#This Row],[הפרש קבוע אחרון]],0,""))),"")</f>
        <v>0</v>
      </c>
      <c r="K487" t="str">
        <f>IF(טבלה20[[#This Row],[CycleNumber]]&lt;3,"",IF(טבלה20[[#This Row],[דילוג]]=1,1,IF(K486="","",IF(טבלה20[[#This Row],[LengthofCycle]]-F486=טבלה20[[#This Row],[הפרש קבוע אחרון]],1,IF(K486+1&gt;3,"",K486+1)))))</f>
        <v/>
      </c>
      <c r="L487" t="str">
        <f>IF(OR(טבלה20[[#This Row],[פעילות]]="",K486=""),"",IF(טבלה20[[#This Row],[פעילות]]=1,1,0))</f>
        <v/>
      </c>
      <c r="M487" s="1" t="str">
        <f>IF(טבלה20[[#This Row],[פעילות]]="","",IF(OR(M486="",AND(טבלה20[[#This Row],[דילוג]]=1,K486=3)),1,M486+1))</f>
        <v/>
      </c>
      <c r="N487" s="1" t="str">
        <f>IF(AND(טבלה20[[#This Row],[מחזורי פעילות]]=3,G488=1,טבלה20[[#This Row],[הפרש קבוע אחרון]]&lt;&gt;I488),1,"")</f>
        <v/>
      </c>
      <c r="O487" s="1" t="str">
        <f>IF(AND(טבלה20[[#This Row],[מחזורי פעילות]]=3,G488=1,טבלה20[[#This Row],[הפרש קבוע אחרון]]=I488),1,"")</f>
        <v/>
      </c>
      <c r="P487" s="1" t="str">
        <f>IF(AND(טבלה20[[#This Row],[דילוג]]=1,טבלה20[[#This Row],[הפרש קבוע אחרון]]=I486,טבלה20[[#This Row],[מחזורי פעילות]]&gt;1),1,"")</f>
        <v/>
      </c>
      <c r="Q487" s="1" t="str">
        <f>IF(OR(AND(טבלה20[[#This Row],[מחזורי פעילות]]&lt;&gt;"",M488=""),AND(טבלה20[[#This Row],[פעילות]]=3,M488=1)),טבלה20[[#This Row],[מחזורי פעילות]],"")</f>
        <v/>
      </c>
      <c r="R487" s="1" t="str">
        <f>IF(טבלה20[[#This Row],[באיזה מחזור נעקר אחרי קביעה?]]&lt;&gt;"",1,"")</f>
        <v/>
      </c>
      <c r="S487" s="1" t="str">
        <f>IF(AND(טבלה20[[#This Row],[באיזה מחזור נעקר אחרי קביעה?]]&lt;&gt;"",טבלה20[[#This Row],[CycleNumber]]&gt;B488),טבלה20[[#This Row],[באיזה מחזור נעקר אחרי קביעה?]],"")</f>
        <v/>
      </c>
      <c r="T487" s="1" t="str">
        <f>IF(AND(טבלה20[[#This Row],[הפרש קבוע אחרון]]&lt;&gt;"",I486=""),טבלה20[[#This Row],[CycleNumber]],"")</f>
        <v/>
      </c>
      <c r="U487" s="1" t="str">
        <f>IF(OR(טבלה20[[#This Row],[CycleNumber]]&gt;B488,B488=""),טבלה20[[#This Row],[CycleNumber]],"")</f>
        <v/>
      </c>
      <c r="V4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7" t="s">
        <v>100</v>
      </c>
      <c r="AO487">
        <v>8</v>
      </c>
      <c r="AP487">
        <v>28</v>
      </c>
      <c r="AQ487">
        <f t="shared" si="18"/>
        <v>0</v>
      </c>
      <c r="AR487" t="str">
        <f t="shared" si="19"/>
        <v/>
      </c>
    </row>
    <row r="488" spans="1:44" hidden="1" x14ac:dyDescent="0.25">
      <c r="A488" t="s">
        <v>100</v>
      </c>
      <c r="B488">
        <v>9</v>
      </c>
      <c r="C488">
        <v>1</v>
      </c>
      <c r="D488">
        <v>1</v>
      </c>
      <c r="E488">
        <v>0</v>
      </c>
      <c r="F488">
        <v>30</v>
      </c>
      <c r="G488" t="str">
        <f>IF(טבלה20[[#This Row],[CycleNumber]]&gt;2,IF(AND(טבלה20[[#This Row],[LengthofCycle]]-F487=F487-F486,טבלה20[[#This Row],[LengthofCycle]]-F487&lt;&gt;0),1,""),"")</f>
        <v/>
      </c>
      <c r="H488" t="str">
        <f>IF(טבלה20[[#This Row],[דילוג]]=1,SUM(G488:G489),"")</f>
        <v/>
      </c>
      <c r="I488" t="str">
        <f>IF(AND(טבלה20[[#This Row],[CycleNumber]]&gt;B487,טבלה20[[#This Row],[CycleNumber]]&gt;2),IF(טבלה20[[#This Row],[דילוג]]=1,טבלה20[[#This Row],[LengthofCycle]]-F487,I487),"")</f>
        <v/>
      </c>
      <c r="J488">
        <f>IF(AND(טבלה20[[#This Row],[CycleNumber]]&gt;B487,טבלה20[[#This Row],[CycleNumber]]&gt;2),IF(טבלה20[[#This Row],[דילוג]]=1,1,IF(MAX(J486:J487)=1,1,IF(טבלה20[[#This Row],[LengthofCycle]]-F487&lt;&gt;טבלה20[[#This Row],[הפרש קבוע אחרון]],0,""))),"")</f>
        <v>0</v>
      </c>
      <c r="K488" t="str">
        <f>IF(טבלה20[[#This Row],[CycleNumber]]&lt;3,"",IF(טבלה20[[#This Row],[דילוג]]=1,1,IF(K487="","",IF(טבלה20[[#This Row],[LengthofCycle]]-F487=טבלה20[[#This Row],[הפרש קבוע אחרון]],1,IF(K487+1&gt;3,"",K487+1)))))</f>
        <v/>
      </c>
      <c r="L488" t="str">
        <f>IF(OR(טבלה20[[#This Row],[פעילות]]="",K487=""),"",IF(טבלה20[[#This Row],[פעילות]]=1,1,0))</f>
        <v/>
      </c>
      <c r="M488" s="1" t="str">
        <f>IF(טבלה20[[#This Row],[פעילות]]="","",IF(OR(M487="",AND(טבלה20[[#This Row],[דילוג]]=1,K487=3)),1,M487+1))</f>
        <v/>
      </c>
      <c r="N488" s="1" t="str">
        <f>IF(AND(טבלה20[[#This Row],[מחזורי פעילות]]=3,G489=1,טבלה20[[#This Row],[הפרש קבוע אחרון]]&lt;&gt;I489),1,"")</f>
        <v/>
      </c>
      <c r="O488" s="1" t="str">
        <f>IF(AND(טבלה20[[#This Row],[מחזורי פעילות]]=3,G489=1,טבלה20[[#This Row],[הפרש קבוע אחרון]]=I489),1,"")</f>
        <v/>
      </c>
      <c r="P488" s="1" t="str">
        <f>IF(AND(טבלה20[[#This Row],[דילוג]]=1,טבלה20[[#This Row],[הפרש קבוע אחרון]]=I487,טבלה20[[#This Row],[מחזורי פעילות]]&gt;1),1,"")</f>
        <v/>
      </c>
      <c r="Q488" s="1" t="str">
        <f>IF(OR(AND(טבלה20[[#This Row],[מחזורי פעילות]]&lt;&gt;"",M489=""),AND(טבלה20[[#This Row],[פעילות]]=3,M489=1)),טבלה20[[#This Row],[מחזורי פעילות]],"")</f>
        <v/>
      </c>
      <c r="R488" s="1" t="str">
        <f>IF(טבלה20[[#This Row],[באיזה מחזור נעקר אחרי קביעה?]]&lt;&gt;"",1,"")</f>
        <v/>
      </c>
      <c r="S488" s="1" t="str">
        <f>IF(AND(טבלה20[[#This Row],[באיזה מחזור נעקר אחרי קביעה?]]&lt;&gt;"",טבלה20[[#This Row],[CycleNumber]]&gt;B489),טבלה20[[#This Row],[באיזה מחזור נעקר אחרי קביעה?]],"")</f>
        <v/>
      </c>
      <c r="T488" s="1" t="str">
        <f>IF(AND(טבלה20[[#This Row],[הפרש קבוע אחרון]]&lt;&gt;"",I487=""),טבלה20[[#This Row],[CycleNumber]],"")</f>
        <v/>
      </c>
      <c r="U488" s="1" t="str">
        <f>IF(OR(טבלה20[[#This Row],[CycleNumber]]&gt;B489,B489=""),טבלה20[[#This Row],[CycleNumber]],"")</f>
        <v/>
      </c>
      <c r="V4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8" t="s">
        <v>100</v>
      </c>
      <c r="AO488">
        <v>9</v>
      </c>
      <c r="AP488">
        <v>30</v>
      </c>
      <c r="AQ488">
        <f t="shared" si="18"/>
        <v>0</v>
      </c>
      <c r="AR488" t="str">
        <f t="shared" si="19"/>
        <v/>
      </c>
    </row>
    <row r="489" spans="1:44" hidden="1" x14ac:dyDescent="0.25">
      <c r="A489" t="s">
        <v>100</v>
      </c>
      <c r="B489">
        <v>10</v>
      </c>
      <c r="C489">
        <v>1</v>
      </c>
      <c r="D489">
        <v>1</v>
      </c>
      <c r="E489">
        <v>0</v>
      </c>
      <c r="F489">
        <v>34</v>
      </c>
      <c r="G489" t="str">
        <f>IF(טבלה20[[#This Row],[CycleNumber]]&gt;2,IF(AND(טבלה20[[#This Row],[LengthofCycle]]-F488=F488-F487,טבלה20[[#This Row],[LengthofCycle]]-F488&lt;&gt;0),1,""),"")</f>
        <v/>
      </c>
      <c r="H489" t="str">
        <f>IF(טבלה20[[#This Row],[דילוג]]=1,SUM(G489:G490),"")</f>
        <v/>
      </c>
      <c r="I489" t="str">
        <f>IF(AND(טבלה20[[#This Row],[CycleNumber]]&gt;B488,טבלה20[[#This Row],[CycleNumber]]&gt;2),IF(טבלה20[[#This Row],[דילוג]]=1,טבלה20[[#This Row],[LengthofCycle]]-F488,I488),"")</f>
        <v/>
      </c>
      <c r="J489">
        <f>IF(AND(טבלה20[[#This Row],[CycleNumber]]&gt;B488,טבלה20[[#This Row],[CycleNumber]]&gt;2),IF(טבלה20[[#This Row],[דילוג]]=1,1,IF(MAX(J487:J488)=1,1,IF(טבלה20[[#This Row],[LengthofCycle]]-F488&lt;&gt;טבלה20[[#This Row],[הפרש קבוע אחרון]],0,""))),"")</f>
        <v>0</v>
      </c>
      <c r="K489" t="str">
        <f>IF(טבלה20[[#This Row],[CycleNumber]]&lt;3,"",IF(טבלה20[[#This Row],[דילוג]]=1,1,IF(K488="","",IF(טבלה20[[#This Row],[LengthofCycle]]-F488=טבלה20[[#This Row],[הפרש קבוע אחרון]],1,IF(K488+1&gt;3,"",K488+1)))))</f>
        <v/>
      </c>
      <c r="L489" t="str">
        <f>IF(OR(טבלה20[[#This Row],[פעילות]]="",K488=""),"",IF(טבלה20[[#This Row],[פעילות]]=1,1,0))</f>
        <v/>
      </c>
      <c r="M489" s="1" t="str">
        <f>IF(טבלה20[[#This Row],[פעילות]]="","",IF(OR(M488="",AND(טבלה20[[#This Row],[דילוג]]=1,K488=3)),1,M488+1))</f>
        <v/>
      </c>
      <c r="N489" s="1" t="str">
        <f>IF(AND(טבלה20[[#This Row],[מחזורי פעילות]]=3,G490=1,טבלה20[[#This Row],[הפרש קבוע אחרון]]&lt;&gt;I490),1,"")</f>
        <v/>
      </c>
      <c r="O489" s="1" t="str">
        <f>IF(AND(טבלה20[[#This Row],[מחזורי פעילות]]=3,G490=1,טבלה20[[#This Row],[הפרש קבוע אחרון]]=I490),1,"")</f>
        <v/>
      </c>
      <c r="P489" s="1" t="str">
        <f>IF(AND(טבלה20[[#This Row],[דילוג]]=1,טבלה20[[#This Row],[הפרש קבוע אחרון]]=I488,טבלה20[[#This Row],[מחזורי פעילות]]&gt;1),1,"")</f>
        <v/>
      </c>
      <c r="Q489" s="1" t="str">
        <f>IF(OR(AND(טבלה20[[#This Row],[מחזורי פעילות]]&lt;&gt;"",M490=""),AND(טבלה20[[#This Row],[פעילות]]=3,M490=1)),טבלה20[[#This Row],[מחזורי פעילות]],"")</f>
        <v/>
      </c>
      <c r="R489" s="1" t="str">
        <f>IF(טבלה20[[#This Row],[באיזה מחזור נעקר אחרי קביעה?]]&lt;&gt;"",1,"")</f>
        <v/>
      </c>
      <c r="S489" s="1" t="str">
        <f>IF(AND(טבלה20[[#This Row],[באיזה מחזור נעקר אחרי קביעה?]]&lt;&gt;"",טבלה20[[#This Row],[CycleNumber]]&gt;B490),טבלה20[[#This Row],[באיזה מחזור נעקר אחרי קביעה?]],"")</f>
        <v/>
      </c>
      <c r="T489" s="1" t="str">
        <f>IF(AND(טבלה20[[#This Row],[הפרש קבוע אחרון]]&lt;&gt;"",I488=""),טבלה20[[#This Row],[CycleNumber]],"")</f>
        <v/>
      </c>
      <c r="U489" s="1" t="str">
        <f>IF(OR(טבלה20[[#This Row],[CycleNumber]]&gt;B490,B490=""),טבלה20[[#This Row],[CycleNumber]],"")</f>
        <v/>
      </c>
      <c r="V4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89" t="s">
        <v>100</v>
      </c>
      <c r="AO489">
        <v>10</v>
      </c>
      <c r="AP489">
        <v>34</v>
      </c>
      <c r="AQ489">
        <f t="shared" si="18"/>
        <v>0</v>
      </c>
      <c r="AR489" t="str">
        <f t="shared" si="19"/>
        <v/>
      </c>
    </row>
    <row r="490" spans="1:44" hidden="1" x14ac:dyDescent="0.25">
      <c r="A490" t="s">
        <v>100</v>
      </c>
      <c r="B490">
        <v>11</v>
      </c>
      <c r="C490">
        <v>1</v>
      </c>
      <c r="D490">
        <v>1</v>
      </c>
      <c r="E490">
        <v>0</v>
      </c>
      <c r="F490">
        <v>39</v>
      </c>
      <c r="G490" t="str">
        <f>IF(טבלה20[[#This Row],[CycleNumber]]&gt;2,IF(AND(טבלה20[[#This Row],[LengthofCycle]]-F489=F489-F488,טבלה20[[#This Row],[LengthofCycle]]-F489&lt;&gt;0),1,""),"")</f>
        <v/>
      </c>
      <c r="H490" t="str">
        <f>IF(טבלה20[[#This Row],[דילוג]]=1,SUM(G490:G491),"")</f>
        <v/>
      </c>
      <c r="I490" t="str">
        <f>IF(AND(טבלה20[[#This Row],[CycleNumber]]&gt;B489,טבלה20[[#This Row],[CycleNumber]]&gt;2),IF(טבלה20[[#This Row],[דילוג]]=1,טבלה20[[#This Row],[LengthofCycle]]-F489,I489),"")</f>
        <v/>
      </c>
      <c r="J490">
        <f>IF(AND(טבלה20[[#This Row],[CycleNumber]]&gt;B489,טבלה20[[#This Row],[CycleNumber]]&gt;2),IF(טבלה20[[#This Row],[דילוג]]=1,1,IF(MAX(J488:J489)=1,1,IF(טבלה20[[#This Row],[LengthofCycle]]-F489&lt;&gt;טבלה20[[#This Row],[הפרש קבוע אחרון]],0,""))),"")</f>
        <v>0</v>
      </c>
      <c r="K490" t="str">
        <f>IF(טבלה20[[#This Row],[CycleNumber]]&lt;3,"",IF(טבלה20[[#This Row],[דילוג]]=1,1,IF(K489="","",IF(טבלה20[[#This Row],[LengthofCycle]]-F489=טבלה20[[#This Row],[הפרש קבוע אחרון]],1,IF(K489+1&gt;3,"",K489+1)))))</f>
        <v/>
      </c>
      <c r="L490" t="str">
        <f>IF(OR(טבלה20[[#This Row],[פעילות]]="",K489=""),"",IF(טבלה20[[#This Row],[פעילות]]=1,1,0))</f>
        <v/>
      </c>
      <c r="M490" s="1" t="str">
        <f>IF(טבלה20[[#This Row],[פעילות]]="","",IF(OR(M489="",AND(טבלה20[[#This Row],[דילוג]]=1,K489=3)),1,M489+1))</f>
        <v/>
      </c>
      <c r="N490" s="1" t="str">
        <f>IF(AND(טבלה20[[#This Row],[מחזורי פעילות]]=3,G491=1,טבלה20[[#This Row],[הפרש קבוע אחרון]]&lt;&gt;I491),1,"")</f>
        <v/>
      </c>
      <c r="O490" s="1" t="str">
        <f>IF(AND(טבלה20[[#This Row],[מחזורי פעילות]]=3,G491=1,טבלה20[[#This Row],[הפרש קבוע אחרון]]=I491),1,"")</f>
        <v/>
      </c>
      <c r="P490" s="1" t="str">
        <f>IF(AND(טבלה20[[#This Row],[דילוג]]=1,טבלה20[[#This Row],[הפרש קבוע אחרון]]=I489,טבלה20[[#This Row],[מחזורי פעילות]]&gt;1),1,"")</f>
        <v/>
      </c>
      <c r="Q490" s="1" t="str">
        <f>IF(OR(AND(טבלה20[[#This Row],[מחזורי פעילות]]&lt;&gt;"",M491=""),AND(טבלה20[[#This Row],[פעילות]]=3,M491=1)),טבלה20[[#This Row],[מחזורי פעילות]],"")</f>
        <v/>
      </c>
      <c r="R490" s="1" t="str">
        <f>IF(טבלה20[[#This Row],[באיזה מחזור נעקר אחרי קביעה?]]&lt;&gt;"",1,"")</f>
        <v/>
      </c>
      <c r="S490" s="1" t="str">
        <f>IF(AND(טבלה20[[#This Row],[באיזה מחזור נעקר אחרי קביעה?]]&lt;&gt;"",טבלה20[[#This Row],[CycleNumber]]&gt;B491),טבלה20[[#This Row],[באיזה מחזור נעקר אחרי קביעה?]],"")</f>
        <v/>
      </c>
      <c r="T490" s="1" t="str">
        <f>IF(AND(טבלה20[[#This Row],[הפרש קבוע אחרון]]&lt;&gt;"",I489=""),טבלה20[[#This Row],[CycleNumber]],"")</f>
        <v/>
      </c>
      <c r="U490" s="1" t="str">
        <f>IF(OR(טבלה20[[#This Row],[CycleNumber]]&gt;B491,B491=""),טבלה20[[#This Row],[CycleNumber]],"")</f>
        <v/>
      </c>
      <c r="V4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0" t="s">
        <v>100</v>
      </c>
      <c r="AO490">
        <v>11</v>
      </c>
      <c r="AP490">
        <v>39</v>
      </c>
      <c r="AQ490">
        <f t="shared" si="18"/>
        <v>0</v>
      </c>
      <c r="AR490" t="str">
        <f t="shared" si="19"/>
        <v/>
      </c>
    </row>
    <row r="491" spans="1:44" hidden="1" x14ac:dyDescent="0.25">
      <c r="A491" t="s">
        <v>100</v>
      </c>
      <c r="B491">
        <v>12</v>
      </c>
      <c r="C491">
        <v>1</v>
      </c>
      <c r="D491">
        <v>1</v>
      </c>
      <c r="E491">
        <v>0</v>
      </c>
      <c r="F491">
        <v>27</v>
      </c>
      <c r="G491" t="str">
        <f>IF(טבלה20[[#This Row],[CycleNumber]]&gt;2,IF(AND(טבלה20[[#This Row],[LengthofCycle]]-F490=F490-F489,טבלה20[[#This Row],[LengthofCycle]]-F490&lt;&gt;0),1,""),"")</f>
        <v/>
      </c>
      <c r="H491" t="str">
        <f>IF(טבלה20[[#This Row],[דילוג]]=1,SUM(G491:G492),"")</f>
        <v/>
      </c>
      <c r="I491" t="str">
        <f>IF(AND(טבלה20[[#This Row],[CycleNumber]]&gt;B490,טבלה20[[#This Row],[CycleNumber]]&gt;2),IF(טבלה20[[#This Row],[דילוג]]=1,טבלה20[[#This Row],[LengthofCycle]]-F490,I490),"")</f>
        <v/>
      </c>
      <c r="J491">
        <f>IF(AND(טבלה20[[#This Row],[CycleNumber]]&gt;B490,טבלה20[[#This Row],[CycleNumber]]&gt;2),IF(טבלה20[[#This Row],[דילוג]]=1,1,IF(MAX(J489:J490)=1,1,IF(טבלה20[[#This Row],[LengthofCycle]]-F490&lt;&gt;טבלה20[[#This Row],[הפרש קבוע אחרון]],0,""))),"")</f>
        <v>0</v>
      </c>
      <c r="K491" t="str">
        <f>IF(טבלה20[[#This Row],[CycleNumber]]&lt;3,"",IF(טבלה20[[#This Row],[דילוג]]=1,1,IF(K490="","",IF(טבלה20[[#This Row],[LengthofCycle]]-F490=טבלה20[[#This Row],[הפרש קבוע אחרון]],1,IF(K490+1&gt;3,"",K490+1)))))</f>
        <v/>
      </c>
      <c r="L491" t="str">
        <f>IF(OR(טבלה20[[#This Row],[פעילות]]="",K490=""),"",IF(טבלה20[[#This Row],[פעילות]]=1,1,0))</f>
        <v/>
      </c>
      <c r="M491" s="1" t="str">
        <f>IF(טבלה20[[#This Row],[פעילות]]="","",IF(OR(M490="",AND(טבלה20[[#This Row],[דילוג]]=1,K490=3)),1,M490+1))</f>
        <v/>
      </c>
      <c r="N491" s="1" t="str">
        <f>IF(AND(טבלה20[[#This Row],[מחזורי פעילות]]=3,G492=1,טבלה20[[#This Row],[הפרש קבוע אחרון]]&lt;&gt;I492),1,"")</f>
        <v/>
      </c>
      <c r="O491" s="1" t="str">
        <f>IF(AND(טבלה20[[#This Row],[מחזורי פעילות]]=3,G492=1,טבלה20[[#This Row],[הפרש קבוע אחרון]]=I492),1,"")</f>
        <v/>
      </c>
      <c r="P491" s="1" t="str">
        <f>IF(AND(טבלה20[[#This Row],[דילוג]]=1,טבלה20[[#This Row],[הפרש קבוע אחרון]]=I490,טבלה20[[#This Row],[מחזורי פעילות]]&gt;1),1,"")</f>
        <v/>
      </c>
      <c r="Q491" s="1" t="str">
        <f>IF(OR(AND(טבלה20[[#This Row],[מחזורי פעילות]]&lt;&gt;"",M492=""),AND(טבלה20[[#This Row],[פעילות]]=3,M492=1)),טבלה20[[#This Row],[מחזורי פעילות]],"")</f>
        <v/>
      </c>
      <c r="R491" s="1" t="str">
        <f>IF(טבלה20[[#This Row],[באיזה מחזור נעקר אחרי קביעה?]]&lt;&gt;"",1,"")</f>
        <v/>
      </c>
      <c r="S491" s="1" t="str">
        <f>IF(AND(טבלה20[[#This Row],[באיזה מחזור נעקר אחרי קביעה?]]&lt;&gt;"",טבלה20[[#This Row],[CycleNumber]]&gt;B492),טבלה20[[#This Row],[באיזה מחזור נעקר אחרי קביעה?]],"")</f>
        <v/>
      </c>
      <c r="T491" s="1" t="str">
        <f>IF(AND(טבלה20[[#This Row],[הפרש קבוע אחרון]]&lt;&gt;"",I490=""),טבלה20[[#This Row],[CycleNumber]],"")</f>
        <v/>
      </c>
      <c r="U491" s="1">
        <f>IF(OR(טבלה20[[#This Row],[CycleNumber]]&gt;B492,B492=""),טבלה20[[#This Row],[CycleNumber]],"")</f>
        <v>12</v>
      </c>
      <c r="V4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1" t="s">
        <v>100</v>
      </c>
      <c r="AO491">
        <v>12</v>
      </c>
      <c r="AP491">
        <v>27</v>
      </c>
      <c r="AQ491">
        <f t="shared" si="18"/>
        <v>0</v>
      </c>
      <c r="AR491" t="str">
        <f t="shared" si="19"/>
        <v/>
      </c>
    </row>
    <row r="492" spans="1:44" hidden="1" x14ac:dyDescent="0.25">
      <c r="A492" t="s">
        <v>54</v>
      </c>
      <c r="B492">
        <v>1</v>
      </c>
      <c r="C492">
        <v>1</v>
      </c>
      <c r="D492">
        <v>1</v>
      </c>
      <c r="E492">
        <v>0</v>
      </c>
      <c r="F492">
        <v>31</v>
      </c>
      <c r="G492" t="str">
        <f>IF(טבלה20[[#This Row],[CycleNumber]]&gt;2,IF(AND(טבלה20[[#This Row],[LengthofCycle]]-F491=F491-F490,טבלה20[[#This Row],[LengthofCycle]]-F491&lt;&gt;0),1,""),"")</f>
        <v/>
      </c>
      <c r="H492" t="str">
        <f>IF(טבלה20[[#This Row],[דילוג]]=1,SUM(G492:G493),"")</f>
        <v/>
      </c>
      <c r="I492" t="str">
        <f>IF(AND(טבלה20[[#This Row],[CycleNumber]]&gt;B491,טבלה20[[#This Row],[CycleNumber]]&gt;2),IF(טבלה20[[#This Row],[דילוג]]=1,טבלה20[[#This Row],[LengthofCycle]]-F491,I491),"")</f>
        <v/>
      </c>
      <c r="J492" t="str">
        <f>IF(AND(טבלה20[[#This Row],[CycleNumber]]&gt;B491,טבלה20[[#This Row],[CycleNumber]]&gt;2),IF(טבלה20[[#This Row],[דילוג]]=1,1,IF(MAX(J490:J491)=1,1,IF(טבלה20[[#This Row],[LengthofCycle]]-F491&lt;&gt;טבלה20[[#This Row],[הפרש קבוע אחרון]],0,""))),"")</f>
        <v/>
      </c>
      <c r="K492" t="str">
        <f>IF(טבלה20[[#This Row],[CycleNumber]]&lt;3,"",IF(טבלה20[[#This Row],[דילוג]]=1,1,IF(K491="","",IF(טבלה20[[#This Row],[LengthofCycle]]-F491=טבלה20[[#This Row],[הפרש קבוע אחרון]],1,IF(K491+1&gt;3,"",K491+1)))))</f>
        <v/>
      </c>
      <c r="L492" t="str">
        <f>IF(OR(טבלה20[[#This Row],[פעילות]]="",K491=""),"",IF(טבלה20[[#This Row],[פעילות]]=1,1,0))</f>
        <v/>
      </c>
      <c r="M492" s="1" t="str">
        <f>IF(טבלה20[[#This Row],[פעילות]]="","",IF(OR(M491="",AND(טבלה20[[#This Row],[דילוג]]=1,K491=3)),1,M491+1))</f>
        <v/>
      </c>
      <c r="N492" s="1" t="str">
        <f>IF(AND(טבלה20[[#This Row],[מחזורי פעילות]]=3,G493=1,טבלה20[[#This Row],[הפרש קבוע אחרון]]&lt;&gt;I493),1,"")</f>
        <v/>
      </c>
      <c r="O492" s="1" t="str">
        <f>IF(AND(טבלה20[[#This Row],[מחזורי פעילות]]=3,G493=1,טבלה20[[#This Row],[הפרש קבוע אחרון]]=I493),1,"")</f>
        <v/>
      </c>
      <c r="P492" s="1" t="str">
        <f>IF(AND(טבלה20[[#This Row],[דילוג]]=1,טבלה20[[#This Row],[הפרש קבוע אחרון]]=I491,טבלה20[[#This Row],[מחזורי פעילות]]&gt;1),1,"")</f>
        <v/>
      </c>
      <c r="Q492" s="1" t="str">
        <f>IF(OR(AND(טבלה20[[#This Row],[מחזורי פעילות]]&lt;&gt;"",M493=""),AND(טבלה20[[#This Row],[פעילות]]=3,M493=1)),טבלה20[[#This Row],[מחזורי פעילות]],"")</f>
        <v/>
      </c>
      <c r="R492" s="1" t="str">
        <f>IF(טבלה20[[#This Row],[באיזה מחזור נעקר אחרי קביעה?]]&lt;&gt;"",1,"")</f>
        <v/>
      </c>
      <c r="S492" s="1" t="str">
        <f>IF(AND(טבלה20[[#This Row],[באיזה מחזור נעקר אחרי קביעה?]]&lt;&gt;"",טבלה20[[#This Row],[CycleNumber]]&gt;B493),טבלה20[[#This Row],[באיזה מחזור נעקר אחרי קביעה?]],"")</f>
        <v/>
      </c>
      <c r="T492" s="1" t="str">
        <f>IF(AND(טבלה20[[#This Row],[הפרש קבוע אחרון]]&lt;&gt;"",I491=""),טבלה20[[#This Row],[CycleNumber]],"")</f>
        <v/>
      </c>
      <c r="U492" s="1" t="str">
        <f>IF(OR(טבלה20[[#This Row],[CycleNumber]]&gt;B493,B493=""),טבלה20[[#This Row],[CycleNumber]],"")</f>
        <v/>
      </c>
      <c r="V4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2" t="s">
        <v>54</v>
      </c>
      <c r="AO492">
        <v>1</v>
      </c>
      <c r="AP492">
        <v>31</v>
      </c>
      <c r="AQ492" t="str">
        <f t="shared" si="18"/>
        <v/>
      </c>
      <c r="AR492" t="str">
        <f t="shared" si="19"/>
        <v/>
      </c>
    </row>
    <row r="493" spans="1:44" hidden="1" x14ac:dyDescent="0.25">
      <c r="A493" t="s">
        <v>54</v>
      </c>
      <c r="B493">
        <v>2</v>
      </c>
      <c r="C493">
        <v>1</v>
      </c>
      <c r="D493">
        <v>1</v>
      </c>
      <c r="E493">
        <v>0</v>
      </c>
      <c r="F493">
        <v>27</v>
      </c>
      <c r="G493" t="str">
        <f>IF(טבלה20[[#This Row],[CycleNumber]]&gt;2,IF(AND(טבלה20[[#This Row],[LengthofCycle]]-F492=F492-F491,טבלה20[[#This Row],[LengthofCycle]]-F492&lt;&gt;0),1,""),"")</f>
        <v/>
      </c>
      <c r="H493" t="str">
        <f>IF(טבלה20[[#This Row],[דילוג]]=1,SUM(G493:G494),"")</f>
        <v/>
      </c>
      <c r="I493" t="str">
        <f>IF(AND(טבלה20[[#This Row],[CycleNumber]]&gt;B492,טבלה20[[#This Row],[CycleNumber]]&gt;2),IF(טבלה20[[#This Row],[דילוג]]=1,טבלה20[[#This Row],[LengthofCycle]]-F492,I492),"")</f>
        <v/>
      </c>
      <c r="J493" t="str">
        <f>IF(AND(טבלה20[[#This Row],[CycleNumber]]&gt;B492,טבלה20[[#This Row],[CycleNumber]]&gt;2),IF(טבלה20[[#This Row],[דילוג]]=1,1,IF(MAX(J491:J492)=1,1,IF(טבלה20[[#This Row],[LengthofCycle]]-F492&lt;&gt;טבלה20[[#This Row],[הפרש קבוע אחרון]],0,""))),"")</f>
        <v/>
      </c>
      <c r="K493" t="str">
        <f>IF(טבלה20[[#This Row],[CycleNumber]]&lt;3,"",IF(טבלה20[[#This Row],[דילוג]]=1,1,IF(K492="","",IF(טבלה20[[#This Row],[LengthofCycle]]-F492=טבלה20[[#This Row],[הפרש קבוע אחרון]],1,IF(K492+1&gt;3,"",K492+1)))))</f>
        <v/>
      </c>
      <c r="L493" t="str">
        <f>IF(OR(טבלה20[[#This Row],[פעילות]]="",K492=""),"",IF(טבלה20[[#This Row],[פעילות]]=1,1,0))</f>
        <v/>
      </c>
      <c r="M493" s="1" t="str">
        <f>IF(טבלה20[[#This Row],[פעילות]]="","",IF(OR(M492="",AND(טבלה20[[#This Row],[דילוג]]=1,K492=3)),1,M492+1))</f>
        <v/>
      </c>
      <c r="N493" s="1" t="str">
        <f>IF(AND(טבלה20[[#This Row],[מחזורי פעילות]]=3,G494=1,טבלה20[[#This Row],[הפרש קבוע אחרון]]&lt;&gt;I494),1,"")</f>
        <v/>
      </c>
      <c r="O493" s="1" t="str">
        <f>IF(AND(טבלה20[[#This Row],[מחזורי פעילות]]=3,G494=1,טבלה20[[#This Row],[הפרש קבוע אחרון]]=I494),1,"")</f>
        <v/>
      </c>
      <c r="P493" s="1" t="str">
        <f>IF(AND(טבלה20[[#This Row],[דילוג]]=1,טבלה20[[#This Row],[הפרש קבוע אחרון]]=I492,טבלה20[[#This Row],[מחזורי פעילות]]&gt;1),1,"")</f>
        <v/>
      </c>
      <c r="Q493" s="1" t="str">
        <f>IF(OR(AND(טבלה20[[#This Row],[מחזורי פעילות]]&lt;&gt;"",M494=""),AND(טבלה20[[#This Row],[פעילות]]=3,M494=1)),טבלה20[[#This Row],[מחזורי פעילות]],"")</f>
        <v/>
      </c>
      <c r="R493" s="1" t="str">
        <f>IF(טבלה20[[#This Row],[באיזה מחזור נעקר אחרי קביעה?]]&lt;&gt;"",1,"")</f>
        <v/>
      </c>
      <c r="S493" s="1" t="str">
        <f>IF(AND(טבלה20[[#This Row],[באיזה מחזור נעקר אחרי קביעה?]]&lt;&gt;"",טבלה20[[#This Row],[CycleNumber]]&gt;B494),טבלה20[[#This Row],[באיזה מחזור נעקר אחרי קביעה?]],"")</f>
        <v/>
      </c>
      <c r="T493" s="1" t="str">
        <f>IF(AND(טבלה20[[#This Row],[הפרש קבוע אחרון]]&lt;&gt;"",I492=""),טבלה20[[#This Row],[CycleNumber]],"")</f>
        <v/>
      </c>
      <c r="U493" s="1" t="str">
        <f>IF(OR(טבלה20[[#This Row],[CycleNumber]]&gt;B494,B494=""),טבלה20[[#This Row],[CycleNumber]],"")</f>
        <v/>
      </c>
      <c r="V4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3" t="s">
        <v>54</v>
      </c>
      <c r="AO493">
        <v>2</v>
      </c>
      <c r="AP493">
        <v>27</v>
      </c>
      <c r="AQ493" t="str">
        <f t="shared" si="18"/>
        <v/>
      </c>
      <c r="AR493" t="str">
        <f t="shared" si="19"/>
        <v/>
      </c>
    </row>
    <row r="494" spans="1:44" hidden="1" x14ac:dyDescent="0.25">
      <c r="A494" t="s">
        <v>54</v>
      </c>
      <c r="B494">
        <v>3</v>
      </c>
      <c r="C494">
        <v>1</v>
      </c>
      <c r="D494">
        <v>1</v>
      </c>
      <c r="E494">
        <v>0</v>
      </c>
      <c r="F494">
        <v>28</v>
      </c>
      <c r="G494" t="str">
        <f>IF(טבלה20[[#This Row],[CycleNumber]]&gt;2,IF(AND(טבלה20[[#This Row],[LengthofCycle]]-F493=F493-F492,טבלה20[[#This Row],[LengthofCycle]]-F493&lt;&gt;0),1,""),"")</f>
        <v/>
      </c>
      <c r="H494" t="str">
        <f>IF(טבלה20[[#This Row],[דילוג]]=1,SUM(G494:G495),"")</f>
        <v/>
      </c>
      <c r="I494" t="str">
        <f>IF(AND(טבלה20[[#This Row],[CycleNumber]]&gt;B493,טבלה20[[#This Row],[CycleNumber]]&gt;2),IF(טבלה20[[#This Row],[דילוג]]=1,טבלה20[[#This Row],[LengthofCycle]]-F493,I493),"")</f>
        <v/>
      </c>
      <c r="J494">
        <f>IF(AND(טבלה20[[#This Row],[CycleNumber]]&gt;B493,טבלה20[[#This Row],[CycleNumber]]&gt;2),IF(טבלה20[[#This Row],[דילוג]]=1,1,IF(MAX(J492:J493)=1,1,IF(טבלה20[[#This Row],[LengthofCycle]]-F493&lt;&gt;טבלה20[[#This Row],[הפרש קבוע אחרון]],0,""))),"")</f>
        <v>0</v>
      </c>
      <c r="K494" t="str">
        <f>IF(טבלה20[[#This Row],[CycleNumber]]&lt;3,"",IF(טבלה20[[#This Row],[דילוג]]=1,1,IF(K493="","",IF(טבלה20[[#This Row],[LengthofCycle]]-F493=טבלה20[[#This Row],[הפרש קבוע אחרון]],1,IF(K493+1&gt;3,"",K493+1)))))</f>
        <v/>
      </c>
      <c r="L494" t="str">
        <f>IF(OR(טבלה20[[#This Row],[פעילות]]="",K493=""),"",IF(טבלה20[[#This Row],[פעילות]]=1,1,0))</f>
        <v/>
      </c>
      <c r="M494" s="1" t="str">
        <f>IF(טבלה20[[#This Row],[פעילות]]="","",IF(OR(M493="",AND(טבלה20[[#This Row],[דילוג]]=1,K493=3)),1,M493+1))</f>
        <v/>
      </c>
      <c r="N494" s="1" t="str">
        <f>IF(AND(טבלה20[[#This Row],[מחזורי פעילות]]=3,G495=1,טבלה20[[#This Row],[הפרש קבוע אחרון]]&lt;&gt;I495),1,"")</f>
        <v/>
      </c>
      <c r="O494" s="1" t="str">
        <f>IF(AND(טבלה20[[#This Row],[מחזורי פעילות]]=3,G495=1,טבלה20[[#This Row],[הפרש קבוע אחרון]]=I495),1,"")</f>
        <v/>
      </c>
      <c r="P494" s="1" t="str">
        <f>IF(AND(טבלה20[[#This Row],[דילוג]]=1,טבלה20[[#This Row],[הפרש קבוע אחרון]]=I493,טבלה20[[#This Row],[מחזורי פעילות]]&gt;1),1,"")</f>
        <v/>
      </c>
      <c r="Q494" s="1" t="str">
        <f>IF(OR(AND(טבלה20[[#This Row],[מחזורי פעילות]]&lt;&gt;"",M495=""),AND(טבלה20[[#This Row],[פעילות]]=3,M495=1)),טבלה20[[#This Row],[מחזורי פעילות]],"")</f>
        <v/>
      </c>
      <c r="R494" s="1" t="str">
        <f>IF(טבלה20[[#This Row],[באיזה מחזור נעקר אחרי קביעה?]]&lt;&gt;"",1,"")</f>
        <v/>
      </c>
      <c r="S494" s="1" t="str">
        <f>IF(AND(טבלה20[[#This Row],[באיזה מחזור נעקר אחרי קביעה?]]&lt;&gt;"",טבלה20[[#This Row],[CycleNumber]]&gt;B495),טבלה20[[#This Row],[באיזה מחזור נעקר אחרי קביעה?]],"")</f>
        <v/>
      </c>
      <c r="T494" s="1" t="str">
        <f>IF(AND(טבלה20[[#This Row],[הפרש קבוע אחרון]]&lt;&gt;"",I493=""),טבלה20[[#This Row],[CycleNumber]],"")</f>
        <v/>
      </c>
      <c r="U494" s="1" t="str">
        <f>IF(OR(טבלה20[[#This Row],[CycleNumber]]&gt;B495,B495=""),טבלה20[[#This Row],[CycleNumber]],"")</f>
        <v/>
      </c>
      <c r="V4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4" t="s">
        <v>54</v>
      </c>
      <c r="AO494">
        <v>3</v>
      </c>
      <c r="AP494">
        <v>28</v>
      </c>
      <c r="AQ494">
        <f t="shared" si="18"/>
        <v>0</v>
      </c>
      <c r="AR494" t="str">
        <f t="shared" si="19"/>
        <v/>
      </c>
    </row>
    <row r="495" spans="1:44" hidden="1" x14ac:dyDescent="0.25">
      <c r="A495" t="s">
        <v>54</v>
      </c>
      <c r="B495">
        <v>4</v>
      </c>
      <c r="C495">
        <v>1</v>
      </c>
      <c r="D495">
        <v>1</v>
      </c>
      <c r="E495">
        <v>0</v>
      </c>
      <c r="F495">
        <v>30</v>
      </c>
      <c r="G495" t="str">
        <f>IF(טבלה20[[#This Row],[CycleNumber]]&gt;2,IF(AND(טבלה20[[#This Row],[LengthofCycle]]-F494=F494-F493,טבלה20[[#This Row],[LengthofCycle]]-F494&lt;&gt;0),1,""),"")</f>
        <v/>
      </c>
      <c r="H495" t="str">
        <f>IF(טבלה20[[#This Row],[דילוג]]=1,SUM(G495:G496),"")</f>
        <v/>
      </c>
      <c r="I495" t="str">
        <f>IF(AND(טבלה20[[#This Row],[CycleNumber]]&gt;B494,טבלה20[[#This Row],[CycleNumber]]&gt;2),IF(טבלה20[[#This Row],[דילוג]]=1,טבלה20[[#This Row],[LengthofCycle]]-F494,I494),"")</f>
        <v/>
      </c>
      <c r="J495">
        <f>IF(AND(טבלה20[[#This Row],[CycleNumber]]&gt;B494,טבלה20[[#This Row],[CycleNumber]]&gt;2),IF(טבלה20[[#This Row],[דילוג]]=1,1,IF(MAX(J493:J494)=1,1,IF(טבלה20[[#This Row],[LengthofCycle]]-F494&lt;&gt;טבלה20[[#This Row],[הפרש קבוע אחרון]],0,""))),"")</f>
        <v>0</v>
      </c>
      <c r="K495" t="str">
        <f>IF(טבלה20[[#This Row],[CycleNumber]]&lt;3,"",IF(טבלה20[[#This Row],[דילוג]]=1,1,IF(K494="","",IF(טבלה20[[#This Row],[LengthofCycle]]-F494=טבלה20[[#This Row],[הפרש קבוע אחרון]],1,IF(K494+1&gt;3,"",K494+1)))))</f>
        <v/>
      </c>
      <c r="L495" t="str">
        <f>IF(OR(טבלה20[[#This Row],[פעילות]]="",K494=""),"",IF(טבלה20[[#This Row],[פעילות]]=1,1,0))</f>
        <v/>
      </c>
      <c r="M495" s="1" t="str">
        <f>IF(טבלה20[[#This Row],[פעילות]]="","",IF(OR(M494="",AND(טבלה20[[#This Row],[דילוג]]=1,K494=3)),1,M494+1))</f>
        <v/>
      </c>
      <c r="N495" s="1" t="str">
        <f>IF(AND(טבלה20[[#This Row],[מחזורי פעילות]]=3,G496=1,טבלה20[[#This Row],[הפרש קבוע אחרון]]&lt;&gt;I496),1,"")</f>
        <v/>
      </c>
      <c r="O495" s="1" t="str">
        <f>IF(AND(טבלה20[[#This Row],[מחזורי פעילות]]=3,G496=1,טבלה20[[#This Row],[הפרש קבוע אחרון]]=I496),1,"")</f>
        <v/>
      </c>
      <c r="P495" s="1" t="str">
        <f>IF(AND(טבלה20[[#This Row],[דילוג]]=1,טבלה20[[#This Row],[הפרש קבוע אחרון]]=I494,טבלה20[[#This Row],[מחזורי פעילות]]&gt;1),1,"")</f>
        <v/>
      </c>
      <c r="Q495" s="1" t="str">
        <f>IF(OR(AND(טבלה20[[#This Row],[מחזורי פעילות]]&lt;&gt;"",M496=""),AND(טבלה20[[#This Row],[פעילות]]=3,M496=1)),טבלה20[[#This Row],[מחזורי פעילות]],"")</f>
        <v/>
      </c>
      <c r="R495" s="1" t="str">
        <f>IF(טבלה20[[#This Row],[באיזה מחזור נעקר אחרי קביעה?]]&lt;&gt;"",1,"")</f>
        <v/>
      </c>
      <c r="S495" s="1" t="str">
        <f>IF(AND(טבלה20[[#This Row],[באיזה מחזור נעקר אחרי קביעה?]]&lt;&gt;"",טבלה20[[#This Row],[CycleNumber]]&gt;B496),טבלה20[[#This Row],[באיזה מחזור נעקר אחרי קביעה?]],"")</f>
        <v/>
      </c>
      <c r="T495" s="1" t="str">
        <f>IF(AND(טבלה20[[#This Row],[הפרש קבוע אחרון]]&lt;&gt;"",I494=""),טבלה20[[#This Row],[CycleNumber]],"")</f>
        <v/>
      </c>
      <c r="U495" s="1" t="str">
        <f>IF(OR(טבלה20[[#This Row],[CycleNumber]]&gt;B496,B496=""),טבלה20[[#This Row],[CycleNumber]],"")</f>
        <v/>
      </c>
      <c r="V4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5" t="s">
        <v>54</v>
      </c>
      <c r="AO495">
        <v>4</v>
      </c>
      <c r="AP495">
        <v>30</v>
      </c>
      <c r="AQ495">
        <f t="shared" si="18"/>
        <v>0</v>
      </c>
      <c r="AR495" t="str">
        <f t="shared" si="19"/>
        <v/>
      </c>
    </row>
    <row r="496" spans="1:44" hidden="1" x14ac:dyDescent="0.25">
      <c r="A496" t="s">
        <v>54</v>
      </c>
      <c r="B496">
        <v>5</v>
      </c>
      <c r="C496">
        <v>1</v>
      </c>
      <c r="D496">
        <v>1</v>
      </c>
      <c r="E496">
        <v>0</v>
      </c>
      <c r="F496">
        <v>28</v>
      </c>
      <c r="G496" t="str">
        <f>IF(טבלה20[[#This Row],[CycleNumber]]&gt;2,IF(AND(טבלה20[[#This Row],[LengthofCycle]]-F495=F495-F494,טבלה20[[#This Row],[LengthofCycle]]-F495&lt;&gt;0),1,""),"")</f>
        <v/>
      </c>
      <c r="H496" t="str">
        <f>IF(טבלה20[[#This Row],[דילוג]]=1,SUM(G496:G497),"")</f>
        <v/>
      </c>
      <c r="I496" t="str">
        <f>IF(AND(טבלה20[[#This Row],[CycleNumber]]&gt;B495,טבלה20[[#This Row],[CycleNumber]]&gt;2),IF(טבלה20[[#This Row],[דילוג]]=1,טבלה20[[#This Row],[LengthofCycle]]-F495,I495),"")</f>
        <v/>
      </c>
      <c r="J496">
        <f>IF(AND(טבלה20[[#This Row],[CycleNumber]]&gt;B495,טבלה20[[#This Row],[CycleNumber]]&gt;2),IF(טבלה20[[#This Row],[דילוג]]=1,1,IF(MAX(J494:J495)=1,1,IF(טבלה20[[#This Row],[LengthofCycle]]-F495&lt;&gt;טבלה20[[#This Row],[הפרש קבוע אחרון]],0,""))),"")</f>
        <v>0</v>
      </c>
      <c r="K496" t="str">
        <f>IF(טבלה20[[#This Row],[CycleNumber]]&lt;3,"",IF(טבלה20[[#This Row],[דילוג]]=1,1,IF(K495="","",IF(טבלה20[[#This Row],[LengthofCycle]]-F495=טבלה20[[#This Row],[הפרש קבוע אחרון]],1,IF(K495+1&gt;3,"",K495+1)))))</f>
        <v/>
      </c>
      <c r="L496" t="str">
        <f>IF(OR(טבלה20[[#This Row],[פעילות]]="",K495=""),"",IF(טבלה20[[#This Row],[פעילות]]=1,1,0))</f>
        <v/>
      </c>
      <c r="M496" s="1" t="str">
        <f>IF(טבלה20[[#This Row],[פעילות]]="","",IF(OR(M495="",AND(טבלה20[[#This Row],[דילוג]]=1,K495=3)),1,M495+1))</f>
        <v/>
      </c>
      <c r="N496" s="1" t="str">
        <f>IF(AND(טבלה20[[#This Row],[מחזורי פעילות]]=3,G497=1,טבלה20[[#This Row],[הפרש קבוע אחרון]]&lt;&gt;I497),1,"")</f>
        <v/>
      </c>
      <c r="O496" s="1" t="str">
        <f>IF(AND(טבלה20[[#This Row],[מחזורי פעילות]]=3,G497=1,טבלה20[[#This Row],[הפרש קבוע אחרון]]=I497),1,"")</f>
        <v/>
      </c>
      <c r="P496" s="1" t="str">
        <f>IF(AND(טבלה20[[#This Row],[דילוג]]=1,טבלה20[[#This Row],[הפרש קבוע אחרון]]=I495,טבלה20[[#This Row],[מחזורי פעילות]]&gt;1),1,"")</f>
        <v/>
      </c>
      <c r="Q496" s="1" t="str">
        <f>IF(OR(AND(טבלה20[[#This Row],[מחזורי פעילות]]&lt;&gt;"",M497=""),AND(טבלה20[[#This Row],[פעילות]]=3,M497=1)),טבלה20[[#This Row],[מחזורי פעילות]],"")</f>
        <v/>
      </c>
      <c r="R496" s="1" t="str">
        <f>IF(טבלה20[[#This Row],[באיזה מחזור נעקר אחרי קביעה?]]&lt;&gt;"",1,"")</f>
        <v/>
      </c>
      <c r="S496" s="1" t="str">
        <f>IF(AND(טבלה20[[#This Row],[באיזה מחזור נעקר אחרי קביעה?]]&lt;&gt;"",טבלה20[[#This Row],[CycleNumber]]&gt;B497),טבלה20[[#This Row],[באיזה מחזור נעקר אחרי קביעה?]],"")</f>
        <v/>
      </c>
      <c r="T496" s="1" t="str">
        <f>IF(AND(טבלה20[[#This Row],[הפרש קבוע אחרון]]&lt;&gt;"",I495=""),טבלה20[[#This Row],[CycleNumber]],"")</f>
        <v/>
      </c>
      <c r="U496" s="1" t="str">
        <f>IF(OR(טבלה20[[#This Row],[CycleNumber]]&gt;B497,B497=""),טבלה20[[#This Row],[CycleNumber]],"")</f>
        <v/>
      </c>
      <c r="V4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6" t="s">
        <v>54</v>
      </c>
      <c r="AO496">
        <v>5</v>
      </c>
      <c r="AP496">
        <v>28</v>
      </c>
      <c r="AQ496">
        <f t="shared" si="18"/>
        <v>0</v>
      </c>
      <c r="AR496" t="str">
        <f t="shared" si="19"/>
        <v/>
      </c>
    </row>
    <row r="497" spans="1:44" hidden="1" x14ac:dyDescent="0.25">
      <c r="A497" t="s">
        <v>54</v>
      </c>
      <c r="B497">
        <v>6</v>
      </c>
      <c r="C497">
        <v>1</v>
      </c>
      <c r="D497">
        <v>1</v>
      </c>
      <c r="E497">
        <v>0</v>
      </c>
      <c r="F497">
        <v>28</v>
      </c>
      <c r="G497" t="str">
        <f>IF(טבלה20[[#This Row],[CycleNumber]]&gt;2,IF(AND(טבלה20[[#This Row],[LengthofCycle]]-F496=F496-F495,טבלה20[[#This Row],[LengthofCycle]]-F496&lt;&gt;0),1,""),"")</f>
        <v/>
      </c>
      <c r="H497" t="str">
        <f>IF(טבלה20[[#This Row],[דילוג]]=1,SUM(G497:G498),"")</f>
        <v/>
      </c>
      <c r="I497" t="str">
        <f>IF(AND(טבלה20[[#This Row],[CycleNumber]]&gt;B496,טבלה20[[#This Row],[CycleNumber]]&gt;2),IF(טבלה20[[#This Row],[דילוג]]=1,טבלה20[[#This Row],[LengthofCycle]]-F496,I496),"")</f>
        <v/>
      </c>
      <c r="J497">
        <f>IF(AND(טבלה20[[#This Row],[CycleNumber]]&gt;B496,טבלה20[[#This Row],[CycleNumber]]&gt;2),IF(טבלה20[[#This Row],[דילוג]]=1,1,IF(MAX(J495:J496)=1,1,IF(טבלה20[[#This Row],[LengthofCycle]]-F496&lt;&gt;טבלה20[[#This Row],[הפרש קבוע אחרון]],0,""))),"")</f>
        <v>0</v>
      </c>
      <c r="K497" t="str">
        <f>IF(טבלה20[[#This Row],[CycleNumber]]&lt;3,"",IF(טבלה20[[#This Row],[דילוג]]=1,1,IF(K496="","",IF(טבלה20[[#This Row],[LengthofCycle]]-F496=טבלה20[[#This Row],[הפרש קבוע אחרון]],1,IF(K496+1&gt;3,"",K496+1)))))</f>
        <v/>
      </c>
      <c r="L497" t="str">
        <f>IF(OR(טבלה20[[#This Row],[פעילות]]="",K496=""),"",IF(טבלה20[[#This Row],[פעילות]]=1,1,0))</f>
        <v/>
      </c>
      <c r="M497" s="1" t="str">
        <f>IF(טבלה20[[#This Row],[פעילות]]="","",IF(OR(M496="",AND(טבלה20[[#This Row],[דילוג]]=1,K496=3)),1,M496+1))</f>
        <v/>
      </c>
      <c r="N497" s="1" t="str">
        <f>IF(AND(טבלה20[[#This Row],[מחזורי פעילות]]=3,G498=1,טבלה20[[#This Row],[הפרש קבוע אחרון]]&lt;&gt;I498),1,"")</f>
        <v/>
      </c>
      <c r="O497" s="1" t="str">
        <f>IF(AND(טבלה20[[#This Row],[מחזורי פעילות]]=3,G498=1,טבלה20[[#This Row],[הפרש קבוע אחרון]]=I498),1,"")</f>
        <v/>
      </c>
      <c r="P497" s="1" t="str">
        <f>IF(AND(טבלה20[[#This Row],[דילוג]]=1,טבלה20[[#This Row],[הפרש קבוע אחרון]]=I496,טבלה20[[#This Row],[מחזורי פעילות]]&gt;1),1,"")</f>
        <v/>
      </c>
      <c r="Q497" s="1" t="str">
        <f>IF(OR(AND(טבלה20[[#This Row],[מחזורי פעילות]]&lt;&gt;"",M498=""),AND(טבלה20[[#This Row],[פעילות]]=3,M498=1)),טבלה20[[#This Row],[מחזורי פעילות]],"")</f>
        <v/>
      </c>
      <c r="R497" s="1" t="str">
        <f>IF(טבלה20[[#This Row],[באיזה מחזור נעקר אחרי קביעה?]]&lt;&gt;"",1,"")</f>
        <v/>
      </c>
      <c r="S497" s="1" t="str">
        <f>IF(AND(טבלה20[[#This Row],[באיזה מחזור נעקר אחרי קביעה?]]&lt;&gt;"",טבלה20[[#This Row],[CycleNumber]]&gt;B498),טבלה20[[#This Row],[באיזה מחזור נעקר אחרי קביעה?]],"")</f>
        <v/>
      </c>
      <c r="T497" s="1" t="str">
        <f>IF(AND(טבלה20[[#This Row],[הפרש קבוע אחרון]]&lt;&gt;"",I496=""),טבלה20[[#This Row],[CycleNumber]],"")</f>
        <v/>
      </c>
      <c r="U497" s="1" t="str">
        <f>IF(OR(טבלה20[[#This Row],[CycleNumber]]&gt;B498,B498=""),טבלה20[[#This Row],[CycleNumber]],"")</f>
        <v/>
      </c>
      <c r="V4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7" t="s">
        <v>54</v>
      </c>
      <c r="AO497">
        <v>6</v>
      </c>
      <c r="AP497">
        <v>28</v>
      </c>
      <c r="AQ497">
        <f t="shared" si="18"/>
        <v>0</v>
      </c>
      <c r="AR497" t="str">
        <f t="shared" si="19"/>
        <v/>
      </c>
    </row>
    <row r="498" spans="1:44" hidden="1" x14ac:dyDescent="0.25">
      <c r="A498" t="s">
        <v>54</v>
      </c>
      <c r="B498">
        <v>7</v>
      </c>
      <c r="C498">
        <v>1</v>
      </c>
      <c r="D498">
        <v>1</v>
      </c>
      <c r="E498">
        <v>0</v>
      </c>
      <c r="F498">
        <v>29</v>
      </c>
      <c r="G498" t="str">
        <f>IF(טבלה20[[#This Row],[CycleNumber]]&gt;2,IF(AND(טבלה20[[#This Row],[LengthofCycle]]-F497=F497-F496,טבלה20[[#This Row],[LengthofCycle]]-F497&lt;&gt;0),1,""),"")</f>
        <v/>
      </c>
      <c r="H498" t="str">
        <f>IF(טבלה20[[#This Row],[דילוג]]=1,SUM(G498:G499),"")</f>
        <v/>
      </c>
      <c r="I498" t="str">
        <f>IF(AND(טבלה20[[#This Row],[CycleNumber]]&gt;B497,טבלה20[[#This Row],[CycleNumber]]&gt;2),IF(טבלה20[[#This Row],[דילוג]]=1,טבלה20[[#This Row],[LengthofCycle]]-F497,I497),"")</f>
        <v/>
      </c>
      <c r="J498">
        <f>IF(AND(טבלה20[[#This Row],[CycleNumber]]&gt;B497,טבלה20[[#This Row],[CycleNumber]]&gt;2),IF(טבלה20[[#This Row],[דילוג]]=1,1,IF(MAX(J496:J497)=1,1,IF(טבלה20[[#This Row],[LengthofCycle]]-F497&lt;&gt;טבלה20[[#This Row],[הפרש קבוע אחרון]],0,""))),"")</f>
        <v>0</v>
      </c>
      <c r="K498" t="str">
        <f>IF(טבלה20[[#This Row],[CycleNumber]]&lt;3,"",IF(טבלה20[[#This Row],[דילוג]]=1,1,IF(K497="","",IF(טבלה20[[#This Row],[LengthofCycle]]-F497=טבלה20[[#This Row],[הפרש קבוע אחרון]],1,IF(K497+1&gt;3,"",K497+1)))))</f>
        <v/>
      </c>
      <c r="L498" t="str">
        <f>IF(OR(טבלה20[[#This Row],[פעילות]]="",K497=""),"",IF(טבלה20[[#This Row],[פעילות]]=1,1,0))</f>
        <v/>
      </c>
      <c r="M498" s="1" t="str">
        <f>IF(טבלה20[[#This Row],[פעילות]]="","",IF(OR(M497="",AND(טבלה20[[#This Row],[דילוג]]=1,K497=3)),1,M497+1))</f>
        <v/>
      </c>
      <c r="N498" s="1" t="str">
        <f>IF(AND(טבלה20[[#This Row],[מחזורי פעילות]]=3,G499=1,טבלה20[[#This Row],[הפרש קבוע אחרון]]&lt;&gt;I499),1,"")</f>
        <v/>
      </c>
      <c r="O498" s="1" t="str">
        <f>IF(AND(טבלה20[[#This Row],[מחזורי פעילות]]=3,G499=1,טבלה20[[#This Row],[הפרש קבוע אחרון]]=I499),1,"")</f>
        <v/>
      </c>
      <c r="P498" s="1" t="str">
        <f>IF(AND(טבלה20[[#This Row],[דילוג]]=1,טבלה20[[#This Row],[הפרש קבוע אחרון]]=I497,טבלה20[[#This Row],[מחזורי פעילות]]&gt;1),1,"")</f>
        <v/>
      </c>
      <c r="Q498" s="1" t="str">
        <f>IF(OR(AND(טבלה20[[#This Row],[מחזורי פעילות]]&lt;&gt;"",M499=""),AND(טבלה20[[#This Row],[פעילות]]=3,M499=1)),טבלה20[[#This Row],[מחזורי פעילות]],"")</f>
        <v/>
      </c>
      <c r="R498" s="1" t="str">
        <f>IF(טבלה20[[#This Row],[באיזה מחזור נעקר אחרי קביעה?]]&lt;&gt;"",1,"")</f>
        <v/>
      </c>
      <c r="S498" s="1" t="str">
        <f>IF(AND(טבלה20[[#This Row],[באיזה מחזור נעקר אחרי קביעה?]]&lt;&gt;"",טבלה20[[#This Row],[CycleNumber]]&gt;B499),טבלה20[[#This Row],[באיזה מחזור נעקר אחרי קביעה?]],"")</f>
        <v/>
      </c>
      <c r="T498" s="1" t="str">
        <f>IF(AND(טבלה20[[#This Row],[הפרש קבוע אחרון]]&lt;&gt;"",I497=""),טבלה20[[#This Row],[CycleNumber]],"")</f>
        <v/>
      </c>
      <c r="U498" s="1" t="str">
        <f>IF(OR(טבלה20[[#This Row],[CycleNumber]]&gt;B499,B499=""),טבלה20[[#This Row],[CycleNumber]],"")</f>
        <v/>
      </c>
      <c r="V4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8" t="s">
        <v>54</v>
      </c>
      <c r="AO498">
        <v>7</v>
      </c>
      <c r="AP498">
        <v>29</v>
      </c>
      <c r="AQ498">
        <f t="shared" si="18"/>
        <v>0</v>
      </c>
      <c r="AR498" t="str">
        <f t="shared" si="19"/>
        <v/>
      </c>
    </row>
    <row r="499" spans="1:44" hidden="1" x14ac:dyDescent="0.25">
      <c r="A499" t="s">
        <v>54</v>
      </c>
      <c r="B499">
        <v>8</v>
      </c>
      <c r="C499">
        <v>1</v>
      </c>
      <c r="D499">
        <v>1</v>
      </c>
      <c r="E499">
        <v>0</v>
      </c>
      <c r="F499">
        <v>27</v>
      </c>
      <c r="G499" t="str">
        <f>IF(טבלה20[[#This Row],[CycleNumber]]&gt;2,IF(AND(טבלה20[[#This Row],[LengthofCycle]]-F498=F498-F497,טבלה20[[#This Row],[LengthofCycle]]-F498&lt;&gt;0),1,""),"")</f>
        <v/>
      </c>
      <c r="H499" t="str">
        <f>IF(טבלה20[[#This Row],[דילוג]]=1,SUM(G499:G500),"")</f>
        <v/>
      </c>
      <c r="I499" t="str">
        <f>IF(AND(טבלה20[[#This Row],[CycleNumber]]&gt;B498,טבלה20[[#This Row],[CycleNumber]]&gt;2),IF(טבלה20[[#This Row],[דילוג]]=1,טבלה20[[#This Row],[LengthofCycle]]-F498,I498),"")</f>
        <v/>
      </c>
      <c r="J499">
        <f>IF(AND(טבלה20[[#This Row],[CycleNumber]]&gt;B498,טבלה20[[#This Row],[CycleNumber]]&gt;2),IF(טבלה20[[#This Row],[דילוג]]=1,1,IF(MAX(J497:J498)=1,1,IF(טבלה20[[#This Row],[LengthofCycle]]-F498&lt;&gt;טבלה20[[#This Row],[הפרש קבוע אחרון]],0,""))),"")</f>
        <v>0</v>
      </c>
      <c r="K499" t="str">
        <f>IF(טבלה20[[#This Row],[CycleNumber]]&lt;3,"",IF(טבלה20[[#This Row],[דילוג]]=1,1,IF(K498="","",IF(טבלה20[[#This Row],[LengthofCycle]]-F498=טבלה20[[#This Row],[הפרש קבוע אחרון]],1,IF(K498+1&gt;3,"",K498+1)))))</f>
        <v/>
      </c>
      <c r="L499" t="str">
        <f>IF(OR(טבלה20[[#This Row],[פעילות]]="",K498=""),"",IF(טבלה20[[#This Row],[פעילות]]=1,1,0))</f>
        <v/>
      </c>
      <c r="M499" s="1" t="str">
        <f>IF(טבלה20[[#This Row],[פעילות]]="","",IF(OR(M498="",AND(טבלה20[[#This Row],[דילוג]]=1,K498=3)),1,M498+1))</f>
        <v/>
      </c>
      <c r="N499" s="1" t="str">
        <f>IF(AND(טבלה20[[#This Row],[מחזורי פעילות]]=3,G500=1,טבלה20[[#This Row],[הפרש קבוע אחרון]]&lt;&gt;I500),1,"")</f>
        <v/>
      </c>
      <c r="O499" s="1" t="str">
        <f>IF(AND(טבלה20[[#This Row],[מחזורי פעילות]]=3,G500=1,טבלה20[[#This Row],[הפרש קבוע אחרון]]=I500),1,"")</f>
        <v/>
      </c>
      <c r="P499" s="1" t="str">
        <f>IF(AND(טבלה20[[#This Row],[דילוג]]=1,טבלה20[[#This Row],[הפרש קבוע אחרון]]=I498,טבלה20[[#This Row],[מחזורי פעילות]]&gt;1),1,"")</f>
        <v/>
      </c>
      <c r="Q499" s="1" t="str">
        <f>IF(OR(AND(טבלה20[[#This Row],[מחזורי פעילות]]&lt;&gt;"",M500=""),AND(טבלה20[[#This Row],[פעילות]]=3,M500=1)),טבלה20[[#This Row],[מחזורי פעילות]],"")</f>
        <v/>
      </c>
      <c r="R499" s="1" t="str">
        <f>IF(טבלה20[[#This Row],[באיזה מחזור נעקר אחרי קביעה?]]&lt;&gt;"",1,"")</f>
        <v/>
      </c>
      <c r="S499" s="1" t="str">
        <f>IF(AND(טבלה20[[#This Row],[באיזה מחזור נעקר אחרי קביעה?]]&lt;&gt;"",טבלה20[[#This Row],[CycleNumber]]&gt;B500),טבלה20[[#This Row],[באיזה מחזור נעקר אחרי קביעה?]],"")</f>
        <v/>
      </c>
      <c r="T499" s="1" t="str">
        <f>IF(AND(טבלה20[[#This Row],[הפרש קבוע אחרון]]&lt;&gt;"",I498=""),טבלה20[[#This Row],[CycleNumber]],"")</f>
        <v/>
      </c>
      <c r="U499" s="1" t="str">
        <f>IF(OR(טבלה20[[#This Row],[CycleNumber]]&gt;B500,B500=""),טבלה20[[#This Row],[CycleNumber]],"")</f>
        <v/>
      </c>
      <c r="V4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499" t="s">
        <v>54</v>
      </c>
      <c r="AO499">
        <v>8</v>
      </c>
      <c r="AP499">
        <v>27</v>
      </c>
      <c r="AQ499">
        <f t="shared" si="18"/>
        <v>0</v>
      </c>
      <c r="AR499" t="str">
        <f t="shared" si="19"/>
        <v/>
      </c>
    </row>
    <row r="500" spans="1:44" hidden="1" x14ac:dyDescent="0.25">
      <c r="A500" t="s">
        <v>54</v>
      </c>
      <c r="B500">
        <v>9</v>
      </c>
      <c r="C500">
        <v>1</v>
      </c>
      <c r="D500">
        <v>1</v>
      </c>
      <c r="E500">
        <v>0</v>
      </c>
      <c r="F500">
        <v>26</v>
      </c>
      <c r="G500" t="str">
        <f>IF(טבלה20[[#This Row],[CycleNumber]]&gt;2,IF(AND(טבלה20[[#This Row],[LengthofCycle]]-F499=F499-F498,טבלה20[[#This Row],[LengthofCycle]]-F499&lt;&gt;0),1,""),"")</f>
        <v/>
      </c>
      <c r="H500" t="str">
        <f>IF(טבלה20[[#This Row],[דילוג]]=1,SUM(G500:G501),"")</f>
        <v/>
      </c>
      <c r="I500" t="str">
        <f>IF(AND(טבלה20[[#This Row],[CycleNumber]]&gt;B499,טבלה20[[#This Row],[CycleNumber]]&gt;2),IF(טבלה20[[#This Row],[דילוג]]=1,טבלה20[[#This Row],[LengthofCycle]]-F499,I499),"")</f>
        <v/>
      </c>
      <c r="J500">
        <f>IF(AND(טבלה20[[#This Row],[CycleNumber]]&gt;B499,טבלה20[[#This Row],[CycleNumber]]&gt;2),IF(טבלה20[[#This Row],[דילוג]]=1,1,IF(MAX(J498:J499)=1,1,IF(טבלה20[[#This Row],[LengthofCycle]]-F499&lt;&gt;טבלה20[[#This Row],[הפרש קבוע אחרון]],0,""))),"")</f>
        <v>0</v>
      </c>
      <c r="K500" t="str">
        <f>IF(טבלה20[[#This Row],[CycleNumber]]&lt;3,"",IF(טבלה20[[#This Row],[דילוג]]=1,1,IF(K499="","",IF(טבלה20[[#This Row],[LengthofCycle]]-F499=טבלה20[[#This Row],[הפרש קבוע אחרון]],1,IF(K499+1&gt;3,"",K499+1)))))</f>
        <v/>
      </c>
      <c r="L500" t="str">
        <f>IF(OR(טבלה20[[#This Row],[פעילות]]="",K499=""),"",IF(טבלה20[[#This Row],[פעילות]]=1,1,0))</f>
        <v/>
      </c>
      <c r="M500" s="1" t="str">
        <f>IF(טבלה20[[#This Row],[פעילות]]="","",IF(OR(M499="",AND(טבלה20[[#This Row],[דילוג]]=1,K499=3)),1,M499+1))</f>
        <v/>
      </c>
      <c r="N500" s="1" t="str">
        <f>IF(AND(טבלה20[[#This Row],[מחזורי פעילות]]=3,G501=1,טבלה20[[#This Row],[הפרש קבוע אחרון]]&lt;&gt;I501),1,"")</f>
        <v/>
      </c>
      <c r="O500" s="1" t="str">
        <f>IF(AND(טבלה20[[#This Row],[מחזורי פעילות]]=3,G501=1,טבלה20[[#This Row],[הפרש קבוע אחרון]]=I501),1,"")</f>
        <v/>
      </c>
      <c r="P500" s="1" t="str">
        <f>IF(AND(טבלה20[[#This Row],[דילוג]]=1,טבלה20[[#This Row],[הפרש קבוע אחרון]]=I499,טבלה20[[#This Row],[מחזורי פעילות]]&gt;1),1,"")</f>
        <v/>
      </c>
      <c r="Q500" s="1" t="str">
        <f>IF(OR(AND(טבלה20[[#This Row],[מחזורי פעילות]]&lt;&gt;"",M501=""),AND(טבלה20[[#This Row],[פעילות]]=3,M501=1)),טבלה20[[#This Row],[מחזורי פעילות]],"")</f>
        <v/>
      </c>
      <c r="R500" s="1" t="str">
        <f>IF(טבלה20[[#This Row],[באיזה מחזור נעקר אחרי קביעה?]]&lt;&gt;"",1,"")</f>
        <v/>
      </c>
      <c r="S500" s="1" t="str">
        <f>IF(AND(טבלה20[[#This Row],[באיזה מחזור נעקר אחרי קביעה?]]&lt;&gt;"",טבלה20[[#This Row],[CycleNumber]]&gt;B501),טבלה20[[#This Row],[באיזה מחזור נעקר אחרי קביעה?]],"")</f>
        <v/>
      </c>
      <c r="T500" s="1" t="str">
        <f>IF(AND(טבלה20[[#This Row],[הפרש קבוע אחרון]]&lt;&gt;"",I499=""),טבלה20[[#This Row],[CycleNumber]],"")</f>
        <v/>
      </c>
      <c r="U500" s="1" t="str">
        <f>IF(OR(טבלה20[[#This Row],[CycleNumber]]&gt;B501,B501=""),טבלה20[[#This Row],[CycleNumber]],"")</f>
        <v/>
      </c>
      <c r="V5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0" t="s">
        <v>54</v>
      </c>
      <c r="AO500">
        <v>9</v>
      </c>
      <c r="AP500">
        <v>26</v>
      </c>
      <c r="AQ500">
        <f t="shared" si="18"/>
        <v>0</v>
      </c>
      <c r="AR500" t="str">
        <f t="shared" si="19"/>
        <v/>
      </c>
    </row>
    <row r="501" spans="1:44" hidden="1" x14ac:dyDescent="0.25">
      <c r="A501" t="s">
        <v>54</v>
      </c>
      <c r="B501">
        <v>10</v>
      </c>
      <c r="C501">
        <v>1</v>
      </c>
      <c r="D501">
        <v>1</v>
      </c>
      <c r="E501">
        <v>0</v>
      </c>
      <c r="F501">
        <v>30</v>
      </c>
      <c r="G501" t="str">
        <f>IF(טבלה20[[#This Row],[CycleNumber]]&gt;2,IF(AND(טבלה20[[#This Row],[LengthofCycle]]-F500=F500-F499,טבלה20[[#This Row],[LengthofCycle]]-F500&lt;&gt;0),1,""),"")</f>
        <v/>
      </c>
      <c r="H501" t="str">
        <f>IF(טבלה20[[#This Row],[דילוג]]=1,SUM(G501:G502),"")</f>
        <v/>
      </c>
      <c r="I501" t="str">
        <f>IF(AND(טבלה20[[#This Row],[CycleNumber]]&gt;B500,טבלה20[[#This Row],[CycleNumber]]&gt;2),IF(טבלה20[[#This Row],[דילוג]]=1,טבלה20[[#This Row],[LengthofCycle]]-F500,I500),"")</f>
        <v/>
      </c>
      <c r="J501">
        <f>IF(AND(טבלה20[[#This Row],[CycleNumber]]&gt;B500,טבלה20[[#This Row],[CycleNumber]]&gt;2),IF(טבלה20[[#This Row],[דילוג]]=1,1,IF(MAX(J499:J500)=1,1,IF(טבלה20[[#This Row],[LengthofCycle]]-F500&lt;&gt;טבלה20[[#This Row],[הפרש קבוע אחרון]],0,""))),"")</f>
        <v>0</v>
      </c>
      <c r="K501" t="str">
        <f>IF(טבלה20[[#This Row],[CycleNumber]]&lt;3,"",IF(טבלה20[[#This Row],[דילוג]]=1,1,IF(K500="","",IF(טבלה20[[#This Row],[LengthofCycle]]-F500=טבלה20[[#This Row],[הפרש קבוע אחרון]],1,IF(K500+1&gt;3,"",K500+1)))))</f>
        <v/>
      </c>
      <c r="L501" t="str">
        <f>IF(OR(טבלה20[[#This Row],[פעילות]]="",K500=""),"",IF(טבלה20[[#This Row],[פעילות]]=1,1,0))</f>
        <v/>
      </c>
      <c r="M501" s="1" t="str">
        <f>IF(טבלה20[[#This Row],[פעילות]]="","",IF(OR(M500="",AND(טבלה20[[#This Row],[דילוג]]=1,K500=3)),1,M500+1))</f>
        <v/>
      </c>
      <c r="N501" s="1" t="str">
        <f>IF(AND(טבלה20[[#This Row],[מחזורי פעילות]]=3,G502=1,טבלה20[[#This Row],[הפרש קבוע אחרון]]&lt;&gt;I502),1,"")</f>
        <v/>
      </c>
      <c r="O501" s="1" t="str">
        <f>IF(AND(טבלה20[[#This Row],[מחזורי פעילות]]=3,G502=1,טבלה20[[#This Row],[הפרש קבוע אחרון]]=I502),1,"")</f>
        <v/>
      </c>
      <c r="P501" s="1" t="str">
        <f>IF(AND(טבלה20[[#This Row],[דילוג]]=1,טבלה20[[#This Row],[הפרש קבוע אחרון]]=I500,טבלה20[[#This Row],[מחזורי פעילות]]&gt;1),1,"")</f>
        <v/>
      </c>
      <c r="Q501" s="1" t="str">
        <f>IF(OR(AND(טבלה20[[#This Row],[מחזורי פעילות]]&lt;&gt;"",M502=""),AND(טבלה20[[#This Row],[פעילות]]=3,M502=1)),טבלה20[[#This Row],[מחזורי פעילות]],"")</f>
        <v/>
      </c>
      <c r="R501" s="1" t="str">
        <f>IF(טבלה20[[#This Row],[באיזה מחזור נעקר אחרי קביעה?]]&lt;&gt;"",1,"")</f>
        <v/>
      </c>
      <c r="S501" s="1" t="str">
        <f>IF(AND(טבלה20[[#This Row],[באיזה מחזור נעקר אחרי קביעה?]]&lt;&gt;"",טבלה20[[#This Row],[CycleNumber]]&gt;B502),טבלה20[[#This Row],[באיזה מחזור נעקר אחרי קביעה?]],"")</f>
        <v/>
      </c>
      <c r="T501" s="1" t="str">
        <f>IF(AND(טבלה20[[#This Row],[הפרש קבוע אחרון]]&lt;&gt;"",I500=""),טבלה20[[#This Row],[CycleNumber]],"")</f>
        <v/>
      </c>
      <c r="U501" s="1" t="str">
        <f>IF(OR(טבלה20[[#This Row],[CycleNumber]]&gt;B502,B502=""),טבלה20[[#This Row],[CycleNumber]],"")</f>
        <v/>
      </c>
      <c r="V5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1" t="s">
        <v>54</v>
      </c>
      <c r="AO501">
        <v>10</v>
      </c>
      <c r="AP501">
        <v>30</v>
      </c>
      <c r="AQ501">
        <f t="shared" si="18"/>
        <v>0</v>
      </c>
      <c r="AR501" t="str">
        <f t="shared" si="19"/>
        <v/>
      </c>
    </row>
    <row r="502" spans="1:44" hidden="1" x14ac:dyDescent="0.25">
      <c r="A502" t="s">
        <v>54</v>
      </c>
      <c r="B502">
        <v>11</v>
      </c>
      <c r="C502">
        <v>1</v>
      </c>
      <c r="D502">
        <v>1</v>
      </c>
      <c r="E502">
        <v>0</v>
      </c>
      <c r="F502">
        <v>29</v>
      </c>
      <c r="G502" t="str">
        <f>IF(טבלה20[[#This Row],[CycleNumber]]&gt;2,IF(AND(טבלה20[[#This Row],[LengthofCycle]]-F501=F501-F500,טבלה20[[#This Row],[LengthofCycle]]-F501&lt;&gt;0),1,""),"")</f>
        <v/>
      </c>
      <c r="H502" t="str">
        <f>IF(טבלה20[[#This Row],[דילוג]]=1,SUM(G502:G503),"")</f>
        <v/>
      </c>
      <c r="I502" t="str">
        <f>IF(AND(טבלה20[[#This Row],[CycleNumber]]&gt;B501,טבלה20[[#This Row],[CycleNumber]]&gt;2),IF(טבלה20[[#This Row],[דילוג]]=1,טבלה20[[#This Row],[LengthofCycle]]-F501,I501),"")</f>
        <v/>
      </c>
      <c r="J502">
        <f>IF(AND(טבלה20[[#This Row],[CycleNumber]]&gt;B501,טבלה20[[#This Row],[CycleNumber]]&gt;2),IF(טבלה20[[#This Row],[דילוג]]=1,1,IF(MAX(J500:J501)=1,1,IF(טבלה20[[#This Row],[LengthofCycle]]-F501&lt;&gt;טבלה20[[#This Row],[הפרש קבוע אחרון]],0,""))),"")</f>
        <v>0</v>
      </c>
      <c r="K502" t="str">
        <f>IF(טבלה20[[#This Row],[CycleNumber]]&lt;3,"",IF(טבלה20[[#This Row],[דילוג]]=1,1,IF(K501="","",IF(טבלה20[[#This Row],[LengthofCycle]]-F501=טבלה20[[#This Row],[הפרש קבוע אחרון]],1,IF(K501+1&gt;3,"",K501+1)))))</f>
        <v/>
      </c>
      <c r="L502" t="str">
        <f>IF(OR(טבלה20[[#This Row],[פעילות]]="",K501=""),"",IF(טבלה20[[#This Row],[פעילות]]=1,1,0))</f>
        <v/>
      </c>
      <c r="M502" s="1" t="str">
        <f>IF(טבלה20[[#This Row],[פעילות]]="","",IF(OR(M501="",AND(טבלה20[[#This Row],[דילוג]]=1,K501=3)),1,M501+1))</f>
        <v/>
      </c>
      <c r="N502" s="1" t="str">
        <f>IF(AND(טבלה20[[#This Row],[מחזורי פעילות]]=3,G503=1,טבלה20[[#This Row],[הפרש קבוע אחרון]]&lt;&gt;I503),1,"")</f>
        <v/>
      </c>
      <c r="O502" s="1" t="str">
        <f>IF(AND(טבלה20[[#This Row],[מחזורי פעילות]]=3,G503=1,טבלה20[[#This Row],[הפרש קבוע אחרון]]=I503),1,"")</f>
        <v/>
      </c>
      <c r="P502" s="1" t="str">
        <f>IF(AND(טבלה20[[#This Row],[דילוג]]=1,טבלה20[[#This Row],[הפרש קבוע אחרון]]=I501,טבלה20[[#This Row],[מחזורי פעילות]]&gt;1),1,"")</f>
        <v/>
      </c>
      <c r="Q502" s="1" t="str">
        <f>IF(OR(AND(טבלה20[[#This Row],[מחזורי פעילות]]&lt;&gt;"",M503=""),AND(טבלה20[[#This Row],[פעילות]]=3,M503=1)),טבלה20[[#This Row],[מחזורי פעילות]],"")</f>
        <v/>
      </c>
      <c r="R502" s="1" t="str">
        <f>IF(טבלה20[[#This Row],[באיזה מחזור נעקר אחרי קביעה?]]&lt;&gt;"",1,"")</f>
        <v/>
      </c>
      <c r="S502" s="1" t="str">
        <f>IF(AND(טבלה20[[#This Row],[באיזה מחזור נעקר אחרי קביעה?]]&lt;&gt;"",טבלה20[[#This Row],[CycleNumber]]&gt;B503),טבלה20[[#This Row],[באיזה מחזור נעקר אחרי קביעה?]],"")</f>
        <v/>
      </c>
      <c r="T502" s="1" t="str">
        <f>IF(AND(טבלה20[[#This Row],[הפרש קבוע אחרון]]&lt;&gt;"",I501=""),טבלה20[[#This Row],[CycleNumber]],"")</f>
        <v/>
      </c>
      <c r="U502" s="1" t="str">
        <f>IF(OR(טבלה20[[#This Row],[CycleNumber]]&gt;B503,B503=""),טבלה20[[#This Row],[CycleNumber]],"")</f>
        <v/>
      </c>
      <c r="V5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2" t="s">
        <v>54</v>
      </c>
      <c r="AO502">
        <v>11</v>
      </c>
      <c r="AP502">
        <v>29</v>
      </c>
      <c r="AQ502">
        <f t="shared" si="18"/>
        <v>0</v>
      </c>
      <c r="AR502" t="str">
        <f t="shared" si="19"/>
        <v/>
      </c>
    </row>
    <row r="503" spans="1:44" hidden="1" x14ac:dyDescent="0.25">
      <c r="A503" t="s">
        <v>54</v>
      </c>
      <c r="B503">
        <v>12</v>
      </c>
      <c r="C503">
        <v>1</v>
      </c>
      <c r="D503">
        <v>1</v>
      </c>
      <c r="E503">
        <v>0</v>
      </c>
      <c r="F503">
        <v>28</v>
      </c>
      <c r="G503">
        <f>IF(טבלה20[[#This Row],[CycleNumber]]&gt;2,IF(AND(טבלה20[[#This Row],[LengthofCycle]]-F502=F502-F501,טבלה20[[#This Row],[LengthofCycle]]-F502&lt;&gt;0),1,""),"")</f>
        <v>1</v>
      </c>
      <c r="H503">
        <f>IF(טבלה20[[#This Row],[דילוג]]=1,SUM(G503:G504),"")</f>
        <v>1</v>
      </c>
      <c r="I503">
        <f>IF(AND(טבלה20[[#This Row],[CycleNumber]]&gt;B502,טבלה20[[#This Row],[CycleNumber]]&gt;2),IF(טבלה20[[#This Row],[דילוג]]=1,טבלה20[[#This Row],[LengthofCycle]]-F502,I502),"")</f>
        <v>-1</v>
      </c>
      <c r="J503">
        <f>IF(AND(טבלה20[[#This Row],[CycleNumber]]&gt;B502,טבלה20[[#This Row],[CycleNumber]]&gt;2),IF(טבלה20[[#This Row],[דילוג]]=1,1,IF(MAX(J501:J502)=1,1,IF(טבלה20[[#This Row],[LengthofCycle]]-F502&lt;&gt;טבלה20[[#This Row],[הפרש קבוע אחרון]],0,""))),"")</f>
        <v>1</v>
      </c>
      <c r="K503">
        <f>IF(טבלה20[[#This Row],[CycleNumber]]&lt;3,"",IF(טבלה20[[#This Row],[דילוג]]=1,1,IF(K502="","",IF(טבלה20[[#This Row],[LengthofCycle]]-F502=טבלה20[[#This Row],[הפרש קבוע אחרון]],1,IF(K502+1&gt;3,"",K502+1)))))</f>
        <v>1</v>
      </c>
      <c r="L503" t="str">
        <f>IF(OR(טבלה20[[#This Row],[פעילות]]="",K502=""),"",IF(טבלה20[[#This Row],[פעילות]]=1,1,0))</f>
        <v/>
      </c>
      <c r="M503" s="1">
        <f>IF(טבלה20[[#This Row],[פעילות]]="","",IF(OR(M502="",AND(טבלה20[[#This Row],[דילוג]]=1,K502=3)),1,M502+1))</f>
        <v>1</v>
      </c>
      <c r="N503" s="1" t="str">
        <f>IF(AND(טבלה20[[#This Row],[מחזורי פעילות]]=3,G504=1,טבלה20[[#This Row],[הפרש קבוע אחרון]]&lt;&gt;I504),1,"")</f>
        <v/>
      </c>
      <c r="O503" s="1" t="str">
        <f>IF(AND(טבלה20[[#This Row],[מחזורי פעילות]]=3,G504=1,טבלה20[[#This Row],[הפרש קבוע אחרון]]=I504),1,"")</f>
        <v/>
      </c>
      <c r="P503" s="1" t="str">
        <f>IF(AND(טבלה20[[#This Row],[דילוג]]=1,טבלה20[[#This Row],[הפרש קבוע אחרון]]=I502,טבלה20[[#This Row],[מחזורי פעילות]]&gt;1),1,"")</f>
        <v/>
      </c>
      <c r="Q503" s="1" t="str">
        <f>IF(OR(AND(טבלה20[[#This Row],[מחזורי פעילות]]&lt;&gt;"",M504=""),AND(טבלה20[[#This Row],[פעילות]]=3,M504=1)),טבלה20[[#This Row],[מחזורי פעילות]],"")</f>
        <v/>
      </c>
      <c r="R503" s="1" t="str">
        <f>IF(טבלה20[[#This Row],[באיזה מחזור נעקר אחרי קביעה?]]&lt;&gt;"",1,"")</f>
        <v/>
      </c>
      <c r="S503" s="1" t="str">
        <f>IF(AND(טבלה20[[#This Row],[באיזה מחזור נעקר אחרי קביעה?]]&lt;&gt;"",טבלה20[[#This Row],[CycleNumber]]&gt;B504),טבלה20[[#This Row],[באיזה מחזור נעקר אחרי קביעה?]],"")</f>
        <v/>
      </c>
      <c r="T503" s="1">
        <f>IF(AND(טבלה20[[#This Row],[הפרש קבוע אחרון]]&lt;&gt;"",I502=""),טבלה20[[#This Row],[CycleNumber]],"")</f>
        <v>12</v>
      </c>
      <c r="U503" s="1" t="str">
        <f>IF(OR(טבלה20[[#This Row],[CycleNumber]]&gt;B504,B504=""),טבלה20[[#This Row],[CycleNumber]],"")</f>
        <v/>
      </c>
      <c r="V5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3" t="s">
        <v>54</v>
      </c>
      <c r="AO503">
        <v>12</v>
      </c>
      <c r="AP503">
        <v>28</v>
      </c>
      <c r="AQ503">
        <f t="shared" si="18"/>
        <v>1</v>
      </c>
      <c r="AR503" t="str">
        <f t="shared" si="19"/>
        <v/>
      </c>
    </row>
    <row r="504" spans="1:44" hidden="1" x14ac:dyDescent="0.25">
      <c r="A504" t="s">
        <v>54</v>
      </c>
      <c r="B504">
        <v>13</v>
      </c>
      <c r="C504">
        <v>1</v>
      </c>
      <c r="D504">
        <v>1</v>
      </c>
      <c r="E504">
        <v>0</v>
      </c>
      <c r="F504">
        <v>28</v>
      </c>
      <c r="G504" t="str">
        <f>IF(טבלה20[[#This Row],[CycleNumber]]&gt;2,IF(AND(טבלה20[[#This Row],[LengthofCycle]]-F503=F503-F502,טבלה20[[#This Row],[LengthofCycle]]-F503&lt;&gt;0),1,""),"")</f>
        <v/>
      </c>
      <c r="H504" t="str">
        <f>IF(טבלה20[[#This Row],[דילוג]]=1,SUM(G504:G505),"")</f>
        <v/>
      </c>
      <c r="I504">
        <f>IF(AND(טבלה20[[#This Row],[CycleNumber]]&gt;B503,טבלה20[[#This Row],[CycleNumber]]&gt;2),IF(טבלה20[[#This Row],[דילוג]]=1,טבלה20[[#This Row],[LengthofCycle]]-F503,I503),"")</f>
        <v>-1</v>
      </c>
      <c r="J504">
        <f>IF(AND(טבלה20[[#This Row],[CycleNumber]]&gt;B503,טבלה20[[#This Row],[CycleNumber]]&gt;2),IF(טבלה20[[#This Row],[דילוג]]=1,1,IF(MAX(J502:J503)=1,1,IF(טבלה20[[#This Row],[LengthofCycle]]-F503&lt;&gt;טבלה20[[#This Row],[הפרש קבוע אחרון]],0,""))),"")</f>
        <v>1</v>
      </c>
      <c r="K504">
        <f>IF(טבלה20[[#This Row],[CycleNumber]]&lt;3,"",IF(טבלה20[[#This Row],[דילוג]]=1,1,IF(K503="","",IF(טבלה20[[#This Row],[LengthofCycle]]-F503=טבלה20[[#This Row],[הפרש קבוע אחרון]],1,IF(K503+1&gt;3,"",K503+1)))))</f>
        <v>2</v>
      </c>
      <c r="L504">
        <f>IF(OR(טבלה20[[#This Row],[פעילות]]="",K503=""),"",IF(טבלה20[[#This Row],[פעילות]]=1,1,0))</f>
        <v>0</v>
      </c>
      <c r="M504" s="1">
        <f>IF(טבלה20[[#This Row],[פעילות]]="","",IF(OR(M503="",AND(טבלה20[[#This Row],[דילוג]]=1,K503=3)),1,M503+1))</f>
        <v>2</v>
      </c>
      <c r="N504" s="1" t="str">
        <f>IF(AND(טבלה20[[#This Row],[מחזורי פעילות]]=3,G505=1,טבלה20[[#This Row],[הפרש קבוע אחרון]]&lt;&gt;I505),1,"")</f>
        <v/>
      </c>
      <c r="O504" s="1" t="str">
        <f>IF(AND(טבלה20[[#This Row],[מחזורי פעילות]]=3,G505=1,טבלה20[[#This Row],[הפרש קבוע אחרון]]=I505),1,"")</f>
        <v/>
      </c>
      <c r="P504" s="1" t="str">
        <f>IF(AND(טבלה20[[#This Row],[דילוג]]=1,טבלה20[[#This Row],[הפרש קבוע אחרון]]=I503,טבלה20[[#This Row],[מחזורי פעילות]]&gt;1),1,"")</f>
        <v/>
      </c>
      <c r="Q504" s="1">
        <f>IF(OR(AND(טבלה20[[#This Row],[מחזורי פעילות]]&lt;&gt;"",M505=""),AND(טבלה20[[#This Row],[פעילות]]=3,M505=1)),טבלה20[[#This Row],[מחזורי פעילות]],"")</f>
        <v>2</v>
      </c>
      <c r="R504" s="1">
        <f>IF(טבלה20[[#This Row],[באיזה מחזור נעקר אחרי קביעה?]]&lt;&gt;"",1,"")</f>
        <v>1</v>
      </c>
      <c r="S504" s="1">
        <f>IF(AND(טבלה20[[#This Row],[באיזה מחזור נעקר אחרי קביעה?]]&lt;&gt;"",טבלה20[[#This Row],[CycleNumber]]&gt;B505),טבלה20[[#This Row],[באיזה מחזור נעקר אחרי קביעה?]],"")</f>
        <v>2</v>
      </c>
      <c r="T504" s="1" t="str">
        <f>IF(AND(טבלה20[[#This Row],[הפרש קבוע אחרון]]&lt;&gt;"",I503=""),טבלה20[[#This Row],[CycleNumber]],"")</f>
        <v/>
      </c>
      <c r="U504" s="1">
        <f>IF(OR(טבלה20[[#This Row],[CycleNumber]]&gt;B505,B505=""),טבלה20[[#This Row],[CycleNumber]],"")</f>
        <v>13</v>
      </c>
      <c r="V5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4" t="s">
        <v>54</v>
      </c>
      <c r="AO504">
        <v>13</v>
      </c>
      <c r="AP504">
        <v>28</v>
      </c>
      <c r="AQ504">
        <f t="shared" si="18"/>
        <v>0</v>
      </c>
      <c r="AR504" t="str">
        <f t="shared" si="19"/>
        <v/>
      </c>
    </row>
    <row r="505" spans="1:44" hidden="1" x14ac:dyDescent="0.25">
      <c r="A505" t="s">
        <v>55</v>
      </c>
      <c r="B505">
        <v>1</v>
      </c>
      <c r="C505">
        <v>1</v>
      </c>
      <c r="D505">
        <v>1</v>
      </c>
      <c r="E505">
        <v>0</v>
      </c>
      <c r="F505">
        <v>31</v>
      </c>
      <c r="G505" t="str">
        <f>IF(טבלה20[[#This Row],[CycleNumber]]&gt;2,IF(AND(טבלה20[[#This Row],[LengthofCycle]]-F504=F504-F503,טבלה20[[#This Row],[LengthofCycle]]-F504&lt;&gt;0),1,""),"")</f>
        <v/>
      </c>
      <c r="H505" t="str">
        <f>IF(טבלה20[[#This Row],[דילוג]]=1,SUM(G505:G506),"")</f>
        <v/>
      </c>
      <c r="I505" t="str">
        <f>IF(AND(טבלה20[[#This Row],[CycleNumber]]&gt;B504,טבלה20[[#This Row],[CycleNumber]]&gt;2),IF(טבלה20[[#This Row],[דילוג]]=1,טבלה20[[#This Row],[LengthofCycle]]-F504,I504),"")</f>
        <v/>
      </c>
      <c r="J505" t="str">
        <f>IF(AND(טבלה20[[#This Row],[CycleNumber]]&gt;B504,טבלה20[[#This Row],[CycleNumber]]&gt;2),IF(טבלה20[[#This Row],[דילוג]]=1,1,IF(MAX(J503:J504)=1,1,IF(טבלה20[[#This Row],[LengthofCycle]]-F504&lt;&gt;טבלה20[[#This Row],[הפרש קבוע אחרון]],0,""))),"")</f>
        <v/>
      </c>
      <c r="K505" t="str">
        <f>IF(טבלה20[[#This Row],[CycleNumber]]&lt;3,"",IF(טבלה20[[#This Row],[דילוג]]=1,1,IF(K504="","",IF(טבלה20[[#This Row],[LengthofCycle]]-F504=טבלה20[[#This Row],[הפרש קבוע אחרון]],1,IF(K504+1&gt;3,"",K504+1)))))</f>
        <v/>
      </c>
      <c r="L505" t="str">
        <f>IF(OR(טבלה20[[#This Row],[פעילות]]="",K504=""),"",IF(טבלה20[[#This Row],[פעילות]]=1,1,0))</f>
        <v/>
      </c>
      <c r="M505" s="1" t="str">
        <f>IF(טבלה20[[#This Row],[פעילות]]="","",IF(OR(M504="",AND(טבלה20[[#This Row],[דילוג]]=1,K504=3)),1,M504+1))</f>
        <v/>
      </c>
      <c r="N505" s="1" t="str">
        <f>IF(AND(טבלה20[[#This Row],[מחזורי פעילות]]=3,G506=1,טבלה20[[#This Row],[הפרש קבוע אחרון]]&lt;&gt;I506),1,"")</f>
        <v/>
      </c>
      <c r="O505" s="1" t="str">
        <f>IF(AND(טבלה20[[#This Row],[מחזורי פעילות]]=3,G506=1,טבלה20[[#This Row],[הפרש קבוע אחרון]]=I506),1,"")</f>
        <v/>
      </c>
      <c r="P505" s="1" t="str">
        <f>IF(AND(טבלה20[[#This Row],[דילוג]]=1,טבלה20[[#This Row],[הפרש קבוע אחרון]]=I504,טבלה20[[#This Row],[מחזורי פעילות]]&gt;1),1,"")</f>
        <v/>
      </c>
      <c r="Q505" s="1" t="str">
        <f>IF(OR(AND(טבלה20[[#This Row],[מחזורי פעילות]]&lt;&gt;"",M506=""),AND(טבלה20[[#This Row],[פעילות]]=3,M506=1)),טבלה20[[#This Row],[מחזורי פעילות]],"")</f>
        <v/>
      </c>
      <c r="R505" s="1" t="str">
        <f>IF(טבלה20[[#This Row],[באיזה מחזור נעקר אחרי קביעה?]]&lt;&gt;"",1,"")</f>
        <v/>
      </c>
      <c r="S505" s="1" t="str">
        <f>IF(AND(טבלה20[[#This Row],[באיזה מחזור נעקר אחרי קביעה?]]&lt;&gt;"",טבלה20[[#This Row],[CycleNumber]]&gt;B506),טבלה20[[#This Row],[באיזה מחזור נעקר אחרי קביעה?]],"")</f>
        <v/>
      </c>
      <c r="T505" s="1" t="str">
        <f>IF(AND(טבלה20[[#This Row],[הפרש קבוע אחרון]]&lt;&gt;"",I504=""),טבלה20[[#This Row],[CycleNumber]],"")</f>
        <v/>
      </c>
      <c r="U505" s="1" t="str">
        <f>IF(OR(טבלה20[[#This Row],[CycleNumber]]&gt;B506,B506=""),טבלה20[[#This Row],[CycleNumber]],"")</f>
        <v/>
      </c>
      <c r="V5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5" t="s">
        <v>55</v>
      </c>
      <c r="AO505">
        <v>1</v>
      </c>
      <c r="AP505">
        <v>31</v>
      </c>
      <c r="AQ505" t="str">
        <f t="shared" si="18"/>
        <v/>
      </c>
      <c r="AR505" t="str">
        <f t="shared" si="19"/>
        <v/>
      </c>
    </row>
    <row r="506" spans="1:44" hidden="1" x14ac:dyDescent="0.25">
      <c r="A506" t="s">
        <v>55</v>
      </c>
      <c r="B506">
        <v>2</v>
      </c>
      <c r="C506">
        <v>1</v>
      </c>
      <c r="D506">
        <v>1</v>
      </c>
      <c r="E506">
        <v>0</v>
      </c>
      <c r="F506">
        <v>31</v>
      </c>
      <c r="G506" t="str">
        <f>IF(טבלה20[[#This Row],[CycleNumber]]&gt;2,IF(AND(טבלה20[[#This Row],[LengthofCycle]]-F505=F505-F504,טבלה20[[#This Row],[LengthofCycle]]-F505&lt;&gt;0),1,""),"")</f>
        <v/>
      </c>
      <c r="H506" t="str">
        <f>IF(טבלה20[[#This Row],[דילוג]]=1,SUM(G506:G507),"")</f>
        <v/>
      </c>
      <c r="I506" t="str">
        <f>IF(AND(טבלה20[[#This Row],[CycleNumber]]&gt;B505,טבלה20[[#This Row],[CycleNumber]]&gt;2),IF(טבלה20[[#This Row],[דילוג]]=1,טבלה20[[#This Row],[LengthofCycle]]-F505,I505),"")</f>
        <v/>
      </c>
      <c r="J506" t="str">
        <f>IF(AND(טבלה20[[#This Row],[CycleNumber]]&gt;B505,טבלה20[[#This Row],[CycleNumber]]&gt;2),IF(טבלה20[[#This Row],[דילוג]]=1,1,IF(MAX(J504:J505)=1,1,IF(טבלה20[[#This Row],[LengthofCycle]]-F505&lt;&gt;טבלה20[[#This Row],[הפרש קבוע אחרון]],0,""))),"")</f>
        <v/>
      </c>
      <c r="K506" t="str">
        <f>IF(טבלה20[[#This Row],[CycleNumber]]&lt;3,"",IF(טבלה20[[#This Row],[דילוג]]=1,1,IF(K505="","",IF(טבלה20[[#This Row],[LengthofCycle]]-F505=טבלה20[[#This Row],[הפרש קבוע אחרון]],1,IF(K505+1&gt;3,"",K505+1)))))</f>
        <v/>
      </c>
      <c r="L506" t="str">
        <f>IF(OR(טבלה20[[#This Row],[פעילות]]="",K505=""),"",IF(טבלה20[[#This Row],[פעילות]]=1,1,0))</f>
        <v/>
      </c>
      <c r="M506" s="1" t="str">
        <f>IF(טבלה20[[#This Row],[פעילות]]="","",IF(OR(M505="",AND(טבלה20[[#This Row],[דילוג]]=1,K505=3)),1,M505+1))</f>
        <v/>
      </c>
      <c r="N506" s="1" t="str">
        <f>IF(AND(טבלה20[[#This Row],[מחזורי פעילות]]=3,G507=1,טבלה20[[#This Row],[הפרש קבוע אחרון]]&lt;&gt;I507),1,"")</f>
        <v/>
      </c>
      <c r="O506" s="1" t="str">
        <f>IF(AND(טבלה20[[#This Row],[מחזורי פעילות]]=3,G507=1,טבלה20[[#This Row],[הפרש קבוע אחרון]]=I507),1,"")</f>
        <v/>
      </c>
      <c r="P506" s="1" t="str">
        <f>IF(AND(טבלה20[[#This Row],[דילוג]]=1,טבלה20[[#This Row],[הפרש קבוע אחרון]]=I505,טבלה20[[#This Row],[מחזורי פעילות]]&gt;1),1,"")</f>
        <v/>
      </c>
      <c r="Q506" s="1" t="str">
        <f>IF(OR(AND(טבלה20[[#This Row],[מחזורי פעילות]]&lt;&gt;"",M507=""),AND(טבלה20[[#This Row],[פעילות]]=3,M507=1)),טבלה20[[#This Row],[מחזורי פעילות]],"")</f>
        <v/>
      </c>
      <c r="R506" s="1" t="str">
        <f>IF(טבלה20[[#This Row],[באיזה מחזור נעקר אחרי קביעה?]]&lt;&gt;"",1,"")</f>
        <v/>
      </c>
      <c r="S506" s="1" t="str">
        <f>IF(AND(טבלה20[[#This Row],[באיזה מחזור נעקר אחרי קביעה?]]&lt;&gt;"",טבלה20[[#This Row],[CycleNumber]]&gt;B507),טבלה20[[#This Row],[באיזה מחזור נעקר אחרי קביעה?]],"")</f>
        <v/>
      </c>
      <c r="T506" s="1" t="str">
        <f>IF(AND(טבלה20[[#This Row],[הפרש קבוע אחרון]]&lt;&gt;"",I505=""),טבלה20[[#This Row],[CycleNumber]],"")</f>
        <v/>
      </c>
      <c r="U506" s="1" t="str">
        <f>IF(OR(טבלה20[[#This Row],[CycleNumber]]&gt;B507,B507=""),טבלה20[[#This Row],[CycleNumber]],"")</f>
        <v/>
      </c>
      <c r="V5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6" t="s">
        <v>55</v>
      </c>
      <c r="AO506">
        <v>2</v>
      </c>
      <c r="AP506">
        <v>31</v>
      </c>
      <c r="AQ506" t="str">
        <f t="shared" si="18"/>
        <v/>
      </c>
      <c r="AR506" t="str">
        <f t="shared" si="19"/>
        <v/>
      </c>
    </row>
    <row r="507" spans="1:44" hidden="1" x14ac:dyDescent="0.25">
      <c r="A507" t="s">
        <v>55</v>
      </c>
      <c r="B507">
        <v>3</v>
      </c>
      <c r="C507">
        <v>1</v>
      </c>
      <c r="D507">
        <v>1</v>
      </c>
      <c r="E507">
        <v>0</v>
      </c>
      <c r="F507">
        <v>33</v>
      </c>
      <c r="G507" t="str">
        <f>IF(טבלה20[[#This Row],[CycleNumber]]&gt;2,IF(AND(טבלה20[[#This Row],[LengthofCycle]]-F506=F506-F505,טבלה20[[#This Row],[LengthofCycle]]-F506&lt;&gt;0),1,""),"")</f>
        <v/>
      </c>
      <c r="H507" t="str">
        <f>IF(טבלה20[[#This Row],[דילוג]]=1,SUM(G507:G508),"")</f>
        <v/>
      </c>
      <c r="I507" t="str">
        <f>IF(AND(טבלה20[[#This Row],[CycleNumber]]&gt;B506,טבלה20[[#This Row],[CycleNumber]]&gt;2),IF(טבלה20[[#This Row],[דילוג]]=1,טבלה20[[#This Row],[LengthofCycle]]-F506,I506),"")</f>
        <v/>
      </c>
      <c r="J507">
        <f>IF(AND(טבלה20[[#This Row],[CycleNumber]]&gt;B506,טבלה20[[#This Row],[CycleNumber]]&gt;2),IF(טבלה20[[#This Row],[דילוג]]=1,1,IF(MAX(J505:J506)=1,1,IF(טבלה20[[#This Row],[LengthofCycle]]-F506&lt;&gt;טבלה20[[#This Row],[הפרש קבוע אחרון]],0,""))),"")</f>
        <v>0</v>
      </c>
      <c r="K507" t="str">
        <f>IF(טבלה20[[#This Row],[CycleNumber]]&lt;3,"",IF(טבלה20[[#This Row],[דילוג]]=1,1,IF(K506="","",IF(טבלה20[[#This Row],[LengthofCycle]]-F506=טבלה20[[#This Row],[הפרש קבוע אחרון]],1,IF(K506+1&gt;3,"",K506+1)))))</f>
        <v/>
      </c>
      <c r="L507" t="str">
        <f>IF(OR(טבלה20[[#This Row],[פעילות]]="",K506=""),"",IF(טבלה20[[#This Row],[פעילות]]=1,1,0))</f>
        <v/>
      </c>
      <c r="M507" s="1" t="str">
        <f>IF(טבלה20[[#This Row],[פעילות]]="","",IF(OR(M506="",AND(טבלה20[[#This Row],[דילוג]]=1,K506=3)),1,M506+1))</f>
        <v/>
      </c>
      <c r="N507" s="1" t="str">
        <f>IF(AND(טבלה20[[#This Row],[מחזורי פעילות]]=3,G508=1,טבלה20[[#This Row],[הפרש קבוע אחרון]]&lt;&gt;I508),1,"")</f>
        <v/>
      </c>
      <c r="O507" s="1" t="str">
        <f>IF(AND(טבלה20[[#This Row],[מחזורי פעילות]]=3,G508=1,טבלה20[[#This Row],[הפרש קבוע אחרון]]=I508),1,"")</f>
        <v/>
      </c>
      <c r="P507" s="1" t="str">
        <f>IF(AND(טבלה20[[#This Row],[דילוג]]=1,טבלה20[[#This Row],[הפרש קבוע אחרון]]=I506,טבלה20[[#This Row],[מחזורי פעילות]]&gt;1),1,"")</f>
        <v/>
      </c>
      <c r="Q507" s="1" t="str">
        <f>IF(OR(AND(טבלה20[[#This Row],[מחזורי פעילות]]&lt;&gt;"",M508=""),AND(טבלה20[[#This Row],[פעילות]]=3,M508=1)),טבלה20[[#This Row],[מחזורי פעילות]],"")</f>
        <v/>
      </c>
      <c r="R507" s="1" t="str">
        <f>IF(טבלה20[[#This Row],[באיזה מחזור נעקר אחרי קביעה?]]&lt;&gt;"",1,"")</f>
        <v/>
      </c>
      <c r="S507" s="1" t="str">
        <f>IF(AND(טבלה20[[#This Row],[באיזה מחזור נעקר אחרי קביעה?]]&lt;&gt;"",טבלה20[[#This Row],[CycleNumber]]&gt;B508),טבלה20[[#This Row],[באיזה מחזור נעקר אחרי קביעה?]],"")</f>
        <v/>
      </c>
      <c r="T507" s="1" t="str">
        <f>IF(AND(טבלה20[[#This Row],[הפרש קבוע אחרון]]&lt;&gt;"",I506=""),טבלה20[[#This Row],[CycleNumber]],"")</f>
        <v/>
      </c>
      <c r="U507" s="1" t="str">
        <f>IF(OR(טבלה20[[#This Row],[CycleNumber]]&gt;B508,B508=""),טבלה20[[#This Row],[CycleNumber]],"")</f>
        <v/>
      </c>
      <c r="V5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7" t="s">
        <v>55</v>
      </c>
      <c r="AO507">
        <v>3</v>
      </c>
      <c r="AP507">
        <v>33</v>
      </c>
      <c r="AQ507">
        <f t="shared" si="18"/>
        <v>0</v>
      </c>
      <c r="AR507" t="str">
        <f t="shared" si="19"/>
        <v/>
      </c>
    </row>
    <row r="508" spans="1:44" hidden="1" x14ac:dyDescent="0.25">
      <c r="A508" t="s">
        <v>55</v>
      </c>
      <c r="B508">
        <v>4</v>
      </c>
      <c r="C508">
        <v>1</v>
      </c>
      <c r="D508">
        <v>1</v>
      </c>
      <c r="E508">
        <v>0</v>
      </c>
      <c r="F508">
        <v>32</v>
      </c>
      <c r="G508" t="str">
        <f>IF(טבלה20[[#This Row],[CycleNumber]]&gt;2,IF(AND(טבלה20[[#This Row],[LengthofCycle]]-F507=F507-F506,טבלה20[[#This Row],[LengthofCycle]]-F507&lt;&gt;0),1,""),"")</f>
        <v/>
      </c>
      <c r="H508" t="str">
        <f>IF(טבלה20[[#This Row],[דילוג]]=1,SUM(G508:G509),"")</f>
        <v/>
      </c>
      <c r="I508" t="str">
        <f>IF(AND(טבלה20[[#This Row],[CycleNumber]]&gt;B507,טבלה20[[#This Row],[CycleNumber]]&gt;2),IF(טבלה20[[#This Row],[דילוג]]=1,טבלה20[[#This Row],[LengthofCycle]]-F507,I507),"")</f>
        <v/>
      </c>
      <c r="J508">
        <f>IF(AND(טבלה20[[#This Row],[CycleNumber]]&gt;B507,טבלה20[[#This Row],[CycleNumber]]&gt;2),IF(טבלה20[[#This Row],[דילוג]]=1,1,IF(MAX(J506:J507)=1,1,IF(טבלה20[[#This Row],[LengthofCycle]]-F507&lt;&gt;טבלה20[[#This Row],[הפרש קבוע אחרון]],0,""))),"")</f>
        <v>0</v>
      </c>
      <c r="K508" t="str">
        <f>IF(טבלה20[[#This Row],[CycleNumber]]&lt;3,"",IF(טבלה20[[#This Row],[דילוג]]=1,1,IF(K507="","",IF(טבלה20[[#This Row],[LengthofCycle]]-F507=טבלה20[[#This Row],[הפרש קבוע אחרון]],1,IF(K507+1&gt;3,"",K507+1)))))</f>
        <v/>
      </c>
      <c r="L508" t="str">
        <f>IF(OR(טבלה20[[#This Row],[פעילות]]="",K507=""),"",IF(טבלה20[[#This Row],[פעילות]]=1,1,0))</f>
        <v/>
      </c>
      <c r="M508" s="1" t="str">
        <f>IF(טבלה20[[#This Row],[פעילות]]="","",IF(OR(M507="",AND(טבלה20[[#This Row],[דילוג]]=1,K507=3)),1,M507+1))</f>
        <v/>
      </c>
      <c r="N508" s="1" t="str">
        <f>IF(AND(טבלה20[[#This Row],[מחזורי פעילות]]=3,G509=1,טבלה20[[#This Row],[הפרש קבוע אחרון]]&lt;&gt;I509),1,"")</f>
        <v/>
      </c>
      <c r="O508" s="1" t="str">
        <f>IF(AND(טבלה20[[#This Row],[מחזורי פעילות]]=3,G509=1,טבלה20[[#This Row],[הפרש קבוע אחרון]]=I509),1,"")</f>
        <v/>
      </c>
      <c r="P508" s="1" t="str">
        <f>IF(AND(טבלה20[[#This Row],[דילוג]]=1,טבלה20[[#This Row],[הפרש קבוע אחרון]]=I507,טבלה20[[#This Row],[מחזורי פעילות]]&gt;1),1,"")</f>
        <v/>
      </c>
      <c r="Q508" s="1" t="str">
        <f>IF(OR(AND(טבלה20[[#This Row],[מחזורי פעילות]]&lt;&gt;"",M509=""),AND(טבלה20[[#This Row],[פעילות]]=3,M509=1)),טבלה20[[#This Row],[מחזורי פעילות]],"")</f>
        <v/>
      </c>
      <c r="R508" s="1" t="str">
        <f>IF(טבלה20[[#This Row],[באיזה מחזור נעקר אחרי קביעה?]]&lt;&gt;"",1,"")</f>
        <v/>
      </c>
      <c r="S508" s="1" t="str">
        <f>IF(AND(טבלה20[[#This Row],[באיזה מחזור נעקר אחרי קביעה?]]&lt;&gt;"",טבלה20[[#This Row],[CycleNumber]]&gt;B509),טבלה20[[#This Row],[באיזה מחזור נעקר אחרי קביעה?]],"")</f>
        <v/>
      </c>
      <c r="T508" s="1" t="str">
        <f>IF(AND(טבלה20[[#This Row],[הפרש קבוע אחרון]]&lt;&gt;"",I507=""),טבלה20[[#This Row],[CycleNumber]],"")</f>
        <v/>
      </c>
      <c r="U508" s="1" t="str">
        <f>IF(OR(טבלה20[[#This Row],[CycleNumber]]&gt;B509,B509=""),טבלה20[[#This Row],[CycleNumber]],"")</f>
        <v/>
      </c>
      <c r="V5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8" t="s">
        <v>55</v>
      </c>
      <c r="AO508">
        <v>4</v>
      </c>
      <c r="AP508">
        <v>32</v>
      </c>
      <c r="AQ508">
        <f t="shared" si="18"/>
        <v>0</v>
      </c>
      <c r="AR508" t="str">
        <f t="shared" si="19"/>
        <v/>
      </c>
    </row>
    <row r="509" spans="1:44" hidden="1" x14ac:dyDescent="0.25">
      <c r="A509" t="s">
        <v>55</v>
      </c>
      <c r="B509">
        <v>5</v>
      </c>
      <c r="C509">
        <v>1</v>
      </c>
      <c r="D509">
        <v>1</v>
      </c>
      <c r="E509">
        <v>0</v>
      </c>
      <c r="F509">
        <v>31</v>
      </c>
      <c r="G509">
        <f>IF(טבלה20[[#This Row],[CycleNumber]]&gt;2,IF(AND(טבלה20[[#This Row],[LengthofCycle]]-F508=F508-F507,טבלה20[[#This Row],[LengthofCycle]]-F508&lt;&gt;0),1,""),"")</f>
        <v>1</v>
      </c>
      <c r="H509">
        <f>IF(טבלה20[[#This Row],[דילוג]]=1,SUM(G509:G510),"")</f>
        <v>1</v>
      </c>
      <c r="I509">
        <f>IF(AND(טבלה20[[#This Row],[CycleNumber]]&gt;B508,טבלה20[[#This Row],[CycleNumber]]&gt;2),IF(טבלה20[[#This Row],[דילוג]]=1,טבלה20[[#This Row],[LengthofCycle]]-F508,I508),"")</f>
        <v>-1</v>
      </c>
      <c r="J509">
        <f>IF(AND(טבלה20[[#This Row],[CycleNumber]]&gt;B508,טבלה20[[#This Row],[CycleNumber]]&gt;2),IF(טבלה20[[#This Row],[דילוג]]=1,1,IF(MAX(J507:J508)=1,1,IF(טבלה20[[#This Row],[LengthofCycle]]-F508&lt;&gt;טבלה20[[#This Row],[הפרש קבוע אחרון]],0,""))),"")</f>
        <v>1</v>
      </c>
      <c r="K509">
        <f>IF(טבלה20[[#This Row],[CycleNumber]]&lt;3,"",IF(טבלה20[[#This Row],[דילוג]]=1,1,IF(K508="","",IF(טבלה20[[#This Row],[LengthofCycle]]-F508=טבלה20[[#This Row],[הפרש קבוע אחרון]],1,IF(K508+1&gt;3,"",K508+1)))))</f>
        <v>1</v>
      </c>
      <c r="L509" t="str">
        <f>IF(OR(טבלה20[[#This Row],[פעילות]]="",K508=""),"",IF(טבלה20[[#This Row],[פעילות]]=1,1,0))</f>
        <v/>
      </c>
      <c r="M509" s="1">
        <f>IF(טבלה20[[#This Row],[פעילות]]="","",IF(OR(M508="",AND(טבלה20[[#This Row],[דילוג]]=1,K508=3)),1,M508+1))</f>
        <v>1</v>
      </c>
      <c r="N509" s="1" t="str">
        <f>IF(AND(טבלה20[[#This Row],[מחזורי פעילות]]=3,G510=1,טבלה20[[#This Row],[הפרש קבוע אחרון]]&lt;&gt;I510),1,"")</f>
        <v/>
      </c>
      <c r="O509" s="1" t="str">
        <f>IF(AND(טבלה20[[#This Row],[מחזורי פעילות]]=3,G510=1,טבלה20[[#This Row],[הפרש קבוע אחרון]]=I510),1,"")</f>
        <v/>
      </c>
      <c r="P509" s="1" t="str">
        <f>IF(AND(טבלה20[[#This Row],[דילוג]]=1,טבלה20[[#This Row],[הפרש קבוע אחרון]]=I508,טבלה20[[#This Row],[מחזורי פעילות]]&gt;1),1,"")</f>
        <v/>
      </c>
      <c r="Q509" s="1" t="str">
        <f>IF(OR(AND(טבלה20[[#This Row],[מחזורי פעילות]]&lt;&gt;"",M510=""),AND(טבלה20[[#This Row],[פעילות]]=3,M510=1)),טבלה20[[#This Row],[מחזורי פעילות]],"")</f>
        <v/>
      </c>
      <c r="R509" s="1" t="str">
        <f>IF(טבלה20[[#This Row],[באיזה מחזור נעקר אחרי קביעה?]]&lt;&gt;"",1,"")</f>
        <v/>
      </c>
      <c r="S509" s="1" t="str">
        <f>IF(AND(טבלה20[[#This Row],[באיזה מחזור נעקר אחרי קביעה?]]&lt;&gt;"",טבלה20[[#This Row],[CycleNumber]]&gt;B510),טבלה20[[#This Row],[באיזה מחזור נעקר אחרי קביעה?]],"")</f>
        <v/>
      </c>
      <c r="T509" s="1">
        <f>IF(AND(טבלה20[[#This Row],[הפרש קבוע אחרון]]&lt;&gt;"",I508=""),טבלה20[[#This Row],[CycleNumber]],"")</f>
        <v>5</v>
      </c>
      <c r="U509" s="1" t="str">
        <f>IF(OR(טבלה20[[#This Row],[CycleNumber]]&gt;B510,B510=""),טבלה20[[#This Row],[CycleNumber]],"")</f>
        <v/>
      </c>
      <c r="V5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09" t="s">
        <v>55</v>
      </c>
      <c r="AO509">
        <v>5</v>
      </c>
      <c r="AP509">
        <v>31</v>
      </c>
      <c r="AQ509">
        <f t="shared" si="18"/>
        <v>1</v>
      </c>
      <c r="AR509" t="str">
        <f t="shared" si="19"/>
        <v/>
      </c>
    </row>
    <row r="510" spans="1:44" hidden="1" x14ac:dyDescent="0.25">
      <c r="A510" t="s">
        <v>55</v>
      </c>
      <c r="B510">
        <v>6</v>
      </c>
      <c r="C510">
        <v>1</v>
      </c>
      <c r="D510">
        <v>1</v>
      </c>
      <c r="E510">
        <v>0</v>
      </c>
      <c r="F510">
        <v>33</v>
      </c>
      <c r="G510" t="str">
        <f>IF(טבלה20[[#This Row],[CycleNumber]]&gt;2,IF(AND(טבלה20[[#This Row],[LengthofCycle]]-F509=F509-F508,טבלה20[[#This Row],[LengthofCycle]]-F509&lt;&gt;0),1,""),"")</f>
        <v/>
      </c>
      <c r="H510" t="str">
        <f>IF(טבלה20[[#This Row],[דילוג]]=1,SUM(G510:G511),"")</f>
        <v/>
      </c>
      <c r="I510">
        <f>IF(AND(טבלה20[[#This Row],[CycleNumber]]&gt;B509,טבלה20[[#This Row],[CycleNumber]]&gt;2),IF(טבלה20[[#This Row],[דילוג]]=1,טבלה20[[#This Row],[LengthofCycle]]-F509,I509),"")</f>
        <v>-1</v>
      </c>
      <c r="J510">
        <f>IF(AND(טבלה20[[#This Row],[CycleNumber]]&gt;B509,טבלה20[[#This Row],[CycleNumber]]&gt;2),IF(טבלה20[[#This Row],[דילוג]]=1,1,IF(MAX(J508:J509)=1,1,IF(טבלה20[[#This Row],[LengthofCycle]]-F509&lt;&gt;טבלה20[[#This Row],[הפרש קבוע אחרון]],0,""))),"")</f>
        <v>1</v>
      </c>
      <c r="K510">
        <f>IF(טבלה20[[#This Row],[CycleNumber]]&lt;3,"",IF(טבלה20[[#This Row],[דילוג]]=1,1,IF(K509="","",IF(טבלה20[[#This Row],[LengthofCycle]]-F509=טבלה20[[#This Row],[הפרש קבוע אחרון]],1,IF(K509+1&gt;3,"",K509+1)))))</f>
        <v>2</v>
      </c>
      <c r="L510">
        <f>IF(OR(טבלה20[[#This Row],[פעילות]]="",K509=""),"",IF(טבלה20[[#This Row],[פעילות]]=1,1,0))</f>
        <v>0</v>
      </c>
      <c r="M510" s="1">
        <f>IF(טבלה20[[#This Row],[פעילות]]="","",IF(OR(M509="",AND(טבלה20[[#This Row],[דילוג]]=1,K509=3)),1,M509+1))</f>
        <v>2</v>
      </c>
      <c r="N510" s="1" t="str">
        <f>IF(AND(טבלה20[[#This Row],[מחזורי פעילות]]=3,G511=1,טבלה20[[#This Row],[הפרש קבוע אחרון]]&lt;&gt;I511),1,"")</f>
        <v/>
      </c>
      <c r="O510" s="1" t="str">
        <f>IF(AND(טבלה20[[#This Row],[מחזורי פעילות]]=3,G511=1,טבלה20[[#This Row],[הפרש קבוע אחרון]]=I511),1,"")</f>
        <v/>
      </c>
      <c r="P510" s="1" t="str">
        <f>IF(AND(טבלה20[[#This Row],[דילוג]]=1,טבלה20[[#This Row],[הפרש קבוע אחרון]]=I509,טבלה20[[#This Row],[מחזורי פעילות]]&gt;1),1,"")</f>
        <v/>
      </c>
      <c r="Q510" s="1" t="str">
        <f>IF(OR(AND(טבלה20[[#This Row],[מחזורי פעילות]]&lt;&gt;"",M511=""),AND(טבלה20[[#This Row],[פעילות]]=3,M511=1)),טבלה20[[#This Row],[מחזורי פעילות]],"")</f>
        <v/>
      </c>
      <c r="R510" s="1" t="str">
        <f>IF(טבלה20[[#This Row],[באיזה מחזור נעקר אחרי קביעה?]]&lt;&gt;"",1,"")</f>
        <v/>
      </c>
      <c r="S510" s="1" t="str">
        <f>IF(AND(טבלה20[[#This Row],[באיזה מחזור נעקר אחרי קביעה?]]&lt;&gt;"",טבלה20[[#This Row],[CycleNumber]]&gt;B511),טבלה20[[#This Row],[באיזה מחזור נעקר אחרי קביעה?]],"")</f>
        <v/>
      </c>
      <c r="T510" s="1" t="str">
        <f>IF(AND(טבלה20[[#This Row],[הפרש קבוע אחרון]]&lt;&gt;"",I509=""),טבלה20[[#This Row],[CycleNumber]],"")</f>
        <v/>
      </c>
      <c r="U510" s="1" t="str">
        <f>IF(OR(טבלה20[[#This Row],[CycleNumber]]&gt;B511,B511=""),טבלה20[[#This Row],[CycleNumber]],"")</f>
        <v/>
      </c>
      <c r="V5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0" t="s">
        <v>55</v>
      </c>
      <c r="AO510">
        <v>6</v>
      </c>
      <c r="AP510">
        <v>33</v>
      </c>
      <c r="AQ510">
        <f t="shared" si="18"/>
        <v>0</v>
      </c>
      <c r="AR510" t="str">
        <f t="shared" si="19"/>
        <v/>
      </c>
    </row>
    <row r="511" spans="1:44" hidden="1" x14ac:dyDescent="0.25">
      <c r="A511" t="s">
        <v>55</v>
      </c>
      <c r="B511">
        <v>7</v>
      </c>
      <c r="C511">
        <v>1</v>
      </c>
      <c r="D511">
        <v>1</v>
      </c>
      <c r="E511">
        <v>0</v>
      </c>
      <c r="F511">
        <v>31</v>
      </c>
      <c r="G511" t="str">
        <f>IF(טבלה20[[#This Row],[CycleNumber]]&gt;2,IF(AND(טבלה20[[#This Row],[LengthofCycle]]-F510=F510-F509,טבלה20[[#This Row],[LengthofCycle]]-F510&lt;&gt;0),1,""),"")</f>
        <v/>
      </c>
      <c r="H511" t="str">
        <f>IF(טבלה20[[#This Row],[דילוג]]=1,SUM(G511:G512),"")</f>
        <v/>
      </c>
      <c r="I511">
        <f>IF(AND(טבלה20[[#This Row],[CycleNumber]]&gt;B510,טבלה20[[#This Row],[CycleNumber]]&gt;2),IF(טבלה20[[#This Row],[דילוג]]=1,טבלה20[[#This Row],[LengthofCycle]]-F510,I510),"")</f>
        <v>-1</v>
      </c>
      <c r="J511">
        <f>IF(AND(טבלה20[[#This Row],[CycleNumber]]&gt;B510,טבלה20[[#This Row],[CycleNumber]]&gt;2),IF(טבלה20[[#This Row],[דילוג]]=1,1,IF(MAX(J509:J510)=1,1,IF(טבלה20[[#This Row],[LengthofCycle]]-F510&lt;&gt;טבלה20[[#This Row],[הפרש קבוע אחרון]],0,""))),"")</f>
        <v>1</v>
      </c>
      <c r="K511">
        <f>IF(טבלה20[[#This Row],[CycleNumber]]&lt;3,"",IF(טבלה20[[#This Row],[דילוג]]=1,1,IF(K510="","",IF(טבלה20[[#This Row],[LengthofCycle]]-F510=טבלה20[[#This Row],[הפרש קבוע אחרון]],1,IF(K510+1&gt;3,"",K510+1)))))</f>
        <v>3</v>
      </c>
      <c r="L511">
        <f>IF(OR(טבלה20[[#This Row],[פעילות]]="",K510=""),"",IF(טבלה20[[#This Row],[פעילות]]=1,1,0))</f>
        <v>0</v>
      </c>
      <c r="M511" s="1">
        <f>IF(טבלה20[[#This Row],[פעילות]]="","",IF(OR(M510="",AND(טבלה20[[#This Row],[דילוג]]=1,K510=3)),1,M510+1))</f>
        <v>3</v>
      </c>
      <c r="N511" s="1" t="str">
        <f>IF(AND(טבלה20[[#This Row],[מחזורי פעילות]]=3,G512=1,טבלה20[[#This Row],[הפרש קבוע אחרון]]&lt;&gt;I512),1,"")</f>
        <v/>
      </c>
      <c r="O511" s="1" t="str">
        <f>IF(AND(טבלה20[[#This Row],[מחזורי פעילות]]=3,G512=1,טבלה20[[#This Row],[הפרש קבוע אחרון]]=I512),1,"")</f>
        <v/>
      </c>
      <c r="P511" s="1" t="str">
        <f>IF(AND(טבלה20[[#This Row],[דילוג]]=1,טבלה20[[#This Row],[הפרש קבוע אחרון]]=I510,טבלה20[[#This Row],[מחזורי פעילות]]&gt;1),1,"")</f>
        <v/>
      </c>
      <c r="Q511" s="1">
        <f>IF(OR(AND(טבלה20[[#This Row],[מחזורי פעילות]]&lt;&gt;"",M512=""),AND(טבלה20[[#This Row],[פעילות]]=3,M512=1)),טבלה20[[#This Row],[מחזורי פעילות]],"")</f>
        <v>3</v>
      </c>
      <c r="R511" s="1">
        <f>IF(טבלה20[[#This Row],[באיזה מחזור נעקר אחרי קביעה?]]&lt;&gt;"",1,"")</f>
        <v>1</v>
      </c>
      <c r="S511" s="1" t="str">
        <f>IF(AND(טבלה20[[#This Row],[באיזה מחזור נעקר אחרי קביעה?]]&lt;&gt;"",טבלה20[[#This Row],[CycleNumber]]&gt;B512),טבלה20[[#This Row],[באיזה מחזור נעקר אחרי קביעה?]],"")</f>
        <v/>
      </c>
      <c r="T511" s="1" t="str">
        <f>IF(AND(טבלה20[[#This Row],[הפרש קבוע אחרון]]&lt;&gt;"",I510=""),טבלה20[[#This Row],[CycleNumber]],"")</f>
        <v/>
      </c>
      <c r="U511" s="1" t="str">
        <f>IF(OR(טבלה20[[#This Row],[CycleNumber]]&gt;B512,B512=""),טבלה20[[#This Row],[CycleNumber]],"")</f>
        <v/>
      </c>
      <c r="V5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1" t="s">
        <v>55</v>
      </c>
      <c r="AO511">
        <v>7</v>
      </c>
      <c r="AP511">
        <v>31</v>
      </c>
      <c r="AQ511">
        <f t="shared" si="18"/>
        <v>0</v>
      </c>
      <c r="AR511" t="str">
        <f t="shared" si="19"/>
        <v/>
      </c>
    </row>
    <row r="512" spans="1:44" hidden="1" x14ac:dyDescent="0.25">
      <c r="A512" t="s">
        <v>55</v>
      </c>
      <c r="B512">
        <v>8</v>
      </c>
      <c r="C512">
        <v>1</v>
      </c>
      <c r="D512">
        <v>1</v>
      </c>
      <c r="E512">
        <v>0</v>
      </c>
      <c r="F512">
        <v>28</v>
      </c>
      <c r="G512" t="str">
        <f>IF(טבלה20[[#This Row],[CycleNumber]]&gt;2,IF(AND(טבלה20[[#This Row],[LengthofCycle]]-F511=F511-F510,טבלה20[[#This Row],[LengthofCycle]]-F511&lt;&gt;0),1,""),"")</f>
        <v/>
      </c>
      <c r="H512" t="str">
        <f>IF(טבלה20[[#This Row],[דילוג]]=1,SUM(G512:G513),"")</f>
        <v/>
      </c>
      <c r="I512">
        <f>IF(AND(טבלה20[[#This Row],[CycleNumber]]&gt;B511,טבלה20[[#This Row],[CycleNumber]]&gt;2),IF(טבלה20[[#This Row],[דילוג]]=1,טבלה20[[#This Row],[LengthofCycle]]-F511,I511),"")</f>
        <v>-1</v>
      </c>
      <c r="J512">
        <f>IF(AND(טבלה20[[#This Row],[CycleNumber]]&gt;B511,טבלה20[[#This Row],[CycleNumber]]&gt;2),IF(טבלה20[[#This Row],[דילוג]]=1,1,IF(MAX(J510:J511)=1,1,IF(טבלה20[[#This Row],[LengthofCycle]]-F511&lt;&gt;טבלה20[[#This Row],[הפרש קבוע אחרון]],0,""))),"")</f>
        <v>1</v>
      </c>
      <c r="K512" t="str">
        <f>IF(טבלה20[[#This Row],[CycleNumber]]&lt;3,"",IF(טבלה20[[#This Row],[דילוג]]=1,1,IF(K511="","",IF(טבלה20[[#This Row],[LengthofCycle]]-F511=טבלה20[[#This Row],[הפרש קבוע אחרון]],1,IF(K511+1&gt;3,"",K511+1)))))</f>
        <v/>
      </c>
      <c r="L512" t="str">
        <f>IF(OR(טבלה20[[#This Row],[פעילות]]="",K511=""),"",IF(טבלה20[[#This Row],[פעילות]]=1,1,0))</f>
        <v/>
      </c>
      <c r="M512" s="1" t="str">
        <f>IF(טבלה20[[#This Row],[פעילות]]="","",IF(OR(M511="",AND(טבלה20[[#This Row],[דילוג]]=1,K511=3)),1,M511+1))</f>
        <v/>
      </c>
      <c r="N512" s="1" t="str">
        <f>IF(AND(טבלה20[[#This Row],[מחזורי פעילות]]=3,G513=1,טבלה20[[#This Row],[הפרש קבוע אחרון]]&lt;&gt;I513),1,"")</f>
        <v/>
      </c>
      <c r="O512" s="1" t="str">
        <f>IF(AND(טבלה20[[#This Row],[מחזורי פעילות]]=3,G513=1,טבלה20[[#This Row],[הפרש קבוע אחרון]]=I513),1,"")</f>
        <v/>
      </c>
      <c r="P512" s="1" t="str">
        <f>IF(AND(טבלה20[[#This Row],[דילוג]]=1,טבלה20[[#This Row],[הפרש קבוע אחרון]]=I511,טבלה20[[#This Row],[מחזורי פעילות]]&gt;1),1,"")</f>
        <v/>
      </c>
      <c r="Q512" s="1" t="str">
        <f>IF(OR(AND(טבלה20[[#This Row],[מחזורי פעילות]]&lt;&gt;"",M513=""),AND(טבלה20[[#This Row],[פעילות]]=3,M513=1)),טבלה20[[#This Row],[מחזורי פעילות]],"")</f>
        <v/>
      </c>
      <c r="R512" s="1" t="str">
        <f>IF(טבלה20[[#This Row],[באיזה מחזור נעקר אחרי קביעה?]]&lt;&gt;"",1,"")</f>
        <v/>
      </c>
      <c r="S512" s="1" t="str">
        <f>IF(AND(טבלה20[[#This Row],[באיזה מחזור נעקר אחרי קביעה?]]&lt;&gt;"",טבלה20[[#This Row],[CycleNumber]]&gt;B513),טבלה20[[#This Row],[באיזה מחזור נעקר אחרי קביעה?]],"")</f>
        <v/>
      </c>
      <c r="T512" s="1" t="str">
        <f>IF(AND(טבלה20[[#This Row],[הפרש קבוע אחרון]]&lt;&gt;"",I511=""),טבלה20[[#This Row],[CycleNumber]],"")</f>
        <v/>
      </c>
      <c r="U512" s="1" t="str">
        <f>IF(OR(טבלה20[[#This Row],[CycleNumber]]&gt;B513,B513=""),טבלה20[[#This Row],[CycleNumber]],"")</f>
        <v/>
      </c>
      <c r="V5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2" t="s">
        <v>55</v>
      </c>
      <c r="AO512">
        <v>8</v>
      </c>
      <c r="AP512">
        <v>28</v>
      </c>
      <c r="AQ512">
        <f t="shared" si="18"/>
        <v>0</v>
      </c>
      <c r="AR512" t="str">
        <f t="shared" si="19"/>
        <v/>
      </c>
    </row>
    <row r="513" spans="1:44" hidden="1" x14ac:dyDescent="0.25">
      <c r="A513" t="s">
        <v>55</v>
      </c>
      <c r="B513">
        <v>9</v>
      </c>
      <c r="C513">
        <v>1</v>
      </c>
      <c r="D513">
        <v>1</v>
      </c>
      <c r="E513">
        <v>0</v>
      </c>
      <c r="F513">
        <v>36</v>
      </c>
      <c r="G513" t="str">
        <f>IF(טבלה20[[#This Row],[CycleNumber]]&gt;2,IF(AND(טבלה20[[#This Row],[LengthofCycle]]-F512=F512-F511,טבלה20[[#This Row],[LengthofCycle]]-F512&lt;&gt;0),1,""),"")</f>
        <v/>
      </c>
      <c r="H513" t="str">
        <f>IF(טבלה20[[#This Row],[דילוג]]=1,SUM(G513:G514),"")</f>
        <v/>
      </c>
      <c r="I513">
        <f>IF(AND(טבלה20[[#This Row],[CycleNumber]]&gt;B512,טבלה20[[#This Row],[CycleNumber]]&gt;2),IF(טבלה20[[#This Row],[דילוג]]=1,טבלה20[[#This Row],[LengthofCycle]]-F512,I512),"")</f>
        <v>-1</v>
      </c>
      <c r="J513">
        <f>IF(AND(טבלה20[[#This Row],[CycleNumber]]&gt;B512,טבלה20[[#This Row],[CycleNumber]]&gt;2),IF(טבלה20[[#This Row],[דילוג]]=1,1,IF(MAX(J511:J512)=1,1,IF(טבלה20[[#This Row],[LengthofCycle]]-F512&lt;&gt;טבלה20[[#This Row],[הפרש קבוע אחרון]],0,""))),"")</f>
        <v>1</v>
      </c>
      <c r="K513" t="str">
        <f>IF(טבלה20[[#This Row],[CycleNumber]]&lt;3,"",IF(טבלה20[[#This Row],[דילוג]]=1,1,IF(K512="","",IF(טבלה20[[#This Row],[LengthofCycle]]-F512=טבלה20[[#This Row],[הפרש קבוע אחרון]],1,IF(K512+1&gt;3,"",K512+1)))))</f>
        <v/>
      </c>
      <c r="L513" t="str">
        <f>IF(OR(טבלה20[[#This Row],[פעילות]]="",K512=""),"",IF(טבלה20[[#This Row],[פעילות]]=1,1,0))</f>
        <v/>
      </c>
      <c r="M513" s="1" t="str">
        <f>IF(טבלה20[[#This Row],[פעילות]]="","",IF(OR(M512="",AND(טבלה20[[#This Row],[דילוג]]=1,K512=3)),1,M512+1))</f>
        <v/>
      </c>
      <c r="N513" s="1" t="str">
        <f>IF(AND(טבלה20[[#This Row],[מחזורי פעילות]]=3,G514=1,טבלה20[[#This Row],[הפרש קבוע אחרון]]&lt;&gt;I514),1,"")</f>
        <v/>
      </c>
      <c r="O513" s="1" t="str">
        <f>IF(AND(טבלה20[[#This Row],[מחזורי פעילות]]=3,G514=1,טבלה20[[#This Row],[הפרש קבוע אחרון]]=I514),1,"")</f>
        <v/>
      </c>
      <c r="P513" s="1" t="str">
        <f>IF(AND(טבלה20[[#This Row],[דילוג]]=1,טבלה20[[#This Row],[הפרש קבוע אחרון]]=I512,טבלה20[[#This Row],[מחזורי פעילות]]&gt;1),1,"")</f>
        <v/>
      </c>
      <c r="Q513" s="1" t="str">
        <f>IF(OR(AND(טבלה20[[#This Row],[מחזורי פעילות]]&lt;&gt;"",M514=""),AND(טבלה20[[#This Row],[פעילות]]=3,M514=1)),טבלה20[[#This Row],[מחזורי פעילות]],"")</f>
        <v/>
      </c>
      <c r="R513" s="1" t="str">
        <f>IF(טבלה20[[#This Row],[באיזה מחזור נעקר אחרי קביעה?]]&lt;&gt;"",1,"")</f>
        <v/>
      </c>
      <c r="S513" s="1" t="str">
        <f>IF(AND(טבלה20[[#This Row],[באיזה מחזור נעקר אחרי קביעה?]]&lt;&gt;"",טבלה20[[#This Row],[CycleNumber]]&gt;B514),טבלה20[[#This Row],[באיזה מחזור נעקר אחרי קביעה?]],"")</f>
        <v/>
      </c>
      <c r="T513" s="1" t="str">
        <f>IF(AND(טבלה20[[#This Row],[הפרש קבוע אחרון]]&lt;&gt;"",I512=""),טבלה20[[#This Row],[CycleNumber]],"")</f>
        <v/>
      </c>
      <c r="U513" s="1" t="str">
        <f>IF(OR(טבלה20[[#This Row],[CycleNumber]]&gt;B514,B514=""),טבלה20[[#This Row],[CycleNumber]],"")</f>
        <v/>
      </c>
      <c r="V5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3" t="s">
        <v>55</v>
      </c>
      <c r="AO513">
        <v>9</v>
      </c>
      <c r="AP513">
        <v>36</v>
      </c>
      <c r="AQ513">
        <f t="shared" si="18"/>
        <v>0</v>
      </c>
      <c r="AR513" t="str">
        <f t="shared" si="19"/>
        <v/>
      </c>
    </row>
    <row r="514" spans="1:44" hidden="1" x14ac:dyDescent="0.25">
      <c r="A514" t="s">
        <v>55</v>
      </c>
      <c r="B514">
        <v>10</v>
      </c>
      <c r="C514">
        <v>1</v>
      </c>
      <c r="D514">
        <v>1</v>
      </c>
      <c r="E514">
        <v>0</v>
      </c>
      <c r="F514">
        <v>28</v>
      </c>
      <c r="G514" t="str">
        <f>IF(טבלה20[[#This Row],[CycleNumber]]&gt;2,IF(AND(טבלה20[[#This Row],[LengthofCycle]]-F513=F513-F512,טבלה20[[#This Row],[LengthofCycle]]-F513&lt;&gt;0),1,""),"")</f>
        <v/>
      </c>
      <c r="H514" t="str">
        <f>IF(טבלה20[[#This Row],[דילוג]]=1,SUM(G514:G515),"")</f>
        <v/>
      </c>
      <c r="I514">
        <f>IF(AND(טבלה20[[#This Row],[CycleNumber]]&gt;B513,טבלה20[[#This Row],[CycleNumber]]&gt;2),IF(טבלה20[[#This Row],[דילוג]]=1,טבלה20[[#This Row],[LengthofCycle]]-F513,I513),"")</f>
        <v>-1</v>
      </c>
      <c r="J514">
        <f>IF(AND(טבלה20[[#This Row],[CycleNumber]]&gt;B513,טבלה20[[#This Row],[CycleNumber]]&gt;2),IF(טבלה20[[#This Row],[דילוג]]=1,1,IF(MAX(J512:J513)=1,1,IF(טבלה20[[#This Row],[LengthofCycle]]-F513&lt;&gt;טבלה20[[#This Row],[הפרש קבוע אחרון]],0,""))),"")</f>
        <v>1</v>
      </c>
      <c r="K514" t="str">
        <f>IF(טבלה20[[#This Row],[CycleNumber]]&lt;3,"",IF(טבלה20[[#This Row],[דילוג]]=1,1,IF(K513="","",IF(טבלה20[[#This Row],[LengthofCycle]]-F513=טבלה20[[#This Row],[הפרש קבוע אחרון]],1,IF(K513+1&gt;3,"",K513+1)))))</f>
        <v/>
      </c>
      <c r="L514" t="str">
        <f>IF(OR(טבלה20[[#This Row],[פעילות]]="",K513=""),"",IF(טבלה20[[#This Row],[פעילות]]=1,1,0))</f>
        <v/>
      </c>
      <c r="M514" s="1" t="str">
        <f>IF(טבלה20[[#This Row],[פעילות]]="","",IF(OR(M513="",AND(טבלה20[[#This Row],[דילוג]]=1,K513=3)),1,M513+1))</f>
        <v/>
      </c>
      <c r="N514" s="1" t="str">
        <f>IF(AND(טבלה20[[#This Row],[מחזורי פעילות]]=3,G515=1,טבלה20[[#This Row],[הפרש קבוע אחרון]]&lt;&gt;I515),1,"")</f>
        <v/>
      </c>
      <c r="O514" s="1" t="str">
        <f>IF(AND(טבלה20[[#This Row],[מחזורי פעילות]]=3,G515=1,טבלה20[[#This Row],[הפרש קבוע אחרון]]=I515),1,"")</f>
        <v/>
      </c>
      <c r="P514" s="1" t="str">
        <f>IF(AND(טבלה20[[#This Row],[דילוג]]=1,טבלה20[[#This Row],[הפרש קבוע אחרון]]=I513,טבלה20[[#This Row],[מחזורי פעילות]]&gt;1),1,"")</f>
        <v/>
      </c>
      <c r="Q514" s="1" t="str">
        <f>IF(OR(AND(טבלה20[[#This Row],[מחזורי פעילות]]&lt;&gt;"",M515=""),AND(טבלה20[[#This Row],[פעילות]]=3,M515=1)),טבלה20[[#This Row],[מחזורי פעילות]],"")</f>
        <v/>
      </c>
      <c r="R514" s="1" t="str">
        <f>IF(טבלה20[[#This Row],[באיזה מחזור נעקר אחרי קביעה?]]&lt;&gt;"",1,"")</f>
        <v/>
      </c>
      <c r="S514" s="1" t="str">
        <f>IF(AND(טבלה20[[#This Row],[באיזה מחזור נעקר אחרי קביעה?]]&lt;&gt;"",טבלה20[[#This Row],[CycleNumber]]&gt;B515),טבלה20[[#This Row],[באיזה מחזור נעקר אחרי קביעה?]],"")</f>
        <v/>
      </c>
      <c r="T514" s="1" t="str">
        <f>IF(AND(טבלה20[[#This Row],[הפרש קבוע אחרון]]&lt;&gt;"",I513=""),טבלה20[[#This Row],[CycleNumber]],"")</f>
        <v/>
      </c>
      <c r="U514" s="1" t="str">
        <f>IF(OR(טבלה20[[#This Row],[CycleNumber]]&gt;B515,B515=""),טבלה20[[#This Row],[CycleNumber]],"")</f>
        <v/>
      </c>
      <c r="V5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4" t="s">
        <v>55</v>
      </c>
      <c r="AO514">
        <v>10</v>
      </c>
      <c r="AP514">
        <v>28</v>
      </c>
      <c r="AQ514">
        <f t="shared" si="18"/>
        <v>0</v>
      </c>
      <c r="AR514" t="str">
        <f t="shared" si="19"/>
        <v/>
      </c>
    </row>
    <row r="515" spans="1:44" hidden="1" x14ac:dyDescent="0.25">
      <c r="A515" t="s">
        <v>55</v>
      </c>
      <c r="B515">
        <v>11</v>
      </c>
      <c r="C515">
        <v>1</v>
      </c>
      <c r="D515">
        <v>1</v>
      </c>
      <c r="E515">
        <v>0</v>
      </c>
      <c r="F515">
        <v>32</v>
      </c>
      <c r="G515" t="str">
        <f>IF(טבלה20[[#This Row],[CycleNumber]]&gt;2,IF(AND(טבלה20[[#This Row],[LengthofCycle]]-F514=F514-F513,טבלה20[[#This Row],[LengthofCycle]]-F514&lt;&gt;0),1,""),"")</f>
        <v/>
      </c>
      <c r="H515" t="str">
        <f>IF(טבלה20[[#This Row],[דילוג]]=1,SUM(G515:G516),"")</f>
        <v/>
      </c>
      <c r="I515">
        <f>IF(AND(טבלה20[[#This Row],[CycleNumber]]&gt;B514,טבלה20[[#This Row],[CycleNumber]]&gt;2),IF(טבלה20[[#This Row],[דילוג]]=1,טבלה20[[#This Row],[LengthofCycle]]-F514,I514),"")</f>
        <v>-1</v>
      </c>
      <c r="J515">
        <f>IF(AND(טבלה20[[#This Row],[CycleNumber]]&gt;B514,טבלה20[[#This Row],[CycleNumber]]&gt;2),IF(טבלה20[[#This Row],[דילוג]]=1,1,IF(MAX(J513:J514)=1,1,IF(טבלה20[[#This Row],[LengthofCycle]]-F514&lt;&gt;טבלה20[[#This Row],[הפרש קבוע אחרון]],0,""))),"")</f>
        <v>1</v>
      </c>
      <c r="K515" t="str">
        <f>IF(טבלה20[[#This Row],[CycleNumber]]&lt;3,"",IF(טבלה20[[#This Row],[דילוג]]=1,1,IF(K514="","",IF(טבלה20[[#This Row],[LengthofCycle]]-F514=טבלה20[[#This Row],[הפרש קבוע אחרון]],1,IF(K514+1&gt;3,"",K514+1)))))</f>
        <v/>
      </c>
      <c r="L515" t="str">
        <f>IF(OR(טבלה20[[#This Row],[פעילות]]="",K514=""),"",IF(טבלה20[[#This Row],[פעילות]]=1,1,0))</f>
        <v/>
      </c>
      <c r="M515" s="1" t="str">
        <f>IF(טבלה20[[#This Row],[פעילות]]="","",IF(OR(M514="",AND(טבלה20[[#This Row],[דילוג]]=1,K514=3)),1,M514+1))</f>
        <v/>
      </c>
      <c r="N515" s="1" t="str">
        <f>IF(AND(טבלה20[[#This Row],[מחזורי פעילות]]=3,G516=1,טבלה20[[#This Row],[הפרש קבוע אחרון]]&lt;&gt;I516),1,"")</f>
        <v/>
      </c>
      <c r="O515" s="1" t="str">
        <f>IF(AND(טבלה20[[#This Row],[מחזורי פעילות]]=3,G516=1,טבלה20[[#This Row],[הפרש קבוע אחרון]]=I516),1,"")</f>
        <v/>
      </c>
      <c r="P515" s="1" t="str">
        <f>IF(AND(טבלה20[[#This Row],[דילוג]]=1,טבלה20[[#This Row],[הפרש קבוע אחרון]]=I514,טבלה20[[#This Row],[מחזורי פעילות]]&gt;1),1,"")</f>
        <v/>
      </c>
      <c r="Q515" s="1" t="str">
        <f>IF(OR(AND(טבלה20[[#This Row],[מחזורי פעילות]]&lt;&gt;"",M516=""),AND(טבלה20[[#This Row],[פעילות]]=3,M516=1)),טבלה20[[#This Row],[מחזורי פעילות]],"")</f>
        <v/>
      </c>
      <c r="R515" s="1" t="str">
        <f>IF(טבלה20[[#This Row],[באיזה מחזור נעקר אחרי קביעה?]]&lt;&gt;"",1,"")</f>
        <v/>
      </c>
      <c r="S515" s="1" t="str">
        <f>IF(AND(טבלה20[[#This Row],[באיזה מחזור נעקר אחרי קביעה?]]&lt;&gt;"",טבלה20[[#This Row],[CycleNumber]]&gt;B516),טבלה20[[#This Row],[באיזה מחזור נעקר אחרי קביעה?]],"")</f>
        <v/>
      </c>
      <c r="T515" s="1" t="str">
        <f>IF(AND(טבלה20[[#This Row],[הפרש קבוע אחרון]]&lt;&gt;"",I514=""),טבלה20[[#This Row],[CycleNumber]],"")</f>
        <v/>
      </c>
      <c r="U515" s="1" t="str">
        <f>IF(OR(טבלה20[[#This Row],[CycleNumber]]&gt;B516,B516=""),טבלה20[[#This Row],[CycleNumber]],"")</f>
        <v/>
      </c>
      <c r="V5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5" t="s">
        <v>55</v>
      </c>
      <c r="AO515">
        <v>11</v>
      </c>
      <c r="AP515">
        <v>32</v>
      </c>
      <c r="AQ515">
        <f t="shared" si="18"/>
        <v>0</v>
      </c>
      <c r="AR515" t="str">
        <f t="shared" si="19"/>
        <v/>
      </c>
    </row>
    <row r="516" spans="1:44" hidden="1" x14ac:dyDescent="0.25">
      <c r="A516" t="s">
        <v>55</v>
      </c>
      <c r="B516">
        <v>12</v>
      </c>
      <c r="C516">
        <v>1</v>
      </c>
      <c r="D516">
        <v>1</v>
      </c>
      <c r="E516">
        <v>0</v>
      </c>
      <c r="F516">
        <v>30</v>
      </c>
      <c r="G516" t="str">
        <f>IF(טבלה20[[#This Row],[CycleNumber]]&gt;2,IF(AND(טבלה20[[#This Row],[LengthofCycle]]-F515=F515-F514,טבלה20[[#This Row],[LengthofCycle]]-F515&lt;&gt;0),1,""),"")</f>
        <v/>
      </c>
      <c r="H516" t="str">
        <f>IF(טבלה20[[#This Row],[דילוג]]=1,SUM(G516:G517),"")</f>
        <v/>
      </c>
      <c r="I516">
        <f>IF(AND(טבלה20[[#This Row],[CycleNumber]]&gt;B515,טבלה20[[#This Row],[CycleNumber]]&gt;2),IF(טבלה20[[#This Row],[דילוג]]=1,טבלה20[[#This Row],[LengthofCycle]]-F515,I515),"")</f>
        <v>-1</v>
      </c>
      <c r="J516">
        <f>IF(AND(טבלה20[[#This Row],[CycleNumber]]&gt;B515,טבלה20[[#This Row],[CycleNumber]]&gt;2),IF(טבלה20[[#This Row],[דילוג]]=1,1,IF(MAX(J514:J515)=1,1,IF(טבלה20[[#This Row],[LengthofCycle]]-F515&lt;&gt;טבלה20[[#This Row],[הפרש קבוע אחרון]],0,""))),"")</f>
        <v>1</v>
      </c>
      <c r="K516" t="str">
        <f>IF(טבלה20[[#This Row],[CycleNumber]]&lt;3,"",IF(טבלה20[[#This Row],[דילוג]]=1,1,IF(K515="","",IF(טבלה20[[#This Row],[LengthofCycle]]-F515=טבלה20[[#This Row],[הפרש קבוע אחרון]],1,IF(K515+1&gt;3,"",K515+1)))))</f>
        <v/>
      </c>
      <c r="L516" t="str">
        <f>IF(OR(טבלה20[[#This Row],[פעילות]]="",K515=""),"",IF(טבלה20[[#This Row],[פעילות]]=1,1,0))</f>
        <v/>
      </c>
      <c r="M516" s="1" t="str">
        <f>IF(טבלה20[[#This Row],[פעילות]]="","",IF(OR(M515="",AND(טבלה20[[#This Row],[דילוג]]=1,K515=3)),1,M515+1))</f>
        <v/>
      </c>
      <c r="N516" s="1" t="str">
        <f>IF(AND(טבלה20[[#This Row],[מחזורי פעילות]]=3,G517=1,טבלה20[[#This Row],[הפרש קבוע אחרון]]&lt;&gt;I517),1,"")</f>
        <v/>
      </c>
      <c r="O516" s="1" t="str">
        <f>IF(AND(טבלה20[[#This Row],[מחזורי פעילות]]=3,G517=1,טבלה20[[#This Row],[הפרש קבוע אחרון]]=I517),1,"")</f>
        <v/>
      </c>
      <c r="P516" s="1" t="str">
        <f>IF(AND(טבלה20[[#This Row],[דילוג]]=1,טבלה20[[#This Row],[הפרש קבוע אחרון]]=I515,טבלה20[[#This Row],[מחזורי פעילות]]&gt;1),1,"")</f>
        <v/>
      </c>
      <c r="Q516" s="1" t="str">
        <f>IF(OR(AND(טבלה20[[#This Row],[מחזורי פעילות]]&lt;&gt;"",M517=""),AND(טבלה20[[#This Row],[פעילות]]=3,M517=1)),טבלה20[[#This Row],[מחזורי פעילות]],"")</f>
        <v/>
      </c>
      <c r="R516" s="1" t="str">
        <f>IF(טבלה20[[#This Row],[באיזה מחזור נעקר אחרי קביעה?]]&lt;&gt;"",1,"")</f>
        <v/>
      </c>
      <c r="S516" s="1" t="str">
        <f>IF(AND(טבלה20[[#This Row],[באיזה מחזור נעקר אחרי קביעה?]]&lt;&gt;"",טבלה20[[#This Row],[CycleNumber]]&gt;B517),טבלה20[[#This Row],[באיזה מחזור נעקר אחרי קביעה?]],"")</f>
        <v/>
      </c>
      <c r="T516" s="1" t="str">
        <f>IF(AND(טבלה20[[#This Row],[הפרש קבוע אחרון]]&lt;&gt;"",I515=""),טבלה20[[#This Row],[CycleNumber]],"")</f>
        <v/>
      </c>
      <c r="U516" s="1">
        <f>IF(OR(טבלה20[[#This Row],[CycleNumber]]&gt;B517,B517=""),טבלה20[[#This Row],[CycleNumber]],"")</f>
        <v>12</v>
      </c>
      <c r="V5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6" t="s">
        <v>55</v>
      </c>
      <c r="AO516">
        <v>12</v>
      </c>
      <c r="AP516">
        <v>30</v>
      </c>
      <c r="AQ516">
        <f t="shared" si="18"/>
        <v>0</v>
      </c>
      <c r="AR516" t="str">
        <f t="shared" si="19"/>
        <v/>
      </c>
    </row>
    <row r="517" spans="1:44" hidden="1" x14ac:dyDescent="0.25">
      <c r="A517" t="s">
        <v>101</v>
      </c>
      <c r="B517">
        <v>1</v>
      </c>
      <c r="C517">
        <v>0</v>
      </c>
      <c r="D517">
        <v>1</v>
      </c>
      <c r="E517">
        <v>0</v>
      </c>
      <c r="F517">
        <v>33</v>
      </c>
      <c r="G517" t="str">
        <f>IF(טבלה20[[#This Row],[CycleNumber]]&gt;2,IF(AND(טבלה20[[#This Row],[LengthofCycle]]-F516=F516-F515,טבלה20[[#This Row],[LengthofCycle]]-F516&lt;&gt;0),1,""),"")</f>
        <v/>
      </c>
      <c r="H517" t="str">
        <f>IF(טבלה20[[#This Row],[דילוג]]=1,SUM(G517:G518),"")</f>
        <v/>
      </c>
      <c r="I517" t="str">
        <f>IF(AND(טבלה20[[#This Row],[CycleNumber]]&gt;B516,טבלה20[[#This Row],[CycleNumber]]&gt;2),IF(טבלה20[[#This Row],[דילוג]]=1,טבלה20[[#This Row],[LengthofCycle]]-F516,I516),"")</f>
        <v/>
      </c>
      <c r="J517" t="str">
        <f>IF(AND(טבלה20[[#This Row],[CycleNumber]]&gt;B516,טבלה20[[#This Row],[CycleNumber]]&gt;2),IF(טבלה20[[#This Row],[דילוג]]=1,1,IF(MAX(J515:J516)=1,1,IF(טבלה20[[#This Row],[LengthofCycle]]-F516&lt;&gt;טבלה20[[#This Row],[הפרש קבוע אחרון]],0,""))),"")</f>
        <v/>
      </c>
      <c r="K517" t="str">
        <f>IF(טבלה20[[#This Row],[CycleNumber]]&lt;3,"",IF(טבלה20[[#This Row],[דילוג]]=1,1,IF(K516="","",IF(טבלה20[[#This Row],[LengthofCycle]]-F516=טבלה20[[#This Row],[הפרש קבוע אחרון]],1,IF(K516+1&gt;3,"",K516+1)))))</f>
        <v/>
      </c>
      <c r="L517" t="str">
        <f>IF(OR(טבלה20[[#This Row],[פעילות]]="",K516=""),"",IF(טבלה20[[#This Row],[פעילות]]=1,1,0))</f>
        <v/>
      </c>
      <c r="M517" s="1" t="str">
        <f>IF(טבלה20[[#This Row],[פעילות]]="","",IF(OR(M516="",AND(טבלה20[[#This Row],[דילוג]]=1,K516=3)),1,M516+1))</f>
        <v/>
      </c>
      <c r="N517" s="1" t="str">
        <f>IF(AND(טבלה20[[#This Row],[מחזורי פעילות]]=3,G518=1,טבלה20[[#This Row],[הפרש קבוע אחרון]]&lt;&gt;I518),1,"")</f>
        <v/>
      </c>
      <c r="O517" s="1" t="str">
        <f>IF(AND(טבלה20[[#This Row],[מחזורי פעילות]]=3,G518=1,טבלה20[[#This Row],[הפרש קבוע אחרון]]=I518),1,"")</f>
        <v/>
      </c>
      <c r="P517" s="1" t="str">
        <f>IF(AND(טבלה20[[#This Row],[דילוג]]=1,טבלה20[[#This Row],[הפרש קבוע אחרון]]=I516,טבלה20[[#This Row],[מחזורי פעילות]]&gt;1),1,"")</f>
        <v/>
      </c>
      <c r="Q517" s="1" t="str">
        <f>IF(OR(AND(טבלה20[[#This Row],[מחזורי פעילות]]&lt;&gt;"",M518=""),AND(טבלה20[[#This Row],[פעילות]]=3,M518=1)),טבלה20[[#This Row],[מחזורי פעילות]],"")</f>
        <v/>
      </c>
      <c r="R517" s="1" t="str">
        <f>IF(טבלה20[[#This Row],[באיזה מחזור נעקר אחרי קביעה?]]&lt;&gt;"",1,"")</f>
        <v/>
      </c>
      <c r="S517" s="1" t="str">
        <f>IF(AND(טבלה20[[#This Row],[באיזה מחזור נעקר אחרי קביעה?]]&lt;&gt;"",טבלה20[[#This Row],[CycleNumber]]&gt;B518),טבלה20[[#This Row],[באיזה מחזור נעקר אחרי קביעה?]],"")</f>
        <v/>
      </c>
      <c r="T517" s="1" t="str">
        <f>IF(AND(טבלה20[[#This Row],[הפרש קבוע אחרון]]&lt;&gt;"",I516=""),טבלה20[[#This Row],[CycleNumber]],"")</f>
        <v/>
      </c>
      <c r="U517" s="1" t="str">
        <f>IF(OR(טבלה20[[#This Row],[CycleNumber]]&gt;B518,B518=""),טבלה20[[#This Row],[CycleNumber]],"")</f>
        <v/>
      </c>
      <c r="V5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7" t="s">
        <v>101</v>
      </c>
      <c r="AO517">
        <v>1</v>
      </c>
      <c r="AP517">
        <v>33</v>
      </c>
      <c r="AQ517" t="str">
        <f t="shared" ref="AQ517:AQ580" si="20">IF(AO517=AO515+2,IF(AND(AP515-AP516=AP516-AP517,AP515-AP516&lt;&gt;0),1,0),"")</f>
        <v/>
      </c>
      <c r="AR517" t="str">
        <f t="shared" si="19"/>
        <v/>
      </c>
    </row>
    <row r="518" spans="1:44" hidden="1" x14ac:dyDescent="0.25">
      <c r="A518" t="s">
        <v>101</v>
      </c>
      <c r="B518">
        <v>2</v>
      </c>
      <c r="C518">
        <v>0</v>
      </c>
      <c r="D518">
        <v>1</v>
      </c>
      <c r="E518">
        <v>0</v>
      </c>
      <c r="F518">
        <v>37</v>
      </c>
      <c r="G518" t="str">
        <f>IF(טבלה20[[#This Row],[CycleNumber]]&gt;2,IF(AND(טבלה20[[#This Row],[LengthofCycle]]-F517=F517-F516,טבלה20[[#This Row],[LengthofCycle]]-F517&lt;&gt;0),1,""),"")</f>
        <v/>
      </c>
      <c r="H518" t="str">
        <f>IF(טבלה20[[#This Row],[דילוג]]=1,SUM(G518:G519),"")</f>
        <v/>
      </c>
      <c r="I518" t="str">
        <f>IF(AND(טבלה20[[#This Row],[CycleNumber]]&gt;B517,טבלה20[[#This Row],[CycleNumber]]&gt;2),IF(טבלה20[[#This Row],[דילוג]]=1,טבלה20[[#This Row],[LengthofCycle]]-F517,I517),"")</f>
        <v/>
      </c>
      <c r="J518" t="str">
        <f>IF(AND(טבלה20[[#This Row],[CycleNumber]]&gt;B517,טבלה20[[#This Row],[CycleNumber]]&gt;2),IF(טבלה20[[#This Row],[דילוג]]=1,1,IF(MAX(J516:J517)=1,1,IF(טבלה20[[#This Row],[LengthofCycle]]-F517&lt;&gt;טבלה20[[#This Row],[הפרש קבוע אחרון]],0,""))),"")</f>
        <v/>
      </c>
      <c r="K518" t="str">
        <f>IF(טבלה20[[#This Row],[CycleNumber]]&lt;3,"",IF(טבלה20[[#This Row],[דילוג]]=1,1,IF(K517="","",IF(טבלה20[[#This Row],[LengthofCycle]]-F517=טבלה20[[#This Row],[הפרש קבוע אחרון]],1,IF(K517+1&gt;3,"",K517+1)))))</f>
        <v/>
      </c>
      <c r="L518" t="str">
        <f>IF(OR(טבלה20[[#This Row],[פעילות]]="",K517=""),"",IF(טבלה20[[#This Row],[פעילות]]=1,1,0))</f>
        <v/>
      </c>
      <c r="M518" s="1" t="str">
        <f>IF(טבלה20[[#This Row],[פעילות]]="","",IF(OR(M517="",AND(טבלה20[[#This Row],[דילוג]]=1,K517=3)),1,M517+1))</f>
        <v/>
      </c>
      <c r="N518" s="1" t="str">
        <f>IF(AND(טבלה20[[#This Row],[מחזורי פעילות]]=3,G519=1,טבלה20[[#This Row],[הפרש קבוע אחרון]]&lt;&gt;I519),1,"")</f>
        <v/>
      </c>
      <c r="O518" s="1" t="str">
        <f>IF(AND(טבלה20[[#This Row],[מחזורי פעילות]]=3,G519=1,טבלה20[[#This Row],[הפרש קבוע אחרון]]=I519),1,"")</f>
        <v/>
      </c>
      <c r="P518" s="1" t="str">
        <f>IF(AND(טבלה20[[#This Row],[דילוג]]=1,טבלה20[[#This Row],[הפרש קבוע אחרון]]=I517,טבלה20[[#This Row],[מחזורי פעילות]]&gt;1),1,"")</f>
        <v/>
      </c>
      <c r="Q518" s="1" t="str">
        <f>IF(OR(AND(טבלה20[[#This Row],[מחזורי פעילות]]&lt;&gt;"",M519=""),AND(טבלה20[[#This Row],[פעילות]]=3,M519=1)),טבלה20[[#This Row],[מחזורי פעילות]],"")</f>
        <v/>
      </c>
      <c r="R518" s="1" t="str">
        <f>IF(טבלה20[[#This Row],[באיזה מחזור נעקר אחרי קביעה?]]&lt;&gt;"",1,"")</f>
        <v/>
      </c>
      <c r="S518" s="1" t="str">
        <f>IF(AND(טבלה20[[#This Row],[באיזה מחזור נעקר אחרי קביעה?]]&lt;&gt;"",טבלה20[[#This Row],[CycleNumber]]&gt;B519),טבלה20[[#This Row],[באיזה מחזור נעקר אחרי קביעה?]],"")</f>
        <v/>
      </c>
      <c r="T518" s="1" t="str">
        <f>IF(AND(טבלה20[[#This Row],[הפרש קבוע אחרון]]&lt;&gt;"",I517=""),טבלה20[[#This Row],[CycleNumber]],"")</f>
        <v/>
      </c>
      <c r="U518" s="1" t="str">
        <f>IF(OR(טבלה20[[#This Row],[CycleNumber]]&gt;B519,B519=""),טבלה20[[#This Row],[CycleNumber]],"")</f>
        <v/>
      </c>
      <c r="V5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8" t="s">
        <v>101</v>
      </c>
      <c r="AO518">
        <v>2</v>
      </c>
      <c r="AP518">
        <v>37</v>
      </c>
      <c r="AQ518" t="str">
        <f t="shared" si="20"/>
        <v/>
      </c>
      <c r="AR518" t="str">
        <f t="shared" ref="AR518:AR581" si="21">IF(AND(AQ518=1,AQ517=1),1,"")</f>
        <v/>
      </c>
    </row>
    <row r="519" spans="1:44" hidden="1" x14ac:dyDescent="0.25">
      <c r="A519" t="s">
        <v>101</v>
      </c>
      <c r="B519">
        <v>3</v>
      </c>
      <c r="C519">
        <v>0</v>
      </c>
      <c r="D519">
        <v>1</v>
      </c>
      <c r="E519">
        <v>0</v>
      </c>
      <c r="F519">
        <v>34</v>
      </c>
      <c r="G519" t="str">
        <f>IF(טבלה20[[#This Row],[CycleNumber]]&gt;2,IF(AND(טבלה20[[#This Row],[LengthofCycle]]-F518=F518-F517,טבלה20[[#This Row],[LengthofCycle]]-F518&lt;&gt;0),1,""),"")</f>
        <v/>
      </c>
      <c r="H519" t="str">
        <f>IF(טבלה20[[#This Row],[דילוג]]=1,SUM(G519:G520),"")</f>
        <v/>
      </c>
      <c r="I519" t="str">
        <f>IF(AND(טבלה20[[#This Row],[CycleNumber]]&gt;B518,טבלה20[[#This Row],[CycleNumber]]&gt;2),IF(טבלה20[[#This Row],[דילוג]]=1,טבלה20[[#This Row],[LengthofCycle]]-F518,I518),"")</f>
        <v/>
      </c>
      <c r="J519">
        <f>IF(AND(טבלה20[[#This Row],[CycleNumber]]&gt;B518,טבלה20[[#This Row],[CycleNumber]]&gt;2),IF(טבלה20[[#This Row],[דילוג]]=1,1,IF(MAX(J517:J518)=1,1,IF(טבלה20[[#This Row],[LengthofCycle]]-F518&lt;&gt;טבלה20[[#This Row],[הפרש קבוע אחרון]],0,""))),"")</f>
        <v>0</v>
      </c>
      <c r="K519" t="str">
        <f>IF(טבלה20[[#This Row],[CycleNumber]]&lt;3,"",IF(טבלה20[[#This Row],[דילוג]]=1,1,IF(K518="","",IF(טבלה20[[#This Row],[LengthofCycle]]-F518=טבלה20[[#This Row],[הפרש קבוע אחרון]],1,IF(K518+1&gt;3,"",K518+1)))))</f>
        <v/>
      </c>
      <c r="L519" t="str">
        <f>IF(OR(טבלה20[[#This Row],[פעילות]]="",K518=""),"",IF(טבלה20[[#This Row],[פעילות]]=1,1,0))</f>
        <v/>
      </c>
      <c r="M519" s="1" t="str">
        <f>IF(טבלה20[[#This Row],[פעילות]]="","",IF(OR(M518="",AND(טבלה20[[#This Row],[דילוג]]=1,K518=3)),1,M518+1))</f>
        <v/>
      </c>
      <c r="N519" s="1" t="str">
        <f>IF(AND(טבלה20[[#This Row],[מחזורי פעילות]]=3,G520=1,טבלה20[[#This Row],[הפרש קבוע אחרון]]&lt;&gt;I520),1,"")</f>
        <v/>
      </c>
      <c r="O519" s="1" t="str">
        <f>IF(AND(טבלה20[[#This Row],[מחזורי פעילות]]=3,G520=1,טבלה20[[#This Row],[הפרש קבוע אחרון]]=I520),1,"")</f>
        <v/>
      </c>
      <c r="P519" s="1" t="str">
        <f>IF(AND(טבלה20[[#This Row],[דילוג]]=1,טבלה20[[#This Row],[הפרש קבוע אחרון]]=I518,טבלה20[[#This Row],[מחזורי פעילות]]&gt;1),1,"")</f>
        <v/>
      </c>
      <c r="Q519" s="1" t="str">
        <f>IF(OR(AND(טבלה20[[#This Row],[מחזורי פעילות]]&lt;&gt;"",M520=""),AND(טבלה20[[#This Row],[פעילות]]=3,M520=1)),טבלה20[[#This Row],[מחזורי פעילות]],"")</f>
        <v/>
      </c>
      <c r="R519" s="1" t="str">
        <f>IF(טבלה20[[#This Row],[באיזה מחזור נעקר אחרי קביעה?]]&lt;&gt;"",1,"")</f>
        <v/>
      </c>
      <c r="S519" s="1" t="str">
        <f>IF(AND(טבלה20[[#This Row],[באיזה מחזור נעקר אחרי קביעה?]]&lt;&gt;"",טבלה20[[#This Row],[CycleNumber]]&gt;B520),טבלה20[[#This Row],[באיזה מחזור נעקר אחרי קביעה?]],"")</f>
        <v/>
      </c>
      <c r="T519" s="1" t="str">
        <f>IF(AND(טבלה20[[#This Row],[הפרש קבוע אחרון]]&lt;&gt;"",I518=""),טבלה20[[#This Row],[CycleNumber]],"")</f>
        <v/>
      </c>
      <c r="U519" s="1" t="str">
        <f>IF(OR(טבלה20[[#This Row],[CycleNumber]]&gt;B520,B520=""),טבלה20[[#This Row],[CycleNumber]],"")</f>
        <v/>
      </c>
      <c r="V5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19" t="s">
        <v>101</v>
      </c>
      <c r="AO519">
        <v>3</v>
      </c>
      <c r="AP519">
        <v>34</v>
      </c>
      <c r="AQ519">
        <f t="shared" si="20"/>
        <v>0</v>
      </c>
      <c r="AR519" t="str">
        <f t="shared" si="21"/>
        <v/>
      </c>
    </row>
    <row r="520" spans="1:44" hidden="1" x14ac:dyDescent="0.25">
      <c r="A520" t="s">
        <v>101</v>
      </c>
      <c r="B520">
        <v>4</v>
      </c>
      <c r="C520">
        <v>0</v>
      </c>
      <c r="D520">
        <v>1</v>
      </c>
      <c r="E520">
        <v>0</v>
      </c>
      <c r="F520">
        <v>40</v>
      </c>
      <c r="G520" t="str">
        <f>IF(טבלה20[[#This Row],[CycleNumber]]&gt;2,IF(AND(טבלה20[[#This Row],[LengthofCycle]]-F519=F519-F518,טבלה20[[#This Row],[LengthofCycle]]-F519&lt;&gt;0),1,""),"")</f>
        <v/>
      </c>
      <c r="H520" t="str">
        <f>IF(טבלה20[[#This Row],[דילוג]]=1,SUM(G520:G521),"")</f>
        <v/>
      </c>
      <c r="I520" t="str">
        <f>IF(AND(טבלה20[[#This Row],[CycleNumber]]&gt;B519,טבלה20[[#This Row],[CycleNumber]]&gt;2),IF(טבלה20[[#This Row],[דילוג]]=1,טבלה20[[#This Row],[LengthofCycle]]-F519,I519),"")</f>
        <v/>
      </c>
      <c r="J520">
        <f>IF(AND(טבלה20[[#This Row],[CycleNumber]]&gt;B519,טבלה20[[#This Row],[CycleNumber]]&gt;2),IF(טבלה20[[#This Row],[דילוג]]=1,1,IF(MAX(J518:J519)=1,1,IF(טבלה20[[#This Row],[LengthofCycle]]-F519&lt;&gt;טבלה20[[#This Row],[הפרש קבוע אחרון]],0,""))),"")</f>
        <v>0</v>
      </c>
      <c r="K520" t="str">
        <f>IF(טבלה20[[#This Row],[CycleNumber]]&lt;3,"",IF(טבלה20[[#This Row],[דילוג]]=1,1,IF(K519="","",IF(טבלה20[[#This Row],[LengthofCycle]]-F519=טבלה20[[#This Row],[הפרש קבוע אחרון]],1,IF(K519+1&gt;3,"",K519+1)))))</f>
        <v/>
      </c>
      <c r="L520" t="str">
        <f>IF(OR(טבלה20[[#This Row],[פעילות]]="",K519=""),"",IF(טבלה20[[#This Row],[פעילות]]=1,1,0))</f>
        <v/>
      </c>
      <c r="M520" s="1" t="str">
        <f>IF(טבלה20[[#This Row],[פעילות]]="","",IF(OR(M519="",AND(טבלה20[[#This Row],[דילוג]]=1,K519=3)),1,M519+1))</f>
        <v/>
      </c>
      <c r="N520" s="1" t="str">
        <f>IF(AND(טבלה20[[#This Row],[מחזורי פעילות]]=3,G521=1,טבלה20[[#This Row],[הפרש קבוע אחרון]]&lt;&gt;I521),1,"")</f>
        <v/>
      </c>
      <c r="O520" s="1" t="str">
        <f>IF(AND(טבלה20[[#This Row],[מחזורי פעילות]]=3,G521=1,טבלה20[[#This Row],[הפרש קבוע אחרון]]=I521),1,"")</f>
        <v/>
      </c>
      <c r="P520" s="1" t="str">
        <f>IF(AND(טבלה20[[#This Row],[דילוג]]=1,טבלה20[[#This Row],[הפרש קבוע אחרון]]=I519,טבלה20[[#This Row],[מחזורי פעילות]]&gt;1),1,"")</f>
        <v/>
      </c>
      <c r="Q520" s="1" t="str">
        <f>IF(OR(AND(טבלה20[[#This Row],[מחזורי פעילות]]&lt;&gt;"",M521=""),AND(טבלה20[[#This Row],[פעילות]]=3,M521=1)),טבלה20[[#This Row],[מחזורי פעילות]],"")</f>
        <v/>
      </c>
      <c r="R520" s="1" t="str">
        <f>IF(טבלה20[[#This Row],[באיזה מחזור נעקר אחרי קביעה?]]&lt;&gt;"",1,"")</f>
        <v/>
      </c>
      <c r="S520" s="1" t="str">
        <f>IF(AND(טבלה20[[#This Row],[באיזה מחזור נעקר אחרי קביעה?]]&lt;&gt;"",טבלה20[[#This Row],[CycleNumber]]&gt;B521),טבלה20[[#This Row],[באיזה מחזור נעקר אחרי קביעה?]],"")</f>
        <v/>
      </c>
      <c r="T520" s="1" t="str">
        <f>IF(AND(טבלה20[[#This Row],[הפרש קבוע אחרון]]&lt;&gt;"",I519=""),טבלה20[[#This Row],[CycleNumber]],"")</f>
        <v/>
      </c>
      <c r="U520" s="1" t="str">
        <f>IF(OR(טבלה20[[#This Row],[CycleNumber]]&gt;B521,B521=""),טבלה20[[#This Row],[CycleNumber]],"")</f>
        <v/>
      </c>
      <c r="V5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0" t="s">
        <v>101</v>
      </c>
      <c r="AO520">
        <v>4</v>
      </c>
      <c r="AP520">
        <v>40</v>
      </c>
      <c r="AQ520">
        <f t="shared" si="20"/>
        <v>0</v>
      </c>
      <c r="AR520" t="str">
        <f t="shared" si="21"/>
        <v/>
      </c>
    </row>
    <row r="521" spans="1:44" hidden="1" x14ac:dyDescent="0.25">
      <c r="A521" t="s">
        <v>101</v>
      </c>
      <c r="B521">
        <v>5</v>
      </c>
      <c r="C521">
        <v>0</v>
      </c>
      <c r="D521">
        <v>1</v>
      </c>
      <c r="E521">
        <v>0</v>
      </c>
      <c r="F521">
        <v>29</v>
      </c>
      <c r="G521" t="str">
        <f>IF(טבלה20[[#This Row],[CycleNumber]]&gt;2,IF(AND(טבלה20[[#This Row],[LengthofCycle]]-F520=F520-F519,טבלה20[[#This Row],[LengthofCycle]]-F520&lt;&gt;0),1,""),"")</f>
        <v/>
      </c>
      <c r="H521" t="str">
        <f>IF(טבלה20[[#This Row],[דילוג]]=1,SUM(G521:G522),"")</f>
        <v/>
      </c>
      <c r="I521" t="str">
        <f>IF(AND(טבלה20[[#This Row],[CycleNumber]]&gt;B520,טבלה20[[#This Row],[CycleNumber]]&gt;2),IF(טבלה20[[#This Row],[דילוג]]=1,טבלה20[[#This Row],[LengthofCycle]]-F520,I520),"")</f>
        <v/>
      </c>
      <c r="J521">
        <f>IF(AND(טבלה20[[#This Row],[CycleNumber]]&gt;B520,טבלה20[[#This Row],[CycleNumber]]&gt;2),IF(טבלה20[[#This Row],[דילוג]]=1,1,IF(MAX(J519:J520)=1,1,IF(טבלה20[[#This Row],[LengthofCycle]]-F520&lt;&gt;טבלה20[[#This Row],[הפרש קבוע אחרון]],0,""))),"")</f>
        <v>0</v>
      </c>
      <c r="K521" t="str">
        <f>IF(טבלה20[[#This Row],[CycleNumber]]&lt;3,"",IF(טבלה20[[#This Row],[דילוג]]=1,1,IF(K520="","",IF(טבלה20[[#This Row],[LengthofCycle]]-F520=טבלה20[[#This Row],[הפרש קבוע אחרון]],1,IF(K520+1&gt;3,"",K520+1)))))</f>
        <v/>
      </c>
      <c r="L521" t="str">
        <f>IF(OR(טבלה20[[#This Row],[פעילות]]="",K520=""),"",IF(טבלה20[[#This Row],[פעילות]]=1,1,0))</f>
        <v/>
      </c>
      <c r="M521" s="1" t="str">
        <f>IF(טבלה20[[#This Row],[פעילות]]="","",IF(OR(M520="",AND(טבלה20[[#This Row],[דילוג]]=1,K520=3)),1,M520+1))</f>
        <v/>
      </c>
      <c r="N521" s="1" t="str">
        <f>IF(AND(טבלה20[[#This Row],[מחזורי פעילות]]=3,G522=1,טבלה20[[#This Row],[הפרש קבוע אחרון]]&lt;&gt;I522),1,"")</f>
        <v/>
      </c>
      <c r="O521" s="1" t="str">
        <f>IF(AND(טבלה20[[#This Row],[מחזורי פעילות]]=3,G522=1,טבלה20[[#This Row],[הפרש קבוע אחרון]]=I522),1,"")</f>
        <v/>
      </c>
      <c r="P521" s="1" t="str">
        <f>IF(AND(טבלה20[[#This Row],[דילוג]]=1,טבלה20[[#This Row],[הפרש קבוע אחרון]]=I520,טבלה20[[#This Row],[מחזורי פעילות]]&gt;1),1,"")</f>
        <v/>
      </c>
      <c r="Q521" s="1" t="str">
        <f>IF(OR(AND(טבלה20[[#This Row],[מחזורי פעילות]]&lt;&gt;"",M522=""),AND(טבלה20[[#This Row],[פעילות]]=3,M522=1)),טבלה20[[#This Row],[מחזורי פעילות]],"")</f>
        <v/>
      </c>
      <c r="R521" s="1" t="str">
        <f>IF(טבלה20[[#This Row],[באיזה מחזור נעקר אחרי קביעה?]]&lt;&gt;"",1,"")</f>
        <v/>
      </c>
      <c r="S521" s="1" t="str">
        <f>IF(AND(טבלה20[[#This Row],[באיזה מחזור נעקר אחרי קביעה?]]&lt;&gt;"",טבלה20[[#This Row],[CycleNumber]]&gt;B522),טבלה20[[#This Row],[באיזה מחזור נעקר אחרי קביעה?]],"")</f>
        <v/>
      </c>
      <c r="T521" s="1" t="str">
        <f>IF(AND(טבלה20[[#This Row],[הפרש קבוע אחרון]]&lt;&gt;"",I520=""),טבלה20[[#This Row],[CycleNumber]],"")</f>
        <v/>
      </c>
      <c r="U521" s="1" t="str">
        <f>IF(OR(טבלה20[[#This Row],[CycleNumber]]&gt;B522,B522=""),טבלה20[[#This Row],[CycleNumber]],"")</f>
        <v/>
      </c>
      <c r="V5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1" t="s">
        <v>101</v>
      </c>
      <c r="AO521">
        <v>5</v>
      </c>
      <c r="AP521">
        <v>29</v>
      </c>
      <c r="AQ521">
        <f t="shared" si="20"/>
        <v>0</v>
      </c>
      <c r="AR521" t="str">
        <f t="shared" si="21"/>
        <v/>
      </c>
    </row>
    <row r="522" spans="1:44" hidden="1" x14ac:dyDescent="0.25">
      <c r="A522" t="s">
        <v>101</v>
      </c>
      <c r="B522">
        <v>6</v>
      </c>
      <c r="C522">
        <v>0</v>
      </c>
      <c r="D522">
        <v>1</v>
      </c>
      <c r="E522">
        <v>0</v>
      </c>
      <c r="F522">
        <v>33</v>
      </c>
      <c r="G522" t="str">
        <f>IF(טבלה20[[#This Row],[CycleNumber]]&gt;2,IF(AND(טבלה20[[#This Row],[LengthofCycle]]-F521=F521-F520,טבלה20[[#This Row],[LengthofCycle]]-F521&lt;&gt;0),1,""),"")</f>
        <v/>
      </c>
      <c r="H522" t="str">
        <f>IF(טבלה20[[#This Row],[דילוג]]=1,SUM(G522:G523),"")</f>
        <v/>
      </c>
      <c r="I522" t="str">
        <f>IF(AND(טבלה20[[#This Row],[CycleNumber]]&gt;B521,טבלה20[[#This Row],[CycleNumber]]&gt;2),IF(טבלה20[[#This Row],[דילוג]]=1,טבלה20[[#This Row],[LengthofCycle]]-F521,I521),"")</f>
        <v/>
      </c>
      <c r="J522">
        <f>IF(AND(טבלה20[[#This Row],[CycleNumber]]&gt;B521,טבלה20[[#This Row],[CycleNumber]]&gt;2),IF(טבלה20[[#This Row],[דילוג]]=1,1,IF(MAX(J520:J521)=1,1,IF(טבלה20[[#This Row],[LengthofCycle]]-F521&lt;&gt;טבלה20[[#This Row],[הפרש קבוע אחרון]],0,""))),"")</f>
        <v>0</v>
      </c>
      <c r="K522" t="str">
        <f>IF(טבלה20[[#This Row],[CycleNumber]]&lt;3,"",IF(טבלה20[[#This Row],[דילוג]]=1,1,IF(K521="","",IF(טבלה20[[#This Row],[LengthofCycle]]-F521=טבלה20[[#This Row],[הפרש קבוע אחרון]],1,IF(K521+1&gt;3,"",K521+1)))))</f>
        <v/>
      </c>
      <c r="L522" t="str">
        <f>IF(OR(טבלה20[[#This Row],[פעילות]]="",K521=""),"",IF(טבלה20[[#This Row],[פעילות]]=1,1,0))</f>
        <v/>
      </c>
      <c r="M522" s="1" t="str">
        <f>IF(טבלה20[[#This Row],[פעילות]]="","",IF(OR(M521="",AND(טבלה20[[#This Row],[דילוג]]=1,K521=3)),1,M521+1))</f>
        <v/>
      </c>
      <c r="N522" s="1" t="str">
        <f>IF(AND(טבלה20[[#This Row],[מחזורי פעילות]]=3,G523=1,טבלה20[[#This Row],[הפרש קבוע אחרון]]&lt;&gt;I523),1,"")</f>
        <v/>
      </c>
      <c r="O522" s="1" t="str">
        <f>IF(AND(טבלה20[[#This Row],[מחזורי פעילות]]=3,G523=1,טבלה20[[#This Row],[הפרש קבוע אחרון]]=I523),1,"")</f>
        <v/>
      </c>
      <c r="P522" s="1" t="str">
        <f>IF(AND(טבלה20[[#This Row],[דילוג]]=1,טבלה20[[#This Row],[הפרש קבוע אחרון]]=I521,טבלה20[[#This Row],[מחזורי פעילות]]&gt;1),1,"")</f>
        <v/>
      </c>
      <c r="Q522" s="1" t="str">
        <f>IF(OR(AND(טבלה20[[#This Row],[מחזורי פעילות]]&lt;&gt;"",M523=""),AND(טבלה20[[#This Row],[פעילות]]=3,M523=1)),טבלה20[[#This Row],[מחזורי פעילות]],"")</f>
        <v/>
      </c>
      <c r="R522" s="1" t="str">
        <f>IF(טבלה20[[#This Row],[באיזה מחזור נעקר אחרי קביעה?]]&lt;&gt;"",1,"")</f>
        <v/>
      </c>
      <c r="S522" s="1" t="str">
        <f>IF(AND(טבלה20[[#This Row],[באיזה מחזור נעקר אחרי קביעה?]]&lt;&gt;"",טבלה20[[#This Row],[CycleNumber]]&gt;B523),טבלה20[[#This Row],[באיזה מחזור נעקר אחרי קביעה?]],"")</f>
        <v/>
      </c>
      <c r="T522" s="1" t="str">
        <f>IF(AND(טבלה20[[#This Row],[הפרש קבוע אחרון]]&lt;&gt;"",I521=""),טבלה20[[#This Row],[CycleNumber]],"")</f>
        <v/>
      </c>
      <c r="U522" s="1" t="str">
        <f>IF(OR(טבלה20[[#This Row],[CycleNumber]]&gt;B523,B523=""),טבלה20[[#This Row],[CycleNumber]],"")</f>
        <v/>
      </c>
      <c r="V5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2" t="s">
        <v>101</v>
      </c>
      <c r="AO522">
        <v>6</v>
      </c>
      <c r="AP522">
        <v>33</v>
      </c>
      <c r="AQ522">
        <f t="shared" si="20"/>
        <v>0</v>
      </c>
      <c r="AR522" t="str">
        <f t="shared" si="21"/>
        <v/>
      </c>
    </row>
    <row r="523" spans="1:44" hidden="1" x14ac:dyDescent="0.25">
      <c r="A523" t="s">
        <v>101</v>
      </c>
      <c r="B523">
        <v>7</v>
      </c>
      <c r="C523">
        <v>0</v>
      </c>
      <c r="D523">
        <v>1</v>
      </c>
      <c r="E523">
        <v>0</v>
      </c>
      <c r="F523">
        <v>30</v>
      </c>
      <c r="G523" t="str">
        <f>IF(טבלה20[[#This Row],[CycleNumber]]&gt;2,IF(AND(טבלה20[[#This Row],[LengthofCycle]]-F522=F522-F521,טבלה20[[#This Row],[LengthofCycle]]-F522&lt;&gt;0),1,""),"")</f>
        <v/>
      </c>
      <c r="H523" t="str">
        <f>IF(טבלה20[[#This Row],[דילוג]]=1,SUM(G523:G524),"")</f>
        <v/>
      </c>
      <c r="I523" t="str">
        <f>IF(AND(טבלה20[[#This Row],[CycleNumber]]&gt;B522,טבלה20[[#This Row],[CycleNumber]]&gt;2),IF(טבלה20[[#This Row],[דילוג]]=1,טבלה20[[#This Row],[LengthofCycle]]-F522,I522),"")</f>
        <v/>
      </c>
      <c r="J523">
        <f>IF(AND(טבלה20[[#This Row],[CycleNumber]]&gt;B522,טבלה20[[#This Row],[CycleNumber]]&gt;2),IF(טבלה20[[#This Row],[דילוג]]=1,1,IF(MAX(J521:J522)=1,1,IF(טבלה20[[#This Row],[LengthofCycle]]-F522&lt;&gt;טבלה20[[#This Row],[הפרש קבוע אחרון]],0,""))),"")</f>
        <v>0</v>
      </c>
      <c r="K523" t="str">
        <f>IF(טבלה20[[#This Row],[CycleNumber]]&lt;3,"",IF(טבלה20[[#This Row],[דילוג]]=1,1,IF(K522="","",IF(טבלה20[[#This Row],[LengthofCycle]]-F522=טבלה20[[#This Row],[הפרש קבוע אחרון]],1,IF(K522+1&gt;3,"",K522+1)))))</f>
        <v/>
      </c>
      <c r="L523" t="str">
        <f>IF(OR(טבלה20[[#This Row],[פעילות]]="",K522=""),"",IF(טבלה20[[#This Row],[פעילות]]=1,1,0))</f>
        <v/>
      </c>
      <c r="M523" s="1" t="str">
        <f>IF(טבלה20[[#This Row],[פעילות]]="","",IF(OR(M522="",AND(טבלה20[[#This Row],[דילוג]]=1,K522=3)),1,M522+1))</f>
        <v/>
      </c>
      <c r="N523" s="1" t="str">
        <f>IF(AND(טבלה20[[#This Row],[מחזורי פעילות]]=3,G524=1,טבלה20[[#This Row],[הפרש קבוע אחרון]]&lt;&gt;I524),1,"")</f>
        <v/>
      </c>
      <c r="O523" s="1" t="str">
        <f>IF(AND(טבלה20[[#This Row],[מחזורי פעילות]]=3,G524=1,טבלה20[[#This Row],[הפרש קבוע אחרון]]=I524),1,"")</f>
        <v/>
      </c>
      <c r="P523" s="1" t="str">
        <f>IF(AND(טבלה20[[#This Row],[דילוג]]=1,טבלה20[[#This Row],[הפרש קבוע אחרון]]=I522,טבלה20[[#This Row],[מחזורי פעילות]]&gt;1),1,"")</f>
        <v/>
      </c>
      <c r="Q523" s="1" t="str">
        <f>IF(OR(AND(טבלה20[[#This Row],[מחזורי פעילות]]&lt;&gt;"",M524=""),AND(טבלה20[[#This Row],[פעילות]]=3,M524=1)),טבלה20[[#This Row],[מחזורי פעילות]],"")</f>
        <v/>
      </c>
      <c r="R523" s="1" t="str">
        <f>IF(טבלה20[[#This Row],[באיזה מחזור נעקר אחרי קביעה?]]&lt;&gt;"",1,"")</f>
        <v/>
      </c>
      <c r="S523" s="1" t="str">
        <f>IF(AND(טבלה20[[#This Row],[באיזה מחזור נעקר אחרי קביעה?]]&lt;&gt;"",טבלה20[[#This Row],[CycleNumber]]&gt;B524),טבלה20[[#This Row],[באיזה מחזור נעקר אחרי קביעה?]],"")</f>
        <v/>
      </c>
      <c r="T523" s="1" t="str">
        <f>IF(AND(טבלה20[[#This Row],[הפרש קבוע אחרון]]&lt;&gt;"",I522=""),טבלה20[[#This Row],[CycleNumber]],"")</f>
        <v/>
      </c>
      <c r="U523" s="1" t="str">
        <f>IF(OR(טבלה20[[#This Row],[CycleNumber]]&gt;B524,B524=""),טבלה20[[#This Row],[CycleNumber]],"")</f>
        <v/>
      </c>
      <c r="V5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3" t="s">
        <v>101</v>
      </c>
      <c r="AO523">
        <v>7</v>
      </c>
      <c r="AP523">
        <v>30</v>
      </c>
      <c r="AQ523">
        <f t="shared" si="20"/>
        <v>0</v>
      </c>
      <c r="AR523" t="str">
        <f t="shared" si="21"/>
        <v/>
      </c>
    </row>
    <row r="524" spans="1:44" hidden="1" x14ac:dyDescent="0.25">
      <c r="A524" t="s">
        <v>101</v>
      </c>
      <c r="B524">
        <v>8</v>
      </c>
      <c r="C524">
        <v>0</v>
      </c>
      <c r="D524">
        <v>1</v>
      </c>
      <c r="E524">
        <v>0</v>
      </c>
      <c r="F524">
        <v>38</v>
      </c>
      <c r="G524" t="str">
        <f>IF(טבלה20[[#This Row],[CycleNumber]]&gt;2,IF(AND(טבלה20[[#This Row],[LengthofCycle]]-F523=F523-F522,טבלה20[[#This Row],[LengthofCycle]]-F523&lt;&gt;0),1,""),"")</f>
        <v/>
      </c>
      <c r="H524" t="str">
        <f>IF(טבלה20[[#This Row],[דילוג]]=1,SUM(G524:G525),"")</f>
        <v/>
      </c>
      <c r="I524" t="str">
        <f>IF(AND(טבלה20[[#This Row],[CycleNumber]]&gt;B523,טבלה20[[#This Row],[CycleNumber]]&gt;2),IF(טבלה20[[#This Row],[דילוג]]=1,טבלה20[[#This Row],[LengthofCycle]]-F523,I523),"")</f>
        <v/>
      </c>
      <c r="J524">
        <f>IF(AND(טבלה20[[#This Row],[CycleNumber]]&gt;B523,טבלה20[[#This Row],[CycleNumber]]&gt;2),IF(טבלה20[[#This Row],[דילוג]]=1,1,IF(MAX(J522:J523)=1,1,IF(טבלה20[[#This Row],[LengthofCycle]]-F523&lt;&gt;טבלה20[[#This Row],[הפרש קבוע אחרון]],0,""))),"")</f>
        <v>0</v>
      </c>
      <c r="K524" t="str">
        <f>IF(טבלה20[[#This Row],[CycleNumber]]&lt;3,"",IF(טבלה20[[#This Row],[דילוג]]=1,1,IF(K523="","",IF(טבלה20[[#This Row],[LengthofCycle]]-F523=טבלה20[[#This Row],[הפרש קבוע אחרון]],1,IF(K523+1&gt;3,"",K523+1)))))</f>
        <v/>
      </c>
      <c r="L524" t="str">
        <f>IF(OR(טבלה20[[#This Row],[פעילות]]="",K523=""),"",IF(טבלה20[[#This Row],[פעילות]]=1,1,0))</f>
        <v/>
      </c>
      <c r="M524" s="1" t="str">
        <f>IF(טבלה20[[#This Row],[פעילות]]="","",IF(OR(M523="",AND(טבלה20[[#This Row],[דילוג]]=1,K523=3)),1,M523+1))</f>
        <v/>
      </c>
      <c r="N524" s="1" t="str">
        <f>IF(AND(טבלה20[[#This Row],[מחזורי פעילות]]=3,G525=1,טבלה20[[#This Row],[הפרש קבוע אחרון]]&lt;&gt;I525),1,"")</f>
        <v/>
      </c>
      <c r="O524" s="1" t="str">
        <f>IF(AND(טבלה20[[#This Row],[מחזורי פעילות]]=3,G525=1,טבלה20[[#This Row],[הפרש קבוע אחרון]]=I525),1,"")</f>
        <v/>
      </c>
      <c r="P524" s="1" t="str">
        <f>IF(AND(טבלה20[[#This Row],[דילוג]]=1,טבלה20[[#This Row],[הפרש קבוע אחרון]]=I523,טבלה20[[#This Row],[מחזורי פעילות]]&gt;1),1,"")</f>
        <v/>
      </c>
      <c r="Q524" s="1" t="str">
        <f>IF(OR(AND(טבלה20[[#This Row],[מחזורי פעילות]]&lt;&gt;"",M525=""),AND(טבלה20[[#This Row],[פעילות]]=3,M525=1)),טבלה20[[#This Row],[מחזורי פעילות]],"")</f>
        <v/>
      </c>
      <c r="R524" s="1" t="str">
        <f>IF(טבלה20[[#This Row],[באיזה מחזור נעקר אחרי קביעה?]]&lt;&gt;"",1,"")</f>
        <v/>
      </c>
      <c r="S524" s="1" t="str">
        <f>IF(AND(טבלה20[[#This Row],[באיזה מחזור נעקר אחרי קביעה?]]&lt;&gt;"",טבלה20[[#This Row],[CycleNumber]]&gt;B525),טבלה20[[#This Row],[באיזה מחזור נעקר אחרי קביעה?]],"")</f>
        <v/>
      </c>
      <c r="T524" s="1" t="str">
        <f>IF(AND(טבלה20[[#This Row],[הפרש קבוע אחרון]]&lt;&gt;"",I523=""),טבלה20[[#This Row],[CycleNumber]],"")</f>
        <v/>
      </c>
      <c r="U524" s="1" t="str">
        <f>IF(OR(טבלה20[[#This Row],[CycleNumber]]&gt;B525,B525=""),טבלה20[[#This Row],[CycleNumber]],"")</f>
        <v/>
      </c>
      <c r="V5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4" t="s">
        <v>101</v>
      </c>
      <c r="AO524">
        <v>8</v>
      </c>
      <c r="AP524">
        <v>38</v>
      </c>
      <c r="AQ524">
        <f t="shared" si="20"/>
        <v>0</v>
      </c>
      <c r="AR524" t="str">
        <f t="shared" si="21"/>
        <v/>
      </c>
    </row>
    <row r="525" spans="1:44" hidden="1" x14ac:dyDescent="0.25">
      <c r="A525" t="s">
        <v>101</v>
      </c>
      <c r="B525">
        <v>9</v>
      </c>
      <c r="C525">
        <v>0</v>
      </c>
      <c r="D525">
        <v>1</v>
      </c>
      <c r="E525">
        <v>0</v>
      </c>
      <c r="F525">
        <v>27</v>
      </c>
      <c r="G525" t="str">
        <f>IF(טבלה20[[#This Row],[CycleNumber]]&gt;2,IF(AND(טבלה20[[#This Row],[LengthofCycle]]-F524=F524-F523,טבלה20[[#This Row],[LengthofCycle]]-F524&lt;&gt;0),1,""),"")</f>
        <v/>
      </c>
      <c r="H525" t="str">
        <f>IF(טבלה20[[#This Row],[דילוג]]=1,SUM(G525:G526),"")</f>
        <v/>
      </c>
      <c r="I525" t="str">
        <f>IF(AND(טבלה20[[#This Row],[CycleNumber]]&gt;B524,טבלה20[[#This Row],[CycleNumber]]&gt;2),IF(טבלה20[[#This Row],[דילוג]]=1,טבלה20[[#This Row],[LengthofCycle]]-F524,I524),"")</f>
        <v/>
      </c>
      <c r="J525">
        <f>IF(AND(טבלה20[[#This Row],[CycleNumber]]&gt;B524,טבלה20[[#This Row],[CycleNumber]]&gt;2),IF(טבלה20[[#This Row],[דילוג]]=1,1,IF(MAX(J523:J524)=1,1,IF(טבלה20[[#This Row],[LengthofCycle]]-F524&lt;&gt;טבלה20[[#This Row],[הפרש קבוע אחרון]],0,""))),"")</f>
        <v>0</v>
      </c>
      <c r="K525" t="str">
        <f>IF(טבלה20[[#This Row],[CycleNumber]]&lt;3,"",IF(טבלה20[[#This Row],[דילוג]]=1,1,IF(K524="","",IF(טבלה20[[#This Row],[LengthofCycle]]-F524=טבלה20[[#This Row],[הפרש קבוע אחרון]],1,IF(K524+1&gt;3,"",K524+1)))))</f>
        <v/>
      </c>
      <c r="L525" t="str">
        <f>IF(OR(טבלה20[[#This Row],[פעילות]]="",K524=""),"",IF(טבלה20[[#This Row],[פעילות]]=1,1,0))</f>
        <v/>
      </c>
      <c r="M525" s="1" t="str">
        <f>IF(טבלה20[[#This Row],[פעילות]]="","",IF(OR(M524="",AND(טבלה20[[#This Row],[דילוג]]=1,K524=3)),1,M524+1))</f>
        <v/>
      </c>
      <c r="N525" s="1" t="str">
        <f>IF(AND(טבלה20[[#This Row],[מחזורי פעילות]]=3,G526=1,טבלה20[[#This Row],[הפרש קבוע אחרון]]&lt;&gt;I526),1,"")</f>
        <v/>
      </c>
      <c r="O525" s="1" t="str">
        <f>IF(AND(טבלה20[[#This Row],[מחזורי פעילות]]=3,G526=1,טבלה20[[#This Row],[הפרש קבוע אחרון]]=I526),1,"")</f>
        <v/>
      </c>
      <c r="P525" s="1" t="str">
        <f>IF(AND(טבלה20[[#This Row],[דילוג]]=1,טבלה20[[#This Row],[הפרש קבוע אחרון]]=I524,טבלה20[[#This Row],[מחזורי פעילות]]&gt;1),1,"")</f>
        <v/>
      </c>
      <c r="Q525" s="1" t="str">
        <f>IF(OR(AND(טבלה20[[#This Row],[מחזורי פעילות]]&lt;&gt;"",M526=""),AND(טבלה20[[#This Row],[פעילות]]=3,M526=1)),טבלה20[[#This Row],[מחזורי פעילות]],"")</f>
        <v/>
      </c>
      <c r="R525" s="1" t="str">
        <f>IF(טבלה20[[#This Row],[באיזה מחזור נעקר אחרי קביעה?]]&lt;&gt;"",1,"")</f>
        <v/>
      </c>
      <c r="S525" s="1" t="str">
        <f>IF(AND(טבלה20[[#This Row],[באיזה מחזור נעקר אחרי קביעה?]]&lt;&gt;"",טבלה20[[#This Row],[CycleNumber]]&gt;B526),טבלה20[[#This Row],[באיזה מחזור נעקר אחרי קביעה?]],"")</f>
        <v/>
      </c>
      <c r="T525" s="1" t="str">
        <f>IF(AND(טבלה20[[#This Row],[הפרש קבוע אחרון]]&lt;&gt;"",I524=""),טבלה20[[#This Row],[CycleNumber]],"")</f>
        <v/>
      </c>
      <c r="U525" s="1" t="str">
        <f>IF(OR(טבלה20[[#This Row],[CycleNumber]]&gt;B526,B526=""),טבלה20[[#This Row],[CycleNumber]],"")</f>
        <v/>
      </c>
      <c r="V5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5" t="s">
        <v>101</v>
      </c>
      <c r="AO525">
        <v>9</v>
      </c>
      <c r="AP525">
        <v>27</v>
      </c>
      <c r="AQ525">
        <f t="shared" si="20"/>
        <v>0</v>
      </c>
      <c r="AR525" t="str">
        <f t="shared" si="21"/>
        <v/>
      </c>
    </row>
    <row r="526" spans="1:44" hidden="1" x14ac:dyDescent="0.25">
      <c r="A526" t="s">
        <v>101</v>
      </c>
      <c r="B526">
        <v>10</v>
      </c>
      <c r="C526">
        <v>0</v>
      </c>
      <c r="D526">
        <v>1</v>
      </c>
      <c r="E526">
        <v>0</v>
      </c>
      <c r="F526">
        <v>29</v>
      </c>
      <c r="G526" t="str">
        <f>IF(טבלה20[[#This Row],[CycleNumber]]&gt;2,IF(AND(טבלה20[[#This Row],[LengthofCycle]]-F525=F525-F524,טבלה20[[#This Row],[LengthofCycle]]-F525&lt;&gt;0),1,""),"")</f>
        <v/>
      </c>
      <c r="H526" t="str">
        <f>IF(טבלה20[[#This Row],[דילוג]]=1,SUM(G526:G527),"")</f>
        <v/>
      </c>
      <c r="I526" t="str">
        <f>IF(AND(טבלה20[[#This Row],[CycleNumber]]&gt;B525,טבלה20[[#This Row],[CycleNumber]]&gt;2),IF(טבלה20[[#This Row],[דילוג]]=1,טבלה20[[#This Row],[LengthofCycle]]-F525,I525),"")</f>
        <v/>
      </c>
      <c r="J526">
        <f>IF(AND(טבלה20[[#This Row],[CycleNumber]]&gt;B525,טבלה20[[#This Row],[CycleNumber]]&gt;2),IF(טבלה20[[#This Row],[דילוג]]=1,1,IF(MAX(J524:J525)=1,1,IF(טבלה20[[#This Row],[LengthofCycle]]-F525&lt;&gt;טבלה20[[#This Row],[הפרש קבוע אחרון]],0,""))),"")</f>
        <v>0</v>
      </c>
      <c r="K526" t="str">
        <f>IF(טבלה20[[#This Row],[CycleNumber]]&lt;3,"",IF(טבלה20[[#This Row],[דילוג]]=1,1,IF(K525="","",IF(טבלה20[[#This Row],[LengthofCycle]]-F525=טבלה20[[#This Row],[הפרש קבוע אחרון]],1,IF(K525+1&gt;3,"",K525+1)))))</f>
        <v/>
      </c>
      <c r="L526" t="str">
        <f>IF(OR(טבלה20[[#This Row],[פעילות]]="",K525=""),"",IF(טבלה20[[#This Row],[פעילות]]=1,1,0))</f>
        <v/>
      </c>
      <c r="M526" s="1" t="str">
        <f>IF(טבלה20[[#This Row],[פעילות]]="","",IF(OR(M525="",AND(טבלה20[[#This Row],[דילוג]]=1,K525=3)),1,M525+1))</f>
        <v/>
      </c>
      <c r="N526" s="1" t="str">
        <f>IF(AND(טבלה20[[#This Row],[מחזורי פעילות]]=3,G527=1,טבלה20[[#This Row],[הפרש קבוע אחרון]]&lt;&gt;I527),1,"")</f>
        <v/>
      </c>
      <c r="O526" s="1" t="str">
        <f>IF(AND(טבלה20[[#This Row],[מחזורי פעילות]]=3,G527=1,טבלה20[[#This Row],[הפרש קבוע אחרון]]=I527),1,"")</f>
        <v/>
      </c>
      <c r="P526" s="1" t="str">
        <f>IF(AND(טבלה20[[#This Row],[דילוג]]=1,טבלה20[[#This Row],[הפרש קבוע אחרון]]=I525,טבלה20[[#This Row],[מחזורי פעילות]]&gt;1),1,"")</f>
        <v/>
      </c>
      <c r="Q526" s="1" t="str">
        <f>IF(OR(AND(טבלה20[[#This Row],[מחזורי פעילות]]&lt;&gt;"",M527=""),AND(טבלה20[[#This Row],[פעילות]]=3,M527=1)),טבלה20[[#This Row],[מחזורי פעילות]],"")</f>
        <v/>
      </c>
      <c r="R526" s="1" t="str">
        <f>IF(טבלה20[[#This Row],[באיזה מחזור נעקר אחרי קביעה?]]&lt;&gt;"",1,"")</f>
        <v/>
      </c>
      <c r="S526" s="1" t="str">
        <f>IF(AND(טבלה20[[#This Row],[באיזה מחזור נעקר אחרי קביעה?]]&lt;&gt;"",טבלה20[[#This Row],[CycleNumber]]&gt;B527),טבלה20[[#This Row],[באיזה מחזור נעקר אחרי קביעה?]],"")</f>
        <v/>
      </c>
      <c r="T526" s="1" t="str">
        <f>IF(AND(טבלה20[[#This Row],[הפרש קבוע אחרון]]&lt;&gt;"",I525=""),טבלה20[[#This Row],[CycleNumber]],"")</f>
        <v/>
      </c>
      <c r="U526" s="1" t="str">
        <f>IF(OR(טבלה20[[#This Row],[CycleNumber]]&gt;B527,B527=""),טבלה20[[#This Row],[CycleNumber]],"")</f>
        <v/>
      </c>
      <c r="V5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6" t="s">
        <v>101</v>
      </c>
      <c r="AO526">
        <v>10</v>
      </c>
      <c r="AP526">
        <v>29</v>
      </c>
      <c r="AQ526">
        <f t="shared" si="20"/>
        <v>0</v>
      </c>
      <c r="AR526" t="str">
        <f t="shared" si="21"/>
        <v/>
      </c>
    </row>
    <row r="527" spans="1:44" hidden="1" x14ac:dyDescent="0.25">
      <c r="A527" t="s">
        <v>101</v>
      </c>
      <c r="B527">
        <v>11</v>
      </c>
      <c r="C527">
        <v>0</v>
      </c>
      <c r="D527">
        <v>1</v>
      </c>
      <c r="E527">
        <v>0</v>
      </c>
      <c r="F527">
        <v>35</v>
      </c>
      <c r="G527" t="str">
        <f>IF(טבלה20[[#This Row],[CycleNumber]]&gt;2,IF(AND(טבלה20[[#This Row],[LengthofCycle]]-F526=F526-F525,טבלה20[[#This Row],[LengthofCycle]]-F526&lt;&gt;0),1,""),"")</f>
        <v/>
      </c>
      <c r="H527" t="str">
        <f>IF(טבלה20[[#This Row],[דילוג]]=1,SUM(G527:G528),"")</f>
        <v/>
      </c>
      <c r="I527" t="str">
        <f>IF(AND(טבלה20[[#This Row],[CycleNumber]]&gt;B526,טבלה20[[#This Row],[CycleNumber]]&gt;2),IF(טבלה20[[#This Row],[דילוג]]=1,טבלה20[[#This Row],[LengthofCycle]]-F526,I526),"")</f>
        <v/>
      </c>
      <c r="J527">
        <f>IF(AND(טבלה20[[#This Row],[CycleNumber]]&gt;B526,טבלה20[[#This Row],[CycleNumber]]&gt;2),IF(טבלה20[[#This Row],[דילוג]]=1,1,IF(MAX(J525:J526)=1,1,IF(טבלה20[[#This Row],[LengthofCycle]]-F526&lt;&gt;טבלה20[[#This Row],[הפרש קבוע אחרון]],0,""))),"")</f>
        <v>0</v>
      </c>
      <c r="K527" t="str">
        <f>IF(טבלה20[[#This Row],[CycleNumber]]&lt;3,"",IF(טבלה20[[#This Row],[דילוג]]=1,1,IF(K526="","",IF(טבלה20[[#This Row],[LengthofCycle]]-F526=טבלה20[[#This Row],[הפרש קבוע אחרון]],1,IF(K526+1&gt;3,"",K526+1)))))</f>
        <v/>
      </c>
      <c r="L527" t="str">
        <f>IF(OR(טבלה20[[#This Row],[פעילות]]="",K526=""),"",IF(טבלה20[[#This Row],[פעילות]]=1,1,0))</f>
        <v/>
      </c>
      <c r="M527" s="1" t="str">
        <f>IF(טבלה20[[#This Row],[פעילות]]="","",IF(OR(M526="",AND(טבלה20[[#This Row],[דילוג]]=1,K526=3)),1,M526+1))</f>
        <v/>
      </c>
      <c r="N527" s="1" t="str">
        <f>IF(AND(טבלה20[[#This Row],[מחזורי פעילות]]=3,G528=1,טבלה20[[#This Row],[הפרש קבוע אחרון]]&lt;&gt;I528),1,"")</f>
        <v/>
      </c>
      <c r="O527" s="1" t="str">
        <f>IF(AND(טבלה20[[#This Row],[מחזורי פעילות]]=3,G528=1,טבלה20[[#This Row],[הפרש קבוע אחרון]]=I528),1,"")</f>
        <v/>
      </c>
      <c r="P527" s="1" t="str">
        <f>IF(AND(טבלה20[[#This Row],[דילוג]]=1,טבלה20[[#This Row],[הפרש קבוע אחרון]]=I526,טבלה20[[#This Row],[מחזורי פעילות]]&gt;1),1,"")</f>
        <v/>
      </c>
      <c r="Q527" s="1" t="str">
        <f>IF(OR(AND(טבלה20[[#This Row],[מחזורי פעילות]]&lt;&gt;"",M528=""),AND(טבלה20[[#This Row],[פעילות]]=3,M528=1)),טבלה20[[#This Row],[מחזורי פעילות]],"")</f>
        <v/>
      </c>
      <c r="R527" s="1" t="str">
        <f>IF(טבלה20[[#This Row],[באיזה מחזור נעקר אחרי קביעה?]]&lt;&gt;"",1,"")</f>
        <v/>
      </c>
      <c r="S527" s="1" t="str">
        <f>IF(AND(טבלה20[[#This Row],[באיזה מחזור נעקר אחרי קביעה?]]&lt;&gt;"",טבלה20[[#This Row],[CycleNumber]]&gt;B528),טבלה20[[#This Row],[באיזה מחזור נעקר אחרי קביעה?]],"")</f>
        <v/>
      </c>
      <c r="T527" s="1" t="str">
        <f>IF(AND(טבלה20[[#This Row],[הפרש קבוע אחרון]]&lt;&gt;"",I526=""),טבלה20[[#This Row],[CycleNumber]],"")</f>
        <v/>
      </c>
      <c r="U527" s="1" t="str">
        <f>IF(OR(טבלה20[[#This Row],[CycleNumber]]&gt;B528,B528=""),טבלה20[[#This Row],[CycleNumber]],"")</f>
        <v/>
      </c>
      <c r="V5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7" t="s">
        <v>101</v>
      </c>
      <c r="AO527">
        <v>11</v>
      </c>
      <c r="AP527">
        <v>35</v>
      </c>
      <c r="AQ527">
        <f t="shared" si="20"/>
        <v>0</v>
      </c>
      <c r="AR527" t="str">
        <f t="shared" si="21"/>
        <v/>
      </c>
    </row>
    <row r="528" spans="1:44" hidden="1" x14ac:dyDescent="0.25">
      <c r="A528" t="s">
        <v>101</v>
      </c>
      <c r="B528">
        <v>12</v>
      </c>
      <c r="C528">
        <v>0</v>
      </c>
      <c r="D528">
        <v>1</v>
      </c>
      <c r="E528">
        <v>0</v>
      </c>
      <c r="F528">
        <v>32</v>
      </c>
      <c r="G528" t="str">
        <f>IF(טבלה20[[#This Row],[CycleNumber]]&gt;2,IF(AND(טבלה20[[#This Row],[LengthofCycle]]-F527=F527-F526,טבלה20[[#This Row],[LengthofCycle]]-F527&lt;&gt;0),1,""),"")</f>
        <v/>
      </c>
      <c r="H528" t="str">
        <f>IF(טבלה20[[#This Row],[דילוג]]=1,SUM(G528:G529),"")</f>
        <v/>
      </c>
      <c r="I528" t="str">
        <f>IF(AND(טבלה20[[#This Row],[CycleNumber]]&gt;B527,טבלה20[[#This Row],[CycleNumber]]&gt;2),IF(טבלה20[[#This Row],[דילוג]]=1,טבלה20[[#This Row],[LengthofCycle]]-F527,I527),"")</f>
        <v/>
      </c>
      <c r="J528">
        <f>IF(AND(טבלה20[[#This Row],[CycleNumber]]&gt;B527,טבלה20[[#This Row],[CycleNumber]]&gt;2),IF(טבלה20[[#This Row],[דילוג]]=1,1,IF(MAX(J526:J527)=1,1,IF(טבלה20[[#This Row],[LengthofCycle]]-F527&lt;&gt;טבלה20[[#This Row],[הפרש קבוע אחרון]],0,""))),"")</f>
        <v>0</v>
      </c>
      <c r="K528" t="str">
        <f>IF(טבלה20[[#This Row],[CycleNumber]]&lt;3,"",IF(טבלה20[[#This Row],[דילוג]]=1,1,IF(K527="","",IF(טבלה20[[#This Row],[LengthofCycle]]-F527=טבלה20[[#This Row],[הפרש קבוע אחרון]],1,IF(K527+1&gt;3,"",K527+1)))))</f>
        <v/>
      </c>
      <c r="L528" t="str">
        <f>IF(OR(טבלה20[[#This Row],[פעילות]]="",K527=""),"",IF(טבלה20[[#This Row],[פעילות]]=1,1,0))</f>
        <v/>
      </c>
      <c r="M528" s="1" t="str">
        <f>IF(טבלה20[[#This Row],[פעילות]]="","",IF(OR(M527="",AND(טבלה20[[#This Row],[דילוג]]=1,K527=3)),1,M527+1))</f>
        <v/>
      </c>
      <c r="N528" s="1" t="str">
        <f>IF(AND(טבלה20[[#This Row],[מחזורי פעילות]]=3,G529=1,טבלה20[[#This Row],[הפרש קבוע אחרון]]&lt;&gt;I529),1,"")</f>
        <v/>
      </c>
      <c r="O528" s="1" t="str">
        <f>IF(AND(טבלה20[[#This Row],[מחזורי פעילות]]=3,G529=1,טבלה20[[#This Row],[הפרש קבוע אחרון]]=I529),1,"")</f>
        <v/>
      </c>
      <c r="P528" s="1" t="str">
        <f>IF(AND(טבלה20[[#This Row],[דילוג]]=1,טבלה20[[#This Row],[הפרש קבוע אחרון]]=I527,טבלה20[[#This Row],[מחזורי פעילות]]&gt;1),1,"")</f>
        <v/>
      </c>
      <c r="Q528" s="1" t="str">
        <f>IF(OR(AND(טבלה20[[#This Row],[מחזורי פעילות]]&lt;&gt;"",M529=""),AND(טבלה20[[#This Row],[פעילות]]=3,M529=1)),טבלה20[[#This Row],[מחזורי פעילות]],"")</f>
        <v/>
      </c>
      <c r="R528" s="1" t="str">
        <f>IF(טבלה20[[#This Row],[באיזה מחזור נעקר אחרי קביעה?]]&lt;&gt;"",1,"")</f>
        <v/>
      </c>
      <c r="S528" s="1" t="str">
        <f>IF(AND(טבלה20[[#This Row],[באיזה מחזור נעקר אחרי קביעה?]]&lt;&gt;"",טבלה20[[#This Row],[CycleNumber]]&gt;B529),טבלה20[[#This Row],[באיזה מחזור נעקר אחרי קביעה?]],"")</f>
        <v/>
      </c>
      <c r="T528" s="1" t="str">
        <f>IF(AND(טבלה20[[#This Row],[הפרש קבוע אחרון]]&lt;&gt;"",I527=""),טבלה20[[#This Row],[CycleNumber]],"")</f>
        <v/>
      </c>
      <c r="U528" s="1" t="str">
        <f>IF(OR(טבלה20[[#This Row],[CycleNumber]]&gt;B529,B529=""),טבלה20[[#This Row],[CycleNumber]],"")</f>
        <v/>
      </c>
      <c r="V5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8" t="s">
        <v>101</v>
      </c>
      <c r="AO528">
        <v>12</v>
      </c>
      <c r="AP528">
        <v>32</v>
      </c>
      <c r="AQ528">
        <f t="shared" si="20"/>
        <v>0</v>
      </c>
      <c r="AR528" t="str">
        <f t="shared" si="21"/>
        <v/>
      </c>
    </row>
    <row r="529" spans="1:44" hidden="1" x14ac:dyDescent="0.25">
      <c r="A529" t="s">
        <v>101</v>
      </c>
      <c r="B529">
        <v>13</v>
      </c>
      <c r="C529">
        <v>0</v>
      </c>
      <c r="D529">
        <v>1</v>
      </c>
      <c r="E529">
        <v>0</v>
      </c>
      <c r="F529">
        <v>37</v>
      </c>
      <c r="G529" t="str">
        <f>IF(טבלה20[[#This Row],[CycleNumber]]&gt;2,IF(AND(טבלה20[[#This Row],[LengthofCycle]]-F528=F528-F527,טבלה20[[#This Row],[LengthofCycle]]-F528&lt;&gt;0),1,""),"")</f>
        <v/>
      </c>
      <c r="H529" t="str">
        <f>IF(טבלה20[[#This Row],[דילוג]]=1,SUM(G529:G530),"")</f>
        <v/>
      </c>
      <c r="I529" t="str">
        <f>IF(AND(טבלה20[[#This Row],[CycleNumber]]&gt;B528,טבלה20[[#This Row],[CycleNumber]]&gt;2),IF(טבלה20[[#This Row],[דילוג]]=1,טבלה20[[#This Row],[LengthofCycle]]-F528,I528),"")</f>
        <v/>
      </c>
      <c r="J529">
        <f>IF(AND(טבלה20[[#This Row],[CycleNumber]]&gt;B528,טבלה20[[#This Row],[CycleNumber]]&gt;2),IF(טבלה20[[#This Row],[דילוג]]=1,1,IF(MAX(J527:J528)=1,1,IF(טבלה20[[#This Row],[LengthofCycle]]-F528&lt;&gt;טבלה20[[#This Row],[הפרש קבוע אחרון]],0,""))),"")</f>
        <v>0</v>
      </c>
      <c r="K529" t="str">
        <f>IF(טבלה20[[#This Row],[CycleNumber]]&lt;3,"",IF(טבלה20[[#This Row],[דילוג]]=1,1,IF(K528="","",IF(טבלה20[[#This Row],[LengthofCycle]]-F528=טבלה20[[#This Row],[הפרש קבוע אחרון]],1,IF(K528+1&gt;3,"",K528+1)))))</f>
        <v/>
      </c>
      <c r="L529" t="str">
        <f>IF(OR(טבלה20[[#This Row],[פעילות]]="",K528=""),"",IF(טבלה20[[#This Row],[פעילות]]=1,1,0))</f>
        <v/>
      </c>
      <c r="M529" s="1" t="str">
        <f>IF(טבלה20[[#This Row],[פעילות]]="","",IF(OR(M528="",AND(טבלה20[[#This Row],[דילוג]]=1,K528=3)),1,M528+1))</f>
        <v/>
      </c>
      <c r="N529" s="1" t="str">
        <f>IF(AND(טבלה20[[#This Row],[מחזורי פעילות]]=3,G530=1,טבלה20[[#This Row],[הפרש קבוע אחרון]]&lt;&gt;I530),1,"")</f>
        <v/>
      </c>
      <c r="O529" s="1" t="str">
        <f>IF(AND(טבלה20[[#This Row],[מחזורי פעילות]]=3,G530=1,טבלה20[[#This Row],[הפרש קבוע אחרון]]=I530),1,"")</f>
        <v/>
      </c>
      <c r="P529" s="1" t="str">
        <f>IF(AND(טבלה20[[#This Row],[דילוג]]=1,טבלה20[[#This Row],[הפרש קבוע אחרון]]=I528,טבלה20[[#This Row],[מחזורי פעילות]]&gt;1),1,"")</f>
        <v/>
      </c>
      <c r="Q529" s="1" t="str">
        <f>IF(OR(AND(טבלה20[[#This Row],[מחזורי פעילות]]&lt;&gt;"",M530=""),AND(טבלה20[[#This Row],[פעילות]]=3,M530=1)),טבלה20[[#This Row],[מחזורי פעילות]],"")</f>
        <v/>
      </c>
      <c r="R529" s="1" t="str">
        <f>IF(טבלה20[[#This Row],[באיזה מחזור נעקר אחרי קביעה?]]&lt;&gt;"",1,"")</f>
        <v/>
      </c>
      <c r="S529" s="1" t="str">
        <f>IF(AND(טבלה20[[#This Row],[באיזה מחזור נעקר אחרי קביעה?]]&lt;&gt;"",טבלה20[[#This Row],[CycleNumber]]&gt;B530),טבלה20[[#This Row],[באיזה מחזור נעקר אחרי קביעה?]],"")</f>
        <v/>
      </c>
      <c r="T529" s="1" t="str">
        <f>IF(AND(טבלה20[[#This Row],[הפרש קבוע אחרון]]&lt;&gt;"",I528=""),טבלה20[[#This Row],[CycleNumber]],"")</f>
        <v/>
      </c>
      <c r="U529" s="1">
        <f>IF(OR(טבלה20[[#This Row],[CycleNumber]]&gt;B530,B530=""),טבלה20[[#This Row],[CycleNumber]],"")</f>
        <v>13</v>
      </c>
      <c r="V5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29" t="s">
        <v>101</v>
      </c>
      <c r="AO529">
        <v>13</v>
      </c>
      <c r="AP529">
        <v>37</v>
      </c>
      <c r="AQ529">
        <f t="shared" si="20"/>
        <v>0</v>
      </c>
      <c r="AR529" t="str">
        <f t="shared" si="21"/>
        <v/>
      </c>
    </row>
    <row r="530" spans="1:44" hidden="1" x14ac:dyDescent="0.25">
      <c r="A530" t="s">
        <v>102</v>
      </c>
      <c r="B530">
        <v>1</v>
      </c>
      <c r="C530">
        <v>0</v>
      </c>
      <c r="D530">
        <v>1</v>
      </c>
      <c r="E530">
        <v>0</v>
      </c>
      <c r="F530">
        <v>29</v>
      </c>
      <c r="G530" t="str">
        <f>IF(טבלה20[[#This Row],[CycleNumber]]&gt;2,IF(AND(טבלה20[[#This Row],[LengthofCycle]]-F529=F529-F528,טבלה20[[#This Row],[LengthofCycle]]-F529&lt;&gt;0),1,""),"")</f>
        <v/>
      </c>
      <c r="H530" t="str">
        <f>IF(טבלה20[[#This Row],[דילוג]]=1,SUM(G530:G531),"")</f>
        <v/>
      </c>
      <c r="I530" t="str">
        <f>IF(AND(טבלה20[[#This Row],[CycleNumber]]&gt;B529,טבלה20[[#This Row],[CycleNumber]]&gt;2),IF(טבלה20[[#This Row],[דילוג]]=1,טבלה20[[#This Row],[LengthofCycle]]-F529,I529),"")</f>
        <v/>
      </c>
      <c r="J530" t="str">
        <f>IF(AND(טבלה20[[#This Row],[CycleNumber]]&gt;B529,טבלה20[[#This Row],[CycleNumber]]&gt;2),IF(טבלה20[[#This Row],[דילוג]]=1,1,IF(MAX(J528:J529)=1,1,IF(טבלה20[[#This Row],[LengthofCycle]]-F529&lt;&gt;טבלה20[[#This Row],[הפרש קבוע אחרון]],0,""))),"")</f>
        <v/>
      </c>
      <c r="K530" t="str">
        <f>IF(טבלה20[[#This Row],[CycleNumber]]&lt;3,"",IF(טבלה20[[#This Row],[דילוג]]=1,1,IF(K529="","",IF(טבלה20[[#This Row],[LengthofCycle]]-F529=טבלה20[[#This Row],[הפרש קבוע אחרון]],1,IF(K529+1&gt;3,"",K529+1)))))</f>
        <v/>
      </c>
      <c r="L530" t="str">
        <f>IF(OR(טבלה20[[#This Row],[פעילות]]="",K529=""),"",IF(טבלה20[[#This Row],[פעילות]]=1,1,0))</f>
        <v/>
      </c>
      <c r="M530" s="1" t="str">
        <f>IF(טבלה20[[#This Row],[פעילות]]="","",IF(OR(M529="",AND(טבלה20[[#This Row],[דילוג]]=1,K529=3)),1,M529+1))</f>
        <v/>
      </c>
      <c r="N530" s="1" t="str">
        <f>IF(AND(טבלה20[[#This Row],[מחזורי פעילות]]=3,G531=1,טבלה20[[#This Row],[הפרש קבוע אחרון]]&lt;&gt;I531),1,"")</f>
        <v/>
      </c>
      <c r="O530" s="1" t="str">
        <f>IF(AND(טבלה20[[#This Row],[מחזורי פעילות]]=3,G531=1,טבלה20[[#This Row],[הפרש קבוע אחרון]]=I531),1,"")</f>
        <v/>
      </c>
      <c r="P530" s="1" t="str">
        <f>IF(AND(טבלה20[[#This Row],[דילוג]]=1,טבלה20[[#This Row],[הפרש קבוע אחרון]]=I529,טבלה20[[#This Row],[מחזורי פעילות]]&gt;1),1,"")</f>
        <v/>
      </c>
      <c r="Q530" s="1" t="str">
        <f>IF(OR(AND(טבלה20[[#This Row],[מחזורי פעילות]]&lt;&gt;"",M531=""),AND(טבלה20[[#This Row],[פעילות]]=3,M531=1)),טבלה20[[#This Row],[מחזורי פעילות]],"")</f>
        <v/>
      </c>
      <c r="R530" s="1" t="str">
        <f>IF(טבלה20[[#This Row],[באיזה מחזור נעקר אחרי קביעה?]]&lt;&gt;"",1,"")</f>
        <v/>
      </c>
      <c r="S530" s="1" t="str">
        <f>IF(AND(טבלה20[[#This Row],[באיזה מחזור נעקר אחרי קביעה?]]&lt;&gt;"",טבלה20[[#This Row],[CycleNumber]]&gt;B531),טבלה20[[#This Row],[באיזה מחזור נעקר אחרי קביעה?]],"")</f>
        <v/>
      </c>
      <c r="T530" s="1" t="str">
        <f>IF(AND(טבלה20[[#This Row],[הפרש קבוע אחרון]]&lt;&gt;"",I529=""),טבלה20[[#This Row],[CycleNumber]],"")</f>
        <v/>
      </c>
      <c r="U530" s="1" t="str">
        <f>IF(OR(טבלה20[[#This Row],[CycleNumber]]&gt;B531,B531=""),טבלה20[[#This Row],[CycleNumber]],"")</f>
        <v/>
      </c>
      <c r="V5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0" t="s">
        <v>102</v>
      </c>
      <c r="AO530">
        <v>1</v>
      </c>
      <c r="AP530">
        <v>29</v>
      </c>
      <c r="AQ530" t="str">
        <f t="shared" si="20"/>
        <v/>
      </c>
      <c r="AR530" t="str">
        <f t="shared" si="21"/>
        <v/>
      </c>
    </row>
    <row r="531" spans="1:44" hidden="1" x14ac:dyDescent="0.25">
      <c r="A531" t="s">
        <v>102</v>
      </c>
      <c r="B531">
        <v>2</v>
      </c>
      <c r="C531">
        <v>0</v>
      </c>
      <c r="D531">
        <v>1</v>
      </c>
      <c r="E531">
        <v>0</v>
      </c>
      <c r="F531">
        <v>29</v>
      </c>
      <c r="G531" t="str">
        <f>IF(טבלה20[[#This Row],[CycleNumber]]&gt;2,IF(AND(טבלה20[[#This Row],[LengthofCycle]]-F530=F530-F529,טבלה20[[#This Row],[LengthofCycle]]-F530&lt;&gt;0),1,""),"")</f>
        <v/>
      </c>
      <c r="H531" t="str">
        <f>IF(טבלה20[[#This Row],[דילוג]]=1,SUM(G531:G532),"")</f>
        <v/>
      </c>
      <c r="I531" t="str">
        <f>IF(AND(טבלה20[[#This Row],[CycleNumber]]&gt;B530,טבלה20[[#This Row],[CycleNumber]]&gt;2),IF(טבלה20[[#This Row],[דילוג]]=1,טבלה20[[#This Row],[LengthofCycle]]-F530,I530),"")</f>
        <v/>
      </c>
      <c r="J531" t="str">
        <f>IF(AND(טבלה20[[#This Row],[CycleNumber]]&gt;B530,טבלה20[[#This Row],[CycleNumber]]&gt;2),IF(טבלה20[[#This Row],[דילוג]]=1,1,IF(MAX(J529:J530)=1,1,IF(טבלה20[[#This Row],[LengthofCycle]]-F530&lt;&gt;טבלה20[[#This Row],[הפרש קבוע אחרון]],0,""))),"")</f>
        <v/>
      </c>
      <c r="K531" t="str">
        <f>IF(טבלה20[[#This Row],[CycleNumber]]&lt;3,"",IF(טבלה20[[#This Row],[דילוג]]=1,1,IF(K530="","",IF(טבלה20[[#This Row],[LengthofCycle]]-F530=טבלה20[[#This Row],[הפרש קבוע אחרון]],1,IF(K530+1&gt;3,"",K530+1)))))</f>
        <v/>
      </c>
      <c r="L531" t="str">
        <f>IF(OR(טבלה20[[#This Row],[פעילות]]="",K530=""),"",IF(טבלה20[[#This Row],[פעילות]]=1,1,0))</f>
        <v/>
      </c>
      <c r="M531" s="1" t="str">
        <f>IF(טבלה20[[#This Row],[פעילות]]="","",IF(OR(M530="",AND(טבלה20[[#This Row],[דילוג]]=1,K530=3)),1,M530+1))</f>
        <v/>
      </c>
      <c r="N531" s="1" t="str">
        <f>IF(AND(טבלה20[[#This Row],[מחזורי פעילות]]=3,G532=1,טבלה20[[#This Row],[הפרש קבוע אחרון]]&lt;&gt;I532),1,"")</f>
        <v/>
      </c>
      <c r="O531" s="1" t="str">
        <f>IF(AND(טבלה20[[#This Row],[מחזורי פעילות]]=3,G532=1,טבלה20[[#This Row],[הפרש קבוע אחרון]]=I532),1,"")</f>
        <v/>
      </c>
      <c r="P531" s="1" t="str">
        <f>IF(AND(טבלה20[[#This Row],[דילוג]]=1,טבלה20[[#This Row],[הפרש קבוע אחרון]]=I530,טבלה20[[#This Row],[מחזורי פעילות]]&gt;1),1,"")</f>
        <v/>
      </c>
      <c r="Q531" s="1" t="str">
        <f>IF(OR(AND(טבלה20[[#This Row],[מחזורי פעילות]]&lt;&gt;"",M532=""),AND(טבלה20[[#This Row],[פעילות]]=3,M532=1)),טבלה20[[#This Row],[מחזורי פעילות]],"")</f>
        <v/>
      </c>
      <c r="R531" s="1" t="str">
        <f>IF(טבלה20[[#This Row],[באיזה מחזור נעקר אחרי קביעה?]]&lt;&gt;"",1,"")</f>
        <v/>
      </c>
      <c r="S531" s="1" t="str">
        <f>IF(AND(טבלה20[[#This Row],[באיזה מחזור נעקר אחרי קביעה?]]&lt;&gt;"",טבלה20[[#This Row],[CycleNumber]]&gt;B532),טבלה20[[#This Row],[באיזה מחזור נעקר אחרי קביעה?]],"")</f>
        <v/>
      </c>
      <c r="T531" s="1" t="str">
        <f>IF(AND(טבלה20[[#This Row],[הפרש קבוע אחרון]]&lt;&gt;"",I530=""),טבלה20[[#This Row],[CycleNumber]],"")</f>
        <v/>
      </c>
      <c r="U531" s="1" t="str">
        <f>IF(OR(טבלה20[[#This Row],[CycleNumber]]&gt;B532,B532=""),טבלה20[[#This Row],[CycleNumber]],"")</f>
        <v/>
      </c>
      <c r="V5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1" t="s">
        <v>102</v>
      </c>
      <c r="AO531">
        <v>2</v>
      </c>
      <c r="AP531">
        <v>29</v>
      </c>
      <c r="AQ531" t="str">
        <f t="shared" si="20"/>
        <v/>
      </c>
      <c r="AR531" t="str">
        <f t="shared" si="21"/>
        <v/>
      </c>
    </row>
    <row r="532" spans="1:44" hidden="1" x14ac:dyDescent="0.25">
      <c r="A532" t="s">
        <v>102</v>
      </c>
      <c r="B532">
        <v>3</v>
      </c>
      <c r="C532">
        <v>0</v>
      </c>
      <c r="D532">
        <v>1</v>
      </c>
      <c r="E532">
        <v>0</v>
      </c>
      <c r="F532">
        <v>33</v>
      </c>
      <c r="G532" t="str">
        <f>IF(טבלה20[[#This Row],[CycleNumber]]&gt;2,IF(AND(טבלה20[[#This Row],[LengthofCycle]]-F531=F531-F530,טבלה20[[#This Row],[LengthofCycle]]-F531&lt;&gt;0),1,""),"")</f>
        <v/>
      </c>
      <c r="H532" t="str">
        <f>IF(טבלה20[[#This Row],[דילוג]]=1,SUM(G532:G533),"")</f>
        <v/>
      </c>
      <c r="I532" t="str">
        <f>IF(AND(טבלה20[[#This Row],[CycleNumber]]&gt;B531,טבלה20[[#This Row],[CycleNumber]]&gt;2),IF(טבלה20[[#This Row],[דילוג]]=1,טבלה20[[#This Row],[LengthofCycle]]-F531,I531),"")</f>
        <v/>
      </c>
      <c r="J532">
        <f>IF(AND(טבלה20[[#This Row],[CycleNumber]]&gt;B531,טבלה20[[#This Row],[CycleNumber]]&gt;2),IF(טבלה20[[#This Row],[דילוג]]=1,1,IF(MAX(J530:J531)=1,1,IF(טבלה20[[#This Row],[LengthofCycle]]-F531&lt;&gt;טבלה20[[#This Row],[הפרש קבוע אחרון]],0,""))),"")</f>
        <v>0</v>
      </c>
      <c r="K532" t="str">
        <f>IF(טבלה20[[#This Row],[CycleNumber]]&lt;3,"",IF(טבלה20[[#This Row],[דילוג]]=1,1,IF(K531="","",IF(טבלה20[[#This Row],[LengthofCycle]]-F531=טבלה20[[#This Row],[הפרש קבוע אחרון]],1,IF(K531+1&gt;3,"",K531+1)))))</f>
        <v/>
      </c>
      <c r="L532" t="str">
        <f>IF(OR(טבלה20[[#This Row],[פעילות]]="",K531=""),"",IF(טבלה20[[#This Row],[פעילות]]=1,1,0))</f>
        <v/>
      </c>
      <c r="M532" s="1" t="str">
        <f>IF(טבלה20[[#This Row],[פעילות]]="","",IF(OR(M531="",AND(טבלה20[[#This Row],[דילוג]]=1,K531=3)),1,M531+1))</f>
        <v/>
      </c>
      <c r="N532" s="1" t="str">
        <f>IF(AND(טבלה20[[#This Row],[מחזורי פעילות]]=3,G533=1,טבלה20[[#This Row],[הפרש קבוע אחרון]]&lt;&gt;I533),1,"")</f>
        <v/>
      </c>
      <c r="O532" s="1" t="str">
        <f>IF(AND(טבלה20[[#This Row],[מחזורי פעילות]]=3,G533=1,טבלה20[[#This Row],[הפרש קבוע אחרון]]=I533),1,"")</f>
        <v/>
      </c>
      <c r="P532" s="1" t="str">
        <f>IF(AND(טבלה20[[#This Row],[דילוג]]=1,טבלה20[[#This Row],[הפרש קבוע אחרון]]=I531,טבלה20[[#This Row],[מחזורי פעילות]]&gt;1),1,"")</f>
        <v/>
      </c>
      <c r="Q532" s="1" t="str">
        <f>IF(OR(AND(טבלה20[[#This Row],[מחזורי פעילות]]&lt;&gt;"",M533=""),AND(טבלה20[[#This Row],[פעילות]]=3,M533=1)),טבלה20[[#This Row],[מחזורי פעילות]],"")</f>
        <v/>
      </c>
      <c r="R532" s="1" t="str">
        <f>IF(טבלה20[[#This Row],[באיזה מחזור נעקר אחרי קביעה?]]&lt;&gt;"",1,"")</f>
        <v/>
      </c>
      <c r="S532" s="1" t="str">
        <f>IF(AND(טבלה20[[#This Row],[באיזה מחזור נעקר אחרי קביעה?]]&lt;&gt;"",טבלה20[[#This Row],[CycleNumber]]&gt;B533),טבלה20[[#This Row],[באיזה מחזור נעקר אחרי קביעה?]],"")</f>
        <v/>
      </c>
      <c r="T532" s="1" t="str">
        <f>IF(AND(טבלה20[[#This Row],[הפרש קבוע אחרון]]&lt;&gt;"",I531=""),טבלה20[[#This Row],[CycleNumber]],"")</f>
        <v/>
      </c>
      <c r="U532" s="1" t="str">
        <f>IF(OR(טבלה20[[#This Row],[CycleNumber]]&gt;B533,B533=""),טבלה20[[#This Row],[CycleNumber]],"")</f>
        <v/>
      </c>
      <c r="V5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2" t="s">
        <v>102</v>
      </c>
      <c r="AO532">
        <v>3</v>
      </c>
      <c r="AP532">
        <v>33</v>
      </c>
      <c r="AQ532">
        <f t="shared" si="20"/>
        <v>0</v>
      </c>
      <c r="AR532" t="str">
        <f t="shared" si="21"/>
        <v/>
      </c>
    </row>
    <row r="533" spans="1:44" hidden="1" x14ac:dyDescent="0.25">
      <c r="A533" t="s">
        <v>102</v>
      </c>
      <c r="B533">
        <v>4</v>
      </c>
      <c r="C533">
        <v>0</v>
      </c>
      <c r="D533">
        <v>1</v>
      </c>
      <c r="E533">
        <v>0</v>
      </c>
      <c r="F533">
        <v>25</v>
      </c>
      <c r="G533" t="str">
        <f>IF(טבלה20[[#This Row],[CycleNumber]]&gt;2,IF(AND(טבלה20[[#This Row],[LengthofCycle]]-F532=F532-F531,טבלה20[[#This Row],[LengthofCycle]]-F532&lt;&gt;0),1,""),"")</f>
        <v/>
      </c>
      <c r="H533" t="str">
        <f>IF(טבלה20[[#This Row],[דילוג]]=1,SUM(G533:G534),"")</f>
        <v/>
      </c>
      <c r="I533" t="str">
        <f>IF(AND(טבלה20[[#This Row],[CycleNumber]]&gt;B532,טבלה20[[#This Row],[CycleNumber]]&gt;2),IF(טבלה20[[#This Row],[דילוג]]=1,טבלה20[[#This Row],[LengthofCycle]]-F532,I532),"")</f>
        <v/>
      </c>
      <c r="J533">
        <f>IF(AND(טבלה20[[#This Row],[CycleNumber]]&gt;B532,טבלה20[[#This Row],[CycleNumber]]&gt;2),IF(טבלה20[[#This Row],[דילוג]]=1,1,IF(MAX(J531:J532)=1,1,IF(טבלה20[[#This Row],[LengthofCycle]]-F532&lt;&gt;טבלה20[[#This Row],[הפרש קבוע אחרון]],0,""))),"")</f>
        <v>0</v>
      </c>
      <c r="K533" t="str">
        <f>IF(טבלה20[[#This Row],[CycleNumber]]&lt;3,"",IF(טבלה20[[#This Row],[דילוג]]=1,1,IF(K532="","",IF(טבלה20[[#This Row],[LengthofCycle]]-F532=טבלה20[[#This Row],[הפרש קבוע אחרון]],1,IF(K532+1&gt;3,"",K532+1)))))</f>
        <v/>
      </c>
      <c r="L533" t="str">
        <f>IF(OR(טבלה20[[#This Row],[פעילות]]="",K532=""),"",IF(טבלה20[[#This Row],[פעילות]]=1,1,0))</f>
        <v/>
      </c>
      <c r="M533" s="1" t="str">
        <f>IF(טבלה20[[#This Row],[פעילות]]="","",IF(OR(M532="",AND(טבלה20[[#This Row],[דילוג]]=1,K532=3)),1,M532+1))</f>
        <v/>
      </c>
      <c r="N533" s="1" t="str">
        <f>IF(AND(טבלה20[[#This Row],[מחזורי פעילות]]=3,G534=1,טבלה20[[#This Row],[הפרש קבוע אחרון]]&lt;&gt;I534),1,"")</f>
        <v/>
      </c>
      <c r="O533" s="1" t="str">
        <f>IF(AND(טבלה20[[#This Row],[מחזורי פעילות]]=3,G534=1,טבלה20[[#This Row],[הפרש קבוע אחרון]]=I534),1,"")</f>
        <v/>
      </c>
      <c r="P533" s="1" t="str">
        <f>IF(AND(טבלה20[[#This Row],[דילוג]]=1,טבלה20[[#This Row],[הפרש קבוע אחרון]]=I532,טבלה20[[#This Row],[מחזורי פעילות]]&gt;1),1,"")</f>
        <v/>
      </c>
      <c r="Q533" s="1" t="str">
        <f>IF(OR(AND(טבלה20[[#This Row],[מחזורי פעילות]]&lt;&gt;"",M534=""),AND(טבלה20[[#This Row],[פעילות]]=3,M534=1)),טבלה20[[#This Row],[מחזורי פעילות]],"")</f>
        <v/>
      </c>
      <c r="R533" s="1" t="str">
        <f>IF(טבלה20[[#This Row],[באיזה מחזור נעקר אחרי קביעה?]]&lt;&gt;"",1,"")</f>
        <v/>
      </c>
      <c r="S533" s="1" t="str">
        <f>IF(AND(טבלה20[[#This Row],[באיזה מחזור נעקר אחרי קביעה?]]&lt;&gt;"",טבלה20[[#This Row],[CycleNumber]]&gt;B534),טבלה20[[#This Row],[באיזה מחזור נעקר אחרי קביעה?]],"")</f>
        <v/>
      </c>
      <c r="T533" s="1" t="str">
        <f>IF(AND(טבלה20[[#This Row],[הפרש קבוע אחרון]]&lt;&gt;"",I532=""),טבלה20[[#This Row],[CycleNumber]],"")</f>
        <v/>
      </c>
      <c r="U533" s="1" t="str">
        <f>IF(OR(טבלה20[[#This Row],[CycleNumber]]&gt;B534,B534=""),טבלה20[[#This Row],[CycleNumber]],"")</f>
        <v/>
      </c>
      <c r="V5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3" t="s">
        <v>102</v>
      </c>
      <c r="AO533">
        <v>4</v>
      </c>
      <c r="AP533">
        <v>25</v>
      </c>
      <c r="AQ533">
        <f t="shared" si="20"/>
        <v>0</v>
      </c>
      <c r="AR533" t="str">
        <f t="shared" si="21"/>
        <v/>
      </c>
    </row>
    <row r="534" spans="1:44" hidden="1" x14ac:dyDescent="0.25">
      <c r="A534" t="s">
        <v>102</v>
      </c>
      <c r="B534">
        <v>5</v>
      </c>
      <c r="C534">
        <v>0</v>
      </c>
      <c r="D534">
        <v>1</v>
      </c>
      <c r="E534">
        <v>0</v>
      </c>
      <c r="F534">
        <v>31</v>
      </c>
      <c r="G534" t="str">
        <f>IF(טבלה20[[#This Row],[CycleNumber]]&gt;2,IF(AND(טבלה20[[#This Row],[LengthofCycle]]-F533=F533-F532,טבלה20[[#This Row],[LengthofCycle]]-F533&lt;&gt;0),1,""),"")</f>
        <v/>
      </c>
      <c r="H534" t="str">
        <f>IF(טבלה20[[#This Row],[דילוג]]=1,SUM(G534:G535),"")</f>
        <v/>
      </c>
      <c r="I534" t="str">
        <f>IF(AND(טבלה20[[#This Row],[CycleNumber]]&gt;B533,טבלה20[[#This Row],[CycleNumber]]&gt;2),IF(טבלה20[[#This Row],[דילוג]]=1,טבלה20[[#This Row],[LengthofCycle]]-F533,I533),"")</f>
        <v/>
      </c>
      <c r="J534">
        <f>IF(AND(טבלה20[[#This Row],[CycleNumber]]&gt;B533,טבלה20[[#This Row],[CycleNumber]]&gt;2),IF(טבלה20[[#This Row],[דילוג]]=1,1,IF(MAX(J532:J533)=1,1,IF(טבלה20[[#This Row],[LengthofCycle]]-F533&lt;&gt;טבלה20[[#This Row],[הפרש קבוע אחרון]],0,""))),"")</f>
        <v>0</v>
      </c>
      <c r="K534" t="str">
        <f>IF(טבלה20[[#This Row],[CycleNumber]]&lt;3,"",IF(טבלה20[[#This Row],[דילוג]]=1,1,IF(K533="","",IF(טבלה20[[#This Row],[LengthofCycle]]-F533=טבלה20[[#This Row],[הפרש קבוע אחרון]],1,IF(K533+1&gt;3,"",K533+1)))))</f>
        <v/>
      </c>
      <c r="L534" t="str">
        <f>IF(OR(טבלה20[[#This Row],[פעילות]]="",K533=""),"",IF(טבלה20[[#This Row],[פעילות]]=1,1,0))</f>
        <v/>
      </c>
      <c r="M534" s="1" t="str">
        <f>IF(טבלה20[[#This Row],[פעילות]]="","",IF(OR(M533="",AND(טבלה20[[#This Row],[דילוג]]=1,K533=3)),1,M533+1))</f>
        <v/>
      </c>
      <c r="N534" s="1" t="str">
        <f>IF(AND(טבלה20[[#This Row],[מחזורי פעילות]]=3,G535=1,טבלה20[[#This Row],[הפרש קבוע אחרון]]&lt;&gt;I535),1,"")</f>
        <v/>
      </c>
      <c r="O534" s="1" t="str">
        <f>IF(AND(טבלה20[[#This Row],[מחזורי פעילות]]=3,G535=1,טבלה20[[#This Row],[הפרש קבוע אחרון]]=I535),1,"")</f>
        <v/>
      </c>
      <c r="P534" s="1" t="str">
        <f>IF(AND(טבלה20[[#This Row],[דילוג]]=1,טבלה20[[#This Row],[הפרש קבוע אחרון]]=I533,טבלה20[[#This Row],[מחזורי פעילות]]&gt;1),1,"")</f>
        <v/>
      </c>
      <c r="Q534" s="1" t="str">
        <f>IF(OR(AND(טבלה20[[#This Row],[מחזורי פעילות]]&lt;&gt;"",M535=""),AND(טבלה20[[#This Row],[פעילות]]=3,M535=1)),טבלה20[[#This Row],[מחזורי פעילות]],"")</f>
        <v/>
      </c>
      <c r="R534" s="1" t="str">
        <f>IF(טבלה20[[#This Row],[באיזה מחזור נעקר אחרי קביעה?]]&lt;&gt;"",1,"")</f>
        <v/>
      </c>
      <c r="S534" s="1" t="str">
        <f>IF(AND(טבלה20[[#This Row],[באיזה מחזור נעקר אחרי קביעה?]]&lt;&gt;"",טבלה20[[#This Row],[CycleNumber]]&gt;B535),טבלה20[[#This Row],[באיזה מחזור נעקר אחרי קביעה?]],"")</f>
        <v/>
      </c>
      <c r="T534" s="1" t="str">
        <f>IF(AND(טבלה20[[#This Row],[הפרש קבוע אחרון]]&lt;&gt;"",I533=""),טבלה20[[#This Row],[CycleNumber]],"")</f>
        <v/>
      </c>
      <c r="U534" s="1" t="str">
        <f>IF(OR(טבלה20[[#This Row],[CycleNumber]]&gt;B535,B535=""),טבלה20[[#This Row],[CycleNumber]],"")</f>
        <v/>
      </c>
      <c r="V5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4" t="s">
        <v>102</v>
      </c>
      <c r="AO534">
        <v>5</v>
      </c>
      <c r="AP534">
        <v>31</v>
      </c>
      <c r="AQ534">
        <f t="shared" si="20"/>
        <v>0</v>
      </c>
      <c r="AR534" t="str">
        <f t="shared" si="21"/>
        <v/>
      </c>
    </row>
    <row r="535" spans="1:44" hidden="1" x14ac:dyDescent="0.25">
      <c r="A535" t="s">
        <v>102</v>
      </c>
      <c r="B535">
        <v>6</v>
      </c>
      <c r="C535">
        <v>0</v>
      </c>
      <c r="D535">
        <v>1</v>
      </c>
      <c r="E535">
        <v>0</v>
      </c>
      <c r="F535">
        <v>30</v>
      </c>
      <c r="G535" t="str">
        <f>IF(טבלה20[[#This Row],[CycleNumber]]&gt;2,IF(AND(טבלה20[[#This Row],[LengthofCycle]]-F534=F534-F533,טבלה20[[#This Row],[LengthofCycle]]-F534&lt;&gt;0),1,""),"")</f>
        <v/>
      </c>
      <c r="H535" t="str">
        <f>IF(טבלה20[[#This Row],[דילוג]]=1,SUM(G535:G536),"")</f>
        <v/>
      </c>
      <c r="I535" t="str">
        <f>IF(AND(טבלה20[[#This Row],[CycleNumber]]&gt;B534,טבלה20[[#This Row],[CycleNumber]]&gt;2),IF(טבלה20[[#This Row],[דילוג]]=1,טבלה20[[#This Row],[LengthofCycle]]-F534,I534),"")</f>
        <v/>
      </c>
      <c r="J535">
        <f>IF(AND(טבלה20[[#This Row],[CycleNumber]]&gt;B534,טבלה20[[#This Row],[CycleNumber]]&gt;2),IF(טבלה20[[#This Row],[דילוג]]=1,1,IF(MAX(J533:J534)=1,1,IF(טבלה20[[#This Row],[LengthofCycle]]-F534&lt;&gt;טבלה20[[#This Row],[הפרש קבוע אחרון]],0,""))),"")</f>
        <v>0</v>
      </c>
      <c r="K535" t="str">
        <f>IF(טבלה20[[#This Row],[CycleNumber]]&lt;3,"",IF(טבלה20[[#This Row],[דילוג]]=1,1,IF(K534="","",IF(טבלה20[[#This Row],[LengthofCycle]]-F534=טבלה20[[#This Row],[הפרש קבוע אחרון]],1,IF(K534+1&gt;3,"",K534+1)))))</f>
        <v/>
      </c>
      <c r="L535" t="str">
        <f>IF(OR(טבלה20[[#This Row],[פעילות]]="",K534=""),"",IF(טבלה20[[#This Row],[פעילות]]=1,1,0))</f>
        <v/>
      </c>
      <c r="M535" s="1" t="str">
        <f>IF(טבלה20[[#This Row],[פעילות]]="","",IF(OR(M534="",AND(טבלה20[[#This Row],[דילוג]]=1,K534=3)),1,M534+1))</f>
        <v/>
      </c>
      <c r="N535" s="1" t="str">
        <f>IF(AND(טבלה20[[#This Row],[מחזורי פעילות]]=3,G536=1,טבלה20[[#This Row],[הפרש קבוע אחרון]]&lt;&gt;I536),1,"")</f>
        <v/>
      </c>
      <c r="O535" s="1" t="str">
        <f>IF(AND(טבלה20[[#This Row],[מחזורי פעילות]]=3,G536=1,טבלה20[[#This Row],[הפרש קבוע אחרון]]=I536),1,"")</f>
        <v/>
      </c>
      <c r="P535" s="1" t="str">
        <f>IF(AND(טבלה20[[#This Row],[דילוג]]=1,טבלה20[[#This Row],[הפרש קבוע אחרון]]=I534,טבלה20[[#This Row],[מחזורי פעילות]]&gt;1),1,"")</f>
        <v/>
      </c>
      <c r="Q535" s="1" t="str">
        <f>IF(OR(AND(טבלה20[[#This Row],[מחזורי פעילות]]&lt;&gt;"",M536=""),AND(טבלה20[[#This Row],[פעילות]]=3,M536=1)),טבלה20[[#This Row],[מחזורי פעילות]],"")</f>
        <v/>
      </c>
      <c r="R535" s="1" t="str">
        <f>IF(טבלה20[[#This Row],[באיזה מחזור נעקר אחרי קביעה?]]&lt;&gt;"",1,"")</f>
        <v/>
      </c>
      <c r="S535" s="1" t="str">
        <f>IF(AND(טבלה20[[#This Row],[באיזה מחזור נעקר אחרי קביעה?]]&lt;&gt;"",טבלה20[[#This Row],[CycleNumber]]&gt;B536),טבלה20[[#This Row],[באיזה מחזור נעקר אחרי קביעה?]],"")</f>
        <v/>
      </c>
      <c r="T535" s="1" t="str">
        <f>IF(AND(טבלה20[[#This Row],[הפרש קבוע אחרון]]&lt;&gt;"",I534=""),טבלה20[[#This Row],[CycleNumber]],"")</f>
        <v/>
      </c>
      <c r="U535" s="1" t="str">
        <f>IF(OR(טבלה20[[#This Row],[CycleNumber]]&gt;B536,B536=""),טבלה20[[#This Row],[CycleNumber]],"")</f>
        <v/>
      </c>
      <c r="V5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5" t="s">
        <v>102</v>
      </c>
      <c r="AO535">
        <v>6</v>
      </c>
      <c r="AP535">
        <v>30</v>
      </c>
      <c r="AQ535">
        <f t="shared" si="20"/>
        <v>0</v>
      </c>
      <c r="AR535" t="str">
        <f t="shared" si="21"/>
        <v/>
      </c>
    </row>
    <row r="536" spans="1:44" hidden="1" x14ac:dyDescent="0.25">
      <c r="A536" t="s">
        <v>102</v>
      </c>
      <c r="B536">
        <v>7</v>
      </c>
      <c r="C536">
        <v>0</v>
      </c>
      <c r="D536">
        <v>1</v>
      </c>
      <c r="E536">
        <v>0</v>
      </c>
      <c r="F536">
        <v>32</v>
      </c>
      <c r="G536" t="str">
        <f>IF(טבלה20[[#This Row],[CycleNumber]]&gt;2,IF(AND(טבלה20[[#This Row],[LengthofCycle]]-F535=F535-F534,טבלה20[[#This Row],[LengthofCycle]]-F535&lt;&gt;0),1,""),"")</f>
        <v/>
      </c>
      <c r="H536" t="str">
        <f>IF(טבלה20[[#This Row],[דילוג]]=1,SUM(G536:G537),"")</f>
        <v/>
      </c>
      <c r="I536" t="str">
        <f>IF(AND(טבלה20[[#This Row],[CycleNumber]]&gt;B535,טבלה20[[#This Row],[CycleNumber]]&gt;2),IF(טבלה20[[#This Row],[דילוג]]=1,טבלה20[[#This Row],[LengthofCycle]]-F535,I535),"")</f>
        <v/>
      </c>
      <c r="J536">
        <f>IF(AND(טבלה20[[#This Row],[CycleNumber]]&gt;B535,טבלה20[[#This Row],[CycleNumber]]&gt;2),IF(טבלה20[[#This Row],[דילוג]]=1,1,IF(MAX(J534:J535)=1,1,IF(טבלה20[[#This Row],[LengthofCycle]]-F535&lt;&gt;טבלה20[[#This Row],[הפרש קבוע אחרון]],0,""))),"")</f>
        <v>0</v>
      </c>
      <c r="K536" t="str">
        <f>IF(טבלה20[[#This Row],[CycleNumber]]&lt;3,"",IF(טבלה20[[#This Row],[דילוג]]=1,1,IF(K535="","",IF(טבלה20[[#This Row],[LengthofCycle]]-F535=טבלה20[[#This Row],[הפרש קבוע אחרון]],1,IF(K535+1&gt;3,"",K535+1)))))</f>
        <v/>
      </c>
      <c r="L536" t="str">
        <f>IF(OR(טבלה20[[#This Row],[פעילות]]="",K535=""),"",IF(טבלה20[[#This Row],[פעילות]]=1,1,0))</f>
        <v/>
      </c>
      <c r="M536" s="1" t="str">
        <f>IF(טבלה20[[#This Row],[פעילות]]="","",IF(OR(M535="",AND(טבלה20[[#This Row],[דילוג]]=1,K535=3)),1,M535+1))</f>
        <v/>
      </c>
      <c r="N536" s="1" t="str">
        <f>IF(AND(טבלה20[[#This Row],[מחזורי פעילות]]=3,G537=1,טבלה20[[#This Row],[הפרש קבוע אחרון]]&lt;&gt;I537),1,"")</f>
        <v/>
      </c>
      <c r="O536" s="1" t="str">
        <f>IF(AND(טבלה20[[#This Row],[מחזורי פעילות]]=3,G537=1,טבלה20[[#This Row],[הפרש קבוע אחרון]]=I537),1,"")</f>
        <v/>
      </c>
      <c r="P536" s="1" t="str">
        <f>IF(AND(טבלה20[[#This Row],[דילוג]]=1,טבלה20[[#This Row],[הפרש קבוע אחרון]]=I535,טבלה20[[#This Row],[מחזורי פעילות]]&gt;1),1,"")</f>
        <v/>
      </c>
      <c r="Q536" s="1" t="str">
        <f>IF(OR(AND(טבלה20[[#This Row],[מחזורי פעילות]]&lt;&gt;"",M537=""),AND(טבלה20[[#This Row],[פעילות]]=3,M537=1)),טבלה20[[#This Row],[מחזורי פעילות]],"")</f>
        <v/>
      </c>
      <c r="R536" s="1" t="str">
        <f>IF(טבלה20[[#This Row],[באיזה מחזור נעקר אחרי קביעה?]]&lt;&gt;"",1,"")</f>
        <v/>
      </c>
      <c r="S536" s="1" t="str">
        <f>IF(AND(טבלה20[[#This Row],[באיזה מחזור נעקר אחרי קביעה?]]&lt;&gt;"",טבלה20[[#This Row],[CycleNumber]]&gt;B537),טבלה20[[#This Row],[באיזה מחזור נעקר אחרי קביעה?]],"")</f>
        <v/>
      </c>
      <c r="T536" s="1" t="str">
        <f>IF(AND(טבלה20[[#This Row],[הפרש קבוע אחרון]]&lt;&gt;"",I535=""),טבלה20[[#This Row],[CycleNumber]],"")</f>
        <v/>
      </c>
      <c r="U536" s="1" t="str">
        <f>IF(OR(טבלה20[[#This Row],[CycleNumber]]&gt;B537,B537=""),טבלה20[[#This Row],[CycleNumber]],"")</f>
        <v/>
      </c>
      <c r="V5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6" t="s">
        <v>102</v>
      </c>
      <c r="AO536">
        <v>7</v>
      </c>
      <c r="AP536">
        <v>32</v>
      </c>
      <c r="AQ536">
        <f t="shared" si="20"/>
        <v>0</v>
      </c>
      <c r="AR536" t="str">
        <f t="shared" si="21"/>
        <v/>
      </c>
    </row>
    <row r="537" spans="1:44" hidden="1" x14ac:dyDescent="0.25">
      <c r="A537" t="s">
        <v>102</v>
      </c>
      <c r="B537">
        <v>8</v>
      </c>
      <c r="C537">
        <v>0</v>
      </c>
      <c r="D537">
        <v>1</v>
      </c>
      <c r="E537">
        <v>0</v>
      </c>
      <c r="F537">
        <v>28</v>
      </c>
      <c r="G537" t="str">
        <f>IF(טבלה20[[#This Row],[CycleNumber]]&gt;2,IF(AND(טבלה20[[#This Row],[LengthofCycle]]-F536=F536-F535,טבלה20[[#This Row],[LengthofCycle]]-F536&lt;&gt;0),1,""),"")</f>
        <v/>
      </c>
      <c r="H537" t="str">
        <f>IF(טבלה20[[#This Row],[דילוג]]=1,SUM(G537:G538),"")</f>
        <v/>
      </c>
      <c r="I537" t="str">
        <f>IF(AND(טבלה20[[#This Row],[CycleNumber]]&gt;B536,טבלה20[[#This Row],[CycleNumber]]&gt;2),IF(טבלה20[[#This Row],[דילוג]]=1,טבלה20[[#This Row],[LengthofCycle]]-F536,I536),"")</f>
        <v/>
      </c>
      <c r="J537">
        <f>IF(AND(טבלה20[[#This Row],[CycleNumber]]&gt;B536,טבלה20[[#This Row],[CycleNumber]]&gt;2),IF(טבלה20[[#This Row],[דילוג]]=1,1,IF(MAX(J535:J536)=1,1,IF(טבלה20[[#This Row],[LengthofCycle]]-F536&lt;&gt;טבלה20[[#This Row],[הפרש קבוע אחרון]],0,""))),"")</f>
        <v>0</v>
      </c>
      <c r="K537" t="str">
        <f>IF(טבלה20[[#This Row],[CycleNumber]]&lt;3,"",IF(טבלה20[[#This Row],[דילוג]]=1,1,IF(K536="","",IF(טבלה20[[#This Row],[LengthofCycle]]-F536=טבלה20[[#This Row],[הפרש קבוע אחרון]],1,IF(K536+1&gt;3,"",K536+1)))))</f>
        <v/>
      </c>
      <c r="L537" t="str">
        <f>IF(OR(טבלה20[[#This Row],[פעילות]]="",K536=""),"",IF(טבלה20[[#This Row],[פעילות]]=1,1,0))</f>
        <v/>
      </c>
      <c r="M537" s="1" t="str">
        <f>IF(טבלה20[[#This Row],[פעילות]]="","",IF(OR(M536="",AND(טבלה20[[#This Row],[דילוג]]=1,K536=3)),1,M536+1))</f>
        <v/>
      </c>
      <c r="N537" s="1" t="str">
        <f>IF(AND(טבלה20[[#This Row],[מחזורי פעילות]]=3,G538=1,טבלה20[[#This Row],[הפרש קבוע אחרון]]&lt;&gt;I538),1,"")</f>
        <v/>
      </c>
      <c r="O537" s="1" t="str">
        <f>IF(AND(טבלה20[[#This Row],[מחזורי פעילות]]=3,G538=1,טבלה20[[#This Row],[הפרש קבוע אחרון]]=I538),1,"")</f>
        <v/>
      </c>
      <c r="P537" s="1" t="str">
        <f>IF(AND(טבלה20[[#This Row],[דילוג]]=1,טבלה20[[#This Row],[הפרש קבוע אחרון]]=I536,טבלה20[[#This Row],[מחזורי פעילות]]&gt;1),1,"")</f>
        <v/>
      </c>
      <c r="Q537" s="1" t="str">
        <f>IF(OR(AND(טבלה20[[#This Row],[מחזורי פעילות]]&lt;&gt;"",M538=""),AND(טבלה20[[#This Row],[פעילות]]=3,M538=1)),טבלה20[[#This Row],[מחזורי פעילות]],"")</f>
        <v/>
      </c>
      <c r="R537" s="1" t="str">
        <f>IF(טבלה20[[#This Row],[באיזה מחזור נעקר אחרי קביעה?]]&lt;&gt;"",1,"")</f>
        <v/>
      </c>
      <c r="S537" s="1" t="str">
        <f>IF(AND(טבלה20[[#This Row],[באיזה מחזור נעקר אחרי קביעה?]]&lt;&gt;"",טבלה20[[#This Row],[CycleNumber]]&gt;B538),טבלה20[[#This Row],[באיזה מחזור נעקר אחרי קביעה?]],"")</f>
        <v/>
      </c>
      <c r="T537" s="1" t="str">
        <f>IF(AND(טבלה20[[#This Row],[הפרש קבוע אחרון]]&lt;&gt;"",I536=""),טבלה20[[#This Row],[CycleNumber]],"")</f>
        <v/>
      </c>
      <c r="U537" s="1" t="str">
        <f>IF(OR(טבלה20[[#This Row],[CycleNumber]]&gt;B538,B538=""),טבלה20[[#This Row],[CycleNumber]],"")</f>
        <v/>
      </c>
      <c r="V5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7" t="s">
        <v>102</v>
      </c>
      <c r="AO537">
        <v>8</v>
      </c>
      <c r="AP537">
        <v>28</v>
      </c>
      <c r="AQ537">
        <f t="shared" si="20"/>
        <v>0</v>
      </c>
      <c r="AR537" t="str">
        <f t="shared" si="21"/>
        <v/>
      </c>
    </row>
    <row r="538" spans="1:44" hidden="1" x14ac:dyDescent="0.25">
      <c r="A538" t="s">
        <v>102</v>
      </c>
      <c r="B538">
        <v>9</v>
      </c>
      <c r="C538">
        <v>0</v>
      </c>
      <c r="D538">
        <v>1</v>
      </c>
      <c r="E538">
        <v>0</v>
      </c>
      <c r="F538">
        <v>28</v>
      </c>
      <c r="G538" t="str">
        <f>IF(טבלה20[[#This Row],[CycleNumber]]&gt;2,IF(AND(טבלה20[[#This Row],[LengthofCycle]]-F537=F537-F536,טבלה20[[#This Row],[LengthofCycle]]-F537&lt;&gt;0),1,""),"")</f>
        <v/>
      </c>
      <c r="H538" t="str">
        <f>IF(טבלה20[[#This Row],[דילוג]]=1,SUM(G538:G539),"")</f>
        <v/>
      </c>
      <c r="I538" t="str">
        <f>IF(AND(טבלה20[[#This Row],[CycleNumber]]&gt;B537,טבלה20[[#This Row],[CycleNumber]]&gt;2),IF(טבלה20[[#This Row],[דילוג]]=1,טבלה20[[#This Row],[LengthofCycle]]-F537,I537),"")</f>
        <v/>
      </c>
      <c r="J538">
        <f>IF(AND(טבלה20[[#This Row],[CycleNumber]]&gt;B537,טבלה20[[#This Row],[CycleNumber]]&gt;2),IF(טבלה20[[#This Row],[דילוג]]=1,1,IF(MAX(J536:J537)=1,1,IF(טבלה20[[#This Row],[LengthofCycle]]-F537&lt;&gt;טבלה20[[#This Row],[הפרש קבוע אחרון]],0,""))),"")</f>
        <v>0</v>
      </c>
      <c r="K538" t="str">
        <f>IF(טבלה20[[#This Row],[CycleNumber]]&lt;3,"",IF(טבלה20[[#This Row],[דילוג]]=1,1,IF(K537="","",IF(טבלה20[[#This Row],[LengthofCycle]]-F537=טבלה20[[#This Row],[הפרש קבוע אחרון]],1,IF(K537+1&gt;3,"",K537+1)))))</f>
        <v/>
      </c>
      <c r="L538" t="str">
        <f>IF(OR(טבלה20[[#This Row],[פעילות]]="",K537=""),"",IF(טבלה20[[#This Row],[פעילות]]=1,1,0))</f>
        <v/>
      </c>
      <c r="M538" s="1" t="str">
        <f>IF(טבלה20[[#This Row],[פעילות]]="","",IF(OR(M537="",AND(טבלה20[[#This Row],[דילוג]]=1,K537=3)),1,M537+1))</f>
        <v/>
      </c>
      <c r="N538" s="1" t="str">
        <f>IF(AND(טבלה20[[#This Row],[מחזורי פעילות]]=3,G539=1,טבלה20[[#This Row],[הפרש קבוע אחרון]]&lt;&gt;I539),1,"")</f>
        <v/>
      </c>
      <c r="O538" s="1" t="str">
        <f>IF(AND(טבלה20[[#This Row],[מחזורי פעילות]]=3,G539=1,טבלה20[[#This Row],[הפרש קבוע אחרון]]=I539),1,"")</f>
        <v/>
      </c>
      <c r="P538" s="1" t="str">
        <f>IF(AND(טבלה20[[#This Row],[דילוג]]=1,טבלה20[[#This Row],[הפרש קבוע אחרון]]=I537,טבלה20[[#This Row],[מחזורי פעילות]]&gt;1),1,"")</f>
        <v/>
      </c>
      <c r="Q538" s="1" t="str">
        <f>IF(OR(AND(טבלה20[[#This Row],[מחזורי פעילות]]&lt;&gt;"",M539=""),AND(טבלה20[[#This Row],[פעילות]]=3,M539=1)),טבלה20[[#This Row],[מחזורי פעילות]],"")</f>
        <v/>
      </c>
      <c r="R538" s="1" t="str">
        <f>IF(טבלה20[[#This Row],[באיזה מחזור נעקר אחרי קביעה?]]&lt;&gt;"",1,"")</f>
        <v/>
      </c>
      <c r="S538" s="1" t="str">
        <f>IF(AND(טבלה20[[#This Row],[באיזה מחזור נעקר אחרי קביעה?]]&lt;&gt;"",טבלה20[[#This Row],[CycleNumber]]&gt;B539),טבלה20[[#This Row],[באיזה מחזור נעקר אחרי קביעה?]],"")</f>
        <v/>
      </c>
      <c r="T538" s="1" t="str">
        <f>IF(AND(טבלה20[[#This Row],[הפרש קבוע אחרון]]&lt;&gt;"",I537=""),טבלה20[[#This Row],[CycleNumber]],"")</f>
        <v/>
      </c>
      <c r="U538" s="1" t="str">
        <f>IF(OR(טבלה20[[#This Row],[CycleNumber]]&gt;B539,B539=""),טבלה20[[#This Row],[CycleNumber]],"")</f>
        <v/>
      </c>
      <c r="V5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8" t="s">
        <v>102</v>
      </c>
      <c r="AO538">
        <v>9</v>
      </c>
      <c r="AP538">
        <v>28</v>
      </c>
      <c r="AQ538">
        <f t="shared" si="20"/>
        <v>0</v>
      </c>
      <c r="AR538" t="str">
        <f t="shared" si="21"/>
        <v/>
      </c>
    </row>
    <row r="539" spans="1:44" hidden="1" x14ac:dyDescent="0.25">
      <c r="A539" t="s">
        <v>102</v>
      </c>
      <c r="B539">
        <v>10</v>
      </c>
      <c r="C539">
        <v>0</v>
      </c>
      <c r="D539">
        <v>0</v>
      </c>
      <c r="E539">
        <v>0</v>
      </c>
      <c r="F539">
        <v>30</v>
      </c>
      <c r="G539" t="str">
        <f>IF(טבלה20[[#This Row],[CycleNumber]]&gt;2,IF(AND(טבלה20[[#This Row],[LengthofCycle]]-F538=F538-F537,טבלה20[[#This Row],[LengthofCycle]]-F538&lt;&gt;0),1,""),"")</f>
        <v/>
      </c>
      <c r="H539" t="str">
        <f>IF(טבלה20[[#This Row],[דילוג]]=1,SUM(G539:G540),"")</f>
        <v/>
      </c>
      <c r="I539" t="str">
        <f>IF(AND(טבלה20[[#This Row],[CycleNumber]]&gt;B538,טבלה20[[#This Row],[CycleNumber]]&gt;2),IF(טבלה20[[#This Row],[דילוג]]=1,טבלה20[[#This Row],[LengthofCycle]]-F538,I538),"")</f>
        <v/>
      </c>
      <c r="J539">
        <f>IF(AND(טבלה20[[#This Row],[CycleNumber]]&gt;B538,טבלה20[[#This Row],[CycleNumber]]&gt;2),IF(טבלה20[[#This Row],[דילוג]]=1,1,IF(MAX(J537:J538)=1,1,IF(טבלה20[[#This Row],[LengthofCycle]]-F538&lt;&gt;טבלה20[[#This Row],[הפרש קבוע אחרון]],0,""))),"")</f>
        <v>0</v>
      </c>
      <c r="K539" t="str">
        <f>IF(טבלה20[[#This Row],[CycleNumber]]&lt;3,"",IF(טבלה20[[#This Row],[דילוג]]=1,1,IF(K538="","",IF(טבלה20[[#This Row],[LengthofCycle]]-F538=טבלה20[[#This Row],[הפרש קבוע אחרון]],1,IF(K538+1&gt;3,"",K538+1)))))</f>
        <v/>
      </c>
      <c r="L539" t="str">
        <f>IF(OR(טבלה20[[#This Row],[פעילות]]="",K538=""),"",IF(טבלה20[[#This Row],[פעילות]]=1,1,0))</f>
        <v/>
      </c>
      <c r="M539" s="1" t="str">
        <f>IF(טבלה20[[#This Row],[פעילות]]="","",IF(OR(M538="",AND(טבלה20[[#This Row],[דילוג]]=1,K538=3)),1,M538+1))</f>
        <v/>
      </c>
      <c r="N539" s="1" t="str">
        <f>IF(AND(טבלה20[[#This Row],[מחזורי פעילות]]=3,G540=1,טבלה20[[#This Row],[הפרש קבוע אחרון]]&lt;&gt;I540),1,"")</f>
        <v/>
      </c>
      <c r="O539" s="1" t="str">
        <f>IF(AND(טבלה20[[#This Row],[מחזורי פעילות]]=3,G540=1,טבלה20[[#This Row],[הפרש קבוע אחרון]]=I540),1,"")</f>
        <v/>
      </c>
      <c r="P539" s="1" t="str">
        <f>IF(AND(טבלה20[[#This Row],[דילוג]]=1,טבלה20[[#This Row],[הפרש קבוע אחרון]]=I538,טבלה20[[#This Row],[מחזורי פעילות]]&gt;1),1,"")</f>
        <v/>
      </c>
      <c r="Q539" s="1" t="str">
        <f>IF(OR(AND(טבלה20[[#This Row],[מחזורי פעילות]]&lt;&gt;"",M540=""),AND(טבלה20[[#This Row],[פעילות]]=3,M540=1)),טבלה20[[#This Row],[מחזורי פעילות]],"")</f>
        <v/>
      </c>
      <c r="R539" s="1" t="str">
        <f>IF(טבלה20[[#This Row],[באיזה מחזור נעקר אחרי קביעה?]]&lt;&gt;"",1,"")</f>
        <v/>
      </c>
      <c r="S539" s="1" t="str">
        <f>IF(AND(טבלה20[[#This Row],[באיזה מחזור נעקר אחרי קביעה?]]&lt;&gt;"",טבלה20[[#This Row],[CycleNumber]]&gt;B540),טבלה20[[#This Row],[באיזה מחזור נעקר אחרי קביעה?]],"")</f>
        <v/>
      </c>
      <c r="T539" s="1" t="str">
        <f>IF(AND(טבלה20[[#This Row],[הפרש קבוע אחרון]]&lt;&gt;"",I538=""),טבלה20[[#This Row],[CycleNumber]],"")</f>
        <v/>
      </c>
      <c r="U539" s="1" t="str">
        <f>IF(OR(טבלה20[[#This Row],[CycleNumber]]&gt;B540,B540=""),טבלה20[[#This Row],[CycleNumber]],"")</f>
        <v/>
      </c>
      <c r="V5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39" t="s">
        <v>102</v>
      </c>
      <c r="AO539">
        <v>10</v>
      </c>
      <c r="AP539">
        <v>30</v>
      </c>
      <c r="AQ539">
        <f t="shared" si="20"/>
        <v>0</v>
      </c>
      <c r="AR539" t="str">
        <f t="shared" si="21"/>
        <v/>
      </c>
    </row>
    <row r="540" spans="1:44" hidden="1" x14ac:dyDescent="0.25">
      <c r="A540" t="s">
        <v>102</v>
      </c>
      <c r="B540">
        <v>11</v>
      </c>
      <c r="C540">
        <v>0</v>
      </c>
      <c r="D540">
        <v>1</v>
      </c>
      <c r="E540">
        <v>0</v>
      </c>
      <c r="F540">
        <v>36</v>
      </c>
      <c r="G540" t="str">
        <f>IF(טבלה20[[#This Row],[CycleNumber]]&gt;2,IF(AND(טבלה20[[#This Row],[LengthofCycle]]-F539=F539-F538,טבלה20[[#This Row],[LengthofCycle]]-F539&lt;&gt;0),1,""),"")</f>
        <v/>
      </c>
      <c r="H540" t="str">
        <f>IF(טבלה20[[#This Row],[דילוג]]=1,SUM(G540:G541),"")</f>
        <v/>
      </c>
      <c r="I540" t="str">
        <f>IF(AND(טבלה20[[#This Row],[CycleNumber]]&gt;B539,טבלה20[[#This Row],[CycleNumber]]&gt;2),IF(טבלה20[[#This Row],[דילוג]]=1,טבלה20[[#This Row],[LengthofCycle]]-F539,I539),"")</f>
        <v/>
      </c>
      <c r="J540">
        <f>IF(AND(טבלה20[[#This Row],[CycleNumber]]&gt;B539,טבלה20[[#This Row],[CycleNumber]]&gt;2),IF(טבלה20[[#This Row],[דילוג]]=1,1,IF(MAX(J538:J539)=1,1,IF(טבלה20[[#This Row],[LengthofCycle]]-F539&lt;&gt;טבלה20[[#This Row],[הפרש קבוע אחרון]],0,""))),"")</f>
        <v>0</v>
      </c>
      <c r="K540" t="str">
        <f>IF(טבלה20[[#This Row],[CycleNumber]]&lt;3,"",IF(טבלה20[[#This Row],[דילוג]]=1,1,IF(K539="","",IF(טבלה20[[#This Row],[LengthofCycle]]-F539=טבלה20[[#This Row],[הפרש קבוע אחרון]],1,IF(K539+1&gt;3,"",K539+1)))))</f>
        <v/>
      </c>
      <c r="L540" t="str">
        <f>IF(OR(טבלה20[[#This Row],[פעילות]]="",K539=""),"",IF(טבלה20[[#This Row],[פעילות]]=1,1,0))</f>
        <v/>
      </c>
      <c r="M540" s="1" t="str">
        <f>IF(טבלה20[[#This Row],[פעילות]]="","",IF(OR(M539="",AND(טבלה20[[#This Row],[דילוג]]=1,K539=3)),1,M539+1))</f>
        <v/>
      </c>
      <c r="N540" s="1" t="str">
        <f>IF(AND(טבלה20[[#This Row],[מחזורי פעילות]]=3,G541=1,טבלה20[[#This Row],[הפרש קבוע אחרון]]&lt;&gt;I541),1,"")</f>
        <v/>
      </c>
      <c r="O540" s="1" t="str">
        <f>IF(AND(טבלה20[[#This Row],[מחזורי פעילות]]=3,G541=1,טבלה20[[#This Row],[הפרש קבוע אחרון]]=I541),1,"")</f>
        <v/>
      </c>
      <c r="P540" s="1" t="str">
        <f>IF(AND(טבלה20[[#This Row],[דילוג]]=1,טבלה20[[#This Row],[הפרש קבוע אחרון]]=I539,טבלה20[[#This Row],[מחזורי פעילות]]&gt;1),1,"")</f>
        <v/>
      </c>
      <c r="Q540" s="1" t="str">
        <f>IF(OR(AND(טבלה20[[#This Row],[מחזורי פעילות]]&lt;&gt;"",M541=""),AND(טבלה20[[#This Row],[פעילות]]=3,M541=1)),טבלה20[[#This Row],[מחזורי פעילות]],"")</f>
        <v/>
      </c>
      <c r="R540" s="1" t="str">
        <f>IF(טבלה20[[#This Row],[באיזה מחזור נעקר אחרי קביעה?]]&lt;&gt;"",1,"")</f>
        <v/>
      </c>
      <c r="S540" s="1" t="str">
        <f>IF(AND(טבלה20[[#This Row],[באיזה מחזור נעקר אחרי קביעה?]]&lt;&gt;"",טבלה20[[#This Row],[CycleNumber]]&gt;B541),טבלה20[[#This Row],[באיזה מחזור נעקר אחרי קביעה?]],"")</f>
        <v/>
      </c>
      <c r="T540" s="1" t="str">
        <f>IF(AND(טבלה20[[#This Row],[הפרש קבוע אחרון]]&lt;&gt;"",I539=""),טבלה20[[#This Row],[CycleNumber]],"")</f>
        <v/>
      </c>
      <c r="U540" s="1" t="str">
        <f>IF(OR(טבלה20[[#This Row],[CycleNumber]]&gt;B541,B541=""),טבלה20[[#This Row],[CycleNumber]],"")</f>
        <v/>
      </c>
      <c r="V5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0" t="s">
        <v>102</v>
      </c>
      <c r="AO540">
        <v>11</v>
      </c>
      <c r="AP540">
        <v>36</v>
      </c>
      <c r="AQ540">
        <f t="shared" si="20"/>
        <v>0</v>
      </c>
      <c r="AR540" t="str">
        <f t="shared" si="21"/>
        <v/>
      </c>
    </row>
    <row r="541" spans="1:44" hidden="1" x14ac:dyDescent="0.25">
      <c r="A541" t="s">
        <v>102</v>
      </c>
      <c r="B541">
        <v>12</v>
      </c>
      <c r="C541">
        <v>0</v>
      </c>
      <c r="D541">
        <v>1</v>
      </c>
      <c r="E541">
        <v>0</v>
      </c>
      <c r="F541">
        <v>33</v>
      </c>
      <c r="G541" t="str">
        <f>IF(טבלה20[[#This Row],[CycleNumber]]&gt;2,IF(AND(טבלה20[[#This Row],[LengthofCycle]]-F540=F540-F539,טבלה20[[#This Row],[LengthofCycle]]-F540&lt;&gt;0),1,""),"")</f>
        <v/>
      </c>
      <c r="H541" t="str">
        <f>IF(טבלה20[[#This Row],[דילוג]]=1,SUM(G541:G542),"")</f>
        <v/>
      </c>
      <c r="I541" t="str">
        <f>IF(AND(טבלה20[[#This Row],[CycleNumber]]&gt;B540,טבלה20[[#This Row],[CycleNumber]]&gt;2),IF(טבלה20[[#This Row],[דילוג]]=1,טבלה20[[#This Row],[LengthofCycle]]-F540,I540),"")</f>
        <v/>
      </c>
      <c r="J541">
        <f>IF(AND(טבלה20[[#This Row],[CycleNumber]]&gt;B540,טבלה20[[#This Row],[CycleNumber]]&gt;2),IF(טבלה20[[#This Row],[דילוג]]=1,1,IF(MAX(J539:J540)=1,1,IF(טבלה20[[#This Row],[LengthofCycle]]-F540&lt;&gt;טבלה20[[#This Row],[הפרש קבוע אחרון]],0,""))),"")</f>
        <v>0</v>
      </c>
      <c r="K541" t="str">
        <f>IF(טבלה20[[#This Row],[CycleNumber]]&lt;3,"",IF(טבלה20[[#This Row],[דילוג]]=1,1,IF(K540="","",IF(טבלה20[[#This Row],[LengthofCycle]]-F540=טבלה20[[#This Row],[הפרש קבוע אחרון]],1,IF(K540+1&gt;3,"",K540+1)))))</f>
        <v/>
      </c>
      <c r="L541" t="str">
        <f>IF(OR(טבלה20[[#This Row],[פעילות]]="",K540=""),"",IF(טבלה20[[#This Row],[פעילות]]=1,1,0))</f>
        <v/>
      </c>
      <c r="M541" s="1" t="str">
        <f>IF(טבלה20[[#This Row],[פעילות]]="","",IF(OR(M540="",AND(טבלה20[[#This Row],[דילוג]]=1,K540=3)),1,M540+1))</f>
        <v/>
      </c>
      <c r="N541" s="1" t="str">
        <f>IF(AND(טבלה20[[#This Row],[מחזורי פעילות]]=3,G542=1,טבלה20[[#This Row],[הפרש קבוע אחרון]]&lt;&gt;I542),1,"")</f>
        <v/>
      </c>
      <c r="O541" s="1" t="str">
        <f>IF(AND(טבלה20[[#This Row],[מחזורי פעילות]]=3,G542=1,טבלה20[[#This Row],[הפרש קבוע אחרון]]=I542),1,"")</f>
        <v/>
      </c>
      <c r="P541" s="1" t="str">
        <f>IF(AND(טבלה20[[#This Row],[דילוג]]=1,טבלה20[[#This Row],[הפרש קבוע אחרון]]=I540,טבלה20[[#This Row],[מחזורי פעילות]]&gt;1),1,"")</f>
        <v/>
      </c>
      <c r="Q541" s="1" t="str">
        <f>IF(OR(AND(טבלה20[[#This Row],[מחזורי פעילות]]&lt;&gt;"",M542=""),AND(טבלה20[[#This Row],[פעילות]]=3,M542=1)),טבלה20[[#This Row],[מחזורי פעילות]],"")</f>
        <v/>
      </c>
      <c r="R541" s="1" t="str">
        <f>IF(טבלה20[[#This Row],[באיזה מחזור נעקר אחרי קביעה?]]&lt;&gt;"",1,"")</f>
        <v/>
      </c>
      <c r="S541" s="1" t="str">
        <f>IF(AND(טבלה20[[#This Row],[באיזה מחזור נעקר אחרי קביעה?]]&lt;&gt;"",טבלה20[[#This Row],[CycleNumber]]&gt;B542),טבלה20[[#This Row],[באיזה מחזור נעקר אחרי קביעה?]],"")</f>
        <v/>
      </c>
      <c r="T541" s="1" t="str">
        <f>IF(AND(טבלה20[[#This Row],[הפרש קבוע אחרון]]&lt;&gt;"",I540=""),טבלה20[[#This Row],[CycleNumber]],"")</f>
        <v/>
      </c>
      <c r="U541" s="1" t="str">
        <f>IF(OR(טבלה20[[#This Row],[CycleNumber]]&gt;B542,B542=""),טבלה20[[#This Row],[CycleNumber]],"")</f>
        <v/>
      </c>
      <c r="V5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1" t="s">
        <v>102</v>
      </c>
      <c r="AO541">
        <v>12</v>
      </c>
      <c r="AP541">
        <v>33</v>
      </c>
      <c r="AQ541">
        <f t="shared" si="20"/>
        <v>0</v>
      </c>
      <c r="AR541" t="str">
        <f t="shared" si="21"/>
        <v/>
      </c>
    </row>
    <row r="542" spans="1:44" hidden="1" x14ac:dyDescent="0.25">
      <c r="A542" t="s">
        <v>102</v>
      </c>
      <c r="B542">
        <v>13</v>
      </c>
      <c r="C542">
        <v>0</v>
      </c>
      <c r="D542">
        <v>1</v>
      </c>
      <c r="E542">
        <v>0</v>
      </c>
      <c r="F542">
        <v>28</v>
      </c>
      <c r="G542" t="str">
        <f>IF(טבלה20[[#This Row],[CycleNumber]]&gt;2,IF(AND(טבלה20[[#This Row],[LengthofCycle]]-F541=F541-F540,טבלה20[[#This Row],[LengthofCycle]]-F541&lt;&gt;0),1,""),"")</f>
        <v/>
      </c>
      <c r="H542" t="str">
        <f>IF(טבלה20[[#This Row],[דילוג]]=1,SUM(G542:G543),"")</f>
        <v/>
      </c>
      <c r="I542" t="str">
        <f>IF(AND(טבלה20[[#This Row],[CycleNumber]]&gt;B541,טבלה20[[#This Row],[CycleNumber]]&gt;2),IF(טבלה20[[#This Row],[דילוג]]=1,טבלה20[[#This Row],[LengthofCycle]]-F541,I541),"")</f>
        <v/>
      </c>
      <c r="J542">
        <f>IF(AND(טבלה20[[#This Row],[CycleNumber]]&gt;B541,טבלה20[[#This Row],[CycleNumber]]&gt;2),IF(טבלה20[[#This Row],[דילוג]]=1,1,IF(MAX(J540:J541)=1,1,IF(טבלה20[[#This Row],[LengthofCycle]]-F541&lt;&gt;טבלה20[[#This Row],[הפרש קבוע אחרון]],0,""))),"")</f>
        <v>0</v>
      </c>
      <c r="K542" t="str">
        <f>IF(טבלה20[[#This Row],[CycleNumber]]&lt;3,"",IF(טבלה20[[#This Row],[דילוג]]=1,1,IF(K541="","",IF(טבלה20[[#This Row],[LengthofCycle]]-F541=טבלה20[[#This Row],[הפרש קבוע אחרון]],1,IF(K541+1&gt;3,"",K541+1)))))</f>
        <v/>
      </c>
      <c r="L542" t="str">
        <f>IF(OR(טבלה20[[#This Row],[פעילות]]="",K541=""),"",IF(טבלה20[[#This Row],[פעילות]]=1,1,0))</f>
        <v/>
      </c>
      <c r="M542" s="1" t="str">
        <f>IF(טבלה20[[#This Row],[פעילות]]="","",IF(OR(M541="",AND(טבלה20[[#This Row],[דילוג]]=1,K541=3)),1,M541+1))</f>
        <v/>
      </c>
      <c r="N542" s="1" t="str">
        <f>IF(AND(טבלה20[[#This Row],[מחזורי פעילות]]=3,G543=1,טבלה20[[#This Row],[הפרש קבוע אחרון]]&lt;&gt;I543),1,"")</f>
        <v/>
      </c>
      <c r="O542" s="1" t="str">
        <f>IF(AND(טבלה20[[#This Row],[מחזורי פעילות]]=3,G543=1,טבלה20[[#This Row],[הפרש קבוע אחרון]]=I543),1,"")</f>
        <v/>
      </c>
      <c r="P542" s="1" t="str">
        <f>IF(AND(טבלה20[[#This Row],[דילוג]]=1,טבלה20[[#This Row],[הפרש קבוע אחרון]]=I541,טבלה20[[#This Row],[מחזורי פעילות]]&gt;1),1,"")</f>
        <v/>
      </c>
      <c r="Q542" s="1" t="str">
        <f>IF(OR(AND(טבלה20[[#This Row],[מחזורי פעילות]]&lt;&gt;"",M543=""),AND(טבלה20[[#This Row],[פעילות]]=3,M543=1)),טבלה20[[#This Row],[מחזורי פעילות]],"")</f>
        <v/>
      </c>
      <c r="R542" s="1" t="str">
        <f>IF(טבלה20[[#This Row],[באיזה מחזור נעקר אחרי קביעה?]]&lt;&gt;"",1,"")</f>
        <v/>
      </c>
      <c r="S542" s="1" t="str">
        <f>IF(AND(טבלה20[[#This Row],[באיזה מחזור נעקר אחרי קביעה?]]&lt;&gt;"",טבלה20[[#This Row],[CycleNumber]]&gt;B543),טבלה20[[#This Row],[באיזה מחזור נעקר אחרי קביעה?]],"")</f>
        <v/>
      </c>
      <c r="T542" s="1" t="str">
        <f>IF(AND(טבלה20[[#This Row],[הפרש קבוע אחרון]]&lt;&gt;"",I541=""),טבלה20[[#This Row],[CycleNumber]],"")</f>
        <v/>
      </c>
      <c r="U542" s="1">
        <f>IF(OR(טבלה20[[#This Row],[CycleNumber]]&gt;B543,B543=""),טבלה20[[#This Row],[CycleNumber]],"")</f>
        <v>13</v>
      </c>
      <c r="V5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2" t="s">
        <v>102</v>
      </c>
      <c r="AO542">
        <v>13</v>
      </c>
      <c r="AP542">
        <v>28</v>
      </c>
      <c r="AQ542">
        <f t="shared" si="20"/>
        <v>0</v>
      </c>
      <c r="AR542" t="str">
        <f t="shared" si="21"/>
        <v/>
      </c>
    </row>
    <row r="543" spans="1:44" hidden="1" x14ac:dyDescent="0.25">
      <c r="A543" t="s">
        <v>103</v>
      </c>
      <c r="B543">
        <v>1</v>
      </c>
      <c r="C543">
        <v>1</v>
      </c>
      <c r="D543">
        <v>1</v>
      </c>
      <c r="E543">
        <v>0</v>
      </c>
      <c r="F543">
        <v>27</v>
      </c>
      <c r="G543" t="str">
        <f>IF(טבלה20[[#This Row],[CycleNumber]]&gt;2,IF(AND(טבלה20[[#This Row],[LengthofCycle]]-F542=F542-F541,טבלה20[[#This Row],[LengthofCycle]]-F542&lt;&gt;0),1,""),"")</f>
        <v/>
      </c>
      <c r="H543" t="str">
        <f>IF(טבלה20[[#This Row],[דילוג]]=1,SUM(G543:G544),"")</f>
        <v/>
      </c>
      <c r="I543" t="str">
        <f>IF(AND(טבלה20[[#This Row],[CycleNumber]]&gt;B542,טבלה20[[#This Row],[CycleNumber]]&gt;2),IF(טבלה20[[#This Row],[דילוג]]=1,טבלה20[[#This Row],[LengthofCycle]]-F542,I542),"")</f>
        <v/>
      </c>
      <c r="J543" t="str">
        <f>IF(AND(טבלה20[[#This Row],[CycleNumber]]&gt;B542,טבלה20[[#This Row],[CycleNumber]]&gt;2),IF(טבלה20[[#This Row],[דילוג]]=1,1,IF(MAX(J541:J542)=1,1,IF(טבלה20[[#This Row],[LengthofCycle]]-F542&lt;&gt;טבלה20[[#This Row],[הפרש קבוע אחרון]],0,""))),"")</f>
        <v/>
      </c>
      <c r="K543" t="str">
        <f>IF(טבלה20[[#This Row],[CycleNumber]]&lt;3,"",IF(טבלה20[[#This Row],[דילוג]]=1,1,IF(K542="","",IF(טבלה20[[#This Row],[LengthofCycle]]-F542=טבלה20[[#This Row],[הפרש קבוע אחרון]],1,IF(K542+1&gt;3,"",K542+1)))))</f>
        <v/>
      </c>
      <c r="L543" t="str">
        <f>IF(OR(טבלה20[[#This Row],[פעילות]]="",K542=""),"",IF(טבלה20[[#This Row],[פעילות]]=1,1,0))</f>
        <v/>
      </c>
      <c r="M543" s="1" t="str">
        <f>IF(טבלה20[[#This Row],[פעילות]]="","",IF(OR(M542="",AND(טבלה20[[#This Row],[דילוג]]=1,K542=3)),1,M542+1))</f>
        <v/>
      </c>
      <c r="N543" s="1" t="str">
        <f>IF(AND(טבלה20[[#This Row],[מחזורי פעילות]]=3,G544=1,טבלה20[[#This Row],[הפרש קבוע אחרון]]&lt;&gt;I544),1,"")</f>
        <v/>
      </c>
      <c r="O543" s="1" t="str">
        <f>IF(AND(טבלה20[[#This Row],[מחזורי פעילות]]=3,G544=1,טבלה20[[#This Row],[הפרש קבוע אחרון]]=I544),1,"")</f>
        <v/>
      </c>
      <c r="P543" s="1" t="str">
        <f>IF(AND(טבלה20[[#This Row],[דילוג]]=1,טבלה20[[#This Row],[הפרש קבוע אחרון]]=I542,טבלה20[[#This Row],[מחזורי פעילות]]&gt;1),1,"")</f>
        <v/>
      </c>
      <c r="Q543" s="1" t="str">
        <f>IF(OR(AND(טבלה20[[#This Row],[מחזורי פעילות]]&lt;&gt;"",M544=""),AND(טבלה20[[#This Row],[פעילות]]=3,M544=1)),טבלה20[[#This Row],[מחזורי פעילות]],"")</f>
        <v/>
      </c>
      <c r="R543" s="1" t="str">
        <f>IF(טבלה20[[#This Row],[באיזה מחזור נעקר אחרי קביעה?]]&lt;&gt;"",1,"")</f>
        <v/>
      </c>
      <c r="S543" s="1" t="str">
        <f>IF(AND(טבלה20[[#This Row],[באיזה מחזור נעקר אחרי קביעה?]]&lt;&gt;"",טבלה20[[#This Row],[CycleNumber]]&gt;B544),טבלה20[[#This Row],[באיזה מחזור נעקר אחרי קביעה?]],"")</f>
        <v/>
      </c>
      <c r="T543" s="1" t="str">
        <f>IF(AND(טבלה20[[#This Row],[הפרש קבוע אחרון]]&lt;&gt;"",I542=""),טבלה20[[#This Row],[CycleNumber]],"")</f>
        <v/>
      </c>
      <c r="U543" s="1" t="str">
        <f>IF(OR(טבלה20[[#This Row],[CycleNumber]]&gt;B544,B544=""),טבלה20[[#This Row],[CycleNumber]],"")</f>
        <v/>
      </c>
      <c r="V5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3" t="s">
        <v>103</v>
      </c>
      <c r="AO543">
        <v>1</v>
      </c>
      <c r="AP543">
        <v>27</v>
      </c>
      <c r="AQ543" t="str">
        <f t="shared" si="20"/>
        <v/>
      </c>
      <c r="AR543" t="str">
        <f t="shared" si="21"/>
        <v/>
      </c>
    </row>
    <row r="544" spans="1:44" hidden="1" x14ac:dyDescent="0.25">
      <c r="A544" t="s">
        <v>103</v>
      </c>
      <c r="B544">
        <v>2</v>
      </c>
      <c r="C544">
        <v>1</v>
      </c>
      <c r="D544">
        <v>1</v>
      </c>
      <c r="E544">
        <v>0</v>
      </c>
      <c r="F544">
        <v>26</v>
      </c>
      <c r="G544" t="str">
        <f>IF(טבלה20[[#This Row],[CycleNumber]]&gt;2,IF(AND(טבלה20[[#This Row],[LengthofCycle]]-F543=F543-F542,טבלה20[[#This Row],[LengthofCycle]]-F543&lt;&gt;0),1,""),"")</f>
        <v/>
      </c>
      <c r="H544" t="str">
        <f>IF(טבלה20[[#This Row],[דילוג]]=1,SUM(G544:G545),"")</f>
        <v/>
      </c>
      <c r="I544" t="str">
        <f>IF(AND(טבלה20[[#This Row],[CycleNumber]]&gt;B543,טבלה20[[#This Row],[CycleNumber]]&gt;2),IF(טבלה20[[#This Row],[דילוג]]=1,טבלה20[[#This Row],[LengthofCycle]]-F543,I543),"")</f>
        <v/>
      </c>
      <c r="J544" t="str">
        <f>IF(AND(טבלה20[[#This Row],[CycleNumber]]&gt;B543,טבלה20[[#This Row],[CycleNumber]]&gt;2),IF(טבלה20[[#This Row],[דילוג]]=1,1,IF(MAX(J542:J543)=1,1,IF(טבלה20[[#This Row],[LengthofCycle]]-F543&lt;&gt;טבלה20[[#This Row],[הפרש קבוע אחרון]],0,""))),"")</f>
        <v/>
      </c>
      <c r="K544" t="str">
        <f>IF(טבלה20[[#This Row],[CycleNumber]]&lt;3,"",IF(טבלה20[[#This Row],[דילוג]]=1,1,IF(K543="","",IF(טבלה20[[#This Row],[LengthofCycle]]-F543=טבלה20[[#This Row],[הפרש קבוע אחרון]],1,IF(K543+1&gt;3,"",K543+1)))))</f>
        <v/>
      </c>
      <c r="L544" t="str">
        <f>IF(OR(טבלה20[[#This Row],[פעילות]]="",K543=""),"",IF(טבלה20[[#This Row],[פעילות]]=1,1,0))</f>
        <v/>
      </c>
      <c r="M544" s="1" t="str">
        <f>IF(טבלה20[[#This Row],[פעילות]]="","",IF(OR(M543="",AND(טבלה20[[#This Row],[דילוג]]=1,K543=3)),1,M543+1))</f>
        <v/>
      </c>
      <c r="N544" s="1" t="str">
        <f>IF(AND(טבלה20[[#This Row],[מחזורי פעילות]]=3,G545=1,טבלה20[[#This Row],[הפרש קבוע אחרון]]&lt;&gt;I545),1,"")</f>
        <v/>
      </c>
      <c r="O544" s="1" t="str">
        <f>IF(AND(טבלה20[[#This Row],[מחזורי פעילות]]=3,G545=1,טבלה20[[#This Row],[הפרש קבוע אחרון]]=I545),1,"")</f>
        <v/>
      </c>
      <c r="P544" s="1" t="str">
        <f>IF(AND(טבלה20[[#This Row],[דילוג]]=1,טבלה20[[#This Row],[הפרש קבוע אחרון]]=I543,טבלה20[[#This Row],[מחזורי פעילות]]&gt;1),1,"")</f>
        <v/>
      </c>
      <c r="Q544" s="1" t="str">
        <f>IF(OR(AND(טבלה20[[#This Row],[מחזורי פעילות]]&lt;&gt;"",M545=""),AND(טבלה20[[#This Row],[פעילות]]=3,M545=1)),טבלה20[[#This Row],[מחזורי פעילות]],"")</f>
        <v/>
      </c>
      <c r="R544" s="1" t="str">
        <f>IF(טבלה20[[#This Row],[באיזה מחזור נעקר אחרי קביעה?]]&lt;&gt;"",1,"")</f>
        <v/>
      </c>
      <c r="S544" s="1" t="str">
        <f>IF(AND(טבלה20[[#This Row],[באיזה מחזור נעקר אחרי קביעה?]]&lt;&gt;"",טבלה20[[#This Row],[CycleNumber]]&gt;B545),טבלה20[[#This Row],[באיזה מחזור נעקר אחרי קביעה?]],"")</f>
        <v/>
      </c>
      <c r="T544" s="1" t="str">
        <f>IF(AND(טבלה20[[#This Row],[הפרש קבוע אחרון]]&lt;&gt;"",I543=""),טבלה20[[#This Row],[CycleNumber]],"")</f>
        <v/>
      </c>
      <c r="U544" s="1" t="str">
        <f>IF(OR(טבלה20[[#This Row],[CycleNumber]]&gt;B545,B545=""),טבלה20[[#This Row],[CycleNumber]],"")</f>
        <v/>
      </c>
      <c r="V5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4" t="s">
        <v>103</v>
      </c>
      <c r="AO544">
        <v>2</v>
      </c>
      <c r="AP544">
        <v>26</v>
      </c>
      <c r="AQ544" t="str">
        <f t="shared" si="20"/>
        <v/>
      </c>
      <c r="AR544" t="str">
        <f t="shared" si="21"/>
        <v/>
      </c>
    </row>
    <row r="545" spans="1:44" hidden="1" x14ac:dyDescent="0.25">
      <c r="A545" t="s">
        <v>103</v>
      </c>
      <c r="B545">
        <v>3</v>
      </c>
      <c r="C545">
        <v>1</v>
      </c>
      <c r="D545">
        <v>1</v>
      </c>
      <c r="E545">
        <v>0</v>
      </c>
      <c r="F545">
        <v>28</v>
      </c>
      <c r="G545" t="str">
        <f>IF(טבלה20[[#This Row],[CycleNumber]]&gt;2,IF(AND(טבלה20[[#This Row],[LengthofCycle]]-F544=F544-F543,טבלה20[[#This Row],[LengthofCycle]]-F544&lt;&gt;0),1,""),"")</f>
        <v/>
      </c>
      <c r="H545" t="str">
        <f>IF(טבלה20[[#This Row],[דילוג]]=1,SUM(G545:G546),"")</f>
        <v/>
      </c>
      <c r="I545" t="str">
        <f>IF(AND(טבלה20[[#This Row],[CycleNumber]]&gt;B544,טבלה20[[#This Row],[CycleNumber]]&gt;2),IF(טבלה20[[#This Row],[דילוג]]=1,טבלה20[[#This Row],[LengthofCycle]]-F544,I544),"")</f>
        <v/>
      </c>
      <c r="J545">
        <f>IF(AND(טבלה20[[#This Row],[CycleNumber]]&gt;B544,טבלה20[[#This Row],[CycleNumber]]&gt;2),IF(טבלה20[[#This Row],[דילוג]]=1,1,IF(MAX(J543:J544)=1,1,IF(טבלה20[[#This Row],[LengthofCycle]]-F544&lt;&gt;טבלה20[[#This Row],[הפרש קבוע אחרון]],0,""))),"")</f>
        <v>0</v>
      </c>
      <c r="K545" t="str">
        <f>IF(טבלה20[[#This Row],[CycleNumber]]&lt;3,"",IF(טבלה20[[#This Row],[דילוג]]=1,1,IF(K544="","",IF(טבלה20[[#This Row],[LengthofCycle]]-F544=טבלה20[[#This Row],[הפרש קבוע אחרון]],1,IF(K544+1&gt;3,"",K544+1)))))</f>
        <v/>
      </c>
      <c r="L545" t="str">
        <f>IF(OR(טבלה20[[#This Row],[פעילות]]="",K544=""),"",IF(טבלה20[[#This Row],[פעילות]]=1,1,0))</f>
        <v/>
      </c>
      <c r="M545" s="1" t="str">
        <f>IF(טבלה20[[#This Row],[פעילות]]="","",IF(OR(M544="",AND(טבלה20[[#This Row],[דילוג]]=1,K544=3)),1,M544+1))</f>
        <v/>
      </c>
      <c r="N545" s="1" t="str">
        <f>IF(AND(טבלה20[[#This Row],[מחזורי פעילות]]=3,G546=1,טבלה20[[#This Row],[הפרש קבוע אחרון]]&lt;&gt;I546),1,"")</f>
        <v/>
      </c>
      <c r="O545" s="1" t="str">
        <f>IF(AND(טבלה20[[#This Row],[מחזורי פעילות]]=3,G546=1,טבלה20[[#This Row],[הפרש קבוע אחרון]]=I546),1,"")</f>
        <v/>
      </c>
      <c r="P545" s="1" t="str">
        <f>IF(AND(טבלה20[[#This Row],[דילוג]]=1,טבלה20[[#This Row],[הפרש קבוע אחרון]]=I544,טבלה20[[#This Row],[מחזורי פעילות]]&gt;1),1,"")</f>
        <v/>
      </c>
      <c r="Q545" s="1" t="str">
        <f>IF(OR(AND(טבלה20[[#This Row],[מחזורי פעילות]]&lt;&gt;"",M546=""),AND(טבלה20[[#This Row],[פעילות]]=3,M546=1)),טבלה20[[#This Row],[מחזורי פעילות]],"")</f>
        <v/>
      </c>
      <c r="R545" s="1" t="str">
        <f>IF(טבלה20[[#This Row],[באיזה מחזור נעקר אחרי קביעה?]]&lt;&gt;"",1,"")</f>
        <v/>
      </c>
      <c r="S545" s="1" t="str">
        <f>IF(AND(טבלה20[[#This Row],[באיזה מחזור נעקר אחרי קביעה?]]&lt;&gt;"",טבלה20[[#This Row],[CycleNumber]]&gt;B546),טבלה20[[#This Row],[באיזה מחזור נעקר אחרי קביעה?]],"")</f>
        <v/>
      </c>
      <c r="T545" s="1" t="str">
        <f>IF(AND(טבלה20[[#This Row],[הפרש קבוע אחרון]]&lt;&gt;"",I544=""),טבלה20[[#This Row],[CycleNumber]],"")</f>
        <v/>
      </c>
      <c r="U545" s="1" t="str">
        <f>IF(OR(טבלה20[[#This Row],[CycleNumber]]&gt;B546,B546=""),טבלה20[[#This Row],[CycleNumber]],"")</f>
        <v/>
      </c>
      <c r="V5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5" t="s">
        <v>103</v>
      </c>
      <c r="AO545">
        <v>3</v>
      </c>
      <c r="AP545">
        <v>28</v>
      </c>
      <c r="AQ545">
        <f t="shared" si="20"/>
        <v>0</v>
      </c>
      <c r="AR545" t="str">
        <f t="shared" si="21"/>
        <v/>
      </c>
    </row>
    <row r="546" spans="1:44" hidden="1" x14ac:dyDescent="0.25">
      <c r="A546" t="s">
        <v>103</v>
      </c>
      <c r="B546">
        <v>4</v>
      </c>
      <c r="C546">
        <v>1</v>
      </c>
      <c r="D546">
        <v>1</v>
      </c>
      <c r="E546">
        <v>0</v>
      </c>
      <c r="F546">
        <v>29</v>
      </c>
      <c r="G546" t="str">
        <f>IF(טבלה20[[#This Row],[CycleNumber]]&gt;2,IF(AND(טבלה20[[#This Row],[LengthofCycle]]-F545=F545-F544,טבלה20[[#This Row],[LengthofCycle]]-F545&lt;&gt;0),1,""),"")</f>
        <v/>
      </c>
      <c r="H546" t="str">
        <f>IF(טבלה20[[#This Row],[דילוג]]=1,SUM(G546:G547),"")</f>
        <v/>
      </c>
      <c r="I546" t="str">
        <f>IF(AND(טבלה20[[#This Row],[CycleNumber]]&gt;B545,טבלה20[[#This Row],[CycleNumber]]&gt;2),IF(טבלה20[[#This Row],[דילוג]]=1,טבלה20[[#This Row],[LengthofCycle]]-F545,I545),"")</f>
        <v/>
      </c>
      <c r="J546">
        <f>IF(AND(טבלה20[[#This Row],[CycleNumber]]&gt;B545,טבלה20[[#This Row],[CycleNumber]]&gt;2),IF(טבלה20[[#This Row],[דילוג]]=1,1,IF(MAX(J544:J545)=1,1,IF(טבלה20[[#This Row],[LengthofCycle]]-F545&lt;&gt;טבלה20[[#This Row],[הפרש קבוע אחרון]],0,""))),"")</f>
        <v>0</v>
      </c>
      <c r="K546" t="str">
        <f>IF(טבלה20[[#This Row],[CycleNumber]]&lt;3,"",IF(טבלה20[[#This Row],[דילוג]]=1,1,IF(K545="","",IF(טבלה20[[#This Row],[LengthofCycle]]-F545=טבלה20[[#This Row],[הפרש קבוע אחרון]],1,IF(K545+1&gt;3,"",K545+1)))))</f>
        <v/>
      </c>
      <c r="L546" t="str">
        <f>IF(OR(טבלה20[[#This Row],[פעילות]]="",K545=""),"",IF(טבלה20[[#This Row],[פעילות]]=1,1,0))</f>
        <v/>
      </c>
      <c r="M546" s="1" t="str">
        <f>IF(טבלה20[[#This Row],[פעילות]]="","",IF(OR(M545="",AND(טבלה20[[#This Row],[דילוג]]=1,K545=3)),1,M545+1))</f>
        <v/>
      </c>
      <c r="N546" s="1" t="str">
        <f>IF(AND(טבלה20[[#This Row],[מחזורי פעילות]]=3,G547=1,טבלה20[[#This Row],[הפרש קבוע אחרון]]&lt;&gt;I547),1,"")</f>
        <v/>
      </c>
      <c r="O546" s="1" t="str">
        <f>IF(AND(טבלה20[[#This Row],[מחזורי פעילות]]=3,G547=1,טבלה20[[#This Row],[הפרש קבוע אחרון]]=I547),1,"")</f>
        <v/>
      </c>
      <c r="P546" s="1" t="str">
        <f>IF(AND(טבלה20[[#This Row],[דילוג]]=1,טבלה20[[#This Row],[הפרש קבוע אחרון]]=I545,טבלה20[[#This Row],[מחזורי פעילות]]&gt;1),1,"")</f>
        <v/>
      </c>
      <c r="Q546" s="1" t="str">
        <f>IF(OR(AND(טבלה20[[#This Row],[מחזורי פעילות]]&lt;&gt;"",M547=""),AND(טבלה20[[#This Row],[פעילות]]=3,M547=1)),טבלה20[[#This Row],[מחזורי פעילות]],"")</f>
        <v/>
      </c>
      <c r="R546" s="1" t="str">
        <f>IF(טבלה20[[#This Row],[באיזה מחזור נעקר אחרי קביעה?]]&lt;&gt;"",1,"")</f>
        <v/>
      </c>
      <c r="S546" s="1" t="str">
        <f>IF(AND(טבלה20[[#This Row],[באיזה מחזור נעקר אחרי קביעה?]]&lt;&gt;"",טבלה20[[#This Row],[CycleNumber]]&gt;B547),טבלה20[[#This Row],[באיזה מחזור נעקר אחרי קביעה?]],"")</f>
        <v/>
      </c>
      <c r="T546" s="1" t="str">
        <f>IF(AND(טבלה20[[#This Row],[הפרש קבוע אחרון]]&lt;&gt;"",I545=""),טבלה20[[#This Row],[CycleNumber]],"")</f>
        <v/>
      </c>
      <c r="U546" s="1" t="str">
        <f>IF(OR(טבלה20[[#This Row],[CycleNumber]]&gt;B547,B547=""),טבלה20[[#This Row],[CycleNumber]],"")</f>
        <v/>
      </c>
      <c r="V5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6" t="s">
        <v>103</v>
      </c>
      <c r="AO546">
        <v>4</v>
      </c>
      <c r="AP546">
        <v>29</v>
      </c>
      <c r="AQ546">
        <f t="shared" si="20"/>
        <v>0</v>
      </c>
      <c r="AR546" t="str">
        <f t="shared" si="21"/>
        <v/>
      </c>
    </row>
    <row r="547" spans="1:44" hidden="1" x14ac:dyDescent="0.25">
      <c r="A547" t="s">
        <v>103</v>
      </c>
      <c r="B547">
        <v>5</v>
      </c>
      <c r="C547">
        <v>1</v>
      </c>
      <c r="D547">
        <v>1</v>
      </c>
      <c r="E547">
        <v>0</v>
      </c>
      <c r="F547">
        <v>24</v>
      </c>
      <c r="G547" t="str">
        <f>IF(טבלה20[[#This Row],[CycleNumber]]&gt;2,IF(AND(טבלה20[[#This Row],[LengthofCycle]]-F546=F546-F545,טבלה20[[#This Row],[LengthofCycle]]-F546&lt;&gt;0),1,""),"")</f>
        <v/>
      </c>
      <c r="H547" t="str">
        <f>IF(טבלה20[[#This Row],[דילוג]]=1,SUM(G547:G548),"")</f>
        <v/>
      </c>
      <c r="I547" t="str">
        <f>IF(AND(טבלה20[[#This Row],[CycleNumber]]&gt;B546,טבלה20[[#This Row],[CycleNumber]]&gt;2),IF(טבלה20[[#This Row],[דילוג]]=1,טבלה20[[#This Row],[LengthofCycle]]-F546,I546),"")</f>
        <v/>
      </c>
      <c r="J547">
        <f>IF(AND(טבלה20[[#This Row],[CycleNumber]]&gt;B546,טבלה20[[#This Row],[CycleNumber]]&gt;2),IF(טבלה20[[#This Row],[דילוג]]=1,1,IF(MAX(J545:J546)=1,1,IF(טבלה20[[#This Row],[LengthofCycle]]-F546&lt;&gt;טבלה20[[#This Row],[הפרש קבוע אחרון]],0,""))),"")</f>
        <v>0</v>
      </c>
      <c r="K547" t="str">
        <f>IF(טבלה20[[#This Row],[CycleNumber]]&lt;3,"",IF(טבלה20[[#This Row],[דילוג]]=1,1,IF(K546="","",IF(טבלה20[[#This Row],[LengthofCycle]]-F546=טבלה20[[#This Row],[הפרש קבוע אחרון]],1,IF(K546+1&gt;3,"",K546+1)))))</f>
        <v/>
      </c>
      <c r="L547" t="str">
        <f>IF(OR(טבלה20[[#This Row],[פעילות]]="",K546=""),"",IF(טבלה20[[#This Row],[פעילות]]=1,1,0))</f>
        <v/>
      </c>
      <c r="M547" s="1" t="str">
        <f>IF(טבלה20[[#This Row],[פעילות]]="","",IF(OR(M546="",AND(טבלה20[[#This Row],[דילוג]]=1,K546=3)),1,M546+1))</f>
        <v/>
      </c>
      <c r="N547" s="1" t="str">
        <f>IF(AND(טבלה20[[#This Row],[מחזורי פעילות]]=3,G548=1,טבלה20[[#This Row],[הפרש קבוע אחרון]]&lt;&gt;I548),1,"")</f>
        <v/>
      </c>
      <c r="O547" s="1" t="str">
        <f>IF(AND(טבלה20[[#This Row],[מחזורי פעילות]]=3,G548=1,טבלה20[[#This Row],[הפרש קבוע אחרון]]=I548),1,"")</f>
        <v/>
      </c>
      <c r="P547" s="1" t="str">
        <f>IF(AND(טבלה20[[#This Row],[דילוג]]=1,טבלה20[[#This Row],[הפרש קבוע אחרון]]=I546,טבלה20[[#This Row],[מחזורי פעילות]]&gt;1),1,"")</f>
        <v/>
      </c>
      <c r="Q547" s="1" t="str">
        <f>IF(OR(AND(טבלה20[[#This Row],[מחזורי פעילות]]&lt;&gt;"",M548=""),AND(טבלה20[[#This Row],[פעילות]]=3,M548=1)),טבלה20[[#This Row],[מחזורי פעילות]],"")</f>
        <v/>
      </c>
      <c r="R547" s="1" t="str">
        <f>IF(טבלה20[[#This Row],[באיזה מחזור נעקר אחרי קביעה?]]&lt;&gt;"",1,"")</f>
        <v/>
      </c>
      <c r="S547" s="1" t="str">
        <f>IF(AND(טבלה20[[#This Row],[באיזה מחזור נעקר אחרי קביעה?]]&lt;&gt;"",טבלה20[[#This Row],[CycleNumber]]&gt;B548),טבלה20[[#This Row],[באיזה מחזור נעקר אחרי קביעה?]],"")</f>
        <v/>
      </c>
      <c r="T547" s="1" t="str">
        <f>IF(AND(טבלה20[[#This Row],[הפרש קבוע אחרון]]&lt;&gt;"",I546=""),טבלה20[[#This Row],[CycleNumber]],"")</f>
        <v/>
      </c>
      <c r="U547" s="1" t="str">
        <f>IF(OR(טבלה20[[#This Row],[CycleNumber]]&gt;B548,B548=""),טבלה20[[#This Row],[CycleNumber]],"")</f>
        <v/>
      </c>
      <c r="V5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7" t="s">
        <v>103</v>
      </c>
      <c r="AO547">
        <v>5</v>
      </c>
      <c r="AP547">
        <v>24</v>
      </c>
      <c r="AQ547">
        <f t="shared" si="20"/>
        <v>0</v>
      </c>
      <c r="AR547" t="str">
        <f t="shared" si="21"/>
        <v/>
      </c>
    </row>
    <row r="548" spans="1:44" hidden="1" x14ac:dyDescent="0.25">
      <c r="A548" t="s">
        <v>103</v>
      </c>
      <c r="B548">
        <v>6</v>
      </c>
      <c r="C548">
        <v>1</v>
      </c>
      <c r="D548">
        <v>1</v>
      </c>
      <c r="E548">
        <v>0</v>
      </c>
      <c r="F548">
        <v>26</v>
      </c>
      <c r="G548" t="str">
        <f>IF(טבלה20[[#This Row],[CycleNumber]]&gt;2,IF(AND(טבלה20[[#This Row],[LengthofCycle]]-F547=F547-F546,טבלה20[[#This Row],[LengthofCycle]]-F547&lt;&gt;0),1,""),"")</f>
        <v/>
      </c>
      <c r="H548" t="str">
        <f>IF(טבלה20[[#This Row],[דילוג]]=1,SUM(G548:G549),"")</f>
        <v/>
      </c>
      <c r="I548" t="str">
        <f>IF(AND(טבלה20[[#This Row],[CycleNumber]]&gt;B547,טבלה20[[#This Row],[CycleNumber]]&gt;2),IF(טבלה20[[#This Row],[דילוג]]=1,טבלה20[[#This Row],[LengthofCycle]]-F547,I547),"")</f>
        <v/>
      </c>
      <c r="J548">
        <f>IF(AND(טבלה20[[#This Row],[CycleNumber]]&gt;B547,טבלה20[[#This Row],[CycleNumber]]&gt;2),IF(טבלה20[[#This Row],[דילוג]]=1,1,IF(MAX(J546:J547)=1,1,IF(טבלה20[[#This Row],[LengthofCycle]]-F547&lt;&gt;טבלה20[[#This Row],[הפרש קבוע אחרון]],0,""))),"")</f>
        <v>0</v>
      </c>
      <c r="K548" t="str">
        <f>IF(טבלה20[[#This Row],[CycleNumber]]&lt;3,"",IF(טבלה20[[#This Row],[דילוג]]=1,1,IF(K547="","",IF(טבלה20[[#This Row],[LengthofCycle]]-F547=טבלה20[[#This Row],[הפרש קבוע אחרון]],1,IF(K547+1&gt;3,"",K547+1)))))</f>
        <v/>
      </c>
      <c r="L548" t="str">
        <f>IF(OR(טבלה20[[#This Row],[פעילות]]="",K547=""),"",IF(טבלה20[[#This Row],[פעילות]]=1,1,0))</f>
        <v/>
      </c>
      <c r="M548" s="1" t="str">
        <f>IF(טבלה20[[#This Row],[פעילות]]="","",IF(OR(M547="",AND(טבלה20[[#This Row],[דילוג]]=1,K547=3)),1,M547+1))</f>
        <v/>
      </c>
      <c r="N548" s="1" t="str">
        <f>IF(AND(טבלה20[[#This Row],[מחזורי פעילות]]=3,G549=1,טבלה20[[#This Row],[הפרש קבוע אחרון]]&lt;&gt;I549),1,"")</f>
        <v/>
      </c>
      <c r="O548" s="1" t="str">
        <f>IF(AND(טבלה20[[#This Row],[מחזורי פעילות]]=3,G549=1,טבלה20[[#This Row],[הפרש קבוע אחרון]]=I549),1,"")</f>
        <v/>
      </c>
      <c r="P548" s="1" t="str">
        <f>IF(AND(טבלה20[[#This Row],[דילוג]]=1,טבלה20[[#This Row],[הפרש קבוע אחרון]]=I547,טבלה20[[#This Row],[מחזורי פעילות]]&gt;1),1,"")</f>
        <v/>
      </c>
      <c r="Q548" s="1" t="str">
        <f>IF(OR(AND(טבלה20[[#This Row],[מחזורי פעילות]]&lt;&gt;"",M549=""),AND(טבלה20[[#This Row],[פעילות]]=3,M549=1)),טבלה20[[#This Row],[מחזורי פעילות]],"")</f>
        <v/>
      </c>
      <c r="R548" s="1" t="str">
        <f>IF(טבלה20[[#This Row],[באיזה מחזור נעקר אחרי קביעה?]]&lt;&gt;"",1,"")</f>
        <v/>
      </c>
      <c r="S548" s="1" t="str">
        <f>IF(AND(טבלה20[[#This Row],[באיזה מחזור נעקר אחרי קביעה?]]&lt;&gt;"",טבלה20[[#This Row],[CycleNumber]]&gt;B549),טבלה20[[#This Row],[באיזה מחזור נעקר אחרי קביעה?]],"")</f>
        <v/>
      </c>
      <c r="T548" s="1" t="str">
        <f>IF(AND(טבלה20[[#This Row],[הפרש קבוע אחרון]]&lt;&gt;"",I547=""),טבלה20[[#This Row],[CycleNumber]],"")</f>
        <v/>
      </c>
      <c r="U548" s="1" t="str">
        <f>IF(OR(טבלה20[[#This Row],[CycleNumber]]&gt;B549,B549=""),טבלה20[[#This Row],[CycleNumber]],"")</f>
        <v/>
      </c>
      <c r="V5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8" t="s">
        <v>103</v>
      </c>
      <c r="AO548">
        <v>6</v>
      </c>
      <c r="AP548">
        <v>26</v>
      </c>
      <c r="AQ548">
        <f t="shared" si="20"/>
        <v>0</v>
      </c>
      <c r="AR548" t="str">
        <f t="shared" si="21"/>
        <v/>
      </c>
    </row>
    <row r="549" spans="1:44" hidden="1" x14ac:dyDescent="0.25">
      <c r="A549" t="s">
        <v>103</v>
      </c>
      <c r="B549">
        <v>7</v>
      </c>
      <c r="C549">
        <v>1</v>
      </c>
      <c r="D549">
        <v>1</v>
      </c>
      <c r="E549">
        <v>0</v>
      </c>
      <c r="F549">
        <v>31</v>
      </c>
      <c r="G549" t="str">
        <f>IF(טבלה20[[#This Row],[CycleNumber]]&gt;2,IF(AND(טבלה20[[#This Row],[LengthofCycle]]-F548=F548-F547,טבלה20[[#This Row],[LengthofCycle]]-F548&lt;&gt;0),1,""),"")</f>
        <v/>
      </c>
      <c r="H549" t="str">
        <f>IF(טבלה20[[#This Row],[דילוג]]=1,SUM(G549:G550),"")</f>
        <v/>
      </c>
      <c r="I549" t="str">
        <f>IF(AND(טבלה20[[#This Row],[CycleNumber]]&gt;B548,טבלה20[[#This Row],[CycleNumber]]&gt;2),IF(טבלה20[[#This Row],[דילוג]]=1,טבלה20[[#This Row],[LengthofCycle]]-F548,I548),"")</f>
        <v/>
      </c>
      <c r="J549">
        <f>IF(AND(טבלה20[[#This Row],[CycleNumber]]&gt;B548,טבלה20[[#This Row],[CycleNumber]]&gt;2),IF(טבלה20[[#This Row],[דילוג]]=1,1,IF(MAX(J547:J548)=1,1,IF(טבלה20[[#This Row],[LengthofCycle]]-F548&lt;&gt;טבלה20[[#This Row],[הפרש קבוע אחרון]],0,""))),"")</f>
        <v>0</v>
      </c>
      <c r="K549" t="str">
        <f>IF(טבלה20[[#This Row],[CycleNumber]]&lt;3,"",IF(טבלה20[[#This Row],[דילוג]]=1,1,IF(K548="","",IF(טבלה20[[#This Row],[LengthofCycle]]-F548=טבלה20[[#This Row],[הפרש קבוע אחרון]],1,IF(K548+1&gt;3,"",K548+1)))))</f>
        <v/>
      </c>
      <c r="L549" t="str">
        <f>IF(OR(טבלה20[[#This Row],[פעילות]]="",K548=""),"",IF(טבלה20[[#This Row],[פעילות]]=1,1,0))</f>
        <v/>
      </c>
      <c r="M549" s="1" t="str">
        <f>IF(טבלה20[[#This Row],[פעילות]]="","",IF(OR(M548="",AND(טבלה20[[#This Row],[דילוג]]=1,K548=3)),1,M548+1))</f>
        <v/>
      </c>
      <c r="N549" s="1" t="str">
        <f>IF(AND(טבלה20[[#This Row],[מחזורי פעילות]]=3,G550=1,טבלה20[[#This Row],[הפרש קבוע אחרון]]&lt;&gt;I550),1,"")</f>
        <v/>
      </c>
      <c r="O549" s="1" t="str">
        <f>IF(AND(טבלה20[[#This Row],[מחזורי פעילות]]=3,G550=1,טבלה20[[#This Row],[הפרש קבוע אחרון]]=I550),1,"")</f>
        <v/>
      </c>
      <c r="P549" s="1" t="str">
        <f>IF(AND(טבלה20[[#This Row],[דילוג]]=1,טבלה20[[#This Row],[הפרש קבוע אחרון]]=I548,טבלה20[[#This Row],[מחזורי פעילות]]&gt;1),1,"")</f>
        <v/>
      </c>
      <c r="Q549" s="1" t="str">
        <f>IF(OR(AND(טבלה20[[#This Row],[מחזורי פעילות]]&lt;&gt;"",M550=""),AND(טבלה20[[#This Row],[פעילות]]=3,M550=1)),טבלה20[[#This Row],[מחזורי פעילות]],"")</f>
        <v/>
      </c>
      <c r="R549" s="1" t="str">
        <f>IF(טבלה20[[#This Row],[באיזה מחזור נעקר אחרי קביעה?]]&lt;&gt;"",1,"")</f>
        <v/>
      </c>
      <c r="S549" s="1" t="str">
        <f>IF(AND(טבלה20[[#This Row],[באיזה מחזור נעקר אחרי קביעה?]]&lt;&gt;"",טבלה20[[#This Row],[CycleNumber]]&gt;B550),טבלה20[[#This Row],[באיזה מחזור נעקר אחרי קביעה?]],"")</f>
        <v/>
      </c>
      <c r="T549" s="1" t="str">
        <f>IF(AND(טבלה20[[#This Row],[הפרש קבוע אחרון]]&lt;&gt;"",I548=""),טבלה20[[#This Row],[CycleNumber]],"")</f>
        <v/>
      </c>
      <c r="U549" s="1" t="str">
        <f>IF(OR(טבלה20[[#This Row],[CycleNumber]]&gt;B550,B550=""),טבלה20[[#This Row],[CycleNumber]],"")</f>
        <v/>
      </c>
      <c r="V5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49" t="s">
        <v>103</v>
      </c>
      <c r="AO549">
        <v>7</v>
      </c>
      <c r="AP549">
        <v>31</v>
      </c>
      <c r="AQ549">
        <f t="shared" si="20"/>
        <v>0</v>
      </c>
      <c r="AR549" t="str">
        <f t="shared" si="21"/>
        <v/>
      </c>
    </row>
    <row r="550" spans="1:44" hidden="1" x14ac:dyDescent="0.25">
      <c r="A550" t="s">
        <v>103</v>
      </c>
      <c r="B550">
        <v>8</v>
      </c>
      <c r="C550">
        <v>1</v>
      </c>
      <c r="D550">
        <v>1</v>
      </c>
      <c r="E550">
        <v>0</v>
      </c>
      <c r="F550">
        <v>22</v>
      </c>
      <c r="G550" t="str">
        <f>IF(טבלה20[[#This Row],[CycleNumber]]&gt;2,IF(AND(טבלה20[[#This Row],[LengthofCycle]]-F549=F549-F548,טבלה20[[#This Row],[LengthofCycle]]-F549&lt;&gt;0),1,""),"")</f>
        <v/>
      </c>
      <c r="H550" t="str">
        <f>IF(טבלה20[[#This Row],[דילוג]]=1,SUM(G550:G551),"")</f>
        <v/>
      </c>
      <c r="I550" t="str">
        <f>IF(AND(טבלה20[[#This Row],[CycleNumber]]&gt;B549,טבלה20[[#This Row],[CycleNumber]]&gt;2),IF(טבלה20[[#This Row],[דילוג]]=1,טבלה20[[#This Row],[LengthofCycle]]-F549,I549),"")</f>
        <v/>
      </c>
      <c r="J550">
        <f>IF(AND(טבלה20[[#This Row],[CycleNumber]]&gt;B549,טבלה20[[#This Row],[CycleNumber]]&gt;2),IF(טבלה20[[#This Row],[דילוג]]=1,1,IF(MAX(J548:J549)=1,1,IF(טבלה20[[#This Row],[LengthofCycle]]-F549&lt;&gt;טבלה20[[#This Row],[הפרש קבוע אחרון]],0,""))),"")</f>
        <v>0</v>
      </c>
      <c r="K550" t="str">
        <f>IF(טבלה20[[#This Row],[CycleNumber]]&lt;3,"",IF(טבלה20[[#This Row],[דילוג]]=1,1,IF(K549="","",IF(טבלה20[[#This Row],[LengthofCycle]]-F549=טבלה20[[#This Row],[הפרש קבוע אחרון]],1,IF(K549+1&gt;3,"",K549+1)))))</f>
        <v/>
      </c>
      <c r="L550" t="str">
        <f>IF(OR(טבלה20[[#This Row],[פעילות]]="",K549=""),"",IF(טבלה20[[#This Row],[פעילות]]=1,1,0))</f>
        <v/>
      </c>
      <c r="M550" s="1" t="str">
        <f>IF(טבלה20[[#This Row],[פעילות]]="","",IF(OR(M549="",AND(טבלה20[[#This Row],[דילוג]]=1,K549=3)),1,M549+1))</f>
        <v/>
      </c>
      <c r="N550" s="1" t="str">
        <f>IF(AND(טבלה20[[#This Row],[מחזורי פעילות]]=3,G551=1,טבלה20[[#This Row],[הפרש קבוע אחרון]]&lt;&gt;I551),1,"")</f>
        <v/>
      </c>
      <c r="O550" s="1" t="str">
        <f>IF(AND(טבלה20[[#This Row],[מחזורי פעילות]]=3,G551=1,טבלה20[[#This Row],[הפרש קבוע אחרון]]=I551),1,"")</f>
        <v/>
      </c>
      <c r="P550" s="1" t="str">
        <f>IF(AND(טבלה20[[#This Row],[דילוג]]=1,טבלה20[[#This Row],[הפרש קבוע אחרון]]=I549,טבלה20[[#This Row],[מחזורי פעילות]]&gt;1),1,"")</f>
        <v/>
      </c>
      <c r="Q550" s="1" t="str">
        <f>IF(OR(AND(טבלה20[[#This Row],[מחזורי פעילות]]&lt;&gt;"",M551=""),AND(טבלה20[[#This Row],[פעילות]]=3,M551=1)),טבלה20[[#This Row],[מחזורי פעילות]],"")</f>
        <v/>
      </c>
      <c r="R550" s="1" t="str">
        <f>IF(טבלה20[[#This Row],[באיזה מחזור נעקר אחרי קביעה?]]&lt;&gt;"",1,"")</f>
        <v/>
      </c>
      <c r="S550" s="1" t="str">
        <f>IF(AND(טבלה20[[#This Row],[באיזה מחזור נעקר אחרי קביעה?]]&lt;&gt;"",טבלה20[[#This Row],[CycleNumber]]&gt;B551),טבלה20[[#This Row],[באיזה מחזור נעקר אחרי קביעה?]],"")</f>
        <v/>
      </c>
      <c r="T550" s="1" t="str">
        <f>IF(AND(טבלה20[[#This Row],[הפרש קבוע אחרון]]&lt;&gt;"",I549=""),טבלה20[[#This Row],[CycleNumber]],"")</f>
        <v/>
      </c>
      <c r="U550" s="1" t="str">
        <f>IF(OR(טבלה20[[#This Row],[CycleNumber]]&gt;B551,B551=""),טבלה20[[#This Row],[CycleNumber]],"")</f>
        <v/>
      </c>
      <c r="V5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0" t="s">
        <v>103</v>
      </c>
      <c r="AO550">
        <v>8</v>
      </c>
      <c r="AP550">
        <v>22</v>
      </c>
      <c r="AQ550">
        <f t="shared" si="20"/>
        <v>0</v>
      </c>
      <c r="AR550" t="str">
        <f t="shared" si="21"/>
        <v/>
      </c>
    </row>
    <row r="551" spans="1:44" hidden="1" x14ac:dyDescent="0.25">
      <c r="A551" t="s">
        <v>103</v>
      </c>
      <c r="B551">
        <v>9</v>
      </c>
      <c r="C551">
        <v>1</v>
      </c>
      <c r="D551">
        <v>1</v>
      </c>
      <c r="E551">
        <v>0</v>
      </c>
      <c r="F551">
        <v>28</v>
      </c>
      <c r="G551" t="str">
        <f>IF(טבלה20[[#This Row],[CycleNumber]]&gt;2,IF(AND(טבלה20[[#This Row],[LengthofCycle]]-F550=F550-F549,טבלה20[[#This Row],[LengthofCycle]]-F550&lt;&gt;0),1,""),"")</f>
        <v/>
      </c>
      <c r="H551" t="str">
        <f>IF(טבלה20[[#This Row],[דילוג]]=1,SUM(G551:G552),"")</f>
        <v/>
      </c>
      <c r="I551" t="str">
        <f>IF(AND(טבלה20[[#This Row],[CycleNumber]]&gt;B550,טבלה20[[#This Row],[CycleNumber]]&gt;2),IF(טבלה20[[#This Row],[דילוג]]=1,טבלה20[[#This Row],[LengthofCycle]]-F550,I550),"")</f>
        <v/>
      </c>
      <c r="J551">
        <f>IF(AND(טבלה20[[#This Row],[CycleNumber]]&gt;B550,טבלה20[[#This Row],[CycleNumber]]&gt;2),IF(טבלה20[[#This Row],[דילוג]]=1,1,IF(MAX(J549:J550)=1,1,IF(טבלה20[[#This Row],[LengthofCycle]]-F550&lt;&gt;טבלה20[[#This Row],[הפרש קבוע אחרון]],0,""))),"")</f>
        <v>0</v>
      </c>
      <c r="K551" t="str">
        <f>IF(טבלה20[[#This Row],[CycleNumber]]&lt;3,"",IF(טבלה20[[#This Row],[דילוג]]=1,1,IF(K550="","",IF(טבלה20[[#This Row],[LengthofCycle]]-F550=טבלה20[[#This Row],[הפרש קבוע אחרון]],1,IF(K550+1&gt;3,"",K550+1)))))</f>
        <v/>
      </c>
      <c r="L551" t="str">
        <f>IF(OR(טבלה20[[#This Row],[פעילות]]="",K550=""),"",IF(טבלה20[[#This Row],[פעילות]]=1,1,0))</f>
        <v/>
      </c>
      <c r="M551" s="1" t="str">
        <f>IF(טבלה20[[#This Row],[פעילות]]="","",IF(OR(M550="",AND(טבלה20[[#This Row],[דילוג]]=1,K550=3)),1,M550+1))</f>
        <v/>
      </c>
      <c r="N551" s="1" t="str">
        <f>IF(AND(טבלה20[[#This Row],[מחזורי פעילות]]=3,G552=1,טבלה20[[#This Row],[הפרש קבוע אחרון]]&lt;&gt;I552),1,"")</f>
        <v/>
      </c>
      <c r="O551" s="1" t="str">
        <f>IF(AND(טבלה20[[#This Row],[מחזורי פעילות]]=3,G552=1,טבלה20[[#This Row],[הפרש קבוע אחרון]]=I552),1,"")</f>
        <v/>
      </c>
      <c r="P551" s="1" t="str">
        <f>IF(AND(טבלה20[[#This Row],[דילוג]]=1,טבלה20[[#This Row],[הפרש קבוע אחרון]]=I550,טבלה20[[#This Row],[מחזורי פעילות]]&gt;1),1,"")</f>
        <v/>
      </c>
      <c r="Q551" s="1" t="str">
        <f>IF(OR(AND(טבלה20[[#This Row],[מחזורי פעילות]]&lt;&gt;"",M552=""),AND(טבלה20[[#This Row],[פעילות]]=3,M552=1)),טבלה20[[#This Row],[מחזורי פעילות]],"")</f>
        <v/>
      </c>
      <c r="R551" s="1" t="str">
        <f>IF(טבלה20[[#This Row],[באיזה מחזור נעקר אחרי קביעה?]]&lt;&gt;"",1,"")</f>
        <v/>
      </c>
      <c r="S551" s="1" t="str">
        <f>IF(AND(טבלה20[[#This Row],[באיזה מחזור נעקר אחרי קביעה?]]&lt;&gt;"",טבלה20[[#This Row],[CycleNumber]]&gt;B552),טבלה20[[#This Row],[באיזה מחזור נעקר אחרי קביעה?]],"")</f>
        <v/>
      </c>
      <c r="T551" s="1" t="str">
        <f>IF(AND(טבלה20[[#This Row],[הפרש קבוע אחרון]]&lt;&gt;"",I550=""),טבלה20[[#This Row],[CycleNumber]],"")</f>
        <v/>
      </c>
      <c r="U551" s="1" t="str">
        <f>IF(OR(טבלה20[[#This Row],[CycleNumber]]&gt;B552,B552=""),טבלה20[[#This Row],[CycleNumber]],"")</f>
        <v/>
      </c>
      <c r="V5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1" t="s">
        <v>103</v>
      </c>
      <c r="AO551">
        <v>9</v>
      </c>
      <c r="AP551">
        <v>28</v>
      </c>
      <c r="AQ551">
        <f t="shared" si="20"/>
        <v>0</v>
      </c>
      <c r="AR551" t="str">
        <f t="shared" si="21"/>
        <v/>
      </c>
    </row>
    <row r="552" spans="1:44" hidden="1" x14ac:dyDescent="0.25">
      <c r="A552" t="s">
        <v>103</v>
      </c>
      <c r="B552">
        <v>10</v>
      </c>
      <c r="C552">
        <v>1</v>
      </c>
      <c r="D552">
        <v>1</v>
      </c>
      <c r="E552">
        <v>0</v>
      </c>
      <c r="F552">
        <v>23</v>
      </c>
      <c r="G552" t="str">
        <f>IF(טבלה20[[#This Row],[CycleNumber]]&gt;2,IF(AND(טבלה20[[#This Row],[LengthofCycle]]-F551=F551-F550,טבלה20[[#This Row],[LengthofCycle]]-F551&lt;&gt;0),1,""),"")</f>
        <v/>
      </c>
      <c r="H552" t="str">
        <f>IF(טבלה20[[#This Row],[דילוג]]=1,SUM(G552:G553),"")</f>
        <v/>
      </c>
      <c r="I552" t="str">
        <f>IF(AND(טבלה20[[#This Row],[CycleNumber]]&gt;B551,טבלה20[[#This Row],[CycleNumber]]&gt;2),IF(טבלה20[[#This Row],[דילוג]]=1,טבלה20[[#This Row],[LengthofCycle]]-F551,I551),"")</f>
        <v/>
      </c>
      <c r="J552">
        <f>IF(AND(טבלה20[[#This Row],[CycleNumber]]&gt;B551,טבלה20[[#This Row],[CycleNumber]]&gt;2),IF(טבלה20[[#This Row],[דילוג]]=1,1,IF(MAX(J550:J551)=1,1,IF(טבלה20[[#This Row],[LengthofCycle]]-F551&lt;&gt;טבלה20[[#This Row],[הפרש קבוע אחרון]],0,""))),"")</f>
        <v>0</v>
      </c>
      <c r="K552" t="str">
        <f>IF(טבלה20[[#This Row],[CycleNumber]]&lt;3,"",IF(טבלה20[[#This Row],[דילוג]]=1,1,IF(K551="","",IF(טבלה20[[#This Row],[LengthofCycle]]-F551=טבלה20[[#This Row],[הפרש קבוע אחרון]],1,IF(K551+1&gt;3,"",K551+1)))))</f>
        <v/>
      </c>
      <c r="L552" t="str">
        <f>IF(OR(טבלה20[[#This Row],[פעילות]]="",K551=""),"",IF(טבלה20[[#This Row],[פעילות]]=1,1,0))</f>
        <v/>
      </c>
      <c r="M552" s="1" t="str">
        <f>IF(טבלה20[[#This Row],[פעילות]]="","",IF(OR(M551="",AND(טבלה20[[#This Row],[דילוג]]=1,K551=3)),1,M551+1))</f>
        <v/>
      </c>
      <c r="N552" s="1" t="str">
        <f>IF(AND(טבלה20[[#This Row],[מחזורי פעילות]]=3,G553=1,טבלה20[[#This Row],[הפרש קבוע אחרון]]&lt;&gt;I553),1,"")</f>
        <v/>
      </c>
      <c r="O552" s="1" t="str">
        <f>IF(AND(טבלה20[[#This Row],[מחזורי פעילות]]=3,G553=1,טבלה20[[#This Row],[הפרש קבוע אחרון]]=I553),1,"")</f>
        <v/>
      </c>
      <c r="P552" s="1" t="str">
        <f>IF(AND(טבלה20[[#This Row],[דילוג]]=1,טבלה20[[#This Row],[הפרש קבוע אחרון]]=I551,טבלה20[[#This Row],[מחזורי פעילות]]&gt;1),1,"")</f>
        <v/>
      </c>
      <c r="Q552" s="1" t="str">
        <f>IF(OR(AND(טבלה20[[#This Row],[מחזורי פעילות]]&lt;&gt;"",M553=""),AND(טבלה20[[#This Row],[פעילות]]=3,M553=1)),טבלה20[[#This Row],[מחזורי פעילות]],"")</f>
        <v/>
      </c>
      <c r="R552" s="1" t="str">
        <f>IF(טבלה20[[#This Row],[באיזה מחזור נעקר אחרי קביעה?]]&lt;&gt;"",1,"")</f>
        <v/>
      </c>
      <c r="S552" s="1" t="str">
        <f>IF(AND(טבלה20[[#This Row],[באיזה מחזור נעקר אחרי קביעה?]]&lt;&gt;"",טבלה20[[#This Row],[CycleNumber]]&gt;B553),טבלה20[[#This Row],[באיזה מחזור נעקר אחרי קביעה?]],"")</f>
        <v/>
      </c>
      <c r="T552" s="1" t="str">
        <f>IF(AND(טבלה20[[#This Row],[הפרש קבוע אחרון]]&lt;&gt;"",I551=""),טבלה20[[#This Row],[CycleNumber]],"")</f>
        <v/>
      </c>
      <c r="U552" s="1" t="str">
        <f>IF(OR(טבלה20[[#This Row],[CycleNumber]]&gt;B553,B553=""),טבלה20[[#This Row],[CycleNumber]],"")</f>
        <v/>
      </c>
      <c r="V5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2" t="s">
        <v>103</v>
      </c>
      <c r="AO552">
        <v>10</v>
      </c>
      <c r="AP552">
        <v>23</v>
      </c>
      <c r="AQ552">
        <f t="shared" si="20"/>
        <v>0</v>
      </c>
      <c r="AR552" t="str">
        <f t="shared" si="21"/>
        <v/>
      </c>
    </row>
    <row r="553" spans="1:44" hidden="1" x14ac:dyDescent="0.25">
      <c r="A553" t="s">
        <v>103</v>
      </c>
      <c r="B553">
        <v>11</v>
      </c>
      <c r="C553">
        <v>1</v>
      </c>
      <c r="D553">
        <v>1</v>
      </c>
      <c r="E553">
        <v>0</v>
      </c>
      <c r="F553">
        <v>27</v>
      </c>
      <c r="G553" t="str">
        <f>IF(טבלה20[[#This Row],[CycleNumber]]&gt;2,IF(AND(טבלה20[[#This Row],[LengthofCycle]]-F552=F552-F551,טבלה20[[#This Row],[LengthofCycle]]-F552&lt;&gt;0),1,""),"")</f>
        <v/>
      </c>
      <c r="H553" t="str">
        <f>IF(טבלה20[[#This Row],[דילוג]]=1,SUM(G553:G554),"")</f>
        <v/>
      </c>
      <c r="I553" t="str">
        <f>IF(AND(טבלה20[[#This Row],[CycleNumber]]&gt;B552,טבלה20[[#This Row],[CycleNumber]]&gt;2),IF(טבלה20[[#This Row],[דילוג]]=1,טבלה20[[#This Row],[LengthofCycle]]-F552,I552),"")</f>
        <v/>
      </c>
      <c r="J553">
        <f>IF(AND(טבלה20[[#This Row],[CycleNumber]]&gt;B552,טבלה20[[#This Row],[CycleNumber]]&gt;2),IF(טבלה20[[#This Row],[דילוג]]=1,1,IF(MAX(J551:J552)=1,1,IF(טבלה20[[#This Row],[LengthofCycle]]-F552&lt;&gt;טבלה20[[#This Row],[הפרש קבוע אחרון]],0,""))),"")</f>
        <v>0</v>
      </c>
      <c r="K553" t="str">
        <f>IF(טבלה20[[#This Row],[CycleNumber]]&lt;3,"",IF(טבלה20[[#This Row],[דילוג]]=1,1,IF(K552="","",IF(טבלה20[[#This Row],[LengthofCycle]]-F552=טבלה20[[#This Row],[הפרש קבוע אחרון]],1,IF(K552+1&gt;3,"",K552+1)))))</f>
        <v/>
      </c>
      <c r="L553" t="str">
        <f>IF(OR(טבלה20[[#This Row],[פעילות]]="",K552=""),"",IF(טבלה20[[#This Row],[פעילות]]=1,1,0))</f>
        <v/>
      </c>
      <c r="M553" s="1" t="str">
        <f>IF(טבלה20[[#This Row],[פעילות]]="","",IF(OR(M552="",AND(טבלה20[[#This Row],[דילוג]]=1,K552=3)),1,M552+1))</f>
        <v/>
      </c>
      <c r="N553" s="1" t="str">
        <f>IF(AND(טבלה20[[#This Row],[מחזורי פעילות]]=3,G554=1,טבלה20[[#This Row],[הפרש קבוע אחרון]]&lt;&gt;I554),1,"")</f>
        <v/>
      </c>
      <c r="O553" s="1" t="str">
        <f>IF(AND(טבלה20[[#This Row],[מחזורי פעילות]]=3,G554=1,טבלה20[[#This Row],[הפרש קבוע אחרון]]=I554),1,"")</f>
        <v/>
      </c>
      <c r="P553" s="1" t="str">
        <f>IF(AND(טבלה20[[#This Row],[דילוג]]=1,טבלה20[[#This Row],[הפרש קבוע אחרון]]=I552,טבלה20[[#This Row],[מחזורי פעילות]]&gt;1),1,"")</f>
        <v/>
      </c>
      <c r="Q553" s="1" t="str">
        <f>IF(OR(AND(טבלה20[[#This Row],[מחזורי פעילות]]&lt;&gt;"",M554=""),AND(טבלה20[[#This Row],[פעילות]]=3,M554=1)),טבלה20[[#This Row],[מחזורי פעילות]],"")</f>
        <v/>
      </c>
      <c r="R553" s="1" t="str">
        <f>IF(טבלה20[[#This Row],[באיזה מחזור נעקר אחרי קביעה?]]&lt;&gt;"",1,"")</f>
        <v/>
      </c>
      <c r="S553" s="1" t="str">
        <f>IF(AND(טבלה20[[#This Row],[באיזה מחזור נעקר אחרי קביעה?]]&lt;&gt;"",טבלה20[[#This Row],[CycleNumber]]&gt;B554),טבלה20[[#This Row],[באיזה מחזור נעקר אחרי קביעה?]],"")</f>
        <v/>
      </c>
      <c r="T553" s="1" t="str">
        <f>IF(AND(טבלה20[[#This Row],[הפרש קבוע אחרון]]&lt;&gt;"",I552=""),טבלה20[[#This Row],[CycleNumber]],"")</f>
        <v/>
      </c>
      <c r="U553" s="1" t="str">
        <f>IF(OR(טבלה20[[#This Row],[CycleNumber]]&gt;B554,B554=""),טבלה20[[#This Row],[CycleNumber]],"")</f>
        <v/>
      </c>
      <c r="V5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3" t="s">
        <v>103</v>
      </c>
      <c r="AO553">
        <v>11</v>
      </c>
      <c r="AP553">
        <v>27</v>
      </c>
      <c r="AQ553">
        <f t="shared" si="20"/>
        <v>0</v>
      </c>
      <c r="AR553" t="str">
        <f t="shared" si="21"/>
        <v/>
      </c>
    </row>
    <row r="554" spans="1:44" hidden="1" x14ac:dyDescent="0.25">
      <c r="A554" t="s">
        <v>103</v>
      </c>
      <c r="B554">
        <v>12</v>
      </c>
      <c r="C554">
        <v>1</v>
      </c>
      <c r="D554">
        <v>1</v>
      </c>
      <c r="E554">
        <v>0</v>
      </c>
      <c r="F554">
        <v>24</v>
      </c>
      <c r="G554" t="str">
        <f>IF(טבלה20[[#This Row],[CycleNumber]]&gt;2,IF(AND(טבלה20[[#This Row],[LengthofCycle]]-F553=F553-F552,טבלה20[[#This Row],[LengthofCycle]]-F553&lt;&gt;0),1,""),"")</f>
        <v/>
      </c>
      <c r="H554" t="str">
        <f>IF(טבלה20[[#This Row],[דילוג]]=1,SUM(G554:G555),"")</f>
        <v/>
      </c>
      <c r="I554" t="str">
        <f>IF(AND(טבלה20[[#This Row],[CycleNumber]]&gt;B553,טבלה20[[#This Row],[CycleNumber]]&gt;2),IF(טבלה20[[#This Row],[דילוג]]=1,טבלה20[[#This Row],[LengthofCycle]]-F553,I553),"")</f>
        <v/>
      </c>
      <c r="J554">
        <f>IF(AND(טבלה20[[#This Row],[CycleNumber]]&gt;B553,טבלה20[[#This Row],[CycleNumber]]&gt;2),IF(טבלה20[[#This Row],[דילוג]]=1,1,IF(MAX(J552:J553)=1,1,IF(טבלה20[[#This Row],[LengthofCycle]]-F553&lt;&gt;טבלה20[[#This Row],[הפרש קבוע אחרון]],0,""))),"")</f>
        <v>0</v>
      </c>
      <c r="K554" t="str">
        <f>IF(טבלה20[[#This Row],[CycleNumber]]&lt;3,"",IF(טבלה20[[#This Row],[דילוג]]=1,1,IF(K553="","",IF(טבלה20[[#This Row],[LengthofCycle]]-F553=טבלה20[[#This Row],[הפרש קבוע אחרון]],1,IF(K553+1&gt;3,"",K553+1)))))</f>
        <v/>
      </c>
      <c r="L554" t="str">
        <f>IF(OR(טבלה20[[#This Row],[פעילות]]="",K553=""),"",IF(טבלה20[[#This Row],[פעילות]]=1,1,0))</f>
        <v/>
      </c>
      <c r="M554" s="1" t="str">
        <f>IF(טבלה20[[#This Row],[פעילות]]="","",IF(OR(M553="",AND(טבלה20[[#This Row],[דילוג]]=1,K553=3)),1,M553+1))</f>
        <v/>
      </c>
      <c r="N554" s="1" t="str">
        <f>IF(AND(טבלה20[[#This Row],[מחזורי פעילות]]=3,G555=1,טבלה20[[#This Row],[הפרש קבוע אחרון]]&lt;&gt;I555),1,"")</f>
        <v/>
      </c>
      <c r="O554" s="1" t="str">
        <f>IF(AND(טבלה20[[#This Row],[מחזורי פעילות]]=3,G555=1,טבלה20[[#This Row],[הפרש קבוע אחרון]]=I555),1,"")</f>
        <v/>
      </c>
      <c r="P554" s="1" t="str">
        <f>IF(AND(טבלה20[[#This Row],[דילוג]]=1,טבלה20[[#This Row],[הפרש קבוע אחרון]]=I553,טבלה20[[#This Row],[מחזורי פעילות]]&gt;1),1,"")</f>
        <v/>
      </c>
      <c r="Q554" s="1" t="str">
        <f>IF(OR(AND(טבלה20[[#This Row],[מחזורי פעילות]]&lt;&gt;"",M555=""),AND(טבלה20[[#This Row],[פעילות]]=3,M555=1)),טבלה20[[#This Row],[מחזורי פעילות]],"")</f>
        <v/>
      </c>
      <c r="R554" s="1" t="str">
        <f>IF(טבלה20[[#This Row],[באיזה מחזור נעקר אחרי קביעה?]]&lt;&gt;"",1,"")</f>
        <v/>
      </c>
      <c r="S554" s="1" t="str">
        <f>IF(AND(טבלה20[[#This Row],[באיזה מחזור נעקר אחרי קביעה?]]&lt;&gt;"",טבלה20[[#This Row],[CycleNumber]]&gt;B555),טבלה20[[#This Row],[באיזה מחזור נעקר אחרי קביעה?]],"")</f>
        <v/>
      </c>
      <c r="T554" s="1" t="str">
        <f>IF(AND(טבלה20[[#This Row],[הפרש קבוע אחרון]]&lt;&gt;"",I553=""),טבלה20[[#This Row],[CycleNumber]],"")</f>
        <v/>
      </c>
      <c r="U554" s="1">
        <f>IF(OR(טבלה20[[#This Row],[CycleNumber]]&gt;B555,B555=""),טבלה20[[#This Row],[CycleNumber]],"")</f>
        <v>12</v>
      </c>
      <c r="V5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4" t="s">
        <v>103</v>
      </c>
      <c r="AO554">
        <v>12</v>
      </c>
      <c r="AP554">
        <v>24</v>
      </c>
      <c r="AQ554">
        <f t="shared" si="20"/>
        <v>0</v>
      </c>
      <c r="AR554" t="str">
        <f t="shared" si="21"/>
        <v/>
      </c>
    </row>
    <row r="555" spans="1:44" hidden="1" x14ac:dyDescent="0.25">
      <c r="A555" t="s">
        <v>104</v>
      </c>
      <c r="B555">
        <v>1</v>
      </c>
      <c r="C555">
        <v>0</v>
      </c>
      <c r="D555">
        <v>0</v>
      </c>
      <c r="E555">
        <v>0</v>
      </c>
      <c r="F555">
        <v>33</v>
      </c>
      <c r="G555" t="str">
        <f>IF(טבלה20[[#This Row],[CycleNumber]]&gt;2,IF(AND(טבלה20[[#This Row],[LengthofCycle]]-F554=F554-F553,טבלה20[[#This Row],[LengthofCycle]]-F554&lt;&gt;0),1,""),"")</f>
        <v/>
      </c>
      <c r="H555" t="str">
        <f>IF(טבלה20[[#This Row],[דילוג]]=1,SUM(G555:G556),"")</f>
        <v/>
      </c>
      <c r="I555" t="str">
        <f>IF(AND(טבלה20[[#This Row],[CycleNumber]]&gt;B554,טבלה20[[#This Row],[CycleNumber]]&gt;2),IF(טבלה20[[#This Row],[דילוג]]=1,טבלה20[[#This Row],[LengthofCycle]]-F554,I554),"")</f>
        <v/>
      </c>
      <c r="J555" t="str">
        <f>IF(AND(טבלה20[[#This Row],[CycleNumber]]&gt;B554,טבלה20[[#This Row],[CycleNumber]]&gt;2),IF(טבלה20[[#This Row],[דילוג]]=1,1,IF(MAX(J553:J554)=1,1,IF(טבלה20[[#This Row],[LengthofCycle]]-F554&lt;&gt;טבלה20[[#This Row],[הפרש קבוע אחרון]],0,""))),"")</f>
        <v/>
      </c>
      <c r="K555" t="str">
        <f>IF(טבלה20[[#This Row],[CycleNumber]]&lt;3,"",IF(טבלה20[[#This Row],[דילוג]]=1,1,IF(K554="","",IF(טבלה20[[#This Row],[LengthofCycle]]-F554=טבלה20[[#This Row],[הפרש קבוע אחרון]],1,IF(K554+1&gt;3,"",K554+1)))))</f>
        <v/>
      </c>
      <c r="L555" t="str">
        <f>IF(OR(טבלה20[[#This Row],[פעילות]]="",K554=""),"",IF(טבלה20[[#This Row],[פעילות]]=1,1,0))</f>
        <v/>
      </c>
      <c r="M555" s="1" t="str">
        <f>IF(טבלה20[[#This Row],[פעילות]]="","",IF(OR(M554="",AND(טבלה20[[#This Row],[דילוג]]=1,K554=3)),1,M554+1))</f>
        <v/>
      </c>
      <c r="N555" s="1" t="str">
        <f>IF(AND(טבלה20[[#This Row],[מחזורי פעילות]]=3,G556=1,טבלה20[[#This Row],[הפרש קבוע אחרון]]&lt;&gt;I556),1,"")</f>
        <v/>
      </c>
      <c r="O555" s="1" t="str">
        <f>IF(AND(טבלה20[[#This Row],[מחזורי פעילות]]=3,G556=1,טבלה20[[#This Row],[הפרש קבוע אחרון]]=I556),1,"")</f>
        <v/>
      </c>
      <c r="P555" s="1" t="str">
        <f>IF(AND(טבלה20[[#This Row],[דילוג]]=1,טבלה20[[#This Row],[הפרש קבוע אחרון]]=I554,טבלה20[[#This Row],[מחזורי פעילות]]&gt;1),1,"")</f>
        <v/>
      </c>
      <c r="Q555" s="1" t="str">
        <f>IF(OR(AND(טבלה20[[#This Row],[מחזורי פעילות]]&lt;&gt;"",M556=""),AND(טבלה20[[#This Row],[פעילות]]=3,M556=1)),טבלה20[[#This Row],[מחזורי פעילות]],"")</f>
        <v/>
      </c>
      <c r="R555" s="1" t="str">
        <f>IF(טבלה20[[#This Row],[באיזה מחזור נעקר אחרי קביעה?]]&lt;&gt;"",1,"")</f>
        <v/>
      </c>
      <c r="S555" s="1" t="str">
        <f>IF(AND(טבלה20[[#This Row],[באיזה מחזור נעקר אחרי קביעה?]]&lt;&gt;"",טבלה20[[#This Row],[CycleNumber]]&gt;B556),טבלה20[[#This Row],[באיזה מחזור נעקר אחרי קביעה?]],"")</f>
        <v/>
      </c>
      <c r="T555" s="1" t="str">
        <f>IF(AND(טבלה20[[#This Row],[הפרש קבוע אחרון]]&lt;&gt;"",I554=""),טבלה20[[#This Row],[CycleNumber]],"")</f>
        <v/>
      </c>
      <c r="U555" s="1" t="str">
        <f>IF(OR(טבלה20[[#This Row],[CycleNumber]]&gt;B556,B556=""),טבלה20[[#This Row],[CycleNumber]],"")</f>
        <v/>
      </c>
      <c r="V5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5" t="s">
        <v>104</v>
      </c>
      <c r="AO555">
        <v>1</v>
      </c>
      <c r="AP555">
        <v>33</v>
      </c>
      <c r="AQ555" t="str">
        <f t="shared" si="20"/>
        <v/>
      </c>
      <c r="AR555" t="str">
        <f t="shared" si="21"/>
        <v/>
      </c>
    </row>
    <row r="556" spans="1:44" hidden="1" x14ac:dyDescent="0.25">
      <c r="A556" t="s">
        <v>104</v>
      </c>
      <c r="B556">
        <v>2</v>
      </c>
      <c r="C556">
        <v>0</v>
      </c>
      <c r="D556">
        <v>1</v>
      </c>
      <c r="E556">
        <v>0</v>
      </c>
      <c r="F556">
        <v>34</v>
      </c>
      <c r="G556" t="str">
        <f>IF(טבלה20[[#This Row],[CycleNumber]]&gt;2,IF(AND(טבלה20[[#This Row],[LengthofCycle]]-F555=F555-F554,טבלה20[[#This Row],[LengthofCycle]]-F555&lt;&gt;0),1,""),"")</f>
        <v/>
      </c>
      <c r="H556" t="str">
        <f>IF(טבלה20[[#This Row],[דילוג]]=1,SUM(G556:G557),"")</f>
        <v/>
      </c>
      <c r="I556" t="str">
        <f>IF(AND(טבלה20[[#This Row],[CycleNumber]]&gt;B555,טבלה20[[#This Row],[CycleNumber]]&gt;2),IF(טבלה20[[#This Row],[דילוג]]=1,טבלה20[[#This Row],[LengthofCycle]]-F555,I555),"")</f>
        <v/>
      </c>
      <c r="J556" t="str">
        <f>IF(AND(טבלה20[[#This Row],[CycleNumber]]&gt;B555,טבלה20[[#This Row],[CycleNumber]]&gt;2),IF(טבלה20[[#This Row],[דילוג]]=1,1,IF(MAX(J554:J555)=1,1,IF(טבלה20[[#This Row],[LengthofCycle]]-F555&lt;&gt;טבלה20[[#This Row],[הפרש קבוע אחרון]],0,""))),"")</f>
        <v/>
      </c>
      <c r="K556" t="str">
        <f>IF(טבלה20[[#This Row],[CycleNumber]]&lt;3,"",IF(טבלה20[[#This Row],[דילוג]]=1,1,IF(K555="","",IF(טבלה20[[#This Row],[LengthofCycle]]-F555=טבלה20[[#This Row],[הפרש קבוע אחרון]],1,IF(K555+1&gt;3,"",K555+1)))))</f>
        <v/>
      </c>
      <c r="L556" t="str">
        <f>IF(OR(טבלה20[[#This Row],[פעילות]]="",K555=""),"",IF(טבלה20[[#This Row],[פעילות]]=1,1,0))</f>
        <v/>
      </c>
      <c r="M556" s="1" t="str">
        <f>IF(טבלה20[[#This Row],[פעילות]]="","",IF(OR(M555="",AND(טבלה20[[#This Row],[דילוג]]=1,K555=3)),1,M555+1))</f>
        <v/>
      </c>
      <c r="N556" s="1" t="str">
        <f>IF(AND(טבלה20[[#This Row],[מחזורי פעילות]]=3,G557=1,טבלה20[[#This Row],[הפרש קבוע אחרון]]&lt;&gt;I557),1,"")</f>
        <v/>
      </c>
      <c r="O556" s="1" t="str">
        <f>IF(AND(טבלה20[[#This Row],[מחזורי פעילות]]=3,G557=1,טבלה20[[#This Row],[הפרש קבוע אחרון]]=I557),1,"")</f>
        <v/>
      </c>
      <c r="P556" s="1" t="str">
        <f>IF(AND(טבלה20[[#This Row],[דילוג]]=1,טבלה20[[#This Row],[הפרש קבוע אחרון]]=I555,טבלה20[[#This Row],[מחזורי פעילות]]&gt;1),1,"")</f>
        <v/>
      </c>
      <c r="Q556" s="1" t="str">
        <f>IF(OR(AND(טבלה20[[#This Row],[מחזורי פעילות]]&lt;&gt;"",M557=""),AND(טבלה20[[#This Row],[פעילות]]=3,M557=1)),טבלה20[[#This Row],[מחזורי פעילות]],"")</f>
        <v/>
      </c>
      <c r="R556" s="1" t="str">
        <f>IF(טבלה20[[#This Row],[באיזה מחזור נעקר אחרי קביעה?]]&lt;&gt;"",1,"")</f>
        <v/>
      </c>
      <c r="S556" s="1" t="str">
        <f>IF(AND(טבלה20[[#This Row],[באיזה מחזור נעקר אחרי קביעה?]]&lt;&gt;"",טבלה20[[#This Row],[CycleNumber]]&gt;B557),טבלה20[[#This Row],[באיזה מחזור נעקר אחרי קביעה?]],"")</f>
        <v/>
      </c>
      <c r="T556" s="1" t="str">
        <f>IF(AND(טבלה20[[#This Row],[הפרש קבוע אחרון]]&lt;&gt;"",I555=""),טבלה20[[#This Row],[CycleNumber]],"")</f>
        <v/>
      </c>
      <c r="U556" s="1" t="str">
        <f>IF(OR(טבלה20[[#This Row],[CycleNumber]]&gt;B557,B557=""),טבלה20[[#This Row],[CycleNumber]],"")</f>
        <v/>
      </c>
      <c r="V5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6" t="s">
        <v>104</v>
      </c>
      <c r="AO556">
        <v>2</v>
      </c>
      <c r="AP556">
        <v>34</v>
      </c>
      <c r="AQ556" t="str">
        <f t="shared" si="20"/>
        <v/>
      </c>
      <c r="AR556" t="str">
        <f t="shared" si="21"/>
        <v/>
      </c>
    </row>
    <row r="557" spans="1:44" hidden="1" x14ac:dyDescent="0.25">
      <c r="A557" t="s">
        <v>104</v>
      </c>
      <c r="B557">
        <v>3</v>
      </c>
      <c r="C557">
        <v>0</v>
      </c>
      <c r="D557">
        <v>1</v>
      </c>
      <c r="E557">
        <v>0</v>
      </c>
      <c r="F557">
        <v>32</v>
      </c>
      <c r="G557" t="str">
        <f>IF(טבלה20[[#This Row],[CycleNumber]]&gt;2,IF(AND(טבלה20[[#This Row],[LengthofCycle]]-F556=F556-F555,טבלה20[[#This Row],[LengthofCycle]]-F556&lt;&gt;0),1,""),"")</f>
        <v/>
      </c>
      <c r="H557" t="str">
        <f>IF(טבלה20[[#This Row],[דילוג]]=1,SUM(G557:G558),"")</f>
        <v/>
      </c>
      <c r="I557" t="str">
        <f>IF(AND(טבלה20[[#This Row],[CycleNumber]]&gt;B556,טבלה20[[#This Row],[CycleNumber]]&gt;2),IF(טבלה20[[#This Row],[דילוג]]=1,טבלה20[[#This Row],[LengthofCycle]]-F556,I556),"")</f>
        <v/>
      </c>
      <c r="J557">
        <f>IF(AND(טבלה20[[#This Row],[CycleNumber]]&gt;B556,טבלה20[[#This Row],[CycleNumber]]&gt;2),IF(טבלה20[[#This Row],[דילוג]]=1,1,IF(MAX(J555:J556)=1,1,IF(טבלה20[[#This Row],[LengthofCycle]]-F556&lt;&gt;טבלה20[[#This Row],[הפרש קבוע אחרון]],0,""))),"")</f>
        <v>0</v>
      </c>
      <c r="K557" t="str">
        <f>IF(טבלה20[[#This Row],[CycleNumber]]&lt;3,"",IF(טבלה20[[#This Row],[דילוג]]=1,1,IF(K556="","",IF(טבלה20[[#This Row],[LengthofCycle]]-F556=טבלה20[[#This Row],[הפרש קבוע אחרון]],1,IF(K556+1&gt;3,"",K556+1)))))</f>
        <v/>
      </c>
      <c r="L557" t="str">
        <f>IF(OR(טבלה20[[#This Row],[פעילות]]="",K556=""),"",IF(טבלה20[[#This Row],[פעילות]]=1,1,0))</f>
        <v/>
      </c>
      <c r="M557" s="1" t="str">
        <f>IF(טבלה20[[#This Row],[פעילות]]="","",IF(OR(M556="",AND(טבלה20[[#This Row],[דילוג]]=1,K556=3)),1,M556+1))</f>
        <v/>
      </c>
      <c r="N557" s="1" t="str">
        <f>IF(AND(טבלה20[[#This Row],[מחזורי פעילות]]=3,G558=1,טבלה20[[#This Row],[הפרש קבוע אחרון]]&lt;&gt;I558),1,"")</f>
        <v/>
      </c>
      <c r="O557" s="1" t="str">
        <f>IF(AND(טבלה20[[#This Row],[מחזורי פעילות]]=3,G558=1,טבלה20[[#This Row],[הפרש קבוע אחרון]]=I558),1,"")</f>
        <v/>
      </c>
      <c r="P557" s="1" t="str">
        <f>IF(AND(טבלה20[[#This Row],[דילוג]]=1,טבלה20[[#This Row],[הפרש קבוע אחרון]]=I556,טבלה20[[#This Row],[מחזורי פעילות]]&gt;1),1,"")</f>
        <v/>
      </c>
      <c r="Q557" s="1" t="str">
        <f>IF(OR(AND(טבלה20[[#This Row],[מחזורי פעילות]]&lt;&gt;"",M558=""),AND(טבלה20[[#This Row],[פעילות]]=3,M558=1)),טבלה20[[#This Row],[מחזורי פעילות]],"")</f>
        <v/>
      </c>
      <c r="R557" s="1" t="str">
        <f>IF(טבלה20[[#This Row],[באיזה מחזור נעקר אחרי קביעה?]]&lt;&gt;"",1,"")</f>
        <v/>
      </c>
      <c r="S557" s="1" t="str">
        <f>IF(AND(טבלה20[[#This Row],[באיזה מחזור נעקר אחרי קביעה?]]&lt;&gt;"",טבלה20[[#This Row],[CycleNumber]]&gt;B558),טבלה20[[#This Row],[באיזה מחזור נעקר אחרי קביעה?]],"")</f>
        <v/>
      </c>
      <c r="T557" s="1" t="str">
        <f>IF(AND(טבלה20[[#This Row],[הפרש קבוע אחרון]]&lt;&gt;"",I556=""),טבלה20[[#This Row],[CycleNumber]],"")</f>
        <v/>
      </c>
      <c r="U557" s="1" t="str">
        <f>IF(OR(טבלה20[[#This Row],[CycleNumber]]&gt;B558,B558=""),טבלה20[[#This Row],[CycleNumber]],"")</f>
        <v/>
      </c>
      <c r="V5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7" t="s">
        <v>104</v>
      </c>
      <c r="AO557">
        <v>3</v>
      </c>
      <c r="AP557">
        <v>32</v>
      </c>
      <c r="AQ557">
        <f t="shared" si="20"/>
        <v>0</v>
      </c>
      <c r="AR557" t="str">
        <f t="shared" si="21"/>
        <v/>
      </c>
    </row>
    <row r="558" spans="1:44" hidden="1" x14ac:dyDescent="0.25">
      <c r="A558" t="s">
        <v>104</v>
      </c>
      <c r="B558">
        <v>4</v>
      </c>
      <c r="C558">
        <v>0</v>
      </c>
      <c r="D558">
        <v>1</v>
      </c>
      <c r="E558">
        <v>0</v>
      </c>
      <c r="F558">
        <v>32</v>
      </c>
      <c r="G558" t="str">
        <f>IF(טבלה20[[#This Row],[CycleNumber]]&gt;2,IF(AND(טבלה20[[#This Row],[LengthofCycle]]-F557=F557-F556,טבלה20[[#This Row],[LengthofCycle]]-F557&lt;&gt;0),1,""),"")</f>
        <v/>
      </c>
      <c r="H558" t="str">
        <f>IF(טבלה20[[#This Row],[דילוג]]=1,SUM(G558:G559),"")</f>
        <v/>
      </c>
      <c r="I558" t="str">
        <f>IF(AND(טבלה20[[#This Row],[CycleNumber]]&gt;B557,טבלה20[[#This Row],[CycleNumber]]&gt;2),IF(טבלה20[[#This Row],[דילוג]]=1,טבלה20[[#This Row],[LengthofCycle]]-F557,I557),"")</f>
        <v/>
      </c>
      <c r="J558">
        <f>IF(AND(טבלה20[[#This Row],[CycleNumber]]&gt;B557,טבלה20[[#This Row],[CycleNumber]]&gt;2),IF(טבלה20[[#This Row],[דילוג]]=1,1,IF(MAX(J556:J557)=1,1,IF(טבלה20[[#This Row],[LengthofCycle]]-F557&lt;&gt;טבלה20[[#This Row],[הפרש קבוע אחרון]],0,""))),"")</f>
        <v>0</v>
      </c>
      <c r="K558" t="str">
        <f>IF(טבלה20[[#This Row],[CycleNumber]]&lt;3,"",IF(טבלה20[[#This Row],[דילוג]]=1,1,IF(K557="","",IF(טבלה20[[#This Row],[LengthofCycle]]-F557=טבלה20[[#This Row],[הפרש קבוע אחרון]],1,IF(K557+1&gt;3,"",K557+1)))))</f>
        <v/>
      </c>
      <c r="L558" t="str">
        <f>IF(OR(טבלה20[[#This Row],[פעילות]]="",K557=""),"",IF(טבלה20[[#This Row],[פעילות]]=1,1,0))</f>
        <v/>
      </c>
      <c r="M558" s="1" t="str">
        <f>IF(טבלה20[[#This Row],[פעילות]]="","",IF(OR(M557="",AND(טבלה20[[#This Row],[דילוג]]=1,K557=3)),1,M557+1))</f>
        <v/>
      </c>
      <c r="N558" s="1" t="str">
        <f>IF(AND(טבלה20[[#This Row],[מחזורי פעילות]]=3,G559=1,טבלה20[[#This Row],[הפרש קבוע אחרון]]&lt;&gt;I559),1,"")</f>
        <v/>
      </c>
      <c r="O558" s="1" t="str">
        <f>IF(AND(טבלה20[[#This Row],[מחזורי פעילות]]=3,G559=1,טבלה20[[#This Row],[הפרש קבוע אחרון]]=I559),1,"")</f>
        <v/>
      </c>
      <c r="P558" s="1" t="str">
        <f>IF(AND(טבלה20[[#This Row],[דילוג]]=1,טבלה20[[#This Row],[הפרש קבוע אחרון]]=I557,טבלה20[[#This Row],[מחזורי פעילות]]&gt;1),1,"")</f>
        <v/>
      </c>
      <c r="Q558" s="1" t="str">
        <f>IF(OR(AND(טבלה20[[#This Row],[מחזורי פעילות]]&lt;&gt;"",M559=""),AND(טבלה20[[#This Row],[פעילות]]=3,M559=1)),טבלה20[[#This Row],[מחזורי פעילות]],"")</f>
        <v/>
      </c>
      <c r="R558" s="1" t="str">
        <f>IF(טבלה20[[#This Row],[באיזה מחזור נעקר אחרי קביעה?]]&lt;&gt;"",1,"")</f>
        <v/>
      </c>
      <c r="S558" s="1" t="str">
        <f>IF(AND(טבלה20[[#This Row],[באיזה מחזור נעקר אחרי קביעה?]]&lt;&gt;"",טבלה20[[#This Row],[CycleNumber]]&gt;B559),טבלה20[[#This Row],[באיזה מחזור נעקר אחרי קביעה?]],"")</f>
        <v/>
      </c>
      <c r="T558" s="1" t="str">
        <f>IF(AND(טבלה20[[#This Row],[הפרש קבוע אחרון]]&lt;&gt;"",I557=""),טבלה20[[#This Row],[CycleNumber]],"")</f>
        <v/>
      </c>
      <c r="U558" s="1" t="str">
        <f>IF(OR(טבלה20[[#This Row],[CycleNumber]]&gt;B559,B559=""),טבלה20[[#This Row],[CycleNumber]],"")</f>
        <v/>
      </c>
      <c r="V5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8" t="s">
        <v>104</v>
      </c>
      <c r="AO558">
        <v>4</v>
      </c>
      <c r="AP558">
        <v>32</v>
      </c>
      <c r="AQ558">
        <f t="shared" si="20"/>
        <v>0</v>
      </c>
      <c r="AR558" t="str">
        <f t="shared" si="21"/>
        <v/>
      </c>
    </row>
    <row r="559" spans="1:44" hidden="1" x14ac:dyDescent="0.25">
      <c r="A559" t="s">
        <v>104</v>
      </c>
      <c r="B559">
        <v>5</v>
      </c>
      <c r="C559">
        <v>0</v>
      </c>
      <c r="D559">
        <v>1</v>
      </c>
      <c r="E559">
        <v>0</v>
      </c>
      <c r="F559">
        <v>32</v>
      </c>
      <c r="G559" t="str">
        <f>IF(טבלה20[[#This Row],[CycleNumber]]&gt;2,IF(AND(טבלה20[[#This Row],[LengthofCycle]]-F558=F558-F557,טבלה20[[#This Row],[LengthofCycle]]-F558&lt;&gt;0),1,""),"")</f>
        <v/>
      </c>
      <c r="H559" t="str">
        <f>IF(טבלה20[[#This Row],[דילוג]]=1,SUM(G559:G560),"")</f>
        <v/>
      </c>
      <c r="I559" t="str">
        <f>IF(AND(טבלה20[[#This Row],[CycleNumber]]&gt;B558,טבלה20[[#This Row],[CycleNumber]]&gt;2),IF(טבלה20[[#This Row],[דילוג]]=1,טבלה20[[#This Row],[LengthofCycle]]-F558,I558),"")</f>
        <v/>
      </c>
      <c r="J559">
        <f>IF(AND(טבלה20[[#This Row],[CycleNumber]]&gt;B558,טבלה20[[#This Row],[CycleNumber]]&gt;2),IF(טבלה20[[#This Row],[דילוג]]=1,1,IF(MAX(J557:J558)=1,1,IF(טבלה20[[#This Row],[LengthofCycle]]-F558&lt;&gt;טבלה20[[#This Row],[הפרש קבוע אחרון]],0,""))),"")</f>
        <v>0</v>
      </c>
      <c r="K559" t="str">
        <f>IF(טבלה20[[#This Row],[CycleNumber]]&lt;3,"",IF(טבלה20[[#This Row],[דילוג]]=1,1,IF(K558="","",IF(טבלה20[[#This Row],[LengthofCycle]]-F558=טבלה20[[#This Row],[הפרש קבוע אחרון]],1,IF(K558+1&gt;3,"",K558+1)))))</f>
        <v/>
      </c>
      <c r="L559" t="str">
        <f>IF(OR(טבלה20[[#This Row],[פעילות]]="",K558=""),"",IF(טבלה20[[#This Row],[פעילות]]=1,1,0))</f>
        <v/>
      </c>
      <c r="M559" s="1" t="str">
        <f>IF(טבלה20[[#This Row],[פעילות]]="","",IF(OR(M558="",AND(טבלה20[[#This Row],[דילוג]]=1,K558=3)),1,M558+1))</f>
        <v/>
      </c>
      <c r="N559" s="1" t="str">
        <f>IF(AND(טבלה20[[#This Row],[מחזורי פעילות]]=3,G560=1,טבלה20[[#This Row],[הפרש קבוע אחרון]]&lt;&gt;I560),1,"")</f>
        <v/>
      </c>
      <c r="O559" s="1" t="str">
        <f>IF(AND(טבלה20[[#This Row],[מחזורי פעילות]]=3,G560=1,טבלה20[[#This Row],[הפרש קבוע אחרון]]=I560),1,"")</f>
        <v/>
      </c>
      <c r="P559" s="1" t="str">
        <f>IF(AND(טבלה20[[#This Row],[דילוג]]=1,טבלה20[[#This Row],[הפרש קבוע אחרון]]=I558,טבלה20[[#This Row],[מחזורי פעילות]]&gt;1),1,"")</f>
        <v/>
      </c>
      <c r="Q559" s="1" t="str">
        <f>IF(OR(AND(טבלה20[[#This Row],[מחזורי פעילות]]&lt;&gt;"",M560=""),AND(טבלה20[[#This Row],[פעילות]]=3,M560=1)),טבלה20[[#This Row],[מחזורי פעילות]],"")</f>
        <v/>
      </c>
      <c r="R559" s="1" t="str">
        <f>IF(טבלה20[[#This Row],[באיזה מחזור נעקר אחרי קביעה?]]&lt;&gt;"",1,"")</f>
        <v/>
      </c>
      <c r="S559" s="1" t="str">
        <f>IF(AND(טבלה20[[#This Row],[באיזה מחזור נעקר אחרי קביעה?]]&lt;&gt;"",טבלה20[[#This Row],[CycleNumber]]&gt;B560),טבלה20[[#This Row],[באיזה מחזור נעקר אחרי קביעה?]],"")</f>
        <v/>
      </c>
      <c r="T559" s="1" t="str">
        <f>IF(AND(טבלה20[[#This Row],[הפרש קבוע אחרון]]&lt;&gt;"",I558=""),טבלה20[[#This Row],[CycleNumber]],"")</f>
        <v/>
      </c>
      <c r="U559" s="1" t="str">
        <f>IF(OR(טבלה20[[#This Row],[CycleNumber]]&gt;B560,B560=""),טבלה20[[#This Row],[CycleNumber]],"")</f>
        <v/>
      </c>
      <c r="V5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59" t="s">
        <v>104</v>
      </c>
      <c r="AO559">
        <v>5</v>
      </c>
      <c r="AP559">
        <v>32</v>
      </c>
      <c r="AQ559">
        <f t="shared" si="20"/>
        <v>0</v>
      </c>
      <c r="AR559" t="str">
        <f t="shared" si="21"/>
        <v/>
      </c>
    </row>
    <row r="560" spans="1:44" hidden="1" x14ac:dyDescent="0.25">
      <c r="A560" t="s">
        <v>104</v>
      </c>
      <c r="B560">
        <v>6</v>
      </c>
      <c r="C560">
        <v>0</v>
      </c>
      <c r="D560">
        <v>1</v>
      </c>
      <c r="E560">
        <v>0</v>
      </c>
      <c r="F560">
        <v>34</v>
      </c>
      <c r="G560" t="str">
        <f>IF(טבלה20[[#This Row],[CycleNumber]]&gt;2,IF(AND(טבלה20[[#This Row],[LengthofCycle]]-F559=F559-F558,טבלה20[[#This Row],[LengthofCycle]]-F559&lt;&gt;0),1,""),"")</f>
        <v/>
      </c>
      <c r="H560" t="str">
        <f>IF(טבלה20[[#This Row],[דילוג]]=1,SUM(G560:G561),"")</f>
        <v/>
      </c>
      <c r="I560" t="str">
        <f>IF(AND(טבלה20[[#This Row],[CycleNumber]]&gt;B559,טבלה20[[#This Row],[CycleNumber]]&gt;2),IF(טבלה20[[#This Row],[דילוג]]=1,טבלה20[[#This Row],[LengthofCycle]]-F559,I559),"")</f>
        <v/>
      </c>
      <c r="J560">
        <f>IF(AND(טבלה20[[#This Row],[CycleNumber]]&gt;B559,טבלה20[[#This Row],[CycleNumber]]&gt;2),IF(טבלה20[[#This Row],[דילוג]]=1,1,IF(MAX(J558:J559)=1,1,IF(טבלה20[[#This Row],[LengthofCycle]]-F559&lt;&gt;טבלה20[[#This Row],[הפרש קבוע אחרון]],0,""))),"")</f>
        <v>0</v>
      </c>
      <c r="K560" t="str">
        <f>IF(טבלה20[[#This Row],[CycleNumber]]&lt;3,"",IF(טבלה20[[#This Row],[דילוג]]=1,1,IF(K559="","",IF(טבלה20[[#This Row],[LengthofCycle]]-F559=טבלה20[[#This Row],[הפרש קבוע אחרון]],1,IF(K559+1&gt;3,"",K559+1)))))</f>
        <v/>
      </c>
      <c r="L560" t="str">
        <f>IF(OR(טבלה20[[#This Row],[פעילות]]="",K559=""),"",IF(טבלה20[[#This Row],[פעילות]]=1,1,0))</f>
        <v/>
      </c>
      <c r="M560" s="1" t="str">
        <f>IF(טבלה20[[#This Row],[פעילות]]="","",IF(OR(M559="",AND(טבלה20[[#This Row],[דילוג]]=1,K559=3)),1,M559+1))</f>
        <v/>
      </c>
      <c r="N560" s="1" t="str">
        <f>IF(AND(טבלה20[[#This Row],[מחזורי פעילות]]=3,G561=1,טבלה20[[#This Row],[הפרש קבוע אחרון]]&lt;&gt;I561),1,"")</f>
        <v/>
      </c>
      <c r="O560" s="1" t="str">
        <f>IF(AND(טבלה20[[#This Row],[מחזורי פעילות]]=3,G561=1,טבלה20[[#This Row],[הפרש קבוע אחרון]]=I561),1,"")</f>
        <v/>
      </c>
      <c r="P560" s="1" t="str">
        <f>IF(AND(טבלה20[[#This Row],[דילוג]]=1,טבלה20[[#This Row],[הפרש קבוע אחרון]]=I559,טבלה20[[#This Row],[מחזורי פעילות]]&gt;1),1,"")</f>
        <v/>
      </c>
      <c r="Q560" s="1" t="str">
        <f>IF(OR(AND(טבלה20[[#This Row],[מחזורי פעילות]]&lt;&gt;"",M561=""),AND(טבלה20[[#This Row],[פעילות]]=3,M561=1)),טבלה20[[#This Row],[מחזורי פעילות]],"")</f>
        <v/>
      </c>
      <c r="R560" s="1" t="str">
        <f>IF(טבלה20[[#This Row],[באיזה מחזור נעקר אחרי קביעה?]]&lt;&gt;"",1,"")</f>
        <v/>
      </c>
      <c r="S560" s="1" t="str">
        <f>IF(AND(טבלה20[[#This Row],[באיזה מחזור נעקר אחרי קביעה?]]&lt;&gt;"",טבלה20[[#This Row],[CycleNumber]]&gt;B561),טבלה20[[#This Row],[באיזה מחזור נעקר אחרי קביעה?]],"")</f>
        <v/>
      </c>
      <c r="T560" s="1" t="str">
        <f>IF(AND(טבלה20[[#This Row],[הפרש קבוע אחרון]]&lt;&gt;"",I559=""),טבלה20[[#This Row],[CycleNumber]],"")</f>
        <v/>
      </c>
      <c r="U560" s="1" t="str">
        <f>IF(OR(טבלה20[[#This Row],[CycleNumber]]&gt;B561,B561=""),טבלה20[[#This Row],[CycleNumber]],"")</f>
        <v/>
      </c>
      <c r="V5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0" t="s">
        <v>104</v>
      </c>
      <c r="AO560">
        <v>6</v>
      </c>
      <c r="AP560">
        <v>34</v>
      </c>
      <c r="AQ560">
        <f t="shared" si="20"/>
        <v>0</v>
      </c>
      <c r="AR560" t="str">
        <f t="shared" si="21"/>
        <v/>
      </c>
    </row>
    <row r="561" spans="1:44" hidden="1" x14ac:dyDescent="0.25">
      <c r="A561" t="s">
        <v>104</v>
      </c>
      <c r="B561">
        <v>7</v>
      </c>
      <c r="C561">
        <v>0</v>
      </c>
      <c r="D561">
        <v>1</v>
      </c>
      <c r="E561">
        <v>0</v>
      </c>
      <c r="F561">
        <v>33</v>
      </c>
      <c r="G561" t="str">
        <f>IF(טבלה20[[#This Row],[CycleNumber]]&gt;2,IF(AND(טבלה20[[#This Row],[LengthofCycle]]-F560=F560-F559,טבלה20[[#This Row],[LengthofCycle]]-F560&lt;&gt;0),1,""),"")</f>
        <v/>
      </c>
      <c r="H561" t="str">
        <f>IF(טבלה20[[#This Row],[דילוג]]=1,SUM(G561:G562),"")</f>
        <v/>
      </c>
      <c r="I561" t="str">
        <f>IF(AND(טבלה20[[#This Row],[CycleNumber]]&gt;B560,טבלה20[[#This Row],[CycleNumber]]&gt;2),IF(טבלה20[[#This Row],[דילוג]]=1,טבלה20[[#This Row],[LengthofCycle]]-F560,I560),"")</f>
        <v/>
      </c>
      <c r="J561">
        <f>IF(AND(טבלה20[[#This Row],[CycleNumber]]&gt;B560,טבלה20[[#This Row],[CycleNumber]]&gt;2),IF(טבלה20[[#This Row],[דילוג]]=1,1,IF(MAX(J559:J560)=1,1,IF(טבלה20[[#This Row],[LengthofCycle]]-F560&lt;&gt;טבלה20[[#This Row],[הפרש קבוע אחרון]],0,""))),"")</f>
        <v>0</v>
      </c>
      <c r="K561" t="str">
        <f>IF(טבלה20[[#This Row],[CycleNumber]]&lt;3,"",IF(טבלה20[[#This Row],[דילוג]]=1,1,IF(K560="","",IF(טבלה20[[#This Row],[LengthofCycle]]-F560=טבלה20[[#This Row],[הפרש קבוע אחרון]],1,IF(K560+1&gt;3,"",K560+1)))))</f>
        <v/>
      </c>
      <c r="L561" t="str">
        <f>IF(OR(טבלה20[[#This Row],[פעילות]]="",K560=""),"",IF(טבלה20[[#This Row],[פעילות]]=1,1,0))</f>
        <v/>
      </c>
      <c r="M561" s="1" t="str">
        <f>IF(טבלה20[[#This Row],[פעילות]]="","",IF(OR(M560="",AND(טבלה20[[#This Row],[דילוג]]=1,K560=3)),1,M560+1))</f>
        <v/>
      </c>
      <c r="N561" s="1" t="str">
        <f>IF(AND(טבלה20[[#This Row],[מחזורי פעילות]]=3,G562=1,טבלה20[[#This Row],[הפרש קבוע אחרון]]&lt;&gt;I562),1,"")</f>
        <v/>
      </c>
      <c r="O561" s="1" t="str">
        <f>IF(AND(טבלה20[[#This Row],[מחזורי פעילות]]=3,G562=1,טבלה20[[#This Row],[הפרש קבוע אחרון]]=I562),1,"")</f>
        <v/>
      </c>
      <c r="P561" s="1" t="str">
        <f>IF(AND(טבלה20[[#This Row],[דילוג]]=1,טבלה20[[#This Row],[הפרש קבוע אחרון]]=I560,טבלה20[[#This Row],[מחזורי פעילות]]&gt;1),1,"")</f>
        <v/>
      </c>
      <c r="Q561" s="1" t="str">
        <f>IF(OR(AND(טבלה20[[#This Row],[מחזורי פעילות]]&lt;&gt;"",M562=""),AND(טבלה20[[#This Row],[פעילות]]=3,M562=1)),טבלה20[[#This Row],[מחזורי פעילות]],"")</f>
        <v/>
      </c>
      <c r="R561" s="1" t="str">
        <f>IF(טבלה20[[#This Row],[באיזה מחזור נעקר אחרי קביעה?]]&lt;&gt;"",1,"")</f>
        <v/>
      </c>
      <c r="S561" s="1" t="str">
        <f>IF(AND(טבלה20[[#This Row],[באיזה מחזור נעקר אחרי קביעה?]]&lt;&gt;"",טבלה20[[#This Row],[CycleNumber]]&gt;B562),טבלה20[[#This Row],[באיזה מחזור נעקר אחרי קביעה?]],"")</f>
        <v/>
      </c>
      <c r="T561" s="1" t="str">
        <f>IF(AND(טבלה20[[#This Row],[הפרש קבוע אחרון]]&lt;&gt;"",I560=""),טבלה20[[#This Row],[CycleNumber]],"")</f>
        <v/>
      </c>
      <c r="U561" s="1" t="str">
        <f>IF(OR(טבלה20[[#This Row],[CycleNumber]]&gt;B562,B562=""),טבלה20[[#This Row],[CycleNumber]],"")</f>
        <v/>
      </c>
      <c r="V5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1" t="s">
        <v>104</v>
      </c>
      <c r="AO561">
        <v>7</v>
      </c>
      <c r="AP561">
        <v>33</v>
      </c>
      <c r="AQ561">
        <f t="shared" si="20"/>
        <v>0</v>
      </c>
      <c r="AR561" t="str">
        <f t="shared" si="21"/>
        <v/>
      </c>
    </row>
    <row r="562" spans="1:44" hidden="1" x14ac:dyDescent="0.25">
      <c r="A562" t="s">
        <v>104</v>
      </c>
      <c r="B562">
        <v>8</v>
      </c>
      <c r="C562">
        <v>0</v>
      </c>
      <c r="D562">
        <v>1</v>
      </c>
      <c r="E562">
        <v>0</v>
      </c>
      <c r="F562">
        <v>35</v>
      </c>
      <c r="G562" t="str">
        <f>IF(טבלה20[[#This Row],[CycleNumber]]&gt;2,IF(AND(טבלה20[[#This Row],[LengthofCycle]]-F561=F561-F560,טבלה20[[#This Row],[LengthofCycle]]-F561&lt;&gt;0),1,""),"")</f>
        <v/>
      </c>
      <c r="H562" t="str">
        <f>IF(טבלה20[[#This Row],[דילוג]]=1,SUM(G562:G563),"")</f>
        <v/>
      </c>
      <c r="I562" t="str">
        <f>IF(AND(טבלה20[[#This Row],[CycleNumber]]&gt;B561,טבלה20[[#This Row],[CycleNumber]]&gt;2),IF(טבלה20[[#This Row],[דילוג]]=1,טבלה20[[#This Row],[LengthofCycle]]-F561,I561),"")</f>
        <v/>
      </c>
      <c r="J562">
        <f>IF(AND(טבלה20[[#This Row],[CycleNumber]]&gt;B561,טבלה20[[#This Row],[CycleNumber]]&gt;2),IF(טבלה20[[#This Row],[דילוג]]=1,1,IF(MAX(J560:J561)=1,1,IF(טבלה20[[#This Row],[LengthofCycle]]-F561&lt;&gt;טבלה20[[#This Row],[הפרש קבוע אחרון]],0,""))),"")</f>
        <v>0</v>
      </c>
      <c r="K562" t="str">
        <f>IF(טבלה20[[#This Row],[CycleNumber]]&lt;3,"",IF(טבלה20[[#This Row],[דילוג]]=1,1,IF(K561="","",IF(טבלה20[[#This Row],[LengthofCycle]]-F561=טבלה20[[#This Row],[הפרש קבוע אחרון]],1,IF(K561+1&gt;3,"",K561+1)))))</f>
        <v/>
      </c>
      <c r="L562" t="str">
        <f>IF(OR(טבלה20[[#This Row],[פעילות]]="",K561=""),"",IF(טבלה20[[#This Row],[פעילות]]=1,1,0))</f>
        <v/>
      </c>
      <c r="M562" s="1" t="str">
        <f>IF(טבלה20[[#This Row],[פעילות]]="","",IF(OR(M561="",AND(טבלה20[[#This Row],[דילוג]]=1,K561=3)),1,M561+1))</f>
        <v/>
      </c>
      <c r="N562" s="1" t="str">
        <f>IF(AND(טבלה20[[#This Row],[מחזורי פעילות]]=3,G563=1,טבלה20[[#This Row],[הפרש קבוע אחרון]]&lt;&gt;I563),1,"")</f>
        <v/>
      </c>
      <c r="O562" s="1" t="str">
        <f>IF(AND(טבלה20[[#This Row],[מחזורי פעילות]]=3,G563=1,טבלה20[[#This Row],[הפרש קבוע אחרון]]=I563),1,"")</f>
        <v/>
      </c>
      <c r="P562" s="1" t="str">
        <f>IF(AND(טבלה20[[#This Row],[דילוג]]=1,טבלה20[[#This Row],[הפרש קבוע אחרון]]=I561,טבלה20[[#This Row],[מחזורי פעילות]]&gt;1),1,"")</f>
        <v/>
      </c>
      <c r="Q562" s="1" t="str">
        <f>IF(OR(AND(טבלה20[[#This Row],[מחזורי פעילות]]&lt;&gt;"",M563=""),AND(טבלה20[[#This Row],[פעילות]]=3,M563=1)),טבלה20[[#This Row],[מחזורי פעילות]],"")</f>
        <v/>
      </c>
      <c r="R562" s="1" t="str">
        <f>IF(טבלה20[[#This Row],[באיזה מחזור נעקר אחרי קביעה?]]&lt;&gt;"",1,"")</f>
        <v/>
      </c>
      <c r="S562" s="1" t="str">
        <f>IF(AND(טבלה20[[#This Row],[באיזה מחזור נעקר אחרי קביעה?]]&lt;&gt;"",טבלה20[[#This Row],[CycleNumber]]&gt;B563),טבלה20[[#This Row],[באיזה מחזור נעקר אחרי קביעה?]],"")</f>
        <v/>
      </c>
      <c r="T562" s="1" t="str">
        <f>IF(AND(טבלה20[[#This Row],[הפרש קבוע אחרון]]&lt;&gt;"",I561=""),טבלה20[[#This Row],[CycleNumber]],"")</f>
        <v/>
      </c>
      <c r="U562" s="1" t="str">
        <f>IF(OR(טבלה20[[#This Row],[CycleNumber]]&gt;B563,B563=""),טבלה20[[#This Row],[CycleNumber]],"")</f>
        <v/>
      </c>
      <c r="V5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2" t="s">
        <v>104</v>
      </c>
      <c r="AO562">
        <v>8</v>
      </c>
      <c r="AP562">
        <v>35</v>
      </c>
      <c r="AQ562">
        <f t="shared" si="20"/>
        <v>0</v>
      </c>
      <c r="AR562" t="str">
        <f t="shared" si="21"/>
        <v/>
      </c>
    </row>
    <row r="563" spans="1:44" hidden="1" x14ac:dyDescent="0.25">
      <c r="A563" t="s">
        <v>104</v>
      </c>
      <c r="B563">
        <v>9</v>
      </c>
      <c r="C563">
        <v>0</v>
      </c>
      <c r="D563">
        <v>1</v>
      </c>
      <c r="E563">
        <v>0</v>
      </c>
      <c r="F563">
        <v>32</v>
      </c>
      <c r="G563" t="str">
        <f>IF(טבלה20[[#This Row],[CycleNumber]]&gt;2,IF(AND(טבלה20[[#This Row],[LengthofCycle]]-F562=F562-F561,טבלה20[[#This Row],[LengthofCycle]]-F562&lt;&gt;0),1,""),"")</f>
        <v/>
      </c>
      <c r="H563" t="str">
        <f>IF(טבלה20[[#This Row],[דילוג]]=1,SUM(G563:G564),"")</f>
        <v/>
      </c>
      <c r="I563" t="str">
        <f>IF(AND(טבלה20[[#This Row],[CycleNumber]]&gt;B562,טבלה20[[#This Row],[CycleNumber]]&gt;2),IF(טבלה20[[#This Row],[דילוג]]=1,טבלה20[[#This Row],[LengthofCycle]]-F562,I562),"")</f>
        <v/>
      </c>
      <c r="J563">
        <f>IF(AND(טבלה20[[#This Row],[CycleNumber]]&gt;B562,טבלה20[[#This Row],[CycleNumber]]&gt;2),IF(טבלה20[[#This Row],[דילוג]]=1,1,IF(MAX(J561:J562)=1,1,IF(טבלה20[[#This Row],[LengthofCycle]]-F562&lt;&gt;טבלה20[[#This Row],[הפרש קבוע אחרון]],0,""))),"")</f>
        <v>0</v>
      </c>
      <c r="K563" t="str">
        <f>IF(טבלה20[[#This Row],[CycleNumber]]&lt;3,"",IF(טבלה20[[#This Row],[דילוג]]=1,1,IF(K562="","",IF(טבלה20[[#This Row],[LengthofCycle]]-F562=טבלה20[[#This Row],[הפרש קבוע אחרון]],1,IF(K562+1&gt;3,"",K562+1)))))</f>
        <v/>
      </c>
      <c r="L563" t="str">
        <f>IF(OR(טבלה20[[#This Row],[פעילות]]="",K562=""),"",IF(טבלה20[[#This Row],[פעילות]]=1,1,0))</f>
        <v/>
      </c>
      <c r="M563" s="1" t="str">
        <f>IF(טבלה20[[#This Row],[פעילות]]="","",IF(OR(M562="",AND(טבלה20[[#This Row],[דילוג]]=1,K562=3)),1,M562+1))</f>
        <v/>
      </c>
      <c r="N563" s="1" t="str">
        <f>IF(AND(טבלה20[[#This Row],[מחזורי פעילות]]=3,G564=1,טבלה20[[#This Row],[הפרש קבוע אחרון]]&lt;&gt;I564),1,"")</f>
        <v/>
      </c>
      <c r="O563" s="1" t="str">
        <f>IF(AND(טבלה20[[#This Row],[מחזורי פעילות]]=3,G564=1,טבלה20[[#This Row],[הפרש קבוע אחרון]]=I564),1,"")</f>
        <v/>
      </c>
      <c r="P563" s="1" t="str">
        <f>IF(AND(טבלה20[[#This Row],[דילוג]]=1,טבלה20[[#This Row],[הפרש קבוע אחרון]]=I562,טבלה20[[#This Row],[מחזורי פעילות]]&gt;1),1,"")</f>
        <v/>
      </c>
      <c r="Q563" s="1" t="str">
        <f>IF(OR(AND(טבלה20[[#This Row],[מחזורי פעילות]]&lt;&gt;"",M564=""),AND(טבלה20[[#This Row],[פעילות]]=3,M564=1)),טבלה20[[#This Row],[מחזורי פעילות]],"")</f>
        <v/>
      </c>
      <c r="R563" s="1" t="str">
        <f>IF(טבלה20[[#This Row],[באיזה מחזור נעקר אחרי קביעה?]]&lt;&gt;"",1,"")</f>
        <v/>
      </c>
      <c r="S563" s="1" t="str">
        <f>IF(AND(טבלה20[[#This Row],[באיזה מחזור נעקר אחרי קביעה?]]&lt;&gt;"",טבלה20[[#This Row],[CycleNumber]]&gt;B564),טבלה20[[#This Row],[באיזה מחזור נעקר אחרי קביעה?]],"")</f>
        <v/>
      </c>
      <c r="T563" s="1" t="str">
        <f>IF(AND(טבלה20[[#This Row],[הפרש קבוע אחרון]]&lt;&gt;"",I562=""),טבלה20[[#This Row],[CycleNumber]],"")</f>
        <v/>
      </c>
      <c r="U563" s="1" t="str">
        <f>IF(OR(טבלה20[[#This Row],[CycleNumber]]&gt;B564,B564=""),טבלה20[[#This Row],[CycleNumber]],"")</f>
        <v/>
      </c>
      <c r="V5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3" t="s">
        <v>104</v>
      </c>
      <c r="AO563">
        <v>9</v>
      </c>
      <c r="AP563">
        <v>32</v>
      </c>
      <c r="AQ563">
        <f t="shared" si="20"/>
        <v>0</v>
      </c>
      <c r="AR563" t="str">
        <f t="shared" si="21"/>
        <v/>
      </c>
    </row>
    <row r="564" spans="1:44" hidden="1" x14ac:dyDescent="0.25">
      <c r="A564" t="s">
        <v>104</v>
      </c>
      <c r="B564">
        <v>10</v>
      </c>
      <c r="C564">
        <v>0</v>
      </c>
      <c r="D564">
        <v>1</v>
      </c>
      <c r="E564">
        <v>0</v>
      </c>
      <c r="F564">
        <v>31</v>
      </c>
      <c r="G564" t="str">
        <f>IF(טבלה20[[#This Row],[CycleNumber]]&gt;2,IF(AND(טבלה20[[#This Row],[LengthofCycle]]-F563=F563-F562,טבלה20[[#This Row],[LengthofCycle]]-F563&lt;&gt;0),1,""),"")</f>
        <v/>
      </c>
      <c r="H564" t="str">
        <f>IF(טבלה20[[#This Row],[דילוג]]=1,SUM(G564:G565),"")</f>
        <v/>
      </c>
      <c r="I564" t="str">
        <f>IF(AND(טבלה20[[#This Row],[CycleNumber]]&gt;B563,טבלה20[[#This Row],[CycleNumber]]&gt;2),IF(טבלה20[[#This Row],[דילוג]]=1,טבלה20[[#This Row],[LengthofCycle]]-F563,I563),"")</f>
        <v/>
      </c>
      <c r="J564">
        <f>IF(AND(טבלה20[[#This Row],[CycleNumber]]&gt;B563,טבלה20[[#This Row],[CycleNumber]]&gt;2),IF(טבלה20[[#This Row],[דילוג]]=1,1,IF(MAX(J562:J563)=1,1,IF(טבלה20[[#This Row],[LengthofCycle]]-F563&lt;&gt;טבלה20[[#This Row],[הפרש קבוע אחרון]],0,""))),"")</f>
        <v>0</v>
      </c>
      <c r="K564" t="str">
        <f>IF(טבלה20[[#This Row],[CycleNumber]]&lt;3,"",IF(טבלה20[[#This Row],[דילוג]]=1,1,IF(K563="","",IF(טבלה20[[#This Row],[LengthofCycle]]-F563=טבלה20[[#This Row],[הפרש קבוע אחרון]],1,IF(K563+1&gt;3,"",K563+1)))))</f>
        <v/>
      </c>
      <c r="L564" t="str">
        <f>IF(OR(טבלה20[[#This Row],[פעילות]]="",K563=""),"",IF(טבלה20[[#This Row],[פעילות]]=1,1,0))</f>
        <v/>
      </c>
      <c r="M564" s="1" t="str">
        <f>IF(טבלה20[[#This Row],[פעילות]]="","",IF(OR(M563="",AND(טבלה20[[#This Row],[דילוג]]=1,K563=3)),1,M563+1))</f>
        <v/>
      </c>
      <c r="N564" s="1" t="str">
        <f>IF(AND(טבלה20[[#This Row],[מחזורי פעילות]]=3,G565=1,טבלה20[[#This Row],[הפרש קבוע אחרון]]&lt;&gt;I565),1,"")</f>
        <v/>
      </c>
      <c r="O564" s="1" t="str">
        <f>IF(AND(טבלה20[[#This Row],[מחזורי פעילות]]=3,G565=1,טבלה20[[#This Row],[הפרש קבוע אחרון]]=I565),1,"")</f>
        <v/>
      </c>
      <c r="P564" s="1" t="str">
        <f>IF(AND(טבלה20[[#This Row],[דילוג]]=1,טבלה20[[#This Row],[הפרש קבוע אחרון]]=I563,טבלה20[[#This Row],[מחזורי פעילות]]&gt;1),1,"")</f>
        <v/>
      </c>
      <c r="Q564" s="1" t="str">
        <f>IF(OR(AND(טבלה20[[#This Row],[מחזורי פעילות]]&lt;&gt;"",M565=""),AND(טבלה20[[#This Row],[פעילות]]=3,M565=1)),טבלה20[[#This Row],[מחזורי פעילות]],"")</f>
        <v/>
      </c>
      <c r="R564" s="1" t="str">
        <f>IF(טבלה20[[#This Row],[באיזה מחזור נעקר אחרי קביעה?]]&lt;&gt;"",1,"")</f>
        <v/>
      </c>
      <c r="S564" s="1" t="str">
        <f>IF(AND(טבלה20[[#This Row],[באיזה מחזור נעקר אחרי קביעה?]]&lt;&gt;"",טבלה20[[#This Row],[CycleNumber]]&gt;B565),טבלה20[[#This Row],[באיזה מחזור נעקר אחרי קביעה?]],"")</f>
        <v/>
      </c>
      <c r="T564" s="1" t="str">
        <f>IF(AND(טבלה20[[#This Row],[הפרש קבוע אחרון]]&lt;&gt;"",I563=""),טבלה20[[#This Row],[CycleNumber]],"")</f>
        <v/>
      </c>
      <c r="U564" s="1" t="str">
        <f>IF(OR(טבלה20[[#This Row],[CycleNumber]]&gt;B565,B565=""),טבלה20[[#This Row],[CycleNumber]],"")</f>
        <v/>
      </c>
      <c r="V5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4" t="s">
        <v>104</v>
      </c>
      <c r="AO564">
        <v>10</v>
      </c>
      <c r="AP564">
        <v>31</v>
      </c>
      <c r="AQ564">
        <f t="shared" si="20"/>
        <v>0</v>
      </c>
      <c r="AR564" t="str">
        <f t="shared" si="21"/>
        <v/>
      </c>
    </row>
    <row r="565" spans="1:44" hidden="1" x14ac:dyDescent="0.25">
      <c r="A565" t="s">
        <v>104</v>
      </c>
      <c r="B565">
        <v>11</v>
      </c>
      <c r="C565">
        <v>0</v>
      </c>
      <c r="D565">
        <v>1</v>
      </c>
      <c r="E565">
        <v>0</v>
      </c>
      <c r="F565">
        <v>38</v>
      </c>
      <c r="G565" t="str">
        <f>IF(טבלה20[[#This Row],[CycleNumber]]&gt;2,IF(AND(טבלה20[[#This Row],[LengthofCycle]]-F564=F564-F563,טבלה20[[#This Row],[LengthofCycle]]-F564&lt;&gt;0),1,""),"")</f>
        <v/>
      </c>
      <c r="H565" t="str">
        <f>IF(טבלה20[[#This Row],[דילוג]]=1,SUM(G565:G566),"")</f>
        <v/>
      </c>
      <c r="I565" t="str">
        <f>IF(AND(טבלה20[[#This Row],[CycleNumber]]&gt;B564,טבלה20[[#This Row],[CycleNumber]]&gt;2),IF(טבלה20[[#This Row],[דילוג]]=1,טבלה20[[#This Row],[LengthofCycle]]-F564,I564),"")</f>
        <v/>
      </c>
      <c r="J565">
        <f>IF(AND(טבלה20[[#This Row],[CycleNumber]]&gt;B564,טבלה20[[#This Row],[CycleNumber]]&gt;2),IF(טבלה20[[#This Row],[דילוג]]=1,1,IF(MAX(J563:J564)=1,1,IF(טבלה20[[#This Row],[LengthofCycle]]-F564&lt;&gt;טבלה20[[#This Row],[הפרש קבוע אחרון]],0,""))),"")</f>
        <v>0</v>
      </c>
      <c r="K565" t="str">
        <f>IF(טבלה20[[#This Row],[CycleNumber]]&lt;3,"",IF(טבלה20[[#This Row],[דילוג]]=1,1,IF(K564="","",IF(טבלה20[[#This Row],[LengthofCycle]]-F564=טבלה20[[#This Row],[הפרש קבוע אחרון]],1,IF(K564+1&gt;3,"",K564+1)))))</f>
        <v/>
      </c>
      <c r="L565" t="str">
        <f>IF(OR(טבלה20[[#This Row],[פעילות]]="",K564=""),"",IF(טבלה20[[#This Row],[פעילות]]=1,1,0))</f>
        <v/>
      </c>
      <c r="M565" s="1" t="str">
        <f>IF(טבלה20[[#This Row],[פעילות]]="","",IF(OR(M564="",AND(טבלה20[[#This Row],[דילוג]]=1,K564=3)),1,M564+1))</f>
        <v/>
      </c>
      <c r="N565" s="1" t="str">
        <f>IF(AND(טבלה20[[#This Row],[מחזורי פעילות]]=3,G566=1,טבלה20[[#This Row],[הפרש קבוע אחרון]]&lt;&gt;I566),1,"")</f>
        <v/>
      </c>
      <c r="O565" s="1" t="str">
        <f>IF(AND(טבלה20[[#This Row],[מחזורי פעילות]]=3,G566=1,טבלה20[[#This Row],[הפרש קבוע אחרון]]=I566),1,"")</f>
        <v/>
      </c>
      <c r="P565" s="1" t="str">
        <f>IF(AND(טבלה20[[#This Row],[דילוג]]=1,טבלה20[[#This Row],[הפרש קבוע אחרון]]=I564,טבלה20[[#This Row],[מחזורי פעילות]]&gt;1),1,"")</f>
        <v/>
      </c>
      <c r="Q565" s="1" t="str">
        <f>IF(OR(AND(טבלה20[[#This Row],[מחזורי פעילות]]&lt;&gt;"",M566=""),AND(טבלה20[[#This Row],[פעילות]]=3,M566=1)),טבלה20[[#This Row],[מחזורי פעילות]],"")</f>
        <v/>
      </c>
      <c r="R565" s="1" t="str">
        <f>IF(טבלה20[[#This Row],[באיזה מחזור נעקר אחרי קביעה?]]&lt;&gt;"",1,"")</f>
        <v/>
      </c>
      <c r="S565" s="1" t="str">
        <f>IF(AND(טבלה20[[#This Row],[באיזה מחזור נעקר אחרי קביעה?]]&lt;&gt;"",טבלה20[[#This Row],[CycleNumber]]&gt;B566),טבלה20[[#This Row],[באיזה מחזור נעקר אחרי קביעה?]],"")</f>
        <v/>
      </c>
      <c r="T565" s="1" t="str">
        <f>IF(AND(טבלה20[[#This Row],[הפרש קבוע אחרון]]&lt;&gt;"",I564=""),טבלה20[[#This Row],[CycleNumber]],"")</f>
        <v/>
      </c>
      <c r="U565" s="1" t="str">
        <f>IF(OR(טבלה20[[#This Row],[CycleNumber]]&gt;B566,B566=""),טבלה20[[#This Row],[CycleNumber]],"")</f>
        <v/>
      </c>
      <c r="V5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5" t="s">
        <v>104</v>
      </c>
      <c r="AO565">
        <v>11</v>
      </c>
      <c r="AP565">
        <v>38</v>
      </c>
      <c r="AQ565">
        <f t="shared" si="20"/>
        <v>0</v>
      </c>
      <c r="AR565" t="str">
        <f t="shared" si="21"/>
        <v/>
      </c>
    </row>
    <row r="566" spans="1:44" hidden="1" x14ac:dyDescent="0.25">
      <c r="A566" t="s">
        <v>104</v>
      </c>
      <c r="B566">
        <v>12</v>
      </c>
      <c r="C566">
        <v>0</v>
      </c>
      <c r="D566">
        <v>1</v>
      </c>
      <c r="E566">
        <v>0</v>
      </c>
      <c r="F566">
        <v>33</v>
      </c>
      <c r="G566" t="str">
        <f>IF(טבלה20[[#This Row],[CycleNumber]]&gt;2,IF(AND(טבלה20[[#This Row],[LengthofCycle]]-F565=F565-F564,טבלה20[[#This Row],[LengthofCycle]]-F565&lt;&gt;0),1,""),"")</f>
        <v/>
      </c>
      <c r="H566" t="str">
        <f>IF(טבלה20[[#This Row],[דילוג]]=1,SUM(G566:G567),"")</f>
        <v/>
      </c>
      <c r="I566" t="str">
        <f>IF(AND(טבלה20[[#This Row],[CycleNumber]]&gt;B565,טבלה20[[#This Row],[CycleNumber]]&gt;2),IF(טבלה20[[#This Row],[דילוג]]=1,טבלה20[[#This Row],[LengthofCycle]]-F565,I565),"")</f>
        <v/>
      </c>
      <c r="J566">
        <f>IF(AND(טבלה20[[#This Row],[CycleNumber]]&gt;B565,טבלה20[[#This Row],[CycleNumber]]&gt;2),IF(טבלה20[[#This Row],[דילוג]]=1,1,IF(MAX(J564:J565)=1,1,IF(טבלה20[[#This Row],[LengthofCycle]]-F565&lt;&gt;טבלה20[[#This Row],[הפרש קבוע אחרון]],0,""))),"")</f>
        <v>0</v>
      </c>
      <c r="K566" t="str">
        <f>IF(טבלה20[[#This Row],[CycleNumber]]&lt;3,"",IF(טבלה20[[#This Row],[דילוג]]=1,1,IF(K565="","",IF(טבלה20[[#This Row],[LengthofCycle]]-F565=טבלה20[[#This Row],[הפרש קבוע אחרון]],1,IF(K565+1&gt;3,"",K565+1)))))</f>
        <v/>
      </c>
      <c r="L566" t="str">
        <f>IF(OR(טבלה20[[#This Row],[פעילות]]="",K565=""),"",IF(טבלה20[[#This Row],[פעילות]]=1,1,0))</f>
        <v/>
      </c>
      <c r="M566" s="1" t="str">
        <f>IF(טבלה20[[#This Row],[פעילות]]="","",IF(OR(M565="",AND(טבלה20[[#This Row],[דילוג]]=1,K565=3)),1,M565+1))</f>
        <v/>
      </c>
      <c r="N566" s="1" t="str">
        <f>IF(AND(טבלה20[[#This Row],[מחזורי פעילות]]=3,G567=1,טבלה20[[#This Row],[הפרש קבוע אחרון]]&lt;&gt;I567),1,"")</f>
        <v/>
      </c>
      <c r="O566" s="1" t="str">
        <f>IF(AND(טבלה20[[#This Row],[מחזורי פעילות]]=3,G567=1,טבלה20[[#This Row],[הפרש קבוע אחרון]]=I567),1,"")</f>
        <v/>
      </c>
      <c r="P566" s="1" t="str">
        <f>IF(AND(טבלה20[[#This Row],[דילוג]]=1,טבלה20[[#This Row],[הפרש קבוע אחרון]]=I565,טבלה20[[#This Row],[מחזורי פעילות]]&gt;1),1,"")</f>
        <v/>
      </c>
      <c r="Q566" s="1" t="str">
        <f>IF(OR(AND(טבלה20[[#This Row],[מחזורי פעילות]]&lt;&gt;"",M567=""),AND(טבלה20[[#This Row],[פעילות]]=3,M567=1)),טבלה20[[#This Row],[מחזורי פעילות]],"")</f>
        <v/>
      </c>
      <c r="R566" s="1" t="str">
        <f>IF(טבלה20[[#This Row],[באיזה מחזור נעקר אחרי קביעה?]]&lt;&gt;"",1,"")</f>
        <v/>
      </c>
      <c r="S566" s="1" t="str">
        <f>IF(AND(טבלה20[[#This Row],[באיזה מחזור נעקר אחרי קביעה?]]&lt;&gt;"",טבלה20[[#This Row],[CycleNumber]]&gt;B567),טבלה20[[#This Row],[באיזה מחזור נעקר אחרי קביעה?]],"")</f>
        <v/>
      </c>
      <c r="T566" s="1" t="str">
        <f>IF(AND(טבלה20[[#This Row],[הפרש קבוע אחרון]]&lt;&gt;"",I565=""),טבלה20[[#This Row],[CycleNumber]],"")</f>
        <v/>
      </c>
      <c r="U566" s="1" t="str">
        <f>IF(OR(טבלה20[[#This Row],[CycleNumber]]&gt;B567,B567=""),טבלה20[[#This Row],[CycleNumber]],"")</f>
        <v/>
      </c>
      <c r="V5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6" t="s">
        <v>104</v>
      </c>
      <c r="AO566">
        <v>12</v>
      </c>
      <c r="AP566">
        <v>33</v>
      </c>
      <c r="AQ566">
        <f t="shared" si="20"/>
        <v>0</v>
      </c>
      <c r="AR566" t="str">
        <f t="shared" si="21"/>
        <v/>
      </c>
    </row>
    <row r="567" spans="1:44" hidden="1" x14ac:dyDescent="0.25">
      <c r="A567" t="s">
        <v>104</v>
      </c>
      <c r="B567">
        <v>13</v>
      </c>
      <c r="C567">
        <v>0</v>
      </c>
      <c r="D567">
        <v>1</v>
      </c>
      <c r="E567">
        <v>0</v>
      </c>
      <c r="F567">
        <v>36</v>
      </c>
      <c r="G567" t="str">
        <f>IF(טבלה20[[#This Row],[CycleNumber]]&gt;2,IF(AND(טבלה20[[#This Row],[LengthofCycle]]-F566=F566-F565,טבלה20[[#This Row],[LengthofCycle]]-F566&lt;&gt;0),1,""),"")</f>
        <v/>
      </c>
      <c r="H567" t="str">
        <f>IF(טבלה20[[#This Row],[דילוג]]=1,SUM(G567:G568),"")</f>
        <v/>
      </c>
      <c r="I567" t="str">
        <f>IF(AND(טבלה20[[#This Row],[CycleNumber]]&gt;B566,טבלה20[[#This Row],[CycleNumber]]&gt;2),IF(טבלה20[[#This Row],[דילוג]]=1,טבלה20[[#This Row],[LengthofCycle]]-F566,I566),"")</f>
        <v/>
      </c>
      <c r="J567">
        <f>IF(AND(טבלה20[[#This Row],[CycleNumber]]&gt;B566,טבלה20[[#This Row],[CycleNumber]]&gt;2),IF(טבלה20[[#This Row],[דילוג]]=1,1,IF(MAX(J565:J566)=1,1,IF(טבלה20[[#This Row],[LengthofCycle]]-F566&lt;&gt;טבלה20[[#This Row],[הפרש קבוע אחרון]],0,""))),"")</f>
        <v>0</v>
      </c>
      <c r="K567" t="str">
        <f>IF(טבלה20[[#This Row],[CycleNumber]]&lt;3,"",IF(טבלה20[[#This Row],[דילוג]]=1,1,IF(K566="","",IF(טבלה20[[#This Row],[LengthofCycle]]-F566=טבלה20[[#This Row],[הפרש קבוע אחרון]],1,IF(K566+1&gt;3,"",K566+1)))))</f>
        <v/>
      </c>
      <c r="L567" t="str">
        <f>IF(OR(טבלה20[[#This Row],[פעילות]]="",K566=""),"",IF(טבלה20[[#This Row],[פעילות]]=1,1,0))</f>
        <v/>
      </c>
      <c r="M567" s="1" t="str">
        <f>IF(טבלה20[[#This Row],[פעילות]]="","",IF(OR(M566="",AND(טבלה20[[#This Row],[דילוג]]=1,K566=3)),1,M566+1))</f>
        <v/>
      </c>
      <c r="N567" s="1" t="str">
        <f>IF(AND(טבלה20[[#This Row],[מחזורי פעילות]]=3,G568=1,טבלה20[[#This Row],[הפרש קבוע אחרון]]&lt;&gt;I568),1,"")</f>
        <v/>
      </c>
      <c r="O567" s="1" t="str">
        <f>IF(AND(טבלה20[[#This Row],[מחזורי פעילות]]=3,G568=1,טבלה20[[#This Row],[הפרש קבוע אחרון]]=I568),1,"")</f>
        <v/>
      </c>
      <c r="P567" s="1" t="str">
        <f>IF(AND(טבלה20[[#This Row],[דילוג]]=1,טבלה20[[#This Row],[הפרש קבוע אחרון]]=I566,טבלה20[[#This Row],[מחזורי פעילות]]&gt;1),1,"")</f>
        <v/>
      </c>
      <c r="Q567" s="1" t="str">
        <f>IF(OR(AND(טבלה20[[#This Row],[מחזורי פעילות]]&lt;&gt;"",M568=""),AND(טבלה20[[#This Row],[פעילות]]=3,M568=1)),טבלה20[[#This Row],[מחזורי פעילות]],"")</f>
        <v/>
      </c>
      <c r="R567" s="1" t="str">
        <f>IF(טבלה20[[#This Row],[באיזה מחזור נעקר אחרי קביעה?]]&lt;&gt;"",1,"")</f>
        <v/>
      </c>
      <c r="S567" s="1" t="str">
        <f>IF(AND(טבלה20[[#This Row],[באיזה מחזור נעקר אחרי קביעה?]]&lt;&gt;"",טבלה20[[#This Row],[CycleNumber]]&gt;B568),טבלה20[[#This Row],[באיזה מחזור נעקר אחרי קביעה?]],"")</f>
        <v/>
      </c>
      <c r="T567" s="1" t="str">
        <f>IF(AND(טבלה20[[#This Row],[הפרש קבוע אחרון]]&lt;&gt;"",I566=""),טבלה20[[#This Row],[CycleNumber]],"")</f>
        <v/>
      </c>
      <c r="U567" s="1">
        <f>IF(OR(טבלה20[[#This Row],[CycleNumber]]&gt;B568,B568=""),טבלה20[[#This Row],[CycleNumber]],"")</f>
        <v>13</v>
      </c>
      <c r="V5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7" t="s">
        <v>104</v>
      </c>
      <c r="AO567">
        <v>13</v>
      </c>
      <c r="AP567">
        <v>36</v>
      </c>
      <c r="AQ567">
        <f t="shared" si="20"/>
        <v>0</v>
      </c>
      <c r="AR567" t="str">
        <f t="shared" si="21"/>
        <v/>
      </c>
    </row>
    <row r="568" spans="1:44" hidden="1" x14ac:dyDescent="0.25">
      <c r="A568" t="s">
        <v>105</v>
      </c>
      <c r="B568">
        <v>1</v>
      </c>
      <c r="C568">
        <v>1</v>
      </c>
      <c r="D568">
        <v>1</v>
      </c>
      <c r="E568">
        <v>0</v>
      </c>
      <c r="F568">
        <v>28</v>
      </c>
      <c r="G568" t="str">
        <f>IF(טבלה20[[#This Row],[CycleNumber]]&gt;2,IF(AND(טבלה20[[#This Row],[LengthofCycle]]-F567=F567-F566,טבלה20[[#This Row],[LengthofCycle]]-F567&lt;&gt;0),1,""),"")</f>
        <v/>
      </c>
      <c r="H568" t="str">
        <f>IF(טבלה20[[#This Row],[דילוג]]=1,SUM(G568:G569),"")</f>
        <v/>
      </c>
      <c r="I568" t="str">
        <f>IF(AND(טבלה20[[#This Row],[CycleNumber]]&gt;B567,טבלה20[[#This Row],[CycleNumber]]&gt;2),IF(טבלה20[[#This Row],[דילוג]]=1,טבלה20[[#This Row],[LengthofCycle]]-F567,I567),"")</f>
        <v/>
      </c>
      <c r="J568" t="str">
        <f>IF(AND(טבלה20[[#This Row],[CycleNumber]]&gt;B567,טבלה20[[#This Row],[CycleNumber]]&gt;2),IF(טבלה20[[#This Row],[דילוג]]=1,1,IF(MAX(J566:J567)=1,1,IF(טבלה20[[#This Row],[LengthofCycle]]-F567&lt;&gt;טבלה20[[#This Row],[הפרש קבוע אחרון]],0,""))),"")</f>
        <v/>
      </c>
      <c r="K568" t="str">
        <f>IF(טבלה20[[#This Row],[CycleNumber]]&lt;3,"",IF(טבלה20[[#This Row],[דילוג]]=1,1,IF(K567="","",IF(טבלה20[[#This Row],[LengthofCycle]]-F567=טבלה20[[#This Row],[הפרש קבוע אחרון]],1,IF(K567+1&gt;3,"",K567+1)))))</f>
        <v/>
      </c>
      <c r="L568" t="str">
        <f>IF(OR(טבלה20[[#This Row],[פעילות]]="",K567=""),"",IF(טבלה20[[#This Row],[פעילות]]=1,1,0))</f>
        <v/>
      </c>
      <c r="M568" s="1" t="str">
        <f>IF(טבלה20[[#This Row],[פעילות]]="","",IF(OR(M567="",AND(טבלה20[[#This Row],[דילוג]]=1,K567=3)),1,M567+1))</f>
        <v/>
      </c>
      <c r="N568" s="1" t="str">
        <f>IF(AND(טבלה20[[#This Row],[מחזורי פעילות]]=3,G569=1,טבלה20[[#This Row],[הפרש קבוע אחרון]]&lt;&gt;I569),1,"")</f>
        <v/>
      </c>
      <c r="O568" s="1" t="str">
        <f>IF(AND(טבלה20[[#This Row],[מחזורי פעילות]]=3,G569=1,טבלה20[[#This Row],[הפרש קבוע אחרון]]=I569),1,"")</f>
        <v/>
      </c>
      <c r="P568" s="1" t="str">
        <f>IF(AND(טבלה20[[#This Row],[דילוג]]=1,טבלה20[[#This Row],[הפרש קבוע אחרון]]=I567,טבלה20[[#This Row],[מחזורי פעילות]]&gt;1),1,"")</f>
        <v/>
      </c>
      <c r="Q568" s="1" t="str">
        <f>IF(OR(AND(טבלה20[[#This Row],[מחזורי פעילות]]&lt;&gt;"",M569=""),AND(טבלה20[[#This Row],[פעילות]]=3,M569=1)),טבלה20[[#This Row],[מחזורי פעילות]],"")</f>
        <v/>
      </c>
      <c r="R568" s="1" t="str">
        <f>IF(טבלה20[[#This Row],[באיזה מחזור נעקר אחרי קביעה?]]&lt;&gt;"",1,"")</f>
        <v/>
      </c>
      <c r="S568" s="1" t="str">
        <f>IF(AND(טבלה20[[#This Row],[באיזה מחזור נעקר אחרי קביעה?]]&lt;&gt;"",טבלה20[[#This Row],[CycleNumber]]&gt;B569),טבלה20[[#This Row],[באיזה מחזור נעקר אחרי קביעה?]],"")</f>
        <v/>
      </c>
      <c r="T568" s="1" t="str">
        <f>IF(AND(טבלה20[[#This Row],[הפרש קבוע אחרון]]&lt;&gt;"",I567=""),טבלה20[[#This Row],[CycleNumber]],"")</f>
        <v/>
      </c>
      <c r="U568" s="1" t="str">
        <f>IF(OR(טבלה20[[#This Row],[CycleNumber]]&gt;B569,B569=""),טבלה20[[#This Row],[CycleNumber]],"")</f>
        <v/>
      </c>
      <c r="V5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8" t="s">
        <v>105</v>
      </c>
      <c r="AO568">
        <v>1</v>
      </c>
      <c r="AP568">
        <v>28</v>
      </c>
      <c r="AQ568" t="str">
        <f t="shared" si="20"/>
        <v/>
      </c>
      <c r="AR568" t="str">
        <f t="shared" si="21"/>
        <v/>
      </c>
    </row>
    <row r="569" spans="1:44" hidden="1" x14ac:dyDescent="0.25">
      <c r="A569" t="s">
        <v>105</v>
      </c>
      <c r="B569">
        <v>2</v>
      </c>
      <c r="C569">
        <v>1</v>
      </c>
      <c r="D569">
        <v>1</v>
      </c>
      <c r="E569">
        <v>0</v>
      </c>
      <c r="F569">
        <v>24</v>
      </c>
      <c r="G569" t="str">
        <f>IF(טבלה20[[#This Row],[CycleNumber]]&gt;2,IF(AND(טבלה20[[#This Row],[LengthofCycle]]-F568=F568-F567,טבלה20[[#This Row],[LengthofCycle]]-F568&lt;&gt;0),1,""),"")</f>
        <v/>
      </c>
      <c r="H569" t="str">
        <f>IF(טבלה20[[#This Row],[דילוג]]=1,SUM(G569:G570),"")</f>
        <v/>
      </c>
      <c r="I569" t="str">
        <f>IF(AND(טבלה20[[#This Row],[CycleNumber]]&gt;B568,טבלה20[[#This Row],[CycleNumber]]&gt;2),IF(טבלה20[[#This Row],[דילוג]]=1,טבלה20[[#This Row],[LengthofCycle]]-F568,I568),"")</f>
        <v/>
      </c>
      <c r="J569" t="str">
        <f>IF(AND(טבלה20[[#This Row],[CycleNumber]]&gt;B568,טבלה20[[#This Row],[CycleNumber]]&gt;2),IF(טבלה20[[#This Row],[דילוג]]=1,1,IF(MAX(J567:J568)=1,1,IF(טבלה20[[#This Row],[LengthofCycle]]-F568&lt;&gt;טבלה20[[#This Row],[הפרש קבוע אחרון]],0,""))),"")</f>
        <v/>
      </c>
      <c r="K569" t="str">
        <f>IF(טבלה20[[#This Row],[CycleNumber]]&lt;3,"",IF(טבלה20[[#This Row],[דילוג]]=1,1,IF(K568="","",IF(טבלה20[[#This Row],[LengthofCycle]]-F568=טבלה20[[#This Row],[הפרש קבוע אחרון]],1,IF(K568+1&gt;3,"",K568+1)))))</f>
        <v/>
      </c>
      <c r="L569" t="str">
        <f>IF(OR(טבלה20[[#This Row],[פעילות]]="",K568=""),"",IF(טבלה20[[#This Row],[פעילות]]=1,1,0))</f>
        <v/>
      </c>
      <c r="M569" s="1" t="str">
        <f>IF(טבלה20[[#This Row],[פעילות]]="","",IF(OR(M568="",AND(טבלה20[[#This Row],[דילוג]]=1,K568=3)),1,M568+1))</f>
        <v/>
      </c>
      <c r="N569" s="1" t="str">
        <f>IF(AND(טבלה20[[#This Row],[מחזורי פעילות]]=3,G570=1,טבלה20[[#This Row],[הפרש קבוע אחרון]]&lt;&gt;I570),1,"")</f>
        <v/>
      </c>
      <c r="O569" s="1" t="str">
        <f>IF(AND(טבלה20[[#This Row],[מחזורי פעילות]]=3,G570=1,טבלה20[[#This Row],[הפרש קבוע אחרון]]=I570),1,"")</f>
        <v/>
      </c>
      <c r="P569" s="1" t="str">
        <f>IF(AND(טבלה20[[#This Row],[דילוג]]=1,טבלה20[[#This Row],[הפרש קבוע אחרון]]=I568,טבלה20[[#This Row],[מחזורי פעילות]]&gt;1),1,"")</f>
        <v/>
      </c>
      <c r="Q569" s="1" t="str">
        <f>IF(OR(AND(טבלה20[[#This Row],[מחזורי פעילות]]&lt;&gt;"",M570=""),AND(טבלה20[[#This Row],[פעילות]]=3,M570=1)),טבלה20[[#This Row],[מחזורי פעילות]],"")</f>
        <v/>
      </c>
      <c r="R569" s="1" t="str">
        <f>IF(טבלה20[[#This Row],[באיזה מחזור נעקר אחרי קביעה?]]&lt;&gt;"",1,"")</f>
        <v/>
      </c>
      <c r="S569" s="1" t="str">
        <f>IF(AND(טבלה20[[#This Row],[באיזה מחזור נעקר אחרי קביעה?]]&lt;&gt;"",טבלה20[[#This Row],[CycleNumber]]&gt;B570),טבלה20[[#This Row],[באיזה מחזור נעקר אחרי קביעה?]],"")</f>
        <v/>
      </c>
      <c r="T569" s="1" t="str">
        <f>IF(AND(טבלה20[[#This Row],[הפרש קבוע אחרון]]&lt;&gt;"",I568=""),טבלה20[[#This Row],[CycleNumber]],"")</f>
        <v/>
      </c>
      <c r="U569" s="1" t="str">
        <f>IF(OR(טבלה20[[#This Row],[CycleNumber]]&gt;B570,B570=""),טבלה20[[#This Row],[CycleNumber]],"")</f>
        <v/>
      </c>
      <c r="V5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69" t="s">
        <v>105</v>
      </c>
      <c r="AO569">
        <v>2</v>
      </c>
      <c r="AP569">
        <v>24</v>
      </c>
      <c r="AQ569" t="str">
        <f t="shared" si="20"/>
        <v/>
      </c>
      <c r="AR569" t="str">
        <f t="shared" si="21"/>
        <v/>
      </c>
    </row>
    <row r="570" spans="1:44" hidden="1" x14ac:dyDescent="0.25">
      <c r="A570" t="s">
        <v>105</v>
      </c>
      <c r="B570">
        <v>3</v>
      </c>
      <c r="C570">
        <v>1</v>
      </c>
      <c r="D570">
        <v>1</v>
      </c>
      <c r="E570">
        <v>0</v>
      </c>
      <c r="F570">
        <v>28</v>
      </c>
      <c r="G570" t="str">
        <f>IF(טבלה20[[#This Row],[CycleNumber]]&gt;2,IF(AND(טבלה20[[#This Row],[LengthofCycle]]-F569=F569-F568,טבלה20[[#This Row],[LengthofCycle]]-F569&lt;&gt;0),1,""),"")</f>
        <v/>
      </c>
      <c r="H570" t="str">
        <f>IF(טבלה20[[#This Row],[דילוג]]=1,SUM(G570:G571),"")</f>
        <v/>
      </c>
      <c r="I570" t="str">
        <f>IF(AND(טבלה20[[#This Row],[CycleNumber]]&gt;B569,טבלה20[[#This Row],[CycleNumber]]&gt;2),IF(טבלה20[[#This Row],[דילוג]]=1,טבלה20[[#This Row],[LengthofCycle]]-F569,I569),"")</f>
        <v/>
      </c>
      <c r="J570">
        <f>IF(AND(טבלה20[[#This Row],[CycleNumber]]&gt;B569,טבלה20[[#This Row],[CycleNumber]]&gt;2),IF(טבלה20[[#This Row],[דילוג]]=1,1,IF(MAX(J568:J569)=1,1,IF(טבלה20[[#This Row],[LengthofCycle]]-F569&lt;&gt;טבלה20[[#This Row],[הפרש קבוע אחרון]],0,""))),"")</f>
        <v>0</v>
      </c>
      <c r="K570" t="str">
        <f>IF(טבלה20[[#This Row],[CycleNumber]]&lt;3,"",IF(טבלה20[[#This Row],[דילוג]]=1,1,IF(K569="","",IF(טבלה20[[#This Row],[LengthofCycle]]-F569=טבלה20[[#This Row],[הפרש קבוע אחרון]],1,IF(K569+1&gt;3,"",K569+1)))))</f>
        <v/>
      </c>
      <c r="L570" t="str">
        <f>IF(OR(טבלה20[[#This Row],[פעילות]]="",K569=""),"",IF(טבלה20[[#This Row],[פעילות]]=1,1,0))</f>
        <v/>
      </c>
      <c r="M570" s="1" t="str">
        <f>IF(טבלה20[[#This Row],[פעילות]]="","",IF(OR(M569="",AND(טבלה20[[#This Row],[דילוג]]=1,K569=3)),1,M569+1))</f>
        <v/>
      </c>
      <c r="N570" s="1" t="str">
        <f>IF(AND(טבלה20[[#This Row],[מחזורי פעילות]]=3,G571=1,טבלה20[[#This Row],[הפרש קבוע אחרון]]&lt;&gt;I571),1,"")</f>
        <v/>
      </c>
      <c r="O570" s="1" t="str">
        <f>IF(AND(טבלה20[[#This Row],[מחזורי פעילות]]=3,G571=1,טבלה20[[#This Row],[הפרש קבוע אחרון]]=I571),1,"")</f>
        <v/>
      </c>
      <c r="P570" s="1" t="str">
        <f>IF(AND(טבלה20[[#This Row],[דילוג]]=1,טבלה20[[#This Row],[הפרש קבוע אחרון]]=I569,טבלה20[[#This Row],[מחזורי פעילות]]&gt;1),1,"")</f>
        <v/>
      </c>
      <c r="Q570" s="1" t="str">
        <f>IF(OR(AND(טבלה20[[#This Row],[מחזורי פעילות]]&lt;&gt;"",M571=""),AND(טבלה20[[#This Row],[פעילות]]=3,M571=1)),טבלה20[[#This Row],[מחזורי פעילות]],"")</f>
        <v/>
      </c>
      <c r="R570" s="1" t="str">
        <f>IF(טבלה20[[#This Row],[באיזה מחזור נעקר אחרי קביעה?]]&lt;&gt;"",1,"")</f>
        <v/>
      </c>
      <c r="S570" s="1" t="str">
        <f>IF(AND(טבלה20[[#This Row],[באיזה מחזור נעקר אחרי קביעה?]]&lt;&gt;"",טבלה20[[#This Row],[CycleNumber]]&gt;B571),טבלה20[[#This Row],[באיזה מחזור נעקר אחרי קביעה?]],"")</f>
        <v/>
      </c>
      <c r="T570" s="1" t="str">
        <f>IF(AND(טבלה20[[#This Row],[הפרש קבוע אחרון]]&lt;&gt;"",I569=""),טבלה20[[#This Row],[CycleNumber]],"")</f>
        <v/>
      </c>
      <c r="U570" s="1" t="str">
        <f>IF(OR(טבלה20[[#This Row],[CycleNumber]]&gt;B571,B571=""),טבלה20[[#This Row],[CycleNumber]],"")</f>
        <v/>
      </c>
      <c r="V5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0" t="s">
        <v>105</v>
      </c>
      <c r="AO570">
        <v>3</v>
      </c>
      <c r="AP570">
        <v>28</v>
      </c>
      <c r="AQ570">
        <f t="shared" si="20"/>
        <v>0</v>
      </c>
      <c r="AR570" t="str">
        <f t="shared" si="21"/>
        <v/>
      </c>
    </row>
    <row r="571" spans="1:44" hidden="1" x14ac:dyDescent="0.25">
      <c r="A571" t="s">
        <v>105</v>
      </c>
      <c r="B571">
        <v>4</v>
      </c>
      <c r="C571">
        <v>1</v>
      </c>
      <c r="D571">
        <v>1</v>
      </c>
      <c r="E571">
        <v>0</v>
      </c>
      <c r="F571">
        <v>27</v>
      </c>
      <c r="G571" t="str">
        <f>IF(טבלה20[[#This Row],[CycleNumber]]&gt;2,IF(AND(טבלה20[[#This Row],[LengthofCycle]]-F570=F570-F569,טבלה20[[#This Row],[LengthofCycle]]-F570&lt;&gt;0),1,""),"")</f>
        <v/>
      </c>
      <c r="H571" t="str">
        <f>IF(טבלה20[[#This Row],[דילוג]]=1,SUM(G571:G572),"")</f>
        <v/>
      </c>
      <c r="I571" t="str">
        <f>IF(AND(טבלה20[[#This Row],[CycleNumber]]&gt;B570,טבלה20[[#This Row],[CycleNumber]]&gt;2),IF(טבלה20[[#This Row],[דילוג]]=1,טבלה20[[#This Row],[LengthofCycle]]-F570,I570),"")</f>
        <v/>
      </c>
      <c r="J571">
        <f>IF(AND(טבלה20[[#This Row],[CycleNumber]]&gt;B570,טבלה20[[#This Row],[CycleNumber]]&gt;2),IF(טבלה20[[#This Row],[דילוג]]=1,1,IF(MAX(J569:J570)=1,1,IF(טבלה20[[#This Row],[LengthofCycle]]-F570&lt;&gt;טבלה20[[#This Row],[הפרש קבוע אחרון]],0,""))),"")</f>
        <v>0</v>
      </c>
      <c r="K571" t="str">
        <f>IF(טבלה20[[#This Row],[CycleNumber]]&lt;3,"",IF(טבלה20[[#This Row],[דילוג]]=1,1,IF(K570="","",IF(טבלה20[[#This Row],[LengthofCycle]]-F570=טבלה20[[#This Row],[הפרש קבוע אחרון]],1,IF(K570+1&gt;3,"",K570+1)))))</f>
        <v/>
      </c>
      <c r="L571" t="str">
        <f>IF(OR(טבלה20[[#This Row],[פעילות]]="",K570=""),"",IF(טבלה20[[#This Row],[פעילות]]=1,1,0))</f>
        <v/>
      </c>
      <c r="M571" s="1" t="str">
        <f>IF(טבלה20[[#This Row],[פעילות]]="","",IF(OR(M570="",AND(טבלה20[[#This Row],[דילוג]]=1,K570=3)),1,M570+1))</f>
        <v/>
      </c>
      <c r="N571" s="1" t="str">
        <f>IF(AND(טבלה20[[#This Row],[מחזורי פעילות]]=3,G572=1,טבלה20[[#This Row],[הפרש קבוע אחרון]]&lt;&gt;I572),1,"")</f>
        <v/>
      </c>
      <c r="O571" s="1" t="str">
        <f>IF(AND(טבלה20[[#This Row],[מחזורי פעילות]]=3,G572=1,טבלה20[[#This Row],[הפרש קבוע אחרון]]=I572),1,"")</f>
        <v/>
      </c>
      <c r="P571" s="1" t="str">
        <f>IF(AND(טבלה20[[#This Row],[דילוג]]=1,טבלה20[[#This Row],[הפרש קבוע אחרון]]=I570,טבלה20[[#This Row],[מחזורי פעילות]]&gt;1),1,"")</f>
        <v/>
      </c>
      <c r="Q571" s="1" t="str">
        <f>IF(OR(AND(טבלה20[[#This Row],[מחזורי פעילות]]&lt;&gt;"",M572=""),AND(טבלה20[[#This Row],[פעילות]]=3,M572=1)),טבלה20[[#This Row],[מחזורי פעילות]],"")</f>
        <v/>
      </c>
      <c r="R571" s="1" t="str">
        <f>IF(טבלה20[[#This Row],[באיזה מחזור נעקר אחרי קביעה?]]&lt;&gt;"",1,"")</f>
        <v/>
      </c>
      <c r="S571" s="1" t="str">
        <f>IF(AND(טבלה20[[#This Row],[באיזה מחזור נעקר אחרי קביעה?]]&lt;&gt;"",טבלה20[[#This Row],[CycleNumber]]&gt;B572),טבלה20[[#This Row],[באיזה מחזור נעקר אחרי קביעה?]],"")</f>
        <v/>
      </c>
      <c r="T571" s="1" t="str">
        <f>IF(AND(טבלה20[[#This Row],[הפרש קבוע אחרון]]&lt;&gt;"",I570=""),טבלה20[[#This Row],[CycleNumber]],"")</f>
        <v/>
      </c>
      <c r="U571" s="1" t="str">
        <f>IF(OR(טבלה20[[#This Row],[CycleNumber]]&gt;B572,B572=""),טבלה20[[#This Row],[CycleNumber]],"")</f>
        <v/>
      </c>
      <c r="V5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1" t="s">
        <v>105</v>
      </c>
      <c r="AO571">
        <v>4</v>
      </c>
      <c r="AP571">
        <v>27</v>
      </c>
      <c r="AQ571">
        <f t="shared" si="20"/>
        <v>0</v>
      </c>
      <c r="AR571" t="str">
        <f t="shared" si="21"/>
        <v/>
      </c>
    </row>
    <row r="572" spans="1:44" hidden="1" x14ac:dyDescent="0.25">
      <c r="A572" t="s">
        <v>105</v>
      </c>
      <c r="B572">
        <v>5</v>
      </c>
      <c r="C572">
        <v>1</v>
      </c>
      <c r="D572">
        <v>1</v>
      </c>
      <c r="E572">
        <v>0</v>
      </c>
      <c r="F572">
        <v>29</v>
      </c>
      <c r="G572" t="str">
        <f>IF(טבלה20[[#This Row],[CycleNumber]]&gt;2,IF(AND(טבלה20[[#This Row],[LengthofCycle]]-F571=F571-F570,טבלה20[[#This Row],[LengthofCycle]]-F571&lt;&gt;0),1,""),"")</f>
        <v/>
      </c>
      <c r="H572" t="str">
        <f>IF(טבלה20[[#This Row],[דילוג]]=1,SUM(G572:G573),"")</f>
        <v/>
      </c>
      <c r="I572" t="str">
        <f>IF(AND(טבלה20[[#This Row],[CycleNumber]]&gt;B571,טבלה20[[#This Row],[CycleNumber]]&gt;2),IF(טבלה20[[#This Row],[דילוג]]=1,טבלה20[[#This Row],[LengthofCycle]]-F571,I571),"")</f>
        <v/>
      </c>
      <c r="J572">
        <f>IF(AND(טבלה20[[#This Row],[CycleNumber]]&gt;B571,טבלה20[[#This Row],[CycleNumber]]&gt;2),IF(טבלה20[[#This Row],[דילוג]]=1,1,IF(MAX(J570:J571)=1,1,IF(טבלה20[[#This Row],[LengthofCycle]]-F571&lt;&gt;טבלה20[[#This Row],[הפרש קבוע אחרון]],0,""))),"")</f>
        <v>0</v>
      </c>
      <c r="K572" t="str">
        <f>IF(טבלה20[[#This Row],[CycleNumber]]&lt;3,"",IF(טבלה20[[#This Row],[דילוג]]=1,1,IF(K571="","",IF(טבלה20[[#This Row],[LengthofCycle]]-F571=טבלה20[[#This Row],[הפרש קבוע אחרון]],1,IF(K571+1&gt;3,"",K571+1)))))</f>
        <v/>
      </c>
      <c r="L572" t="str">
        <f>IF(OR(טבלה20[[#This Row],[פעילות]]="",K571=""),"",IF(טבלה20[[#This Row],[פעילות]]=1,1,0))</f>
        <v/>
      </c>
      <c r="M572" s="1" t="str">
        <f>IF(טבלה20[[#This Row],[פעילות]]="","",IF(OR(M571="",AND(טבלה20[[#This Row],[דילוג]]=1,K571=3)),1,M571+1))</f>
        <v/>
      </c>
      <c r="N572" s="1" t="str">
        <f>IF(AND(טבלה20[[#This Row],[מחזורי פעילות]]=3,G573=1,טבלה20[[#This Row],[הפרש קבוע אחרון]]&lt;&gt;I573),1,"")</f>
        <v/>
      </c>
      <c r="O572" s="1" t="str">
        <f>IF(AND(טבלה20[[#This Row],[מחזורי פעילות]]=3,G573=1,טבלה20[[#This Row],[הפרש קבוע אחרון]]=I573),1,"")</f>
        <v/>
      </c>
      <c r="P572" s="1" t="str">
        <f>IF(AND(טבלה20[[#This Row],[דילוג]]=1,טבלה20[[#This Row],[הפרש קבוע אחרון]]=I571,טבלה20[[#This Row],[מחזורי פעילות]]&gt;1),1,"")</f>
        <v/>
      </c>
      <c r="Q572" s="1" t="str">
        <f>IF(OR(AND(טבלה20[[#This Row],[מחזורי פעילות]]&lt;&gt;"",M573=""),AND(טבלה20[[#This Row],[פעילות]]=3,M573=1)),טבלה20[[#This Row],[מחזורי פעילות]],"")</f>
        <v/>
      </c>
      <c r="R572" s="1" t="str">
        <f>IF(טבלה20[[#This Row],[באיזה מחזור נעקר אחרי קביעה?]]&lt;&gt;"",1,"")</f>
        <v/>
      </c>
      <c r="S572" s="1" t="str">
        <f>IF(AND(טבלה20[[#This Row],[באיזה מחזור נעקר אחרי קביעה?]]&lt;&gt;"",טבלה20[[#This Row],[CycleNumber]]&gt;B573),טבלה20[[#This Row],[באיזה מחזור נעקר אחרי קביעה?]],"")</f>
        <v/>
      </c>
      <c r="T572" s="1" t="str">
        <f>IF(AND(טבלה20[[#This Row],[הפרש קבוע אחרון]]&lt;&gt;"",I571=""),טבלה20[[#This Row],[CycleNumber]],"")</f>
        <v/>
      </c>
      <c r="U572" s="1" t="str">
        <f>IF(OR(טבלה20[[#This Row],[CycleNumber]]&gt;B573,B573=""),טבלה20[[#This Row],[CycleNumber]],"")</f>
        <v/>
      </c>
      <c r="V5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2" t="s">
        <v>105</v>
      </c>
      <c r="AO572">
        <v>5</v>
      </c>
      <c r="AP572">
        <v>29</v>
      </c>
      <c r="AQ572">
        <f t="shared" si="20"/>
        <v>0</v>
      </c>
      <c r="AR572" t="str">
        <f t="shared" si="21"/>
        <v/>
      </c>
    </row>
    <row r="573" spans="1:44" hidden="1" x14ac:dyDescent="0.25">
      <c r="A573" t="s">
        <v>105</v>
      </c>
      <c r="B573">
        <v>6</v>
      </c>
      <c r="C573">
        <v>1</v>
      </c>
      <c r="D573">
        <v>1</v>
      </c>
      <c r="E573">
        <v>0</v>
      </c>
      <c r="F573">
        <v>28</v>
      </c>
      <c r="G573" t="str">
        <f>IF(טבלה20[[#This Row],[CycleNumber]]&gt;2,IF(AND(טבלה20[[#This Row],[LengthofCycle]]-F572=F572-F571,טבלה20[[#This Row],[LengthofCycle]]-F572&lt;&gt;0),1,""),"")</f>
        <v/>
      </c>
      <c r="H573" t="str">
        <f>IF(טבלה20[[#This Row],[דילוג]]=1,SUM(G573:G574),"")</f>
        <v/>
      </c>
      <c r="I573" t="str">
        <f>IF(AND(טבלה20[[#This Row],[CycleNumber]]&gt;B572,טבלה20[[#This Row],[CycleNumber]]&gt;2),IF(טבלה20[[#This Row],[דילוג]]=1,טבלה20[[#This Row],[LengthofCycle]]-F572,I572),"")</f>
        <v/>
      </c>
      <c r="J573">
        <f>IF(AND(טבלה20[[#This Row],[CycleNumber]]&gt;B572,טבלה20[[#This Row],[CycleNumber]]&gt;2),IF(טבלה20[[#This Row],[דילוג]]=1,1,IF(MAX(J571:J572)=1,1,IF(טבלה20[[#This Row],[LengthofCycle]]-F572&lt;&gt;טבלה20[[#This Row],[הפרש קבוע אחרון]],0,""))),"")</f>
        <v>0</v>
      </c>
      <c r="K573" t="str">
        <f>IF(טבלה20[[#This Row],[CycleNumber]]&lt;3,"",IF(טבלה20[[#This Row],[דילוג]]=1,1,IF(K572="","",IF(טבלה20[[#This Row],[LengthofCycle]]-F572=טבלה20[[#This Row],[הפרש קבוע אחרון]],1,IF(K572+1&gt;3,"",K572+1)))))</f>
        <v/>
      </c>
      <c r="L573" t="str">
        <f>IF(OR(טבלה20[[#This Row],[פעילות]]="",K572=""),"",IF(טבלה20[[#This Row],[פעילות]]=1,1,0))</f>
        <v/>
      </c>
      <c r="M573" s="1" t="str">
        <f>IF(טבלה20[[#This Row],[פעילות]]="","",IF(OR(M572="",AND(טבלה20[[#This Row],[דילוג]]=1,K572=3)),1,M572+1))</f>
        <v/>
      </c>
      <c r="N573" s="1" t="str">
        <f>IF(AND(טבלה20[[#This Row],[מחזורי פעילות]]=3,G574=1,טבלה20[[#This Row],[הפרש קבוע אחרון]]&lt;&gt;I574),1,"")</f>
        <v/>
      </c>
      <c r="O573" s="1" t="str">
        <f>IF(AND(טבלה20[[#This Row],[מחזורי פעילות]]=3,G574=1,טבלה20[[#This Row],[הפרש קבוע אחרון]]=I574),1,"")</f>
        <v/>
      </c>
      <c r="P573" s="1" t="str">
        <f>IF(AND(טבלה20[[#This Row],[דילוג]]=1,טבלה20[[#This Row],[הפרש קבוע אחרון]]=I572,טבלה20[[#This Row],[מחזורי פעילות]]&gt;1),1,"")</f>
        <v/>
      </c>
      <c r="Q573" s="1" t="str">
        <f>IF(OR(AND(טבלה20[[#This Row],[מחזורי פעילות]]&lt;&gt;"",M574=""),AND(טבלה20[[#This Row],[פעילות]]=3,M574=1)),טבלה20[[#This Row],[מחזורי פעילות]],"")</f>
        <v/>
      </c>
      <c r="R573" s="1" t="str">
        <f>IF(טבלה20[[#This Row],[באיזה מחזור נעקר אחרי קביעה?]]&lt;&gt;"",1,"")</f>
        <v/>
      </c>
      <c r="S573" s="1" t="str">
        <f>IF(AND(טבלה20[[#This Row],[באיזה מחזור נעקר אחרי קביעה?]]&lt;&gt;"",טבלה20[[#This Row],[CycleNumber]]&gt;B574),טבלה20[[#This Row],[באיזה מחזור נעקר אחרי קביעה?]],"")</f>
        <v/>
      </c>
      <c r="T573" s="1" t="str">
        <f>IF(AND(טבלה20[[#This Row],[הפרש קבוע אחרון]]&lt;&gt;"",I572=""),טבלה20[[#This Row],[CycleNumber]],"")</f>
        <v/>
      </c>
      <c r="U573" s="1" t="str">
        <f>IF(OR(טבלה20[[#This Row],[CycleNumber]]&gt;B574,B574=""),טבלה20[[#This Row],[CycleNumber]],"")</f>
        <v/>
      </c>
      <c r="V5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3" t="s">
        <v>105</v>
      </c>
      <c r="AO573">
        <v>6</v>
      </c>
      <c r="AP573">
        <v>28</v>
      </c>
      <c r="AQ573">
        <f t="shared" si="20"/>
        <v>0</v>
      </c>
      <c r="AR573" t="str">
        <f t="shared" si="21"/>
        <v/>
      </c>
    </row>
    <row r="574" spans="1:44" hidden="1" x14ac:dyDescent="0.25">
      <c r="A574" t="s">
        <v>105</v>
      </c>
      <c r="B574">
        <v>7</v>
      </c>
      <c r="C574">
        <v>1</v>
      </c>
      <c r="D574">
        <v>1</v>
      </c>
      <c r="E574">
        <v>0</v>
      </c>
      <c r="F574">
        <v>29</v>
      </c>
      <c r="G574" t="str">
        <f>IF(טבלה20[[#This Row],[CycleNumber]]&gt;2,IF(AND(טבלה20[[#This Row],[LengthofCycle]]-F573=F573-F572,טבלה20[[#This Row],[LengthofCycle]]-F573&lt;&gt;0),1,""),"")</f>
        <v/>
      </c>
      <c r="H574" t="str">
        <f>IF(טבלה20[[#This Row],[דילוג]]=1,SUM(G574:G575),"")</f>
        <v/>
      </c>
      <c r="I574" t="str">
        <f>IF(AND(טבלה20[[#This Row],[CycleNumber]]&gt;B573,טבלה20[[#This Row],[CycleNumber]]&gt;2),IF(טבלה20[[#This Row],[דילוג]]=1,טבלה20[[#This Row],[LengthofCycle]]-F573,I573),"")</f>
        <v/>
      </c>
      <c r="J574">
        <f>IF(AND(טבלה20[[#This Row],[CycleNumber]]&gt;B573,טבלה20[[#This Row],[CycleNumber]]&gt;2),IF(טבלה20[[#This Row],[דילוג]]=1,1,IF(MAX(J572:J573)=1,1,IF(טבלה20[[#This Row],[LengthofCycle]]-F573&lt;&gt;טבלה20[[#This Row],[הפרש קבוע אחרון]],0,""))),"")</f>
        <v>0</v>
      </c>
      <c r="K574" t="str">
        <f>IF(טבלה20[[#This Row],[CycleNumber]]&lt;3,"",IF(טבלה20[[#This Row],[דילוג]]=1,1,IF(K573="","",IF(טבלה20[[#This Row],[LengthofCycle]]-F573=טבלה20[[#This Row],[הפרש קבוע אחרון]],1,IF(K573+1&gt;3,"",K573+1)))))</f>
        <v/>
      </c>
      <c r="L574" t="str">
        <f>IF(OR(טבלה20[[#This Row],[פעילות]]="",K573=""),"",IF(טבלה20[[#This Row],[פעילות]]=1,1,0))</f>
        <v/>
      </c>
      <c r="M574" s="1" t="str">
        <f>IF(טבלה20[[#This Row],[פעילות]]="","",IF(OR(M573="",AND(טבלה20[[#This Row],[דילוג]]=1,K573=3)),1,M573+1))</f>
        <v/>
      </c>
      <c r="N574" s="1" t="str">
        <f>IF(AND(טבלה20[[#This Row],[מחזורי פעילות]]=3,G575=1,טבלה20[[#This Row],[הפרש קבוע אחרון]]&lt;&gt;I575),1,"")</f>
        <v/>
      </c>
      <c r="O574" s="1" t="str">
        <f>IF(AND(טבלה20[[#This Row],[מחזורי פעילות]]=3,G575=1,טבלה20[[#This Row],[הפרש קבוע אחרון]]=I575),1,"")</f>
        <v/>
      </c>
      <c r="P574" s="1" t="str">
        <f>IF(AND(טבלה20[[#This Row],[דילוג]]=1,טבלה20[[#This Row],[הפרש קבוע אחרון]]=I573,טבלה20[[#This Row],[מחזורי פעילות]]&gt;1),1,"")</f>
        <v/>
      </c>
      <c r="Q574" s="1" t="str">
        <f>IF(OR(AND(טבלה20[[#This Row],[מחזורי פעילות]]&lt;&gt;"",M575=""),AND(טבלה20[[#This Row],[פעילות]]=3,M575=1)),טבלה20[[#This Row],[מחזורי פעילות]],"")</f>
        <v/>
      </c>
      <c r="R574" s="1" t="str">
        <f>IF(טבלה20[[#This Row],[באיזה מחזור נעקר אחרי קביעה?]]&lt;&gt;"",1,"")</f>
        <v/>
      </c>
      <c r="S574" s="1" t="str">
        <f>IF(AND(טבלה20[[#This Row],[באיזה מחזור נעקר אחרי קביעה?]]&lt;&gt;"",טבלה20[[#This Row],[CycleNumber]]&gt;B575),טבלה20[[#This Row],[באיזה מחזור נעקר אחרי קביעה?]],"")</f>
        <v/>
      </c>
      <c r="T574" s="1" t="str">
        <f>IF(AND(טבלה20[[#This Row],[הפרש קבוע אחרון]]&lt;&gt;"",I573=""),טבלה20[[#This Row],[CycleNumber]],"")</f>
        <v/>
      </c>
      <c r="U574" s="1" t="str">
        <f>IF(OR(טבלה20[[#This Row],[CycleNumber]]&gt;B575,B575=""),טבלה20[[#This Row],[CycleNumber]],"")</f>
        <v/>
      </c>
      <c r="V5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4" t="s">
        <v>105</v>
      </c>
      <c r="AO574">
        <v>7</v>
      </c>
      <c r="AP574">
        <v>29</v>
      </c>
      <c r="AQ574">
        <f t="shared" si="20"/>
        <v>0</v>
      </c>
      <c r="AR574" t="str">
        <f t="shared" si="21"/>
        <v/>
      </c>
    </row>
    <row r="575" spans="1:44" hidden="1" x14ac:dyDescent="0.25">
      <c r="A575" t="s">
        <v>105</v>
      </c>
      <c r="B575">
        <v>8</v>
      </c>
      <c r="C575">
        <v>1</v>
      </c>
      <c r="D575">
        <v>1</v>
      </c>
      <c r="E575">
        <v>0</v>
      </c>
      <c r="F575">
        <v>27</v>
      </c>
      <c r="G575" t="str">
        <f>IF(טבלה20[[#This Row],[CycleNumber]]&gt;2,IF(AND(טבלה20[[#This Row],[LengthofCycle]]-F574=F574-F573,טבלה20[[#This Row],[LengthofCycle]]-F574&lt;&gt;0),1,""),"")</f>
        <v/>
      </c>
      <c r="H575" t="str">
        <f>IF(טבלה20[[#This Row],[דילוג]]=1,SUM(G575:G576),"")</f>
        <v/>
      </c>
      <c r="I575" t="str">
        <f>IF(AND(טבלה20[[#This Row],[CycleNumber]]&gt;B574,טבלה20[[#This Row],[CycleNumber]]&gt;2),IF(טבלה20[[#This Row],[דילוג]]=1,טבלה20[[#This Row],[LengthofCycle]]-F574,I574),"")</f>
        <v/>
      </c>
      <c r="J575">
        <f>IF(AND(טבלה20[[#This Row],[CycleNumber]]&gt;B574,טבלה20[[#This Row],[CycleNumber]]&gt;2),IF(טבלה20[[#This Row],[דילוג]]=1,1,IF(MAX(J573:J574)=1,1,IF(טבלה20[[#This Row],[LengthofCycle]]-F574&lt;&gt;טבלה20[[#This Row],[הפרש קבוע אחרון]],0,""))),"")</f>
        <v>0</v>
      </c>
      <c r="K575" t="str">
        <f>IF(טבלה20[[#This Row],[CycleNumber]]&lt;3,"",IF(טבלה20[[#This Row],[דילוג]]=1,1,IF(K574="","",IF(טבלה20[[#This Row],[LengthofCycle]]-F574=טבלה20[[#This Row],[הפרש קבוע אחרון]],1,IF(K574+1&gt;3,"",K574+1)))))</f>
        <v/>
      </c>
      <c r="L575" t="str">
        <f>IF(OR(טבלה20[[#This Row],[פעילות]]="",K574=""),"",IF(טבלה20[[#This Row],[פעילות]]=1,1,0))</f>
        <v/>
      </c>
      <c r="M575" s="1" t="str">
        <f>IF(טבלה20[[#This Row],[פעילות]]="","",IF(OR(M574="",AND(טבלה20[[#This Row],[דילוג]]=1,K574=3)),1,M574+1))</f>
        <v/>
      </c>
      <c r="N575" s="1" t="str">
        <f>IF(AND(טבלה20[[#This Row],[מחזורי פעילות]]=3,G576=1,טבלה20[[#This Row],[הפרש קבוע אחרון]]&lt;&gt;I576),1,"")</f>
        <v/>
      </c>
      <c r="O575" s="1" t="str">
        <f>IF(AND(טבלה20[[#This Row],[מחזורי פעילות]]=3,G576=1,טבלה20[[#This Row],[הפרש קבוע אחרון]]=I576),1,"")</f>
        <v/>
      </c>
      <c r="P575" s="1" t="str">
        <f>IF(AND(טבלה20[[#This Row],[דילוג]]=1,טבלה20[[#This Row],[הפרש קבוע אחרון]]=I574,טבלה20[[#This Row],[מחזורי פעילות]]&gt;1),1,"")</f>
        <v/>
      </c>
      <c r="Q575" s="1" t="str">
        <f>IF(OR(AND(טבלה20[[#This Row],[מחזורי פעילות]]&lt;&gt;"",M576=""),AND(טבלה20[[#This Row],[פעילות]]=3,M576=1)),טבלה20[[#This Row],[מחזורי פעילות]],"")</f>
        <v/>
      </c>
      <c r="R575" s="1" t="str">
        <f>IF(טבלה20[[#This Row],[באיזה מחזור נעקר אחרי קביעה?]]&lt;&gt;"",1,"")</f>
        <v/>
      </c>
      <c r="S575" s="1" t="str">
        <f>IF(AND(טבלה20[[#This Row],[באיזה מחזור נעקר אחרי קביעה?]]&lt;&gt;"",טבלה20[[#This Row],[CycleNumber]]&gt;B576),טבלה20[[#This Row],[באיזה מחזור נעקר אחרי קביעה?]],"")</f>
        <v/>
      </c>
      <c r="T575" s="1" t="str">
        <f>IF(AND(טבלה20[[#This Row],[הפרש קבוע אחרון]]&lt;&gt;"",I574=""),טבלה20[[#This Row],[CycleNumber]],"")</f>
        <v/>
      </c>
      <c r="U575" s="1" t="str">
        <f>IF(OR(טבלה20[[#This Row],[CycleNumber]]&gt;B576,B576=""),טבלה20[[#This Row],[CycleNumber]],"")</f>
        <v/>
      </c>
      <c r="V5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5" t="s">
        <v>105</v>
      </c>
      <c r="AO575">
        <v>8</v>
      </c>
      <c r="AP575">
        <v>27</v>
      </c>
      <c r="AQ575">
        <f t="shared" si="20"/>
        <v>0</v>
      </c>
      <c r="AR575" t="str">
        <f t="shared" si="21"/>
        <v/>
      </c>
    </row>
    <row r="576" spans="1:44" hidden="1" x14ac:dyDescent="0.25">
      <c r="A576" t="s">
        <v>105</v>
      </c>
      <c r="B576">
        <v>9</v>
      </c>
      <c r="C576">
        <v>1</v>
      </c>
      <c r="D576">
        <v>1</v>
      </c>
      <c r="E576">
        <v>0</v>
      </c>
      <c r="F576">
        <v>27</v>
      </c>
      <c r="G576" t="str">
        <f>IF(טבלה20[[#This Row],[CycleNumber]]&gt;2,IF(AND(טבלה20[[#This Row],[LengthofCycle]]-F575=F575-F574,טבלה20[[#This Row],[LengthofCycle]]-F575&lt;&gt;0),1,""),"")</f>
        <v/>
      </c>
      <c r="H576" t="str">
        <f>IF(טבלה20[[#This Row],[דילוג]]=1,SUM(G576:G577),"")</f>
        <v/>
      </c>
      <c r="I576" t="str">
        <f>IF(AND(טבלה20[[#This Row],[CycleNumber]]&gt;B575,טבלה20[[#This Row],[CycleNumber]]&gt;2),IF(טבלה20[[#This Row],[דילוג]]=1,טבלה20[[#This Row],[LengthofCycle]]-F575,I575),"")</f>
        <v/>
      </c>
      <c r="J576">
        <f>IF(AND(טבלה20[[#This Row],[CycleNumber]]&gt;B575,טבלה20[[#This Row],[CycleNumber]]&gt;2),IF(טבלה20[[#This Row],[דילוג]]=1,1,IF(MAX(J574:J575)=1,1,IF(טבלה20[[#This Row],[LengthofCycle]]-F575&lt;&gt;טבלה20[[#This Row],[הפרש קבוע אחרון]],0,""))),"")</f>
        <v>0</v>
      </c>
      <c r="K576" t="str">
        <f>IF(טבלה20[[#This Row],[CycleNumber]]&lt;3,"",IF(טבלה20[[#This Row],[דילוג]]=1,1,IF(K575="","",IF(טבלה20[[#This Row],[LengthofCycle]]-F575=טבלה20[[#This Row],[הפרש קבוע אחרון]],1,IF(K575+1&gt;3,"",K575+1)))))</f>
        <v/>
      </c>
      <c r="L576" t="str">
        <f>IF(OR(טבלה20[[#This Row],[פעילות]]="",K575=""),"",IF(טבלה20[[#This Row],[פעילות]]=1,1,0))</f>
        <v/>
      </c>
      <c r="M576" s="1" t="str">
        <f>IF(טבלה20[[#This Row],[פעילות]]="","",IF(OR(M575="",AND(טבלה20[[#This Row],[דילוג]]=1,K575=3)),1,M575+1))</f>
        <v/>
      </c>
      <c r="N576" s="1" t="str">
        <f>IF(AND(טבלה20[[#This Row],[מחזורי פעילות]]=3,G577=1,טבלה20[[#This Row],[הפרש קבוע אחרון]]&lt;&gt;I577),1,"")</f>
        <v/>
      </c>
      <c r="O576" s="1" t="str">
        <f>IF(AND(טבלה20[[#This Row],[מחזורי פעילות]]=3,G577=1,טבלה20[[#This Row],[הפרש קבוע אחרון]]=I577),1,"")</f>
        <v/>
      </c>
      <c r="P576" s="1" t="str">
        <f>IF(AND(טבלה20[[#This Row],[דילוג]]=1,טבלה20[[#This Row],[הפרש קבוע אחרון]]=I575,טבלה20[[#This Row],[מחזורי פעילות]]&gt;1),1,"")</f>
        <v/>
      </c>
      <c r="Q576" s="1" t="str">
        <f>IF(OR(AND(טבלה20[[#This Row],[מחזורי פעילות]]&lt;&gt;"",M577=""),AND(טבלה20[[#This Row],[פעילות]]=3,M577=1)),טבלה20[[#This Row],[מחזורי פעילות]],"")</f>
        <v/>
      </c>
      <c r="R576" s="1" t="str">
        <f>IF(טבלה20[[#This Row],[באיזה מחזור נעקר אחרי קביעה?]]&lt;&gt;"",1,"")</f>
        <v/>
      </c>
      <c r="S576" s="1" t="str">
        <f>IF(AND(טבלה20[[#This Row],[באיזה מחזור נעקר אחרי קביעה?]]&lt;&gt;"",טבלה20[[#This Row],[CycleNumber]]&gt;B577),טבלה20[[#This Row],[באיזה מחזור נעקר אחרי קביעה?]],"")</f>
        <v/>
      </c>
      <c r="T576" s="1" t="str">
        <f>IF(AND(טבלה20[[#This Row],[הפרש קבוע אחרון]]&lt;&gt;"",I575=""),טבלה20[[#This Row],[CycleNumber]],"")</f>
        <v/>
      </c>
      <c r="U576" s="1" t="str">
        <f>IF(OR(טבלה20[[#This Row],[CycleNumber]]&gt;B577,B577=""),טבלה20[[#This Row],[CycleNumber]],"")</f>
        <v/>
      </c>
      <c r="V5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6" t="s">
        <v>105</v>
      </c>
      <c r="AO576">
        <v>9</v>
      </c>
      <c r="AP576">
        <v>27</v>
      </c>
      <c r="AQ576">
        <f t="shared" si="20"/>
        <v>0</v>
      </c>
      <c r="AR576" t="str">
        <f t="shared" si="21"/>
        <v/>
      </c>
    </row>
    <row r="577" spans="1:44" hidden="1" x14ac:dyDescent="0.25">
      <c r="A577" t="s">
        <v>105</v>
      </c>
      <c r="B577">
        <v>10</v>
      </c>
      <c r="C577">
        <v>1</v>
      </c>
      <c r="D577">
        <v>1</v>
      </c>
      <c r="E577">
        <v>0</v>
      </c>
      <c r="F577">
        <v>29</v>
      </c>
      <c r="G577" t="str">
        <f>IF(טבלה20[[#This Row],[CycleNumber]]&gt;2,IF(AND(טבלה20[[#This Row],[LengthofCycle]]-F576=F576-F575,טבלה20[[#This Row],[LengthofCycle]]-F576&lt;&gt;0),1,""),"")</f>
        <v/>
      </c>
      <c r="H577" t="str">
        <f>IF(טבלה20[[#This Row],[דילוג]]=1,SUM(G577:G578),"")</f>
        <v/>
      </c>
      <c r="I577" t="str">
        <f>IF(AND(טבלה20[[#This Row],[CycleNumber]]&gt;B576,טבלה20[[#This Row],[CycleNumber]]&gt;2),IF(טבלה20[[#This Row],[דילוג]]=1,טבלה20[[#This Row],[LengthofCycle]]-F576,I576),"")</f>
        <v/>
      </c>
      <c r="J577">
        <f>IF(AND(טבלה20[[#This Row],[CycleNumber]]&gt;B576,טבלה20[[#This Row],[CycleNumber]]&gt;2),IF(טבלה20[[#This Row],[דילוג]]=1,1,IF(MAX(J575:J576)=1,1,IF(טבלה20[[#This Row],[LengthofCycle]]-F576&lt;&gt;טבלה20[[#This Row],[הפרש קבוע אחרון]],0,""))),"")</f>
        <v>0</v>
      </c>
      <c r="K577" t="str">
        <f>IF(טבלה20[[#This Row],[CycleNumber]]&lt;3,"",IF(טבלה20[[#This Row],[דילוג]]=1,1,IF(K576="","",IF(טבלה20[[#This Row],[LengthofCycle]]-F576=טבלה20[[#This Row],[הפרש קבוע אחרון]],1,IF(K576+1&gt;3,"",K576+1)))))</f>
        <v/>
      </c>
      <c r="L577" t="str">
        <f>IF(OR(טבלה20[[#This Row],[פעילות]]="",K576=""),"",IF(טבלה20[[#This Row],[פעילות]]=1,1,0))</f>
        <v/>
      </c>
      <c r="M577" s="1" t="str">
        <f>IF(טבלה20[[#This Row],[פעילות]]="","",IF(OR(M576="",AND(טבלה20[[#This Row],[דילוג]]=1,K576=3)),1,M576+1))</f>
        <v/>
      </c>
      <c r="N577" s="1" t="str">
        <f>IF(AND(טבלה20[[#This Row],[מחזורי פעילות]]=3,G578=1,טבלה20[[#This Row],[הפרש קבוע אחרון]]&lt;&gt;I578),1,"")</f>
        <v/>
      </c>
      <c r="O577" s="1" t="str">
        <f>IF(AND(טבלה20[[#This Row],[מחזורי פעילות]]=3,G578=1,טבלה20[[#This Row],[הפרש קבוע אחרון]]=I578),1,"")</f>
        <v/>
      </c>
      <c r="P577" s="1" t="str">
        <f>IF(AND(טבלה20[[#This Row],[דילוג]]=1,טבלה20[[#This Row],[הפרש קבוע אחרון]]=I576,טבלה20[[#This Row],[מחזורי פעילות]]&gt;1),1,"")</f>
        <v/>
      </c>
      <c r="Q577" s="1" t="str">
        <f>IF(OR(AND(טבלה20[[#This Row],[מחזורי פעילות]]&lt;&gt;"",M578=""),AND(טבלה20[[#This Row],[פעילות]]=3,M578=1)),טבלה20[[#This Row],[מחזורי פעילות]],"")</f>
        <v/>
      </c>
      <c r="R577" s="1" t="str">
        <f>IF(טבלה20[[#This Row],[באיזה מחזור נעקר אחרי קביעה?]]&lt;&gt;"",1,"")</f>
        <v/>
      </c>
      <c r="S577" s="1" t="str">
        <f>IF(AND(טבלה20[[#This Row],[באיזה מחזור נעקר אחרי קביעה?]]&lt;&gt;"",טבלה20[[#This Row],[CycleNumber]]&gt;B578),טבלה20[[#This Row],[באיזה מחזור נעקר אחרי קביעה?]],"")</f>
        <v/>
      </c>
      <c r="T577" s="1" t="str">
        <f>IF(AND(טבלה20[[#This Row],[הפרש קבוע אחרון]]&lt;&gt;"",I576=""),טבלה20[[#This Row],[CycleNumber]],"")</f>
        <v/>
      </c>
      <c r="U577" s="1" t="str">
        <f>IF(OR(טבלה20[[#This Row],[CycleNumber]]&gt;B578,B578=""),טבלה20[[#This Row],[CycleNumber]],"")</f>
        <v/>
      </c>
      <c r="V5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7" t="s">
        <v>105</v>
      </c>
      <c r="AO577">
        <v>10</v>
      </c>
      <c r="AP577">
        <v>29</v>
      </c>
      <c r="AQ577">
        <f t="shared" si="20"/>
        <v>0</v>
      </c>
      <c r="AR577" t="str">
        <f t="shared" si="21"/>
        <v/>
      </c>
    </row>
    <row r="578" spans="1:44" hidden="1" x14ac:dyDescent="0.25">
      <c r="A578" t="s">
        <v>105</v>
      </c>
      <c r="B578">
        <v>11</v>
      </c>
      <c r="C578">
        <v>1</v>
      </c>
      <c r="D578">
        <v>1</v>
      </c>
      <c r="E578">
        <v>0</v>
      </c>
      <c r="F578">
        <v>28</v>
      </c>
      <c r="G578" t="str">
        <f>IF(טבלה20[[#This Row],[CycleNumber]]&gt;2,IF(AND(טבלה20[[#This Row],[LengthofCycle]]-F577=F577-F576,טבלה20[[#This Row],[LengthofCycle]]-F577&lt;&gt;0),1,""),"")</f>
        <v/>
      </c>
      <c r="H578" t="str">
        <f>IF(טבלה20[[#This Row],[דילוג]]=1,SUM(G578:G579),"")</f>
        <v/>
      </c>
      <c r="I578" t="str">
        <f>IF(AND(טבלה20[[#This Row],[CycleNumber]]&gt;B577,טבלה20[[#This Row],[CycleNumber]]&gt;2),IF(טבלה20[[#This Row],[דילוג]]=1,טבלה20[[#This Row],[LengthofCycle]]-F577,I577),"")</f>
        <v/>
      </c>
      <c r="J578">
        <f>IF(AND(טבלה20[[#This Row],[CycleNumber]]&gt;B577,טבלה20[[#This Row],[CycleNumber]]&gt;2),IF(טבלה20[[#This Row],[דילוג]]=1,1,IF(MAX(J576:J577)=1,1,IF(טבלה20[[#This Row],[LengthofCycle]]-F577&lt;&gt;טבלה20[[#This Row],[הפרש קבוע אחרון]],0,""))),"")</f>
        <v>0</v>
      </c>
      <c r="K578" t="str">
        <f>IF(טבלה20[[#This Row],[CycleNumber]]&lt;3,"",IF(טבלה20[[#This Row],[דילוג]]=1,1,IF(K577="","",IF(טבלה20[[#This Row],[LengthofCycle]]-F577=טבלה20[[#This Row],[הפרש קבוע אחרון]],1,IF(K577+1&gt;3,"",K577+1)))))</f>
        <v/>
      </c>
      <c r="L578" t="str">
        <f>IF(OR(טבלה20[[#This Row],[פעילות]]="",K577=""),"",IF(טבלה20[[#This Row],[פעילות]]=1,1,0))</f>
        <v/>
      </c>
      <c r="M578" s="1" t="str">
        <f>IF(טבלה20[[#This Row],[פעילות]]="","",IF(OR(M577="",AND(טבלה20[[#This Row],[דילוג]]=1,K577=3)),1,M577+1))</f>
        <v/>
      </c>
      <c r="N578" s="1" t="str">
        <f>IF(AND(טבלה20[[#This Row],[מחזורי פעילות]]=3,G579=1,טבלה20[[#This Row],[הפרש קבוע אחרון]]&lt;&gt;I579),1,"")</f>
        <v/>
      </c>
      <c r="O578" s="1" t="str">
        <f>IF(AND(טבלה20[[#This Row],[מחזורי פעילות]]=3,G579=1,טבלה20[[#This Row],[הפרש קבוע אחרון]]=I579),1,"")</f>
        <v/>
      </c>
      <c r="P578" s="1" t="str">
        <f>IF(AND(טבלה20[[#This Row],[דילוג]]=1,טבלה20[[#This Row],[הפרש קבוע אחרון]]=I577,טבלה20[[#This Row],[מחזורי פעילות]]&gt;1),1,"")</f>
        <v/>
      </c>
      <c r="Q578" s="1" t="str">
        <f>IF(OR(AND(טבלה20[[#This Row],[מחזורי פעילות]]&lt;&gt;"",M579=""),AND(טבלה20[[#This Row],[פעילות]]=3,M579=1)),טבלה20[[#This Row],[מחזורי פעילות]],"")</f>
        <v/>
      </c>
      <c r="R578" s="1" t="str">
        <f>IF(טבלה20[[#This Row],[באיזה מחזור נעקר אחרי קביעה?]]&lt;&gt;"",1,"")</f>
        <v/>
      </c>
      <c r="S578" s="1" t="str">
        <f>IF(AND(טבלה20[[#This Row],[באיזה מחזור נעקר אחרי קביעה?]]&lt;&gt;"",טבלה20[[#This Row],[CycleNumber]]&gt;B579),טבלה20[[#This Row],[באיזה מחזור נעקר אחרי קביעה?]],"")</f>
        <v/>
      </c>
      <c r="T578" s="1" t="str">
        <f>IF(AND(טבלה20[[#This Row],[הפרש קבוע אחרון]]&lt;&gt;"",I577=""),טבלה20[[#This Row],[CycleNumber]],"")</f>
        <v/>
      </c>
      <c r="U578" s="1" t="str">
        <f>IF(OR(טבלה20[[#This Row],[CycleNumber]]&gt;B579,B579=""),טבלה20[[#This Row],[CycleNumber]],"")</f>
        <v/>
      </c>
      <c r="V5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8" t="s">
        <v>105</v>
      </c>
      <c r="AO578">
        <v>11</v>
      </c>
      <c r="AP578">
        <v>28</v>
      </c>
      <c r="AQ578">
        <f t="shared" si="20"/>
        <v>0</v>
      </c>
      <c r="AR578" t="str">
        <f t="shared" si="21"/>
        <v/>
      </c>
    </row>
    <row r="579" spans="1:44" hidden="1" x14ac:dyDescent="0.25">
      <c r="A579" t="s">
        <v>105</v>
      </c>
      <c r="B579">
        <v>12</v>
      </c>
      <c r="C579">
        <v>1</v>
      </c>
      <c r="D579">
        <v>1</v>
      </c>
      <c r="E579">
        <v>0</v>
      </c>
      <c r="F579">
        <v>28</v>
      </c>
      <c r="G579" t="str">
        <f>IF(טבלה20[[#This Row],[CycleNumber]]&gt;2,IF(AND(טבלה20[[#This Row],[LengthofCycle]]-F578=F578-F577,טבלה20[[#This Row],[LengthofCycle]]-F578&lt;&gt;0),1,""),"")</f>
        <v/>
      </c>
      <c r="H579" t="str">
        <f>IF(טבלה20[[#This Row],[דילוג]]=1,SUM(G579:G580),"")</f>
        <v/>
      </c>
      <c r="I579" t="str">
        <f>IF(AND(טבלה20[[#This Row],[CycleNumber]]&gt;B578,טבלה20[[#This Row],[CycleNumber]]&gt;2),IF(טבלה20[[#This Row],[דילוג]]=1,טבלה20[[#This Row],[LengthofCycle]]-F578,I578),"")</f>
        <v/>
      </c>
      <c r="J579">
        <f>IF(AND(טבלה20[[#This Row],[CycleNumber]]&gt;B578,טבלה20[[#This Row],[CycleNumber]]&gt;2),IF(טבלה20[[#This Row],[דילוג]]=1,1,IF(MAX(J577:J578)=1,1,IF(טבלה20[[#This Row],[LengthofCycle]]-F578&lt;&gt;טבלה20[[#This Row],[הפרש קבוע אחרון]],0,""))),"")</f>
        <v>0</v>
      </c>
      <c r="K579" t="str">
        <f>IF(טבלה20[[#This Row],[CycleNumber]]&lt;3,"",IF(טבלה20[[#This Row],[דילוג]]=1,1,IF(K578="","",IF(טבלה20[[#This Row],[LengthofCycle]]-F578=טבלה20[[#This Row],[הפרש קבוע אחרון]],1,IF(K578+1&gt;3,"",K578+1)))))</f>
        <v/>
      </c>
      <c r="L579" t="str">
        <f>IF(OR(טבלה20[[#This Row],[פעילות]]="",K578=""),"",IF(טבלה20[[#This Row],[פעילות]]=1,1,0))</f>
        <v/>
      </c>
      <c r="M579" s="1" t="str">
        <f>IF(טבלה20[[#This Row],[פעילות]]="","",IF(OR(M578="",AND(טבלה20[[#This Row],[דילוג]]=1,K578=3)),1,M578+1))</f>
        <v/>
      </c>
      <c r="N579" s="1" t="str">
        <f>IF(AND(טבלה20[[#This Row],[מחזורי פעילות]]=3,G580=1,טבלה20[[#This Row],[הפרש קבוע אחרון]]&lt;&gt;I580),1,"")</f>
        <v/>
      </c>
      <c r="O579" s="1" t="str">
        <f>IF(AND(טבלה20[[#This Row],[מחזורי פעילות]]=3,G580=1,טבלה20[[#This Row],[הפרש קבוע אחרון]]=I580),1,"")</f>
        <v/>
      </c>
      <c r="P579" s="1" t="str">
        <f>IF(AND(טבלה20[[#This Row],[דילוג]]=1,טבלה20[[#This Row],[הפרש קבוע אחרון]]=I578,טבלה20[[#This Row],[מחזורי פעילות]]&gt;1),1,"")</f>
        <v/>
      </c>
      <c r="Q579" s="1" t="str">
        <f>IF(OR(AND(טבלה20[[#This Row],[מחזורי פעילות]]&lt;&gt;"",M580=""),AND(טבלה20[[#This Row],[פעילות]]=3,M580=1)),טבלה20[[#This Row],[מחזורי פעילות]],"")</f>
        <v/>
      </c>
      <c r="R579" s="1" t="str">
        <f>IF(טבלה20[[#This Row],[באיזה מחזור נעקר אחרי קביעה?]]&lt;&gt;"",1,"")</f>
        <v/>
      </c>
      <c r="S579" s="1" t="str">
        <f>IF(AND(טבלה20[[#This Row],[באיזה מחזור נעקר אחרי קביעה?]]&lt;&gt;"",טבלה20[[#This Row],[CycleNumber]]&gt;B580),טבלה20[[#This Row],[באיזה מחזור נעקר אחרי קביעה?]],"")</f>
        <v/>
      </c>
      <c r="T579" s="1" t="str">
        <f>IF(AND(טבלה20[[#This Row],[הפרש קבוע אחרון]]&lt;&gt;"",I578=""),טבלה20[[#This Row],[CycleNumber]],"")</f>
        <v/>
      </c>
      <c r="U579" s="1">
        <f>IF(OR(טבלה20[[#This Row],[CycleNumber]]&gt;B580,B580=""),טבלה20[[#This Row],[CycleNumber]],"")</f>
        <v>12</v>
      </c>
      <c r="V5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79" t="s">
        <v>105</v>
      </c>
      <c r="AO579">
        <v>12</v>
      </c>
      <c r="AP579">
        <v>28</v>
      </c>
      <c r="AQ579">
        <f t="shared" si="20"/>
        <v>0</v>
      </c>
      <c r="AR579" t="str">
        <f t="shared" si="21"/>
        <v/>
      </c>
    </row>
    <row r="580" spans="1:44" hidden="1" x14ac:dyDescent="0.25">
      <c r="A580" t="s">
        <v>106</v>
      </c>
      <c r="B580">
        <v>1</v>
      </c>
      <c r="C580">
        <v>0</v>
      </c>
      <c r="D580">
        <v>1</v>
      </c>
      <c r="E580">
        <v>0</v>
      </c>
      <c r="F580">
        <v>27</v>
      </c>
      <c r="G580" t="str">
        <f>IF(טבלה20[[#This Row],[CycleNumber]]&gt;2,IF(AND(טבלה20[[#This Row],[LengthofCycle]]-F579=F579-F578,טבלה20[[#This Row],[LengthofCycle]]-F579&lt;&gt;0),1,""),"")</f>
        <v/>
      </c>
      <c r="H580" t="str">
        <f>IF(טבלה20[[#This Row],[דילוג]]=1,SUM(G580:G581),"")</f>
        <v/>
      </c>
      <c r="I580" t="str">
        <f>IF(AND(טבלה20[[#This Row],[CycleNumber]]&gt;B579,טבלה20[[#This Row],[CycleNumber]]&gt;2),IF(טבלה20[[#This Row],[דילוג]]=1,טבלה20[[#This Row],[LengthofCycle]]-F579,I579),"")</f>
        <v/>
      </c>
      <c r="J580" t="str">
        <f>IF(AND(טבלה20[[#This Row],[CycleNumber]]&gt;B579,טבלה20[[#This Row],[CycleNumber]]&gt;2),IF(טבלה20[[#This Row],[דילוג]]=1,1,IF(MAX(J578:J579)=1,1,IF(טבלה20[[#This Row],[LengthofCycle]]-F579&lt;&gt;טבלה20[[#This Row],[הפרש קבוע אחרון]],0,""))),"")</f>
        <v/>
      </c>
      <c r="K580" t="str">
        <f>IF(טבלה20[[#This Row],[CycleNumber]]&lt;3,"",IF(טבלה20[[#This Row],[דילוג]]=1,1,IF(K579="","",IF(טבלה20[[#This Row],[LengthofCycle]]-F579=טבלה20[[#This Row],[הפרש קבוע אחרון]],1,IF(K579+1&gt;3,"",K579+1)))))</f>
        <v/>
      </c>
      <c r="L580" t="str">
        <f>IF(OR(טבלה20[[#This Row],[פעילות]]="",K579=""),"",IF(טבלה20[[#This Row],[פעילות]]=1,1,0))</f>
        <v/>
      </c>
      <c r="M580" s="1" t="str">
        <f>IF(טבלה20[[#This Row],[פעילות]]="","",IF(OR(M579="",AND(טבלה20[[#This Row],[דילוג]]=1,K579=3)),1,M579+1))</f>
        <v/>
      </c>
      <c r="N580" s="1" t="str">
        <f>IF(AND(טבלה20[[#This Row],[מחזורי פעילות]]=3,G581=1,טבלה20[[#This Row],[הפרש קבוע אחרון]]&lt;&gt;I581),1,"")</f>
        <v/>
      </c>
      <c r="O580" s="1" t="str">
        <f>IF(AND(טבלה20[[#This Row],[מחזורי פעילות]]=3,G581=1,טבלה20[[#This Row],[הפרש קבוע אחרון]]=I581),1,"")</f>
        <v/>
      </c>
      <c r="P580" s="1" t="str">
        <f>IF(AND(טבלה20[[#This Row],[דילוג]]=1,טבלה20[[#This Row],[הפרש קבוע אחרון]]=I579,טבלה20[[#This Row],[מחזורי פעילות]]&gt;1),1,"")</f>
        <v/>
      </c>
      <c r="Q580" s="1" t="str">
        <f>IF(OR(AND(טבלה20[[#This Row],[מחזורי פעילות]]&lt;&gt;"",M581=""),AND(טבלה20[[#This Row],[פעילות]]=3,M581=1)),טבלה20[[#This Row],[מחזורי פעילות]],"")</f>
        <v/>
      </c>
      <c r="R580" s="1" t="str">
        <f>IF(טבלה20[[#This Row],[באיזה מחזור נעקר אחרי קביעה?]]&lt;&gt;"",1,"")</f>
        <v/>
      </c>
      <c r="S580" s="1" t="str">
        <f>IF(AND(טבלה20[[#This Row],[באיזה מחזור נעקר אחרי קביעה?]]&lt;&gt;"",טבלה20[[#This Row],[CycleNumber]]&gt;B581),טבלה20[[#This Row],[באיזה מחזור נעקר אחרי קביעה?]],"")</f>
        <v/>
      </c>
      <c r="T580" s="1" t="str">
        <f>IF(AND(טבלה20[[#This Row],[הפרש קבוע אחרון]]&lt;&gt;"",I579=""),טבלה20[[#This Row],[CycleNumber]],"")</f>
        <v/>
      </c>
      <c r="U580" s="1" t="str">
        <f>IF(OR(טבלה20[[#This Row],[CycleNumber]]&gt;B581,B581=""),טבלה20[[#This Row],[CycleNumber]],"")</f>
        <v/>
      </c>
      <c r="V5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0" t="s">
        <v>106</v>
      </c>
      <c r="AO580">
        <v>1</v>
      </c>
      <c r="AP580">
        <v>27</v>
      </c>
      <c r="AQ580" t="str">
        <f t="shared" si="20"/>
        <v/>
      </c>
      <c r="AR580" t="str">
        <f t="shared" si="21"/>
        <v/>
      </c>
    </row>
    <row r="581" spans="1:44" hidden="1" x14ac:dyDescent="0.25">
      <c r="A581" t="s">
        <v>106</v>
      </c>
      <c r="B581">
        <v>2</v>
      </c>
      <c r="C581">
        <v>0</v>
      </c>
      <c r="D581">
        <v>1</v>
      </c>
      <c r="E581">
        <v>0</v>
      </c>
      <c r="F581">
        <v>25</v>
      </c>
      <c r="G581" t="str">
        <f>IF(טבלה20[[#This Row],[CycleNumber]]&gt;2,IF(AND(טבלה20[[#This Row],[LengthofCycle]]-F580=F580-F579,טבלה20[[#This Row],[LengthofCycle]]-F580&lt;&gt;0),1,""),"")</f>
        <v/>
      </c>
      <c r="H581" t="str">
        <f>IF(טבלה20[[#This Row],[דילוג]]=1,SUM(G581:G582),"")</f>
        <v/>
      </c>
      <c r="I581" t="str">
        <f>IF(AND(טבלה20[[#This Row],[CycleNumber]]&gt;B580,טבלה20[[#This Row],[CycleNumber]]&gt;2),IF(טבלה20[[#This Row],[דילוג]]=1,טבלה20[[#This Row],[LengthofCycle]]-F580,I580),"")</f>
        <v/>
      </c>
      <c r="J581" t="str">
        <f>IF(AND(טבלה20[[#This Row],[CycleNumber]]&gt;B580,טבלה20[[#This Row],[CycleNumber]]&gt;2),IF(טבלה20[[#This Row],[דילוג]]=1,1,IF(MAX(J579:J580)=1,1,IF(טבלה20[[#This Row],[LengthofCycle]]-F580&lt;&gt;טבלה20[[#This Row],[הפרש קבוע אחרון]],0,""))),"")</f>
        <v/>
      </c>
      <c r="K581" t="str">
        <f>IF(טבלה20[[#This Row],[CycleNumber]]&lt;3,"",IF(טבלה20[[#This Row],[דילוג]]=1,1,IF(K580="","",IF(טבלה20[[#This Row],[LengthofCycle]]-F580=טבלה20[[#This Row],[הפרש קבוע אחרון]],1,IF(K580+1&gt;3,"",K580+1)))))</f>
        <v/>
      </c>
      <c r="L581" t="str">
        <f>IF(OR(טבלה20[[#This Row],[פעילות]]="",K580=""),"",IF(טבלה20[[#This Row],[פעילות]]=1,1,0))</f>
        <v/>
      </c>
      <c r="M581" s="1" t="str">
        <f>IF(טבלה20[[#This Row],[פעילות]]="","",IF(OR(M580="",AND(טבלה20[[#This Row],[דילוג]]=1,K580=3)),1,M580+1))</f>
        <v/>
      </c>
      <c r="N581" s="1" t="str">
        <f>IF(AND(טבלה20[[#This Row],[מחזורי פעילות]]=3,G582=1,טבלה20[[#This Row],[הפרש קבוע אחרון]]&lt;&gt;I582),1,"")</f>
        <v/>
      </c>
      <c r="O581" s="1" t="str">
        <f>IF(AND(טבלה20[[#This Row],[מחזורי פעילות]]=3,G582=1,טבלה20[[#This Row],[הפרש קבוע אחרון]]=I582),1,"")</f>
        <v/>
      </c>
      <c r="P581" s="1" t="str">
        <f>IF(AND(טבלה20[[#This Row],[דילוג]]=1,טבלה20[[#This Row],[הפרש קבוע אחרון]]=I580,טבלה20[[#This Row],[מחזורי פעילות]]&gt;1),1,"")</f>
        <v/>
      </c>
      <c r="Q581" s="1" t="str">
        <f>IF(OR(AND(טבלה20[[#This Row],[מחזורי פעילות]]&lt;&gt;"",M582=""),AND(טבלה20[[#This Row],[פעילות]]=3,M582=1)),טבלה20[[#This Row],[מחזורי פעילות]],"")</f>
        <v/>
      </c>
      <c r="R581" s="1" t="str">
        <f>IF(טבלה20[[#This Row],[באיזה מחזור נעקר אחרי קביעה?]]&lt;&gt;"",1,"")</f>
        <v/>
      </c>
      <c r="S581" s="1" t="str">
        <f>IF(AND(טבלה20[[#This Row],[באיזה מחזור נעקר אחרי קביעה?]]&lt;&gt;"",טבלה20[[#This Row],[CycleNumber]]&gt;B582),טבלה20[[#This Row],[באיזה מחזור נעקר אחרי קביעה?]],"")</f>
        <v/>
      </c>
      <c r="T581" s="1" t="str">
        <f>IF(AND(טבלה20[[#This Row],[הפרש קבוע אחרון]]&lt;&gt;"",I580=""),טבלה20[[#This Row],[CycleNumber]],"")</f>
        <v/>
      </c>
      <c r="U581" s="1" t="str">
        <f>IF(OR(טבלה20[[#This Row],[CycleNumber]]&gt;B582,B582=""),טבלה20[[#This Row],[CycleNumber]],"")</f>
        <v/>
      </c>
      <c r="V5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1" t="s">
        <v>106</v>
      </c>
      <c r="AO581">
        <v>2</v>
      </c>
      <c r="AP581">
        <v>25</v>
      </c>
      <c r="AQ581" t="str">
        <f t="shared" ref="AQ581:AQ644" si="22">IF(AO581=AO579+2,IF(AND(AP579-AP580=AP580-AP581,AP579-AP580&lt;&gt;0),1,0),"")</f>
        <v/>
      </c>
      <c r="AR581" t="str">
        <f t="shared" si="21"/>
        <v/>
      </c>
    </row>
    <row r="582" spans="1:44" hidden="1" x14ac:dyDescent="0.25">
      <c r="A582" t="s">
        <v>106</v>
      </c>
      <c r="B582">
        <v>3</v>
      </c>
      <c r="C582">
        <v>0</v>
      </c>
      <c r="D582">
        <v>1</v>
      </c>
      <c r="E582">
        <v>0</v>
      </c>
      <c r="F582">
        <v>25</v>
      </c>
      <c r="G582" t="str">
        <f>IF(טבלה20[[#This Row],[CycleNumber]]&gt;2,IF(AND(טבלה20[[#This Row],[LengthofCycle]]-F581=F581-F580,טבלה20[[#This Row],[LengthofCycle]]-F581&lt;&gt;0),1,""),"")</f>
        <v/>
      </c>
      <c r="H582" t="str">
        <f>IF(טבלה20[[#This Row],[דילוג]]=1,SUM(G582:G583),"")</f>
        <v/>
      </c>
      <c r="I582" t="str">
        <f>IF(AND(טבלה20[[#This Row],[CycleNumber]]&gt;B581,טבלה20[[#This Row],[CycleNumber]]&gt;2),IF(טבלה20[[#This Row],[דילוג]]=1,טבלה20[[#This Row],[LengthofCycle]]-F581,I581),"")</f>
        <v/>
      </c>
      <c r="J582">
        <f>IF(AND(טבלה20[[#This Row],[CycleNumber]]&gt;B581,טבלה20[[#This Row],[CycleNumber]]&gt;2),IF(טבלה20[[#This Row],[דילוג]]=1,1,IF(MAX(J580:J581)=1,1,IF(טבלה20[[#This Row],[LengthofCycle]]-F581&lt;&gt;טבלה20[[#This Row],[הפרש קבוע אחרון]],0,""))),"")</f>
        <v>0</v>
      </c>
      <c r="K582" t="str">
        <f>IF(טבלה20[[#This Row],[CycleNumber]]&lt;3,"",IF(טבלה20[[#This Row],[דילוג]]=1,1,IF(K581="","",IF(טבלה20[[#This Row],[LengthofCycle]]-F581=טבלה20[[#This Row],[הפרש קבוע אחרון]],1,IF(K581+1&gt;3,"",K581+1)))))</f>
        <v/>
      </c>
      <c r="L582" t="str">
        <f>IF(OR(טבלה20[[#This Row],[פעילות]]="",K581=""),"",IF(טבלה20[[#This Row],[פעילות]]=1,1,0))</f>
        <v/>
      </c>
      <c r="M582" s="1" t="str">
        <f>IF(טבלה20[[#This Row],[פעילות]]="","",IF(OR(M581="",AND(טבלה20[[#This Row],[דילוג]]=1,K581=3)),1,M581+1))</f>
        <v/>
      </c>
      <c r="N582" s="1" t="str">
        <f>IF(AND(טבלה20[[#This Row],[מחזורי פעילות]]=3,G583=1,טבלה20[[#This Row],[הפרש קבוע אחרון]]&lt;&gt;I583),1,"")</f>
        <v/>
      </c>
      <c r="O582" s="1" t="str">
        <f>IF(AND(טבלה20[[#This Row],[מחזורי פעילות]]=3,G583=1,טבלה20[[#This Row],[הפרש קבוע אחרון]]=I583),1,"")</f>
        <v/>
      </c>
      <c r="P582" s="1" t="str">
        <f>IF(AND(טבלה20[[#This Row],[דילוג]]=1,טבלה20[[#This Row],[הפרש קבוע אחרון]]=I581,טבלה20[[#This Row],[מחזורי פעילות]]&gt;1),1,"")</f>
        <v/>
      </c>
      <c r="Q582" s="1" t="str">
        <f>IF(OR(AND(טבלה20[[#This Row],[מחזורי פעילות]]&lt;&gt;"",M583=""),AND(טבלה20[[#This Row],[פעילות]]=3,M583=1)),טבלה20[[#This Row],[מחזורי פעילות]],"")</f>
        <v/>
      </c>
      <c r="R582" s="1" t="str">
        <f>IF(טבלה20[[#This Row],[באיזה מחזור נעקר אחרי קביעה?]]&lt;&gt;"",1,"")</f>
        <v/>
      </c>
      <c r="S582" s="1" t="str">
        <f>IF(AND(טבלה20[[#This Row],[באיזה מחזור נעקר אחרי קביעה?]]&lt;&gt;"",טבלה20[[#This Row],[CycleNumber]]&gt;B583),טבלה20[[#This Row],[באיזה מחזור נעקר אחרי קביעה?]],"")</f>
        <v/>
      </c>
      <c r="T582" s="1" t="str">
        <f>IF(AND(טבלה20[[#This Row],[הפרש קבוע אחרון]]&lt;&gt;"",I581=""),טבלה20[[#This Row],[CycleNumber]],"")</f>
        <v/>
      </c>
      <c r="U582" s="1" t="str">
        <f>IF(OR(טבלה20[[#This Row],[CycleNumber]]&gt;B583,B583=""),טבלה20[[#This Row],[CycleNumber]],"")</f>
        <v/>
      </c>
      <c r="V5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2" t="s">
        <v>106</v>
      </c>
      <c r="AO582">
        <v>3</v>
      </c>
      <c r="AP582">
        <v>25</v>
      </c>
      <c r="AQ582">
        <f t="shared" si="22"/>
        <v>0</v>
      </c>
      <c r="AR582" t="str">
        <f t="shared" ref="AR582:AR645" si="23">IF(AND(AQ582=1,AQ581=1),1,"")</f>
        <v/>
      </c>
    </row>
    <row r="583" spans="1:44" hidden="1" x14ac:dyDescent="0.25">
      <c r="A583" t="s">
        <v>106</v>
      </c>
      <c r="B583">
        <v>4</v>
      </c>
      <c r="C583">
        <v>0</v>
      </c>
      <c r="D583">
        <v>1</v>
      </c>
      <c r="E583">
        <v>0</v>
      </c>
      <c r="F583">
        <v>29</v>
      </c>
      <c r="G583" t="str">
        <f>IF(טבלה20[[#This Row],[CycleNumber]]&gt;2,IF(AND(טבלה20[[#This Row],[LengthofCycle]]-F582=F582-F581,טבלה20[[#This Row],[LengthofCycle]]-F582&lt;&gt;0),1,""),"")</f>
        <v/>
      </c>
      <c r="H583" t="str">
        <f>IF(טבלה20[[#This Row],[דילוג]]=1,SUM(G583:G584),"")</f>
        <v/>
      </c>
      <c r="I583" t="str">
        <f>IF(AND(טבלה20[[#This Row],[CycleNumber]]&gt;B582,טבלה20[[#This Row],[CycleNumber]]&gt;2),IF(טבלה20[[#This Row],[דילוג]]=1,טבלה20[[#This Row],[LengthofCycle]]-F582,I582),"")</f>
        <v/>
      </c>
      <c r="J583">
        <f>IF(AND(טבלה20[[#This Row],[CycleNumber]]&gt;B582,טבלה20[[#This Row],[CycleNumber]]&gt;2),IF(טבלה20[[#This Row],[דילוג]]=1,1,IF(MAX(J581:J582)=1,1,IF(טבלה20[[#This Row],[LengthofCycle]]-F582&lt;&gt;טבלה20[[#This Row],[הפרש קבוע אחרון]],0,""))),"")</f>
        <v>0</v>
      </c>
      <c r="K583" t="str">
        <f>IF(טבלה20[[#This Row],[CycleNumber]]&lt;3,"",IF(טבלה20[[#This Row],[דילוג]]=1,1,IF(K582="","",IF(טבלה20[[#This Row],[LengthofCycle]]-F582=טבלה20[[#This Row],[הפרש קבוע אחרון]],1,IF(K582+1&gt;3,"",K582+1)))))</f>
        <v/>
      </c>
      <c r="L583" t="str">
        <f>IF(OR(טבלה20[[#This Row],[פעילות]]="",K582=""),"",IF(טבלה20[[#This Row],[פעילות]]=1,1,0))</f>
        <v/>
      </c>
      <c r="M583" s="1" t="str">
        <f>IF(טבלה20[[#This Row],[פעילות]]="","",IF(OR(M582="",AND(טבלה20[[#This Row],[דילוג]]=1,K582=3)),1,M582+1))</f>
        <v/>
      </c>
      <c r="N583" s="1" t="str">
        <f>IF(AND(טבלה20[[#This Row],[מחזורי פעילות]]=3,G584=1,טבלה20[[#This Row],[הפרש קבוע אחרון]]&lt;&gt;I584),1,"")</f>
        <v/>
      </c>
      <c r="O583" s="1" t="str">
        <f>IF(AND(טבלה20[[#This Row],[מחזורי פעילות]]=3,G584=1,טבלה20[[#This Row],[הפרש קבוע אחרון]]=I584),1,"")</f>
        <v/>
      </c>
      <c r="P583" s="1" t="str">
        <f>IF(AND(טבלה20[[#This Row],[דילוג]]=1,טבלה20[[#This Row],[הפרש קבוע אחרון]]=I582,טבלה20[[#This Row],[מחזורי פעילות]]&gt;1),1,"")</f>
        <v/>
      </c>
      <c r="Q583" s="1" t="str">
        <f>IF(OR(AND(טבלה20[[#This Row],[מחזורי פעילות]]&lt;&gt;"",M584=""),AND(טבלה20[[#This Row],[פעילות]]=3,M584=1)),טבלה20[[#This Row],[מחזורי פעילות]],"")</f>
        <v/>
      </c>
      <c r="R583" s="1" t="str">
        <f>IF(טבלה20[[#This Row],[באיזה מחזור נעקר אחרי קביעה?]]&lt;&gt;"",1,"")</f>
        <v/>
      </c>
      <c r="S583" s="1" t="str">
        <f>IF(AND(טבלה20[[#This Row],[באיזה מחזור נעקר אחרי קביעה?]]&lt;&gt;"",טבלה20[[#This Row],[CycleNumber]]&gt;B584),טבלה20[[#This Row],[באיזה מחזור נעקר אחרי קביעה?]],"")</f>
        <v/>
      </c>
      <c r="T583" s="1" t="str">
        <f>IF(AND(טבלה20[[#This Row],[הפרש קבוע אחרון]]&lt;&gt;"",I582=""),טבלה20[[#This Row],[CycleNumber]],"")</f>
        <v/>
      </c>
      <c r="U583" s="1" t="str">
        <f>IF(OR(טבלה20[[#This Row],[CycleNumber]]&gt;B584,B584=""),טבלה20[[#This Row],[CycleNumber]],"")</f>
        <v/>
      </c>
      <c r="V5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3" t="s">
        <v>106</v>
      </c>
      <c r="AO583">
        <v>4</v>
      </c>
      <c r="AP583">
        <v>29</v>
      </c>
      <c r="AQ583">
        <f t="shared" si="22"/>
        <v>0</v>
      </c>
      <c r="AR583" t="str">
        <f t="shared" si="23"/>
        <v/>
      </c>
    </row>
    <row r="584" spans="1:44" hidden="1" x14ac:dyDescent="0.25">
      <c r="A584" t="s">
        <v>106</v>
      </c>
      <c r="B584">
        <v>5</v>
      </c>
      <c r="C584">
        <v>0</v>
      </c>
      <c r="D584">
        <v>1</v>
      </c>
      <c r="E584">
        <v>0</v>
      </c>
      <c r="F584">
        <v>26</v>
      </c>
      <c r="G584" t="str">
        <f>IF(טבלה20[[#This Row],[CycleNumber]]&gt;2,IF(AND(טבלה20[[#This Row],[LengthofCycle]]-F583=F583-F582,טבלה20[[#This Row],[LengthofCycle]]-F583&lt;&gt;0),1,""),"")</f>
        <v/>
      </c>
      <c r="H584" t="str">
        <f>IF(טבלה20[[#This Row],[דילוג]]=1,SUM(G584:G585),"")</f>
        <v/>
      </c>
      <c r="I584" t="str">
        <f>IF(AND(טבלה20[[#This Row],[CycleNumber]]&gt;B583,טבלה20[[#This Row],[CycleNumber]]&gt;2),IF(טבלה20[[#This Row],[דילוג]]=1,טבלה20[[#This Row],[LengthofCycle]]-F583,I583),"")</f>
        <v/>
      </c>
      <c r="J584">
        <f>IF(AND(טבלה20[[#This Row],[CycleNumber]]&gt;B583,טבלה20[[#This Row],[CycleNumber]]&gt;2),IF(טבלה20[[#This Row],[דילוג]]=1,1,IF(MAX(J582:J583)=1,1,IF(טבלה20[[#This Row],[LengthofCycle]]-F583&lt;&gt;טבלה20[[#This Row],[הפרש קבוע אחרון]],0,""))),"")</f>
        <v>0</v>
      </c>
      <c r="K584" t="str">
        <f>IF(טבלה20[[#This Row],[CycleNumber]]&lt;3,"",IF(טבלה20[[#This Row],[דילוג]]=1,1,IF(K583="","",IF(טבלה20[[#This Row],[LengthofCycle]]-F583=טבלה20[[#This Row],[הפרש קבוע אחרון]],1,IF(K583+1&gt;3,"",K583+1)))))</f>
        <v/>
      </c>
      <c r="L584" t="str">
        <f>IF(OR(טבלה20[[#This Row],[פעילות]]="",K583=""),"",IF(טבלה20[[#This Row],[פעילות]]=1,1,0))</f>
        <v/>
      </c>
      <c r="M584" s="1" t="str">
        <f>IF(טבלה20[[#This Row],[פעילות]]="","",IF(OR(M583="",AND(טבלה20[[#This Row],[דילוג]]=1,K583=3)),1,M583+1))</f>
        <v/>
      </c>
      <c r="N584" s="1" t="str">
        <f>IF(AND(טבלה20[[#This Row],[מחזורי פעילות]]=3,G585=1,טבלה20[[#This Row],[הפרש קבוע אחרון]]&lt;&gt;I585),1,"")</f>
        <v/>
      </c>
      <c r="O584" s="1" t="str">
        <f>IF(AND(טבלה20[[#This Row],[מחזורי פעילות]]=3,G585=1,טבלה20[[#This Row],[הפרש קבוע אחרון]]=I585),1,"")</f>
        <v/>
      </c>
      <c r="P584" s="1" t="str">
        <f>IF(AND(טבלה20[[#This Row],[דילוג]]=1,טבלה20[[#This Row],[הפרש קבוע אחרון]]=I583,טבלה20[[#This Row],[מחזורי פעילות]]&gt;1),1,"")</f>
        <v/>
      </c>
      <c r="Q584" s="1" t="str">
        <f>IF(OR(AND(טבלה20[[#This Row],[מחזורי פעילות]]&lt;&gt;"",M585=""),AND(טבלה20[[#This Row],[פעילות]]=3,M585=1)),טבלה20[[#This Row],[מחזורי פעילות]],"")</f>
        <v/>
      </c>
      <c r="R584" s="1" t="str">
        <f>IF(טבלה20[[#This Row],[באיזה מחזור נעקר אחרי קביעה?]]&lt;&gt;"",1,"")</f>
        <v/>
      </c>
      <c r="S584" s="1" t="str">
        <f>IF(AND(טבלה20[[#This Row],[באיזה מחזור נעקר אחרי קביעה?]]&lt;&gt;"",טבלה20[[#This Row],[CycleNumber]]&gt;B585),טבלה20[[#This Row],[באיזה מחזור נעקר אחרי קביעה?]],"")</f>
        <v/>
      </c>
      <c r="T584" s="1" t="str">
        <f>IF(AND(טבלה20[[#This Row],[הפרש קבוע אחרון]]&lt;&gt;"",I583=""),טבלה20[[#This Row],[CycleNumber]],"")</f>
        <v/>
      </c>
      <c r="U584" s="1" t="str">
        <f>IF(OR(טבלה20[[#This Row],[CycleNumber]]&gt;B585,B585=""),טבלה20[[#This Row],[CycleNumber]],"")</f>
        <v/>
      </c>
      <c r="V5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4" t="s">
        <v>106</v>
      </c>
      <c r="AO584">
        <v>5</v>
      </c>
      <c r="AP584">
        <v>26</v>
      </c>
      <c r="AQ584">
        <f t="shared" si="22"/>
        <v>0</v>
      </c>
      <c r="AR584" t="str">
        <f t="shared" si="23"/>
        <v/>
      </c>
    </row>
    <row r="585" spans="1:44" hidden="1" x14ac:dyDescent="0.25">
      <c r="A585" t="s">
        <v>106</v>
      </c>
      <c r="B585">
        <v>6</v>
      </c>
      <c r="C585">
        <v>0</v>
      </c>
      <c r="D585">
        <v>1</v>
      </c>
      <c r="E585">
        <v>0</v>
      </c>
      <c r="F585">
        <v>27</v>
      </c>
      <c r="G585" t="str">
        <f>IF(טבלה20[[#This Row],[CycleNumber]]&gt;2,IF(AND(טבלה20[[#This Row],[LengthofCycle]]-F584=F584-F583,טבלה20[[#This Row],[LengthofCycle]]-F584&lt;&gt;0),1,""),"")</f>
        <v/>
      </c>
      <c r="H585" t="str">
        <f>IF(טבלה20[[#This Row],[דילוג]]=1,SUM(G585:G586),"")</f>
        <v/>
      </c>
      <c r="I585" t="str">
        <f>IF(AND(טבלה20[[#This Row],[CycleNumber]]&gt;B584,טבלה20[[#This Row],[CycleNumber]]&gt;2),IF(טבלה20[[#This Row],[דילוג]]=1,טבלה20[[#This Row],[LengthofCycle]]-F584,I584),"")</f>
        <v/>
      </c>
      <c r="J585">
        <f>IF(AND(טבלה20[[#This Row],[CycleNumber]]&gt;B584,טבלה20[[#This Row],[CycleNumber]]&gt;2),IF(טבלה20[[#This Row],[דילוג]]=1,1,IF(MAX(J583:J584)=1,1,IF(טבלה20[[#This Row],[LengthofCycle]]-F584&lt;&gt;טבלה20[[#This Row],[הפרש קבוע אחרון]],0,""))),"")</f>
        <v>0</v>
      </c>
      <c r="K585" t="str">
        <f>IF(טבלה20[[#This Row],[CycleNumber]]&lt;3,"",IF(טבלה20[[#This Row],[דילוג]]=1,1,IF(K584="","",IF(טבלה20[[#This Row],[LengthofCycle]]-F584=טבלה20[[#This Row],[הפרש קבוע אחרון]],1,IF(K584+1&gt;3,"",K584+1)))))</f>
        <v/>
      </c>
      <c r="L585" t="str">
        <f>IF(OR(טבלה20[[#This Row],[פעילות]]="",K584=""),"",IF(טבלה20[[#This Row],[פעילות]]=1,1,0))</f>
        <v/>
      </c>
      <c r="M585" s="1" t="str">
        <f>IF(טבלה20[[#This Row],[פעילות]]="","",IF(OR(M584="",AND(טבלה20[[#This Row],[דילוג]]=1,K584=3)),1,M584+1))</f>
        <v/>
      </c>
      <c r="N585" s="1" t="str">
        <f>IF(AND(טבלה20[[#This Row],[מחזורי פעילות]]=3,G586=1,טבלה20[[#This Row],[הפרש קבוע אחרון]]&lt;&gt;I586),1,"")</f>
        <v/>
      </c>
      <c r="O585" s="1" t="str">
        <f>IF(AND(טבלה20[[#This Row],[מחזורי פעילות]]=3,G586=1,טבלה20[[#This Row],[הפרש קבוע אחרון]]=I586),1,"")</f>
        <v/>
      </c>
      <c r="P585" s="1" t="str">
        <f>IF(AND(טבלה20[[#This Row],[דילוג]]=1,טבלה20[[#This Row],[הפרש קבוע אחרון]]=I584,טבלה20[[#This Row],[מחזורי פעילות]]&gt;1),1,"")</f>
        <v/>
      </c>
      <c r="Q585" s="1" t="str">
        <f>IF(OR(AND(טבלה20[[#This Row],[מחזורי פעילות]]&lt;&gt;"",M586=""),AND(טבלה20[[#This Row],[פעילות]]=3,M586=1)),טבלה20[[#This Row],[מחזורי פעילות]],"")</f>
        <v/>
      </c>
      <c r="R585" s="1" t="str">
        <f>IF(טבלה20[[#This Row],[באיזה מחזור נעקר אחרי קביעה?]]&lt;&gt;"",1,"")</f>
        <v/>
      </c>
      <c r="S585" s="1" t="str">
        <f>IF(AND(טבלה20[[#This Row],[באיזה מחזור נעקר אחרי קביעה?]]&lt;&gt;"",טבלה20[[#This Row],[CycleNumber]]&gt;B586),טבלה20[[#This Row],[באיזה מחזור נעקר אחרי קביעה?]],"")</f>
        <v/>
      </c>
      <c r="T585" s="1" t="str">
        <f>IF(AND(טבלה20[[#This Row],[הפרש קבוע אחרון]]&lt;&gt;"",I584=""),טבלה20[[#This Row],[CycleNumber]],"")</f>
        <v/>
      </c>
      <c r="U585" s="1" t="str">
        <f>IF(OR(טבלה20[[#This Row],[CycleNumber]]&gt;B586,B586=""),טבלה20[[#This Row],[CycleNumber]],"")</f>
        <v/>
      </c>
      <c r="V5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5" t="s">
        <v>106</v>
      </c>
      <c r="AO585">
        <v>6</v>
      </c>
      <c r="AP585">
        <v>27</v>
      </c>
      <c r="AQ585">
        <f t="shared" si="22"/>
        <v>0</v>
      </c>
      <c r="AR585" t="str">
        <f t="shared" si="23"/>
        <v/>
      </c>
    </row>
    <row r="586" spans="1:44" hidden="1" x14ac:dyDescent="0.25">
      <c r="A586" t="s">
        <v>106</v>
      </c>
      <c r="B586">
        <v>7</v>
      </c>
      <c r="C586">
        <v>0</v>
      </c>
      <c r="D586">
        <v>1</v>
      </c>
      <c r="E586">
        <v>0</v>
      </c>
      <c r="F586">
        <v>27</v>
      </c>
      <c r="G586" t="str">
        <f>IF(טבלה20[[#This Row],[CycleNumber]]&gt;2,IF(AND(טבלה20[[#This Row],[LengthofCycle]]-F585=F585-F584,טבלה20[[#This Row],[LengthofCycle]]-F585&lt;&gt;0),1,""),"")</f>
        <v/>
      </c>
      <c r="H586" t="str">
        <f>IF(טבלה20[[#This Row],[דילוג]]=1,SUM(G586:G587),"")</f>
        <v/>
      </c>
      <c r="I586" t="str">
        <f>IF(AND(טבלה20[[#This Row],[CycleNumber]]&gt;B585,טבלה20[[#This Row],[CycleNumber]]&gt;2),IF(טבלה20[[#This Row],[דילוג]]=1,טבלה20[[#This Row],[LengthofCycle]]-F585,I585),"")</f>
        <v/>
      </c>
      <c r="J586">
        <f>IF(AND(טבלה20[[#This Row],[CycleNumber]]&gt;B585,טבלה20[[#This Row],[CycleNumber]]&gt;2),IF(טבלה20[[#This Row],[דילוג]]=1,1,IF(MAX(J584:J585)=1,1,IF(טבלה20[[#This Row],[LengthofCycle]]-F585&lt;&gt;טבלה20[[#This Row],[הפרש קבוע אחרון]],0,""))),"")</f>
        <v>0</v>
      </c>
      <c r="K586" t="str">
        <f>IF(טבלה20[[#This Row],[CycleNumber]]&lt;3,"",IF(טבלה20[[#This Row],[דילוג]]=1,1,IF(K585="","",IF(טבלה20[[#This Row],[LengthofCycle]]-F585=טבלה20[[#This Row],[הפרש קבוע אחרון]],1,IF(K585+1&gt;3,"",K585+1)))))</f>
        <v/>
      </c>
      <c r="L586" t="str">
        <f>IF(OR(טבלה20[[#This Row],[פעילות]]="",K585=""),"",IF(טבלה20[[#This Row],[פעילות]]=1,1,0))</f>
        <v/>
      </c>
      <c r="M586" s="1" t="str">
        <f>IF(טבלה20[[#This Row],[פעילות]]="","",IF(OR(M585="",AND(טבלה20[[#This Row],[דילוג]]=1,K585=3)),1,M585+1))</f>
        <v/>
      </c>
      <c r="N586" s="1" t="str">
        <f>IF(AND(טבלה20[[#This Row],[מחזורי פעילות]]=3,G587=1,טבלה20[[#This Row],[הפרש קבוע אחרון]]&lt;&gt;I587),1,"")</f>
        <v/>
      </c>
      <c r="O586" s="1" t="str">
        <f>IF(AND(טבלה20[[#This Row],[מחזורי פעילות]]=3,G587=1,טבלה20[[#This Row],[הפרש קבוע אחרון]]=I587),1,"")</f>
        <v/>
      </c>
      <c r="P586" s="1" t="str">
        <f>IF(AND(טבלה20[[#This Row],[דילוג]]=1,טבלה20[[#This Row],[הפרש קבוע אחרון]]=I585,טבלה20[[#This Row],[מחזורי פעילות]]&gt;1),1,"")</f>
        <v/>
      </c>
      <c r="Q586" s="1" t="str">
        <f>IF(OR(AND(טבלה20[[#This Row],[מחזורי פעילות]]&lt;&gt;"",M587=""),AND(טבלה20[[#This Row],[פעילות]]=3,M587=1)),טבלה20[[#This Row],[מחזורי פעילות]],"")</f>
        <v/>
      </c>
      <c r="R586" s="1" t="str">
        <f>IF(טבלה20[[#This Row],[באיזה מחזור נעקר אחרי קביעה?]]&lt;&gt;"",1,"")</f>
        <v/>
      </c>
      <c r="S586" s="1" t="str">
        <f>IF(AND(טבלה20[[#This Row],[באיזה מחזור נעקר אחרי קביעה?]]&lt;&gt;"",טבלה20[[#This Row],[CycleNumber]]&gt;B587),טבלה20[[#This Row],[באיזה מחזור נעקר אחרי קביעה?]],"")</f>
        <v/>
      </c>
      <c r="T586" s="1" t="str">
        <f>IF(AND(טבלה20[[#This Row],[הפרש קבוע אחרון]]&lt;&gt;"",I585=""),טבלה20[[#This Row],[CycleNumber]],"")</f>
        <v/>
      </c>
      <c r="U586" s="1" t="str">
        <f>IF(OR(טבלה20[[#This Row],[CycleNumber]]&gt;B587,B587=""),טבלה20[[#This Row],[CycleNumber]],"")</f>
        <v/>
      </c>
      <c r="V5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6" t="s">
        <v>106</v>
      </c>
      <c r="AO586">
        <v>7</v>
      </c>
      <c r="AP586">
        <v>27</v>
      </c>
      <c r="AQ586">
        <f t="shared" si="22"/>
        <v>0</v>
      </c>
      <c r="AR586" t="str">
        <f t="shared" si="23"/>
        <v/>
      </c>
    </row>
    <row r="587" spans="1:44" hidden="1" x14ac:dyDescent="0.25">
      <c r="A587" t="s">
        <v>106</v>
      </c>
      <c r="B587">
        <v>8</v>
      </c>
      <c r="C587">
        <v>0</v>
      </c>
      <c r="D587">
        <v>1</v>
      </c>
      <c r="E587">
        <v>0</v>
      </c>
      <c r="F587">
        <v>25</v>
      </c>
      <c r="G587" t="str">
        <f>IF(טבלה20[[#This Row],[CycleNumber]]&gt;2,IF(AND(טבלה20[[#This Row],[LengthofCycle]]-F586=F586-F585,טבלה20[[#This Row],[LengthofCycle]]-F586&lt;&gt;0),1,""),"")</f>
        <v/>
      </c>
      <c r="H587" t="str">
        <f>IF(טבלה20[[#This Row],[דילוג]]=1,SUM(G587:G588),"")</f>
        <v/>
      </c>
      <c r="I587" t="str">
        <f>IF(AND(טבלה20[[#This Row],[CycleNumber]]&gt;B586,טבלה20[[#This Row],[CycleNumber]]&gt;2),IF(טבלה20[[#This Row],[דילוג]]=1,טבלה20[[#This Row],[LengthofCycle]]-F586,I586),"")</f>
        <v/>
      </c>
      <c r="J587">
        <f>IF(AND(טבלה20[[#This Row],[CycleNumber]]&gt;B586,טבלה20[[#This Row],[CycleNumber]]&gt;2),IF(טבלה20[[#This Row],[דילוג]]=1,1,IF(MAX(J585:J586)=1,1,IF(טבלה20[[#This Row],[LengthofCycle]]-F586&lt;&gt;טבלה20[[#This Row],[הפרש קבוע אחרון]],0,""))),"")</f>
        <v>0</v>
      </c>
      <c r="K587" t="str">
        <f>IF(טבלה20[[#This Row],[CycleNumber]]&lt;3,"",IF(טבלה20[[#This Row],[דילוג]]=1,1,IF(K586="","",IF(טבלה20[[#This Row],[LengthofCycle]]-F586=טבלה20[[#This Row],[הפרש קבוע אחרון]],1,IF(K586+1&gt;3,"",K586+1)))))</f>
        <v/>
      </c>
      <c r="L587" t="str">
        <f>IF(OR(טבלה20[[#This Row],[פעילות]]="",K586=""),"",IF(טבלה20[[#This Row],[פעילות]]=1,1,0))</f>
        <v/>
      </c>
      <c r="M587" s="1" t="str">
        <f>IF(טבלה20[[#This Row],[פעילות]]="","",IF(OR(M586="",AND(טבלה20[[#This Row],[דילוג]]=1,K586=3)),1,M586+1))</f>
        <v/>
      </c>
      <c r="N587" s="1" t="str">
        <f>IF(AND(טבלה20[[#This Row],[מחזורי פעילות]]=3,G588=1,טבלה20[[#This Row],[הפרש קבוע אחרון]]&lt;&gt;I588),1,"")</f>
        <v/>
      </c>
      <c r="O587" s="1" t="str">
        <f>IF(AND(טבלה20[[#This Row],[מחזורי פעילות]]=3,G588=1,טבלה20[[#This Row],[הפרש קבוע אחרון]]=I588),1,"")</f>
        <v/>
      </c>
      <c r="P587" s="1" t="str">
        <f>IF(AND(טבלה20[[#This Row],[דילוג]]=1,טבלה20[[#This Row],[הפרש קבוע אחרון]]=I586,טבלה20[[#This Row],[מחזורי פעילות]]&gt;1),1,"")</f>
        <v/>
      </c>
      <c r="Q587" s="1" t="str">
        <f>IF(OR(AND(טבלה20[[#This Row],[מחזורי פעילות]]&lt;&gt;"",M588=""),AND(טבלה20[[#This Row],[פעילות]]=3,M588=1)),טבלה20[[#This Row],[מחזורי פעילות]],"")</f>
        <v/>
      </c>
      <c r="R587" s="1" t="str">
        <f>IF(טבלה20[[#This Row],[באיזה מחזור נעקר אחרי קביעה?]]&lt;&gt;"",1,"")</f>
        <v/>
      </c>
      <c r="S587" s="1" t="str">
        <f>IF(AND(טבלה20[[#This Row],[באיזה מחזור נעקר אחרי קביעה?]]&lt;&gt;"",טבלה20[[#This Row],[CycleNumber]]&gt;B588),טבלה20[[#This Row],[באיזה מחזור נעקר אחרי קביעה?]],"")</f>
        <v/>
      </c>
      <c r="T587" s="1" t="str">
        <f>IF(AND(טבלה20[[#This Row],[הפרש קבוע אחרון]]&lt;&gt;"",I586=""),טבלה20[[#This Row],[CycleNumber]],"")</f>
        <v/>
      </c>
      <c r="U587" s="1" t="str">
        <f>IF(OR(טבלה20[[#This Row],[CycleNumber]]&gt;B588,B588=""),טבלה20[[#This Row],[CycleNumber]],"")</f>
        <v/>
      </c>
      <c r="V5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7" t="s">
        <v>106</v>
      </c>
      <c r="AO587">
        <v>8</v>
      </c>
      <c r="AP587">
        <v>25</v>
      </c>
      <c r="AQ587">
        <f t="shared" si="22"/>
        <v>0</v>
      </c>
      <c r="AR587" t="str">
        <f t="shared" si="23"/>
        <v/>
      </c>
    </row>
    <row r="588" spans="1:44" hidden="1" x14ac:dyDescent="0.25">
      <c r="A588" t="s">
        <v>106</v>
      </c>
      <c r="B588">
        <v>9</v>
      </c>
      <c r="C588">
        <v>0</v>
      </c>
      <c r="D588">
        <v>1</v>
      </c>
      <c r="E588">
        <v>0</v>
      </c>
      <c r="F588">
        <v>27</v>
      </c>
      <c r="G588" t="str">
        <f>IF(טבלה20[[#This Row],[CycleNumber]]&gt;2,IF(AND(טבלה20[[#This Row],[LengthofCycle]]-F587=F587-F586,טבלה20[[#This Row],[LengthofCycle]]-F587&lt;&gt;0),1,""),"")</f>
        <v/>
      </c>
      <c r="H588" t="str">
        <f>IF(טבלה20[[#This Row],[דילוג]]=1,SUM(G588:G589),"")</f>
        <v/>
      </c>
      <c r="I588" t="str">
        <f>IF(AND(טבלה20[[#This Row],[CycleNumber]]&gt;B587,טבלה20[[#This Row],[CycleNumber]]&gt;2),IF(טבלה20[[#This Row],[דילוג]]=1,טבלה20[[#This Row],[LengthofCycle]]-F587,I587),"")</f>
        <v/>
      </c>
      <c r="J588">
        <f>IF(AND(טבלה20[[#This Row],[CycleNumber]]&gt;B587,טבלה20[[#This Row],[CycleNumber]]&gt;2),IF(טבלה20[[#This Row],[דילוג]]=1,1,IF(MAX(J586:J587)=1,1,IF(טבלה20[[#This Row],[LengthofCycle]]-F587&lt;&gt;טבלה20[[#This Row],[הפרש קבוע אחרון]],0,""))),"")</f>
        <v>0</v>
      </c>
      <c r="K588" t="str">
        <f>IF(טבלה20[[#This Row],[CycleNumber]]&lt;3,"",IF(טבלה20[[#This Row],[דילוג]]=1,1,IF(K587="","",IF(טבלה20[[#This Row],[LengthofCycle]]-F587=טבלה20[[#This Row],[הפרש קבוע אחרון]],1,IF(K587+1&gt;3,"",K587+1)))))</f>
        <v/>
      </c>
      <c r="L588" t="str">
        <f>IF(OR(טבלה20[[#This Row],[פעילות]]="",K587=""),"",IF(טבלה20[[#This Row],[פעילות]]=1,1,0))</f>
        <v/>
      </c>
      <c r="M588" s="1" t="str">
        <f>IF(טבלה20[[#This Row],[פעילות]]="","",IF(OR(M587="",AND(טבלה20[[#This Row],[דילוג]]=1,K587=3)),1,M587+1))</f>
        <v/>
      </c>
      <c r="N588" s="1" t="str">
        <f>IF(AND(טבלה20[[#This Row],[מחזורי פעילות]]=3,G589=1,טבלה20[[#This Row],[הפרש קבוע אחרון]]&lt;&gt;I589),1,"")</f>
        <v/>
      </c>
      <c r="O588" s="1" t="str">
        <f>IF(AND(טבלה20[[#This Row],[מחזורי פעילות]]=3,G589=1,טבלה20[[#This Row],[הפרש קבוע אחרון]]=I589),1,"")</f>
        <v/>
      </c>
      <c r="P588" s="1" t="str">
        <f>IF(AND(טבלה20[[#This Row],[דילוג]]=1,טבלה20[[#This Row],[הפרש קבוע אחרון]]=I587,טבלה20[[#This Row],[מחזורי פעילות]]&gt;1),1,"")</f>
        <v/>
      </c>
      <c r="Q588" s="1" t="str">
        <f>IF(OR(AND(טבלה20[[#This Row],[מחזורי פעילות]]&lt;&gt;"",M589=""),AND(טבלה20[[#This Row],[פעילות]]=3,M589=1)),טבלה20[[#This Row],[מחזורי פעילות]],"")</f>
        <v/>
      </c>
      <c r="R588" s="1" t="str">
        <f>IF(טבלה20[[#This Row],[באיזה מחזור נעקר אחרי קביעה?]]&lt;&gt;"",1,"")</f>
        <v/>
      </c>
      <c r="S588" s="1" t="str">
        <f>IF(AND(טבלה20[[#This Row],[באיזה מחזור נעקר אחרי קביעה?]]&lt;&gt;"",טבלה20[[#This Row],[CycleNumber]]&gt;B589),טבלה20[[#This Row],[באיזה מחזור נעקר אחרי קביעה?]],"")</f>
        <v/>
      </c>
      <c r="T588" s="1" t="str">
        <f>IF(AND(טבלה20[[#This Row],[הפרש קבוע אחרון]]&lt;&gt;"",I587=""),טבלה20[[#This Row],[CycleNumber]],"")</f>
        <v/>
      </c>
      <c r="U588" s="1" t="str">
        <f>IF(OR(טבלה20[[#This Row],[CycleNumber]]&gt;B589,B589=""),טבלה20[[#This Row],[CycleNumber]],"")</f>
        <v/>
      </c>
      <c r="V5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8" t="s">
        <v>106</v>
      </c>
      <c r="AO588">
        <v>9</v>
      </c>
      <c r="AP588">
        <v>27</v>
      </c>
      <c r="AQ588">
        <f t="shared" si="22"/>
        <v>0</v>
      </c>
      <c r="AR588" t="str">
        <f t="shared" si="23"/>
        <v/>
      </c>
    </row>
    <row r="589" spans="1:44" hidden="1" x14ac:dyDescent="0.25">
      <c r="A589" t="s">
        <v>106</v>
      </c>
      <c r="B589">
        <v>10</v>
      </c>
      <c r="C589">
        <v>0</v>
      </c>
      <c r="D589">
        <v>1</v>
      </c>
      <c r="E589">
        <v>0</v>
      </c>
      <c r="F589">
        <v>28</v>
      </c>
      <c r="G589" t="str">
        <f>IF(טבלה20[[#This Row],[CycleNumber]]&gt;2,IF(AND(טבלה20[[#This Row],[LengthofCycle]]-F588=F588-F587,טבלה20[[#This Row],[LengthofCycle]]-F588&lt;&gt;0),1,""),"")</f>
        <v/>
      </c>
      <c r="H589" t="str">
        <f>IF(טבלה20[[#This Row],[דילוג]]=1,SUM(G589:G590),"")</f>
        <v/>
      </c>
      <c r="I589" t="str">
        <f>IF(AND(טבלה20[[#This Row],[CycleNumber]]&gt;B588,טבלה20[[#This Row],[CycleNumber]]&gt;2),IF(טבלה20[[#This Row],[דילוג]]=1,טבלה20[[#This Row],[LengthofCycle]]-F588,I588),"")</f>
        <v/>
      </c>
      <c r="J589">
        <f>IF(AND(טבלה20[[#This Row],[CycleNumber]]&gt;B588,טבלה20[[#This Row],[CycleNumber]]&gt;2),IF(טבלה20[[#This Row],[דילוג]]=1,1,IF(MAX(J587:J588)=1,1,IF(טבלה20[[#This Row],[LengthofCycle]]-F588&lt;&gt;טבלה20[[#This Row],[הפרש קבוע אחרון]],0,""))),"")</f>
        <v>0</v>
      </c>
      <c r="K589" t="str">
        <f>IF(טבלה20[[#This Row],[CycleNumber]]&lt;3,"",IF(טבלה20[[#This Row],[דילוג]]=1,1,IF(K588="","",IF(טבלה20[[#This Row],[LengthofCycle]]-F588=טבלה20[[#This Row],[הפרש קבוע אחרון]],1,IF(K588+1&gt;3,"",K588+1)))))</f>
        <v/>
      </c>
      <c r="L589" t="str">
        <f>IF(OR(טבלה20[[#This Row],[פעילות]]="",K588=""),"",IF(טבלה20[[#This Row],[פעילות]]=1,1,0))</f>
        <v/>
      </c>
      <c r="M589" s="1" t="str">
        <f>IF(טבלה20[[#This Row],[פעילות]]="","",IF(OR(M588="",AND(טבלה20[[#This Row],[דילוג]]=1,K588=3)),1,M588+1))</f>
        <v/>
      </c>
      <c r="N589" s="1" t="str">
        <f>IF(AND(טבלה20[[#This Row],[מחזורי פעילות]]=3,G590=1,טבלה20[[#This Row],[הפרש קבוע אחרון]]&lt;&gt;I590),1,"")</f>
        <v/>
      </c>
      <c r="O589" s="1" t="str">
        <f>IF(AND(טבלה20[[#This Row],[מחזורי פעילות]]=3,G590=1,טבלה20[[#This Row],[הפרש קבוע אחרון]]=I590),1,"")</f>
        <v/>
      </c>
      <c r="P589" s="1" t="str">
        <f>IF(AND(טבלה20[[#This Row],[דילוג]]=1,טבלה20[[#This Row],[הפרש קבוע אחרון]]=I588,טבלה20[[#This Row],[מחזורי פעילות]]&gt;1),1,"")</f>
        <v/>
      </c>
      <c r="Q589" s="1" t="str">
        <f>IF(OR(AND(טבלה20[[#This Row],[מחזורי פעילות]]&lt;&gt;"",M590=""),AND(טבלה20[[#This Row],[פעילות]]=3,M590=1)),טבלה20[[#This Row],[מחזורי פעילות]],"")</f>
        <v/>
      </c>
      <c r="R589" s="1" t="str">
        <f>IF(טבלה20[[#This Row],[באיזה מחזור נעקר אחרי קביעה?]]&lt;&gt;"",1,"")</f>
        <v/>
      </c>
      <c r="S589" s="1" t="str">
        <f>IF(AND(טבלה20[[#This Row],[באיזה מחזור נעקר אחרי קביעה?]]&lt;&gt;"",טבלה20[[#This Row],[CycleNumber]]&gt;B590),טבלה20[[#This Row],[באיזה מחזור נעקר אחרי קביעה?]],"")</f>
        <v/>
      </c>
      <c r="T589" s="1" t="str">
        <f>IF(AND(טבלה20[[#This Row],[הפרש קבוע אחרון]]&lt;&gt;"",I588=""),טבלה20[[#This Row],[CycleNumber]],"")</f>
        <v/>
      </c>
      <c r="U589" s="1" t="str">
        <f>IF(OR(טבלה20[[#This Row],[CycleNumber]]&gt;B590,B590=""),טבלה20[[#This Row],[CycleNumber]],"")</f>
        <v/>
      </c>
      <c r="V5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89" t="s">
        <v>106</v>
      </c>
      <c r="AO589">
        <v>10</v>
      </c>
      <c r="AP589">
        <v>28</v>
      </c>
      <c r="AQ589">
        <f t="shared" si="22"/>
        <v>0</v>
      </c>
      <c r="AR589" t="str">
        <f t="shared" si="23"/>
        <v/>
      </c>
    </row>
    <row r="590" spans="1:44" hidden="1" x14ac:dyDescent="0.25">
      <c r="A590" t="s">
        <v>106</v>
      </c>
      <c r="B590">
        <v>11</v>
      </c>
      <c r="C590">
        <v>0</v>
      </c>
      <c r="D590">
        <v>1</v>
      </c>
      <c r="E590">
        <v>0</v>
      </c>
      <c r="F590">
        <v>27</v>
      </c>
      <c r="G590" t="str">
        <f>IF(טבלה20[[#This Row],[CycleNumber]]&gt;2,IF(AND(טבלה20[[#This Row],[LengthofCycle]]-F589=F589-F588,טבלה20[[#This Row],[LengthofCycle]]-F589&lt;&gt;0),1,""),"")</f>
        <v/>
      </c>
      <c r="H590" t="str">
        <f>IF(טבלה20[[#This Row],[דילוג]]=1,SUM(G590:G591),"")</f>
        <v/>
      </c>
      <c r="I590" t="str">
        <f>IF(AND(טבלה20[[#This Row],[CycleNumber]]&gt;B589,טבלה20[[#This Row],[CycleNumber]]&gt;2),IF(טבלה20[[#This Row],[דילוג]]=1,טבלה20[[#This Row],[LengthofCycle]]-F589,I589),"")</f>
        <v/>
      </c>
      <c r="J590">
        <f>IF(AND(טבלה20[[#This Row],[CycleNumber]]&gt;B589,טבלה20[[#This Row],[CycleNumber]]&gt;2),IF(טבלה20[[#This Row],[דילוג]]=1,1,IF(MAX(J588:J589)=1,1,IF(טבלה20[[#This Row],[LengthofCycle]]-F589&lt;&gt;טבלה20[[#This Row],[הפרש קבוע אחרון]],0,""))),"")</f>
        <v>0</v>
      </c>
      <c r="K590" t="str">
        <f>IF(טבלה20[[#This Row],[CycleNumber]]&lt;3,"",IF(טבלה20[[#This Row],[דילוג]]=1,1,IF(K589="","",IF(טבלה20[[#This Row],[LengthofCycle]]-F589=טבלה20[[#This Row],[הפרש קבוע אחרון]],1,IF(K589+1&gt;3,"",K589+1)))))</f>
        <v/>
      </c>
      <c r="L590" t="str">
        <f>IF(OR(טבלה20[[#This Row],[פעילות]]="",K589=""),"",IF(טבלה20[[#This Row],[פעילות]]=1,1,0))</f>
        <v/>
      </c>
      <c r="M590" s="1" t="str">
        <f>IF(טבלה20[[#This Row],[פעילות]]="","",IF(OR(M589="",AND(טבלה20[[#This Row],[דילוג]]=1,K589=3)),1,M589+1))</f>
        <v/>
      </c>
      <c r="N590" s="1" t="str">
        <f>IF(AND(טבלה20[[#This Row],[מחזורי פעילות]]=3,G591=1,טבלה20[[#This Row],[הפרש קבוע אחרון]]&lt;&gt;I591),1,"")</f>
        <v/>
      </c>
      <c r="O590" s="1" t="str">
        <f>IF(AND(טבלה20[[#This Row],[מחזורי פעילות]]=3,G591=1,טבלה20[[#This Row],[הפרש קבוע אחרון]]=I591),1,"")</f>
        <v/>
      </c>
      <c r="P590" s="1" t="str">
        <f>IF(AND(טבלה20[[#This Row],[דילוג]]=1,טבלה20[[#This Row],[הפרש קבוע אחרון]]=I589,טבלה20[[#This Row],[מחזורי פעילות]]&gt;1),1,"")</f>
        <v/>
      </c>
      <c r="Q590" s="1" t="str">
        <f>IF(OR(AND(טבלה20[[#This Row],[מחזורי פעילות]]&lt;&gt;"",M591=""),AND(טבלה20[[#This Row],[פעילות]]=3,M591=1)),טבלה20[[#This Row],[מחזורי פעילות]],"")</f>
        <v/>
      </c>
      <c r="R590" s="1" t="str">
        <f>IF(טבלה20[[#This Row],[באיזה מחזור נעקר אחרי קביעה?]]&lt;&gt;"",1,"")</f>
        <v/>
      </c>
      <c r="S590" s="1" t="str">
        <f>IF(AND(טבלה20[[#This Row],[באיזה מחזור נעקר אחרי קביעה?]]&lt;&gt;"",טבלה20[[#This Row],[CycleNumber]]&gt;B591),טבלה20[[#This Row],[באיזה מחזור נעקר אחרי קביעה?]],"")</f>
        <v/>
      </c>
      <c r="T590" s="1" t="str">
        <f>IF(AND(טבלה20[[#This Row],[הפרש קבוע אחרון]]&lt;&gt;"",I589=""),טבלה20[[#This Row],[CycleNumber]],"")</f>
        <v/>
      </c>
      <c r="U590" s="1" t="str">
        <f>IF(OR(טבלה20[[#This Row],[CycleNumber]]&gt;B591,B591=""),טבלה20[[#This Row],[CycleNumber]],"")</f>
        <v/>
      </c>
      <c r="V5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0" t="s">
        <v>106</v>
      </c>
      <c r="AO590">
        <v>11</v>
      </c>
      <c r="AP590">
        <v>27</v>
      </c>
      <c r="AQ590">
        <f t="shared" si="22"/>
        <v>0</v>
      </c>
      <c r="AR590" t="str">
        <f t="shared" si="23"/>
        <v/>
      </c>
    </row>
    <row r="591" spans="1:44" hidden="1" x14ac:dyDescent="0.25">
      <c r="A591" t="s">
        <v>106</v>
      </c>
      <c r="B591">
        <v>12</v>
      </c>
      <c r="C591">
        <v>0</v>
      </c>
      <c r="D591">
        <v>1</v>
      </c>
      <c r="E591">
        <v>0</v>
      </c>
      <c r="F591">
        <v>28</v>
      </c>
      <c r="G591" t="str">
        <f>IF(טבלה20[[#This Row],[CycleNumber]]&gt;2,IF(AND(טבלה20[[#This Row],[LengthofCycle]]-F590=F590-F589,טבלה20[[#This Row],[LengthofCycle]]-F590&lt;&gt;0),1,""),"")</f>
        <v/>
      </c>
      <c r="H591" t="str">
        <f>IF(טבלה20[[#This Row],[דילוג]]=1,SUM(G591:G592),"")</f>
        <v/>
      </c>
      <c r="I591" t="str">
        <f>IF(AND(טבלה20[[#This Row],[CycleNumber]]&gt;B590,טבלה20[[#This Row],[CycleNumber]]&gt;2),IF(טבלה20[[#This Row],[דילוג]]=1,טבלה20[[#This Row],[LengthofCycle]]-F590,I590),"")</f>
        <v/>
      </c>
      <c r="J591">
        <f>IF(AND(טבלה20[[#This Row],[CycleNumber]]&gt;B590,טבלה20[[#This Row],[CycleNumber]]&gt;2),IF(טבלה20[[#This Row],[דילוג]]=1,1,IF(MAX(J589:J590)=1,1,IF(טבלה20[[#This Row],[LengthofCycle]]-F590&lt;&gt;טבלה20[[#This Row],[הפרש קבוע אחרון]],0,""))),"")</f>
        <v>0</v>
      </c>
      <c r="K591" t="str">
        <f>IF(טבלה20[[#This Row],[CycleNumber]]&lt;3,"",IF(טבלה20[[#This Row],[דילוג]]=1,1,IF(K590="","",IF(טבלה20[[#This Row],[LengthofCycle]]-F590=טבלה20[[#This Row],[הפרש קבוע אחרון]],1,IF(K590+1&gt;3,"",K590+1)))))</f>
        <v/>
      </c>
      <c r="L591" t="str">
        <f>IF(OR(טבלה20[[#This Row],[פעילות]]="",K590=""),"",IF(טבלה20[[#This Row],[פעילות]]=1,1,0))</f>
        <v/>
      </c>
      <c r="M591" s="1" t="str">
        <f>IF(טבלה20[[#This Row],[פעילות]]="","",IF(OR(M590="",AND(טבלה20[[#This Row],[דילוג]]=1,K590=3)),1,M590+1))</f>
        <v/>
      </c>
      <c r="N591" s="1" t="str">
        <f>IF(AND(טבלה20[[#This Row],[מחזורי פעילות]]=3,G592=1,טבלה20[[#This Row],[הפרש קבוע אחרון]]&lt;&gt;I592),1,"")</f>
        <v/>
      </c>
      <c r="O591" s="1" t="str">
        <f>IF(AND(טבלה20[[#This Row],[מחזורי פעילות]]=3,G592=1,טבלה20[[#This Row],[הפרש קבוע אחרון]]=I592),1,"")</f>
        <v/>
      </c>
      <c r="P591" s="1" t="str">
        <f>IF(AND(טבלה20[[#This Row],[דילוג]]=1,טבלה20[[#This Row],[הפרש קבוע אחרון]]=I590,טבלה20[[#This Row],[מחזורי פעילות]]&gt;1),1,"")</f>
        <v/>
      </c>
      <c r="Q591" s="1" t="str">
        <f>IF(OR(AND(טבלה20[[#This Row],[מחזורי פעילות]]&lt;&gt;"",M592=""),AND(טבלה20[[#This Row],[פעילות]]=3,M592=1)),טבלה20[[#This Row],[מחזורי פעילות]],"")</f>
        <v/>
      </c>
      <c r="R591" s="1" t="str">
        <f>IF(טבלה20[[#This Row],[באיזה מחזור נעקר אחרי קביעה?]]&lt;&gt;"",1,"")</f>
        <v/>
      </c>
      <c r="S591" s="1" t="str">
        <f>IF(AND(טבלה20[[#This Row],[באיזה מחזור נעקר אחרי קביעה?]]&lt;&gt;"",טבלה20[[#This Row],[CycleNumber]]&gt;B592),טבלה20[[#This Row],[באיזה מחזור נעקר אחרי קביעה?]],"")</f>
        <v/>
      </c>
      <c r="T591" s="1" t="str">
        <f>IF(AND(טבלה20[[#This Row],[הפרש קבוע אחרון]]&lt;&gt;"",I590=""),טבלה20[[#This Row],[CycleNumber]],"")</f>
        <v/>
      </c>
      <c r="U591" s="1" t="str">
        <f>IF(OR(טבלה20[[#This Row],[CycleNumber]]&gt;B592,B592=""),טבלה20[[#This Row],[CycleNumber]],"")</f>
        <v/>
      </c>
      <c r="V5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1" t="s">
        <v>106</v>
      </c>
      <c r="AO591">
        <v>12</v>
      </c>
      <c r="AP591">
        <v>28</v>
      </c>
      <c r="AQ591">
        <f t="shared" si="22"/>
        <v>0</v>
      </c>
      <c r="AR591" t="str">
        <f t="shared" si="23"/>
        <v/>
      </c>
    </row>
    <row r="592" spans="1:44" hidden="1" x14ac:dyDescent="0.25">
      <c r="A592" t="s">
        <v>106</v>
      </c>
      <c r="B592">
        <v>13</v>
      </c>
      <c r="C592">
        <v>0</v>
      </c>
      <c r="D592">
        <v>1</v>
      </c>
      <c r="E592">
        <v>0</v>
      </c>
      <c r="F592">
        <v>27</v>
      </c>
      <c r="G592" t="str">
        <f>IF(טבלה20[[#This Row],[CycleNumber]]&gt;2,IF(AND(טבלה20[[#This Row],[LengthofCycle]]-F591=F591-F590,טבלה20[[#This Row],[LengthofCycle]]-F591&lt;&gt;0),1,""),"")</f>
        <v/>
      </c>
      <c r="H592" t="str">
        <f>IF(טבלה20[[#This Row],[דילוג]]=1,SUM(G592:G593),"")</f>
        <v/>
      </c>
      <c r="I592" t="str">
        <f>IF(AND(טבלה20[[#This Row],[CycleNumber]]&gt;B591,טבלה20[[#This Row],[CycleNumber]]&gt;2),IF(טבלה20[[#This Row],[דילוג]]=1,טבלה20[[#This Row],[LengthofCycle]]-F591,I591),"")</f>
        <v/>
      </c>
      <c r="J592">
        <f>IF(AND(טבלה20[[#This Row],[CycleNumber]]&gt;B591,טבלה20[[#This Row],[CycleNumber]]&gt;2),IF(טבלה20[[#This Row],[דילוג]]=1,1,IF(MAX(J590:J591)=1,1,IF(טבלה20[[#This Row],[LengthofCycle]]-F591&lt;&gt;טבלה20[[#This Row],[הפרש קבוע אחרון]],0,""))),"")</f>
        <v>0</v>
      </c>
      <c r="K592" t="str">
        <f>IF(טבלה20[[#This Row],[CycleNumber]]&lt;3,"",IF(טבלה20[[#This Row],[דילוג]]=1,1,IF(K591="","",IF(טבלה20[[#This Row],[LengthofCycle]]-F591=טבלה20[[#This Row],[הפרש קבוע אחרון]],1,IF(K591+1&gt;3,"",K591+1)))))</f>
        <v/>
      </c>
      <c r="L592" t="str">
        <f>IF(OR(טבלה20[[#This Row],[פעילות]]="",K591=""),"",IF(טבלה20[[#This Row],[פעילות]]=1,1,0))</f>
        <v/>
      </c>
      <c r="M592" s="1" t="str">
        <f>IF(טבלה20[[#This Row],[פעילות]]="","",IF(OR(M591="",AND(טבלה20[[#This Row],[דילוג]]=1,K591=3)),1,M591+1))</f>
        <v/>
      </c>
      <c r="N592" s="1" t="str">
        <f>IF(AND(טבלה20[[#This Row],[מחזורי פעילות]]=3,G593=1,טבלה20[[#This Row],[הפרש קבוע אחרון]]&lt;&gt;I593),1,"")</f>
        <v/>
      </c>
      <c r="O592" s="1" t="str">
        <f>IF(AND(טבלה20[[#This Row],[מחזורי פעילות]]=3,G593=1,טבלה20[[#This Row],[הפרש קבוע אחרון]]=I593),1,"")</f>
        <v/>
      </c>
      <c r="P592" s="1" t="str">
        <f>IF(AND(טבלה20[[#This Row],[דילוג]]=1,טבלה20[[#This Row],[הפרש קבוע אחרון]]=I591,טבלה20[[#This Row],[מחזורי פעילות]]&gt;1),1,"")</f>
        <v/>
      </c>
      <c r="Q592" s="1" t="str">
        <f>IF(OR(AND(טבלה20[[#This Row],[מחזורי פעילות]]&lt;&gt;"",M593=""),AND(טבלה20[[#This Row],[פעילות]]=3,M593=1)),טבלה20[[#This Row],[מחזורי פעילות]],"")</f>
        <v/>
      </c>
      <c r="R592" s="1" t="str">
        <f>IF(טבלה20[[#This Row],[באיזה מחזור נעקר אחרי קביעה?]]&lt;&gt;"",1,"")</f>
        <v/>
      </c>
      <c r="S592" s="1" t="str">
        <f>IF(AND(טבלה20[[#This Row],[באיזה מחזור נעקר אחרי קביעה?]]&lt;&gt;"",טבלה20[[#This Row],[CycleNumber]]&gt;B593),טבלה20[[#This Row],[באיזה מחזור נעקר אחרי קביעה?]],"")</f>
        <v/>
      </c>
      <c r="T592" s="1" t="str">
        <f>IF(AND(טבלה20[[#This Row],[הפרש קבוע אחרון]]&lt;&gt;"",I591=""),טבלה20[[#This Row],[CycleNumber]],"")</f>
        <v/>
      </c>
      <c r="U592" s="1">
        <f>IF(OR(טבלה20[[#This Row],[CycleNumber]]&gt;B593,B593=""),טבלה20[[#This Row],[CycleNumber]],"")</f>
        <v>13</v>
      </c>
      <c r="V5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2" t="s">
        <v>106</v>
      </c>
      <c r="AO592">
        <v>13</v>
      </c>
      <c r="AP592">
        <v>27</v>
      </c>
      <c r="AQ592">
        <f t="shared" si="22"/>
        <v>0</v>
      </c>
      <c r="AR592" t="str">
        <f t="shared" si="23"/>
        <v/>
      </c>
    </row>
    <row r="593" spans="1:44" hidden="1" x14ac:dyDescent="0.25">
      <c r="A593" t="s">
        <v>107</v>
      </c>
      <c r="B593">
        <v>1</v>
      </c>
      <c r="C593">
        <v>0</v>
      </c>
      <c r="D593">
        <v>1</v>
      </c>
      <c r="E593">
        <v>0</v>
      </c>
      <c r="F593">
        <v>35</v>
      </c>
      <c r="G593" t="str">
        <f>IF(טבלה20[[#This Row],[CycleNumber]]&gt;2,IF(AND(טבלה20[[#This Row],[LengthofCycle]]-F592=F592-F591,טבלה20[[#This Row],[LengthofCycle]]-F592&lt;&gt;0),1,""),"")</f>
        <v/>
      </c>
      <c r="H593" t="str">
        <f>IF(טבלה20[[#This Row],[דילוג]]=1,SUM(G593:G594),"")</f>
        <v/>
      </c>
      <c r="I593" t="str">
        <f>IF(AND(טבלה20[[#This Row],[CycleNumber]]&gt;B592,טבלה20[[#This Row],[CycleNumber]]&gt;2),IF(טבלה20[[#This Row],[דילוג]]=1,טבלה20[[#This Row],[LengthofCycle]]-F592,I592),"")</f>
        <v/>
      </c>
      <c r="J593" t="str">
        <f>IF(AND(טבלה20[[#This Row],[CycleNumber]]&gt;B592,טבלה20[[#This Row],[CycleNumber]]&gt;2),IF(טבלה20[[#This Row],[דילוג]]=1,1,IF(MAX(J591:J592)=1,1,IF(טבלה20[[#This Row],[LengthofCycle]]-F592&lt;&gt;טבלה20[[#This Row],[הפרש קבוע אחרון]],0,""))),"")</f>
        <v/>
      </c>
      <c r="K593" t="str">
        <f>IF(טבלה20[[#This Row],[CycleNumber]]&lt;3,"",IF(טבלה20[[#This Row],[דילוג]]=1,1,IF(K592="","",IF(טבלה20[[#This Row],[LengthofCycle]]-F592=טבלה20[[#This Row],[הפרש קבוע אחרון]],1,IF(K592+1&gt;3,"",K592+1)))))</f>
        <v/>
      </c>
      <c r="L593" t="str">
        <f>IF(OR(טבלה20[[#This Row],[פעילות]]="",K592=""),"",IF(טבלה20[[#This Row],[פעילות]]=1,1,0))</f>
        <v/>
      </c>
      <c r="M593" s="1" t="str">
        <f>IF(טבלה20[[#This Row],[פעילות]]="","",IF(OR(M592="",AND(טבלה20[[#This Row],[דילוג]]=1,K592=3)),1,M592+1))</f>
        <v/>
      </c>
      <c r="N593" s="1" t="str">
        <f>IF(AND(טבלה20[[#This Row],[מחזורי פעילות]]=3,G594=1,טבלה20[[#This Row],[הפרש קבוע אחרון]]&lt;&gt;I594),1,"")</f>
        <v/>
      </c>
      <c r="O593" s="1" t="str">
        <f>IF(AND(טבלה20[[#This Row],[מחזורי פעילות]]=3,G594=1,טבלה20[[#This Row],[הפרש קבוע אחרון]]=I594),1,"")</f>
        <v/>
      </c>
      <c r="P593" s="1" t="str">
        <f>IF(AND(טבלה20[[#This Row],[דילוג]]=1,טבלה20[[#This Row],[הפרש קבוע אחרון]]=I592,טבלה20[[#This Row],[מחזורי פעילות]]&gt;1),1,"")</f>
        <v/>
      </c>
      <c r="Q593" s="1" t="str">
        <f>IF(OR(AND(טבלה20[[#This Row],[מחזורי פעילות]]&lt;&gt;"",M594=""),AND(טבלה20[[#This Row],[פעילות]]=3,M594=1)),טבלה20[[#This Row],[מחזורי פעילות]],"")</f>
        <v/>
      </c>
      <c r="R593" s="1" t="str">
        <f>IF(טבלה20[[#This Row],[באיזה מחזור נעקר אחרי קביעה?]]&lt;&gt;"",1,"")</f>
        <v/>
      </c>
      <c r="S593" s="1" t="str">
        <f>IF(AND(טבלה20[[#This Row],[באיזה מחזור נעקר אחרי קביעה?]]&lt;&gt;"",טבלה20[[#This Row],[CycleNumber]]&gt;B594),טבלה20[[#This Row],[באיזה מחזור נעקר אחרי קביעה?]],"")</f>
        <v/>
      </c>
      <c r="T593" s="1" t="str">
        <f>IF(AND(טבלה20[[#This Row],[הפרש קבוע אחרון]]&lt;&gt;"",I592=""),טבלה20[[#This Row],[CycleNumber]],"")</f>
        <v/>
      </c>
      <c r="U593" s="1" t="str">
        <f>IF(OR(טבלה20[[#This Row],[CycleNumber]]&gt;B594,B594=""),טבלה20[[#This Row],[CycleNumber]],"")</f>
        <v/>
      </c>
      <c r="V5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3" t="s">
        <v>107</v>
      </c>
      <c r="AO593">
        <v>1</v>
      </c>
      <c r="AP593">
        <v>35</v>
      </c>
      <c r="AQ593" t="str">
        <f t="shared" si="22"/>
        <v/>
      </c>
      <c r="AR593" t="str">
        <f t="shared" si="23"/>
        <v/>
      </c>
    </row>
    <row r="594" spans="1:44" hidden="1" x14ac:dyDescent="0.25">
      <c r="A594" t="s">
        <v>107</v>
      </c>
      <c r="B594">
        <v>2</v>
      </c>
      <c r="C594">
        <v>0</v>
      </c>
      <c r="D594">
        <v>1</v>
      </c>
      <c r="E594">
        <v>0</v>
      </c>
      <c r="F594">
        <v>33</v>
      </c>
      <c r="G594" t="str">
        <f>IF(טבלה20[[#This Row],[CycleNumber]]&gt;2,IF(AND(טבלה20[[#This Row],[LengthofCycle]]-F593=F593-F592,טבלה20[[#This Row],[LengthofCycle]]-F593&lt;&gt;0),1,""),"")</f>
        <v/>
      </c>
      <c r="H594" t="str">
        <f>IF(טבלה20[[#This Row],[דילוג]]=1,SUM(G594:G595),"")</f>
        <v/>
      </c>
      <c r="I594" t="str">
        <f>IF(AND(טבלה20[[#This Row],[CycleNumber]]&gt;B593,טבלה20[[#This Row],[CycleNumber]]&gt;2),IF(טבלה20[[#This Row],[דילוג]]=1,טבלה20[[#This Row],[LengthofCycle]]-F593,I593),"")</f>
        <v/>
      </c>
      <c r="J594" t="str">
        <f>IF(AND(טבלה20[[#This Row],[CycleNumber]]&gt;B593,טבלה20[[#This Row],[CycleNumber]]&gt;2),IF(טבלה20[[#This Row],[דילוג]]=1,1,IF(MAX(J592:J593)=1,1,IF(טבלה20[[#This Row],[LengthofCycle]]-F593&lt;&gt;טבלה20[[#This Row],[הפרש קבוע אחרון]],0,""))),"")</f>
        <v/>
      </c>
      <c r="K594" t="str">
        <f>IF(טבלה20[[#This Row],[CycleNumber]]&lt;3,"",IF(טבלה20[[#This Row],[דילוג]]=1,1,IF(K593="","",IF(טבלה20[[#This Row],[LengthofCycle]]-F593=טבלה20[[#This Row],[הפרש קבוע אחרון]],1,IF(K593+1&gt;3,"",K593+1)))))</f>
        <v/>
      </c>
      <c r="L594" t="str">
        <f>IF(OR(טבלה20[[#This Row],[פעילות]]="",K593=""),"",IF(טבלה20[[#This Row],[פעילות]]=1,1,0))</f>
        <v/>
      </c>
      <c r="M594" s="1" t="str">
        <f>IF(טבלה20[[#This Row],[פעילות]]="","",IF(OR(M593="",AND(טבלה20[[#This Row],[דילוג]]=1,K593=3)),1,M593+1))</f>
        <v/>
      </c>
      <c r="N594" s="1" t="str">
        <f>IF(AND(טבלה20[[#This Row],[מחזורי פעילות]]=3,G595=1,טבלה20[[#This Row],[הפרש קבוע אחרון]]&lt;&gt;I595),1,"")</f>
        <v/>
      </c>
      <c r="O594" s="1" t="str">
        <f>IF(AND(טבלה20[[#This Row],[מחזורי פעילות]]=3,G595=1,טבלה20[[#This Row],[הפרש קבוע אחרון]]=I595),1,"")</f>
        <v/>
      </c>
      <c r="P594" s="1" t="str">
        <f>IF(AND(טבלה20[[#This Row],[דילוג]]=1,טבלה20[[#This Row],[הפרש קבוע אחרון]]=I593,טבלה20[[#This Row],[מחזורי פעילות]]&gt;1),1,"")</f>
        <v/>
      </c>
      <c r="Q594" s="1" t="str">
        <f>IF(OR(AND(טבלה20[[#This Row],[מחזורי פעילות]]&lt;&gt;"",M595=""),AND(טבלה20[[#This Row],[פעילות]]=3,M595=1)),טבלה20[[#This Row],[מחזורי פעילות]],"")</f>
        <v/>
      </c>
      <c r="R594" s="1" t="str">
        <f>IF(טבלה20[[#This Row],[באיזה מחזור נעקר אחרי קביעה?]]&lt;&gt;"",1,"")</f>
        <v/>
      </c>
      <c r="S594" s="1" t="str">
        <f>IF(AND(טבלה20[[#This Row],[באיזה מחזור נעקר אחרי קביעה?]]&lt;&gt;"",טבלה20[[#This Row],[CycleNumber]]&gt;B595),טבלה20[[#This Row],[באיזה מחזור נעקר אחרי קביעה?]],"")</f>
        <v/>
      </c>
      <c r="T594" s="1" t="str">
        <f>IF(AND(טבלה20[[#This Row],[הפרש קבוע אחרון]]&lt;&gt;"",I593=""),טבלה20[[#This Row],[CycleNumber]],"")</f>
        <v/>
      </c>
      <c r="U594" s="1" t="str">
        <f>IF(OR(טבלה20[[#This Row],[CycleNumber]]&gt;B595,B595=""),טבלה20[[#This Row],[CycleNumber]],"")</f>
        <v/>
      </c>
      <c r="V5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4" t="s">
        <v>107</v>
      </c>
      <c r="AO594">
        <v>2</v>
      </c>
      <c r="AP594">
        <v>33</v>
      </c>
      <c r="AQ594" t="str">
        <f t="shared" si="22"/>
        <v/>
      </c>
      <c r="AR594" t="str">
        <f t="shared" si="23"/>
        <v/>
      </c>
    </row>
    <row r="595" spans="1:44" hidden="1" x14ac:dyDescent="0.25">
      <c r="A595" t="s">
        <v>107</v>
      </c>
      <c r="B595">
        <v>3</v>
      </c>
      <c r="C595">
        <v>0</v>
      </c>
      <c r="D595">
        <v>0</v>
      </c>
      <c r="E595">
        <v>0</v>
      </c>
      <c r="F595">
        <v>43</v>
      </c>
      <c r="G595" t="str">
        <f>IF(טבלה20[[#This Row],[CycleNumber]]&gt;2,IF(AND(טבלה20[[#This Row],[LengthofCycle]]-F594=F594-F593,טבלה20[[#This Row],[LengthofCycle]]-F594&lt;&gt;0),1,""),"")</f>
        <v/>
      </c>
      <c r="H595" t="str">
        <f>IF(טבלה20[[#This Row],[דילוג]]=1,SUM(G595:G596),"")</f>
        <v/>
      </c>
      <c r="I595" t="str">
        <f>IF(AND(טבלה20[[#This Row],[CycleNumber]]&gt;B594,טבלה20[[#This Row],[CycleNumber]]&gt;2),IF(טבלה20[[#This Row],[דילוג]]=1,טבלה20[[#This Row],[LengthofCycle]]-F594,I594),"")</f>
        <v/>
      </c>
      <c r="J595">
        <f>IF(AND(טבלה20[[#This Row],[CycleNumber]]&gt;B594,טבלה20[[#This Row],[CycleNumber]]&gt;2),IF(טבלה20[[#This Row],[דילוג]]=1,1,IF(MAX(J593:J594)=1,1,IF(טבלה20[[#This Row],[LengthofCycle]]-F594&lt;&gt;טבלה20[[#This Row],[הפרש קבוע אחרון]],0,""))),"")</f>
        <v>0</v>
      </c>
      <c r="K595" t="str">
        <f>IF(טבלה20[[#This Row],[CycleNumber]]&lt;3,"",IF(טבלה20[[#This Row],[דילוג]]=1,1,IF(K594="","",IF(טבלה20[[#This Row],[LengthofCycle]]-F594=טבלה20[[#This Row],[הפרש קבוע אחרון]],1,IF(K594+1&gt;3,"",K594+1)))))</f>
        <v/>
      </c>
      <c r="L595" t="str">
        <f>IF(OR(טבלה20[[#This Row],[פעילות]]="",K594=""),"",IF(טבלה20[[#This Row],[פעילות]]=1,1,0))</f>
        <v/>
      </c>
      <c r="M595" s="1" t="str">
        <f>IF(טבלה20[[#This Row],[פעילות]]="","",IF(OR(M594="",AND(טבלה20[[#This Row],[דילוג]]=1,K594=3)),1,M594+1))</f>
        <v/>
      </c>
      <c r="N595" s="1" t="str">
        <f>IF(AND(טבלה20[[#This Row],[מחזורי פעילות]]=3,G596=1,טבלה20[[#This Row],[הפרש קבוע אחרון]]&lt;&gt;I596),1,"")</f>
        <v/>
      </c>
      <c r="O595" s="1" t="str">
        <f>IF(AND(טבלה20[[#This Row],[מחזורי פעילות]]=3,G596=1,טבלה20[[#This Row],[הפרש קבוע אחרון]]=I596),1,"")</f>
        <v/>
      </c>
      <c r="P595" s="1" t="str">
        <f>IF(AND(טבלה20[[#This Row],[דילוג]]=1,טבלה20[[#This Row],[הפרש קבוע אחרון]]=I594,טבלה20[[#This Row],[מחזורי פעילות]]&gt;1),1,"")</f>
        <v/>
      </c>
      <c r="Q595" s="1" t="str">
        <f>IF(OR(AND(טבלה20[[#This Row],[מחזורי פעילות]]&lt;&gt;"",M596=""),AND(טבלה20[[#This Row],[פעילות]]=3,M596=1)),טבלה20[[#This Row],[מחזורי פעילות]],"")</f>
        <v/>
      </c>
      <c r="R595" s="1" t="str">
        <f>IF(טבלה20[[#This Row],[באיזה מחזור נעקר אחרי קביעה?]]&lt;&gt;"",1,"")</f>
        <v/>
      </c>
      <c r="S595" s="1" t="str">
        <f>IF(AND(טבלה20[[#This Row],[באיזה מחזור נעקר אחרי קביעה?]]&lt;&gt;"",טבלה20[[#This Row],[CycleNumber]]&gt;B596),טבלה20[[#This Row],[באיזה מחזור נעקר אחרי קביעה?]],"")</f>
        <v/>
      </c>
      <c r="T595" s="1" t="str">
        <f>IF(AND(טבלה20[[#This Row],[הפרש קבוע אחרון]]&lt;&gt;"",I594=""),טבלה20[[#This Row],[CycleNumber]],"")</f>
        <v/>
      </c>
      <c r="U595" s="1" t="str">
        <f>IF(OR(טבלה20[[#This Row],[CycleNumber]]&gt;B596,B596=""),טבלה20[[#This Row],[CycleNumber]],"")</f>
        <v/>
      </c>
      <c r="V5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5" t="s">
        <v>107</v>
      </c>
      <c r="AO595">
        <v>3</v>
      </c>
      <c r="AP595">
        <v>43</v>
      </c>
      <c r="AQ595">
        <f t="shared" si="22"/>
        <v>0</v>
      </c>
      <c r="AR595" t="str">
        <f t="shared" si="23"/>
        <v/>
      </c>
    </row>
    <row r="596" spans="1:44" hidden="1" x14ac:dyDescent="0.25">
      <c r="A596" t="s">
        <v>107</v>
      </c>
      <c r="B596">
        <v>4</v>
      </c>
      <c r="C596">
        <v>0</v>
      </c>
      <c r="D596">
        <v>1</v>
      </c>
      <c r="E596">
        <v>0</v>
      </c>
      <c r="F596">
        <v>38</v>
      </c>
      <c r="G596" t="str">
        <f>IF(טבלה20[[#This Row],[CycleNumber]]&gt;2,IF(AND(טבלה20[[#This Row],[LengthofCycle]]-F595=F595-F594,טבלה20[[#This Row],[LengthofCycle]]-F595&lt;&gt;0),1,""),"")</f>
        <v/>
      </c>
      <c r="H596" t="str">
        <f>IF(טבלה20[[#This Row],[דילוג]]=1,SUM(G596:G597),"")</f>
        <v/>
      </c>
      <c r="I596" t="str">
        <f>IF(AND(טבלה20[[#This Row],[CycleNumber]]&gt;B595,טבלה20[[#This Row],[CycleNumber]]&gt;2),IF(טבלה20[[#This Row],[דילוג]]=1,טבלה20[[#This Row],[LengthofCycle]]-F595,I595),"")</f>
        <v/>
      </c>
      <c r="J596">
        <f>IF(AND(טבלה20[[#This Row],[CycleNumber]]&gt;B595,טבלה20[[#This Row],[CycleNumber]]&gt;2),IF(טבלה20[[#This Row],[דילוג]]=1,1,IF(MAX(J594:J595)=1,1,IF(טבלה20[[#This Row],[LengthofCycle]]-F595&lt;&gt;טבלה20[[#This Row],[הפרש קבוע אחרון]],0,""))),"")</f>
        <v>0</v>
      </c>
      <c r="K596" t="str">
        <f>IF(טבלה20[[#This Row],[CycleNumber]]&lt;3,"",IF(טבלה20[[#This Row],[דילוג]]=1,1,IF(K595="","",IF(טבלה20[[#This Row],[LengthofCycle]]-F595=טבלה20[[#This Row],[הפרש קבוע אחרון]],1,IF(K595+1&gt;3,"",K595+1)))))</f>
        <v/>
      </c>
      <c r="L596" t="str">
        <f>IF(OR(טבלה20[[#This Row],[פעילות]]="",K595=""),"",IF(טבלה20[[#This Row],[פעילות]]=1,1,0))</f>
        <v/>
      </c>
      <c r="M596" s="1" t="str">
        <f>IF(טבלה20[[#This Row],[פעילות]]="","",IF(OR(M595="",AND(טבלה20[[#This Row],[דילוג]]=1,K595=3)),1,M595+1))</f>
        <v/>
      </c>
      <c r="N596" s="1" t="str">
        <f>IF(AND(טבלה20[[#This Row],[מחזורי פעילות]]=3,G597=1,טבלה20[[#This Row],[הפרש קבוע אחרון]]&lt;&gt;I597),1,"")</f>
        <v/>
      </c>
      <c r="O596" s="1" t="str">
        <f>IF(AND(טבלה20[[#This Row],[מחזורי פעילות]]=3,G597=1,טבלה20[[#This Row],[הפרש קבוע אחרון]]=I597),1,"")</f>
        <v/>
      </c>
      <c r="P596" s="1" t="str">
        <f>IF(AND(טבלה20[[#This Row],[דילוג]]=1,טבלה20[[#This Row],[הפרש קבוע אחרון]]=I595,טבלה20[[#This Row],[מחזורי פעילות]]&gt;1),1,"")</f>
        <v/>
      </c>
      <c r="Q596" s="1" t="str">
        <f>IF(OR(AND(טבלה20[[#This Row],[מחזורי פעילות]]&lt;&gt;"",M597=""),AND(טבלה20[[#This Row],[פעילות]]=3,M597=1)),טבלה20[[#This Row],[מחזורי פעילות]],"")</f>
        <v/>
      </c>
      <c r="R596" s="1" t="str">
        <f>IF(טבלה20[[#This Row],[באיזה מחזור נעקר אחרי קביעה?]]&lt;&gt;"",1,"")</f>
        <v/>
      </c>
      <c r="S596" s="1" t="str">
        <f>IF(AND(טבלה20[[#This Row],[באיזה מחזור נעקר אחרי קביעה?]]&lt;&gt;"",טבלה20[[#This Row],[CycleNumber]]&gt;B597),טבלה20[[#This Row],[באיזה מחזור נעקר אחרי קביעה?]],"")</f>
        <v/>
      </c>
      <c r="T596" s="1" t="str">
        <f>IF(AND(טבלה20[[#This Row],[הפרש קבוע אחרון]]&lt;&gt;"",I595=""),טבלה20[[#This Row],[CycleNumber]],"")</f>
        <v/>
      </c>
      <c r="U596" s="1" t="str">
        <f>IF(OR(טבלה20[[#This Row],[CycleNumber]]&gt;B597,B597=""),טבלה20[[#This Row],[CycleNumber]],"")</f>
        <v/>
      </c>
      <c r="V5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6" t="s">
        <v>107</v>
      </c>
      <c r="AO596">
        <v>4</v>
      </c>
      <c r="AP596">
        <v>38</v>
      </c>
      <c r="AQ596">
        <f t="shared" si="22"/>
        <v>0</v>
      </c>
      <c r="AR596" t="str">
        <f t="shared" si="23"/>
        <v/>
      </c>
    </row>
    <row r="597" spans="1:44" hidden="1" x14ac:dyDescent="0.25">
      <c r="A597" t="s">
        <v>107</v>
      </c>
      <c r="B597">
        <v>5</v>
      </c>
      <c r="C597">
        <v>0</v>
      </c>
      <c r="D597">
        <v>1</v>
      </c>
      <c r="E597">
        <v>0</v>
      </c>
      <c r="F597">
        <v>40</v>
      </c>
      <c r="G597" t="str">
        <f>IF(טבלה20[[#This Row],[CycleNumber]]&gt;2,IF(AND(טבלה20[[#This Row],[LengthofCycle]]-F596=F596-F595,טבלה20[[#This Row],[LengthofCycle]]-F596&lt;&gt;0),1,""),"")</f>
        <v/>
      </c>
      <c r="H597" t="str">
        <f>IF(טבלה20[[#This Row],[דילוג]]=1,SUM(G597:G598),"")</f>
        <v/>
      </c>
      <c r="I597" t="str">
        <f>IF(AND(טבלה20[[#This Row],[CycleNumber]]&gt;B596,טבלה20[[#This Row],[CycleNumber]]&gt;2),IF(טבלה20[[#This Row],[דילוג]]=1,טבלה20[[#This Row],[LengthofCycle]]-F596,I596),"")</f>
        <v/>
      </c>
      <c r="J597">
        <f>IF(AND(טבלה20[[#This Row],[CycleNumber]]&gt;B596,טבלה20[[#This Row],[CycleNumber]]&gt;2),IF(טבלה20[[#This Row],[דילוג]]=1,1,IF(MAX(J595:J596)=1,1,IF(טבלה20[[#This Row],[LengthofCycle]]-F596&lt;&gt;טבלה20[[#This Row],[הפרש קבוע אחרון]],0,""))),"")</f>
        <v>0</v>
      </c>
      <c r="K597" t="str">
        <f>IF(טבלה20[[#This Row],[CycleNumber]]&lt;3,"",IF(טבלה20[[#This Row],[דילוג]]=1,1,IF(K596="","",IF(טבלה20[[#This Row],[LengthofCycle]]-F596=טבלה20[[#This Row],[הפרש קבוע אחרון]],1,IF(K596+1&gt;3,"",K596+1)))))</f>
        <v/>
      </c>
      <c r="L597" t="str">
        <f>IF(OR(טבלה20[[#This Row],[פעילות]]="",K596=""),"",IF(טבלה20[[#This Row],[פעילות]]=1,1,0))</f>
        <v/>
      </c>
      <c r="M597" s="1" t="str">
        <f>IF(טבלה20[[#This Row],[פעילות]]="","",IF(OR(M596="",AND(טבלה20[[#This Row],[דילוג]]=1,K596=3)),1,M596+1))</f>
        <v/>
      </c>
      <c r="N597" s="1" t="str">
        <f>IF(AND(טבלה20[[#This Row],[מחזורי פעילות]]=3,G598=1,טבלה20[[#This Row],[הפרש קבוע אחרון]]&lt;&gt;I598),1,"")</f>
        <v/>
      </c>
      <c r="O597" s="1" t="str">
        <f>IF(AND(טבלה20[[#This Row],[מחזורי פעילות]]=3,G598=1,טבלה20[[#This Row],[הפרש קבוע אחרון]]=I598),1,"")</f>
        <v/>
      </c>
      <c r="P597" s="1" t="str">
        <f>IF(AND(טבלה20[[#This Row],[דילוג]]=1,טבלה20[[#This Row],[הפרש קבוע אחרון]]=I596,טבלה20[[#This Row],[מחזורי פעילות]]&gt;1),1,"")</f>
        <v/>
      </c>
      <c r="Q597" s="1" t="str">
        <f>IF(OR(AND(טבלה20[[#This Row],[מחזורי פעילות]]&lt;&gt;"",M598=""),AND(טבלה20[[#This Row],[פעילות]]=3,M598=1)),טבלה20[[#This Row],[מחזורי פעילות]],"")</f>
        <v/>
      </c>
      <c r="R597" s="1" t="str">
        <f>IF(טבלה20[[#This Row],[באיזה מחזור נעקר אחרי קביעה?]]&lt;&gt;"",1,"")</f>
        <v/>
      </c>
      <c r="S597" s="1" t="str">
        <f>IF(AND(טבלה20[[#This Row],[באיזה מחזור נעקר אחרי קביעה?]]&lt;&gt;"",טבלה20[[#This Row],[CycleNumber]]&gt;B598),טבלה20[[#This Row],[באיזה מחזור נעקר אחרי קביעה?]],"")</f>
        <v/>
      </c>
      <c r="T597" s="1" t="str">
        <f>IF(AND(טבלה20[[#This Row],[הפרש קבוע אחרון]]&lt;&gt;"",I596=""),טבלה20[[#This Row],[CycleNumber]],"")</f>
        <v/>
      </c>
      <c r="U597" s="1" t="str">
        <f>IF(OR(טבלה20[[#This Row],[CycleNumber]]&gt;B598,B598=""),טבלה20[[#This Row],[CycleNumber]],"")</f>
        <v/>
      </c>
      <c r="V5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7" t="s">
        <v>107</v>
      </c>
      <c r="AO597">
        <v>5</v>
      </c>
      <c r="AP597">
        <v>40</v>
      </c>
      <c r="AQ597">
        <f t="shared" si="22"/>
        <v>0</v>
      </c>
      <c r="AR597" t="str">
        <f t="shared" si="23"/>
        <v/>
      </c>
    </row>
    <row r="598" spans="1:44" hidden="1" x14ac:dyDescent="0.25">
      <c r="A598" t="s">
        <v>107</v>
      </c>
      <c r="B598">
        <v>6</v>
      </c>
      <c r="C598">
        <v>0</v>
      </c>
      <c r="D598">
        <v>1</v>
      </c>
      <c r="E598">
        <v>0</v>
      </c>
      <c r="F598">
        <v>31</v>
      </c>
      <c r="G598" t="str">
        <f>IF(טבלה20[[#This Row],[CycleNumber]]&gt;2,IF(AND(טבלה20[[#This Row],[LengthofCycle]]-F597=F597-F596,טבלה20[[#This Row],[LengthofCycle]]-F597&lt;&gt;0),1,""),"")</f>
        <v/>
      </c>
      <c r="H598" t="str">
        <f>IF(טבלה20[[#This Row],[דילוג]]=1,SUM(G598:G599),"")</f>
        <v/>
      </c>
      <c r="I598" t="str">
        <f>IF(AND(טבלה20[[#This Row],[CycleNumber]]&gt;B597,טבלה20[[#This Row],[CycleNumber]]&gt;2),IF(טבלה20[[#This Row],[דילוג]]=1,טבלה20[[#This Row],[LengthofCycle]]-F597,I597),"")</f>
        <v/>
      </c>
      <c r="J598">
        <f>IF(AND(טבלה20[[#This Row],[CycleNumber]]&gt;B597,טבלה20[[#This Row],[CycleNumber]]&gt;2),IF(טבלה20[[#This Row],[דילוג]]=1,1,IF(MAX(J596:J597)=1,1,IF(טבלה20[[#This Row],[LengthofCycle]]-F597&lt;&gt;טבלה20[[#This Row],[הפרש קבוע אחרון]],0,""))),"")</f>
        <v>0</v>
      </c>
      <c r="K598" t="str">
        <f>IF(טבלה20[[#This Row],[CycleNumber]]&lt;3,"",IF(טבלה20[[#This Row],[דילוג]]=1,1,IF(K597="","",IF(טבלה20[[#This Row],[LengthofCycle]]-F597=טבלה20[[#This Row],[הפרש קבוע אחרון]],1,IF(K597+1&gt;3,"",K597+1)))))</f>
        <v/>
      </c>
      <c r="L598" t="str">
        <f>IF(OR(טבלה20[[#This Row],[פעילות]]="",K597=""),"",IF(טבלה20[[#This Row],[פעילות]]=1,1,0))</f>
        <v/>
      </c>
      <c r="M598" s="1" t="str">
        <f>IF(טבלה20[[#This Row],[פעילות]]="","",IF(OR(M597="",AND(טבלה20[[#This Row],[דילוג]]=1,K597=3)),1,M597+1))</f>
        <v/>
      </c>
      <c r="N598" s="1" t="str">
        <f>IF(AND(טבלה20[[#This Row],[מחזורי פעילות]]=3,G599=1,טבלה20[[#This Row],[הפרש קבוע אחרון]]&lt;&gt;I599),1,"")</f>
        <v/>
      </c>
      <c r="O598" s="1" t="str">
        <f>IF(AND(טבלה20[[#This Row],[מחזורי פעילות]]=3,G599=1,טבלה20[[#This Row],[הפרש קבוע אחרון]]=I599),1,"")</f>
        <v/>
      </c>
      <c r="P598" s="1" t="str">
        <f>IF(AND(טבלה20[[#This Row],[דילוג]]=1,טבלה20[[#This Row],[הפרש קבוע אחרון]]=I597,טבלה20[[#This Row],[מחזורי פעילות]]&gt;1),1,"")</f>
        <v/>
      </c>
      <c r="Q598" s="1" t="str">
        <f>IF(OR(AND(טבלה20[[#This Row],[מחזורי פעילות]]&lt;&gt;"",M599=""),AND(טבלה20[[#This Row],[פעילות]]=3,M599=1)),טבלה20[[#This Row],[מחזורי פעילות]],"")</f>
        <v/>
      </c>
      <c r="R598" s="1" t="str">
        <f>IF(טבלה20[[#This Row],[באיזה מחזור נעקר אחרי קביעה?]]&lt;&gt;"",1,"")</f>
        <v/>
      </c>
      <c r="S598" s="1" t="str">
        <f>IF(AND(טבלה20[[#This Row],[באיזה מחזור נעקר אחרי קביעה?]]&lt;&gt;"",טבלה20[[#This Row],[CycleNumber]]&gt;B599),טבלה20[[#This Row],[באיזה מחזור נעקר אחרי קביעה?]],"")</f>
        <v/>
      </c>
      <c r="T598" s="1" t="str">
        <f>IF(AND(טבלה20[[#This Row],[הפרש קבוע אחרון]]&lt;&gt;"",I597=""),טבלה20[[#This Row],[CycleNumber]],"")</f>
        <v/>
      </c>
      <c r="U598" s="1" t="str">
        <f>IF(OR(טבלה20[[#This Row],[CycleNumber]]&gt;B599,B599=""),טבלה20[[#This Row],[CycleNumber]],"")</f>
        <v/>
      </c>
      <c r="V5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8" t="s">
        <v>107</v>
      </c>
      <c r="AO598">
        <v>6</v>
      </c>
      <c r="AP598">
        <v>31</v>
      </c>
      <c r="AQ598">
        <f t="shared" si="22"/>
        <v>0</v>
      </c>
      <c r="AR598" t="str">
        <f t="shared" si="23"/>
        <v/>
      </c>
    </row>
    <row r="599" spans="1:44" hidden="1" x14ac:dyDescent="0.25">
      <c r="A599" t="s">
        <v>107</v>
      </c>
      <c r="B599">
        <v>7</v>
      </c>
      <c r="C599">
        <v>0</v>
      </c>
      <c r="D599">
        <v>0</v>
      </c>
      <c r="E599">
        <v>0</v>
      </c>
      <c r="F599">
        <v>45</v>
      </c>
      <c r="G599" t="str">
        <f>IF(טבלה20[[#This Row],[CycleNumber]]&gt;2,IF(AND(טבלה20[[#This Row],[LengthofCycle]]-F598=F598-F597,טבלה20[[#This Row],[LengthofCycle]]-F598&lt;&gt;0),1,""),"")</f>
        <v/>
      </c>
      <c r="H599" t="str">
        <f>IF(טבלה20[[#This Row],[דילוג]]=1,SUM(G599:G600),"")</f>
        <v/>
      </c>
      <c r="I599" t="str">
        <f>IF(AND(טבלה20[[#This Row],[CycleNumber]]&gt;B598,טבלה20[[#This Row],[CycleNumber]]&gt;2),IF(טבלה20[[#This Row],[דילוג]]=1,טבלה20[[#This Row],[LengthofCycle]]-F598,I598),"")</f>
        <v/>
      </c>
      <c r="J599">
        <f>IF(AND(טבלה20[[#This Row],[CycleNumber]]&gt;B598,טבלה20[[#This Row],[CycleNumber]]&gt;2),IF(טבלה20[[#This Row],[דילוג]]=1,1,IF(MAX(J597:J598)=1,1,IF(טבלה20[[#This Row],[LengthofCycle]]-F598&lt;&gt;טבלה20[[#This Row],[הפרש קבוע אחרון]],0,""))),"")</f>
        <v>0</v>
      </c>
      <c r="K599" t="str">
        <f>IF(טבלה20[[#This Row],[CycleNumber]]&lt;3,"",IF(טבלה20[[#This Row],[דילוג]]=1,1,IF(K598="","",IF(טבלה20[[#This Row],[LengthofCycle]]-F598=טבלה20[[#This Row],[הפרש קבוע אחרון]],1,IF(K598+1&gt;3,"",K598+1)))))</f>
        <v/>
      </c>
      <c r="L599" t="str">
        <f>IF(OR(טבלה20[[#This Row],[פעילות]]="",K598=""),"",IF(טבלה20[[#This Row],[פעילות]]=1,1,0))</f>
        <v/>
      </c>
      <c r="M599" s="1" t="str">
        <f>IF(טבלה20[[#This Row],[פעילות]]="","",IF(OR(M598="",AND(טבלה20[[#This Row],[דילוג]]=1,K598=3)),1,M598+1))</f>
        <v/>
      </c>
      <c r="N599" s="1" t="str">
        <f>IF(AND(טבלה20[[#This Row],[מחזורי פעילות]]=3,G600=1,טבלה20[[#This Row],[הפרש קבוע אחרון]]&lt;&gt;I600),1,"")</f>
        <v/>
      </c>
      <c r="O599" s="1" t="str">
        <f>IF(AND(טבלה20[[#This Row],[מחזורי פעילות]]=3,G600=1,טבלה20[[#This Row],[הפרש קבוע אחרון]]=I600),1,"")</f>
        <v/>
      </c>
      <c r="P599" s="1" t="str">
        <f>IF(AND(טבלה20[[#This Row],[דילוג]]=1,טבלה20[[#This Row],[הפרש קבוע אחרון]]=I598,טבלה20[[#This Row],[מחזורי פעילות]]&gt;1),1,"")</f>
        <v/>
      </c>
      <c r="Q599" s="1" t="str">
        <f>IF(OR(AND(טבלה20[[#This Row],[מחזורי פעילות]]&lt;&gt;"",M600=""),AND(טבלה20[[#This Row],[פעילות]]=3,M600=1)),טבלה20[[#This Row],[מחזורי פעילות]],"")</f>
        <v/>
      </c>
      <c r="R599" s="1" t="str">
        <f>IF(טבלה20[[#This Row],[באיזה מחזור נעקר אחרי קביעה?]]&lt;&gt;"",1,"")</f>
        <v/>
      </c>
      <c r="S599" s="1" t="str">
        <f>IF(AND(טבלה20[[#This Row],[באיזה מחזור נעקר אחרי קביעה?]]&lt;&gt;"",טבלה20[[#This Row],[CycleNumber]]&gt;B600),טבלה20[[#This Row],[באיזה מחזור נעקר אחרי קביעה?]],"")</f>
        <v/>
      </c>
      <c r="T599" s="1" t="str">
        <f>IF(AND(טבלה20[[#This Row],[הפרש קבוע אחרון]]&lt;&gt;"",I598=""),טבלה20[[#This Row],[CycleNumber]],"")</f>
        <v/>
      </c>
      <c r="U599" s="1" t="str">
        <f>IF(OR(טבלה20[[#This Row],[CycleNumber]]&gt;B600,B600=""),טבלה20[[#This Row],[CycleNumber]],"")</f>
        <v/>
      </c>
      <c r="V5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599" t="s">
        <v>107</v>
      </c>
      <c r="AO599">
        <v>7</v>
      </c>
      <c r="AP599">
        <v>45</v>
      </c>
      <c r="AQ599">
        <f t="shared" si="22"/>
        <v>0</v>
      </c>
      <c r="AR599" t="str">
        <f t="shared" si="23"/>
        <v/>
      </c>
    </row>
    <row r="600" spans="1:44" hidden="1" x14ac:dyDescent="0.25">
      <c r="A600" t="s">
        <v>107</v>
      </c>
      <c r="B600">
        <v>8</v>
      </c>
      <c r="C600">
        <v>0</v>
      </c>
      <c r="D600">
        <v>1</v>
      </c>
      <c r="E600">
        <v>0</v>
      </c>
      <c r="F600">
        <v>35</v>
      </c>
      <c r="G600" t="str">
        <f>IF(טבלה20[[#This Row],[CycleNumber]]&gt;2,IF(AND(טבלה20[[#This Row],[LengthofCycle]]-F599=F599-F598,טבלה20[[#This Row],[LengthofCycle]]-F599&lt;&gt;0),1,""),"")</f>
        <v/>
      </c>
      <c r="H600" t="str">
        <f>IF(טבלה20[[#This Row],[דילוג]]=1,SUM(G600:G601),"")</f>
        <v/>
      </c>
      <c r="I600" t="str">
        <f>IF(AND(טבלה20[[#This Row],[CycleNumber]]&gt;B599,טבלה20[[#This Row],[CycleNumber]]&gt;2),IF(טבלה20[[#This Row],[דילוג]]=1,טבלה20[[#This Row],[LengthofCycle]]-F599,I599),"")</f>
        <v/>
      </c>
      <c r="J600">
        <f>IF(AND(טבלה20[[#This Row],[CycleNumber]]&gt;B599,טבלה20[[#This Row],[CycleNumber]]&gt;2),IF(טבלה20[[#This Row],[דילוג]]=1,1,IF(MAX(J598:J599)=1,1,IF(טבלה20[[#This Row],[LengthofCycle]]-F599&lt;&gt;טבלה20[[#This Row],[הפרש קבוע אחרון]],0,""))),"")</f>
        <v>0</v>
      </c>
      <c r="K600" t="str">
        <f>IF(טבלה20[[#This Row],[CycleNumber]]&lt;3,"",IF(טבלה20[[#This Row],[דילוג]]=1,1,IF(K599="","",IF(טבלה20[[#This Row],[LengthofCycle]]-F599=טבלה20[[#This Row],[הפרש קבוע אחרון]],1,IF(K599+1&gt;3,"",K599+1)))))</f>
        <v/>
      </c>
      <c r="L600" t="str">
        <f>IF(OR(טבלה20[[#This Row],[פעילות]]="",K599=""),"",IF(טבלה20[[#This Row],[פעילות]]=1,1,0))</f>
        <v/>
      </c>
      <c r="M600" s="1" t="str">
        <f>IF(טבלה20[[#This Row],[פעילות]]="","",IF(OR(M599="",AND(טבלה20[[#This Row],[דילוג]]=1,K599=3)),1,M599+1))</f>
        <v/>
      </c>
      <c r="N600" s="1" t="str">
        <f>IF(AND(טבלה20[[#This Row],[מחזורי פעילות]]=3,G601=1,טבלה20[[#This Row],[הפרש קבוע אחרון]]&lt;&gt;I601),1,"")</f>
        <v/>
      </c>
      <c r="O600" s="1" t="str">
        <f>IF(AND(טבלה20[[#This Row],[מחזורי פעילות]]=3,G601=1,טבלה20[[#This Row],[הפרש קבוע אחרון]]=I601),1,"")</f>
        <v/>
      </c>
      <c r="P600" s="1" t="str">
        <f>IF(AND(טבלה20[[#This Row],[דילוג]]=1,טבלה20[[#This Row],[הפרש קבוע אחרון]]=I599,טבלה20[[#This Row],[מחזורי פעילות]]&gt;1),1,"")</f>
        <v/>
      </c>
      <c r="Q600" s="1" t="str">
        <f>IF(OR(AND(טבלה20[[#This Row],[מחזורי פעילות]]&lt;&gt;"",M601=""),AND(טבלה20[[#This Row],[פעילות]]=3,M601=1)),טבלה20[[#This Row],[מחזורי פעילות]],"")</f>
        <v/>
      </c>
      <c r="R600" s="1" t="str">
        <f>IF(טבלה20[[#This Row],[באיזה מחזור נעקר אחרי קביעה?]]&lt;&gt;"",1,"")</f>
        <v/>
      </c>
      <c r="S600" s="1" t="str">
        <f>IF(AND(טבלה20[[#This Row],[באיזה מחזור נעקר אחרי קביעה?]]&lt;&gt;"",טבלה20[[#This Row],[CycleNumber]]&gt;B601),טבלה20[[#This Row],[באיזה מחזור נעקר אחרי קביעה?]],"")</f>
        <v/>
      </c>
      <c r="T600" s="1" t="str">
        <f>IF(AND(טבלה20[[#This Row],[הפרש קבוע אחרון]]&lt;&gt;"",I599=""),טבלה20[[#This Row],[CycleNumber]],"")</f>
        <v/>
      </c>
      <c r="U600" s="1" t="str">
        <f>IF(OR(טבלה20[[#This Row],[CycleNumber]]&gt;B601,B601=""),טבלה20[[#This Row],[CycleNumber]],"")</f>
        <v/>
      </c>
      <c r="V6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0" t="s">
        <v>107</v>
      </c>
      <c r="AO600">
        <v>8</v>
      </c>
      <c r="AP600">
        <v>35</v>
      </c>
      <c r="AQ600">
        <f t="shared" si="22"/>
        <v>0</v>
      </c>
      <c r="AR600" t="str">
        <f t="shared" si="23"/>
        <v/>
      </c>
    </row>
    <row r="601" spans="1:44" hidden="1" x14ac:dyDescent="0.25">
      <c r="A601" t="s">
        <v>107</v>
      </c>
      <c r="B601">
        <v>9</v>
      </c>
      <c r="C601">
        <v>0</v>
      </c>
      <c r="D601">
        <v>0</v>
      </c>
      <c r="E601">
        <v>0</v>
      </c>
      <c r="F601">
        <v>40</v>
      </c>
      <c r="G601" t="str">
        <f>IF(טבלה20[[#This Row],[CycleNumber]]&gt;2,IF(AND(טבלה20[[#This Row],[LengthofCycle]]-F600=F600-F599,טבלה20[[#This Row],[LengthofCycle]]-F600&lt;&gt;0),1,""),"")</f>
        <v/>
      </c>
      <c r="H601" t="str">
        <f>IF(טבלה20[[#This Row],[דילוג]]=1,SUM(G601:G602),"")</f>
        <v/>
      </c>
      <c r="I601" t="str">
        <f>IF(AND(טבלה20[[#This Row],[CycleNumber]]&gt;B600,טבלה20[[#This Row],[CycleNumber]]&gt;2),IF(טבלה20[[#This Row],[דילוג]]=1,טבלה20[[#This Row],[LengthofCycle]]-F600,I600),"")</f>
        <v/>
      </c>
      <c r="J601">
        <f>IF(AND(טבלה20[[#This Row],[CycleNumber]]&gt;B600,טבלה20[[#This Row],[CycleNumber]]&gt;2),IF(טבלה20[[#This Row],[דילוג]]=1,1,IF(MAX(J599:J600)=1,1,IF(טבלה20[[#This Row],[LengthofCycle]]-F600&lt;&gt;טבלה20[[#This Row],[הפרש קבוע אחרון]],0,""))),"")</f>
        <v>0</v>
      </c>
      <c r="K601" t="str">
        <f>IF(טבלה20[[#This Row],[CycleNumber]]&lt;3,"",IF(טבלה20[[#This Row],[דילוג]]=1,1,IF(K600="","",IF(טבלה20[[#This Row],[LengthofCycle]]-F600=טבלה20[[#This Row],[הפרש קבוע אחרון]],1,IF(K600+1&gt;3,"",K600+1)))))</f>
        <v/>
      </c>
      <c r="L601" t="str">
        <f>IF(OR(טבלה20[[#This Row],[פעילות]]="",K600=""),"",IF(טבלה20[[#This Row],[פעילות]]=1,1,0))</f>
        <v/>
      </c>
      <c r="M601" s="1" t="str">
        <f>IF(טבלה20[[#This Row],[פעילות]]="","",IF(OR(M600="",AND(טבלה20[[#This Row],[דילוג]]=1,K600=3)),1,M600+1))</f>
        <v/>
      </c>
      <c r="N601" s="1" t="str">
        <f>IF(AND(טבלה20[[#This Row],[מחזורי פעילות]]=3,G602=1,טבלה20[[#This Row],[הפרש קבוע אחרון]]&lt;&gt;I602),1,"")</f>
        <v/>
      </c>
      <c r="O601" s="1" t="str">
        <f>IF(AND(טבלה20[[#This Row],[מחזורי פעילות]]=3,G602=1,טבלה20[[#This Row],[הפרש קבוע אחרון]]=I602),1,"")</f>
        <v/>
      </c>
      <c r="P601" s="1" t="str">
        <f>IF(AND(טבלה20[[#This Row],[דילוג]]=1,טבלה20[[#This Row],[הפרש קבוע אחרון]]=I600,טבלה20[[#This Row],[מחזורי פעילות]]&gt;1),1,"")</f>
        <v/>
      </c>
      <c r="Q601" s="1" t="str">
        <f>IF(OR(AND(טבלה20[[#This Row],[מחזורי פעילות]]&lt;&gt;"",M602=""),AND(טבלה20[[#This Row],[פעילות]]=3,M602=1)),טבלה20[[#This Row],[מחזורי פעילות]],"")</f>
        <v/>
      </c>
      <c r="R601" s="1" t="str">
        <f>IF(טבלה20[[#This Row],[באיזה מחזור נעקר אחרי קביעה?]]&lt;&gt;"",1,"")</f>
        <v/>
      </c>
      <c r="S601" s="1" t="str">
        <f>IF(AND(טבלה20[[#This Row],[באיזה מחזור נעקר אחרי קביעה?]]&lt;&gt;"",טבלה20[[#This Row],[CycleNumber]]&gt;B602),טבלה20[[#This Row],[באיזה מחזור נעקר אחרי קביעה?]],"")</f>
        <v/>
      </c>
      <c r="T601" s="1" t="str">
        <f>IF(AND(טבלה20[[#This Row],[הפרש קבוע אחרון]]&lt;&gt;"",I600=""),טבלה20[[#This Row],[CycleNumber]],"")</f>
        <v/>
      </c>
      <c r="U601" s="1" t="str">
        <f>IF(OR(טבלה20[[#This Row],[CycleNumber]]&gt;B602,B602=""),טבלה20[[#This Row],[CycleNumber]],"")</f>
        <v/>
      </c>
      <c r="V6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1" t="s">
        <v>107</v>
      </c>
      <c r="AO601">
        <v>9</v>
      </c>
      <c r="AP601">
        <v>40</v>
      </c>
      <c r="AQ601">
        <f t="shared" si="22"/>
        <v>0</v>
      </c>
      <c r="AR601" t="str">
        <f t="shared" si="23"/>
        <v/>
      </c>
    </row>
    <row r="602" spans="1:44" hidden="1" x14ac:dyDescent="0.25">
      <c r="A602" t="s">
        <v>107</v>
      </c>
      <c r="B602">
        <v>10</v>
      </c>
      <c r="C602">
        <v>0</v>
      </c>
      <c r="D602">
        <v>1</v>
      </c>
      <c r="E602">
        <v>0</v>
      </c>
      <c r="F602">
        <v>33</v>
      </c>
      <c r="G602" t="str">
        <f>IF(טבלה20[[#This Row],[CycleNumber]]&gt;2,IF(AND(טבלה20[[#This Row],[LengthofCycle]]-F601=F601-F600,טבלה20[[#This Row],[LengthofCycle]]-F601&lt;&gt;0),1,""),"")</f>
        <v/>
      </c>
      <c r="H602" t="str">
        <f>IF(טבלה20[[#This Row],[דילוג]]=1,SUM(G602:G603),"")</f>
        <v/>
      </c>
      <c r="I602" t="str">
        <f>IF(AND(טבלה20[[#This Row],[CycleNumber]]&gt;B601,טבלה20[[#This Row],[CycleNumber]]&gt;2),IF(טבלה20[[#This Row],[דילוג]]=1,טבלה20[[#This Row],[LengthofCycle]]-F601,I601),"")</f>
        <v/>
      </c>
      <c r="J602">
        <f>IF(AND(טבלה20[[#This Row],[CycleNumber]]&gt;B601,טבלה20[[#This Row],[CycleNumber]]&gt;2),IF(טבלה20[[#This Row],[דילוג]]=1,1,IF(MAX(J600:J601)=1,1,IF(טבלה20[[#This Row],[LengthofCycle]]-F601&lt;&gt;טבלה20[[#This Row],[הפרש קבוע אחרון]],0,""))),"")</f>
        <v>0</v>
      </c>
      <c r="K602" t="str">
        <f>IF(טבלה20[[#This Row],[CycleNumber]]&lt;3,"",IF(טבלה20[[#This Row],[דילוג]]=1,1,IF(K601="","",IF(טבלה20[[#This Row],[LengthofCycle]]-F601=טבלה20[[#This Row],[הפרש קבוע אחרון]],1,IF(K601+1&gt;3,"",K601+1)))))</f>
        <v/>
      </c>
      <c r="L602" t="str">
        <f>IF(OR(טבלה20[[#This Row],[פעילות]]="",K601=""),"",IF(טבלה20[[#This Row],[פעילות]]=1,1,0))</f>
        <v/>
      </c>
      <c r="M602" s="1" t="str">
        <f>IF(טבלה20[[#This Row],[פעילות]]="","",IF(OR(M601="",AND(טבלה20[[#This Row],[דילוג]]=1,K601=3)),1,M601+1))</f>
        <v/>
      </c>
      <c r="N602" s="1" t="str">
        <f>IF(AND(טבלה20[[#This Row],[מחזורי פעילות]]=3,G603=1,טבלה20[[#This Row],[הפרש קבוע אחרון]]&lt;&gt;I603),1,"")</f>
        <v/>
      </c>
      <c r="O602" s="1" t="str">
        <f>IF(AND(טבלה20[[#This Row],[מחזורי פעילות]]=3,G603=1,טבלה20[[#This Row],[הפרש קבוע אחרון]]=I603),1,"")</f>
        <v/>
      </c>
      <c r="P602" s="1" t="str">
        <f>IF(AND(טבלה20[[#This Row],[דילוג]]=1,טבלה20[[#This Row],[הפרש קבוע אחרון]]=I601,טבלה20[[#This Row],[מחזורי פעילות]]&gt;1),1,"")</f>
        <v/>
      </c>
      <c r="Q602" s="1" t="str">
        <f>IF(OR(AND(טבלה20[[#This Row],[מחזורי פעילות]]&lt;&gt;"",M603=""),AND(טבלה20[[#This Row],[פעילות]]=3,M603=1)),טבלה20[[#This Row],[מחזורי פעילות]],"")</f>
        <v/>
      </c>
      <c r="R602" s="1" t="str">
        <f>IF(טבלה20[[#This Row],[באיזה מחזור נעקר אחרי קביעה?]]&lt;&gt;"",1,"")</f>
        <v/>
      </c>
      <c r="S602" s="1" t="str">
        <f>IF(AND(טבלה20[[#This Row],[באיזה מחזור נעקר אחרי קביעה?]]&lt;&gt;"",טבלה20[[#This Row],[CycleNumber]]&gt;B603),טבלה20[[#This Row],[באיזה מחזור נעקר אחרי קביעה?]],"")</f>
        <v/>
      </c>
      <c r="T602" s="1" t="str">
        <f>IF(AND(טבלה20[[#This Row],[הפרש קבוע אחרון]]&lt;&gt;"",I601=""),טבלה20[[#This Row],[CycleNumber]],"")</f>
        <v/>
      </c>
      <c r="U602" s="1" t="str">
        <f>IF(OR(טבלה20[[#This Row],[CycleNumber]]&gt;B603,B603=""),טבלה20[[#This Row],[CycleNumber]],"")</f>
        <v/>
      </c>
      <c r="V6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2" t="s">
        <v>107</v>
      </c>
      <c r="AO602">
        <v>10</v>
      </c>
      <c r="AP602">
        <v>33</v>
      </c>
      <c r="AQ602">
        <f t="shared" si="22"/>
        <v>0</v>
      </c>
      <c r="AR602" t="str">
        <f t="shared" si="23"/>
        <v/>
      </c>
    </row>
    <row r="603" spans="1:44" hidden="1" x14ac:dyDescent="0.25">
      <c r="A603" t="s">
        <v>107</v>
      </c>
      <c r="B603">
        <v>11</v>
      </c>
      <c r="C603">
        <v>0</v>
      </c>
      <c r="D603">
        <v>0</v>
      </c>
      <c r="E603">
        <v>0</v>
      </c>
      <c r="F603">
        <v>54</v>
      </c>
      <c r="G603" t="str">
        <f>IF(טבלה20[[#This Row],[CycleNumber]]&gt;2,IF(AND(טבלה20[[#This Row],[LengthofCycle]]-F602=F602-F601,טבלה20[[#This Row],[LengthofCycle]]-F602&lt;&gt;0),1,""),"")</f>
        <v/>
      </c>
      <c r="H603" t="str">
        <f>IF(טבלה20[[#This Row],[דילוג]]=1,SUM(G603:G604),"")</f>
        <v/>
      </c>
      <c r="I603" t="str">
        <f>IF(AND(טבלה20[[#This Row],[CycleNumber]]&gt;B602,טבלה20[[#This Row],[CycleNumber]]&gt;2),IF(טבלה20[[#This Row],[דילוג]]=1,טבלה20[[#This Row],[LengthofCycle]]-F602,I602),"")</f>
        <v/>
      </c>
      <c r="J603">
        <f>IF(AND(טבלה20[[#This Row],[CycleNumber]]&gt;B602,טבלה20[[#This Row],[CycleNumber]]&gt;2),IF(טבלה20[[#This Row],[דילוג]]=1,1,IF(MAX(J601:J602)=1,1,IF(טבלה20[[#This Row],[LengthofCycle]]-F602&lt;&gt;טבלה20[[#This Row],[הפרש קבוע אחרון]],0,""))),"")</f>
        <v>0</v>
      </c>
      <c r="K603" t="str">
        <f>IF(טבלה20[[#This Row],[CycleNumber]]&lt;3,"",IF(טבלה20[[#This Row],[דילוג]]=1,1,IF(K602="","",IF(טבלה20[[#This Row],[LengthofCycle]]-F602=טבלה20[[#This Row],[הפרש קבוע אחרון]],1,IF(K602+1&gt;3,"",K602+1)))))</f>
        <v/>
      </c>
      <c r="L603" t="str">
        <f>IF(OR(טבלה20[[#This Row],[פעילות]]="",K602=""),"",IF(טבלה20[[#This Row],[פעילות]]=1,1,0))</f>
        <v/>
      </c>
      <c r="M603" s="1" t="str">
        <f>IF(טבלה20[[#This Row],[פעילות]]="","",IF(OR(M602="",AND(טבלה20[[#This Row],[דילוג]]=1,K602=3)),1,M602+1))</f>
        <v/>
      </c>
      <c r="N603" s="1" t="str">
        <f>IF(AND(טבלה20[[#This Row],[מחזורי פעילות]]=3,G604=1,טבלה20[[#This Row],[הפרש קבוע אחרון]]&lt;&gt;I604),1,"")</f>
        <v/>
      </c>
      <c r="O603" s="1" t="str">
        <f>IF(AND(טבלה20[[#This Row],[מחזורי פעילות]]=3,G604=1,טבלה20[[#This Row],[הפרש קבוע אחרון]]=I604),1,"")</f>
        <v/>
      </c>
      <c r="P603" s="1" t="str">
        <f>IF(AND(טבלה20[[#This Row],[דילוג]]=1,טבלה20[[#This Row],[הפרש קבוע אחרון]]=I602,טבלה20[[#This Row],[מחזורי פעילות]]&gt;1),1,"")</f>
        <v/>
      </c>
      <c r="Q603" s="1" t="str">
        <f>IF(OR(AND(טבלה20[[#This Row],[מחזורי פעילות]]&lt;&gt;"",M604=""),AND(טבלה20[[#This Row],[פעילות]]=3,M604=1)),טבלה20[[#This Row],[מחזורי פעילות]],"")</f>
        <v/>
      </c>
      <c r="R603" s="1" t="str">
        <f>IF(טבלה20[[#This Row],[באיזה מחזור נעקר אחרי קביעה?]]&lt;&gt;"",1,"")</f>
        <v/>
      </c>
      <c r="S603" s="1" t="str">
        <f>IF(AND(טבלה20[[#This Row],[באיזה מחזור נעקר אחרי קביעה?]]&lt;&gt;"",טבלה20[[#This Row],[CycleNumber]]&gt;B604),טבלה20[[#This Row],[באיזה מחזור נעקר אחרי קביעה?]],"")</f>
        <v/>
      </c>
      <c r="T603" s="1" t="str">
        <f>IF(AND(טבלה20[[#This Row],[הפרש קבוע אחרון]]&lt;&gt;"",I602=""),טבלה20[[#This Row],[CycleNumber]],"")</f>
        <v/>
      </c>
      <c r="U603" s="1">
        <f>IF(OR(טבלה20[[#This Row],[CycleNumber]]&gt;B604,B604=""),טבלה20[[#This Row],[CycleNumber]],"")</f>
        <v>11</v>
      </c>
      <c r="V6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3" t="s">
        <v>107</v>
      </c>
      <c r="AO603">
        <v>11</v>
      </c>
      <c r="AP603">
        <v>54</v>
      </c>
      <c r="AQ603">
        <f t="shared" si="22"/>
        <v>0</v>
      </c>
      <c r="AR603" t="str">
        <f t="shared" si="23"/>
        <v/>
      </c>
    </row>
    <row r="604" spans="1:44" hidden="1" x14ac:dyDescent="0.25">
      <c r="A604" t="s">
        <v>108</v>
      </c>
      <c r="B604">
        <v>1</v>
      </c>
      <c r="C604">
        <v>1</v>
      </c>
      <c r="D604">
        <v>0</v>
      </c>
      <c r="E604">
        <v>0</v>
      </c>
      <c r="F604">
        <v>33</v>
      </c>
      <c r="G604" t="str">
        <f>IF(טבלה20[[#This Row],[CycleNumber]]&gt;2,IF(AND(טבלה20[[#This Row],[LengthofCycle]]-F603=F603-F602,טבלה20[[#This Row],[LengthofCycle]]-F603&lt;&gt;0),1,""),"")</f>
        <v/>
      </c>
      <c r="H604" t="str">
        <f>IF(טבלה20[[#This Row],[דילוג]]=1,SUM(G604:G605),"")</f>
        <v/>
      </c>
      <c r="I604" t="str">
        <f>IF(AND(טבלה20[[#This Row],[CycleNumber]]&gt;B603,טבלה20[[#This Row],[CycleNumber]]&gt;2),IF(טבלה20[[#This Row],[דילוג]]=1,טבלה20[[#This Row],[LengthofCycle]]-F603,I603),"")</f>
        <v/>
      </c>
      <c r="J604" t="str">
        <f>IF(AND(טבלה20[[#This Row],[CycleNumber]]&gt;B603,טבלה20[[#This Row],[CycleNumber]]&gt;2),IF(טבלה20[[#This Row],[דילוג]]=1,1,IF(MAX(J602:J603)=1,1,IF(טבלה20[[#This Row],[LengthofCycle]]-F603&lt;&gt;טבלה20[[#This Row],[הפרש קבוע אחרון]],0,""))),"")</f>
        <v/>
      </c>
      <c r="K604" t="str">
        <f>IF(טבלה20[[#This Row],[CycleNumber]]&lt;3,"",IF(טבלה20[[#This Row],[דילוג]]=1,1,IF(K603="","",IF(טבלה20[[#This Row],[LengthofCycle]]-F603=טבלה20[[#This Row],[הפרש קבוע אחרון]],1,IF(K603+1&gt;3,"",K603+1)))))</f>
        <v/>
      </c>
      <c r="L604" t="str">
        <f>IF(OR(טבלה20[[#This Row],[פעילות]]="",K603=""),"",IF(טבלה20[[#This Row],[פעילות]]=1,1,0))</f>
        <v/>
      </c>
      <c r="M604" s="1" t="str">
        <f>IF(טבלה20[[#This Row],[פעילות]]="","",IF(OR(M603="",AND(טבלה20[[#This Row],[דילוג]]=1,K603=3)),1,M603+1))</f>
        <v/>
      </c>
      <c r="N604" s="1" t="str">
        <f>IF(AND(טבלה20[[#This Row],[מחזורי פעילות]]=3,G605=1,טבלה20[[#This Row],[הפרש קבוע אחרון]]&lt;&gt;I605),1,"")</f>
        <v/>
      </c>
      <c r="O604" s="1" t="str">
        <f>IF(AND(טבלה20[[#This Row],[מחזורי פעילות]]=3,G605=1,טבלה20[[#This Row],[הפרש קבוע אחרון]]=I605),1,"")</f>
        <v/>
      </c>
      <c r="P604" s="1" t="str">
        <f>IF(AND(טבלה20[[#This Row],[דילוג]]=1,טבלה20[[#This Row],[הפרש קבוע אחרון]]=I603,טבלה20[[#This Row],[מחזורי פעילות]]&gt;1),1,"")</f>
        <v/>
      </c>
      <c r="Q604" s="1" t="str">
        <f>IF(OR(AND(טבלה20[[#This Row],[מחזורי פעילות]]&lt;&gt;"",M605=""),AND(טבלה20[[#This Row],[פעילות]]=3,M605=1)),טבלה20[[#This Row],[מחזורי פעילות]],"")</f>
        <v/>
      </c>
      <c r="R604" s="1" t="str">
        <f>IF(טבלה20[[#This Row],[באיזה מחזור נעקר אחרי קביעה?]]&lt;&gt;"",1,"")</f>
        <v/>
      </c>
      <c r="S604" s="1" t="str">
        <f>IF(AND(טבלה20[[#This Row],[באיזה מחזור נעקר אחרי קביעה?]]&lt;&gt;"",טבלה20[[#This Row],[CycleNumber]]&gt;B605),טבלה20[[#This Row],[באיזה מחזור נעקר אחרי קביעה?]],"")</f>
        <v/>
      </c>
      <c r="T604" s="1" t="str">
        <f>IF(AND(טבלה20[[#This Row],[הפרש קבוע אחרון]]&lt;&gt;"",I603=""),טבלה20[[#This Row],[CycleNumber]],"")</f>
        <v/>
      </c>
      <c r="U604" s="1" t="str">
        <f>IF(OR(טבלה20[[#This Row],[CycleNumber]]&gt;B605,B605=""),טבלה20[[#This Row],[CycleNumber]],"")</f>
        <v/>
      </c>
      <c r="V6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4" t="s">
        <v>109</v>
      </c>
      <c r="AO604">
        <v>1</v>
      </c>
      <c r="AP604">
        <v>32</v>
      </c>
      <c r="AQ604" t="str">
        <f t="shared" si="22"/>
        <v/>
      </c>
      <c r="AR604" t="str">
        <f t="shared" si="23"/>
        <v/>
      </c>
    </row>
    <row r="605" spans="1:44" hidden="1" x14ac:dyDescent="0.25">
      <c r="A605" t="s">
        <v>108</v>
      </c>
      <c r="B605">
        <v>2</v>
      </c>
      <c r="C605">
        <v>1</v>
      </c>
      <c r="D605">
        <v>1</v>
      </c>
      <c r="E605">
        <v>0</v>
      </c>
      <c r="F605">
        <v>28</v>
      </c>
      <c r="G605" t="str">
        <f>IF(טבלה20[[#This Row],[CycleNumber]]&gt;2,IF(AND(טבלה20[[#This Row],[LengthofCycle]]-F604=F604-F603,טבלה20[[#This Row],[LengthofCycle]]-F604&lt;&gt;0),1,""),"")</f>
        <v/>
      </c>
      <c r="H605" t="str">
        <f>IF(טבלה20[[#This Row],[דילוג]]=1,SUM(G605:G606),"")</f>
        <v/>
      </c>
      <c r="I605" t="str">
        <f>IF(AND(טבלה20[[#This Row],[CycleNumber]]&gt;B604,טבלה20[[#This Row],[CycleNumber]]&gt;2),IF(טבלה20[[#This Row],[דילוג]]=1,טבלה20[[#This Row],[LengthofCycle]]-F604,I604),"")</f>
        <v/>
      </c>
      <c r="J605" t="str">
        <f>IF(AND(טבלה20[[#This Row],[CycleNumber]]&gt;B604,טבלה20[[#This Row],[CycleNumber]]&gt;2),IF(טבלה20[[#This Row],[דילוג]]=1,1,IF(MAX(J603:J604)=1,1,IF(טבלה20[[#This Row],[LengthofCycle]]-F604&lt;&gt;טבלה20[[#This Row],[הפרש קבוע אחרון]],0,""))),"")</f>
        <v/>
      </c>
      <c r="K605" t="str">
        <f>IF(טבלה20[[#This Row],[CycleNumber]]&lt;3,"",IF(טבלה20[[#This Row],[דילוג]]=1,1,IF(K604="","",IF(טבלה20[[#This Row],[LengthofCycle]]-F604=טבלה20[[#This Row],[הפרש קבוע אחרון]],1,IF(K604+1&gt;3,"",K604+1)))))</f>
        <v/>
      </c>
      <c r="L605" t="str">
        <f>IF(OR(טבלה20[[#This Row],[פעילות]]="",K604=""),"",IF(טבלה20[[#This Row],[פעילות]]=1,1,0))</f>
        <v/>
      </c>
      <c r="M605" s="1" t="str">
        <f>IF(טבלה20[[#This Row],[פעילות]]="","",IF(OR(M604="",AND(טבלה20[[#This Row],[דילוג]]=1,K604=3)),1,M604+1))</f>
        <v/>
      </c>
      <c r="N605" s="1" t="str">
        <f>IF(AND(טבלה20[[#This Row],[מחזורי פעילות]]=3,G606=1,טבלה20[[#This Row],[הפרש קבוע אחרון]]&lt;&gt;I606),1,"")</f>
        <v/>
      </c>
      <c r="O605" s="1" t="str">
        <f>IF(AND(טבלה20[[#This Row],[מחזורי פעילות]]=3,G606=1,טבלה20[[#This Row],[הפרש קבוע אחרון]]=I606),1,"")</f>
        <v/>
      </c>
      <c r="P605" s="1" t="str">
        <f>IF(AND(טבלה20[[#This Row],[דילוג]]=1,טבלה20[[#This Row],[הפרש קבוע אחרון]]=I604,טבלה20[[#This Row],[מחזורי פעילות]]&gt;1),1,"")</f>
        <v/>
      </c>
      <c r="Q605" s="1" t="str">
        <f>IF(OR(AND(טבלה20[[#This Row],[מחזורי פעילות]]&lt;&gt;"",M606=""),AND(טבלה20[[#This Row],[פעילות]]=3,M606=1)),טבלה20[[#This Row],[מחזורי פעילות]],"")</f>
        <v/>
      </c>
      <c r="R605" s="1" t="str">
        <f>IF(טבלה20[[#This Row],[באיזה מחזור נעקר אחרי קביעה?]]&lt;&gt;"",1,"")</f>
        <v/>
      </c>
      <c r="S605" s="1" t="str">
        <f>IF(AND(טבלה20[[#This Row],[באיזה מחזור נעקר אחרי קביעה?]]&lt;&gt;"",טבלה20[[#This Row],[CycleNumber]]&gt;B606),טבלה20[[#This Row],[באיזה מחזור נעקר אחרי קביעה?]],"")</f>
        <v/>
      </c>
      <c r="T605" s="1" t="str">
        <f>IF(AND(טבלה20[[#This Row],[הפרש קבוע אחרון]]&lt;&gt;"",I604=""),טבלה20[[#This Row],[CycleNumber]],"")</f>
        <v/>
      </c>
      <c r="U605" s="1" t="str">
        <f>IF(OR(טבלה20[[#This Row],[CycleNumber]]&gt;B606,B606=""),טבלה20[[#This Row],[CycleNumber]],"")</f>
        <v/>
      </c>
      <c r="V6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5" t="s">
        <v>108</v>
      </c>
      <c r="AO605">
        <v>1</v>
      </c>
      <c r="AP605">
        <v>33</v>
      </c>
      <c r="AQ605" t="str">
        <f t="shared" si="22"/>
        <v/>
      </c>
      <c r="AR605" t="str">
        <f t="shared" si="23"/>
        <v/>
      </c>
    </row>
    <row r="606" spans="1:44" hidden="1" x14ac:dyDescent="0.25">
      <c r="A606" t="s">
        <v>108</v>
      </c>
      <c r="B606">
        <v>3</v>
      </c>
      <c r="C606">
        <v>1</v>
      </c>
      <c r="D606">
        <v>1</v>
      </c>
      <c r="E606">
        <v>0</v>
      </c>
      <c r="F606">
        <v>27</v>
      </c>
      <c r="G606" t="str">
        <f>IF(טבלה20[[#This Row],[CycleNumber]]&gt;2,IF(AND(טבלה20[[#This Row],[LengthofCycle]]-F605=F605-F604,טבלה20[[#This Row],[LengthofCycle]]-F605&lt;&gt;0),1,""),"")</f>
        <v/>
      </c>
      <c r="H606" t="str">
        <f>IF(טבלה20[[#This Row],[דילוג]]=1,SUM(G606:G607),"")</f>
        <v/>
      </c>
      <c r="I606" t="str">
        <f>IF(AND(טבלה20[[#This Row],[CycleNumber]]&gt;B605,טבלה20[[#This Row],[CycleNumber]]&gt;2),IF(טבלה20[[#This Row],[דילוג]]=1,טבלה20[[#This Row],[LengthofCycle]]-F605,I605),"")</f>
        <v/>
      </c>
      <c r="J606">
        <f>IF(AND(טבלה20[[#This Row],[CycleNumber]]&gt;B605,טבלה20[[#This Row],[CycleNumber]]&gt;2),IF(טבלה20[[#This Row],[דילוג]]=1,1,IF(MAX(J604:J605)=1,1,IF(טבלה20[[#This Row],[LengthofCycle]]-F605&lt;&gt;טבלה20[[#This Row],[הפרש קבוע אחרון]],0,""))),"")</f>
        <v>0</v>
      </c>
      <c r="K606" t="str">
        <f>IF(טבלה20[[#This Row],[CycleNumber]]&lt;3,"",IF(טבלה20[[#This Row],[דילוג]]=1,1,IF(K605="","",IF(טבלה20[[#This Row],[LengthofCycle]]-F605=טבלה20[[#This Row],[הפרש קבוע אחרון]],1,IF(K605+1&gt;3,"",K605+1)))))</f>
        <v/>
      </c>
      <c r="L606" t="str">
        <f>IF(OR(טבלה20[[#This Row],[פעילות]]="",K605=""),"",IF(טבלה20[[#This Row],[פעילות]]=1,1,0))</f>
        <v/>
      </c>
      <c r="M606" s="1" t="str">
        <f>IF(טבלה20[[#This Row],[פעילות]]="","",IF(OR(M605="",AND(טבלה20[[#This Row],[דילוג]]=1,K605=3)),1,M605+1))</f>
        <v/>
      </c>
      <c r="N606" s="1" t="str">
        <f>IF(AND(טבלה20[[#This Row],[מחזורי פעילות]]=3,G607=1,טבלה20[[#This Row],[הפרש קבוע אחרון]]&lt;&gt;I607),1,"")</f>
        <v/>
      </c>
      <c r="O606" s="1" t="str">
        <f>IF(AND(טבלה20[[#This Row],[מחזורי פעילות]]=3,G607=1,טבלה20[[#This Row],[הפרש קבוע אחרון]]=I607),1,"")</f>
        <v/>
      </c>
      <c r="P606" s="1" t="str">
        <f>IF(AND(טבלה20[[#This Row],[דילוג]]=1,טבלה20[[#This Row],[הפרש קבוע אחרון]]=I605,טבלה20[[#This Row],[מחזורי פעילות]]&gt;1),1,"")</f>
        <v/>
      </c>
      <c r="Q606" s="1" t="str">
        <f>IF(OR(AND(טבלה20[[#This Row],[מחזורי פעילות]]&lt;&gt;"",M607=""),AND(טבלה20[[#This Row],[פעילות]]=3,M607=1)),טבלה20[[#This Row],[מחזורי פעילות]],"")</f>
        <v/>
      </c>
      <c r="R606" s="1" t="str">
        <f>IF(טבלה20[[#This Row],[באיזה מחזור נעקר אחרי קביעה?]]&lt;&gt;"",1,"")</f>
        <v/>
      </c>
      <c r="S606" s="1" t="str">
        <f>IF(AND(טבלה20[[#This Row],[באיזה מחזור נעקר אחרי קביעה?]]&lt;&gt;"",טבלה20[[#This Row],[CycleNumber]]&gt;B607),טבלה20[[#This Row],[באיזה מחזור נעקר אחרי קביעה?]],"")</f>
        <v/>
      </c>
      <c r="T606" s="1" t="str">
        <f>IF(AND(טבלה20[[#This Row],[הפרש קבוע אחרון]]&lt;&gt;"",I605=""),טבלה20[[#This Row],[CycleNumber]],"")</f>
        <v/>
      </c>
      <c r="U606" s="1" t="str">
        <f>IF(OR(טבלה20[[#This Row],[CycleNumber]]&gt;B607,B607=""),טבלה20[[#This Row],[CycleNumber]],"")</f>
        <v/>
      </c>
      <c r="V6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6" t="s">
        <v>108</v>
      </c>
      <c r="AO606">
        <v>2</v>
      </c>
      <c r="AP606">
        <v>28</v>
      </c>
      <c r="AQ606" t="str">
        <f t="shared" si="22"/>
        <v/>
      </c>
      <c r="AR606" t="str">
        <f t="shared" si="23"/>
        <v/>
      </c>
    </row>
    <row r="607" spans="1:44" hidden="1" x14ac:dyDescent="0.25">
      <c r="A607" t="s">
        <v>108</v>
      </c>
      <c r="B607">
        <v>4</v>
      </c>
      <c r="C607">
        <v>1</v>
      </c>
      <c r="D607">
        <v>1</v>
      </c>
      <c r="E607">
        <v>0</v>
      </c>
      <c r="F607">
        <v>37</v>
      </c>
      <c r="G607" t="str">
        <f>IF(טבלה20[[#This Row],[CycleNumber]]&gt;2,IF(AND(טבלה20[[#This Row],[LengthofCycle]]-F606=F606-F605,טבלה20[[#This Row],[LengthofCycle]]-F606&lt;&gt;0),1,""),"")</f>
        <v/>
      </c>
      <c r="H607" t="str">
        <f>IF(טבלה20[[#This Row],[דילוג]]=1,SUM(G607:G608),"")</f>
        <v/>
      </c>
      <c r="I607" t="str">
        <f>IF(AND(טבלה20[[#This Row],[CycleNumber]]&gt;B606,טבלה20[[#This Row],[CycleNumber]]&gt;2),IF(טבלה20[[#This Row],[דילוג]]=1,טבלה20[[#This Row],[LengthofCycle]]-F606,I606),"")</f>
        <v/>
      </c>
      <c r="J607">
        <f>IF(AND(טבלה20[[#This Row],[CycleNumber]]&gt;B606,טבלה20[[#This Row],[CycleNumber]]&gt;2),IF(טבלה20[[#This Row],[דילוג]]=1,1,IF(MAX(J605:J606)=1,1,IF(טבלה20[[#This Row],[LengthofCycle]]-F606&lt;&gt;טבלה20[[#This Row],[הפרש קבוע אחרון]],0,""))),"")</f>
        <v>0</v>
      </c>
      <c r="K607" t="str">
        <f>IF(טבלה20[[#This Row],[CycleNumber]]&lt;3,"",IF(טבלה20[[#This Row],[דילוג]]=1,1,IF(K606="","",IF(טבלה20[[#This Row],[LengthofCycle]]-F606=טבלה20[[#This Row],[הפרש קבוע אחרון]],1,IF(K606+1&gt;3,"",K606+1)))))</f>
        <v/>
      </c>
      <c r="L607" t="str">
        <f>IF(OR(טבלה20[[#This Row],[פעילות]]="",K606=""),"",IF(טבלה20[[#This Row],[פעילות]]=1,1,0))</f>
        <v/>
      </c>
      <c r="M607" s="1" t="str">
        <f>IF(טבלה20[[#This Row],[פעילות]]="","",IF(OR(M606="",AND(טבלה20[[#This Row],[דילוג]]=1,K606=3)),1,M606+1))</f>
        <v/>
      </c>
      <c r="N607" s="1" t="str">
        <f>IF(AND(טבלה20[[#This Row],[מחזורי פעילות]]=3,G608=1,טבלה20[[#This Row],[הפרש קבוע אחרון]]&lt;&gt;I608),1,"")</f>
        <v/>
      </c>
      <c r="O607" s="1" t="str">
        <f>IF(AND(טבלה20[[#This Row],[מחזורי פעילות]]=3,G608=1,טבלה20[[#This Row],[הפרש קבוע אחרון]]=I608),1,"")</f>
        <v/>
      </c>
      <c r="P607" s="1" t="str">
        <f>IF(AND(טבלה20[[#This Row],[דילוג]]=1,טבלה20[[#This Row],[הפרש קבוע אחרון]]=I606,טבלה20[[#This Row],[מחזורי פעילות]]&gt;1),1,"")</f>
        <v/>
      </c>
      <c r="Q607" s="1" t="str">
        <f>IF(OR(AND(טבלה20[[#This Row],[מחזורי פעילות]]&lt;&gt;"",M608=""),AND(טבלה20[[#This Row],[פעילות]]=3,M608=1)),טבלה20[[#This Row],[מחזורי פעילות]],"")</f>
        <v/>
      </c>
      <c r="R607" s="1" t="str">
        <f>IF(טבלה20[[#This Row],[באיזה מחזור נעקר אחרי קביעה?]]&lt;&gt;"",1,"")</f>
        <v/>
      </c>
      <c r="S607" s="1" t="str">
        <f>IF(AND(טבלה20[[#This Row],[באיזה מחזור נעקר אחרי קביעה?]]&lt;&gt;"",טבלה20[[#This Row],[CycleNumber]]&gt;B608),טבלה20[[#This Row],[באיזה מחזור נעקר אחרי קביעה?]],"")</f>
        <v/>
      </c>
      <c r="T607" s="1" t="str">
        <f>IF(AND(טבלה20[[#This Row],[הפרש קבוע אחרון]]&lt;&gt;"",I606=""),טבלה20[[#This Row],[CycleNumber]],"")</f>
        <v/>
      </c>
      <c r="U607" s="1" t="str">
        <f>IF(OR(טבלה20[[#This Row],[CycleNumber]]&gt;B608,B608=""),טבלה20[[#This Row],[CycleNumber]],"")</f>
        <v/>
      </c>
      <c r="V6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7" t="s">
        <v>108</v>
      </c>
      <c r="AO607">
        <v>3</v>
      </c>
      <c r="AP607">
        <v>27</v>
      </c>
      <c r="AQ607">
        <f t="shared" si="22"/>
        <v>0</v>
      </c>
      <c r="AR607" t="str">
        <f t="shared" si="23"/>
        <v/>
      </c>
    </row>
    <row r="608" spans="1:44" hidden="1" x14ac:dyDescent="0.25">
      <c r="A608" t="s">
        <v>108</v>
      </c>
      <c r="B608">
        <v>5</v>
      </c>
      <c r="C608">
        <v>1</v>
      </c>
      <c r="D608">
        <v>0</v>
      </c>
      <c r="E608">
        <v>0</v>
      </c>
      <c r="F608">
        <v>32</v>
      </c>
      <c r="G608" t="str">
        <f>IF(טבלה20[[#This Row],[CycleNumber]]&gt;2,IF(AND(טבלה20[[#This Row],[LengthofCycle]]-F607=F607-F606,טבלה20[[#This Row],[LengthofCycle]]-F607&lt;&gt;0),1,""),"")</f>
        <v/>
      </c>
      <c r="H608" t="str">
        <f>IF(טבלה20[[#This Row],[דילוג]]=1,SUM(G608:G609),"")</f>
        <v/>
      </c>
      <c r="I608" t="str">
        <f>IF(AND(טבלה20[[#This Row],[CycleNumber]]&gt;B607,טבלה20[[#This Row],[CycleNumber]]&gt;2),IF(טבלה20[[#This Row],[דילוג]]=1,טבלה20[[#This Row],[LengthofCycle]]-F607,I607),"")</f>
        <v/>
      </c>
      <c r="J608">
        <f>IF(AND(טבלה20[[#This Row],[CycleNumber]]&gt;B607,טבלה20[[#This Row],[CycleNumber]]&gt;2),IF(טבלה20[[#This Row],[דילוג]]=1,1,IF(MAX(J606:J607)=1,1,IF(טבלה20[[#This Row],[LengthofCycle]]-F607&lt;&gt;טבלה20[[#This Row],[הפרש קבוע אחרון]],0,""))),"")</f>
        <v>0</v>
      </c>
      <c r="K608" t="str">
        <f>IF(טבלה20[[#This Row],[CycleNumber]]&lt;3,"",IF(טבלה20[[#This Row],[דילוג]]=1,1,IF(K607="","",IF(טבלה20[[#This Row],[LengthofCycle]]-F607=טבלה20[[#This Row],[הפרש קבוע אחרון]],1,IF(K607+1&gt;3,"",K607+1)))))</f>
        <v/>
      </c>
      <c r="L608" t="str">
        <f>IF(OR(טבלה20[[#This Row],[פעילות]]="",K607=""),"",IF(טבלה20[[#This Row],[פעילות]]=1,1,0))</f>
        <v/>
      </c>
      <c r="M608" s="1" t="str">
        <f>IF(טבלה20[[#This Row],[פעילות]]="","",IF(OR(M607="",AND(טבלה20[[#This Row],[דילוג]]=1,K607=3)),1,M607+1))</f>
        <v/>
      </c>
      <c r="N608" s="1" t="str">
        <f>IF(AND(טבלה20[[#This Row],[מחזורי פעילות]]=3,G609=1,טבלה20[[#This Row],[הפרש קבוע אחרון]]&lt;&gt;I609),1,"")</f>
        <v/>
      </c>
      <c r="O608" s="1" t="str">
        <f>IF(AND(טבלה20[[#This Row],[מחזורי פעילות]]=3,G609=1,טבלה20[[#This Row],[הפרש קבוע אחרון]]=I609),1,"")</f>
        <v/>
      </c>
      <c r="P608" s="1" t="str">
        <f>IF(AND(טבלה20[[#This Row],[דילוג]]=1,טבלה20[[#This Row],[הפרש קבוע אחרון]]=I607,טבלה20[[#This Row],[מחזורי פעילות]]&gt;1),1,"")</f>
        <v/>
      </c>
      <c r="Q608" s="1" t="str">
        <f>IF(OR(AND(טבלה20[[#This Row],[מחזורי פעילות]]&lt;&gt;"",M609=""),AND(טבלה20[[#This Row],[פעילות]]=3,M609=1)),טבלה20[[#This Row],[מחזורי פעילות]],"")</f>
        <v/>
      </c>
      <c r="R608" s="1" t="str">
        <f>IF(טבלה20[[#This Row],[באיזה מחזור נעקר אחרי קביעה?]]&lt;&gt;"",1,"")</f>
        <v/>
      </c>
      <c r="S608" s="1" t="str">
        <f>IF(AND(טבלה20[[#This Row],[באיזה מחזור נעקר אחרי קביעה?]]&lt;&gt;"",טבלה20[[#This Row],[CycleNumber]]&gt;B609),טבלה20[[#This Row],[באיזה מחזור נעקר אחרי קביעה?]],"")</f>
        <v/>
      </c>
      <c r="T608" s="1" t="str">
        <f>IF(AND(טבלה20[[#This Row],[הפרש קבוע אחרון]]&lt;&gt;"",I607=""),טבלה20[[#This Row],[CycleNumber]],"")</f>
        <v/>
      </c>
      <c r="U608" s="1">
        <f>IF(OR(טבלה20[[#This Row],[CycleNumber]]&gt;B609,B609=""),טבלה20[[#This Row],[CycleNumber]],"")</f>
        <v>5</v>
      </c>
      <c r="V6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8" t="s">
        <v>108</v>
      </c>
      <c r="AO608">
        <v>4</v>
      </c>
      <c r="AP608">
        <v>37</v>
      </c>
      <c r="AQ608">
        <f t="shared" si="22"/>
        <v>0</v>
      </c>
      <c r="AR608" t="str">
        <f t="shared" si="23"/>
        <v/>
      </c>
    </row>
    <row r="609" spans="1:44" hidden="1" x14ac:dyDescent="0.25">
      <c r="A609" t="s">
        <v>110</v>
      </c>
      <c r="B609">
        <v>1</v>
      </c>
      <c r="C609">
        <v>0</v>
      </c>
      <c r="D609">
        <v>1</v>
      </c>
      <c r="E609">
        <v>0</v>
      </c>
      <c r="F609">
        <v>28</v>
      </c>
      <c r="G609" t="str">
        <f>IF(טבלה20[[#This Row],[CycleNumber]]&gt;2,IF(AND(טבלה20[[#This Row],[LengthofCycle]]-F608=F608-F607,טבלה20[[#This Row],[LengthofCycle]]-F608&lt;&gt;0),1,""),"")</f>
        <v/>
      </c>
      <c r="H609" t="str">
        <f>IF(טבלה20[[#This Row],[דילוג]]=1,SUM(G609:G610),"")</f>
        <v/>
      </c>
      <c r="I609" t="str">
        <f>IF(AND(טבלה20[[#This Row],[CycleNumber]]&gt;B608,טבלה20[[#This Row],[CycleNumber]]&gt;2),IF(טבלה20[[#This Row],[דילוג]]=1,טבלה20[[#This Row],[LengthofCycle]]-F608,I608),"")</f>
        <v/>
      </c>
      <c r="J609" t="str">
        <f>IF(AND(טבלה20[[#This Row],[CycleNumber]]&gt;B608,טבלה20[[#This Row],[CycleNumber]]&gt;2),IF(טבלה20[[#This Row],[דילוג]]=1,1,IF(MAX(J607:J608)=1,1,IF(טבלה20[[#This Row],[LengthofCycle]]-F608&lt;&gt;טבלה20[[#This Row],[הפרש קבוע אחרון]],0,""))),"")</f>
        <v/>
      </c>
      <c r="K609" t="str">
        <f>IF(טבלה20[[#This Row],[CycleNumber]]&lt;3,"",IF(טבלה20[[#This Row],[דילוג]]=1,1,IF(K608="","",IF(טבלה20[[#This Row],[LengthofCycle]]-F608=טבלה20[[#This Row],[הפרש קבוע אחרון]],1,IF(K608+1&gt;3,"",K608+1)))))</f>
        <v/>
      </c>
      <c r="L609" t="str">
        <f>IF(OR(טבלה20[[#This Row],[פעילות]]="",K608=""),"",IF(טבלה20[[#This Row],[פעילות]]=1,1,0))</f>
        <v/>
      </c>
      <c r="M609" s="1" t="str">
        <f>IF(טבלה20[[#This Row],[פעילות]]="","",IF(OR(M608="",AND(טבלה20[[#This Row],[דילוג]]=1,K608=3)),1,M608+1))</f>
        <v/>
      </c>
      <c r="N609" s="1" t="str">
        <f>IF(AND(טבלה20[[#This Row],[מחזורי פעילות]]=3,G610=1,טבלה20[[#This Row],[הפרש קבוע אחרון]]&lt;&gt;I610),1,"")</f>
        <v/>
      </c>
      <c r="O609" s="1" t="str">
        <f>IF(AND(טבלה20[[#This Row],[מחזורי פעילות]]=3,G610=1,טבלה20[[#This Row],[הפרש קבוע אחרון]]=I610),1,"")</f>
        <v/>
      </c>
      <c r="P609" s="1" t="str">
        <f>IF(AND(טבלה20[[#This Row],[דילוג]]=1,טבלה20[[#This Row],[הפרש קבוע אחרון]]=I608,טבלה20[[#This Row],[מחזורי פעילות]]&gt;1),1,"")</f>
        <v/>
      </c>
      <c r="Q609" s="1" t="str">
        <f>IF(OR(AND(טבלה20[[#This Row],[מחזורי פעילות]]&lt;&gt;"",M610=""),AND(טבלה20[[#This Row],[פעילות]]=3,M610=1)),טבלה20[[#This Row],[מחזורי פעילות]],"")</f>
        <v/>
      </c>
      <c r="R609" s="1" t="str">
        <f>IF(טבלה20[[#This Row],[באיזה מחזור נעקר אחרי קביעה?]]&lt;&gt;"",1,"")</f>
        <v/>
      </c>
      <c r="S609" s="1" t="str">
        <f>IF(AND(טבלה20[[#This Row],[באיזה מחזור נעקר אחרי קביעה?]]&lt;&gt;"",טבלה20[[#This Row],[CycleNumber]]&gt;B610),טבלה20[[#This Row],[באיזה מחזור נעקר אחרי קביעה?]],"")</f>
        <v/>
      </c>
      <c r="T609" s="1" t="str">
        <f>IF(AND(טבלה20[[#This Row],[הפרש קבוע אחרון]]&lt;&gt;"",I608=""),טבלה20[[#This Row],[CycleNumber]],"")</f>
        <v/>
      </c>
      <c r="U609" s="1" t="str">
        <f>IF(OR(טבלה20[[#This Row],[CycleNumber]]&gt;B610,B610=""),טבלה20[[#This Row],[CycleNumber]],"")</f>
        <v/>
      </c>
      <c r="V6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09" t="s">
        <v>108</v>
      </c>
      <c r="AO609">
        <v>5</v>
      </c>
      <c r="AP609">
        <v>32</v>
      </c>
      <c r="AQ609">
        <f t="shared" si="22"/>
        <v>0</v>
      </c>
      <c r="AR609" t="str">
        <f t="shared" si="23"/>
        <v/>
      </c>
    </row>
    <row r="610" spans="1:44" hidden="1" x14ac:dyDescent="0.25">
      <c r="A610" t="s">
        <v>110</v>
      </c>
      <c r="B610">
        <v>2</v>
      </c>
      <c r="C610">
        <v>0</v>
      </c>
      <c r="D610">
        <v>1</v>
      </c>
      <c r="E610">
        <v>0</v>
      </c>
      <c r="F610">
        <v>35</v>
      </c>
      <c r="G610" t="str">
        <f>IF(טבלה20[[#This Row],[CycleNumber]]&gt;2,IF(AND(טבלה20[[#This Row],[LengthofCycle]]-F609=F609-F608,טבלה20[[#This Row],[LengthofCycle]]-F609&lt;&gt;0),1,""),"")</f>
        <v/>
      </c>
      <c r="H610" t="str">
        <f>IF(טבלה20[[#This Row],[דילוג]]=1,SUM(G610:G611),"")</f>
        <v/>
      </c>
      <c r="I610" t="str">
        <f>IF(AND(טבלה20[[#This Row],[CycleNumber]]&gt;B609,טבלה20[[#This Row],[CycleNumber]]&gt;2),IF(טבלה20[[#This Row],[דילוג]]=1,טבלה20[[#This Row],[LengthofCycle]]-F609,I609),"")</f>
        <v/>
      </c>
      <c r="J610" t="str">
        <f>IF(AND(טבלה20[[#This Row],[CycleNumber]]&gt;B609,טבלה20[[#This Row],[CycleNumber]]&gt;2),IF(טבלה20[[#This Row],[דילוג]]=1,1,IF(MAX(J608:J609)=1,1,IF(טבלה20[[#This Row],[LengthofCycle]]-F609&lt;&gt;טבלה20[[#This Row],[הפרש קבוע אחרון]],0,""))),"")</f>
        <v/>
      </c>
      <c r="K610" t="str">
        <f>IF(טבלה20[[#This Row],[CycleNumber]]&lt;3,"",IF(טבלה20[[#This Row],[דילוג]]=1,1,IF(K609="","",IF(טבלה20[[#This Row],[LengthofCycle]]-F609=טבלה20[[#This Row],[הפרש קבוע אחרון]],1,IF(K609+1&gt;3,"",K609+1)))))</f>
        <v/>
      </c>
      <c r="L610" t="str">
        <f>IF(OR(טבלה20[[#This Row],[פעילות]]="",K609=""),"",IF(טבלה20[[#This Row],[פעילות]]=1,1,0))</f>
        <v/>
      </c>
      <c r="M610" s="1" t="str">
        <f>IF(טבלה20[[#This Row],[פעילות]]="","",IF(OR(M609="",AND(טבלה20[[#This Row],[דילוג]]=1,K609=3)),1,M609+1))</f>
        <v/>
      </c>
      <c r="N610" s="1" t="str">
        <f>IF(AND(טבלה20[[#This Row],[מחזורי פעילות]]=3,G611=1,טבלה20[[#This Row],[הפרש קבוע אחרון]]&lt;&gt;I611),1,"")</f>
        <v/>
      </c>
      <c r="O610" s="1" t="str">
        <f>IF(AND(טבלה20[[#This Row],[מחזורי פעילות]]=3,G611=1,טבלה20[[#This Row],[הפרש קבוע אחרון]]=I611),1,"")</f>
        <v/>
      </c>
      <c r="P610" s="1" t="str">
        <f>IF(AND(טבלה20[[#This Row],[דילוג]]=1,טבלה20[[#This Row],[הפרש קבוע אחרון]]=I609,טבלה20[[#This Row],[מחזורי פעילות]]&gt;1),1,"")</f>
        <v/>
      </c>
      <c r="Q610" s="1" t="str">
        <f>IF(OR(AND(טבלה20[[#This Row],[מחזורי פעילות]]&lt;&gt;"",M611=""),AND(טבלה20[[#This Row],[פעילות]]=3,M611=1)),טבלה20[[#This Row],[מחזורי פעילות]],"")</f>
        <v/>
      </c>
      <c r="R610" s="1" t="str">
        <f>IF(טבלה20[[#This Row],[באיזה מחזור נעקר אחרי קביעה?]]&lt;&gt;"",1,"")</f>
        <v/>
      </c>
      <c r="S610" s="1" t="str">
        <f>IF(AND(טבלה20[[#This Row],[באיזה מחזור נעקר אחרי קביעה?]]&lt;&gt;"",טבלה20[[#This Row],[CycleNumber]]&gt;B611),טבלה20[[#This Row],[באיזה מחזור נעקר אחרי קביעה?]],"")</f>
        <v/>
      </c>
      <c r="T610" s="1" t="str">
        <f>IF(AND(טבלה20[[#This Row],[הפרש קבוע אחרון]]&lt;&gt;"",I609=""),טבלה20[[#This Row],[CycleNumber]],"")</f>
        <v/>
      </c>
      <c r="U610" s="1" t="str">
        <f>IF(OR(טבלה20[[#This Row],[CycleNumber]]&gt;B611,B611=""),טבלה20[[#This Row],[CycleNumber]],"")</f>
        <v/>
      </c>
      <c r="V6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0" t="s">
        <v>110</v>
      </c>
      <c r="AO610">
        <v>1</v>
      </c>
      <c r="AP610">
        <v>28</v>
      </c>
      <c r="AQ610" t="str">
        <f t="shared" si="22"/>
        <v/>
      </c>
      <c r="AR610" t="str">
        <f t="shared" si="23"/>
        <v/>
      </c>
    </row>
    <row r="611" spans="1:44" hidden="1" x14ac:dyDescent="0.25">
      <c r="A611" t="s">
        <v>110</v>
      </c>
      <c r="B611">
        <v>3</v>
      </c>
      <c r="C611">
        <v>0</v>
      </c>
      <c r="D611">
        <v>1</v>
      </c>
      <c r="E611">
        <v>0</v>
      </c>
      <c r="F611">
        <v>29</v>
      </c>
      <c r="G611" t="str">
        <f>IF(טבלה20[[#This Row],[CycleNumber]]&gt;2,IF(AND(טבלה20[[#This Row],[LengthofCycle]]-F610=F610-F609,טבלה20[[#This Row],[LengthofCycle]]-F610&lt;&gt;0),1,""),"")</f>
        <v/>
      </c>
      <c r="H611" t="str">
        <f>IF(טבלה20[[#This Row],[דילוג]]=1,SUM(G611:G612),"")</f>
        <v/>
      </c>
      <c r="I611" t="str">
        <f>IF(AND(טבלה20[[#This Row],[CycleNumber]]&gt;B610,טבלה20[[#This Row],[CycleNumber]]&gt;2),IF(טבלה20[[#This Row],[דילוג]]=1,טבלה20[[#This Row],[LengthofCycle]]-F610,I610),"")</f>
        <v/>
      </c>
      <c r="J611">
        <f>IF(AND(טבלה20[[#This Row],[CycleNumber]]&gt;B610,טבלה20[[#This Row],[CycleNumber]]&gt;2),IF(טבלה20[[#This Row],[דילוג]]=1,1,IF(MAX(J609:J610)=1,1,IF(טבלה20[[#This Row],[LengthofCycle]]-F610&lt;&gt;טבלה20[[#This Row],[הפרש קבוע אחרון]],0,""))),"")</f>
        <v>0</v>
      </c>
      <c r="K611" t="str">
        <f>IF(טבלה20[[#This Row],[CycleNumber]]&lt;3,"",IF(טבלה20[[#This Row],[דילוג]]=1,1,IF(K610="","",IF(טבלה20[[#This Row],[LengthofCycle]]-F610=טבלה20[[#This Row],[הפרש קבוע אחרון]],1,IF(K610+1&gt;3,"",K610+1)))))</f>
        <v/>
      </c>
      <c r="L611" t="str">
        <f>IF(OR(טבלה20[[#This Row],[פעילות]]="",K610=""),"",IF(טבלה20[[#This Row],[פעילות]]=1,1,0))</f>
        <v/>
      </c>
      <c r="M611" s="1" t="str">
        <f>IF(טבלה20[[#This Row],[פעילות]]="","",IF(OR(M610="",AND(טבלה20[[#This Row],[דילוג]]=1,K610=3)),1,M610+1))</f>
        <v/>
      </c>
      <c r="N611" s="1" t="str">
        <f>IF(AND(טבלה20[[#This Row],[מחזורי פעילות]]=3,G612=1,טבלה20[[#This Row],[הפרש קבוע אחרון]]&lt;&gt;I612),1,"")</f>
        <v/>
      </c>
      <c r="O611" s="1" t="str">
        <f>IF(AND(טבלה20[[#This Row],[מחזורי פעילות]]=3,G612=1,טבלה20[[#This Row],[הפרש קבוע אחרון]]=I612),1,"")</f>
        <v/>
      </c>
      <c r="P611" s="1" t="str">
        <f>IF(AND(טבלה20[[#This Row],[דילוג]]=1,טבלה20[[#This Row],[הפרש קבוע אחרון]]=I610,טבלה20[[#This Row],[מחזורי פעילות]]&gt;1),1,"")</f>
        <v/>
      </c>
      <c r="Q611" s="1" t="str">
        <f>IF(OR(AND(טבלה20[[#This Row],[מחזורי פעילות]]&lt;&gt;"",M612=""),AND(טבלה20[[#This Row],[פעילות]]=3,M612=1)),טבלה20[[#This Row],[מחזורי פעילות]],"")</f>
        <v/>
      </c>
      <c r="R611" s="1" t="str">
        <f>IF(טבלה20[[#This Row],[באיזה מחזור נעקר אחרי קביעה?]]&lt;&gt;"",1,"")</f>
        <v/>
      </c>
      <c r="S611" s="1" t="str">
        <f>IF(AND(טבלה20[[#This Row],[באיזה מחזור נעקר אחרי קביעה?]]&lt;&gt;"",טבלה20[[#This Row],[CycleNumber]]&gt;B612),טבלה20[[#This Row],[באיזה מחזור נעקר אחרי קביעה?]],"")</f>
        <v/>
      </c>
      <c r="T611" s="1" t="str">
        <f>IF(AND(טבלה20[[#This Row],[הפרש קבוע אחרון]]&lt;&gt;"",I610=""),טבלה20[[#This Row],[CycleNumber]],"")</f>
        <v/>
      </c>
      <c r="U611" s="1" t="str">
        <f>IF(OR(טבלה20[[#This Row],[CycleNumber]]&gt;B612,B612=""),טבלה20[[#This Row],[CycleNumber]],"")</f>
        <v/>
      </c>
      <c r="V6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1" t="s">
        <v>110</v>
      </c>
      <c r="AO611">
        <v>2</v>
      </c>
      <c r="AP611">
        <v>35</v>
      </c>
      <c r="AQ611" t="str">
        <f t="shared" si="22"/>
        <v/>
      </c>
      <c r="AR611" t="str">
        <f t="shared" si="23"/>
        <v/>
      </c>
    </row>
    <row r="612" spans="1:44" hidden="1" x14ac:dyDescent="0.25">
      <c r="A612" t="s">
        <v>110</v>
      </c>
      <c r="B612">
        <v>4</v>
      </c>
      <c r="C612">
        <v>0</v>
      </c>
      <c r="D612">
        <v>1</v>
      </c>
      <c r="E612">
        <v>0</v>
      </c>
      <c r="F612">
        <v>34</v>
      </c>
      <c r="G612" t="str">
        <f>IF(טבלה20[[#This Row],[CycleNumber]]&gt;2,IF(AND(טבלה20[[#This Row],[LengthofCycle]]-F611=F611-F610,טבלה20[[#This Row],[LengthofCycle]]-F611&lt;&gt;0),1,""),"")</f>
        <v/>
      </c>
      <c r="H612" t="str">
        <f>IF(טבלה20[[#This Row],[דילוג]]=1,SUM(G612:G613),"")</f>
        <v/>
      </c>
      <c r="I612" t="str">
        <f>IF(AND(טבלה20[[#This Row],[CycleNumber]]&gt;B611,טבלה20[[#This Row],[CycleNumber]]&gt;2),IF(טבלה20[[#This Row],[דילוג]]=1,טבלה20[[#This Row],[LengthofCycle]]-F611,I611),"")</f>
        <v/>
      </c>
      <c r="J612">
        <f>IF(AND(טבלה20[[#This Row],[CycleNumber]]&gt;B611,טבלה20[[#This Row],[CycleNumber]]&gt;2),IF(טבלה20[[#This Row],[דילוג]]=1,1,IF(MAX(J610:J611)=1,1,IF(טבלה20[[#This Row],[LengthofCycle]]-F611&lt;&gt;טבלה20[[#This Row],[הפרש קבוע אחרון]],0,""))),"")</f>
        <v>0</v>
      </c>
      <c r="K612" t="str">
        <f>IF(טבלה20[[#This Row],[CycleNumber]]&lt;3,"",IF(טבלה20[[#This Row],[דילוג]]=1,1,IF(K611="","",IF(טבלה20[[#This Row],[LengthofCycle]]-F611=טבלה20[[#This Row],[הפרש קבוע אחרון]],1,IF(K611+1&gt;3,"",K611+1)))))</f>
        <v/>
      </c>
      <c r="L612" t="str">
        <f>IF(OR(טבלה20[[#This Row],[פעילות]]="",K611=""),"",IF(טבלה20[[#This Row],[פעילות]]=1,1,0))</f>
        <v/>
      </c>
      <c r="M612" s="1" t="str">
        <f>IF(טבלה20[[#This Row],[פעילות]]="","",IF(OR(M611="",AND(טבלה20[[#This Row],[דילוג]]=1,K611=3)),1,M611+1))</f>
        <v/>
      </c>
      <c r="N612" s="1" t="str">
        <f>IF(AND(טבלה20[[#This Row],[מחזורי פעילות]]=3,G613=1,טבלה20[[#This Row],[הפרש קבוע אחרון]]&lt;&gt;I613),1,"")</f>
        <v/>
      </c>
      <c r="O612" s="1" t="str">
        <f>IF(AND(טבלה20[[#This Row],[מחזורי פעילות]]=3,G613=1,טבלה20[[#This Row],[הפרש קבוע אחרון]]=I613),1,"")</f>
        <v/>
      </c>
      <c r="P612" s="1" t="str">
        <f>IF(AND(טבלה20[[#This Row],[דילוג]]=1,טבלה20[[#This Row],[הפרש קבוע אחרון]]=I611,טבלה20[[#This Row],[מחזורי פעילות]]&gt;1),1,"")</f>
        <v/>
      </c>
      <c r="Q612" s="1" t="str">
        <f>IF(OR(AND(טבלה20[[#This Row],[מחזורי פעילות]]&lt;&gt;"",M613=""),AND(טבלה20[[#This Row],[פעילות]]=3,M613=1)),טבלה20[[#This Row],[מחזורי פעילות]],"")</f>
        <v/>
      </c>
      <c r="R612" s="1" t="str">
        <f>IF(טבלה20[[#This Row],[באיזה מחזור נעקר אחרי קביעה?]]&lt;&gt;"",1,"")</f>
        <v/>
      </c>
      <c r="S612" s="1" t="str">
        <f>IF(AND(טבלה20[[#This Row],[באיזה מחזור נעקר אחרי קביעה?]]&lt;&gt;"",טבלה20[[#This Row],[CycleNumber]]&gt;B613),טבלה20[[#This Row],[באיזה מחזור נעקר אחרי קביעה?]],"")</f>
        <v/>
      </c>
      <c r="T612" s="1" t="str">
        <f>IF(AND(טבלה20[[#This Row],[הפרש קבוע אחרון]]&lt;&gt;"",I611=""),טבלה20[[#This Row],[CycleNumber]],"")</f>
        <v/>
      </c>
      <c r="U612" s="1" t="str">
        <f>IF(OR(טבלה20[[#This Row],[CycleNumber]]&gt;B613,B613=""),טבלה20[[#This Row],[CycleNumber]],"")</f>
        <v/>
      </c>
      <c r="V6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2" t="s">
        <v>110</v>
      </c>
      <c r="AO612">
        <v>3</v>
      </c>
      <c r="AP612">
        <v>29</v>
      </c>
      <c r="AQ612">
        <f t="shared" si="22"/>
        <v>0</v>
      </c>
      <c r="AR612" t="str">
        <f t="shared" si="23"/>
        <v/>
      </c>
    </row>
    <row r="613" spans="1:44" hidden="1" x14ac:dyDescent="0.25">
      <c r="A613" t="s">
        <v>110</v>
      </c>
      <c r="B613">
        <v>5</v>
      </c>
      <c r="C613">
        <v>0</v>
      </c>
      <c r="D613">
        <v>1</v>
      </c>
      <c r="E613">
        <v>0</v>
      </c>
      <c r="F613">
        <v>33</v>
      </c>
      <c r="G613" t="str">
        <f>IF(טבלה20[[#This Row],[CycleNumber]]&gt;2,IF(AND(טבלה20[[#This Row],[LengthofCycle]]-F612=F612-F611,טבלה20[[#This Row],[LengthofCycle]]-F612&lt;&gt;0),1,""),"")</f>
        <v/>
      </c>
      <c r="H613" t="str">
        <f>IF(טבלה20[[#This Row],[דילוג]]=1,SUM(G613:G614),"")</f>
        <v/>
      </c>
      <c r="I613" t="str">
        <f>IF(AND(טבלה20[[#This Row],[CycleNumber]]&gt;B612,טבלה20[[#This Row],[CycleNumber]]&gt;2),IF(טבלה20[[#This Row],[דילוג]]=1,טבלה20[[#This Row],[LengthofCycle]]-F612,I612),"")</f>
        <v/>
      </c>
      <c r="J613">
        <f>IF(AND(טבלה20[[#This Row],[CycleNumber]]&gt;B612,טבלה20[[#This Row],[CycleNumber]]&gt;2),IF(טבלה20[[#This Row],[דילוג]]=1,1,IF(MAX(J611:J612)=1,1,IF(טבלה20[[#This Row],[LengthofCycle]]-F612&lt;&gt;טבלה20[[#This Row],[הפרש קבוע אחרון]],0,""))),"")</f>
        <v>0</v>
      </c>
      <c r="K613" t="str">
        <f>IF(טבלה20[[#This Row],[CycleNumber]]&lt;3,"",IF(טבלה20[[#This Row],[דילוג]]=1,1,IF(K612="","",IF(טבלה20[[#This Row],[LengthofCycle]]-F612=טבלה20[[#This Row],[הפרש קבוע אחרון]],1,IF(K612+1&gt;3,"",K612+1)))))</f>
        <v/>
      </c>
      <c r="L613" t="str">
        <f>IF(OR(טבלה20[[#This Row],[פעילות]]="",K612=""),"",IF(טבלה20[[#This Row],[פעילות]]=1,1,0))</f>
        <v/>
      </c>
      <c r="M613" s="1" t="str">
        <f>IF(טבלה20[[#This Row],[פעילות]]="","",IF(OR(M612="",AND(טבלה20[[#This Row],[דילוג]]=1,K612=3)),1,M612+1))</f>
        <v/>
      </c>
      <c r="N613" s="1" t="str">
        <f>IF(AND(טבלה20[[#This Row],[מחזורי פעילות]]=3,G614=1,טבלה20[[#This Row],[הפרש קבוע אחרון]]&lt;&gt;I614),1,"")</f>
        <v/>
      </c>
      <c r="O613" s="1" t="str">
        <f>IF(AND(טבלה20[[#This Row],[מחזורי פעילות]]=3,G614=1,טבלה20[[#This Row],[הפרש קבוע אחרון]]=I614),1,"")</f>
        <v/>
      </c>
      <c r="P613" s="1" t="str">
        <f>IF(AND(טבלה20[[#This Row],[דילוג]]=1,טבלה20[[#This Row],[הפרש קבוע אחרון]]=I612,טבלה20[[#This Row],[מחזורי פעילות]]&gt;1),1,"")</f>
        <v/>
      </c>
      <c r="Q613" s="1" t="str">
        <f>IF(OR(AND(טבלה20[[#This Row],[מחזורי פעילות]]&lt;&gt;"",M614=""),AND(טבלה20[[#This Row],[פעילות]]=3,M614=1)),טבלה20[[#This Row],[מחזורי פעילות]],"")</f>
        <v/>
      </c>
      <c r="R613" s="1" t="str">
        <f>IF(טבלה20[[#This Row],[באיזה מחזור נעקר אחרי קביעה?]]&lt;&gt;"",1,"")</f>
        <v/>
      </c>
      <c r="S613" s="1" t="str">
        <f>IF(AND(טבלה20[[#This Row],[באיזה מחזור נעקר אחרי קביעה?]]&lt;&gt;"",טבלה20[[#This Row],[CycleNumber]]&gt;B614),טבלה20[[#This Row],[באיזה מחזור נעקר אחרי קביעה?]],"")</f>
        <v/>
      </c>
      <c r="T613" s="1" t="str">
        <f>IF(AND(טבלה20[[#This Row],[הפרש קבוע אחרון]]&lt;&gt;"",I612=""),טבלה20[[#This Row],[CycleNumber]],"")</f>
        <v/>
      </c>
      <c r="U613" s="1" t="str">
        <f>IF(OR(טבלה20[[#This Row],[CycleNumber]]&gt;B614,B614=""),טבלה20[[#This Row],[CycleNumber]],"")</f>
        <v/>
      </c>
      <c r="V6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3" t="s">
        <v>110</v>
      </c>
      <c r="AO613">
        <v>4</v>
      </c>
      <c r="AP613">
        <v>34</v>
      </c>
      <c r="AQ613">
        <f t="shared" si="22"/>
        <v>0</v>
      </c>
      <c r="AR613" t="str">
        <f t="shared" si="23"/>
        <v/>
      </c>
    </row>
    <row r="614" spans="1:44" hidden="1" x14ac:dyDescent="0.25">
      <c r="A614" t="s">
        <v>110</v>
      </c>
      <c r="B614">
        <v>6</v>
      </c>
      <c r="C614">
        <v>0</v>
      </c>
      <c r="D614">
        <v>1</v>
      </c>
      <c r="E614">
        <v>0</v>
      </c>
      <c r="F614">
        <v>29</v>
      </c>
      <c r="G614" t="str">
        <f>IF(טבלה20[[#This Row],[CycleNumber]]&gt;2,IF(AND(טבלה20[[#This Row],[LengthofCycle]]-F613=F613-F612,טבלה20[[#This Row],[LengthofCycle]]-F613&lt;&gt;0),1,""),"")</f>
        <v/>
      </c>
      <c r="H614" t="str">
        <f>IF(טבלה20[[#This Row],[דילוג]]=1,SUM(G614:G615),"")</f>
        <v/>
      </c>
      <c r="I614" t="str">
        <f>IF(AND(טבלה20[[#This Row],[CycleNumber]]&gt;B613,טבלה20[[#This Row],[CycleNumber]]&gt;2),IF(טבלה20[[#This Row],[דילוג]]=1,טבלה20[[#This Row],[LengthofCycle]]-F613,I613),"")</f>
        <v/>
      </c>
      <c r="J614">
        <f>IF(AND(טבלה20[[#This Row],[CycleNumber]]&gt;B613,טבלה20[[#This Row],[CycleNumber]]&gt;2),IF(טבלה20[[#This Row],[דילוג]]=1,1,IF(MAX(J612:J613)=1,1,IF(טבלה20[[#This Row],[LengthofCycle]]-F613&lt;&gt;טבלה20[[#This Row],[הפרש קבוע אחרון]],0,""))),"")</f>
        <v>0</v>
      </c>
      <c r="K614" t="str">
        <f>IF(טבלה20[[#This Row],[CycleNumber]]&lt;3,"",IF(טבלה20[[#This Row],[דילוג]]=1,1,IF(K613="","",IF(טבלה20[[#This Row],[LengthofCycle]]-F613=טבלה20[[#This Row],[הפרש קבוע אחרון]],1,IF(K613+1&gt;3,"",K613+1)))))</f>
        <v/>
      </c>
      <c r="L614" t="str">
        <f>IF(OR(טבלה20[[#This Row],[פעילות]]="",K613=""),"",IF(טבלה20[[#This Row],[פעילות]]=1,1,0))</f>
        <v/>
      </c>
      <c r="M614" s="1" t="str">
        <f>IF(טבלה20[[#This Row],[פעילות]]="","",IF(OR(M613="",AND(טבלה20[[#This Row],[דילוג]]=1,K613=3)),1,M613+1))</f>
        <v/>
      </c>
      <c r="N614" s="1" t="str">
        <f>IF(AND(טבלה20[[#This Row],[מחזורי פעילות]]=3,G615=1,טבלה20[[#This Row],[הפרש קבוע אחרון]]&lt;&gt;I615),1,"")</f>
        <v/>
      </c>
      <c r="O614" s="1" t="str">
        <f>IF(AND(טבלה20[[#This Row],[מחזורי פעילות]]=3,G615=1,טבלה20[[#This Row],[הפרש קבוע אחרון]]=I615),1,"")</f>
        <v/>
      </c>
      <c r="P614" s="1" t="str">
        <f>IF(AND(טבלה20[[#This Row],[דילוג]]=1,טבלה20[[#This Row],[הפרש קבוע אחרון]]=I613,טבלה20[[#This Row],[מחזורי פעילות]]&gt;1),1,"")</f>
        <v/>
      </c>
      <c r="Q614" s="1" t="str">
        <f>IF(OR(AND(טבלה20[[#This Row],[מחזורי פעילות]]&lt;&gt;"",M615=""),AND(טבלה20[[#This Row],[פעילות]]=3,M615=1)),טבלה20[[#This Row],[מחזורי פעילות]],"")</f>
        <v/>
      </c>
      <c r="R614" s="1" t="str">
        <f>IF(טבלה20[[#This Row],[באיזה מחזור נעקר אחרי קביעה?]]&lt;&gt;"",1,"")</f>
        <v/>
      </c>
      <c r="S614" s="1" t="str">
        <f>IF(AND(טבלה20[[#This Row],[באיזה מחזור נעקר אחרי קביעה?]]&lt;&gt;"",טבלה20[[#This Row],[CycleNumber]]&gt;B615),טבלה20[[#This Row],[באיזה מחזור נעקר אחרי קביעה?]],"")</f>
        <v/>
      </c>
      <c r="T614" s="1" t="str">
        <f>IF(AND(טבלה20[[#This Row],[הפרש קבוע אחרון]]&lt;&gt;"",I613=""),טבלה20[[#This Row],[CycleNumber]],"")</f>
        <v/>
      </c>
      <c r="U614" s="1" t="str">
        <f>IF(OR(טבלה20[[#This Row],[CycleNumber]]&gt;B615,B615=""),טבלה20[[#This Row],[CycleNumber]],"")</f>
        <v/>
      </c>
      <c r="V6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4" t="s">
        <v>110</v>
      </c>
      <c r="AO614">
        <v>5</v>
      </c>
      <c r="AP614">
        <v>33</v>
      </c>
      <c r="AQ614">
        <f t="shared" si="22"/>
        <v>0</v>
      </c>
      <c r="AR614" t="str">
        <f t="shared" si="23"/>
        <v/>
      </c>
    </row>
    <row r="615" spans="1:44" hidden="1" x14ac:dyDescent="0.25">
      <c r="A615" t="s">
        <v>110</v>
      </c>
      <c r="B615">
        <v>7</v>
      </c>
      <c r="C615">
        <v>0</v>
      </c>
      <c r="D615">
        <v>1</v>
      </c>
      <c r="E615">
        <v>0</v>
      </c>
      <c r="F615">
        <v>33</v>
      </c>
      <c r="G615" t="str">
        <f>IF(טבלה20[[#This Row],[CycleNumber]]&gt;2,IF(AND(טבלה20[[#This Row],[LengthofCycle]]-F614=F614-F613,טבלה20[[#This Row],[LengthofCycle]]-F614&lt;&gt;0),1,""),"")</f>
        <v/>
      </c>
      <c r="H615" t="str">
        <f>IF(טבלה20[[#This Row],[דילוג]]=1,SUM(G615:G616),"")</f>
        <v/>
      </c>
      <c r="I615" t="str">
        <f>IF(AND(טבלה20[[#This Row],[CycleNumber]]&gt;B614,טבלה20[[#This Row],[CycleNumber]]&gt;2),IF(טבלה20[[#This Row],[דילוג]]=1,טבלה20[[#This Row],[LengthofCycle]]-F614,I614),"")</f>
        <v/>
      </c>
      <c r="J615">
        <f>IF(AND(טבלה20[[#This Row],[CycleNumber]]&gt;B614,טבלה20[[#This Row],[CycleNumber]]&gt;2),IF(טבלה20[[#This Row],[דילוג]]=1,1,IF(MAX(J613:J614)=1,1,IF(טבלה20[[#This Row],[LengthofCycle]]-F614&lt;&gt;טבלה20[[#This Row],[הפרש קבוע אחרון]],0,""))),"")</f>
        <v>0</v>
      </c>
      <c r="K615" t="str">
        <f>IF(טבלה20[[#This Row],[CycleNumber]]&lt;3,"",IF(טבלה20[[#This Row],[דילוג]]=1,1,IF(K614="","",IF(טבלה20[[#This Row],[LengthofCycle]]-F614=טבלה20[[#This Row],[הפרש קבוע אחרון]],1,IF(K614+1&gt;3,"",K614+1)))))</f>
        <v/>
      </c>
      <c r="L615" t="str">
        <f>IF(OR(טבלה20[[#This Row],[פעילות]]="",K614=""),"",IF(טבלה20[[#This Row],[פעילות]]=1,1,0))</f>
        <v/>
      </c>
      <c r="M615" s="1" t="str">
        <f>IF(טבלה20[[#This Row],[פעילות]]="","",IF(OR(M614="",AND(טבלה20[[#This Row],[דילוג]]=1,K614=3)),1,M614+1))</f>
        <v/>
      </c>
      <c r="N615" s="1" t="str">
        <f>IF(AND(טבלה20[[#This Row],[מחזורי פעילות]]=3,G616=1,טבלה20[[#This Row],[הפרש קבוע אחרון]]&lt;&gt;I616),1,"")</f>
        <v/>
      </c>
      <c r="O615" s="1" t="str">
        <f>IF(AND(טבלה20[[#This Row],[מחזורי פעילות]]=3,G616=1,טבלה20[[#This Row],[הפרש קבוע אחרון]]=I616),1,"")</f>
        <v/>
      </c>
      <c r="P615" s="1" t="str">
        <f>IF(AND(טבלה20[[#This Row],[דילוג]]=1,טבלה20[[#This Row],[הפרש קבוע אחרון]]=I614,טבלה20[[#This Row],[מחזורי פעילות]]&gt;1),1,"")</f>
        <v/>
      </c>
      <c r="Q615" s="1" t="str">
        <f>IF(OR(AND(טבלה20[[#This Row],[מחזורי פעילות]]&lt;&gt;"",M616=""),AND(טבלה20[[#This Row],[פעילות]]=3,M616=1)),טבלה20[[#This Row],[מחזורי פעילות]],"")</f>
        <v/>
      </c>
      <c r="R615" s="1" t="str">
        <f>IF(טבלה20[[#This Row],[באיזה מחזור נעקר אחרי קביעה?]]&lt;&gt;"",1,"")</f>
        <v/>
      </c>
      <c r="S615" s="1" t="str">
        <f>IF(AND(טבלה20[[#This Row],[באיזה מחזור נעקר אחרי קביעה?]]&lt;&gt;"",טבלה20[[#This Row],[CycleNumber]]&gt;B616),טבלה20[[#This Row],[באיזה מחזור נעקר אחרי קביעה?]],"")</f>
        <v/>
      </c>
      <c r="T615" s="1" t="str">
        <f>IF(AND(טבלה20[[#This Row],[הפרש קבוע אחרון]]&lt;&gt;"",I614=""),טבלה20[[#This Row],[CycleNumber]],"")</f>
        <v/>
      </c>
      <c r="U615" s="1" t="str">
        <f>IF(OR(טבלה20[[#This Row],[CycleNumber]]&gt;B616,B616=""),טבלה20[[#This Row],[CycleNumber]],"")</f>
        <v/>
      </c>
      <c r="V6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5" t="s">
        <v>110</v>
      </c>
      <c r="AO615">
        <v>6</v>
      </c>
      <c r="AP615">
        <v>29</v>
      </c>
      <c r="AQ615">
        <f t="shared" si="22"/>
        <v>0</v>
      </c>
      <c r="AR615" t="str">
        <f t="shared" si="23"/>
        <v/>
      </c>
    </row>
    <row r="616" spans="1:44" hidden="1" x14ac:dyDescent="0.25">
      <c r="A616" t="s">
        <v>110</v>
      </c>
      <c r="B616">
        <v>8</v>
      </c>
      <c r="C616">
        <v>0</v>
      </c>
      <c r="D616">
        <v>1</v>
      </c>
      <c r="E616">
        <v>0</v>
      </c>
      <c r="F616">
        <v>28</v>
      </c>
      <c r="G616" t="str">
        <f>IF(טבלה20[[#This Row],[CycleNumber]]&gt;2,IF(AND(טבלה20[[#This Row],[LengthofCycle]]-F615=F615-F614,טבלה20[[#This Row],[LengthofCycle]]-F615&lt;&gt;0),1,""),"")</f>
        <v/>
      </c>
      <c r="H616" t="str">
        <f>IF(טבלה20[[#This Row],[דילוג]]=1,SUM(G616:G617),"")</f>
        <v/>
      </c>
      <c r="I616" t="str">
        <f>IF(AND(טבלה20[[#This Row],[CycleNumber]]&gt;B615,טבלה20[[#This Row],[CycleNumber]]&gt;2),IF(טבלה20[[#This Row],[דילוג]]=1,טבלה20[[#This Row],[LengthofCycle]]-F615,I615),"")</f>
        <v/>
      </c>
      <c r="J616">
        <f>IF(AND(טבלה20[[#This Row],[CycleNumber]]&gt;B615,טבלה20[[#This Row],[CycleNumber]]&gt;2),IF(טבלה20[[#This Row],[דילוג]]=1,1,IF(MAX(J614:J615)=1,1,IF(טבלה20[[#This Row],[LengthofCycle]]-F615&lt;&gt;טבלה20[[#This Row],[הפרש קבוע אחרון]],0,""))),"")</f>
        <v>0</v>
      </c>
      <c r="K616" t="str">
        <f>IF(טבלה20[[#This Row],[CycleNumber]]&lt;3,"",IF(טבלה20[[#This Row],[דילוג]]=1,1,IF(K615="","",IF(טבלה20[[#This Row],[LengthofCycle]]-F615=טבלה20[[#This Row],[הפרש קבוע אחרון]],1,IF(K615+1&gt;3,"",K615+1)))))</f>
        <v/>
      </c>
      <c r="L616" t="str">
        <f>IF(OR(טבלה20[[#This Row],[פעילות]]="",K615=""),"",IF(טבלה20[[#This Row],[פעילות]]=1,1,0))</f>
        <v/>
      </c>
      <c r="M616" s="1" t="str">
        <f>IF(טבלה20[[#This Row],[פעילות]]="","",IF(OR(M615="",AND(טבלה20[[#This Row],[דילוג]]=1,K615=3)),1,M615+1))</f>
        <v/>
      </c>
      <c r="N616" s="1" t="str">
        <f>IF(AND(טבלה20[[#This Row],[מחזורי פעילות]]=3,G617=1,טבלה20[[#This Row],[הפרש קבוע אחרון]]&lt;&gt;I617),1,"")</f>
        <v/>
      </c>
      <c r="O616" s="1" t="str">
        <f>IF(AND(טבלה20[[#This Row],[מחזורי פעילות]]=3,G617=1,טבלה20[[#This Row],[הפרש קבוע אחרון]]=I617),1,"")</f>
        <v/>
      </c>
      <c r="P616" s="1" t="str">
        <f>IF(AND(טבלה20[[#This Row],[דילוג]]=1,טבלה20[[#This Row],[הפרש קבוע אחרון]]=I615,טבלה20[[#This Row],[מחזורי פעילות]]&gt;1),1,"")</f>
        <v/>
      </c>
      <c r="Q616" s="1" t="str">
        <f>IF(OR(AND(טבלה20[[#This Row],[מחזורי פעילות]]&lt;&gt;"",M617=""),AND(טבלה20[[#This Row],[פעילות]]=3,M617=1)),טבלה20[[#This Row],[מחזורי פעילות]],"")</f>
        <v/>
      </c>
      <c r="R616" s="1" t="str">
        <f>IF(טבלה20[[#This Row],[באיזה מחזור נעקר אחרי קביעה?]]&lt;&gt;"",1,"")</f>
        <v/>
      </c>
      <c r="S616" s="1" t="str">
        <f>IF(AND(טבלה20[[#This Row],[באיזה מחזור נעקר אחרי קביעה?]]&lt;&gt;"",טבלה20[[#This Row],[CycleNumber]]&gt;B617),טבלה20[[#This Row],[באיזה מחזור נעקר אחרי קביעה?]],"")</f>
        <v/>
      </c>
      <c r="T616" s="1" t="str">
        <f>IF(AND(טבלה20[[#This Row],[הפרש קבוע אחרון]]&lt;&gt;"",I615=""),טבלה20[[#This Row],[CycleNumber]],"")</f>
        <v/>
      </c>
      <c r="U616" s="1" t="str">
        <f>IF(OR(טבלה20[[#This Row],[CycleNumber]]&gt;B617,B617=""),טבלה20[[#This Row],[CycleNumber]],"")</f>
        <v/>
      </c>
      <c r="V6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6" t="s">
        <v>110</v>
      </c>
      <c r="AO616">
        <v>7</v>
      </c>
      <c r="AP616">
        <v>33</v>
      </c>
      <c r="AQ616">
        <f t="shared" si="22"/>
        <v>0</v>
      </c>
      <c r="AR616" t="str">
        <f t="shared" si="23"/>
        <v/>
      </c>
    </row>
    <row r="617" spans="1:44" hidden="1" x14ac:dyDescent="0.25">
      <c r="A617" t="s">
        <v>110</v>
      </c>
      <c r="B617">
        <v>9</v>
      </c>
      <c r="C617">
        <v>0</v>
      </c>
      <c r="D617">
        <v>1</v>
      </c>
      <c r="E617">
        <v>0</v>
      </c>
      <c r="F617">
        <v>26</v>
      </c>
      <c r="G617" t="str">
        <f>IF(טבלה20[[#This Row],[CycleNumber]]&gt;2,IF(AND(טבלה20[[#This Row],[LengthofCycle]]-F616=F616-F615,טבלה20[[#This Row],[LengthofCycle]]-F616&lt;&gt;0),1,""),"")</f>
        <v/>
      </c>
      <c r="H617" t="str">
        <f>IF(טבלה20[[#This Row],[דילוג]]=1,SUM(G617:G618),"")</f>
        <v/>
      </c>
      <c r="I617" t="str">
        <f>IF(AND(טבלה20[[#This Row],[CycleNumber]]&gt;B616,טבלה20[[#This Row],[CycleNumber]]&gt;2),IF(טבלה20[[#This Row],[דילוג]]=1,טבלה20[[#This Row],[LengthofCycle]]-F616,I616),"")</f>
        <v/>
      </c>
      <c r="J617">
        <f>IF(AND(טבלה20[[#This Row],[CycleNumber]]&gt;B616,טבלה20[[#This Row],[CycleNumber]]&gt;2),IF(טבלה20[[#This Row],[דילוג]]=1,1,IF(MAX(J615:J616)=1,1,IF(טבלה20[[#This Row],[LengthofCycle]]-F616&lt;&gt;טבלה20[[#This Row],[הפרש קבוע אחרון]],0,""))),"")</f>
        <v>0</v>
      </c>
      <c r="K617" t="str">
        <f>IF(טבלה20[[#This Row],[CycleNumber]]&lt;3,"",IF(טבלה20[[#This Row],[דילוג]]=1,1,IF(K616="","",IF(טבלה20[[#This Row],[LengthofCycle]]-F616=טבלה20[[#This Row],[הפרש קבוע אחרון]],1,IF(K616+1&gt;3,"",K616+1)))))</f>
        <v/>
      </c>
      <c r="L617" t="str">
        <f>IF(OR(טבלה20[[#This Row],[פעילות]]="",K616=""),"",IF(טבלה20[[#This Row],[פעילות]]=1,1,0))</f>
        <v/>
      </c>
      <c r="M617" s="1" t="str">
        <f>IF(טבלה20[[#This Row],[פעילות]]="","",IF(OR(M616="",AND(טבלה20[[#This Row],[דילוג]]=1,K616=3)),1,M616+1))</f>
        <v/>
      </c>
      <c r="N617" s="1" t="str">
        <f>IF(AND(טבלה20[[#This Row],[מחזורי פעילות]]=3,G618=1,טבלה20[[#This Row],[הפרש קבוע אחרון]]&lt;&gt;I618),1,"")</f>
        <v/>
      </c>
      <c r="O617" s="1" t="str">
        <f>IF(AND(טבלה20[[#This Row],[מחזורי פעילות]]=3,G618=1,טבלה20[[#This Row],[הפרש קבוע אחרון]]=I618),1,"")</f>
        <v/>
      </c>
      <c r="P617" s="1" t="str">
        <f>IF(AND(טבלה20[[#This Row],[דילוג]]=1,טבלה20[[#This Row],[הפרש קבוע אחרון]]=I616,טבלה20[[#This Row],[מחזורי פעילות]]&gt;1),1,"")</f>
        <v/>
      </c>
      <c r="Q617" s="1" t="str">
        <f>IF(OR(AND(טבלה20[[#This Row],[מחזורי פעילות]]&lt;&gt;"",M618=""),AND(טבלה20[[#This Row],[פעילות]]=3,M618=1)),טבלה20[[#This Row],[מחזורי פעילות]],"")</f>
        <v/>
      </c>
      <c r="R617" s="1" t="str">
        <f>IF(טבלה20[[#This Row],[באיזה מחזור נעקר אחרי קביעה?]]&lt;&gt;"",1,"")</f>
        <v/>
      </c>
      <c r="S617" s="1" t="str">
        <f>IF(AND(טבלה20[[#This Row],[באיזה מחזור נעקר אחרי קביעה?]]&lt;&gt;"",טבלה20[[#This Row],[CycleNumber]]&gt;B618),טבלה20[[#This Row],[באיזה מחזור נעקר אחרי קביעה?]],"")</f>
        <v/>
      </c>
      <c r="T617" s="1" t="str">
        <f>IF(AND(טבלה20[[#This Row],[הפרש קבוע אחרון]]&lt;&gt;"",I616=""),טבלה20[[#This Row],[CycleNumber]],"")</f>
        <v/>
      </c>
      <c r="U617" s="1" t="str">
        <f>IF(OR(טבלה20[[#This Row],[CycleNumber]]&gt;B618,B618=""),טבלה20[[#This Row],[CycleNumber]],"")</f>
        <v/>
      </c>
      <c r="V6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7" t="s">
        <v>110</v>
      </c>
      <c r="AO617">
        <v>8</v>
      </c>
      <c r="AP617">
        <v>28</v>
      </c>
      <c r="AQ617">
        <f t="shared" si="22"/>
        <v>0</v>
      </c>
      <c r="AR617" t="str">
        <f t="shared" si="23"/>
        <v/>
      </c>
    </row>
    <row r="618" spans="1:44" hidden="1" x14ac:dyDescent="0.25">
      <c r="A618" t="s">
        <v>110</v>
      </c>
      <c r="B618">
        <v>10</v>
      </c>
      <c r="C618">
        <v>0</v>
      </c>
      <c r="D618">
        <v>1</v>
      </c>
      <c r="E618">
        <v>0</v>
      </c>
      <c r="F618">
        <v>32</v>
      </c>
      <c r="G618" t="str">
        <f>IF(טבלה20[[#This Row],[CycleNumber]]&gt;2,IF(AND(טבלה20[[#This Row],[LengthofCycle]]-F617=F617-F616,טבלה20[[#This Row],[LengthofCycle]]-F617&lt;&gt;0),1,""),"")</f>
        <v/>
      </c>
      <c r="H618" t="str">
        <f>IF(טבלה20[[#This Row],[דילוג]]=1,SUM(G618:G619),"")</f>
        <v/>
      </c>
      <c r="I618" t="str">
        <f>IF(AND(טבלה20[[#This Row],[CycleNumber]]&gt;B617,טבלה20[[#This Row],[CycleNumber]]&gt;2),IF(טבלה20[[#This Row],[דילוג]]=1,טבלה20[[#This Row],[LengthofCycle]]-F617,I617),"")</f>
        <v/>
      </c>
      <c r="J618">
        <f>IF(AND(טבלה20[[#This Row],[CycleNumber]]&gt;B617,טבלה20[[#This Row],[CycleNumber]]&gt;2),IF(טבלה20[[#This Row],[דילוג]]=1,1,IF(MAX(J616:J617)=1,1,IF(טבלה20[[#This Row],[LengthofCycle]]-F617&lt;&gt;טבלה20[[#This Row],[הפרש קבוע אחרון]],0,""))),"")</f>
        <v>0</v>
      </c>
      <c r="K618" t="str">
        <f>IF(טבלה20[[#This Row],[CycleNumber]]&lt;3,"",IF(טבלה20[[#This Row],[דילוג]]=1,1,IF(K617="","",IF(טבלה20[[#This Row],[LengthofCycle]]-F617=טבלה20[[#This Row],[הפרש קבוע אחרון]],1,IF(K617+1&gt;3,"",K617+1)))))</f>
        <v/>
      </c>
      <c r="L618" t="str">
        <f>IF(OR(טבלה20[[#This Row],[פעילות]]="",K617=""),"",IF(טבלה20[[#This Row],[פעילות]]=1,1,0))</f>
        <v/>
      </c>
      <c r="M618" s="1" t="str">
        <f>IF(טבלה20[[#This Row],[פעילות]]="","",IF(OR(M617="",AND(טבלה20[[#This Row],[דילוג]]=1,K617=3)),1,M617+1))</f>
        <v/>
      </c>
      <c r="N618" s="1" t="str">
        <f>IF(AND(טבלה20[[#This Row],[מחזורי פעילות]]=3,G619=1,טבלה20[[#This Row],[הפרש קבוע אחרון]]&lt;&gt;I619),1,"")</f>
        <v/>
      </c>
      <c r="O618" s="1" t="str">
        <f>IF(AND(טבלה20[[#This Row],[מחזורי פעילות]]=3,G619=1,טבלה20[[#This Row],[הפרש קבוע אחרון]]=I619),1,"")</f>
        <v/>
      </c>
      <c r="P618" s="1" t="str">
        <f>IF(AND(טבלה20[[#This Row],[דילוג]]=1,טבלה20[[#This Row],[הפרש קבוע אחרון]]=I617,טבלה20[[#This Row],[מחזורי פעילות]]&gt;1),1,"")</f>
        <v/>
      </c>
      <c r="Q618" s="1" t="str">
        <f>IF(OR(AND(טבלה20[[#This Row],[מחזורי פעילות]]&lt;&gt;"",M619=""),AND(טבלה20[[#This Row],[פעילות]]=3,M619=1)),טבלה20[[#This Row],[מחזורי פעילות]],"")</f>
        <v/>
      </c>
      <c r="R618" s="1" t="str">
        <f>IF(טבלה20[[#This Row],[באיזה מחזור נעקר אחרי קביעה?]]&lt;&gt;"",1,"")</f>
        <v/>
      </c>
      <c r="S618" s="1" t="str">
        <f>IF(AND(טבלה20[[#This Row],[באיזה מחזור נעקר אחרי קביעה?]]&lt;&gt;"",טבלה20[[#This Row],[CycleNumber]]&gt;B619),טבלה20[[#This Row],[באיזה מחזור נעקר אחרי קביעה?]],"")</f>
        <v/>
      </c>
      <c r="T618" s="1" t="str">
        <f>IF(AND(טבלה20[[#This Row],[הפרש קבוע אחרון]]&lt;&gt;"",I617=""),טבלה20[[#This Row],[CycleNumber]],"")</f>
        <v/>
      </c>
      <c r="U618" s="1" t="str">
        <f>IF(OR(טבלה20[[#This Row],[CycleNumber]]&gt;B619,B619=""),טבלה20[[#This Row],[CycleNumber]],"")</f>
        <v/>
      </c>
      <c r="V6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8" t="s">
        <v>110</v>
      </c>
      <c r="AO618">
        <v>9</v>
      </c>
      <c r="AP618">
        <v>26</v>
      </c>
      <c r="AQ618">
        <f t="shared" si="22"/>
        <v>0</v>
      </c>
      <c r="AR618" t="str">
        <f t="shared" si="23"/>
        <v/>
      </c>
    </row>
    <row r="619" spans="1:44" hidden="1" x14ac:dyDescent="0.25">
      <c r="A619" t="s">
        <v>110</v>
      </c>
      <c r="B619">
        <v>11</v>
      </c>
      <c r="C619">
        <v>0</v>
      </c>
      <c r="D619">
        <v>1</v>
      </c>
      <c r="E619">
        <v>0</v>
      </c>
      <c r="F619">
        <v>31</v>
      </c>
      <c r="G619" t="str">
        <f>IF(טבלה20[[#This Row],[CycleNumber]]&gt;2,IF(AND(טבלה20[[#This Row],[LengthofCycle]]-F618=F618-F617,טבלה20[[#This Row],[LengthofCycle]]-F618&lt;&gt;0),1,""),"")</f>
        <v/>
      </c>
      <c r="H619" t="str">
        <f>IF(טבלה20[[#This Row],[דילוג]]=1,SUM(G619:G620),"")</f>
        <v/>
      </c>
      <c r="I619" t="str">
        <f>IF(AND(טבלה20[[#This Row],[CycleNumber]]&gt;B618,טבלה20[[#This Row],[CycleNumber]]&gt;2),IF(טבלה20[[#This Row],[דילוג]]=1,טבלה20[[#This Row],[LengthofCycle]]-F618,I618),"")</f>
        <v/>
      </c>
      <c r="J619">
        <f>IF(AND(טבלה20[[#This Row],[CycleNumber]]&gt;B618,טבלה20[[#This Row],[CycleNumber]]&gt;2),IF(טבלה20[[#This Row],[דילוג]]=1,1,IF(MAX(J617:J618)=1,1,IF(טבלה20[[#This Row],[LengthofCycle]]-F618&lt;&gt;טבלה20[[#This Row],[הפרש קבוע אחרון]],0,""))),"")</f>
        <v>0</v>
      </c>
      <c r="K619" t="str">
        <f>IF(טבלה20[[#This Row],[CycleNumber]]&lt;3,"",IF(טבלה20[[#This Row],[דילוג]]=1,1,IF(K618="","",IF(טבלה20[[#This Row],[LengthofCycle]]-F618=טבלה20[[#This Row],[הפרש קבוע אחרון]],1,IF(K618+1&gt;3,"",K618+1)))))</f>
        <v/>
      </c>
      <c r="L619" t="str">
        <f>IF(OR(טבלה20[[#This Row],[פעילות]]="",K618=""),"",IF(טבלה20[[#This Row],[פעילות]]=1,1,0))</f>
        <v/>
      </c>
      <c r="M619" s="1" t="str">
        <f>IF(טבלה20[[#This Row],[פעילות]]="","",IF(OR(M618="",AND(טבלה20[[#This Row],[דילוג]]=1,K618=3)),1,M618+1))</f>
        <v/>
      </c>
      <c r="N619" s="1" t="str">
        <f>IF(AND(טבלה20[[#This Row],[מחזורי פעילות]]=3,G620=1,טבלה20[[#This Row],[הפרש קבוע אחרון]]&lt;&gt;I620),1,"")</f>
        <v/>
      </c>
      <c r="O619" s="1" t="str">
        <f>IF(AND(טבלה20[[#This Row],[מחזורי פעילות]]=3,G620=1,טבלה20[[#This Row],[הפרש קבוע אחרון]]=I620),1,"")</f>
        <v/>
      </c>
      <c r="P619" s="1" t="str">
        <f>IF(AND(טבלה20[[#This Row],[דילוג]]=1,טבלה20[[#This Row],[הפרש קבוע אחרון]]=I618,טבלה20[[#This Row],[מחזורי פעילות]]&gt;1),1,"")</f>
        <v/>
      </c>
      <c r="Q619" s="1" t="str">
        <f>IF(OR(AND(טבלה20[[#This Row],[מחזורי פעילות]]&lt;&gt;"",M620=""),AND(טבלה20[[#This Row],[פעילות]]=3,M620=1)),טבלה20[[#This Row],[מחזורי פעילות]],"")</f>
        <v/>
      </c>
      <c r="R619" s="1" t="str">
        <f>IF(טבלה20[[#This Row],[באיזה מחזור נעקר אחרי קביעה?]]&lt;&gt;"",1,"")</f>
        <v/>
      </c>
      <c r="S619" s="1" t="str">
        <f>IF(AND(טבלה20[[#This Row],[באיזה מחזור נעקר אחרי קביעה?]]&lt;&gt;"",טבלה20[[#This Row],[CycleNumber]]&gt;B620),טבלה20[[#This Row],[באיזה מחזור נעקר אחרי קביעה?]],"")</f>
        <v/>
      </c>
      <c r="T619" s="1" t="str">
        <f>IF(AND(טבלה20[[#This Row],[הפרש קבוע אחרון]]&lt;&gt;"",I618=""),טבלה20[[#This Row],[CycleNumber]],"")</f>
        <v/>
      </c>
      <c r="U619" s="1" t="str">
        <f>IF(OR(טבלה20[[#This Row],[CycleNumber]]&gt;B620,B620=""),טבלה20[[#This Row],[CycleNumber]],"")</f>
        <v/>
      </c>
      <c r="V6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19" t="s">
        <v>110</v>
      </c>
      <c r="AO619">
        <v>10</v>
      </c>
      <c r="AP619">
        <v>32</v>
      </c>
      <c r="AQ619">
        <f t="shared" si="22"/>
        <v>0</v>
      </c>
      <c r="AR619" t="str">
        <f t="shared" si="23"/>
        <v/>
      </c>
    </row>
    <row r="620" spans="1:44" hidden="1" x14ac:dyDescent="0.25">
      <c r="A620" t="s">
        <v>110</v>
      </c>
      <c r="B620">
        <v>12</v>
      </c>
      <c r="C620">
        <v>0</v>
      </c>
      <c r="D620">
        <v>1</v>
      </c>
      <c r="E620">
        <v>0</v>
      </c>
      <c r="F620">
        <v>29</v>
      </c>
      <c r="G620" t="str">
        <f>IF(טבלה20[[#This Row],[CycleNumber]]&gt;2,IF(AND(טבלה20[[#This Row],[LengthofCycle]]-F619=F619-F618,טבלה20[[#This Row],[LengthofCycle]]-F619&lt;&gt;0),1,""),"")</f>
        <v/>
      </c>
      <c r="H620" t="str">
        <f>IF(טבלה20[[#This Row],[דילוג]]=1,SUM(G620:G621),"")</f>
        <v/>
      </c>
      <c r="I620" t="str">
        <f>IF(AND(טבלה20[[#This Row],[CycleNumber]]&gt;B619,טבלה20[[#This Row],[CycleNumber]]&gt;2),IF(טבלה20[[#This Row],[דילוג]]=1,טבלה20[[#This Row],[LengthofCycle]]-F619,I619),"")</f>
        <v/>
      </c>
      <c r="J620">
        <f>IF(AND(טבלה20[[#This Row],[CycleNumber]]&gt;B619,טבלה20[[#This Row],[CycleNumber]]&gt;2),IF(טבלה20[[#This Row],[דילוג]]=1,1,IF(MAX(J618:J619)=1,1,IF(טבלה20[[#This Row],[LengthofCycle]]-F619&lt;&gt;טבלה20[[#This Row],[הפרש קבוע אחרון]],0,""))),"")</f>
        <v>0</v>
      </c>
      <c r="K620" t="str">
        <f>IF(טבלה20[[#This Row],[CycleNumber]]&lt;3,"",IF(טבלה20[[#This Row],[דילוג]]=1,1,IF(K619="","",IF(טבלה20[[#This Row],[LengthofCycle]]-F619=טבלה20[[#This Row],[הפרש קבוע אחרון]],1,IF(K619+1&gt;3,"",K619+1)))))</f>
        <v/>
      </c>
      <c r="L620" t="str">
        <f>IF(OR(טבלה20[[#This Row],[פעילות]]="",K619=""),"",IF(טבלה20[[#This Row],[פעילות]]=1,1,0))</f>
        <v/>
      </c>
      <c r="M620" s="1" t="str">
        <f>IF(טבלה20[[#This Row],[פעילות]]="","",IF(OR(M619="",AND(טבלה20[[#This Row],[דילוג]]=1,K619=3)),1,M619+1))</f>
        <v/>
      </c>
      <c r="N620" s="1" t="str">
        <f>IF(AND(טבלה20[[#This Row],[מחזורי פעילות]]=3,G621=1,טבלה20[[#This Row],[הפרש קבוע אחרון]]&lt;&gt;I621),1,"")</f>
        <v/>
      </c>
      <c r="O620" s="1" t="str">
        <f>IF(AND(טבלה20[[#This Row],[מחזורי פעילות]]=3,G621=1,טבלה20[[#This Row],[הפרש קבוע אחרון]]=I621),1,"")</f>
        <v/>
      </c>
      <c r="P620" s="1" t="str">
        <f>IF(AND(טבלה20[[#This Row],[דילוג]]=1,טבלה20[[#This Row],[הפרש קבוע אחרון]]=I619,טבלה20[[#This Row],[מחזורי פעילות]]&gt;1),1,"")</f>
        <v/>
      </c>
      <c r="Q620" s="1" t="str">
        <f>IF(OR(AND(טבלה20[[#This Row],[מחזורי פעילות]]&lt;&gt;"",M621=""),AND(טבלה20[[#This Row],[פעילות]]=3,M621=1)),טבלה20[[#This Row],[מחזורי פעילות]],"")</f>
        <v/>
      </c>
      <c r="R620" s="1" t="str">
        <f>IF(טבלה20[[#This Row],[באיזה מחזור נעקר אחרי קביעה?]]&lt;&gt;"",1,"")</f>
        <v/>
      </c>
      <c r="S620" s="1" t="str">
        <f>IF(AND(טבלה20[[#This Row],[באיזה מחזור נעקר אחרי קביעה?]]&lt;&gt;"",טבלה20[[#This Row],[CycleNumber]]&gt;B621),טבלה20[[#This Row],[באיזה מחזור נעקר אחרי קביעה?]],"")</f>
        <v/>
      </c>
      <c r="T620" s="1" t="str">
        <f>IF(AND(טבלה20[[#This Row],[הפרש קבוע אחרון]]&lt;&gt;"",I619=""),טבלה20[[#This Row],[CycleNumber]],"")</f>
        <v/>
      </c>
      <c r="U620" s="1">
        <f>IF(OR(טבלה20[[#This Row],[CycleNumber]]&gt;B621,B621=""),טבלה20[[#This Row],[CycleNumber]],"")</f>
        <v>12</v>
      </c>
      <c r="V6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0" t="s">
        <v>110</v>
      </c>
      <c r="AO620">
        <v>11</v>
      </c>
      <c r="AP620">
        <v>31</v>
      </c>
      <c r="AQ620">
        <f t="shared" si="22"/>
        <v>0</v>
      </c>
      <c r="AR620" t="str">
        <f t="shared" si="23"/>
        <v/>
      </c>
    </row>
    <row r="621" spans="1:44" hidden="1" x14ac:dyDescent="0.25">
      <c r="A621" t="s">
        <v>111</v>
      </c>
      <c r="B621">
        <v>1</v>
      </c>
      <c r="C621">
        <v>1</v>
      </c>
      <c r="D621">
        <v>1</v>
      </c>
      <c r="E621">
        <v>0</v>
      </c>
      <c r="F621">
        <v>29</v>
      </c>
      <c r="G621" t="str">
        <f>IF(טבלה20[[#This Row],[CycleNumber]]&gt;2,IF(AND(טבלה20[[#This Row],[LengthofCycle]]-F620=F620-F619,טבלה20[[#This Row],[LengthofCycle]]-F620&lt;&gt;0),1,""),"")</f>
        <v/>
      </c>
      <c r="H621" t="str">
        <f>IF(טבלה20[[#This Row],[דילוג]]=1,SUM(G621:G622),"")</f>
        <v/>
      </c>
      <c r="I621" t="str">
        <f>IF(AND(טבלה20[[#This Row],[CycleNumber]]&gt;B620,טבלה20[[#This Row],[CycleNumber]]&gt;2),IF(טבלה20[[#This Row],[דילוג]]=1,טבלה20[[#This Row],[LengthofCycle]]-F620,I620),"")</f>
        <v/>
      </c>
      <c r="J621" t="str">
        <f>IF(AND(טבלה20[[#This Row],[CycleNumber]]&gt;B620,טבלה20[[#This Row],[CycleNumber]]&gt;2),IF(טבלה20[[#This Row],[דילוג]]=1,1,IF(MAX(J619:J620)=1,1,IF(טבלה20[[#This Row],[LengthofCycle]]-F620&lt;&gt;טבלה20[[#This Row],[הפרש קבוע אחרון]],0,""))),"")</f>
        <v/>
      </c>
      <c r="K621" t="str">
        <f>IF(טבלה20[[#This Row],[CycleNumber]]&lt;3,"",IF(טבלה20[[#This Row],[דילוג]]=1,1,IF(K620="","",IF(טבלה20[[#This Row],[LengthofCycle]]-F620=טבלה20[[#This Row],[הפרש קבוע אחרון]],1,IF(K620+1&gt;3,"",K620+1)))))</f>
        <v/>
      </c>
      <c r="L621" t="str">
        <f>IF(OR(טבלה20[[#This Row],[פעילות]]="",K620=""),"",IF(טבלה20[[#This Row],[פעילות]]=1,1,0))</f>
        <v/>
      </c>
      <c r="M621" s="1" t="str">
        <f>IF(טבלה20[[#This Row],[פעילות]]="","",IF(OR(M620="",AND(טבלה20[[#This Row],[דילוג]]=1,K620=3)),1,M620+1))</f>
        <v/>
      </c>
      <c r="N621" s="1" t="str">
        <f>IF(AND(טבלה20[[#This Row],[מחזורי פעילות]]=3,G622=1,טבלה20[[#This Row],[הפרש קבוע אחרון]]&lt;&gt;I622),1,"")</f>
        <v/>
      </c>
      <c r="O621" s="1" t="str">
        <f>IF(AND(טבלה20[[#This Row],[מחזורי פעילות]]=3,G622=1,טבלה20[[#This Row],[הפרש קבוע אחרון]]=I622),1,"")</f>
        <v/>
      </c>
      <c r="P621" s="1" t="str">
        <f>IF(AND(טבלה20[[#This Row],[דילוג]]=1,טבלה20[[#This Row],[הפרש קבוע אחרון]]=I620,טבלה20[[#This Row],[מחזורי פעילות]]&gt;1),1,"")</f>
        <v/>
      </c>
      <c r="Q621" s="1" t="str">
        <f>IF(OR(AND(טבלה20[[#This Row],[מחזורי פעילות]]&lt;&gt;"",M622=""),AND(טבלה20[[#This Row],[פעילות]]=3,M622=1)),טבלה20[[#This Row],[מחזורי פעילות]],"")</f>
        <v/>
      </c>
      <c r="R621" s="1" t="str">
        <f>IF(טבלה20[[#This Row],[באיזה מחזור נעקר אחרי קביעה?]]&lt;&gt;"",1,"")</f>
        <v/>
      </c>
      <c r="S621" s="1" t="str">
        <f>IF(AND(טבלה20[[#This Row],[באיזה מחזור נעקר אחרי קביעה?]]&lt;&gt;"",טבלה20[[#This Row],[CycleNumber]]&gt;B622),טבלה20[[#This Row],[באיזה מחזור נעקר אחרי קביעה?]],"")</f>
        <v/>
      </c>
      <c r="T621" s="1" t="str">
        <f>IF(AND(טבלה20[[#This Row],[הפרש קבוע אחרון]]&lt;&gt;"",I620=""),טבלה20[[#This Row],[CycleNumber]],"")</f>
        <v/>
      </c>
      <c r="U621" s="1" t="str">
        <f>IF(OR(טבלה20[[#This Row],[CycleNumber]]&gt;B622,B622=""),טבלה20[[#This Row],[CycleNumber]],"")</f>
        <v/>
      </c>
      <c r="V6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1" t="s">
        <v>110</v>
      </c>
      <c r="AO621">
        <v>12</v>
      </c>
      <c r="AP621">
        <v>29</v>
      </c>
      <c r="AQ621">
        <f t="shared" si="22"/>
        <v>0</v>
      </c>
      <c r="AR621" t="str">
        <f t="shared" si="23"/>
        <v/>
      </c>
    </row>
    <row r="622" spans="1:44" hidden="1" x14ac:dyDescent="0.25">
      <c r="A622" t="s">
        <v>111</v>
      </c>
      <c r="B622">
        <v>2</v>
      </c>
      <c r="C622">
        <v>1</v>
      </c>
      <c r="D622">
        <v>1</v>
      </c>
      <c r="E622">
        <v>0</v>
      </c>
      <c r="F622">
        <v>33</v>
      </c>
      <c r="G622" t="str">
        <f>IF(טבלה20[[#This Row],[CycleNumber]]&gt;2,IF(AND(טבלה20[[#This Row],[LengthofCycle]]-F621=F621-F620,טבלה20[[#This Row],[LengthofCycle]]-F621&lt;&gt;0),1,""),"")</f>
        <v/>
      </c>
      <c r="H622" t="str">
        <f>IF(טבלה20[[#This Row],[דילוג]]=1,SUM(G622:G623),"")</f>
        <v/>
      </c>
      <c r="I622" t="str">
        <f>IF(AND(טבלה20[[#This Row],[CycleNumber]]&gt;B621,טבלה20[[#This Row],[CycleNumber]]&gt;2),IF(טבלה20[[#This Row],[דילוג]]=1,טבלה20[[#This Row],[LengthofCycle]]-F621,I621),"")</f>
        <v/>
      </c>
      <c r="J622" t="str">
        <f>IF(AND(טבלה20[[#This Row],[CycleNumber]]&gt;B621,טבלה20[[#This Row],[CycleNumber]]&gt;2),IF(טבלה20[[#This Row],[דילוג]]=1,1,IF(MAX(J620:J621)=1,1,IF(טבלה20[[#This Row],[LengthofCycle]]-F621&lt;&gt;טבלה20[[#This Row],[הפרש קבוע אחרון]],0,""))),"")</f>
        <v/>
      </c>
      <c r="K622" t="str">
        <f>IF(טבלה20[[#This Row],[CycleNumber]]&lt;3,"",IF(טבלה20[[#This Row],[דילוג]]=1,1,IF(K621="","",IF(טבלה20[[#This Row],[LengthofCycle]]-F621=טבלה20[[#This Row],[הפרש קבוע אחרון]],1,IF(K621+1&gt;3,"",K621+1)))))</f>
        <v/>
      </c>
      <c r="L622" t="str">
        <f>IF(OR(טבלה20[[#This Row],[פעילות]]="",K621=""),"",IF(טבלה20[[#This Row],[פעילות]]=1,1,0))</f>
        <v/>
      </c>
      <c r="M622" s="1" t="str">
        <f>IF(טבלה20[[#This Row],[פעילות]]="","",IF(OR(M621="",AND(טבלה20[[#This Row],[דילוג]]=1,K621=3)),1,M621+1))</f>
        <v/>
      </c>
      <c r="N622" s="1" t="str">
        <f>IF(AND(טבלה20[[#This Row],[מחזורי פעילות]]=3,G623=1,טבלה20[[#This Row],[הפרש קבוע אחרון]]&lt;&gt;I623),1,"")</f>
        <v/>
      </c>
      <c r="O622" s="1" t="str">
        <f>IF(AND(טבלה20[[#This Row],[מחזורי פעילות]]=3,G623=1,טבלה20[[#This Row],[הפרש קבוע אחרון]]=I623),1,"")</f>
        <v/>
      </c>
      <c r="P622" s="1" t="str">
        <f>IF(AND(טבלה20[[#This Row],[דילוג]]=1,טבלה20[[#This Row],[הפרש קבוע אחרון]]=I621,טבלה20[[#This Row],[מחזורי פעילות]]&gt;1),1,"")</f>
        <v/>
      </c>
      <c r="Q622" s="1" t="str">
        <f>IF(OR(AND(טבלה20[[#This Row],[מחזורי פעילות]]&lt;&gt;"",M623=""),AND(טבלה20[[#This Row],[פעילות]]=3,M623=1)),טבלה20[[#This Row],[מחזורי פעילות]],"")</f>
        <v/>
      </c>
      <c r="R622" s="1" t="str">
        <f>IF(טבלה20[[#This Row],[באיזה מחזור נעקר אחרי קביעה?]]&lt;&gt;"",1,"")</f>
        <v/>
      </c>
      <c r="S622" s="1" t="str">
        <f>IF(AND(טבלה20[[#This Row],[באיזה מחזור נעקר אחרי קביעה?]]&lt;&gt;"",טבלה20[[#This Row],[CycleNumber]]&gt;B623),טבלה20[[#This Row],[באיזה מחזור נעקר אחרי קביעה?]],"")</f>
        <v/>
      </c>
      <c r="T622" s="1" t="str">
        <f>IF(AND(טבלה20[[#This Row],[הפרש קבוע אחרון]]&lt;&gt;"",I621=""),טבלה20[[#This Row],[CycleNumber]],"")</f>
        <v/>
      </c>
      <c r="U622" s="1" t="str">
        <f>IF(OR(טבלה20[[#This Row],[CycleNumber]]&gt;B623,B623=""),טבלה20[[#This Row],[CycleNumber]],"")</f>
        <v/>
      </c>
      <c r="V6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2" t="s">
        <v>111</v>
      </c>
      <c r="AO622">
        <v>1</v>
      </c>
      <c r="AP622">
        <v>29</v>
      </c>
      <c r="AQ622" t="str">
        <f t="shared" si="22"/>
        <v/>
      </c>
      <c r="AR622" t="str">
        <f t="shared" si="23"/>
        <v/>
      </c>
    </row>
    <row r="623" spans="1:44" hidden="1" x14ac:dyDescent="0.25">
      <c r="A623" t="s">
        <v>111</v>
      </c>
      <c r="B623">
        <v>3</v>
      </c>
      <c r="C623">
        <v>1</v>
      </c>
      <c r="D623">
        <v>1</v>
      </c>
      <c r="E623">
        <v>0</v>
      </c>
      <c r="F623">
        <v>24</v>
      </c>
      <c r="G623" t="str">
        <f>IF(טבלה20[[#This Row],[CycleNumber]]&gt;2,IF(AND(טבלה20[[#This Row],[LengthofCycle]]-F622=F622-F621,טבלה20[[#This Row],[LengthofCycle]]-F622&lt;&gt;0),1,""),"")</f>
        <v/>
      </c>
      <c r="H623" t="str">
        <f>IF(טבלה20[[#This Row],[דילוג]]=1,SUM(G623:G624),"")</f>
        <v/>
      </c>
      <c r="I623" t="str">
        <f>IF(AND(טבלה20[[#This Row],[CycleNumber]]&gt;B622,טבלה20[[#This Row],[CycleNumber]]&gt;2),IF(טבלה20[[#This Row],[דילוג]]=1,טבלה20[[#This Row],[LengthofCycle]]-F622,I622),"")</f>
        <v/>
      </c>
      <c r="J623">
        <f>IF(AND(טבלה20[[#This Row],[CycleNumber]]&gt;B622,טבלה20[[#This Row],[CycleNumber]]&gt;2),IF(טבלה20[[#This Row],[דילוג]]=1,1,IF(MAX(J621:J622)=1,1,IF(טבלה20[[#This Row],[LengthofCycle]]-F622&lt;&gt;טבלה20[[#This Row],[הפרש קבוע אחרון]],0,""))),"")</f>
        <v>0</v>
      </c>
      <c r="K623" t="str">
        <f>IF(טבלה20[[#This Row],[CycleNumber]]&lt;3,"",IF(טבלה20[[#This Row],[דילוג]]=1,1,IF(K622="","",IF(טבלה20[[#This Row],[LengthofCycle]]-F622=טבלה20[[#This Row],[הפרש קבוע אחרון]],1,IF(K622+1&gt;3,"",K622+1)))))</f>
        <v/>
      </c>
      <c r="L623" t="str">
        <f>IF(OR(טבלה20[[#This Row],[פעילות]]="",K622=""),"",IF(טבלה20[[#This Row],[פעילות]]=1,1,0))</f>
        <v/>
      </c>
      <c r="M623" s="1" t="str">
        <f>IF(טבלה20[[#This Row],[פעילות]]="","",IF(OR(M622="",AND(טבלה20[[#This Row],[דילוג]]=1,K622=3)),1,M622+1))</f>
        <v/>
      </c>
      <c r="N623" s="1" t="str">
        <f>IF(AND(טבלה20[[#This Row],[מחזורי פעילות]]=3,G624=1,טבלה20[[#This Row],[הפרש קבוע אחרון]]&lt;&gt;I624),1,"")</f>
        <v/>
      </c>
      <c r="O623" s="1" t="str">
        <f>IF(AND(טבלה20[[#This Row],[מחזורי פעילות]]=3,G624=1,טבלה20[[#This Row],[הפרש קבוע אחרון]]=I624),1,"")</f>
        <v/>
      </c>
      <c r="P623" s="1" t="str">
        <f>IF(AND(טבלה20[[#This Row],[דילוג]]=1,טבלה20[[#This Row],[הפרש קבוע אחרון]]=I622,טבלה20[[#This Row],[מחזורי פעילות]]&gt;1),1,"")</f>
        <v/>
      </c>
      <c r="Q623" s="1" t="str">
        <f>IF(OR(AND(טבלה20[[#This Row],[מחזורי פעילות]]&lt;&gt;"",M624=""),AND(טבלה20[[#This Row],[פעילות]]=3,M624=1)),טבלה20[[#This Row],[מחזורי פעילות]],"")</f>
        <v/>
      </c>
      <c r="R623" s="1" t="str">
        <f>IF(טבלה20[[#This Row],[באיזה מחזור נעקר אחרי קביעה?]]&lt;&gt;"",1,"")</f>
        <v/>
      </c>
      <c r="S623" s="1" t="str">
        <f>IF(AND(טבלה20[[#This Row],[באיזה מחזור נעקר אחרי קביעה?]]&lt;&gt;"",טבלה20[[#This Row],[CycleNumber]]&gt;B624),טבלה20[[#This Row],[באיזה מחזור נעקר אחרי קביעה?]],"")</f>
        <v/>
      </c>
      <c r="T623" s="1" t="str">
        <f>IF(AND(טבלה20[[#This Row],[הפרש קבוע אחרון]]&lt;&gt;"",I622=""),טבלה20[[#This Row],[CycleNumber]],"")</f>
        <v/>
      </c>
      <c r="U623" s="1" t="str">
        <f>IF(OR(טבלה20[[#This Row],[CycleNumber]]&gt;B624,B624=""),טבלה20[[#This Row],[CycleNumber]],"")</f>
        <v/>
      </c>
      <c r="V6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3" t="s">
        <v>111</v>
      </c>
      <c r="AO623">
        <v>2</v>
      </c>
      <c r="AP623">
        <v>33</v>
      </c>
      <c r="AQ623" t="str">
        <f t="shared" si="22"/>
        <v/>
      </c>
      <c r="AR623" t="str">
        <f t="shared" si="23"/>
        <v/>
      </c>
    </row>
    <row r="624" spans="1:44" hidden="1" x14ac:dyDescent="0.25">
      <c r="A624" t="s">
        <v>111</v>
      </c>
      <c r="B624">
        <v>4</v>
      </c>
      <c r="C624">
        <v>1</v>
      </c>
      <c r="D624">
        <v>1</v>
      </c>
      <c r="E624">
        <v>0</v>
      </c>
      <c r="F624">
        <v>27</v>
      </c>
      <c r="G624" t="str">
        <f>IF(טבלה20[[#This Row],[CycleNumber]]&gt;2,IF(AND(טבלה20[[#This Row],[LengthofCycle]]-F623=F623-F622,טבלה20[[#This Row],[LengthofCycle]]-F623&lt;&gt;0),1,""),"")</f>
        <v/>
      </c>
      <c r="H624" t="str">
        <f>IF(טבלה20[[#This Row],[דילוג]]=1,SUM(G624:G625),"")</f>
        <v/>
      </c>
      <c r="I624" t="str">
        <f>IF(AND(טבלה20[[#This Row],[CycleNumber]]&gt;B623,טבלה20[[#This Row],[CycleNumber]]&gt;2),IF(טבלה20[[#This Row],[דילוג]]=1,טבלה20[[#This Row],[LengthofCycle]]-F623,I623),"")</f>
        <v/>
      </c>
      <c r="J624">
        <f>IF(AND(טבלה20[[#This Row],[CycleNumber]]&gt;B623,טבלה20[[#This Row],[CycleNumber]]&gt;2),IF(טבלה20[[#This Row],[דילוג]]=1,1,IF(MAX(J622:J623)=1,1,IF(טבלה20[[#This Row],[LengthofCycle]]-F623&lt;&gt;טבלה20[[#This Row],[הפרש קבוע אחרון]],0,""))),"")</f>
        <v>0</v>
      </c>
      <c r="K624" t="str">
        <f>IF(טבלה20[[#This Row],[CycleNumber]]&lt;3,"",IF(טבלה20[[#This Row],[דילוג]]=1,1,IF(K623="","",IF(טבלה20[[#This Row],[LengthofCycle]]-F623=טבלה20[[#This Row],[הפרש קבוע אחרון]],1,IF(K623+1&gt;3,"",K623+1)))))</f>
        <v/>
      </c>
      <c r="L624" t="str">
        <f>IF(OR(טבלה20[[#This Row],[פעילות]]="",K623=""),"",IF(טבלה20[[#This Row],[פעילות]]=1,1,0))</f>
        <v/>
      </c>
      <c r="M624" s="1" t="str">
        <f>IF(טבלה20[[#This Row],[פעילות]]="","",IF(OR(M623="",AND(טבלה20[[#This Row],[דילוג]]=1,K623=3)),1,M623+1))</f>
        <v/>
      </c>
      <c r="N624" s="1" t="str">
        <f>IF(AND(טבלה20[[#This Row],[מחזורי פעילות]]=3,G625=1,טבלה20[[#This Row],[הפרש קבוע אחרון]]&lt;&gt;I625),1,"")</f>
        <v/>
      </c>
      <c r="O624" s="1" t="str">
        <f>IF(AND(טבלה20[[#This Row],[מחזורי פעילות]]=3,G625=1,טבלה20[[#This Row],[הפרש קבוע אחרון]]=I625),1,"")</f>
        <v/>
      </c>
      <c r="P624" s="1" t="str">
        <f>IF(AND(טבלה20[[#This Row],[דילוג]]=1,טבלה20[[#This Row],[הפרש קבוע אחרון]]=I623,טבלה20[[#This Row],[מחזורי פעילות]]&gt;1),1,"")</f>
        <v/>
      </c>
      <c r="Q624" s="1" t="str">
        <f>IF(OR(AND(טבלה20[[#This Row],[מחזורי פעילות]]&lt;&gt;"",M625=""),AND(טבלה20[[#This Row],[פעילות]]=3,M625=1)),טבלה20[[#This Row],[מחזורי פעילות]],"")</f>
        <v/>
      </c>
      <c r="R624" s="1" t="str">
        <f>IF(טבלה20[[#This Row],[באיזה מחזור נעקר אחרי קביעה?]]&lt;&gt;"",1,"")</f>
        <v/>
      </c>
      <c r="S624" s="1" t="str">
        <f>IF(AND(טבלה20[[#This Row],[באיזה מחזור נעקר אחרי קביעה?]]&lt;&gt;"",טבלה20[[#This Row],[CycleNumber]]&gt;B625),טבלה20[[#This Row],[באיזה מחזור נעקר אחרי קביעה?]],"")</f>
        <v/>
      </c>
      <c r="T624" s="1" t="str">
        <f>IF(AND(טבלה20[[#This Row],[הפרש קבוע אחרון]]&lt;&gt;"",I623=""),טבלה20[[#This Row],[CycleNumber]],"")</f>
        <v/>
      </c>
      <c r="U624" s="1" t="str">
        <f>IF(OR(טבלה20[[#This Row],[CycleNumber]]&gt;B625,B625=""),טבלה20[[#This Row],[CycleNumber]],"")</f>
        <v/>
      </c>
      <c r="V6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4" t="s">
        <v>111</v>
      </c>
      <c r="AO624">
        <v>3</v>
      </c>
      <c r="AP624">
        <v>24</v>
      </c>
      <c r="AQ624">
        <f t="shared" si="22"/>
        <v>0</v>
      </c>
      <c r="AR624" t="str">
        <f t="shared" si="23"/>
        <v/>
      </c>
    </row>
    <row r="625" spans="1:44" hidden="1" x14ac:dyDescent="0.25">
      <c r="A625" t="s">
        <v>111</v>
      </c>
      <c r="B625">
        <v>5</v>
      </c>
      <c r="C625">
        <v>1</v>
      </c>
      <c r="D625">
        <v>1</v>
      </c>
      <c r="E625">
        <v>0</v>
      </c>
      <c r="F625">
        <v>28</v>
      </c>
      <c r="G625" t="str">
        <f>IF(טבלה20[[#This Row],[CycleNumber]]&gt;2,IF(AND(טבלה20[[#This Row],[LengthofCycle]]-F624=F624-F623,טבלה20[[#This Row],[LengthofCycle]]-F624&lt;&gt;0),1,""),"")</f>
        <v/>
      </c>
      <c r="H625" t="str">
        <f>IF(טבלה20[[#This Row],[דילוג]]=1,SUM(G625:G626),"")</f>
        <v/>
      </c>
      <c r="I625" t="str">
        <f>IF(AND(טבלה20[[#This Row],[CycleNumber]]&gt;B624,טבלה20[[#This Row],[CycleNumber]]&gt;2),IF(טבלה20[[#This Row],[דילוג]]=1,טבלה20[[#This Row],[LengthofCycle]]-F624,I624),"")</f>
        <v/>
      </c>
      <c r="J625">
        <f>IF(AND(טבלה20[[#This Row],[CycleNumber]]&gt;B624,טבלה20[[#This Row],[CycleNumber]]&gt;2),IF(טבלה20[[#This Row],[דילוג]]=1,1,IF(MAX(J623:J624)=1,1,IF(טבלה20[[#This Row],[LengthofCycle]]-F624&lt;&gt;טבלה20[[#This Row],[הפרש קבוע אחרון]],0,""))),"")</f>
        <v>0</v>
      </c>
      <c r="K625" t="str">
        <f>IF(טבלה20[[#This Row],[CycleNumber]]&lt;3,"",IF(טבלה20[[#This Row],[דילוג]]=1,1,IF(K624="","",IF(טבלה20[[#This Row],[LengthofCycle]]-F624=טבלה20[[#This Row],[הפרש קבוע אחרון]],1,IF(K624+1&gt;3,"",K624+1)))))</f>
        <v/>
      </c>
      <c r="L625" t="str">
        <f>IF(OR(טבלה20[[#This Row],[פעילות]]="",K624=""),"",IF(טבלה20[[#This Row],[פעילות]]=1,1,0))</f>
        <v/>
      </c>
      <c r="M625" s="1" t="str">
        <f>IF(טבלה20[[#This Row],[פעילות]]="","",IF(OR(M624="",AND(טבלה20[[#This Row],[דילוג]]=1,K624=3)),1,M624+1))</f>
        <v/>
      </c>
      <c r="N625" s="1" t="str">
        <f>IF(AND(טבלה20[[#This Row],[מחזורי פעילות]]=3,G626=1,טבלה20[[#This Row],[הפרש קבוע אחרון]]&lt;&gt;I626),1,"")</f>
        <v/>
      </c>
      <c r="O625" s="1" t="str">
        <f>IF(AND(טבלה20[[#This Row],[מחזורי פעילות]]=3,G626=1,טבלה20[[#This Row],[הפרש קבוע אחרון]]=I626),1,"")</f>
        <v/>
      </c>
      <c r="P625" s="1" t="str">
        <f>IF(AND(טבלה20[[#This Row],[דילוג]]=1,טבלה20[[#This Row],[הפרש קבוע אחרון]]=I624,טבלה20[[#This Row],[מחזורי פעילות]]&gt;1),1,"")</f>
        <v/>
      </c>
      <c r="Q625" s="1" t="str">
        <f>IF(OR(AND(טבלה20[[#This Row],[מחזורי פעילות]]&lt;&gt;"",M626=""),AND(טבלה20[[#This Row],[פעילות]]=3,M626=1)),טבלה20[[#This Row],[מחזורי פעילות]],"")</f>
        <v/>
      </c>
      <c r="R625" s="1" t="str">
        <f>IF(טבלה20[[#This Row],[באיזה מחזור נעקר אחרי קביעה?]]&lt;&gt;"",1,"")</f>
        <v/>
      </c>
      <c r="S625" s="1" t="str">
        <f>IF(AND(טבלה20[[#This Row],[באיזה מחזור נעקר אחרי קביעה?]]&lt;&gt;"",טבלה20[[#This Row],[CycleNumber]]&gt;B626),טבלה20[[#This Row],[באיזה מחזור נעקר אחרי קביעה?]],"")</f>
        <v/>
      </c>
      <c r="T625" s="1" t="str">
        <f>IF(AND(טבלה20[[#This Row],[הפרש קבוע אחרון]]&lt;&gt;"",I624=""),טבלה20[[#This Row],[CycleNumber]],"")</f>
        <v/>
      </c>
      <c r="U625" s="1" t="str">
        <f>IF(OR(טבלה20[[#This Row],[CycleNumber]]&gt;B626,B626=""),טבלה20[[#This Row],[CycleNumber]],"")</f>
        <v/>
      </c>
      <c r="V6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5" t="s">
        <v>111</v>
      </c>
      <c r="AO625">
        <v>4</v>
      </c>
      <c r="AP625">
        <v>27</v>
      </c>
      <c r="AQ625">
        <f t="shared" si="22"/>
        <v>0</v>
      </c>
      <c r="AR625" t="str">
        <f t="shared" si="23"/>
        <v/>
      </c>
    </row>
    <row r="626" spans="1:44" hidden="1" x14ac:dyDescent="0.25">
      <c r="A626" t="s">
        <v>111</v>
      </c>
      <c r="B626">
        <v>6</v>
      </c>
      <c r="C626">
        <v>1</v>
      </c>
      <c r="D626">
        <v>1</v>
      </c>
      <c r="E626">
        <v>0</v>
      </c>
      <c r="F626">
        <v>26</v>
      </c>
      <c r="G626" t="str">
        <f>IF(טבלה20[[#This Row],[CycleNumber]]&gt;2,IF(AND(טבלה20[[#This Row],[LengthofCycle]]-F625=F625-F624,טבלה20[[#This Row],[LengthofCycle]]-F625&lt;&gt;0),1,""),"")</f>
        <v/>
      </c>
      <c r="H626" t="str">
        <f>IF(טבלה20[[#This Row],[דילוג]]=1,SUM(G626:G627),"")</f>
        <v/>
      </c>
      <c r="I626" t="str">
        <f>IF(AND(טבלה20[[#This Row],[CycleNumber]]&gt;B625,טבלה20[[#This Row],[CycleNumber]]&gt;2),IF(טבלה20[[#This Row],[דילוג]]=1,טבלה20[[#This Row],[LengthofCycle]]-F625,I625),"")</f>
        <v/>
      </c>
      <c r="J626">
        <f>IF(AND(טבלה20[[#This Row],[CycleNumber]]&gt;B625,טבלה20[[#This Row],[CycleNumber]]&gt;2),IF(טבלה20[[#This Row],[דילוג]]=1,1,IF(MAX(J624:J625)=1,1,IF(טבלה20[[#This Row],[LengthofCycle]]-F625&lt;&gt;טבלה20[[#This Row],[הפרש קבוע אחרון]],0,""))),"")</f>
        <v>0</v>
      </c>
      <c r="K626" t="str">
        <f>IF(טבלה20[[#This Row],[CycleNumber]]&lt;3,"",IF(טבלה20[[#This Row],[דילוג]]=1,1,IF(K625="","",IF(טבלה20[[#This Row],[LengthofCycle]]-F625=טבלה20[[#This Row],[הפרש קבוע אחרון]],1,IF(K625+1&gt;3,"",K625+1)))))</f>
        <v/>
      </c>
      <c r="L626" t="str">
        <f>IF(OR(טבלה20[[#This Row],[פעילות]]="",K625=""),"",IF(טבלה20[[#This Row],[פעילות]]=1,1,0))</f>
        <v/>
      </c>
      <c r="M626" s="1" t="str">
        <f>IF(טבלה20[[#This Row],[פעילות]]="","",IF(OR(M625="",AND(טבלה20[[#This Row],[דילוג]]=1,K625=3)),1,M625+1))</f>
        <v/>
      </c>
      <c r="N626" s="1" t="str">
        <f>IF(AND(טבלה20[[#This Row],[מחזורי פעילות]]=3,G627=1,טבלה20[[#This Row],[הפרש קבוע אחרון]]&lt;&gt;I627),1,"")</f>
        <v/>
      </c>
      <c r="O626" s="1" t="str">
        <f>IF(AND(טבלה20[[#This Row],[מחזורי פעילות]]=3,G627=1,טבלה20[[#This Row],[הפרש קבוע אחרון]]=I627),1,"")</f>
        <v/>
      </c>
      <c r="P626" s="1" t="str">
        <f>IF(AND(טבלה20[[#This Row],[דילוג]]=1,טבלה20[[#This Row],[הפרש קבוע אחרון]]=I625,טבלה20[[#This Row],[מחזורי פעילות]]&gt;1),1,"")</f>
        <v/>
      </c>
      <c r="Q626" s="1" t="str">
        <f>IF(OR(AND(טבלה20[[#This Row],[מחזורי פעילות]]&lt;&gt;"",M627=""),AND(טבלה20[[#This Row],[פעילות]]=3,M627=1)),טבלה20[[#This Row],[מחזורי פעילות]],"")</f>
        <v/>
      </c>
      <c r="R626" s="1" t="str">
        <f>IF(טבלה20[[#This Row],[באיזה מחזור נעקר אחרי קביעה?]]&lt;&gt;"",1,"")</f>
        <v/>
      </c>
      <c r="S626" s="1" t="str">
        <f>IF(AND(טבלה20[[#This Row],[באיזה מחזור נעקר אחרי קביעה?]]&lt;&gt;"",טבלה20[[#This Row],[CycleNumber]]&gt;B627),טבלה20[[#This Row],[באיזה מחזור נעקר אחרי קביעה?]],"")</f>
        <v/>
      </c>
      <c r="T626" s="1" t="str">
        <f>IF(AND(טבלה20[[#This Row],[הפרש קבוע אחרון]]&lt;&gt;"",I625=""),טבלה20[[#This Row],[CycleNumber]],"")</f>
        <v/>
      </c>
      <c r="U626" s="1" t="str">
        <f>IF(OR(טבלה20[[#This Row],[CycleNumber]]&gt;B627,B627=""),טבלה20[[#This Row],[CycleNumber]],"")</f>
        <v/>
      </c>
      <c r="V6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6" t="s">
        <v>111</v>
      </c>
      <c r="AO626">
        <v>5</v>
      </c>
      <c r="AP626">
        <v>28</v>
      </c>
      <c r="AQ626">
        <f t="shared" si="22"/>
        <v>0</v>
      </c>
      <c r="AR626" t="str">
        <f t="shared" si="23"/>
        <v/>
      </c>
    </row>
    <row r="627" spans="1:44" hidden="1" x14ac:dyDescent="0.25">
      <c r="A627" t="s">
        <v>111</v>
      </c>
      <c r="B627">
        <v>7</v>
      </c>
      <c r="C627">
        <v>1</v>
      </c>
      <c r="D627">
        <v>1</v>
      </c>
      <c r="E627">
        <v>0</v>
      </c>
      <c r="F627">
        <v>35</v>
      </c>
      <c r="G627" t="str">
        <f>IF(טבלה20[[#This Row],[CycleNumber]]&gt;2,IF(AND(טבלה20[[#This Row],[LengthofCycle]]-F626=F626-F625,טבלה20[[#This Row],[LengthofCycle]]-F626&lt;&gt;0),1,""),"")</f>
        <v/>
      </c>
      <c r="H627" t="str">
        <f>IF(טבלה20[[#This Row],[דילוג]]=1,SUM(G627:G628),"")</f>
        <v/>
      </c>
      <c r="I627" t="str">
        <f>IF(AND(טבלה20[[#This Row],[CycleNumber]]&gt;B626,טבלה20[[#This Row],[CycleNumber]]&gt;2),IF(טבלה20[[#This Row],[דילוג]]=1,טבלה20[[#This Row],[LengthofCycle]]-F626,I626),"")</f>
        <v/>
      </c>
      <c r="J627">
        <f>IF(AND(טבלה20[[#This Row],[CycleNumber]]&gt;B626,טבלה20[[#This Row],[CycleNumber]]&gt;2),IF(טבלה20[[#This Row],[דילוג]]=1,1,IF(MAX(J625:J626)=1,1,IF(טבלה20[[#This Row],[LengthofCycle]]-F626&lt;&gt;טבלה20[[#This Row],[הפרש קבוע אחרון]],0,""))),"")</f>
        <v>0</v>
      </c>
      <c r="K627" t="str">
        <f>IF(טבלה20[[#This Row],[CycleNumber]]&lt;3,"",IF(טבלה20[[#This Row],[דילוג]]=1,1,IF(K626="","",IF(טבלה20[[#This Row],[LengthofCycle]]-F626=טבלה20[[#This Row],[הפרש קבוע אחרון]],1,IF(K626+1&gt;3,"",K626+1)))))</f>
        <v/>
      </c>
      <c r="L627" t="str">
        <f>IF(OR(טבלה20[[#This Row],[פעילות]]="",K626=""),"",IF(טבלה20[[#This Row],[פעילות]]=1,1,0))</f>
        <v/>
      </c>
      <c r="M627" s="1" t="str">
        <f>IF(טבלה20[[#This Row],[פעילות]]="","",IF(OR(M626="",AND(טבלה20[[#This Row],[דילוג]]=1,K626=3)),1,M626+1))</f>
        <v/>
      </c>
      <c r="N627" s="1" t="str">
        <f>IF(AND(טבלה20[[#This Row],[מחזורי פעילות]]=3,G628=1,טבלה20[[#This Row],[הפרש קבוע אחרון]]&lt;&gt;I628),1,"")</f>
        <v/>
      </c>
      <c r="O627" s="1" t="str">
        <f>IF(AND(טבלה20[[#This Row],[מחזורי פעילות]]=3,G628=1,טבלה20[[#This Row],[הפרש קבוע אחרון]]=I628),1,"")</f>
        <v/>
      </c>
      <c r="P627" s="1" t="str">
        <f>IF(AND(טבלה20[[#This Row],[דילוג]]=1,טבלה20[[#This Row],[הפרש קבוע אחרון]]=I626,טבלה20[[#This Row],[מחזורי פעילות]]&gt;1),1,"")</f>
        <v/>
      </c>
      <c r="Q627" s="1" t="str">
        <f>IF(OR(AND(טבלה20[[#This Row],[מחזורי פעילות]]&lt;&gt;"",M628=""),AND(טבלה20[[#This Row],[פעילות]]=3,M628=1)),טבלה20[[#This Row],[מחזורי פעילות]],"")</f>
        <v/>
      </c>
      <c r="R627" s="1" t="str">
        <f>IF(טבלה20[[#This Row],[באיזה מחזור נעקר אחרי קביעה?]]&lt;&gt;"",1,"")</f>
        <v/>
      </c>
      <c r="S627" s="1" t="str">
        <f>IF(AND(טבלה20[[#This Row],[באיזה מחזור נעקר אחרי קביעה?]]&lt;&gt;"",טבלה20[[#This Row],[CycleNumber]]&gt;B628),טבלה20[[#This Row],[באיזה מחזור נעקר אחרי קביעה?]],"")</f>
        <v/>
      </c>
      <c r="T627" s="1" t="str">
        <f>IF(AND(טבלה20[[#This Row],[הפרש קבוע אחרון]]&lt;&gt;"",I626=""),טבלה20[[#This Row],[CycleNumber]],"")</f>
        <v/>
      </c>
      <c r="U627" s="1" t="str">
        <f>IF(OR(טבלה20[[#This Row],[CycleNumber]]&gt;B628,B628=""),טבלה20[[#This Row],[CycleNumber]],"")</f>
        <v/>
      </c>
      <c r="V6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7" t="s">
        <v>111</v>
      </c>
      <c r="AO627">
        <v>6</v>
      </c>
      <c r="AP627">
        <v>26</v>
      </c>
      <c r="AQ627">
        <f t="shared" si="22"/>
        <v>0</v>
      </c>
      <c r="AR627" t="str">
        <f t="shared" si="23"/>
        <v/>
      </c>
    </row>
    <row r="628" spans="1:44" hidden="1" x14ac:dyDescent="0.25">
      <c r="A628" t="s">
        <v>111</v>
      </c>
      <c r="B628">
        <v>8</v>
      </c>
      <c r="C628">
        <v>1</v>
      </c>
      <c r="D628">
        <v>1</v>
      </c>
      <c r="E628">
        <v>0</v>
      </c>
      <c r="F628">
        <v>26</v>
      </c>
      <c r="G628" t="str">
        <f>IF(טבלה20[[#This Row],[CycleNumber]]&gt;2,IF(AND(טבלה20[[#This Row],[LengthofCycle]]-F627=F627-F626,טבלה20[[#This Row],[LengthofCycle]]-F627&lt;&gt;0),1,""),"")</f>
        <v/>
      </c>
      <c r="H628" t="str">
        <f>IF(טבלה20[[#This Row],[דילוג]]=1,SUM(G628:G629),"")</f>
        <v/>
      </c>
      <c r="I628" t="str">
        <f>IF(AND(טבלה20[[#This Row],[CycleNumber]]&gt;B627,טבלה20[[#This Row],[CycleNumber]]&gt;2),IF(טבלה20[[#This Row],[דילוג]]=1,טבלה20[[#This Row],[LengthofCycle]]-F627,I627),"")</f>
        <v/>
      </c>
      <c r="J628">
        <f>IF(AND(טבלה20[[#This Row],[CycleNumber]]&gt;B627,טבלה20[[#This Row],[CycleNumber]]&gt;2),IF(טבלה20[[#This Row],[דילוג]]=1,1,IF(MAX(J626:J627)=1,1,IF(טבלה20[[#This Row],[LengthofCycle]]-F627&lt;&gt;טבלה20[[#This Row],[הפרש קבוע אחרון]],0,""))),"")</f>
        <v>0</v>
      </c>
      <c r="K628" t="str">
        <f>IF(טבלה20[[#This Row],[CycleNumber]]&lt;3,"",IF(טבלה20[[#This Row],[דילוג]]=1,1,IF(K627="","",IF(טבלה20[[#This Row],[LengthofCycle]]-F627=טבלה20[[#This Row],[הפרש קבוע אחרון]],1,IF(K627+1&gt;3,"",K627+1)))))</f>
        <v/>
      </c>
      <c r="L628" t="str">
        <f>IF(OR(טבלה20[[#This Row],[פעילות]]="",K627=""),"",IF(טבלה20[[#This Row],[פעילות]]=1,1,0))</f>
        <v/>
      </c>
      <c r="M628" s="1" t="str">
        <f>IF(טבלה20[[#This Row],[פעילות]]="","",IF(OR(M627="",AND(טבלה20[[#This Row],[דילוג]]=1,K627=3)),1,M627+1))</f>
        <v/>
      </c>
      <c r="N628" s="1" t="str">
        <f>IF(AND(טבלה20[[#This Row],[מחזורי פעילות]]=3,G629=1,טבלה20[[#This Row],[הפרש קבוע אחרון]]&lt;&gt;I629),1,"")</f>
        <v/>
      </c>
      <c r="O628" s="1" t="str">
        <f>IF(AND(טבלה20[[#This Row],[מחזורי פעילות]]=3,G629=1,טבלה20[[#This Row],[הפרש קבוע אחרון]]=I629),1,"")</f>
        <v/>
      </c>
      <c r="P628" s="1" t="str">
        <f>IF(AND(טבלה20[[#This Row],[דילוג]]=1,טבלה20[[#This Row],[הפרש קבוע אחרון]]=I627,טבלה20[[#This Row],[מחזורי פעילות]]&gt;1),1,"")</f>
        <v/>
      </c>
      <c r="Q628" s="1" t="str">
        <f>IF(OR(AND(טבלה20[[#This Row],[מחזורי פעילות]]&lt;&gt;"",M629=""),AND(טבלה20[[#This Row],[פעילות]]=3,M629=1)),טבלה20[[#This Row],[מחזורי פעילות]],"")</f>
        <v/>
      </c>
      <c r="R628" s="1" t="str">
        <f>IF(טבלה20[[#This Row],[באיזה מחזור נעקר אחרי קביעה?]]&lt;&gt;"",1,"")</f>
        <v/>
      </c>
      <c r="S628" s="1" t="str">
        <f>IF(AND(טבלה20[[#This Row],[באיזה מחזור נעקר אחרי קביעה?]]&lt;&gt;"",טבלה20[[#This Row],[CycleNumber]]&gt;B629),טבלה20[[#This Row],[באיזה מחזור נעקר אחרי קביעה?]],"")</f>
        <v/>
      </c>
      <c r="T628" s="1" t="str">
        <f>IF(AND(טבלה20[[#This Row],[הפרש קבוע אחרון]]&lt;&gt;"",I627=""),טבלה20[[#This Row],[CycleNumber]],"")</f>
        <v/>
      </c>
      <c r="U628" s="1" t="str">
        <f>IF(OR(טבלה20[[#This Row],[CycleNumber]]&gt;B629,B629=""),טבלה20[[#This Row],[CycleNumber]],"")</f>
        <v/>
      </c>
      <c r="V6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8" t="s">
        <v>111</v>
      </c>
      <c r="AO628">
        <v>7</v>
      </c>
      <c r="AP628">
        <v>35</v>
      </c>
      <c r="AQ628">
        <f t="shared" si="22"/>
        <v>0</v>
      </c>
      <c r="AR628" t="str">
        <f t="shared" si="23"/>
        <v/>
      </c>
    </row>
    <row r="629" spans="1:44" hidden="1" x14ac:dyDescent="0.25">
      <c r="A629" t="s">
        <v>111</v>
      </c>
      <c r="B629">
        <v>9</v>
      </c>
      <c r="C629">
        <v>1</v>
      </c>
      <c r="D629">
        <v>1</v>
      </c>
      <c r="E629">
        <v>0</v>
      </c>
      <c r="F629">
        <v>25</v>
      </c>
      <c r="G629" t="str">
        <f>IF(טבלה20[[#This Row],[CycleNumber]]&gt;2,IF(AND(טבלה20[[#This Row],[LengthofCycle]]-F628=F628-F627,טבלה20[[#This Row],[LengthofCycle]]-F628&lt;&gt;0),1,""),"")</f>
        <v/>
      </c>
      <c r="H629" t="str">
        <f>IF(טבלה20[[#This Row],[דילוג]]=1,SUM(G629:G630),"")</f>
        <v/>
      </c>
      <c r="I629" t="str">
        <f>IF(AND(טבלה20[[#This Row],[CycleNumber]]&gt;B628,טבלה20[[#This Row],[CycleNumber]]&gt;2),IF(טבלה20[[#This Row],[דילוג]]=1,טבלה20[[#This Row],[LengthofCycle]]-F628,I628),"")</f>
        <v/>
      </c>
      <c r="J629">
        <f>IF(AND(טבלה20[[#This Row],[CycleNumber]]&gt;B628,טבלה20[[#This Row],[CycleNumber]]&gt;2),IF(טבלה20[[#This Row],[דילוג]]=1,1,IF(MAX(J627:J628)=1,1,IF(טבלה20[[#This Row],[LengthofCycle]]-F628&lt;&gt;טבלה20[[#This Row],[הפרש קבוע אחרון]],0,""))),"")</f>
        <v>0</v>
      </c>
      <c r="K629" t="str">
        <f>IF(טבלה20[[#This Row],[CycleNumber]]&lt;3,"",IF(טבלה20[[#This Row],[דילוג]]=1,1,IF(K628="","",IF(טבלה20[[#This Row],[LengthofCycle]]-F628=טבלה20[[#This Row],[הפרש קבוע אחרון]],1,IF(K628+1&gt;3,"",K628+1)))))</f>
        <v/>
      </c>
      <c r="L629" t="str">
        <f>IF(OR(טבלה20[[#This Row],[פעילות]]="",K628=""),"",IF(טבלה20[[#This Row],[פעילות]]=1,1,0))</f>
        <v/>
      </c>
      <c r="M629" s="1" t="str">
        <f>IF(טבלה20[[#This Row],[פעילות]]="","",IF(OR(M628="",AND(טבלה20[[#This Row],[דילוג]]=1,K628=3)),1,M628+1))</f>
        <v/>
      </c>
      <c r="N629" s="1" t="str">
        <f>IF(AND(טבלה20[[#This Row],[מחזורי פעילות]]=3,G630=1,טבלה20[[#This Row],[הפרש קבוע אחרון]]&lt;&gt;I630),1,"")</f>
        <v/>
      </c>
      <c r="O629" s="1" t="str">
        <f>IF(AND(טבלה20[[#This Row],[מחזורי פעילות]]=3,G630=1,טבלה20[[#This Row],[הפרש קבוע אחרון]]=I630),1,"")</f>
        <v/>
      </c>
      <c r="P629" s="1" t="str">
        <f>IF(AND(טבלה20[[#This Row],[דילוג]]=1,טבלה20[[#This Row],[הפרש קבוע אחרון]]=I628,טבלה20[[#This Row],[מחזורי פעילות]]&gt;1),1,"")</f>
        <v/>
      </c>
      <c r="Q629" s="1" t="str">
        <f>IF(OR(AND(טבלה20[[#This Row],[מחזורי פעילות]]&lt;&gt;"",M630=""),AND(טבלה20[[#This Row],[פעילות]]=3,M630=1)),טבלה20[[#This Row],[מחזורי פעילות]],"")</f>
        <v/>
      </c>
      <c r="R629" s="1" t="str">
        <f>IF(טבלה20[[#This Row],[באיזה מחזור נעקר אחרי קביעה?]]&lt;&gt;"",1,"")</f>
        <v/>
      </c>
      <c r="S629" s="1" t="str">
        <f>IF(AND(טבלה20[[#This Row],[באיזה מחזור נעקר אחרי קביעה?]]&lt;&gt;"",טבלה20[[#This Row],[CycleNumber]]&gt;B630),טבלה20[[#This Row],[באיזה מחזור נעקר אחרי קביעה?]],"")</f>
        <v/>
      </c>
      <c r="T629" s="1" t="str">
        <f>IF(AND(טבלה20[[#This Row],[הפרש קבוע אחרון]]&lt;&gt;"",I628=""),טבלה20[[#This Row],[CycleNumber]],"")</f>
        <v/>
      </c>
      <c r="U629" s="1" t="str">
        <f>IF(OR(טבלה20[[#This Row],[CycleNumber]]&gt;B630,B630=""),טבלה20[[#This Row],[CycleNumber]],"")</f>
        <v/>
      </c>
      <c r="V6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29" t="s">
        <v>111</v>
      </c>
      <c r="AO629">
        <v>8</v>
      </c>
      <c r="AP629">
        <v>26</v>
      </c>
      <c r="AQ629">
        <f t="shared" si="22"/>
        <v>0</v>
      </c>
      <c r="AR629" t="str">
        <f t="shared" si="23"/>
        <v/>
      </c>
    </row>
    <row r="630" spans="1:44" hidden="1" x14ac:dyDescent="0.25">
      <c r="A630" t="s">
        <v>111</v>
      </c>
      <c r="B630">
        <v>10</v>
      </c>
      <c r="C630">
        <v>1</v>
      </c>
      <c r="D630">
        <v>1</v>
      </c>
      <c r="E630">
        <v>0</v>
      </c>
      <c r="F630">
        <v>25</v>
      </c>
      <c r="G630" t="str">
        <f>IF(טבלה20[[#This Row],[CycleNumber]]&gt;2,IF(AND(טבלה20[[#This Row],[LengthofCycle]]-F629=F629-F628,טבלה20[[#This Row],[LengthofCycle]]-F629&lt;&gt;0),1,""),"")</f>
        <v/>
      </c>
      <c r="H630" t="str">
        <f>IF(טבלה20[[#This Row],[דילוג]]=1,SUM(G630:G631),"")</f>
        <v/>
      </c>
      <c r="I630" t="str">
        <f>IF(AND(טבלה20[[#This Row],[CycleNumber]]&gt;B629,טבלה20[[#This Row],[CycleNumber]]&gt;2),IF(טבלה20[[#This Row],[דילוג]]=1,טבלה20[[#This Row],[LengthofCycle]]-F629,I629),"")</f>
        <v/>
      </c>
      <c r="J630">
        <f>IF(AND(טבלה20[[#This Row],[CycleNumber]]&gt;B629,טבלה20[[#This Row],[CycleNumber]]&gt;2),IF(טבלה20[[#This Row],[דילוג]]=1,1,IF(MAX(J628:J629)=1,1,IF(טבלה20[[#This Row],[LengthofCycle]]-F629&lt;&gt;טבלה20[[#This Row],[הפרש קבוע אחרון]],0,""))),"")</f>
        <v>0</v>
      </c>
      <c r="K630" t="str">
        <f>IF(טבלה20[[#This Row],[CycleNumber]]&lt;3,"",IF(טבלה20[[#This Row],[דילוג]]=1,1,IF(K629="","",IF(טבלה20[[#This Row],[LengthofCycle]]-F629=טבלה20[[#This Row],[הפרש קבוע אחרון]],1,IF(K629+1&gt;3,"",K629+1)))))</f>
        <v/>
      </c>
      <c r="L630" t="str">
        <f>IF(OR(טבלה20[[#This Row],[פעילות]]="",K629=""),"",IF(טבלה20[[#This Row],[פעילות]]=1,1,0))</f>
        <v/>
      </c>
      <c r="M630" s="1" t="str">
        <f>IF(טבלה20[[#This Row],[פעילות]]="","",IF(OR(M629="",AND(טבלה20[[#This Row],[דילוג]]=1,K629=3)),1,M629+1))</f>
        <v/>
      </c>
      <c r="N630" s="1" t="str">
        <f>IF(AND(טבלה20[[#This Row],[מחזורי פעילות]]=3,G631=1,טבלה20[[#This Row],[הפרש קבוע אחרון]]&lt;&gt;I631),1,"")</f>
        <v/>
      </c>
      <c r="O630" s="1" t="str">
        <f>IF(AND(טבלה20[[#This Row],[מחזורי פעילות]]=3,G631=1,טבלה20[[#This Row],[הפרש קבוע אחרון]]=I631),1,"")</f>
        <v/>
      </c>
      <c r="P630" s="1" t="str">
        <f>IF(AND(טבלה20[[#This Row],[דילוג]]=1,טבלה20[[#This Row],[הפרש קבוע אחרון]]=I629,טבלה20[[#This Row],[מחזורי פעילות]]&gt;1),1,"")</f>
        <v/>
      </c>
      <c r="Q630" s="1" t="str">
        <f>IF(OR(AND(טבלה20[[#This Row],[מחזורי פעילות]]&lt;&gt;"",M631=""),AND(טבלה20[[#This Row],[פעילות]]=3,M631=1)),טבלה20[[#This Row],[מחזורי פעילות]],"")</f>
        <v/>
      </c>
      <c r="R630" s="1" t="str">
        <f>IF(טבלה20[[#This Row],[באיזה מחזור נעקר אחרי קביעה?]]&lt;&gt;"",1,"")</f>
        <v/>
      </c>
      <c r="S630" s="1" t="str">
        <f>IF(AND(טבלה20[[#This Row],[באיזה מחזור נעקר אחרי קביעה?]]&lt;&gt;"",טבלה20[[#This Row],[CycleNumber]]&gt;B631),טבלה20[[#This Row],[באיזה מחזור נעקר אחרי קביעה?]],"")</f>
        <v/>
      </c>
      <c r="T630" s="1" t="str">
        <f>IF(AND(טבלה20[[#This Row],[הפרש קבוע אחרון]]&lt;&gt;"",I629=""),טבלה20[[#This Row],[CycleNumber]],"")</f>
        <v/>
      </c>
      <c r="U630" s="1" t="str">
        <f>IF(OR(טבלה20[[#This Row],[CycleNumber]]&gt;B631,B631=""),טבלה20[[#This Row],[CycleNumber]],"")</f>
        <v/>
      </c>
      <c r="V6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0" t="s">
        <v>111</v>
      </c>
      <c r="AO630">
        <v>9</v>
      </c>
      <c r="AP630">
        <v>25</v>
      </c>
      <c r="AQ630">
        <f t="shared" si="22"/>
        <v>0</v>
      </c>
      <c r="AR630" t="str">
        <f t="shared" si="23"/>
        <v/>
      </c>
    </row>
    <row r="631" spans="1:44" hidden="1" x14ac:dyDescent="0.25">
      <c r="A631" t="s">
        <v>111</v>
      </c>
      <c r="B631">
        <v>11</v>
      </c>
      <c r="C631">
        <v>1</v>
      </c>
      <c r="D631">
        <v>1</v>
      </c>
      <c r="E631">
        <v>0</v>
      </c>
      <c r="F631">
        <v>26</v>
      </c>
      <c r="G631" t="str">
        <f>IF(טבלה20[[#This Row],[CycleNumber]]&gt;2,IF(AND(טבלה20[[#This Row],[LengthofCycle]]-F630=F630-F629,טבלה20[[#This Row],[LengthofCycle]]-F630&lt;&gt;0),1,""),"")</f>
        <v/>
      </c>
      <c r="H631" t="str">
        <f>IF(טבלה20[[#This Row],[דילוג]]=1,SUM(G631:G632),"")</f>
        <v/>
      </c>
      <c r="I631" t="str">
        <f>IF(AND(טבלה20[[#This Row],[CycleNumber]]&gt;B630,טבלה20[[#This Row],[CycleNumber]]&gt;2),IF(טבלה20[[#This Row],[דילוג]]=1,טבלה20[[#This Row],[LengthofCycle]]-F630,I630),"")</f>
        <v/>
      </c>
      <c r="J631">
        <f>IF(AND(טבלה20[[#This Row],[CycleNumber]]&gt;B630,טבלה20[[#This Row],[CycleNumber]]&gt;2),IF(טבלה20[[#This Row],[דילוג]]=1,1,IF(MAX(J629:J630)=1,1,IF(טבלה20[[#This Row],[LengthofCycle]]-F630&lt;&gt;טבלה20[[#This Row],[הפרש קבוע אחרון]],0,""))),"")</f>
        <v>0</v>
      </c>
      <c r="K631" t="str">
        <f>IF(טבלה20[[#This Row],[CycleNumber]]&lt;3,"",IF(טבלה20[[#This Row],[דילוג]]=1,1,IF(K630="","",IF(טבלה20[[#This Row],[LengthofCycle]]-F630=טבלה20[[#This Row],[הפרש קבוע אחרון]],1,IF(K630+1&gt;3,"",K630+1)))))</f>
        <v/>
      </c>
      <c r="L631" t="str">
        <f>IF(OR(טבלה20[[#This Row],[פעילות]]="",K630=""),"",IF(טבלה20[[#This Row],[פעילות]]=1,1,0))</f>
        <v/>
      </c>
      <c r="M631" s="1" t="str">
        <f>IF(טבלה20[[#This Row],[פעילות]]="","",IF(OR(M630="",AND(טבלה20[[#This Row],[דילוג]]=1,K630=3)),1,M630+1))</f>
        <v/>
      </c>
      <c r="N631" s="1" t="str">
        <f>IF(AND(טבלה20[[#This Row],[מחזורי פעילות]]=3,G632=1,טבלה20[[#This Row],[הפרש קבוע אחרון]]&lt;&gt;I632),1,"")</f>
        <v/>
      </c>
      <c r="O631" s="1" t="str">
        <f>IF(AND(טבלה20[[#This Row],[מחזורי פעילות]]=3,G632=1,טבלה20[[#This Row],[הפרש קבוע אחרון]]=I632),1,"")</f>
        <v/>
      </c>
      <c r="P631" s="1" t="str">
        <f>IF(AND(טבלה20[[#This Row],[דילוג]]=1,טבלה20[[#This Row],[הפרש קבוע אחרון]]=I630,טבלה20[[#This Row],[מחזורי פעילות]]&gt;1),1,"")</f>
        <v/>
      </c>
      <c r="Q631" s="1" t="str">
        <f>IF(OR(AND(טבלה20[[#This Row],[מחזורי פעילות]]&lt;&gt;"",M632=""),AND(טבלה20[[#This Row],[פעילות]]=3,M632=1)),טבלה20[[#This Row],[מחזורי פעילות]],"")</f>
        <v/>
      </c>
      <c r="R631" s="1" t="str">
        <f>IF(טבלה20[[#This Row],[באיזה מחזור נעקר אחרי קביעה?]]&lt;&gt;"",1,"")</f>
        <v/>
      </c>
      <c r="S631" s="1" t="str">
        <f>IF(AND(טבלה20[[#This Row],[באיזה מחזור נעקר אחרי קביעה?]]&lt;&gt;"",טבלה20[[#This Row],[CycleNumber]]&gt;B632),טבלה20[[#This Row],[באיזה מחזור נעקר אחרי קביעה?]],"")</f>
        <v/>
      </c>
      <c r="T631" s="1" t="str">
        <f>IF(AND(טבלה20[[#This Row],[הפרש קבוע אחרון]]&lt;&gt;"",I630=""),טבלה20[[#This Row],[CycleNumber]],"")</f>
        <v/>
      </c>
      <c r="U631" s="1" t="str">
        <f>IF(OR(טבלה20[[#This Row],[CycleNumber]]&gt;B632,B632=""),טבלה20[[#This Row],[CycleNumber]],"")</f>
        <v/>
      </c>
      <c r="V6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1" t="s">
        <v>111</v>
      </c>
      <c r="AO631">
        <v>10</v>
      </c>
      <c r="AP631">
        <v>25</v>
      </c>
      <c r="AQ631">
        <f t="shared" si="22"/>
        <v>0</v>
      </c>
      <c r="AR631" t="str">
        <f t="shared" si="23"/>
        <v/>
      </c>
    </row>
    <row r="632" spans="1:44" hidden="1" x14ac:dyDescent="0.25">
      <c r="A632" t="s">
        <v>111</v>
      </c>
      <c r="B632">
        <v>12</v>
      </c>
      <c r="C632">
        <v>1</v>
      </c>
      <c r="D632">
        <v>1</v>
      </c>
      <c r="E632">
        <v>0</v>
      </c>
      <c r="F632">
        <v>24</v>
      </c>
      <c r="G632" t="str">
        <f>IF(טבלה20[[#This Row],[CycleNumber]]&gt;2,IF(AND(טבלה20[[#This Row],[LengthofCycle]]-F631=F631-F630,טבלה20[[#This Row],[LengthofCycle]]-F631&lt;&gt;0),1,""),"")</f>
        <v/>
      </c>
      <c r="H632" t="str">
        <f>IF(טבלה20[[#This Row],[דילוג]]=1,SUM(G632:G633),"")</f>
        <v/>
      </c>
      <c r="I632" t="str">
        <f>IF(AND(טבלה20[[#This Row],[CycleNumber]]&gt;B631,טבלה20[[#This Row],[CycleNumber]]&gt;2),IF(טבלה20[[#This Row],[דילוג]]=1,טבלה20[[#This Row],[LengthofCycle]]-F631,I631),"")</f>
        <v/>
      </c>
      <c r="J632">
        <f>IF(AND(טבלה20[[#This Row],[CycleNumber]]&gt;B631,טבלה20[[#This Row],[CycleNumber]]&gt;2),IF(טבלה20[[#This Row],[דילוג]]=1,1,IF(MAX(J630:J631)=1,1,IF(טבלה20[[#This Row],[LengthofCycle]]-F631&lt;&gt;טבלה20[[#This Row],[הפרש קבוע אחרון]],0,""))),"")</f>
        <v>0</v>
      </c>
      <c r="K632" t="str">
        <f>IF(טבלה20[[#This Row],[CycleNumber]]&lt;3,"",IF(טבלה20[[#This Row],[דילוג]]=1,1,IF(K631="","",IF(טבלה20[[#This Row],[LengthofCycle]]-F631=טבלה20[[#This Row],[הפרש קבוע אחרון]],1,IF(K631+1&gt;3,"",K631+1)))))</f>
        <v/>
      </c>
      <c r="L632" t="str">
        <f>IF(OR(טבלה20[[#This Row],[פעילות]]="",K631=""),"",IF(טבלה20[[#This Row],[פעילות]]=1,1,0))</f>
        <v/>
      </c>
      <c r="M632" s="1" t="str">
        <f>IF(טבלה20[[#This Row],[פעילות]]="","",IF(OR(M631="",AND(טבלה20[[#This Row],[דילוג]]=1,K631=3)),1,M631+1))</f>
        <v/>
      </c>
      <c r="N632" s="1" t="str">
        <f>IF(AND(טבלה20[[#This Row],[מחזורי פעילות]]=3,G633=1,טבלה20[[#This Row],[הפרש קבוע אחרון]]&lt;&gt;I633),1,"")</f>
        <v/>
      </c>
      <c r="O632" s="1" t="str">
        <f>IF(AND(טבלה20[[#This Row],[מחזורי פעילות]]=3,G633=1,טבלה20[[#This Row],[הפרש קבוע אחרון]]=I633),1,"")</f>
        <v/>
      </c>
      <c r="P632" s="1" t="str">
        <f>IF(AND(טבלה20[[#This Row],[דילוג]]=1,טבלה20[[#This Row],[הפרש קבוע אחרון]]=I631,טבלה20[[#This Row],[מחזורי פעילות]]&gt;1),1,"")</f>
        <v/>
      </c>
      <c r="Q632" s="1" t="str">
        <f>IF(OR(AND(טבלה20[[#This Row],[מחזורי פעילות]]&lt;&gt;"",M633=""),AND(טבלה20[[#This Row],[פעילות]]=3,M633=1)),טבלה20[[#This Row],[מחזורי פעילות]],"")</f>
        <v/>
      </c>
      <c r="R632" s="1" t="str">
        <f>IF(טבלה20[[#This Row],[באיזה מחזור נעקר אחרי קביעה?]]&lt;&gt;"",1,"")</f>
        <v/>
      </c>
      <c r="S632" s="1" t="str">
        <f>IF(AND(טבלה20[[#This Row],[באיזה מחזור נעקר אחרי קביעה?]]&lt;&gt;"",טבלה20[[#This Row],[CycleNumber]]&gt;B633),טבלה20[[#This Row],[באיזה מחזור נעקר אחרי קביעה?]],"")</f>
        <v/>
      </c>
      <c r="T632" s="1" t="str">
        <f>IF(AND(טבלה20[[#This Row],[הפרש קבוע אחרון]]&lt;&gt;"",I631=""),טבלה20[[#This Row],[CycleNumber]],"")</f>
        <v/>
      </c>
      <c r="U632" s="1" t="str">
        <f>IF(OR(טבלה20[[#This Row],[CycleNumber]]&gt;B633,B633=""),טבלה20[[#This Row],[CycleNumber]],"")</f>
        <v/>
      </c>
      <c r="V6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2" t="s">
        <v>111</v>
      </c>
      <c r="AO632">
        <v>11</v>
      </c>
      <c r="AP632">
        <v>26</v>
      </c>
      <c r="AQ632">
        <f t="shared" si="22"/>
        <v>0</v>
      </c>
      <c r="AR632" t="str">
        <f t="shared" si="23"/>
        <v/>
      </c>
    </row>
    <row r="633" spans="1:44" hidden="1" x14ac:dyDescent="0.25">
      <c r="A633" t="s">
        <v>111</v>
      </c>
      <c r="B633">
        <v>13</v>
      </c>
      <c r="C633">
        <v>1</v>
      </c>
      <c r="D633">
        <v>1</v>
      </c>
      <c r="E633">
        <v>0</v>
      </c>
      <c r="F633">
        <v>26</v>
      </c>
      <c r="G633" t="str">
        <f>IF(טבלה20[[#This Row],[CycleNumber]]&gt;2,IF(AND(טבלה20[[#This Row],[LengthofCycle]]-F632=F632-F631,טבלה20[[#This Row],[LengthofCycle]]-F632&lt;&gt;0),1,""),"")</f>
        <v/>
      </c>
      <c r="H633" t="str">
        <f>IF(טבלה20[[#This Row],[דילוג]]=1,SUM(G633:G634),"")</f>
        <v/>
      </c>
      <c r="I633" t="str">
        <f>IF(AND(טבלה20[[#This Row],[CycleNumber]]&gt;B632,טבלה20[[#This Row],[CycleNumber]]&gt;2),IF(טבלה20[[#This Row],[דילוג]]=1,טבלה20[[#This Row],[LengthofCycle]]-F632,I632),"")</f>
        <v/>
      </c>
      <c r="J633">
        <f>IF(AND(טבלה20[[#This Row],[CycleNumber]]&gt;B632,טבלה20[[#This Row],[CycleNumber]]&gt;2),IF(טבלה20[[#This Row],[דילוג]]=1,1,IF(MAX(J631:J632)=1,1,IF(טבלה20[[#This Row],[LengthofCycle]]-F632&lt;&gt;טבלה20[[#This Row],[הפרש קבוע אחרון]],0,""))),"")</f>
        <v>0</v>
      </c>
      <c r="K633" t="str">
        <f>IF(טבלה20[[#This Row],[CycleNumber]]&lt;3,"",IF(טבלה20[[#This Row],[דילוג]]=1,1,IF(K632="","",IF(טבלה20[[#This Row],[LengthofCycle]]-F632=טבלה20[[#This Row],[הפרש קבוע אחרון]],1,IF(K632+1&gt;3,"",K632+1)))))</f>
        <v/>
      </c>
      <c r="L633" t="str">
        <f>IF(OR(טבלה20[[#This Row],[פעילות]]="",K632=""),"",IF(טבלה20[[#This Row],[פעילות]]=1,1,0))</f>
        <v/>
      </c>
      <c r="M633" s="1" t="str">
        <f>IF(טבלה20[[#This Row],[פעילות]]="","",IF(OR(M632="",AND(טבלה20[[#This Row],[דילוג]]=1,K632=3)),1,M632+1))</f>
        <v/>
      </c>
      <c r="N633" s="1" t="str">
        <f>IF(AND(טבלה20[[#This Row],[מחזורי פעילות]]=3,G634=1,טבלה20[[#This Row],[הפרש קבוע אחרון]]&lt;&gt;I634),1,"")</f>
        <v/>
      </c>
      <c r="O633" s="1" t="str">
        <f>IF(AND(טבלה20[[#This Row],[מחזורי פעילות]]=3,G634=1,טבלה20[[#This Row],[הפרש קבוע אחרון]]=I634),1,"")</f>
        <v/>
      </c>
      <c r="P633" s="1" t="str">
        <f>IF(AND(טבלה20[[#This Row],[דילוג]]=1,טבלה20[[#This Row],[הפרש קבוע אחרון]]=I632,טבלה20[[#This Row],[מחזורי פעילות]]&gt;1),1,"")</f>
        <v/>
      </c>
      <c r="Q633" s="1" t="str">
        <f>IF(OR(AND(טבלה20[[#This Row],[מחזורי פעילות]]&lt;&gt;"",M634=""),AND(טבלה20[[#This Row],[פעילות]]=3,M634=1)),טבלה20[[#This Row],[מחזורי פעילות]],"")</f>
        <v/>
      </c>
      <c r="R633" s="1" t="str">
        <f>IF(טבלה20[[#This Row],[באיזה מחזור נעקר אחרי קביעה?]]&lt;&gt;"",1,"")</f>
        <v/>
      </c>
      <c r="S633" s="1" t="str">
        <f>IF(AND(טבלה20[[#This Row],[באיזה מחזור נעקר אחרי קביעה?]]&lt;&gt;"",טבלה20[[#This Row],[CycleNumber]]&gt;B634),טבלה20[[#This Row],[באיזה מחזור נעקר אחרי קביעה?]],"")</f>
        <v/>
      </c>
      <c r="T633" s="1" t="str">
        <f>IF(AND(טבלה20[[#This Row],[הפרש קבוע אחרון]]&lt;&gt;"",I632=""),טבלה20[[#This Row],[CycleNumber]],"")</f>
        <v/>
      </c>
      <c r="U633" s="1" t="str">
        <f>IF(OR(טבלה20[[#This Row],[CycleNumber]]&gt;B634,B634=""),טבלה20[[#This Row],[CycleNumber]],"")</f>
        <v/>
      </c>
      <c r="V6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3" t="s">
        <v>111</v>
      </c>
      <c r="AO633">
        <v>12</v>
      </c>
      <c r="AP633">
        <v>24</v>
      </c>
      <c r="AQ633">
        <f t="shared" si="22"/>
        <v>0</v>
      </c>
      <c r="AR633" t="str">
        <f t="shared" si="23"/>
        <v/>
      </c>
    </row>
    <row r="634" spans="1:44" hidden="1" x14ac:dyDescent="0.25">
      <c r="A634" t="s">
        <v>111</v>
      </c>
      <c r="B634">
        <v>14</v>
      </c>
      <c r="C634">
        <v>1</v>
      </c>
      <c r="D634">
        <v>1</v>
      </c>
      <c r="E634">
        <v>0</v>
      </c>
      <c r="F634">
        <v>29</v>
      </c>
      <c r="G634" t="str">
        <f>IF(טבלה20[[#This Row],[CycleNumber]]&gt;2,IF(AND(טבלה20[[#This Row],[LengthofCycle]]-F633=F633-F632,טבלה20[[#This Row],[LengthofCycle]]-F633&lt;&gt;0),1,""),"")</f>
        <v/>
      </c>
      <c r="H634" t="str">
        <f>IF(טבלה20[[#This Row],[דילוג]]=1,SUM(G634:G635),"")</f>
        <v/>
      </c>
      <c r="I634" t="str">
        <f>IF(AND(טבלה20[[#This Row],[CycleNumber]]&gt;B633,טבלה20[[#This Row],[CycleNumber]]&gt;2),IF(טבלה20[[#This Row],[דילוג]]=1,טבלה20[[#This Row],[LengthofCycle]]-F633,I633),"")</f>
        <v/>
      </c>
      <c r="J634">
        <f>IF(AND(טבלה20[[#This Row],[CycleNumber]]&gt;B633,טבלה20[[#This Row],[CycleNumber]]&gt;2),IF(טבלה20[[#This Row],[דילוג]]=1,1,IF(MAX(J632:J633)=1,1,IF(טבלה20[[#This Row],[LengthofCycle]]-F633&lt;&gt;טבלה20[[#This Row],[הפרש קבוע אחרון]],0,""))),"")</f>
        <v>0</v>
      </c>
      <c r="K634" t="str">
        <f>IF(טבלה20[[#This Row],[CycleNumber]]&lt;3,"",IF(טבלה20[[#This Row],[דילוג]]=1,1,IF(K633="","",IF(טבלה20[[#This Row],[LengthofCycle]]-F633=טבלה20[[#This Row],[הפרש קבוע אחרון]],1,IF(K633+1&gt;3,"",K633+1)))))</f>
        <v/>
      </c>
      <c r="L634" t="str">
        <f>IF(OR(טבלה20[[#This Row],[פעילות]]="",K633=""),"",IF(טבלה20[[#This Row],[פעילות]]=1,1,0))</f>
        <v/>
      </c>
      <c r="M634" s="1" t="str">
        <f>IF(טבלה20[[#This Row],[פעילות]]="","",IF(OR(M633="",AND(טבלה20[[#This Row],[דילוג]]=1,K633=3)),1,M633+1))</f>
        <v/>
      </c>
      <c r="N634" s="1" t="str">
        <f>IF(AND(טבלה20[[#This Row],[מחזורי פעילות]]=3,G635=1,טבלה20[[#This Row],[הפרש קבוע אחרון]]&lt;&gt;I635),1,"")</f>
        <v/>
      </c>
      <c r="O634" s="1" t="str">
        <f>IF(AND(טבלה20[[#This Row],[מחזורי פעילות]]=3,G635=1,טבלה20[[#This Row],[הפרש קבוע אחרון]]=I635),1,"")</f>
        <v/>
      </c>
      <c r="P634" s="1" t="str">
        <f>IF(AND(טבלה20[[#This Row],[דילוג]]=1,טבלה20[[#This Row],[הפרש קבוע אחרון]]=I633,טבלה20[[#This Row],[מחזורי פעילות]]&gt;1),1,"")</f>
        <v/>
      </c>
      <c r="Q634" s="1" t="str">
        <f>IF(OR(AND(טבלה20[[#This Row],[מחזורי פעילות]]&lt;&gt;"",M635=""),AND(טבלה20[[#This Row],[פעילות]]=3,M635=1)),טבלה20[[#This Row],[מחזורי פעילות]],"")</f>
        <v/>
      </c>
      <c r="R634" s="1" t="str">
        <f>IF(טבלה20[[#This Row],[באיזה מחזור נעקר אחרי קביעה?]]&lt;&gt;"",1,"")</f>
        <v/>
      </c>
      <c r="S634" s="1" t="str">
        <f>IF(AND(טבלה20[[#This Row],[באיזה מחזור נעקר אחרי קביעה?]]&lt;&gt;"",טבלה20[[#This Row],[CycleNumber]]&gt;B635),טבלה20[[#This Row],[באיזה מחזור נעקר אחרי קביעה?]],"")</f>
        <v/>
      </c>
      <c r="T634" s="1" t="str">
        <f>IF(AND(טבלה20[[#This Row],[הפרש קבוע אחרון]]&lt;&gt;"",I633=""),טבלה20[[#This Row],[CycleNumber]],"")</f>
        <v/>
      </c>
      <c r="U634" s="1">
        <f>IF(OR(טבלה20[[#This Row],[CycleNumber]]&gt;B635,B635=""),טבלה20[[#This Row],[CycleNumber]],"")</f>
        <v>14</v>
      </c>
      <c r="V6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4" t="s">
        <v>111</v>
      </c>
      <c r="AO634">
        <v>13</v>
      </c>
      <c r="AP634">
        <v>26</v>
      </c>
      <c r="AQ634">
        <f t="shared" si="22"/>
        <v>0</v>
      </c>
      <c r="AR634" t="str">
        <f t="shared" si="23"/>
        <v/>
      </c>
    </row>
    <row r="635" spans="1:44" hidden="1" x14ac:dyDescent="0.25">
      <c r="A635" t="s">
        <v>112</v>
      </c>
      <c r="B635">
        <v>1</v>
      </c>
      <c r="C635">
        <v>1</v>
      </c>
      <c r="D635">
        <v>1</v>
      </c>
      <c r="E635">
        <v>0</v>
      </c>
      <c r="F635">
        <v>27</v>
      </c>
      <c r="G635" t="str">
        <f>IF(טבלה20[[#This Row],[CycleNumber]]&gt;2,IF(AND(טבלה20[[#This Row],[LengthofCycle]]-F634=F634-F633,טבלה20[[#This Row],[LengthofCycle]]-F634&lt;&gt;0),1,""),"")</f>
        <v/>
      </c>
      <c r="H635" t="str">
        <f>IF(טבלה20[[#This Row],[דילוג]]=1,SUM(G635:G636),"")</f>
        <v/>
      </c>
      <c r="I635" t="str">
        <f>IF(AND(טבלה20[[#This Row],[CycleNumber]]&gt;B634,טבלה20[[#This Row],[CycleNumber]]&gt;2),IF(טבלה20[[#This Row],[דילוג]]=1,טבלה20[[#This Row],[LengthofCycle]]-F634,I634),"")</f>
        <v/>
      </c>
      <c r="J635" t="str">
        <f>IF(AND(טבלה20[[#This Row],[CycleNumber]]&gt;B634,טבלה20[[#This Row],[CycleNumber]]&gt;2),IF(טבלה20[[#This Row],[דילוג]]=1,1,IF(MAX(J633:J634)=1,1,IF(טבלה20[[#This Row],[LengthofCycle]]-F634&lt;&gt;טבלה20[[#This Row],[הפרש קבוע אחרון]],0,""))),"")</f>
        <v/>
      </c>
      <c r="K635" t="str">
        <f>IF(טבלה20[[#This Row],[CycleNumber]]&lt;3,"",IF(טבלה20[[#This Row],[דילוג]]=1,1,IF(K634="","",IF(טבלה20[[#This Row],[LengthofCycle]]-F634=טבלה20[[#This Row],[הפרש קבוע אחרון]],1,IF(K634+1&gt;3,"",K634+1)))))</f>
        <v/>
      </c>
      <c r="L635" t="str">
        <f>IF(OR(טבלה20[[#This Row],[פעילות]]="",K634=""),"",IF(טבלה20[[#This Row],[פעילות]]=1,1,0))</f>
        <v/>
      </c>
      <c r="M635" s="1" t="str">
        <f>IF(טבלה20[[#This Row],[פעילות]]="","",IF(OR(M634="",AND(טבלה20[[#This Row],[דילוג]]=1,K634=3)),1,M634+1))</f>
        <v/>
      </c>
      <c r="N635" s="1" t="str">
        <f>IF(AND(טבלה20[[#This Row],[מחזורי פעילות]]=3,G636=1,טבלה20[[#This Row],[הפרש קבוע אחרון]]&lt;&gt;I636),1,"")</f>
        <v/>
      </c>
      <c r="O635" s="1" t="str">
        <f>IF(AND(טבלה20[[#This Row],[מחזורי פעילות]]=3,G636=1,טבלה20[[#This Row],[הפרש קבוע אחרון]]=I636),1,"")</f>
        <v/>
      </c>
      <c r="P635" s="1" t="str">
        <f>IF(AND(טבלה20[[#This Row],[דילוג]]=1,טבלה20[[#This Row],[הפרש קבוע אחרון]]=I634,טבלה20[[#This Row],[מחזורי פעילות]]&gt;1),1,"")</f>
        <v/>
      </c>
      <c r="Q635" s="1" t="str">
        <f>IF(OR(AND(טבלה20[[#This Row],[מחזורי פעילות]]&lt;&gt;"",M636=""),AND(טבלה20[[#This Row],[פעילות]]=3,M636=1)),טבלה20[[#This Row],[מחזורי פעילות]],"")</f>
        <v/>
      </c>
      <c r="R635" s="1" t="str">
        <f>IF(טבלה20[[#This Row],[באיזה מחזור נעקר אחרי קביעה?]]&lt;&gt;"",1,"")</f>
        <v/>
      </c>
      <c r="S635" s="1" t="str">
        <f>IF(AND(טבלה20[[#This Row],[באיזה מחזור נעקר אחרי קביעה?]]&lt;&gt;"",טבלה20[[#This Row],[CycleNumber]]&gt;B636),טבלה20[[#This Row],[באיזה מחזור נעקר אחרי קביעה?]],"")</f>
        <v/>
      </c>
      <c r="T635" s="1" t="str">
        <f>IF(AND(טבלה20[[#This Row],[הפרש קבוע אחרון]]&lt;&gt;"",I634=""),טבלה20[[#This Row],[CycleNumber]],"")</f>
        <v/>
      </c>
      <c r="U635" s="1" t="str">
        <f>IF(OR(טבלה20[[#This Row],[CycleNumber]]&gt;B636,B636=""),טבלה20[[#This Row],[CycleNumber]],"")</f>
        <v/>
      </c>
      <c r="V6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5" t="s">
        <v>111</v>
      </c>
      <c r="AO635">
        <v>14</v>
      </c>
      <c r="AP635">
        <v>29</v>
      </c>
      <c r="AQ635">
        <f t="shared" si="22"/>
        <v>0</v>
      </c>
      <c r="AR635" t="str">
        <f t="shared" si="23"/>
        <v/>
      </c>
    </row>
    <row r="636" spans="1:44" hidden="1" x14ac:dyDescent="0.25">
      <c r="A636" t="s">
        <v>112</v>
      </c>
      <c r="B636">
        <v>2</v>
      </c>
      <c r="C636">
        <v>1</v>
      </c>
      <c r="D636">
        <v>1</v>
      </c>
      <c r="E636">
        <v>0</v>
      </c>
      <c r="F636">
        <v>26</v>
      </c>
      <c r="G636" t="str">
        <f>IF(טבלה20[[#This Row],[CycleNumber]]&gt;2,IF(AND(טבלה20[[#This Row],[LengthofCycle]]-F635=F635-F634,טבלה20[[#This Row],[LengthofCycle]]-F635&lt;&gt;0),1,""),"")</f>
        <v/>
      </c>
      <c r="H636" t="str">
        <f>IF(טבלה20[[#This Row],[דילוג]]=1,SUM(G636:G637),"")</f>
        <v/>
      </c>
      <c r="I636" t="str">
        <f>IF(AND(טבלה20[[#This Row],[CycleNumber]]&gt;B635,טבלה20[[#This Row],[CycleNumber]]&gt;2),IF(טבלה20[[#This Row],[דילוג]]=1,טבלה20[[#This Row],[LengthofCycle]]-F635,I635),"")</f>
        <v/>
      </c>
      <c r="J636" t="str">
        <f>IF(AND(טבלה20[[#This Row],[CycleNumber]]&gt;B635,טבלה20[[#This Row],[CycleNumber]]&gt;2),IF(טבלה20[[#This Row],[דילוג]]=1,1,IF(MAX(J634:J635)=1,1,IF(טבלה20[[#This Row],[LengthofCycle]]-F635&lt;&gt;טבלה20[[#This Row],[הפרש קבוע אחרון]],0,""))),"")</f>
        <v/>
      </c>
      <c r="K636" t="str">
        <f>IF(טבלה20[[#This Row],[CycleNumber]]&lt;3,"",IF(טבלה20[[#This Row],[דילוג]]=1,1,IF(K635="","",IF(טבלה20[[#This Row],[LengthofCycle]]-F635=טבלה20[[#This Row],[הפרש קבוע אחרון]],1,IF(K635+1&gt;3,"",K635+1)))))</f>
        <v/>
      </c>
      <c r="L636" t="str">
        <f>IF(OR(טבלה20[[#This Row],[פעילות]]="",K635=""),"",IF(טבלה20[[#This Row],[פעילות]]=1,1,0))</f>
        <v/>
      </c>
      <c r="M636" s="1" t="str">
        <f>IF(טבלה20[[#This Row],[פעילות]]="","",IF(OR(M635="",AND(טבלה20[[#This Row],[דילוג]]=1,K635=3)),1,M635+1))</f>
        <v/>
      </c>
      <c r="N636" s="1" t="str">
        <f>IF(AND(טבלה20[[#This Row],[מחזורי פעילות]]=3,G637=1,טבלה20[[#This Row],[הפרש קבוע אחרון]]&lt;&gt;I637),1,"")</f>
        <v/>
      </c>
      <c r="O636" s="1" t="str">
        <f>IF(AND(טבלה20[[#This Row],[מחזורי פעילות]]=3,G637=1,טבלה20[[#This Row],[הפרש קבוע אחרון]]=I637),1,"")</f>
        <v/>
      </c>
      <c r="P636" s="1" t="str">
        <f>IF(AND(טבלה20[[#This Row],[דילוג]]=1,טבלה20[[#This Row],[הפרש קבוע אחרון]]=I635,טבלה20[[#This Row],[מחזורי פעילות]]&gt;1),1,"")</f>
        <v/>
      </c>
      <c r="Q636" s="1" t="str">
        <f>IF(OR(AND(טבלה20[[#This Row],[מחזורי פעילות]]&lt;&gt;"",M637=""),AND(טבלה20[[#This Row],[פעילות]]=3,M637=1)),טבלה20[[#This Row],[מחזורי פעילות]],"")</f>
        <v/>
      </c>
      <c r="R636" s="1" t="str">
        <f>IF(טבלה20[[#This Row],[באיזה מחזור נעקר אחרי קביעה?]]&lt;&gt;"",1,"")</f>
        <v/>
      </c>
      <c r="S636" s="1" t="str">
        <f>IF(AND(טבלה20[[#This Row],[באיזה מחזור נעקר אחרי קביעה?]]&lt;&gt;"",טבלה20[[#This Row],[CycleNumber]]&gt;B637),טבלה20[[#This Row],[באיזה מחזור נעקר אחרי קביעה?]],"")</f>
        <v/>
      </c>
      <c r="T636" s="1" t="str">
        <f>IF(AND(טבלה20[[#This Row],[הפרש קבוע אחרון]]&lt;&gt;"",I635=""),טבלה20[[#This Row],[CycleNumber]],"")</f>
        <v/>
      </c>
      <c r="U636" s="1" t="str">
        <f>IF(OR(טבלה20[[#This Row],[CycleNumber]]&gt;B637,B637=""),טבלה20[[#This Row],[CycleNumber]],"")</f>
        <v/>
      </c>
      <c r="V6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6" t="s">
        <v>112</v>
      </c>
      <c r="AO636">
        <v>1</v>
      </c>
      <c r="AP636">
        <v>27</v>
      </c>
      <c r="AQ636" t="str">
        <f t="shared" si="22"/>
        <v/>
      </c>
      <c r="AR636" t="str">
        <f t="shared" si="23"/>
        <v/>
      </c>
    </row>
    <row r="637" spans="1:44" hidden="1" x14ac:dyDescent="0.25">
      <c r="A637" t="s">
        <v>112</v>
      </c>
      <c r="B637">
        <v>3</v>
      </c>
      <c r="C637">
        <v>1</v>
      </c>
      <c r="D637">
        <v>1</v>
      </c>
      <c r="E637">
        <v>0</v>
      </c>
      <c r="F637">
        <v>23</v>
      </c>
      <c r="G637" t="str">
        <f>IF(טבלה20[[#This Row],[CycleNumber]]&gt;2,IF(AND(טבלה20[[#This Row],[LengthofCycle]]-F636=F636-F635,טבלה20[[#This Row],[LengthofCycle]]-F636&lt;&gt;0),1,""),"")</f>
        <v/>
      </c>
      <c r="H637" t="str">
        <f>IF(טבלה20[[#This Row],[דילוג]]=1,SUM(G637:G638),"")</f>
        <v/>
      </c>
      <c r="I637" t="str">
        <f>IF(AND(טבלה20[[#This Row],[CycleNumber]]&gt;B636,טבלה20[[#This Row],[CycleNumber]]&gt;2),IF(טבלה20[[#This Row],[דילוג]]=1,טבלה20[[#This Row],[LengthofCycle]]-F636,I636),"")</f>
        <v/>
      </c>
      <c r="J637">
        <f>IF(AND(טבלה20[[#This Row],[CycleNumber]]&gt;B636,טבלה20[[#This Row],[CycleNumber]]&gt;2),IF(טבלה20[[#This Row],[דילוג]]=1,1,IF(MAX(J635:J636)=1,1,IF(טבלה20[[#This Row],[LengthofCycle]]-F636&lt;&gt;טבלה20[[#This Row],[הפרש קבוע אחרון]],0,""))),"")</f>
        <v>0</v>
      </c>
      <c r="K637" t="str">
        <f>IF(טבלה20[[#This Row],[CycleNumber]]&lt;3,"",IF(טבלה20[[#This Row],[דילוג]]=1,1,IF(K636="","",IF(טבלה20[[#This Row],[LengthofCycle]]-F636=טבלה20[[#This Row],[הפרש קבוע אחרון]],1,IF(K636+1&gt;3,"",K636+1)))))</f>
        <v/>
      </c>
      <c r="L637" t="str">
        <f>IF(OR(טבלה20[[#This Row],[פעילות]]="",K636=""),"",IF(טבלה20[[#This Row],[פעילות]]=1,1,0))</f>
        <v/>
      </c>
      <c r="M637" s="1" t="str">
        <f>IF(טבלה20[[#This Row],[פעילות]]="","",IF(OR(M636="",AND(טבלה20[[#This Row],[דילוג]]=1,K636=3)),1,M636+1))</f>
        <v/>
      </c>
      <c r="N637" s="1" t="str">
        <f>IF(AND(טבלה20[[#This Row],[מחזורי פעילות]]=3,G638=1,טבלה20[[#This Row],[הפרש קבוע אחרון]]&lt;&gt;I638),1,"")</f>
        <v/>
      </c>
      <c r="O637" s="1" t="str">
        <f>IF(AND(טבלה20[[#This Row],[מחזורי פעילות]]=3,G638=1,טבלה20[[#This Row],[הפרש קבוע אחרון]]=I638),1,"")</f>
        <v/>
      </c>
      <c r="P637" s="1" t="str">
        <f>IF(AND(טבלה20[[#This Row],[דילוג]]=1,טבלה20[[#This Row],[הפרש קבוע אחרון]]=I636,טבלה20[[#This Row],[מחזורי פעילות]]&gt;1),1,"")</f>
        <v/>
      </c>
      <c r="Q637" s="1" t="str">
        <f>IF(OR(AND(טבלה20[[#This Row],[מחזורי פעילות]]&lt;&gt;"",M638=""),AND(טבלה20[[#This Row],[פעילות]]=3,M638=1)),טבלה20[[#This Row],[מחזורי פעילות]],"")</f>
        <v/>
      </c>
      <c r="R637" s="1" t="str">
        <f>IF(טבלה20[[#This Row],[באיזה מחזור נעקר אחרי קביעה?]]&lt;&gt;"",1,"")</f>
        <v/>
      </c>
      <c r="S637" s="1" t="str">
        <f>IF(AND(טבלה20[[#This Row],[באיזה מחזור נעקר אחרי קביעה?]]&lt;&gt;"",טבלה20[[#This Row],[CycleNumber]]&gt;B638),טבלה20[[#This Row],[באיזה מחזור נעקר אחרי קביעה?]],"")</f>
        <v/>
      </c>
      <c r="T637" s="1" t="str">
        <f>IF(AND(טבלה20[[#This Row],[הפרש קבוע אחרון]]&lt;&gt;"",I636=""),טבלה20[[#This Row],[CycleNumber]],"")</f>
        <v/>
      </c>
      <c r="U637" s="1" t="str">
        <f>IF(OR(טבלה20[[#This Row],[CycleNumber]]&gt;B638,B638=""),טבלה20[[#This Row],[CycleNumber]],"")</f>
        <v/>
      </c>
      <c r="V6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7" t="s">
        <v>112</v>
      </c>
      <c r="AO637">
        <v>2</v>
      </c>
      <c r="AP637">
        <v>26</v>
      </c>
      <c r="AQ637" t="str">
        <f t="shared" si="22"/>
        <v/>
      </c>
      <c r="AR637" t="str">
        <f t="shared" si="23"/>
        <v/>
      </c>
    </row>
    <row r="638" spans="1:44" hidden="1" x14ac:dyDescent="0.25">
      <c r="A638" t="s">
        <v>112</v>
      </c>
      <c r="B638">
        <v>4</v>
      </c>
      <c r="C638">
        <v>1</v>
      </c>
      <c r="D638">
        <v>1</v>
      </c>
      <c r="E638">
        <v>0</v>
      </c>
      <c r="F638">
        <v>27</v>
      </c>
      <c r="G638" t="str">
        <f>IF(טבלה20[[#This Row],[CycleNumber]]&gt;2,IF(AND(טבלה20[[#This Row],[LengthofCycle]]-F637=F637-F636,טבלה20[[#This Row],[LengthofCycle]]-F637&lt;&gt;0),1,""),"")</f>
        <v/>
      </c>
      <c r="H638" t="str">
        <f>IF(טבלה20[[#This Row],[דילוג]]=1,SUM(G638:G639),"")</f>
        <v/>
      </c>
      <c r="I638" t="str">
        <f>IF(AND(טבלה20[[#This Row],[CycleNumber]]&gt;B637,טבלה20[[#This Row],[CycleNumber]]&gt;2),IF(טבלה20[[#This Row],[דילוג]]=1,טבלה20[[#This Row],[LengthofCycle]]-F637,I637),"")</f>
        <v/>
      </c>
      <c r="J638">
        <f>IF(AND(טבלה20[[#This Row],[CycleNumber]]&gt;B637,טבלה20[[#This Row],[CycleNumber]]&gt;2),IF(טבלה20[[#This Row],[דילוג]]=1,1,IF(MAX(J636:J637)=1,1,IF(טבלה20[[#This Row],[LengthofCycle]]-F637&lt;&gt;טבלה20[[#This Row],[הפרש קבוע אחרון]],0,""))),"")</f>
        <v>0</v>
      </c>
      <c r="K638" t="str">
        <f>IF(טבלה20[[#This Row],[CycleNumber]]&lt;3,"",IF(טבלה20[[#This Row],[דילוג]]=1,1,IF(K637="","",IF(טבלה20[[#This Row],[LengthofCycle]]-F637=טבלה20[[#This Row],[הפרש קבוע אחרון]],1,IF(K637+1&gt;3,"",K637+1)))))</f>
        <v/>
      </c>
      <c r="L638" t="str">
        <f>IF(OR(טבלה20[[#This Row],[פעילות]]="",K637=""),"",IF(טבלה20[[#This Row],[פעילות]]=1,1,0))</f>
        <v/>
      </c>
      <c r="M638" s="1" t="str">
        <f>IF(טבלה20[[#This Row],[פעילות]]="","",IF(OR(M637="",AND(טבלה20[[#This Row],[דילוג]]=1,K637=3)),1,M637+1))</f>
        <v/>
      </c>
      <c r="N638" s="1" t="str">
        <f>IF(AND(טבלה20[[#This Row],[מחזורי פעילות]]=3,G639=1,טבלה20[[#This Row],[הפרש קבוע אחרון]]&lt;&gt;I639),1,"")</f>
        <v/>
      </c>
      <c r="O638" s="1" t="str">
        <f>IF(AND(טבלה20[[#This Row],[מחזורי פעילות]]=3,G639=1,טבלה20[[#This Row],[הפרש קבוע אחרון]]=I639),1,"")</f>
        <v/>
      </c>
      <c r="P638" s="1" t="str">
        <f>IF(AND(טבלה20[[#This Row],[דילוג]]=1,טבלה20[[#This Row],[הפרש קבוע אחרון]]=I637,טבלה20[[#This Row],[מחזורי פעילות]]&gt;1),1,"")</f>
        <v/>
      </c>
      <c r="Q638" s="1" t="str">
        <f>IF(OR(AND(טבלה20[[#This Row],[מחזורי פעילות]]&lt;&gt;"",M639=""),AND(טבלה20[[#This Row],[פעילות]]=3,M639=1)),טבלה20[[#This Row],[מחזורי פעילות]],"")</f>
        <v/>
      </c>
      <c r="R638" s="1" t="str">
        <f>IF(טבלה20[[#This Row],[באיזה מחזור נעקר אחרי קביעה?]]&lt;&gt;"",1,"")</f>
        <v/>
      </c>
      <c r="S638" s="1" t="str">
        <f>IF(AND(טבלה20[[#This Row],[באיזה מחזור נעקר אחרי קביעה?]]&lt;&gt;"",טבלה20[[#This Row],[CycleNumber]]&gt;B639),טבלה20[[#This Row],[באיזה מחזור נעקר אחרי קביעה?]],"")</f>
        <v/>
      </c>
      <c r="T638" s="1" t="str">
        <f>IF(AND(טבלה20[[#This Row],[הפרש קבוע אחרון]]&lt;&gt;"",I637=""),טבלה20[[#This Row],[CycleNumber]],"")</f>
        <v/>
      </c>
      <c r="U638" s="1" t="str">
        <f>IF(OR(טבלה20[[#This Row],[CycleNumber]]&gt;B639,B639=""),טבלה20[[#This Row],[CycleNumber]],"")</f>
        <v/>
      </c>
      <c r="V6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8" t="s">
        <v>112</v>
      </c>
      <c r="AO638">
        <v>3</v>
      </c>
      <c r="AP638">
        <v>23</v>
      </c>
      <c r="AQ638">
        <f t="shared" si="22"/>
        <v>0</v>
      </c>
      <c r="AR638" t="str">
        <f t="shared" si="23"/>
        <v/>
      </c>
    </row>
    <row r="639" spans="1:44" hidden="1" x14ac:dyDescent="0.25">
      <c r="A639" t="s">
        <v>112</v>
      </c>
      <c r="B639">
        <v>5</v>
      </c>
      <c r="C639">
        <v>1</v>
      </c>
      <c r="D639">
        <v>1</v>
      </c>
      <c r="E639">
        <v>0</v>
      </c>
      <c r="F639">
        <v>22</v>
      </c>
      <c r="G639" t="str">
        <f>IF(טבלה20[[#This Row],[CycleNumber]]&gt;2,IF(AND(טבלה20[[#This Row],[LengthofCycle]]-F638=F638-F637,טבלה20[[#This Row],[LengthofCycle]]-F638&lt;&gt;0),1,""),"")</f>
        <v/>
      </c>
      <c r="H639" t="str">
        <f>IF(טבלה20[[#This Row],[דילוג]]=1,SUM(G639:G640),"")</f>
        <v/>
      </c>
      <c r="I639" t="str">
        <f>IF(AND(טבלה20[[#This Row],[CycleNumber]]&gt;B638,טבלה20[[#This Row],[CycleNumber]]&gt;2),IF(טבלה20[[#This Row],[דילוג]]=1,טבלה20[[#This Row],[LengthofCycle]]-F638,I638),"")</f>
        <v/>
      </c>
      <c r="J639">
        <f>IF(AND(טבלה20[[#This Row],[CycleNumber]]&gt;B638,טבלה20[[#This Row],[CycleNumber]]&gt;2),IF(טבלה20[[#This Row],[דילוג]]=1,1,IF(MAX(J637:J638)=1,1,IF(טבלה20[[#This Row],[LengthofCycle]]-F638&lt;&gt;טבלה20[[#This Row],[הפרש קבוע אחרון]],0,""))),"")</f>
        <v>0</v>
      </c>
      <c r="K639" t="str">
        <f>IF(טבלה20[[#This Row],[CycleNumber]]&lt;3,"",IF(טבלה20[[#This Row],[דילוג]]=1,1,IF(K638="","",IF(טבלה20[[#This Row],[LengthofCycle]]-F638=טבלה20[[#This Row],[הפרש קבוע אחרון]],1,IF(K638+1&gt;3,"",K638+1)))))</f>
        <v/>
      </c>
      <c r="L639" t="str">
        <f>IF(OR(טבלה20[[#This Row],[פעילות]]="",K638=""),"",IF(טבלה20[[#This Row],[פעילות]]=1,1,0))</f>
        <v/>
      </c>
      <c r="M639" s="1" t="str">
        <f>IF(טבלה20[[#This Row],[פעילות]]="","",IF(OR(M638="",AND(טבלה20[[#This Row],[דילוג]]=1,K638=3)),1,M638+1))</f>
        <v/>
      </c>
      <c r="N639" s="1" t="str">
        <f>IF(AND(טבלה20[[#This Row],[מחזורי פעילות]]=3,G640=1,טבלה20[[#This Row],[הפרש קבוע אחרון]]&lt;&gt;I640),1,"")</f>
        <v/>
      </c>
      <c r="O639" s="1" t="str">
        <f>IF(AND(טבלה20[[#This Row],[מחזורי פעילות]]=3,G640=1,טבלה20[[#This Row],[הפרש קבוע אחרון]]=I640),1,"")</f>
        <v/>
      </c>
      <c r="P639" s="1" t="str">
        <f>IF(AND(טבלה20[[#This Row],[דילוג]]=1,טבלה20[[#This Row],[הפרש קבוע אחרון]]=I638,טבלה20[[#This Row],[מחזורי פעילות]]&gt;1),1,"")</f>
        <v/>
      </c>
      <c r="Q639" s="1" t="str">
        <f>IF(OR(AND(טבלה20[[#This Row],[מחזורי פעילות]]&lt;&gt;"",M640=""),AND(טבלה20[[#This Row],[פעילות]]=3,M640=1)),טבלה20[[#This Row],[מחזורי פעילות]],"")</f>
        <v/>
      </c>
      <c r="R639" s="1" t="str">
        <f>IF(טבלה20[[#This Row],[באיזה מחזור נעקר אחרי קביעה?]]&lt;&gt;"",1,"")</f>
        <v/>
      </c>
      <c r="S639" s="1" t="str">
        <f>IF(AND(טבלה20[[#This Row],[באיזה מחזור נעקר אחרי קביעה?]]&lt;&gt;"",טבלה20[[#This Row],[CycleNumber]]&gt;B640),טבלה20[[#This Row],[באיזה מחזור נעקר אחרי קביעה?]],"")</f>
        <v/>
      </c>
      <c r="T639" s="1" t="str">
        <f>IF(AND(טבלה20[[#This Row],[הפרש קבוע אחרון]]&lt;&gt;"",I638=""),טבלה20[[#This Row],[CycleNumber]],"")</f>
        <v/>
      </c>
      <c r="U639" s="1" t="str">
        <f>IF(OR(טבלה20[[#This Row],[CycleNumber]]&gt;B640,B640=""),טבלה20[[#This Row],[CycleNumber]],"")</f>
        <v/>
      </c>
      <c r="V6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39" t="s">
        <v>112</v>
      </c>
      <c r="AO639">
        <v>4</v>
      </c>
      <c r="AP639">
        <v>27</v>
      </c>
      <c r="AQ639">
        <f t="shared" si="22"/>
        <v>0</v>
      </c>
      <c r="AR639" t="str">
        <f t="shared" si="23"/>
        <v/>
      </c>
    </row>
    <row r="640" spans="1:44" hidden="1" x14ac:dyDescent="0.25">
      <c r="A640" t="s">
        <v>112</v>
      </c>
      <c r="B640">
        <v>6</v>
      </c>
      <c r="C640">
        <v>1</v>
      </c>
      <c r="D640">
        <v>1</v>
      </c>
      <c r="E640">
        <v>0</v>
      </c>
      <c r="F640">
        <v>25</v>
      </c>
      <c r="G640" t="str">
        <f>IF(טבלה20[[#This Row],[CycleNumber]]&gt;2,IF(AND(טבלה20[[#This Row],[LengthofCycle]]-F639=F639-F638,טבלה20[[#This Row],[LengthofCycle]]-F639&lt;&gt;0),1,""),"")</f>
        <v/>
      </c>
      <c r="H640" t="str">
        <f>IF(טבלה20[[#This Row],[דילוג]]=1,SUM(G640:G641),"")</f>
        <v/>
      </c>
      <c r="I640" t="str">
        <f>IF(AND(טבלה20[[#This Row],[CycleNumber]]&gt;B639,טבלה20[[#This Row],[CycleNumber]]&gt;2),IF(טבלה20[[#This Row],[דילוג]]=1,טבלה20[[#This Row],[LengthofCycle]]-F639,I639),"")</f>
        <v/>
      </c>
      <c r="J640">
        <f>IF(AND(טבלה20[[#This Row],[CycleNumber]]&gt;B639,טבלה20[[#This Row],[CycleNumber]]&gt;2),IF(טבלה20[[#This Row],[דילוג]]=1,1,IF(MAX(J638:J639)=1,1,IF(טבלה20[[#This Row],[LengthofCycle]]-F639&lt;&gt;טבלה20[[#This Row],[הפרש קבוע אחרון]],0,""))),"")</f>
        <v>0</v>
      </c>
      <c r="K640" t="str">
        <f>IF(טבלה20[[#This Row],[CycleNumber]]&lt;3,"",IF(טבלה20[[#This Row],[דילוג]]=1,1,IF(K639="","",IF(טבלה20[[#This Row],[LengthofCycle]]-F639=טבלה20[[#This Row],[הפרש קבוע אחרון]],1,IF(K639+1&gt;3,"",K639+1)))))</f>
        <v/>
      </c>
      <c r="L640" t="str">
        <f>IF(OR(טבלה20[[#This Row],[פעילות]]="",K639=""),"",IF(טבלה20[[#This Row],[פעילות]]=1,1,0))</f>
        <v/>
      </c>
      <c r="M640" s="1" t="str">
        <f>IF(טבלה20[[#This Row],[פעילות]]="","",IF(OR(M639="",AND(טבלה20[[#This Row],[דילוג]]=1,K639=3)),1,M639+1))</f>
        <v/>
      </c>
      <c r="N640" s="1" t="str">
        <f>IF(AND(טבלה20[[#This Row],[מחזורי פעילות]]=3,G641=1,טבלה20[[#This Row],[הפרש קבוע אחרון]]&lt;&gt;I641),1,"")</f>
        <v/>
      </c>
      <c r="O640" s="1" t="str">
        <f>IF(AND(טבלה20[[#This Row],[מחזורי פעילות]]=3,G641=1,טבלה20[[#This Row],[הפרש קבוע אחרון]]=I641),1,"")</f>
        <v/>
      </c>
      <c r="P640" s="1" t="str">
        <f>IF(AND(טבלה20[[#This Row],[דילוג]]=1,טבלה20[[#This Row],[הפרש קבוע אחרון]]=I639,טבלה20[[#This Row],[מחזורי פעילות]]&gt;1),1,"")</f>
        <v/>
      </c>
      <c r="Q640" s="1" t="str">
        <f>IF(OR(AND(טבלה20[[#This Row],[מחזורי פעילות]]&lt;&gt;"",M641=""),AND(טבלה20[[#This Row],[פעילות]]=3,M641=1)),טבלה20[[#This Row],[מחזורי פעילות]],"")</f>
        <v/>
      </c>
      <c r="R640" s="1" t="str">
        <f>IF(טבלה20[[#This Row],[באיזה מחזור נעקר אחרי קביעה?]]&lt;&gt;"",1,"")</f>
        <v/>
      </c>
      <c r="S640" s="1" t="str">
        <f>IF(AND(טבלה20[[#This Row],[באיזה מחזור נעקר אחרי קביעה?]]&lt;&gt;"",טבלה20[[#This Row],[CycleNumber]]&gt;B641),טבלה20[[#This Row],[באיזה מחזור נעקר אחרי קביעה?]],"")</f>
        <v/>
      </c>
      <c r="T640" s="1" t="str">
        <f>IF(AND(טבלה20[[#This Row],[הפרש קבוע אחרון]]&lt;&gt;"",I639=""),טבלה20[[#This Row],[CycleNumber]],"")</f>
        <v/>
      </c>
      <c r="U640" s="1" t="str">
        <f>IF(OR(טבלה20[[#This Row],[CycleNumber]]&gt;B641,B641=""),טבלה20[[#This Row],[CycleNumber]],"")</f>
        <v/>
      </c>
      <c r="V6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0" t="s">
        <v>112</v>
      </c>
      <c r="AO640">
        <v>5</v>
      </c>
      <c r="AP640">
        <v>22</v>
      </c>
      <c r="AQ640">
        <f t="shared" si="22"/>
        <v>0</v>
      </c>
      <c r="AR640" t="str">
        <f t="shared" si="23"/>
        <v/>
      </c>
    </row>
    <row r="641" spans="1:44" hidden="1" x14ac:dyDescent="0.25">
      <c r="A641" t="s">
        <v>112</v>
      </c>
      <c r="B641">
        <v>7</v>
      </c>
      <c r="C641">
        <v>1</v>
      </c>
      <c r="D641">
        <v>1</v>
      </c>
      <c r="E641">
        <v>0</v>
      </c>
      <c r="F641">
        <v>25</v>
      </c>
      <c r="G641" t="str">
        <f>IF(טבלה20[[#This Row],[CycleNumber]]&gt;2,IF(AND(טבלה20[[#This Row],[LengthofCycle]]-F640=F640-F639,טבלה20[[#This Row],[LengthofCycle]]-F640&lt;&gt;0),1,""),"")</f>
        <v/>
      </c>
      <c r="H641" t="str">
        <f>IF(טבלה20[[#This Row],[דילוג]]=1,SUM(G641:G642),"")</f>
        <v/>
      </c>
      <c r="I641" t="str">
        <f>IF(AND(טבלה20[[#This Row],[CycleNumber]]&gt;B640,טבלה20[[#This Row],[CycleNumber]]&gt;2),IF(טבלה20[[#This Row],[דילוג]]=1,טבלה20[[#This Row],[LengthofCycle]]-F640,I640),"")</f>
        <v/>
      </c>
      <c r="J641">
        <f>IF(AND(טבלה20[[#This Row],[CycleNumber]]&gt;B640,טבלה20[[#This Row],[CycleNumber]]&gt;2),IF(טבלה20[[#This Row],[דילוג]]=1,1,IF(MAX(J639:J640)=1,1,IF(טבלה20[[#This Row],[LengthofCycle]]-F640&lt;&gt;טבלה20[[#This Row],[הפרש קבוע אחרון]],0,""))),"")</f>
        <v>0</v>
      </c>
      <c r="K641" t="str">
        <f>IF(טבלה20[[#This Row],[CycleNumber]]&lt;3,"",IF(טבלה20[[#This Row],[דילוג]]=1,1,IF(K640="","",IF(טבלה20[[#This Row],[LengthofCycle]]-F640=טבלה20[[#This Row],[הפרש קבוע אחרון]],1,IF(K640+1&gt;3,"",K640+1)))))</f>
        <v/>
      </c>
      <c r="L641" t="str">
        <f>IF(OR(טבלה20[[#This Row],[פעילות]]="",K640=""),"",IF(טבלה20[[#This Row],[פעילות]]=1,1,0))</f>
        <v/>
      </c>
      <c r="M641" s="1" t="str">
        <f>IF(טבלה20[[#This Row],[פעילות]]="","",IF(OR(M640="",AND(טבלה20[[#This Row],[דילוג]]=1,K640=3)),1,M640+1))</f>
        <v/>
      </c>
      <c r="N641" s="1" t="str">
        <f>IF(AND(טבלה20[[#This Row],[מחזורי פעילות]]=3,G642=1,טבלה20[[#This Row],[הפרש קבוע אחרון]]&lt;&gt;I642),1,"")</f>
        <v/>
      </c>
      <c r="O641" s="1" t="str">
        <f>IF(AND(טבלה20[[#This Row],[מחזורי פעילות]]=3,G642=1,טבלה20[[#This Row],[הפרש קבוע אחרון]]=I642),1,"")</f>
        <v/>
      </c>
      <c r="P641" s="1" t="str">
        <f>IF(AND(טבלה20[[#This Row],[דילוג]]=1,טבלה20[[#This Row],[הפרש קבוע אחרון]]=I640,טבלה20[[#This Row],[מחזורי פעילות]]&gt;1),1,"")</f>
        <v/>
      </c>
      <c r="Q641" s="1" t="str">
        <f>IF(OR(AND(טבלה20[[#This Row],[מחזורי פעילות]]&lt;&gt;"",M642=""),AND(טבלה20[[#This Row],[פעילות]]=3,M642=1)),טבלה20[[#This Row],[מחזורי פעילות]],"")</f>
        <v/>
      </c>
      <c r="R641" s="1" t="str">
        <f>IF(טבלה20[[#This Row],[באיזה מחזור נעקר אחרי קביעה?]]&lt;&gt;"",1,"")</f>
        <v/>
      </c>
      <c r="S641" s="1" t="str">
        <f>IF(AND(טבלה20[[#This Row],[באיזה מחזור נעקר אחרי קביעה?]]&lt;&gt;"",טבלה20[[#This Row],[CycleNumber]]&gt;B642),טבלה20[[#This Row],[באיזה מחזור נעקר אחרי קביעה?]],"")</f>
        <v/>
      </c>
      <c r="T641" s="1" t="str">
        <f>IF(AND(טבלה20[[#This Row],[הפרש קבוע אחרון]]&lt;&gt;"",I640=""),טבלה20[[#This Row],[CycleNumber]],"")</f>
        <v/>
      </c>
      <c r="U641" s="1" t="str">
        <f>IF(OR(טבלה20[[#This Row],[CycleNumber]]&gt;B642,B642=""),טבלה20[[#This Row],[CycleNumber]],"")</f>
        <v/>
      </c>
      <c r="V6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1" t="s">
        <v>112</v>
      </c>
      <c r="AO641">
        <v>6</v>
      </c>
      <c r="AP641">
        <v>25</v>
      </c>
      <c r="AQ641">
        <f t="shared" si="22"/>
        <v>0</v>
      </c>
      <c r="AR641" t="str">
        <f t="shared" si="23"/>
        <v/>
      </c>
    </row>
    <row r="642" spans="1:44" hidden="1" x14ac:dyDescent="0.25">
      <c r="A642" t="s">
        <v>112</v>
      </c>
      <c r="B642">
        <v>8</v>
      </c>
      <c r="C642">
        <v>1</v>
      </c>
      <c r="D642">
        <v>1</v>
      </c>
      <c r="E642">
        <v>0</v>
      </c>
      <c r="F642">
        <v>26</v>
      </c>
      <c r="G642" t="str">
        <f>IF(טבלה20[[#This Row],[CycleNumber]]&gt;2,IF(AND(טבלה20[[#This Row],[LengthofCycle]]-F641=F641-F640,טבלה20[[#This Row],[LengthofCycle]]-F641&lt;&gt;0),1,""),"")</f>
        <v/>
      </c>
      <c r="H642" t="str">
        <f>IF(טבלה20[[#This Row],[דילוג]]=1,SUM(G642:G643),"")</f>
        <v/>
      </c>
      <c r="I642" t="str">
        <f>IF(AND(טבלה20[[#This Row],[CycleNumber]]&gt;B641,טבלה20[[#This Row],[CycleNumber]]&gt;2),IF(טבלה20[[#This Row],[דילוג]]=1,טבלה20[[#This Row],[LengthofCycle]]-F641,I641),"")</f>
        <v/>
      </c>
      <c r="J642">
        <f>IF(AND(טבלה20[[#This Row],[CycleNumber]]&gt;B641,טבלה20[[#This Row],[CycleNumber]]&gt;2),IF(טבלה20[[#This Row],[דילוג]]=1,1,IF(MAX(J640:J641)=1,1,IF(טבלה20[[#This Row],[LengthofCycle]]-F641&lt;&gt;טבלה20[[#This Row],[הפרש קבוע אחרון]],0,""))),"")</f>
        <v>0</v>
      </c>
      <c r="K642" t="str">
        <f>IF(טבלה20[[#This Row],[CycleNumber]]&lt;3,"",IF(טבלה20[[#This Row],[דילוג]]=1,1,IF(K641="","",IF(טבלה20[[#This Row],[LengthofCycle]]-F641=טבלה20[[#This Row],[הפרש קבוע אחרון]],1,IF(K641+1&gt;3,"",K641+1)))))</f>
        <v/>
      </c>
      <c r="L642" t="str">
        <f>IF(OR(טבלה20[[#This Row],[פעילות]]="",K641=""),"",IF(טבלה20[[#This Row],[פעילות]]=1,1,0))</f>
        <v/>
      </c>
      <c r="M642" s="1" t="str">
        <f>IF(טבלה20[[#This Row],[פעילות]]="","",IF(OR(M641="",AND(טבלה20[[#This Row],[דילוג]]=1,K641=3)),1,M641+1))</f>
        <v/>
      </c>
      <c r="N642" s="1" t="str">
        <f>IF(AND(טבלה20[[#This Row],[מחזורי פעילות]]=3,G643=1,טבלה20[[#This Row],[הפרש קבוע אחרון]]&lt;&gt;I643),1,"")</f>
        <v/>
      </c>
      <c r="O642" s="1" t="str">
        <f>IF(AND(טבלה20[[#This Row],[מחזורי פעילות]]=3,G643=1,טבלה20[[#This Row],[הפרש קבוע אחרון]]=I643),1,"")</f>
        <v/>
      </c>
      <c r="P642" s="1" t="str">
        <f>IF(AND(טבלה20[[#This Row],[דילוג]]=1,טבלה20[[#This Row],[הפרש קבוע אחרון]]=I641,טבלה20[[#This Row],[מחזורי פעילות]]&gt;1),1,"")</f>
        <v/>
      </c>
      <c r="Q642" s="1" t="str">
        <f>IF(OR(AND(טבלה20[[#This Row],[מחזורי פעילות]]&lt;&gt;"",M643=""),AND(טבלה20[[#This Row],[פעילות]]=3,M643=1)),טבלה20[[#This Row],[מחזורי פעילות]],"")</f>
        <v/>
      </c>
      <c r="R642" s="1" t="str">
        <f>IF(טבלה20[[#This Row],[באיזה מחזור נעקר אחרי קביעה?]]&lt;&gt;"",1,"")</f>
        <v/>
      </c>
      <c r="S642" s="1" t="str">
        <f>IF(AND(טבלה20[[#This Row],[באיזה מחזור נעקר אחרי קביעה?]]&lt;&gt;"",טבלה20[[#This Row],[CycleNumber]]&gt;B643),טבלה20[[#This Row],[באיזה מחזור נעקר אחרי קביעה?]],"")</f>
        <v/>
      </c>
      <c r="T642" s="1" t="str">
        <f>IF(AND(טבלה20[[#This Row],[הפרש קבוע אחרון]]&lt;&gt;"",I641=""),טבלה20[[#This Row],[CycleNumber]],"")</f>
        <v/>
      </c>
      <c r="U642" s="1" t="str">
        <f>IF(OR(טבלה20[[#This Row],[CycleNumber]]&gt;B643,B643=""),טבלה20[[#This Row],[CycleNumber]],"")</f>
        <v/>
      </c>
      <c r="V6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2" t="s">
        <v>112</v>
      </c>
      <c r="AO642">
        <v>7</v>
      </c>
      <c r="AP642">
        <v>25</v>
      </c>
      <c r="AQ642">
        <f t="shared" si="22"/>
        <v>0</v>
      </c>
      <c r="AR642" t="str">
        <f t="shared" si="23"/>
        <v/>
      </c>
    </row>
    <row r="643" spans="1:44" hidden="1" x14ac:dyDescent="0.25">
      <c r="A643" t="s">
        <v>112</v>
      </c>
      <c r="B643">
        <v>9</v>
      </c>
      <c r="C643">
        <v>1</v>
      </c>
      <c r="D643">
        <v>1</v>
      </c>
      <c r="E643">
        <v>0</v>
      </c>
      <c r="F643">
        <v>26</v>
      </c>
      <c r="G643" t="str">
        <f>IF(טבלה20[[#This Row],[CycleNumber]]&gt;2,IF(AND(טבלה20[[#This Row],[LengthofCycle]]-F642=F642-F641,טבלה20[[#This Row],[LengthofCycle]]-F642&lt;&gt;0),1,""),"")</f>
        <v/>
      </c>
      <c r="H643" t="str">
        <f>IF(טבלה20[[#This Row],[דילוג]]=1,SUM(G643:G644),"")</f>
        <v/>
      </c>
      <c r="I643" t="str">
        <f>IF(AND(טבלה20[[#This Row],[CycleNumber]]&gt;B642,טבלה20[[#This Row],[CycleNumber]]&gt;2),IF(טבלה20[[#This Row],[דילוג]]=1,טבלה20[[#This Row],[LengthofCycle]]-F642,I642),"")</f>
        <v/>
      </c>
      <c r="J643">
        <f>IF(AND(טבלה20[[#This Row],[CycleNumber]]&gt;B642,טבלה20[[#This Row],[CycleNumber]]&gt;2),IF(טבלה20[[#This Row],[דילוג]]=1,1,IF(MAX(J641:J642)=1,1,IF(טבלה20[[#This Row],[LengthofCycle]]-F642&lt;&gt;טבלה20[[#This Row],[הפרש קבוע אחרון]],0,""))),"")</f>
        <v>0</v>
      </c>
      <c r="K643" t="str">
        <f>IF(טבלה20[[#This Row],[CycleNumber]]&lt;3,"",IF(טבלה20[[#This Row],[דילוג]]=1,1,IF(K642="","",IF(טבלה20[[#This Row],[LengthofCycle]]-F642=טבלה20[[#This Row],[הפרש קבוע אחרון]],1,IF(K642+1&gt;3,"",K642+1)))))</f>
        <v/>
      </c>
      <c r="L643" t="str">
        <f>IF(OR(טבלה20[[#This Row],[פעילות]]="",K642=""),"",IF(טבלה20[[#This Row],[פעילות]]=1,1,0))</f>
        <v/>
      </c>
      <c r="M643" s="1" t="str">
        <f>IF(טבלה20[[#This Row],[פעילות]]="","",IF(OR(M642="",AND(טבלה20[[#This Row],[דילוג]]=1,K642=3)),1,M642+1))</f>
        <v/>
      </c>
      <c r="N643" s="1" t="str">
        <f>IF(AND(טבלה20[[#This Row],[מחזורי פעילות]]=3,G644=1,טבלה20[[#This Row],[הפרש קבוע אחרון]]&lt;&gt;I644),1,"")</f>
        <v/>
      </c>
      <c r="O643" s="1" t="str">
        <f>IF(AND(טבלה20[[#This Row],[מחזורי פעילות]]=3,G644=1,טבלה20[[#This Row],[הפרש קבוע אחרון]]=I644),1,"")</f>
        <v/>
      </c>
      <c r="P643" s="1" t="str">
        <f>IF(AND(טבלה20[[#This Row],[דילוג]]=1,טבלה20[[#This Row],[הפרש קבוע אחרון]]=I642,טבלה20[[#This Row],[מחזורי פעילות]]&gt;1),1,"")</f>
        <v/>
      </c>
      <c r="Q643" s="1" t="str">
        <f>IF(OR(AND(טבלה20[[#This Row],[מחזורי פעילות]]&lt;&gt;"",M644=""),AND(טבלה20[[#This Row],[פעילות]]=3,M644=1)),טבלה20[[#This Row],[מחזורי פעילות]],"")</f>
        <v/>
      </c>
      <c r="R643" s="1" t="str">
        <f>IF(טבלה20[[#This Row],[באיזה מחזור נעקר אחרי קביעה?]]&lt;&gt;"",1,"")</f>
        <v/>
      </c>
      <c r="S643" s="1" t="str">
        <f>IF(AND(טבלה20[[#This Row],[באיזה מחזור נעקר אחרי קביעה?]]&lt;&gt;"",טבלה20[[#This Row],[CycleNumber]]&gt;B644),טבלה20[[#This Row],[באיזה מחזור נעקר אחרי קביעה?]],"")</f>
        <v/>
      </c>
      <c r="T643" s="1" t="str">
        <f>IF(AND(טבלה20[[#This Row],[הפרש קבוע אחרון]]&lt;&gt;"",I642=""),טבלה20[[#This Row],[CycleNumber]],"")</f>
        <v/>
      </c>
      <c r="U643" s="1" t="str">
        <f>IF(OR(טבלה20[[#This Row],[CycleNumber]]&gt;B644,B644=""),טבלה20[[#This Row],[CycleNumber]],"")</f>
        <v/>
      </c>
      <c r="V6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3" t="s">
        <v>112</v>
      </c>
      <c r="AO643">
        <v>8</v>
      </c>
      <c r="AP643">
        <v>26</v>
      </c>
      <c r="AQ643">
        <f t="shared" si="22"/>
        <v>0</v>
      </c>
      <c r="AR643" t="str">
        <f t="shared" si="23"/>
        <v/>
      </c>
    </row>
    <row r="644" spans="1:44" hidden="1" x14ac:dyDescent="0.25">
      <c r="A644" t="s">
        <v>112</v>
      </c>
      <c r="B644">
        <v>10</v>
      </c>
      <c r="C644">
        <v>1</v>
      </c>
      <c r="D644">
        <v>1</v>
      </c>
      <c r="E644">
        <v>0</v>
      </c>
      <c r="F644">
        <v>27</v>
      </c>
      <c r="G644" t="str">
        <f>IF(טבלה20[[#This Row],[CycleNumber]]&gt;2,IF(AND(טבלה20[[#This Row],[LengthofCycle]]-F643=F643-F642,טבלה20[[#This Row],[LengthofCycle]]-F643&lt;&gt;0),1,""),"")</f>
        <v/>
      </c>
      <c r="H644" t="str">
        <f>IF(טבלה20[[#This Row],[דילוג]]=1,SUM(G644:G645),"")</f>
        <v/>
      </c>
      <c r="I644" t="str">
        <f>IF(AND(טבלה20[[#This Row],[CycleNumber]]&gt;B643,טבלה20[[#This Row],[CycleNumber]]&gt;2),IF(טבלה20[[#This Row],[דילוג]]=1,טבלה20[[#This Row],[LengthofCycle]]-F643,I643),"")</f>
        <v/>
      </c>
      <c r="J644">
        <f>IF(AND(טבלה20[[#This Row],[CycleNumber]]&gt;B643,טבלה20[[#This Row],[CycleNumber]]&gt;2),IF(טבלה20[[#This Row],[דילוג]]=1,1,IF(MAX(J642:J643)=1,1,IF(טבלה20[[#This Row],[LengthofCycle]]-F643&lt;&gt;טבלה20[[#This Row],[הפרש קבוע אחרון]],0,""))),"")</f>
        <v>0</v>
      </c>
      <c r="K644" t="str">
        <f>IF(טבלה20[[#This Row],[CycleNumber]]&lt;3,"",IF(טבלה20[[#This Row],[דילוג]]=1,1,IF(K643="","",IF(טבלה20[[#This Row],[LengthofCycle]]-F643=טבלה20[[#This Row],[הפרש קבוע אחרון]],1,IF(K643+1&gt;3,"",K643+1)))))</f>
        <v/>
      </c>
      <c r="L644" t="str">
        <f>IF(OR(טבלה20[[#This Row],[פעילות]]="",K643=""),"",IF(טבלה20[[#This Row],[פעילות]]=1,1,0))</f>
        <v/>
      </c>
      <c r="M644" s="1" t="str">
        <f>IF(טבלה20[[#This Row],[פעילות]]="","",IF(OR(M643="",AND(טבלה20[[#This Row],[דילוג]]=1,K643=3)),1,M643+1))</f>
        <v/>
      </c>
      <c r="N644" s="1" t="str">
        <f>IF(AND(טבלה20[[#This Row],[מחזורי פעילות]]=3,G645=1,טבלה20[[#This Row],[הפרש קבוע אחרון]]&lt;&gt;I645),1,"")</f>
        <v/>
      </c>
      <c r="O644" s="1" t="str">
        <f>IF(AND(טבלה20[[#This Row],[מחזורי פעילות]]=3,G645=1,טבלה20[[#This Row],[הפרש קבוע אחרון]]=I645),1,"")</f>
        <v/>
      </c>
      <c r="P644" s="1" t="str">
        <f>IF(AND(טבלה20[[#This Row],[דילוג]]=1,טבלה20[[#This Row],[הפרש קבוע אחרון]]=I643,טבלה20[[#This Row],[מחזורי פעילות]]&gt;1),1,"")</f>
        <v/>
      </c>
      <c r="Q644" s="1" t="str">
        <f>IF(OR(AND(טבלה20[[#This Row],[מחזורי פעילות]]&lt;&gt;"",M645=""),AND(טבלה20[[#This Row],[פעילות]]=3,M645=1)),טבלה20[[#This Row],[מחזורי פעילות]],"")</f>
        <v/>
      </c>
      <c r="R644" s="1" t="str">
        <f>IF(טבלה20[[#This Row],[באיזה מחזור נעקר אחרי קביעה?]]&lt;&gt;"",1,"")</f>
        <v/>
      </c>
      <c r="S644" s="1" t="str">
        <f>IF(AND(טבלה20[[#This Row],[באיזה מחזור נעקר אחרי קביעה?]]&lt;&gt;"",טבלה20[[#This Row],[CycleNumber]]&gt;B645),טבלה20[[#This Row],[באיזה מחזור נעקר אחרי קביעה?]],"")</f>
        <v/>
      </c>
      <c r="T644" s="1" t="str">
        <f>IF(AND(טבלה20[[#This Row],[הפרש קבוע אחרון]]&lt;&gt;"",I643=""),טבלה20[[#This Row],[CycleNumber]],"")</f>
        <v/>
      </c>
      <c r="U644" s="1" t="str">
        <f>IF(OR(טבלה20[[#This Row],[CycleNumber]]&gt;B645,B645=""),טבלה20[[#This Row],[CycleNumber]],"")</f>
        <v/>
      </c>
      <c r="V6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4" t="s">
        <v>112</v>
      </c>
      <c r="AO644">
        <v>9</v>
      </c>
      <c r="AP644">
        <v>26</v>
      </c>
      <c r="AQ644">
        <f t="shared" si="22"/>
        <v>0</v>
      </c>
      <c r="AR644" t="str">
        <f t="shared" si="23"/>
        <v/>
      </c>
    </row>
    <row r="645" spans="1:44" hidden="1" x14ac:dyDescent="0.25">
      <c r="A645" t="s">
        <v>112</v>
      </c>
      <c r="B645">
        <v>11</v>
      </c>
      <c r="C645">
        <v>1</v>
      </c>
      <c r="D645">
        <v>1</v>
      </c>
      <c r="E645">
        <v>0</v>
      </c>
      <c r="F645">
        <v>27</v>
      </c>
      <c r="G645" t="str">
        <f>IF(טבלה20[[#This Row],[CycleNumber]]&gt;2,IF(AND(טבלה20[[#This Row],[LengthofCycle]]-F644=F644-F643,טבלה20[[#This Row],[LengthofCycle]]-F644&lt;&gt;0),1,""),"")</f>
        <v/>
      </c>
      <c r="H645" t="str">
        <f>IF(טבלה20[[#This Row],[דילוג]]=1,SUM(G645:G646),"")</f>
        <v/>
      </c>
      <c r="I645" t="str">
        <f>IF(AND(טבלה20[[#This Row],[CycleNumber]]&gt;B644,טבלה20[[#This Row],[CycleNumber]]&gt;2),IF(טבלה20[[#This Row],[דילוג]]=1,טבלה20[[#This Row],[LengthofCycle]]-F644,I644),"")</f>
        <v/>
      </c>
      <c r="J645">
        <f>IF(AND(טבלה20[[#This Row],[CycleNumber]]&gt;B644,טבלה20[[#This Row],[CycleNumber]]&gt;2),IF(טבלה20[[#This Row],[דילוג]]=1,1,IF(MAX(J643:J644)=1,1,IF(טבלה20[[#This Row],[LengthofCycle]]-F644&lt;&gt;טבלה20[[#This Row],[הפרש קבוע אחרון]],0,""))),"")</f>
        <v>0</v>
      </c>
      <c r="K645" t="str">
        <f>IF(טבלה20[[#This Row],[CycleNumber]]&lt;3,"",IF(טבלה20[[#This Row],[דילוג]]=1,1,IF(K644="","",IF(טבלה20[[#This Row],[LengthofCycle]]-F644=טבלה20[[#This Row],[הפרש קבוע אחרון]],1,IF(K644+1&gt;3,"",K644+1)))))</f>
        <v/>
      </c>
      <c r="L645" t="str">
        <f>IF(OR(טבלה20[[#This Row],[פעילות]]="",K644=""),"",IF(טבלה20[[#This Row],[פעילות]]=1,1,0))</f>
        <v/>
      </c>
      <c r="M645" s="1" t="str">
        <f>IF(טבלה20[[#This Row],[פעילות]]="","",IF(OR(M644="",AND(טבלה20[[#This Row],[דילוג]]=1,K644=3)),1,M644+1))</f>
        <v/>
      </c>
      <c r="N645" s="1" t="str">
        <f>IF(AND(טבלה20[[#This Row],[מחזורי פעילות]]=3,G646=1,טבלה20[[#This Row],[הפרש קבוע אחרון]]&lt;&gt;I646),1,"")</f>
        <v/>
      </c>
      <c r="O645" s="1" t="str">
        <f>IF(AND(טבלה20[[#This Row],[מחזורי פעילות]]=3,G646=1,טבלה20[[#This Row],[הפרש קבוע אחרון]]=I646),1,"")</f>
        <v/>
      </c>
      <c r="P645" s="1" t="str">
        <f>IF(AND(טבלה20[[#This Row],[דילוג]]=1,טבלה20[[#This Row],[הפרש קבוע אחרון]]=I644,טבלה20[[#This Row],[מחזורי פעילות]]&gt;1),1,"")</f>
        <v/>
      </c>
      <c r="Q645" s="1" t="str">
        <f>IF(OR(AND(טבלה20[[#This Row],[מחזורי פעילות]]&lt;&gt;"",M646=""),AND(טבלה20[[#This Row],[פעילות]]=3,M646=1)),טבלה20[[#This Row],[מחזורי פעילות]],"")</f>
        <v/>
      </c>
      <c r="R645" s="1" t="str">
        <f>IF(טבלה20[[#This Row],[באיזה מחזור נעקר אחרי קביעה?]]&lt;&gt;"",1,"")</f>
        <v/>
      </c>
      <c r="S645" s="1" t="str">
        <f>IF(AND(טבלה20[[#This Row],[באיזה מחזור נעקר אחרי קביעה?]]&lt;&gt;"",טבלה20[[#This Row],[CycleNumber]]&gt;B646),טבלה20[[#This Row],[באיזה מחזור נעקר אחרי קביעה?]],"")</f>
        <v/>
      </c>
      <c r="T645" s="1" t="str">
        <f>IF(AND(טבלה20[[#This Row],[הפרש קבוע אחרון]]&lt;&gt;"",I644=""),טבלה20[[#This Row],[CycleNumber]],"")</f>
        <v/>
      </c>
      <c r="U645" s="1" t="str">
        <f>IF(OR(טבלה20[[#This Row],[CycleNumber]]&gt;B646,B646=""),טבלה20[[#This Row],[CycleNumber]],"")</f>
        <v/>
      </c>
      <c r="V6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5" t="s">
        <v>112</v>
      </c>
      <c r="AO645">
        <v>10</v>
      </c>
      <c r="AP645">
        <v>27</v>
      </c>
      <c r="AQ645">
        <f t="shared" ref="AQ645:AQ708" si="24">IF(AO645=AO643+2,IF(AND(AP643-AP644=AP644-AP645,AP643-AP644&lt;&gt;0),1,0),"")</f>
        <v>0</v>
      </c>
      <c r="AR645" t="str">
        <f t="shared" si="23"/>
        <v/>
      </c>
    </row>
    <row r="646" spans="1:44" hidden="1" x14ac:dyDescent="0.25">
      <c r="A646" t="s">
        <v>112</v>
      </c>
      <c r="B646">
        <v>12</v>
      </c>
      <c r="C646">
        <v>1</v>
      </c>
      <c r="D646">
        <v>1</v>
      </c>
      <c r="E646">
        <v>0</v>
      </c>
      <c r="F646">
        <v>24</v>
      </c>
      <c r="G646" t="str">
        <f>IF(טבלה20[[#This Row],[CycleNumber]]&gt;2,IF(AND(טבלה20[[#This Row],[LengthofCycle]]-F645=F645-F644,טבלה20[[#This Row],[LengthofCycle]]-F645&lt;&gt;0),1,""),"")</f>
        <v/>
      </c>
      <c r="H646" t="str">
        <f>IF(טבלה20[[#This Row],[דילוג]]=1,SUM(G646:G647),"")</f>
        <v/>
      </c>
      <c r="I646" t="str">
        <f>IF(AND(טבלה20[[#This Row],[CycleNumber]]&gt;B645,טבלה20[[#This Row],[CycleNumber]]&gt;2),IF(טבלה20[[#This Row],[דילוג]]=1,טבלה20[[#This Row],[LengthofCycle]]-F645,I645),"")</f>
        <v/>
      </c>
      <c r="J646">
        <f>IF(AND(טבלה20[[#This Row],[CycleNumber]]&gt;B645,טבלה20[[#This Row],[CycleNumber]]&gt;2),IF(טבלה20[[#This Row],[דילוג]]=1,1,IF(MAX(J644:J645)=1,1,IF(טבלה20[[#This Row],[LengthofCycle]]-F645&lt;&gt;טבלה20[[#This Row],[הפרש קבוע אחרון]],0,""))),"")</f>
        <v>0</v>
      </c>
      <c r="K646" t="str">
        <f>IF(טבלה20[[#This Row],[CycleNumber]]&lt;3,"",IF(טבלה20[[#This Row],[דילוג]]=1,1,IF(K645="","",IF(טבלה20[[#This Row],[LengthofCycle]]-F645=טבלה20[[#This Row],[הפרש קבוע אחרון]],1,IF(K645+1&gt;3,"",K645+1)))))</f>
        <v/>
      </c>
      <c r="L646" t="str">
        <f>IF(OR(טבלה20[[#This Row],[פעילות]]="",K645=""),"",IF(טבלה20[[#This Row],[פעילות]]=1,1,0))</f>
        <v/>
      </c>
      <c r="M646" s="1" t="str">
        <f>IF(טבלה20[[#This Row],[פעילות]]="","",IF(OR(M645="",AND(טבלה20[[#This Row],[דילוג]]=1,K645=3)),1,M645+1))</f>
        <v/>
      </c>
      <c r="N646" s="1" t="str">
        <f>IF(AND(טבלה20[[#This Row],[מחזורי פעילות]]=3,G647=1,טבלה20[[#This Row],[הפרש קבוע אחרון]]&lt;&gt;I647),1,"")</f>
        <v/>
      </c>
      <c r="O646" s="1" t="str">
        <f>IF(AND(טבלה20[[#This Row],[מחזורי פעילות]]=3,G647=1,טבלה20[[#This Row],[הפרש קבוע אחרון]]=I647),1,"")</f>
        <v/>
      </c>
      <c r="P646" s="1" t="str">
        <f>IF(AND(טבלה20[[#This Row],[דילוג]]=1,טבלה20[[#This Row],[הפרש קבוע אחרון]]=I645,טבלה20[[#This Row],[מחזורי פעילות]]&gt;1),1,"")</f>
        <v/>
      </c>
      <c r="Q646" s="1" t="str">
        <f>IF(OR(AND(טבלה20[[#This Row],[מחזורי פעילות]]&lt;&gt;"",M647=""),AND(טבלה20[[#This Row],[פעילות]]=3,M647=1)),טבלה20[[#This Row],[מחזורי פעילות]],"")</f>
        <v/>
      </c>
      <c r="R646" s="1" t="str">
        <f>IF(טבלה20[[#This Row],[באיזה מחזור נעקר אחרי קביעה?]]&lt;&gt;"",1,"")</f>
        <v/>
      </c>
      <c r="S646" s="1" t="str">
        <f>IF(AND(טבלה20[[#This Row],[באיזה מחזור נעקר אחרי קביעה?]]&lt;&gt;"",טבלה20[[#This Row],[CycleNumber]]&gt;B647),טבלה20[[#This Row],[באיזה מחזור נעקר אחרי קביעה?]],"")</f>
        <v/>
      </c>
      <c r="T646" s="1" t="str">
        <f>IF(AND(טבלה20[[#This Row],[הפרש קבוע אחרון]]&lt;&gt;"",I645=""),טבלה20[[#This Row],[CycleNumber]],"")</f>
        <v/>
      </c>
      <c r="U646" s="1" t="str">
        <f>IF(OR(טבלה20[[#This Row],[CycleNumber]]&gt;B647,B647=""),טבלה20[[#This Row],[CycleNumber]],"")</f>
        <v/>
      </c>
      <c r="V6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6" t="s">
        <v>112</v>
      </c>
      <c r="AO646">
        <v>11</v>
      </c>
      <c r="AP646">
        <v>27</v>
      </c>
      <c r="AQ646">
        <f t="shared" si="24"/>
        <v>0</v>
      </c>
      <c r="AR646" t="str">
        <f t="shared" ref="AR646:AR709" si="25">IF(AND(AQ646=1,AQ645=1),1,"")</f>
        <v/>
      </c>
    </row>
    <row r="647" spans="1:44" hidden="1" x14ac:dyDescent="0.25">
      <c r="A647" t="s">
        <v>112</v>
      </c>
      <c r="B647">
        <v>13</v>
      </c>
      <c r="C647">
        <v>1</v>
      </c>
      <c r="D647">
        <v>1</v>
      </c>
      <c r="E647">
        <v>0</v>
      </c>
      <c r="F647">
        <v>25</v>
      </c>
      <c r="G647" t="str">
        <f>IF(טבלה20[[#This Row],[CycleNumber]]&gt;2,IF(AND(טבלה20[[#This Row],[LengthofCycle]]-F646=F646-F645,טבלה20[[#This Row],[LengthofCycle]]-F646&lt;&gt;0),1,""),"")</f>
        <v/>
      </c>
      <c r="H647" t="str">
        <f>IF(טבלה20[[#This Row],[דילוג]]=1,SUM(G647:G648),"")</f>
        <v/>
      </c>
      <c r="I647" t="str">
        <f>IF(AND(טבלה20[[#This Row],[CycleNumber]]&gt;B646,טבלה20[[#This Row],[CycleNumber]]&gt;2),IF(טבלה20[[#This Row],[דילוג]]=1,טבלה20[[#This Row],[LengthofCycle]]-F646,I646),"")</f>
        <v/>
      </c>
      <c r="J647">
        <f>IF(AND(טבלה20[[#This Row],[CycleNumber]]&gt;B646,טבלה20[[#This Row],[CycleNumber]]&gt;2),IF(טבלה20[[#This Row],[דילוג]]=1,1,IF(MAX(J645:J646)=1,1,IF(טבלה20[[#This Row],[LengthofCycle]]-F646&lt;&gt;טבלה20[[#This Row],[הפרש קבוע אחרון]],0,""))),"")</f>
        <v>0</v>
      </c>
      <c r="K647" t="str">
        <f>IF(טבלה20[[#This Row],[CycleNumber]]&lt;3,"",IF(טבלה20[[#This Row],[דילוג]]=1,1,IF(K646="","",IF(טבלה20[[#This Row],[LengthofCycle]]-F646=טבלה20[[#This Row],[הפרש קבוע אחרון]],1,IF(K646+1&gt;3,"",K646+1)))))</f>
        <v/>
      </c>
      <c r="L647" t="str">
        <f>IF(OR(טבלה20[[#This Row],[פעילות]]="",K646=""),"",IF(טבלה20[[#This Row],[פעילות]]=1,1,0))</f>
        <v/>
      </c>
      <c r="M647" s="1" t="str">
        <f>IF(טבלה20[[#This Row],[פעילות]]="","",IF(OR(M646="",AND(טבלה20[[#This Row],[דילוג]]=1,K646=3)),1,M646+1))</f>
        <v/>
      </c>
      <c r="N647" s="1" t="str">
        <f>IF(AND(טבלה20[[#This Row],[מחזורי פעילות]]=3,G648=1,טבלה20[[#This Row],[הפרש קבוע אחרון]]&lt;&gt;I648),1,"")</f>
        <v/>
      </c>
      <c r="O647" s="1" t="str">
        <f>IF(AND(טבלה20[[#This Row],[מחזורי פעילות]]=3,G648=1,טבלה20[[#This Row],[הפרש קבוע אחרון]]=I648),1,"")</f>
        <v/>
      </c>
      <c r="P647" s="1" t="str">
        <f>IF(AND(טבלה20[[#This Row],[דילוג]]=1,טבלה20[[#This Row],[הפרש קבוע אחרון]]=I646,טבלה20[[#This Row],[מחזורי פעילות]]&gt;1),1,"")</f>
        <v/>
      </c>
      <c r="Q647" s="1" t="str">
        <f>IF(OR(AND(טבלה20[[#This Row],[מחזורי פעילות]]&lt;&gt;"",M648=""),AND(טבלה20[[#This Row],[פעילות]]=3,M648=1)),טבלה20[[#This Row],[מחזורי פעילות]],"")</f>
        <v/>
      </c>
      <c r="R647" s="1" t="str">
        <f>IF(טבלה20[[#This Row],[באיזה מחזור נעקר אחרי קביעה?]]&lt;&gt;"",1,"")</f>
        <v/>
      </c>
      <c r="S647" s="1" t="str">
        <f>IF(AND(טבלה20[[#This Row],[באיזה מחזור נעקר אחרי קביעה?]]&lt;&gt;"",טבלה20[[#This Row],[CycleNumber]]&gt;B648),טבלה20[[#This Row],[באיזה מחזור נעקר אחרי קביעה?]],"")</f>
        <v/>
      </c>
      <c r="T647" s="1" t="str">
        <f>IF(AND(טבלה20[[#This Row],[הפרש קבוע אחרון]]&lt;&gt;"",I646=""),טבלה20[[#This Row],[CycleNumber]],"")</f>
        <v/>
      </c>
      <c r="U647" s="1" t="str">
        <f>IF(OR(טבלה20[[#This Row],[CycleNumber]]&gt;B648,B648=""),טבלה20[[#This Row],[CycleNumber]],"")</f>
        <v/>
      </c>
      <c r="V6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7" t="s">
        <v>112</v>
      </c>
      <c r="AO647">
        <v>12</v>
      </c>
      <c r="AP647">
        <v>24</v>
      </c>
      <c r="AQ647">
        <f t="shared" si="24"/>
        <v>0</v>
      </c>
      <c r="AR647" t="str">
        <f t="shared" si="25"/>
        <v/>
      </c>
    </row>
    <row r="648" spans="1:44" hidden="1" x14ac:dyDescent="0.25">
      <c r="A648" t="s">
        <v>112</v>
      </c>
      <c r="B648">
        <v>14</v>
      </c>
      <c r="C648">
        <v>1</v>
      </c>
      <c r="D648">
        <v>1</v>
      </c>
      <c r="E648">
        <v>0</v>
      </c>
      <c r="F648">
        <v>27</v>
      </c>
      <c r="G648" t="str">
        <f>IF(טבלה20[[#This Row],[CycleNumber]]&gt;2,IF(AND(טבלה20[[#This Row],[LengthofCycle]]-F647=F647-F646,טבלה20[[#This Row],[LengthofCycle]]-F647&lt;&gt;0),1,""),"")</f>
        <v/>
      </c>
      <c r="H648" t="str">
        <f>IF(טבלה20[[#This Row],[דילוג]]=1,SUM(G648:G649),"")</f>
        <v/>
      </c>
      <c r="I648" t="str">
        <f>IF(AND(טבלה20[[#This Row],[CycleNumber]]&gt;B647,טבלה20[[#This Row],[CycleNumber]]&gt;2),IF(טבלה20[[#This Row],[דילוג]]=1,טבלה20[[#This Row],[LengthofCycle]]-F647,I647),"")</f>
        <v/>
      </c>
      <c r="J648">
        <f>IF(AND(טבלה20[[#This Row],[CycleNumber]]&gt;B647,טבלה20[[#This Row],[CycleNumber]]&gt;2),IF(טבלה20[[#This Row],[דילוג]]=1,1,IF(MAX(J646:J647)=1,1,IF(טבלה20[[#This Row],[LengthofCycle]]-F647&lt;&gt;טבלה20[[#This Row],[הפרש קבוע אחרון]],0,""))),"")</f>
        <v>0</v>
      </c>
      <c r="K648" t="str">
        <f>IF(טבלה20[[#This Row],[CycleNumber]]&lt;3,"",IF(טבלה20[[#This Row],[דילוג]]=1,1,IF(K647="","",IF(טבלה20[[#This Row],[LengthofCycle]]-F647=טבלה20[[#This Row],[הפרש קבוע אחרון]],1,IF(K647+1&gt;3,"",K647+1)))))</f>
        <v/>
      </c>
      <c r="L648" t="str">
        <f>IF(OR(טבלה20[[#This Row],[פעילות]]="",K647=""),"",IF(טבלה20[[#This Row],[פעילות]]=1,1,0))</f>
        <v/>
      </c>
      <c r="M648" s="1" t="str">
        <f>IF(טבלה20[[#This Row],[פעילות]]="","",IF(OR(M647="",AND(טבלה20[[#This Row],[דילוג]]=1,K647=3)),1,M647+1))</f>
        <v/>
      </c>
      <c r="N648" s="1" t="str">
        <f>IF(AND(טבלה20[[#This Row],[מחזורי פעילות]]=3,G649=1,טבלה20[[#This Row],[הפרש קבוע אחרון]]&lt;&gt;I649),1,"")</f>
        <v/>
      </c>
      <c r="O648" s="1" t="str">
        <f>IF(AND(טבלה20[[#This Row],[מחזורי פעילות]]=3,G649=1,טבלה20[[#This Row],[הפרש קבוע אחרון]]=I649),1,"")</f>
        <v/>
      </c>
      <c r="P648" s="1" t="str">
        <f>IF(AND(טבלה20[[#This Row],[דילוג]]=1,טבלה20[[#This Row],[הפרש קבוע אחרון]]=I647,טבלה20[[#This Row],[מחזורי פעילות]]&gt;1),1,"")</f>
        <v/>
      </c>
      <c r="Q648" s="1" t="str">
        <f>IF(OR(AND(טבלה20[[#This Row],[מחזורי פעילות]]&lt;&gt;"",M649=""),AND(טבלה20[[#This Row],[פעילות]]=3,M649=1)),טבלה20[[#This Row],[מחזורי פעילות]],"")</f>
        <v/>
      </c>
      <c r="R648" s="1" t="str">
        <f>IF(טבלה20[[#This Row],[באיזה מחזור נעקר אחרי קביעה?]]&lt;&gt;"",1,"")</f>
        <v/>
      </c>
      <c r="S648" s="1" t="str">
        <f>IF(AND(טבלה20[[#This Row],[באיזה מחזור נעקר אחרי קביעה?]]&lt;&gt;"",טבלה20[[#This Row],[CycleNumber]]&gt;B649),טבלה20[[#This Row],[באיזה מחזור נעקר אחרי קביעה?]],"")</f>
        <v/>
      </c>
      <c r="T648" s="1" t="str">
        <f>IF(AND(טבלה20[[#This Row],[הפרש קבוע אחרון]]&lt;&gt;"",I647=""),טבלה20[[#This Row],[CycleNumber]],"")</f>
        <v/>
      </c>
      <c r="U648" s="1" t="str">
        <f>IF(OR(טבלה20[[#This Row],[CycleNumber]]&gt;B649,B649=""),טבלה20[[#This Row],[CycleNumber]],"")</f>
        <v/>
      </c>
      <c r="V6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8" t="s">
        <v>112</v>
      </c>
      <c r="AO648">
        <v>13</v>
      </c>
      <c r="AP648">
        <v>25</v>
      </c>
      <c r="AQ648">
        <f t="shared" si="24"/>
        <v>0</v>
      </c>
      <c r="AR648" t="str">
        <f t="shared" si="25"/>
        <v/>
      </c>
    </row>
    <row r="649" spans="1:44" hidden="1" x14ac:dyDescent="0.25">
      <c r="A649" t="s">
        <v>112</v>
      </c>
      <c r="B649">
        <v>15</v>
      </c>
      <c r="C649">
        <v>1</v>
      </c>
      <c r="D649">
        <v>1</v>
      </c>
      <c r="E649">
        <v>0</v>
      </c>
      <c r="F649">
        <v>26</v>
      </c>
      <c r="G649" t="str">
        <f>IF(טבלה20[[#This Row],[CycleNumber]]&gt;2,IF(AND(טבלה20[[#This Row],[LengthofCycle]]-F648=F648-F647,טבלה20[[#This Row],[LengthofCycle]]-F648&lt;&gt;0),1,""),"")</f>
        <v/>
      </c>
      <c r="H649" t="str">
        <f>IF(טבלה20[[#This Row],[דילוג]]=1,SUM(G649:G650),"")</f>
        <v/>
      </c>
      <c r="I649" t="str">
        <f>IF(AND(טבלה20[[#This Row],[CycleNumber]]&gt;B648,טבלה20[[#This Row],[CycleNumber]]&gt;2),IF(טבלה20[[#This Row],[דילוג]]=1,טבלה20[[#This Row],[LengthofCycle]]-F648,I648),"")</f>
        <v/>
      </c>
      <c r="J649">
        <f>IF(AND(טבלה20[[#This Row],[CycleNumber]]&gt;B648,טבלה20[[#This Row],[CycleNumber]]&gt;2),IF(טבלה20[[#This Row],[דילוג]]=1,1,IF(MAX(J647:J648)=1,1,IF(טבלה20[[#This Row],[LengthofCycle]]-F648&lt;&gt;טבלה20[[#This Row],[הפרש קבוע אחרון]],0,""))),"")</f>
        <v>0</v>
      </c>
      <c r="K649" t="str">
        <f>IF(טבלה20[[#This Row],[CycleNumber]]&lt;3,"",IF(טבלה20[[#This Row],[דילוג]]=1,1,IF(K648="","",IF(טבלה20[[#This Row],[LengthofCycle]]-F648=טבלה20[[#This Row],[הפרש קבוע אחרון]],1,IF(K648+1&gt;3,"",K648+1)))))</f>
        <v/>
      </c>
      <c r="L649" t="str">
        <f>IF(OR(טבלה20[[#This Row],[פעילות]]="",K648=""),"",IF(טבלה20[[#This Row],[פעילות]]=1,1,0))</f>
        <v/>
      </c>
      <c r="M649" s="1" t="str">
        <f>IF(טבלה20[[#This Row],[פעילות]]="","",IF(OR(M648="",AND(טבלה20[[#This Row],[דילוג]]=1,K648=3)),1,M648+1))</f>
        <v/>
      </c>
      <c r="N649" s="1" t="str">
        <f>IF(AND(טבלה20[[#This Row],[מחזורי פעילות]]=3,G650=1,טבלה20[[#This Row],[הפרש קבוע אחרון]]&lt;&gt;I650),1,"")</f>
        <v/>
      </c>
      <c r="O649" s="1" t="str">
        <f>IF(AND(טבלה20[[#This Row],[מחזורי פעילות]]=3,G650=1,טבלה20[[#This Row],[הפרש קבוע אחרון]]=I650),1,"")</f>
        <v/>
      </c>
      <c r="P649" s="1" t="str">
        <f>IF(AND(טבלה20[[#This Row],[דילוג]]=1,טבלה20[[#This Row],[הפרש קבוע אחרון]]=I648,טבלה20[[#This Row],[מחזורי פעילות]]&gt;1),1,"")</f>
        <v/>
      </c>
      <c r="Q649" s="1" t="str">
        <f>IF(OR(AND(טבלה20[[#This Row],[מחזורי פעילות]]&lt;&gt;"",M650=""),AND(טבלה20[[#This Row],[פעילות]]=3,M650=1)),טבלה20[[#This Row],[מחזורי פעילות]],"")</f>
        <v/>
      </c>
      <c r="R649" s="1" t="str">
        <f>IF(טבלה20[[#This Row],[באיזה מחזור נעקר אחרי קביעה?]]&lt;&gt;"",1,"")</f>
        <v/>
      </c>
      <c r="S649" s="1" t="str">
        <f>IF(AND(טבלה20[[#This Row],[באיזה מחזור נעקר אחרי קביעה?]]&lt;&gt;"",טבלה20[[#This Row],[CycleNumber]]&gt;B650),טבלה20[[#This Row],[באיזה מחזור נעקר אחרי קביעה?]],"")</f>
        <v/>
      </c>
      <c r="T649" s="1" t="str">
        <f>IF(AND(טבלה20[[#This Row],[הפרש קבוע אחרון]]&lt;&gt;"",I648=""),טבלה20[[#This Row],[CycleNumber]],"")</f>
        <v/>
      </c>
      <c r="U649" s="1" t="str">
        <f>IF(OR(טבלה20[[#This Row],[CycleNumber]]&gt;B650,B650=""),טבלה20[[#This Row],[CycleNumber]],"")</f>
        <v/>
      </c>
      <c r="V6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49" t="s">
        <v>112</v>
      </c>
      <c r="AO649">
        <v>14</v>
      </c>
      <c r="AP649">
        <v>27</v>
      </c>
      <c r="AQ649">
        <f t="shared" si="24"/>
        <v>0</v>
      </c>
      <c r="AR649" t="str">
        <f t="shared" si="25"/>
        <v/>
      </c>
    </row>
    <row r="650" spans="1:44" hidden="1" x14ac:dyDescent="0.25">
      <c r="A650" t="s">
        <v>112</v>
      </c>
      <c r="B650">
        <v>16</v>
      </c>
      <c r="C650">
        <v>1</v>
      </c>
      <c r="D650">
        <v>1</v>
      </c>
      <c r="E650">
        <v>0</v>
      </c>
      <c r="F650">
        <v>26</v>
      </c>
      <c r="G650" t="str">
        <f>IF(טבלה20[[#This Row],[CycleNumber]]&gt;2,IF(AND(טבלה20[[#This Row],[LengthofCycle]]-F649=F649-F648,טבלה20[[#This Row],[LengthofCycle]]-F649&lt;&gt;0),1,""),"")</f>
        <v/>
      </c>
      <c r="H650" t="str">
        <f>IF(טבלה20[[#This Row],[דילוג]]=1,SUM(G650:G651),"")</f>
        <v/>
      </c>
      <c r="I650" t="str">
        <f>IF(AND(טבלה20[[#This Row],[CycleNumber]]&gt;B649,טבלה20[[#This Row],[CycleNumber]]&gt;2),IF(טבלה20[[#This Row],[דילוג]]=1,טבלה20[[#This Row],[LengthofCycle]]-F649,I649),"")</f>
        <v/>
      </c>
      <c r="J650">
        <f>IF(AND(טבלה20[[#This Row],[CycleNumber]]&gt;B649,טבלה20[[#This Row],[CycleNumber]]&gt;2),IF(טבלה20[[#This Row],[דילוג]]=1,1,IF(MAX(J648:J649)=1,1,IF(טבלה20[[#This Row],[LengthofCycle]]-F649&lt;&gt;טבלה20[[#This Row],[הפרש קבוע אחרון]],0,""))),"")</f>
        <v>0</v>
      </c>
      <c r="K650" t="str">
        <f>IF(טבלה20[[#This Row],[CycleNumber]]&lt;3,"",IF(טבלה20[[#This Row],[דילוג]]=1,1,IF(K649="","",IF(טבלה20[[#This Row],[LengthofCycle]]-F649=טבלה20[[#This Row],[הפרש קבוע אחרון]],1,IF(K649+1&gt;3,"",K649+1)))))</f>
        <v/>
      </c>
      <c r="L650" t="str">
        <f>IF(OR(טבלה20[[#This Row],[פעילות]]="",K649=""),"",IF(טבלה20[[#This Row],[פעילות]]=1,1,0))</f>
        <v/>
      </c>
      <c r="M650" s="1" t="str">
        <f>IF(טבלה20[[#This Row],[פעילות]]="","",IF(OR(M649="",AND(טבלה20[[#This Row],[דילוג]]=1,K649=3)),1,M649+1))</f>
        <v/>
      </c>
      <c r="N650" s="1" t="str">
        <f>IF(AND(טבלה20[[#This Row],[מחזורי פעילות]]=3,G651=1,טבלה20[[#This Row],[הפרש קבוע אחרון]]&lt;&gt;I651),1,"")</f>
        <v/>
      </c>
      <c r="O650" s="1" t="str">
        <f>IF(AND(טבלה20[[#This Row],[מחזורי פעילות]]=3,G651=1,טבלה20[[#This Row],[הפרש קבוע אחרון]]=I651),1,"")</f>
        <v/>
      </c>
      <c r="P650" s="1" t="str">
        <f>IF(AND(טבלה20[[#This Row],[דילוג]]=1,טבלה20[[#This Row],[הפרש קבוע אחרון]]=I649,טבלה20[[#This Row],[מחזורי פעילות]]&gt;1),1,"")</f>
        <v/>
      </c>
      <c r="Q650" s="1" t="str">
        <f>IF(OR(AND(טבלה20[[#This Row],[מחזורי פעילות]]&lt;&gt;"",M651=""),AND(טבלה20[[#This Row],[פעילות]]=3,M651=1)),טבלה20[[#This Row],[מחזורי פעילות]],"")</f>
        <v/>
      </c>
      <c r="R650" s="1" t="str">
        <f>IF(טבלה20[[#This Row],[באיזה מחזור נעקר אחרי קביעה?]]&lt;&gt;"",1,"")</f>
        <v/>
      </c>
      <c r="S650" s="1" t="str">
        <f>IF(AND(טבלה20[[#This Row],[באיזה מחזור נעקר אחרי קביעה?]]&lt;&gt;"",טבלה20[[#This Row],[CycleNumber]]&gt;B651),טבלה20[[#This Row],[באיזה מחזור נעקר אחרי קביעה?]],"")</f>
        <v/>
      </c>
      <c r="T650" s="1" t="str">
        <f>IF(AND(טבלה20[[#This Row],[הפרש קבוע אחרון]]&lt;&gt;"",I649=""),טבלה20[[#This Row],[CycleNumber]],"")</f>
        <v/>
      </c>
      <c r="U650" s="1" t="str">
        <f>IF(OR(טבלה20[[#This Row],[CycleNumber]]&gt;B651,B651=""),טבלה20[[#This Row],[CycleNumber]],"")</f>
        <v/>
      </c>
      <c r="V6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0" t="s">
        <v>112</v>
      </c>
      <c r="AO650">
        <v>15</v>
      </c>
      <c r="AP650">
        <v>26</v>
      </c>
      <c r="AQ650">
        <f t="shared" si="24"/>
        <v>0</v>
      </c>
      <c r="AR650" t="str">
        <f t="shared" si="25"/>
        <v/>
      </c>
    </row>
    <row r="651" spans="1:44" hidden="1" x14ac:dyDescent="0.25">
      <c r="A651" t="s">
        <v>112</v>
      </c>
      <c r="B651">
        <v>17</v>
      </c>
      <c r="C651">
        <v>1</v>
      </c>
      <c r="D651">
        <v>1</v>
      </c>
      <c r="E651">
        <v>0</v>
      </c>
      <c r="F651">
        <v>29</v>
      </c>
      <c r="G651" t="str">
        <f>IF(טבלה20[[#This Row],[CycleNumber]]&gt;2,IF(AND(טבלה20[[#This Row],[LengthofCycle]]-F650=F650-F649,טבלה20[[#This Row],[LengthofCycle]]-F650&lt;&gt;0),1,""),"")</f>
        <v/>
      </c>
      <c r="H651" t="str">
        <f>IF(טבלה20[[#This Row],[דילוג]]=1,SUM(G651:G652),"")</f>
        <v/>
      </c>
      <c r="I651" t="str">
        <f>IF(AND(טבלה20[[#This Row],[CycleNumber]]&gt;B650,טבלה20[[#This Row],[CycleNumber]]&gt;2),IF(טבלה20[[#This Row],[דילוג]]=1,טבלה20[[#This Row],[LengthofCycle]]-F650,I650),"")</f>
        <v/>
      </c>
      <c r="J651">
        <f>IF(AND(טבלה20[[#This Row],[CycleNumber]]&gt;B650,טבלה20[[#This Row],[CycleNumber]]&gt;2),IF(טבלה20[[#This Row],[דילוג]]=1,1,IF(MAX(J649:J650)=1,1,IF(טבלה20[[#This Row],[LengthofCycle]]-F650&lt;&gt;טבלה20[[#This Row],[הפרש קבוע אחרון]],0,""))),"")</f>
        <v>0</v>
      </c>
      <c r="K651" t="str">
        <f>IF(טבלה20[[#This Row],[CycleNumber]]&lt;3,"",IF(טבלה20[[#This Row],[דילוג]]=1,1,IF(K650="","",IF(טבלה20[[#This Row],[LengthofCycle]]-F650=טבלה20[[#This Row],[הפרש קבוע אחרון]],1,IF(K650+1&gt;3,"",K650+1)))))</f>
        <v/>
      </c>
      <c r="L651" t="str">
        <f>IF(OR(טבלה20[[#This Row],[פעילות]]="",K650=""),"",IF(טבלה20[[#This Row],[פעילות]]=1,1,0))</f>
        <v/>
      </c>
      <c r="M651" s="1" t="str">
        <f>IF(טבלה20[[#This Row],[פעילות]]="","",IF(OR(M650="",AND(טבלה20[[#This Row],[דילוג]]=1,K650=3)),1,M650+1))</f>
        <v/>
      </c>
      <c r="N651" s="1" t="str">
        <f>IF(AND(טבלה20[[#This Row],[מחזורי פעילות]]=3,G652=1,טבלה20[[#This Row],[הפרש קבוע אחרון]]&lt;&gt;I652),1,"")</f>
        <v/>
      </c>
      <c r="O651" s="1" t="str">
        <f>IF(AND(טבלה20[[#This Row],[מחזורי פעילות]]=3,G652=1,טבלה20[[#This Row],[הפרש קבוע אחרון]]=I652),1,"")</f>
        <v/>
      </c>
      <c r="P651" s="1" t="str">
        <f>IF(AND(טבלה20[[#This Row],[דילוג]]=1,טבלה20[[#This Row],[הפרש קבוע אחרון]]=I650,טבלה20[[#This Row],[מחזורי פעילות]]&gt;1),1,"")</f>
        <v/>
      </c>
      <c r="Q651" s="1" t="str">
        <f>IF(OR(AND(טבלה20[[#This Row],[מחזורי פעילות]]&lt;&gt;"",M652=""),AND(טבלה20[[#This Row],[פעילות]]=3,M652=1)),טבלה20[[#This Row],[מחזורי פעילות]],"")</f>
        <v/>
      </c>
      <c r="R651" s="1" t="str">
        <f>IF(טבלה20[[#This Row],[באיזה מחזור נעקר אחרי קביעה?]]&lt;&gt;"",1,"")</f>
        <v/>
      </c>
      <c r="S651" s="1" t="str">
        <f>IF(AND(טבלה20[[#This Row],[באיזה מחזור נעקר אחרי קביעה?]]&lt;&gt;"",טבלה20[[#This Row],[CycleNumber]]&gt;B652),טבלה20[[#This Row],[באיזה מחזור נעקר אחרי קביעה?]],"")</f>
        <v/>
      </c>
      <c r="T651" s="1" t="str">
        <f>IF(AND(טבלה20[[#This Row],[הפרש קבוע אחרון]]&lt;&gt;"",I650=""),טבלה20[[#This Row],[CycleNumber]],"")</f>
        <v/>
      </c>
      <c r="U651" s="1" t="str">
        <f>IF(OR(טבלה20[[#This Row],[CycleNumber]]&gt;B652,B652=""),טבלה20[[#This Row],[CycleNumber]],"")</f>
        <v/>
      </c>
      <c r="V6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1" t="s">
        <v>112</v>
      </c>
      <c r="AO651">
        <v>16</v>
      </c>
      <c r="AP651">
        <v>26</v>
      </c>
      <c r="AQ651">
        <f t="shared" si="24"/>
        <v>0</v>
      </c>
      <c r="AR651" t="str">
        <f t="shared" si="25"/>
        <v/>
      </c>
    </row>
    <row r="652" spans="1:44" hidden="1" x14ac:dyDescent="0.25">
      <c r="A652" t="s">
        <v>112</v>
      </c>
      <c r="B652">
        <v>18</v>
      </c>
      <c r="C652">
        <v>1</v>
      </c>
      <c r="D652">
        <v>1</v>
      </c>
      <c r="E652">
        <v>0</v>
      </c>
      <c r="F652">
        <v>26</v>
      </c>
      <c r="G652" t="str">
        <f>IF(טבלה20[[#This Row],[CycleNumber]]&gt;2,IF(AND(טבלה20[[#This Row],[LengthofCycle]]-F651=F651-F650,טבלה20[[#This Row],[LengthofCycle]]-F651&lt;&gt;0),1,""),"")</f>
        <v/>
      </c>
      <c r="H652" t="str">
        <f>IF(טבלה20[[#This Row],[דילוג]]=1,SUM(G652:G653),"")</f>
        <v/>
      </c>
      <c r="I652" t="str">
        <f>IF(AND(טבלה20[[#This Row],[CycleNumber]]&gt;B651,טבלה20[[#This Row],[CycleNumber]]&gt;2),IF(טבלה20[[#This Row],[דילוג]]=1,טבלה20[[#This Row],[LengthofCycle]]-F651,I651),"")</f>
        <v/>
      </c>
      <c r="J652">
        <f>IF(AND(טבלה20[[#This Row],[CycleNumber]]&gt;B651,טבלה20[[#This Row],[CycleNumber]]&gt;2),IF(טבלה20[[#This Row],[דילוג]]=1,1,IF(MAX(J650:J651)=1,1,IF(טבלה20[[#This Row],[LengthofCycle]]-F651&lt;&gt;טבלה20[[#This Row],[הפרש קבוע אחרון]],0,""))),"")</f>
        <v>0</v>
      </c>
      <c r="K652" t="str">
        <f>IF(טבלה20[[#This Row],[CycleNumber]]&lt;3,"",IF(טבלה20[[#This Row],[דילוג]]=1,1,IF(K651="","",IF(טבלה20[[#This Row],[LengthofCycle]]-F651=טבלה20[[#This Row],[הפרש קבוע אחרון]],1,IF(K651+1&gt;3,"",K651+1)))))</f>
        <v/>
      </c>
      <c r="L652" t="str">
        <f>IF(OR(טבלה20[[#This Row],[פעילות]]="",K651=""),"",IF(טבלה20[[#This Row],[פעילות]]=1,1,0))</f>
        <v/>
      </c>
      <c r="M652" s="1" t="str">
        <f>IF(טבלה20[[#This Row],[פעילות]]="","",IF(OR(M651="",AND(טבלה20[[#This Row],[דילוג]]=1,K651=3)),1,M651+1))</f>
        <v/>
      </c>
      <c r="N652" s="1" t="str">
        <f>IF(AND(טבלה20[[#This Row],[מחזורי פעילות]]=3,G653=1,טבלה20[[#This Row],[הפרש קבוע אחרון]]&lt;&gt;I653),1,"")</f>
        <v/>
      </c>
      <c r="O652" s="1" t="str">
        <f>IF(AND(טבלה20[[#This Row],[מחזורי פעילות]]=3,G653=1,טבלה20[[#This Row],[הפרש קבוע אחרון]]=I653),1,"")</f>
        <v/>
      </c>
      <c r="P652" s="1" t="str">
        <f>IF(AND(טבלה20[[#This Row],[דילוג]]=1,טבלה20[[#This Row],[הפרש קבוע אחרון]]=I651,טבלה20[[#This Row],[מחזורי פעילות]]&gt;1),1,"")</f>
        <v/>
      </c>
      <c r="Q652" s="1" t="str">
        <f>IF(OR(AND(טבלה20[[#This Row],[מחזורי פעילות]]&lt;&gt;"",M653=""),AND(טבלה20[[#This Row],[פעילות]]=3,M653=1)),טבלה20[[#This Row],[מחזורי פעילות]],"")</f>
        <v/>
      </c>
      <c r="R652" s="1" t="str">
        <f>IF(טבלה20[[#This Row],[באיזה מחזור נעקר אחרי קביעה?]]&lt;&gt;"",1,"")</f>
        <v/>
      </c>
      <c r="S652" s="1" t="str">
        <f>IF(AND(טבלה20[[#This Row],[באיזה מחזור נעקר אחרי קביעה?]]&lt;&gt;"",טבלה20[[#This Row],[CycleNumber]]&gt;B653),טבלה20[[#This Row],[באיזה מחזור נעקר אחרי קביעה?]],"")</f>
        <v/>
      </c>
      <c r="T652" s="1" t="str">
        <f>IF(AND(טבלה20[[#This Row],[הפרש קבוע אחרון]]&lt;&gt;"",I651=""),טבלה20[[#This Row],[CycleNumber]],"")</f>
        <v/>
      </c>
      <c r="U652" s="1" t="str">
        <f>IF(OR(טבלה20[[#This Row],[CycleNumber]]&gt;B653,B653=""),טבלה20[[#This Row],[CycleNumber]],"")</f>
        <v/>
      </c>
      <c r="V6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2" t="s">
        <v>112</v>
      </c>
      <c r="AO652">
        <v>17</v>
      </c>
      <c r="AP652">
        <v>29</v>
      </c>
      <c r="AQ652">
        <f t="shared" si="24"/>
        <v>0</v>
      </c>
      <c r="AR652" t="str">
        <f t="shared" si="25"/>
        <v/>
      </c>
    </row>
    <row r="653" spans="1:44" hidden="1" x14ac:dyDescent="0.25">
      <c r="A653" t="s">
        <v>112</v>
      </c>
      <c r="B653">
        <v>19</v>
      </c>
      <c r="C653">
        <v>1</v>
      </c>
      <c r="D653">
        <v>1</v>
      </c>
      <c r="E653">
        <v>0</v>
      </c>
      <c r="F653">
        <v>25</v>
      </c>
      <c r="G653" t="str">
        <f>IF(טבלה20[[#This Row],[CycleNumber]]&gt;2,IF(AND(טבלה20[[#This Row],[LengthofCycle]]-F652=F652-F651,טבלה20[[#This Row],[LengthofCycle]]-F652&lt;&gt;0),1,""),"")</f>
        <v/>
      </c>
      <c r="H653" t="str">
        <f>IF(טבלה20[[#This Row],[דילוג]]=1,SUM(G653:G654),"")</f>
        <v/>
      </c>
      <c r="I653" t="str">
        <f>IF(AND(טבלה20[[#This Row],[CycleNumber]]&gt;B652,טבלה20[[#This Row],[CycleNumber]]&gt;2),IF(טבלה20[[#This Row],[דילוג]]=1,טבלה20[[#This Row],[LengthofCycle]]-F652,I652),"")</f>
        <v/>
      </c>
      <c r="J653">
        <f>IF(AND(טבלה20[[#This Row],[CycleNumber]]&gt;B652,טבלה20[[#This Row],[CycleNumber]]&gt;2),IF(טבלה20[[#This Row],[דילוג]]=1,1,IF(MAX(J651:J652)=1,1,IF(טבלה20[[#This Row],[LengthofCycle]]-F652&lt;&gt;טבלה20[[#This Row],[הפרש קבוע אחרון]],0,""))),"")</f>
        <v>0</v>
      </c>
      <c r="K653" t="str">
        <f>IF(טבלה20[[#This Row],[CycleNumber]]&lt;3,"",IF(טבלה20[[#This Row],[דילוג]]=1,1,IF(K652="","",IF(טבלה20[[#This Row],[LengthofCycle]]-F652=טבלה20[[#This Row],[הפרש קבוע אחרון]],1,IF(K652+1&gt;3,"",K652+1)))))</f>
        <v/>
      </c>
      <c r="L653" t="str">
        <f>IF(OR(טבלה20[[#This Row],[פעילות]]="",K652=""),"",IF(טבלה20[[#This Row],[פעילות]]=1,1,0))</f>
        <v/>
      </c>
      <c r="M653" s="1" t="str">
        <f>IF(טבלה20[[#This Row],[פעילות]]="","",IF(OR(M652="",AND(טבלה20[[#This Row],[דילוג]]=1,K652=3)),1,M652+1))</f>
        <v/>
      </c>
      <c r="N653" s="1" t="str">
        <f>IF(AND(טבלה20[[#This Row],[מחזורי פעילות]]=3,G654=1,טבלה20[[#This Row],[הפרש קבוע אחרון]]&lt;&gt;I654),1,"")</f>
        <v/>
      </c>
      <c r="O653" s="1" t="str">
        <f>IF(AND(טבלה20[[#This Row],[מחזורי פעילות]]=3,G654=1,טבלה20[[#This Row],[הפרש קבוע אחרון]]=I654),1,"")</f>
        <v/>
      </c>
      <c r="P653" s="1" t="str">
        <f>IF(AND(טבלה20[[#This Row],[דילוג]]=1,טבלה20[[#This Row],[הפרש קבוע אחרון]]=I652,טבלה20[[#This Row],[מחזורי פעילות]]&gt;1),1,"")</f>
        <v/>
      </c>
      <c r="Q653" s="1" t="str">
        <f>IF(OR(AND(טבלה20[[#This Row],[מחזורי פעילות]]&lt;&gt;"",M654=""),AND(טבלה20[[#This Row],[פעילות]]=3,M654=1)),טבלה20[[#This Row],[מחזורי פעילות]],"")</f>
        <v/>
      </c>
      <c r="R653" s="1" t="str">
        <f>IF(טבלה20[[#This Row],[באיזה מחזור נעקר אחרי קביעה?]]&lt;&gt;"",1,"")</f>
        <v/>
      </c>
      <c r="S653" s="1" t="str">
        <f>IF(AND(טבלה20[[#This Row],[באיזה מחזור נעקר אחרי קביעה?]]&lt;&gt;"",טבלה20[[#This Row],[CycleNumber]]&gt;B654),טבלה20[[#This Row],[באיזה מחזור נעקר אחרי קביעה?]],"")</f>
        <v/>
      </c>
      <c r="T653" s="1" t="str">
        <f>IF(AND(טבלה20[[#This Row],[הפרש קבוע אחרון]]&lt;&gt;"",I652=""),טבלה20[[#This Row],[CycleNumber]],"")</f>
        <v/>
      </c>
      <c r="U653" s="1" t="str">
        <f>IF(OR(טבלה20[[#This Row],[CycleNumber]]&gt;B654,B654=""),טבלה20[[#This Row],[CycleNumber]],"")</f>
        <v/>
      </c>
      <c r="V6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3" t="s">
        <v>112</v>
      </c>
      <c r="AO653">
        <v>18</v>
      </c>
      <c r="AP653">
        <v>26</v>
      </c>
      <c r="AQ653">
        <f t="shared" si="24"/>
        <v>0</v>
      </c>
      <c r="AR653" t="str">
        <f t="shared" si="25"/>
        <v/>
      </c>
    </row>
    <row r="654" spans="1:44" hidden="1" x14ac:dyDescent="0.25">
      <c r="A654" t="s">
        <v>112</v>
      </c>
      <c r="B654">
        <v>20</v>
      </c>
      <c r="C654">
        <v>1</v>
      </c>
      <c r="D654">
        <v>0</v>
      </c>
      <c r="E654">
        <v>0</v>
      </c>
      <c r="F654">
        <v>25</v>
      </c>
      <c r="G654" t="str">
        <f>IF(טבלה20[[#This Row],[CycleNumber]]&gt;2,IF(AND(טבלה20[[#This Row],[LengthofCycle]]-F653=F653-F652,טבלה20[[#This Row],[LengthofCycle]]-F653&lt;&gt;0),1,""),"")</f>
        <v/>
      </c>
      <c r="H654" t="str">
        <f>IF(טבלה20[[#This Row],[דילוג]]=1,SUM(G654:G655),"")</f>
        <v/>
      </c>
      <c r="I654" t="str">
        <f>IF(AND(טבלה20[[#This Row],[CycleNumber]]&gt;B653,טבלה20[[#This Row],[CycleNumber]]&gt;2),IF(טבלה20[[#This Row],[דילוג]]=1,טבלה20[[#This Row],[LengthofCycle]]-F653,I653),"")</f>
        <v/>
      </c>
      <c r="J654">
        <f>IF(AND(טבלה20[[#This Row],[CycleNumber]]&gt;B653,טבלה20[[#This Row],[CycleNumber]]&gt;2),IF(טבלה20[[#This Row],[דילוג]]=1,1,IF(MAX(J652:J653)=1,1,IF(טבלה20[[#This Row],[LengthofCycle]]-F653&lt;&gt;טבלה20[[#This Row],[הפרש קבוע אחרון]],0,""))),"")</f>
        <v>0</v>
      </c>
      <c r="K654" t="str">
        <f>IF(טבלה20[[#This Row],[CycleNumber]]&lt;3,"",IF(טבלה20[[#This Row],[דילוג]]=1,1,IF(K653="","",IF(טבלה20[[#This Row],[LengthofCycle]]-F653=טבלה20[[#This Row],[הפרש קבוע אחרון]],1,IF(K653+1&gt;3,"",K653+1)))))</f>
        <v/>
      </c>
      <c r="L654" t="str">
        <f>IF(OR(טבלה20[[#This Row],[פעילות]]="",K653=""),"",IF(טבלה20[[#This Row],[פעילות]]=1,1,0))</f>
        <v/>
      </c>
      <c r="M654" s="1" t="str">
        <f>IF(טבלה20[[#This Row],[פעילות]]="","",IF(OR(M653="",AND(טבלה20[[#This Row],[דילוג]]=1,K653=3)),1,M653+1))</f>
        <v/>
      </c>
      <c r="N654" s="1" t="str">
        <f>IF(AND(טבלה20[[#This Row],[מחזורי פעילות]]=3,G655=1,טבלה20[[#This Row],[הפרש קבוע אחרון]]&lt;&gt;I655),1,"")</f>
        <v/>
      </c>
      <c r="O654" s="1" t="str">
        <f>IF(AND(טבלה20[[#This Row],[מחזורי פעילות]]=3,G655=1,טבלה20[[#This Row],[הפרש קבוע אחרון]]=I655),1,"")</f>
        <v/>
      </c>
      <c r="P654" s="1" t="str">
        <f>IF(AND(טבלה20[[#This Row],[דילוג]]=1,טבלה20[[#This Row],[הפרש קבוע אחרון]]=I653,טבלה20[[#This Row],[מחזורי פעילות]]&gt;1),1,"")</f>
        <v/>
      </c>
      <c r="Q654" s="1" t="str">
        <f>IF(OR(AND(טבלה20[[#This Row],[מחזורי פעילות]]&lt;&gt;"",M655=""),AND(טבלה20[[#This Row],[פעילות]]=3,M655=1)),טבלה20[[#This Row],[מחזורי פעילות]],"")</f>
        <v/>
      </c>
      <c r="R654" s="1" t="str">
        <f>IF(טבלה20[[#This Row],[באיזה מחזור נעקר אחרי קביעה?]]&lt;&gt;"",1,"")</f>
        <v/>
      </c>
      <c r="S654" s="1" t="str">
        <f>IF(AND(טבלה20[[#This Row],[באיזה מחזור נעקר אחרי קביעה?]]&lt;&gt;"",טבלה20[[#This Row],[CycleNumber]]&gt;B655),טבלה20[[#This Row],[באיזה מחזור נעקר אחרי קביעה?]],"")</f>
        <v/>
      </c>
      <c r="T654" s="1" t="str">
        <f>IF(AND(טבלה20[[#This Row],[הפרש קבוע אחרון]]&lt;&gt;"",I653=""),טבלה20[[#This Row],[CycleNumber]],"")</f>
        <v/>
      </c>
      <c r="U654" s="1" t="str">
        <f>IF(OR(טבלה20[[#This Row],[CycleNumber]]&gt;B655,B655=""),טבלה20[[#This Row],[CycleNumber]],"")</f>
        <v/>
      </c>
      <c r="V6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4" t="s">
        <v>112</v>
      </c>
      <c r="AO654">
        <v>19</v>
      </c>
      <c r="AP654">
        <v>25</v>
      </c>
      <c r="AQ654">
        <f t="shared" si="24"/>
        <v>0</v>
      </c>
      <c r="AR654" t="str">
        <f t="shared" si="25"/>
        <v/>
      </c>
    </row>
    <row r="655" spans="1:44" hidden="1" x14ac:dyDescent="0.25">
      <c r="A655" t="s">
        <v>112</v>
      </c>
      <c r="B655">
        <v>21</v>
      </c>
      <c r="C655">
        <v>1</v>
      </c>
      <c r="D655">
        <v>1</v>
      </c>
      <c r="E655">
        <v>0</v>
      </c>
      <c r="F655">
        <v>23</v>
      </c>
      <c r="G655" t="str">
        <f>IF(טבלה20[[#This Row],[CycleNumber]]&gt;2,IF(AND(טבלה20[[#This Row],[LengthofCycle]]-F654=F654-F653,טבלה20[[#This Row],[LengthofCycle]]-F654&lt;&gt;0),1,""),"")</f>
        <v/>
      </c>
      <c r="H655" t="str">
        <f>IF(טבלה20[[#This Row],[דילוג]]=1,SUM(G655:G656),"")</f>
        <v/>
      </c>
      <c r="I655" t="str">
        <f>IF(AND(טבלה20[[#This Row],[CycleNumber]]&gt;B654,טבלה20[[#This Row],[CycleNumber]]&gt;2),IF(טבלה20[[#This Row],[דילוג]]=1,טבלה20[[#This Row],[LengthofCycle]]-F654,I654),"")</f>
        <v/>
      </c>
      <c r="J655">
        <f>IF(AND(טבלה20[[#This Row],[CycleNumber]]&gt;B654,טבלה20[[#This Row],[CycleNumber]]&gt;2),IF(טבלה20[[#This Row],[דילוג]]=1,1,IF(MAX(J653:J654)=1,1,IF(טבלה20[[#This Row],[LengthofCycle]]-F654&lt;&gt;טבלה20[[#This Row],[הפרש קבוע אחרון]],0,""))),"")</f>
        <v>0</v>
      </c>
      <c r="K655" t="str">
        <f>IF(טבלה20[[#This Row],[CycleNumber]]&lt;3,"",IF(טבלה20[[#This Row],[דילוג]]=1,1,IF(K654="","",IF(טבלה20[[#This Row],[LengthofCycle]]-F654=טבלה20[[#This Row],[הפרש קבוע אחרון]],1,IF(K654+1&gt;3,"",K654+1)))))</f>
        <v/>
      </c>
      <c r="L655" t="str">
        <f>IF(OR(טבלה20[[#This Row],[פעילות]]="",K654=""),"",IF(טבלה20[[#This Row],[פעילות]]=1,1,0))</f>
        <v/>
      </c>
      <c r="M655" s="1" t="str">
        <f>IF(טבלה20[[#This Row],[פעילות]]="","",IF(OR(M654="",AND(טבלה20[[#This Row],[דילוג]]=1,K654=3)),1,M654+1))</f>
        <v/>
      </c>
      <c r="N655" s="1" t="str">
        <f>IF(AND(טבלה20[[#This Row],[מחזורי פעילות]]=3,G656=1,טבלה20[[#This Row],[הפרש קבוע אחרון]]&lt;&gt;I656),1,"")</f>
        <v/>
      </c>
      <c r="O655" s="1" t="str">
        <f>IF(AND(טבלה20[[#This Row],[מחזורי פעילות]]=3,G656=1,טבלה20[[#This Row],[הפרש קבוע אחרון]]=I656),1,"")</f>
        <v/>
      </c>
      <c r="P655" s="1" t="str">
        <f>IF(AND(טבלה20[[#This Row],[דילוג]]=1,טבלה20[[#This Row],[הפרש קבוע אחרון]]=I654,טבלה20[[#This Row],[מחזורי פעילות]]&gt;1),1,"")</f>
        <v/>
      </c>
      <c r="Q655" s="1" t="str">
        <f>IF(OR(AND(טבלה20[[#This Row],[מחזורי פעילות]]&lt;&gt;"",M656=""),AND(טבלה20[[#This Row],[פעילות]]=3,M656=1)),טבלה20[[#This Row],[מחזורי פעילות]],"")</f>
        <v/>
      </c>
      <c r="R655" s="1" t="str">
        <f>IF(טבלה20[[#This Row],[באיזה מחזור נעקר אחרי קביעה?]]&lt;&gt;"",1,"")</f>
        <v/>
      </c>
      <c r="S655" s="1" t="str">
        <f>IF(AND(טבלה20[[#This Row],[באיזה מחזור נעקר אחרי קביעה?]]&lt;&gt;"",טבלה20[[#This Row],[CycleNumber]]&gt;B656),טבלה20[[#This Row],[באיזה מחזור נעקר אחרי קביעה?]],"")</f>
        <v/>
      </c>
      <c r="T655" s="1" t="str">
        <f>IF(AND(טבלה20[[#This Row],[הפרש קבוע אחרון]]&lt;&gt;"",I654=""),טבלה20[[#This Row],[CycleNumber]],"")</f>
        <v/>
      </c>
      <c r="U655" s="1" t="str">
        <f>IF(OR(טבלה20[[#This Row],[CycleNumber]]&gt;B656,B656=""),טבלה20[[#This Row],[CycleNumber]],"")</f>
        <v/>
      </c>
      <c r="V6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5" t="s">
        <v>112</v>
      </c>
      <c r="AO655">
        <v>20</v>
      </c>
      <c r="AP655">
        <v>25</v>
      </c>
      <c r="AQ655">
        <f t="shared" si="24"/>
        <v>0</v>
      </c>
      <c r="AR655" t="str">
        <f t="shared" si="25"/>
        <v/>
      </c>
    </row>
    <row r="656" spans="1:44" hidden="1" x14ac:dyDescent="0.25">
      <c r="A656" t="s">
        <v>112</v>
      </c>
      <c r="B656">
        <v>22</v>
      </c>
      <c r="C656">
        <v>1</v>
      </c>
      <c r="D656">
        <v>1</v>
      </c>
      <c r="E656">
        <v>0</v>
      </c>
      <c r="F656">
        <v>26</v>
      </c>
      <c r="G656" t="str">
        <f>IF(טבלה20[[#This Row],[CycleNumber]]&gt;2,IF(AND(טבלה20[[#This Row],[LengthofCycle]]-F655=F655-F654,טבלה20[[#This Row],[LengthofCycle]]-F655&lt;&gt;0),1,""),"")</f>
        <v/>
      </c>
      <c r="H656" t="str">
        <f>IF(טבלה20[[#This Row],[דילוג]]=1,SUM(G656:G657),"")</f>
        <v/>
      </c>
      <c r="I656" t="str">
        <f>IF(AND(טבלה20[[#This Row],[CycleNumber]]&gt;B655,טבלה20[[#This Row],[CycleNumber]]&gt;2),IF(טבלה20[[#This Row],[דילוג]]=1,טבלה20[[#This Row],[LengthofCycle]]-F655,I655),"")</f>
        <v/>
      </c>
      <c r="J656">
        <f>IF(AND(טבלה20[[#This Row],[CycleNumber]]&gt;B655,טבלה20[[#This Row],[CycleNumber]]&gt;2),IF(טבלה20[[#This Row],[דילוג]]=1,1,IF(MAX(J654:J655)=1,1,IF(טבלה20[[#This Row],[LengthofCycle]]-F655&lt;&gt;טבלה20[[#This Row],[הפרש קבוע אחרון]],0,""))),"")</f>
        <v>0</v>
      </c>
      <c r="K656" t="str">
        <f>IF(טבלה20[[#This Row],[CycleNumber]]&lt;3,"",IF(טבלה20[[#This Row],[דילוג]]=1,1,IF(K655="","",IF(טבלה20[[#This Row],[LengthofCycle]]-F655=טבלה20[[#This Row],[הפרש קבוע אחרון]],1,IF(K655+1&gt;3,"",K655+1)))))</f>
        <v/>
      </c>
      <c r="L656" t="str">
        <f>IF(OR(טבלה20[[#This Row],[פעילות]]="",K655=""),"",IF(טבלה20[[#This Row],[פעילות]]=1,1,0))</f>
        <v/>
      </c>
      <c r="M656" s="1" t="str">
        <f>IF(טבלה20[[#This Row],[פעילות]]="","",IF(OR(M655="",AND(טבלה20[[#This Row],[דילוג]]=1,K655=3)),1,M655+1))</f>
        <v/>
      </c>
      <c r="N656" s="1" t="str">
        <f>IF(AND(טבלה20[[#This Row],[מחזורי פעילות]]=3,G657=1,טבלה20[[#This Row],[הפרש קבוע אחרון]]&lt;&gt;I657),1,"")</f>
        <v/>
      </c>
      <c r="O656" s="1" t="str">
        <f>IF(AND(טבלה20[[#This Row],[מחזורי פעילות]]=3,G657=1,טבלה20[[#This Row],[הפרש קבוע אחרון]]=I657),1,"")</f>
        <v/>
      </c>
      <c r="P656" s="1" t="str">
        <f>IF(AND(טבלה20[[#This Row],[דילוג]]=1,טבלה20[[#This Row],[הפרש קבוע אחרון]]=I655,טבלה20[[#This Row],[מחזורי פעילות]]&gt;1),1,"")</f>
        <v/>
      </c>
      <c r="Q656" s="1" t="str">
        <f>IF(OR(AND(טבלה20[[#This Row],[מחזורי פעילות]]&lt;&gt;"",M657=""),AND(טבלה20[[#This Row],[פעילות]]=3,M657=1)),טבלה20[[#This Row],[מחזורי פעילות]],"")</f>
        <v/>
      </c>
      <c r="R656" s="1" t="str">
        <f>IF(טבלה20[[#This Row],[באיזה מחזור נעקר אחרי קביעה?]]&lt;&gt;"",1,"")</f>
        <v/>
      </c>
      <c r="S656" s="1" t="str">
        <f>IF(AND(טבלה20[[#This Row],[באיזה מחזור נעקר אחרי קביעה?]]&lt;&gt;"",טבלה20[[#This Row],[CycleNumber]]&gt;B657),טבלה20[[#This Row],[באיזה מחזור נעקר אחרי קביעה?]],"")</f>
        <v/>
      </c>
      <c r="T656" s="1" t="str">
        <f>IF(AND(טבלה20[[#This Row],[הפרש קבוע אחרון]]&lt;&gt;"",I655=""),טבלה20[[#This Row],[CycleNumber]],"")</f>
        <v/>
      </c>
      <c r="U656" s="1" t="str">
        <f>IF(OR(טבלה20[[#This Row],[CycleNumber]]&gt;B657,B657=""),טבלה20[[#This Row],[CycleNumber]],"")</f>
        <v/>
      </c>
      <c r="V6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6" t="s">
        <v>112</v>
      </c>
      <c r="AO656">
        <v>21</v>
      </c>
      <c r="AP656">
        <v>23</v>
      </c>
      <c r="AQ656">
        <f t="shared" si="24"/>
        <v>0</v>
      </c>
      <c r="AR656" t="str">
        <f t="shared" si="25"/>
        <v/>
      </c>
    </row>
    <row r="657" spans="1:44" hidden="1" x14ac:dyDescent="0.25">
      <c r="A657" t="s">
        <v>112</v>
      </c>
      <c r="B657">
        <v>23</v>
      </c>
      <c r="C657">
        <v>1</v>
      </c>
      <c r="D657">
        <v>1</v>
      </c>
      <c r="E657">
        <v>0</v>
      </c>
      <c r="F657">
        <v>26</v>
      </c>
      <c r="G657" t="str">
        <f>IF(טבלה20[[#This Row],[CycleNumber]]&gt;2,IF(AND(טבלה20[[#This Row],[LengthofCycle]]-F656=F656-F655,טבלה20[[#This Row],[LengthofCycle]]-F656&lt;&gt;0),1,""),"")</f>
        <v/>
      </c>
      <c r="H657" t="str">
        <f>IF(טבלה20[[#This Row],[דילוג]]=1,SUM(G657:G658),"")</f>
        <v/>
      </c>
      <c r="I657" t="str">
        <f>IF(AND(טבלה20[[#This Row],[CycleNumber]]&gt;B656,טבלה20[[#This Row],[CycleNumber]]&gt;2),IF(טבלה20[[#This Row],[דילוג]]=1,טבלה20[[#This Row],[LengthofCycle]]-F656,I656),"")</f>
        <v/>
      </c>
      <c r="J657">
        <f>IF(AND(טבלה20[[#This Row],[CycleNumber]]&gt;B656,טבלה20[[#This Row],[CycleNumber]]&gt;2),IF(טבלה20[[#This Row],[דילוג]]=1,1,IF(MAX(J655:J656)=1,1,IF(טבלה20[[#This Row],[LengthofCycle]]-F656&lt;&gt;טבלה20[[#This Row],[הפרש קבוע אחרון]],0,""))),"")</f>
        <v>0</v>
      </c>
      <c r="K657" t="str">
        <f>IF(טבלה20[[#This Row],[CycleNumber]]&lt;3,"",IF(טבלה20[[#This Row],[דילוג]]=1,1,IF(K656="","",IF(טבלה20[[#This Row],[LengthofCycle]]-F656=טבלה20[[#This Row],[הפרש קבוע אחרון]],1,IF(K656+1&gt;3,"",K656+1)))))</f>
        <v/>
      </c>
      <c r="L657" t="str">
        <f>IF(OR(טבלה20[[#This Row],[פעילות]]="",K656=""),"",IF(טבלה20[[#This Row],[פעילות]]=1,1,0))</f>
        <v/>
      </c>
      <c r="M657" s="1" t="str">
        <f>IF(טבלה20[[#This Row],[פעילות]]="","",IF(OR(M656="",AND(טבלה20[[#This Row],[דילוג]]=1,K656=3)),1,M656+1))</f>
        <v/>
      </c>
      <c r="N657" s="1" t="str">
        <f>IF(AND(טבלה20[[#This Row],[מחזורי פעילות]]=3,G658=1,טבלה20[[#This Row],[הפרש קבוע אחרון]]&lt;&gt;I658),1,"")</f>
        <v/>
      </c>
      <c r="O657" s="1" t="str">
        <f>IF(AND(טבלה20[[#This Row],[מחזורי פעילות]]=3,G658=1,טבלה20[[#This Row],[הפרש קבוע אחרון]]=I658),1,"")</f>
        <v/>
      </c>
      <c r="P657" s="1" t="str">
        <f>IF(AND(טבלה20[[#This Row],[דילוג]]=1,טבלה20[[#This Row],[הפרש קבוע אחרון]]=I656,טבלה20[[#This Row],[מחזורי פעילות]]&gt;1),1,"")</f>
        <v/>
      </c>
      <c r="Q657" s="1" t="str">
        <f>IF(OR(AND(טבלה20[[#This Row],[מחזורי פעילות]]&lt;&gt;"",M658=""),AND(טבלה20[[#This Row],[פעילות]]=3,M658=1)),טבלה20[[#This Row],[מחזורי פעילות]],"")</f>
        <v/>
      </c>
      <c r="R657" s="1" t="str">
        <f>IF(טבלה20[[#This Row],[באיזה מחזור נעקר אחרי קביעה?]]&lt;&gt;"",1,"")</f>
        <v/>
      </c>
      <c r="S657" s="1" t="str">
        <f>IF(AND(טבלה20[[#This Row],[באיזה מחזור נעקר אחרי קביעה?]]&lt;&gt;"",טבלה20[[#This Row],[CycleNumber]]&gt;B658),טבלה20[[#This Row],[באיזה מחזור נעקר אחרי קביעה?]],"")</f>
        <v/>
      </c>
      <c r="T657" s="1" t="str">
        <f>IF(AND(טבלה20[[#This Row],[הפרש קבוע אחרון]]&lt;&gt;"",I656=""),טבלה20[[#This Row],[CycleNumber]],"")</f>
        <v/>
      </c>
      <c r="U657" s="1" t="str">
        <f>IF(OR(טבלה20[[#This Row],[CycleNumber]]&gt;B658,B658=""),טבלה20[[#This Row],[CycleNumber]],"")</f>
        <v/>
      </c>
      <c r="V6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7" t="s">
        <v>112</v>
      </c>
      <c r="AO657">
        <v>22</v>
      </c>
      <c r="AP657">
        <v>26</v>
      </c>
      <c r="AQ657">
        <f t="shared" si="24"/>
        <v>0</v>
      </c>
      <c r="AR657" t="str">
        <f t="shared" si="25"/>
        <v/>
      </c>
    </row>
    <row r="658" spans="1:44" hidden="1" x14ac:dyDescent="0.25">
      <c r="A658" t="s">
        <v>112</v>
      </c>
      <c r="B658">
        <v>24</v>
      </c>
      <c r="C658">
        <v>1</v>
      </c>
      <c r="D658">
        <v>1</v>
      </c>
      <c r="E658">
        <v>0</v>
      </c>
      <c r="F658">
        <v>29</v>
      </c>
      <c r="G658" t="str">
        <f>IF(טבלה20[[#This Row],[CycleNumber]]&gt;2,IF(AND(טבלה20[[#This Row],[LengthofCycle]]-F657=F657-F656,טבלה20[[#This Row],[LengthofCycle]]-F657&lt;&gt;0),1,""),"")</f>
        <v/>
      </c>
      <c r="H658" t="str">
        <f>IF(טבלה20[[#This Row],[דילוג]]=1,SUM(G658:G659),"")</f>
        <v/>
      </c>
      <c r="I658" t="str">
        <f>IF(AND(טבלה20[[#This Row],[CycleNumber]]&gt;B657,טבלה20[[#This Row],[CycleNumber]]&gt;2),IF(טבלה20[[#This Row],[דילוג]]=1,טבלה20[[#This Row],[LengthofCycle]]-F657,I657),"")</f>
        <v/>
      </c>
      <c r="J658">
        <f>IF(AND(טבלה20[[#This Row],[CycleNumber]]&gt;B657,טבלה20[[#This Row],[CycleNumber]]&gt;2),IF(טבלה20[[#This Row],[דילוג]]=1,1,IF(MAX(J656:J657)=1,1,IF(טבלה20[[#This Row],[LengthofCycle]]-F657&lt;&gt;טבלה20[[#This Row],[הפרש קבוע אחרון]],0,""))),"")</f>
        <v>0</v>
      </c>
      <c r="K658" t="str">
        <f>IF(טבלה20[[#This Row],[CycleNumber]]&lt;3,"",IF(טבלה20[[#This Row],[דילוג]]=1,1,IF(K657="","",IF(טבלה20[[#This Row],[LengthofCycle]]-F657=טבלה20[[#This Row],[הפרש קבוע אחרון]],1,IF(K657+1&gt;3,"",K657+1)))))</f>
        <v/>
      </c>
      <c r="L658" t="str">
        <f>IF(OR(טבלה20[[#This Row],[פעילות]]="",K657=""),"",IF(טבלה20[[#This Row],[פעילות]]=1,1,0))</f>
        <v/>
      </c>
      <c r="M658" s="1" t="str">
        <f>IF(טבלה20[[#This Row],[פעילות]]="","",IF(OR(M657="",AND(טבלה20[[#This Row],[דילוג]]=1,K657=3)),1,M657+1))</f>
        <v/>
      </c>
      <c r="N658" s="1" t="str">
        <f>IF(AND(טבלה20[[#This Row],[מחזורי פעילות]]=3,G659=1,טבלה20[[#This Row],[הפרש קבוע אחרון]]&lt;&gt;I659),1,"")</f>
        <v/>
      </c>
      <c r="O658" s="1" t="str">
        <f>IF(AND(טבלה20[[#This Row],[מחזורי פעילות]]=3,G659=1,טבלה20[[#This Row],[הפרש קבוע אחרון]]=I659),1,"")</f>
        <v/>
      </c>
      <c r="P658" s="1" t="str">
        <f>IF(AND(טבלה20[[#This Row],[דילוג]]=1,טבלה20[[#This Row],[הפרש קבוע אחרון]]=I657,טבלה20[[#This Row],[מחזורי פעילות]]&gt;1),1,"")</f>
        <v/>
      </c>
      <c r="Q658" s="1" t="str">
        <f>IF(OR(AND(טבלה20[[#This Row],[מחזורי פעילות]]&lt;&gt;"",M659=""),AND(טבלה20[[#This Row],[פעילות]]=3,M659=1)),טבלה20[[#This Row],[מחזורי פעילות]],"")</f>
        <v/>
      </c>
      <c r="R658" s="1" t="str">
        <f>IF(טבלה20[[#This Row],[באיזה מחזור נעקר אחרי קביעה?]]&lt;&gt;"",1,"")</f>
        <v/>
      </c>
      <c r="S658" s="1" t="str">
        <f>IF(AND(טבלה20[[#This Row],[באיזה מחזור נעקר אחרי קביעה?]]&lt;&gt;"",טבלה20[[#This Row],[CycleNumber]]&gt;B659),טבלה20[[#This Row],[באיזה מחזור נעקר אחרי קביעה?]],"")</f>
        <v/>
      </c>
      <c r="T658" s="1" t="str">
        <f>IF(AND(טבלה20[[#This Row],[הפרש קבוע אחרון]]&lt;&gt;"",I657=""),טבלה20[[#This Row],[CycleNumber]],"")</f>
        <v/>
      </c>
      <c r="U658" s="1" t="str">
        <f>IF(OR(טבלה20[[#This Row],[CycleNumber]]&gt;B659,B659=""),טבלה20[[#This Row],[CycleNumber]],"")</f>
        <v/>
      </c>
      <c r="V6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8" t="s">
        <v>112</v>
      </c>
      <c r="AO658">
        <v>23</v>
      </c>
      <c r="AP658">
        <v>26</v>
      </c>
      <c r="AQ658">
        <f t="shared" si="24"/>
        <v>0</v>
      </c>
      <c r="AR658" t="str">
        <f t="shared" si="25"/>
        <v/>
      </c>
    </row>
    <row r="659" spans="1:44" hidden="1" x14ac:dyDescent="0.25">
      <c r="A659" t="s">
        <v>112</v>
      </c>
      <c r="B659">
        <v>25</v>
      </c>
      <c r="C659">
        <v>1</v>
      </c>
      <c r="D659">
        <v>1</v>
      </c>
      <c r="E659">
        <v>0</v>
      </c>
      <c r="F659">
        <v>25</v>
      </c>
      <c r="G659" t="str">
        <f>IF(טבלה20[[#This Row],[CycleNumber]]&gt;2,IF(AND(טבלה20[[#This Row],[LengthofCycle]]-F658=F658-F657,טבלה20[[#This Row],[LengthofCycle]]-F658&lt;&gt;0),1,""),"")</f>
        <v/>
      </c>
      <c r="H659" t="str">
        <f>IF(טבלה20[[#This Row],[דילוג]]=1,SUM(G659:G660),"")</f>
        <v/>
      </c>
      <c r="I659" t="str">
        <f>IF(AND(טבלה20[[#This Row],[CycleNumber]]&gt;B658,טבלה20[[#This Row],[CycleNumber]]&gt;2),IF(טבלה20[[#This Row],[דילוג]]=1,טבלה20[[#This Row],[LengthofCycle]]-F658,I658),"")</f>
        <v/>
      </c>
      <c r="J659">
        <f>IF(AND(טבלה20[[#This Row],[CycleNumber]]&gt;B658,טבלה20[[#This Row],[CycleNumber]]&gt;2),IF(טבלה20[[#This Row],[דילוג]]=1,1,IF(MAX(J657:J658)=1,1,IF(טבלה20[[#This Row],[LengthofCycle]]-F658&lt;&gt;טבלה20[[#This Row],[הפרש קבוע אחרון]],0,""))),"")</f>
        <v>0</v>
      </c>
      <c r="K659" t="str">
        <f>IF(טבלה20[[#This Row],[CycleNumber]]&lt;3,"",IF(טבלה20[[#This Row],[דילוג]]=1,1,IF(K658="","",IF(טבלה20[[#This Row],[LengthofCycle]]-F658=טבלה20[[#This Row],[הפרש קבוע אחרון]],1,IF(K658+1&gt;3,"",K658+1)))))</f>
        <v/>
      </c>
      <c r="L659" t="str">
        <f>IF(OR(טבלה20[[#This Row],[פעילות]]="",K658=""),"",IF(טבלה20[[#This Row],[פעילות]]=1,1,0))</f>
        <v/>
      </c>
      <c r="M659" s="1" t="str">
        <f>IF(טבלה20[[#This Row],[פעילות]]="","",IF(OR(M658="",AND(טבלה20[[#This Row],[דילוג]]=1,K658=3)),1,M658+1))</f>
        <v/>
      </c>
      <c r="N659" s="1" t="str">
        <f>IF(AND(טבלה20[[#This Row],[מחזורי פעילות]]=3,G660=1,טבלה20[[#This Row],[הפרש קבוע אחרון]]&lt;&gt;I660),1,"")</f>
        <v/>
      </c>
      <c r="O659" s="1" t="str">
        <f>IF(AND(טבלה20[[#This Row],[מחזורי פעילות]]=3,G660=1,טבלה20[[#This Row],[הפרש קבוע אחרון]]=I660),1,"")</f>
        <v/>
      </c>
      <c r="P659" s="1" t="str">
        <f>IF(AND(טבלה20[[#This Row],[דילוג]]=1,טבלה20[[#This Row],[הפרש קבוע אחרון]]=I658,טבלה20[[#This Row],[מחזורי פעילות]]&gt;1),1,"")</f>
        <v/>
      </c>
      <c r="Q659" s="1" t="str">
        <f>IF(OR(AND(טבלה20[[#This Row],[מחזורי פעילות]]&lt;&gt;"",M660=""),AND(טבלה20[[#This Row],[פעילות]]=3,M660=1)),טבלה20[[#This Row],[מחזורי פעילות]],"")</f>
        <v/>
      </c>
      <c r="R659" s="1" t="str">
        <f>IF(טבלה20[[#This Row],[באיזה מחזור נעקר אחרי קביעה?]]&lt;&gt;"",1,"")</f>
        <v/>
      </c>
      <c r="S659" s="1" t="str">
        <f>IF(AND(טבלה20[[#This Row],[באיזה מחזור נעקר אחרי קביעה?]]&lt;&gt;"",טבלה20[[#This Row],[CycleNumber]]&gt;B660),טבלה20[[#This Row],[באיזה מחזור נעקר אחרי קביעה?]],"")</f>
        <v/>
      </c>
      <c r="T659" s="1" t="str">
        <f>IF(AND(טבלה20[[#This Row],[הפרש קבוע אחרון]]&lt;&gt;"",I658=""),טבלה20[[#This Row],[CycleNumber]],"")</f>
        <v/>
      </c>
      <c r="U659" s="1" t="str">
        <f>IF(OR(טבלה20[[#This Row],[CycleNumber]]&gt;B660,B660=""),טבלה20[[#This Row],[CycleNumber]],"")</f>
        <v/>
      </c>
      <c r="V6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59" t="s">
        <v>112</v>
      </c>
      <c r="AO659">
        <v>24</v>
      </c>
      <c r="AP659">
        <v>29</v>
      </c>
      <c r="AQ659">
        <f t="shared" si="24"/>
        <v>0</v>
      </c>
      <c r="AR659" t="str">
        <f t="shared" si="25"/>
        <v/>
      </c>
    </row>
    <row r="660" spans="1:44" hidden="1" x14ac:dyDescent="0.25">
      <c r="A660" t="s">
        <v>112</v>
      </c>
      <c r="B660">
        <v>26</v>
      </c>
      <c r="C660">
        <v>1</v>
      </c>
      <c r="D660">
        <v>1</v>
      </c>
      <c r="E660">
        <v>0</v>
      </c>
      <c r="F660">
        <v>24</v>
      </c>
      <c r="G660" t="str">
        <f>IF(טבלה20[[#This Row],[CycleNumber]]&gt;2,IF(AND(טבלה20[[#This Row],[LengthofCycle]]-F659=F659-F658,טבלה20[[#This Row],[LengthofCycle]]-F659&lt;&gt;0),1,""),"")</f>
        <v/>
      </c>
      <c r="H660" t="str">
        <f>IF(טבלה20[[#This Row],[דילוג]]=1,SUM(G660:G661),"")</f>
        <v/>
      </c>
      <c r="I660" t="str">
        <f>IF(AND(טבלה20[[#This Row],[CycleNumber]]&gt;B659,טבלה20[[#This Row],[CycleNumber]]&gt;2),IF(טבלה20[[#This Row],[דילוג]]=1,טבלה20[[#This Row],[LengthofCycle]]-F659,I659),"")</f>
        <v/>
      </c>
      <c r="J660">
        <f>IF(AND(טבלה20[[#This Row],[CycleNumber]]&gt;B659,טבלה20[[#This Row],[CycleNumber]]&gt;2),IF(טבלה20[[#This Row],[דילוג]]=1,1,IF(MAX(J658:J659)=1,1,IF(טבלה20[[#This Row],[LengthofCycle]]-F659&lt;&gt;טבלה20[[#This Row],[הפרש קבוע אחרון]],0,""))),"")</f>
        <v>0</v>
      </c>
      <c r="K660" t="str">
        <f>IF(טבלה20[[#This Row],[CycleNumber]]&lt;3,"",IF(טבלה20[[#This Row],[דילוג]]=1,1,IF(K659="","",IF(טבלה20[[#This Row],[LengthofCycle]]-F659=טבלה20[[#This Row],[הפרש קבוע אחרון]],1,IF(K659+1&gt;3,"",K659+1)))))</f>
        <v/>
      </c>
      <c r="L660" t="str">
        <f>IF(OR(טבלה20[[#This Row],[פעילות]]="",K659=""),"",IF(טבלה20[[#This Row],[פעילות]]=1,1,0))</f>
        <v/>
      </c>
      <c r="M660" s="1" t="str">
        <f>IF(טבלה20[[#This Row],[פעילות]]="","",IF(OR(M659="",AND(טבלה20[[#This Row],[דילוג]]=1,K659=3)),1,M659+1))</f>
        <v/>
      </c>
      <c r="N660" s="1" t="str">
        <f>IF(AND(טבלה20[[#This Row],[מחזורי פעילות]]=3,G661=1,טבלה20[[#This Row],[הפרש קבוע אחרון]]&lt;&gt;I661),1,"")</f>
        <v/>
      </c>
      <c r="O660" s="1" t="str">
        <f>IF(AND(טבלה20[[#This Row],[מחזורי פעילות]]=3,G661=1,טבלה20[[#This Row],[הפרש קבוע אחרון]]=I661),1,"")</f>
        <v/>
      </c>
      <c r="P660" s="1" t="str">
        <f>IF(AND(טבלה20[[#This Row],[דילוג]]=1,טבלה20[[#This Row],[הפרש קבוע אחרון]]=I659,טבלה20[[#This Row],[מחזורי פעילות]]&gt;1),1,"")</f>
        <v/>
      </c>
      <c r="Q660" s="1" t="str">
        <f>IF(OR(AND(טבלה20[[#This Row],[מחזורי פעילות]]&lt;&gt;"",M661=""),AND(טבלה20[[#This Row],[פעילות]]=3,M661=1)),טבלה20[[#This Row],[מחזורי פעילות]],"")</f>
        <v/>
      </c>
      <c r="R660" s="1" t="str">
        <f>IF(טבלה20[[#This Row],[באיזה מחזור נעקר אחרי קביעה?]]&lt;&gt;"",1,"")</f>
        <v/>
      </c>
      <c r="S660" s="1" t="str">
        <f>IF(AND(טבלה20[[#This Row],[באיזה מחזור נעקר אחרי קביעה?]]&lt;&gt;"",טבלה20[[#This Row],[CycleNumber]]&gt;B661),טבלה20[[#This Row],[באיזה מחזור נעקר אחרי קביעה?]],"")</f>
        <v/>
      </c>
      <c r="T660" s="1" t="str">
        <f>IF(AND(טבלה20[[#This Row],[הפרש קבוע אחרון]]&lt;&gt;"",I659=""),טבלה20[[#This Row],[CycleNumber]],"")</f>
        <v/>
      </c>
      <c r="U660" s="1" t="str">
        <f>IF(OR(טבלה20[[#This Row],[CycleNumber]]&gt;B661,B661=""),טבלה20[[#This Row],[CycleNumber]],"")</f>
        <v/>
      </c>
      <c r="V6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0" t="s">
        <v>112</v>
      </c>
      <c r="AO660">
        <v>25</v>
      </c>
      <c r="AP660">
        <v>25</v>
      </c>
      <c r="AQ660">
        <f t="shared" si="24"/>
        <v>0</v>
      </c>
      <c r="AR660" t="str">
        <f t="shared" si="25"/>
        <v/>
      </c>
    </row>
    <row r="661" spans="1:44" hidden="1" x14ac:dyDescent="0.25">
      <c r="A661" t="s">
        <v>112</v>
      </c>
      <c r="B661">
        <v>27</v>
      </c>
      <c r="C661">
        <v>1</v>
      </c>
      <c r="D661">
        <v>1</v>
      </c>
      <c r="E661">
        <v>0</v>
      </c>
      <c r="F661">
        <v>27</v>
      </c>
      <c r="G661" t="str">
        <f>IF(טבלה20[[#This Row],[CycleNumber]]&gt;2,IF(AND(טבלה20[[#This Row],[LengthofCycle]]-F660=F660-F659,טבלה20[[#This Row],[LengthofCycle]]-F660&lt;&gt;0),1,""),"")</f>
        <v/>
      </c>
      <c r="H661" t="str">
        <f>IF(טבלה20[[#This Row],[דילוג]]=1,SUM(G661:G662),"")</f>
        <v/>
      </c>
      <c r="I661" t="str">
        <f>IF(AND(טבלה20[[#This Row],[CycleNumber]]&gt;B660,טבלה20[[#This Row],[CycleNumber]]&gt;2),IF(טבלה20[[#This Row],[דילוג]]=1,טבלה20[[#This Row],[LengthofCycle]]-F660,I660),"")</f>
        <v/>
      </c>
      <c r="J661">
        <f>IF(AND(טבלה20[[#This Row],[CycleNumber]]&gt;B660,טבלה20[[#This Row],[CycleNumber]]&gt;2),IF(טבלה20[[#This Row],[דילוג]]=1,1,IF(MAX(J659:J660)=1,1,IF(טבלה20[[#This Row],[LengthofCycle]]-F660&lt;&gt;טבלה20[[#This Row],[הפרש קבוע אחרון]],0,""))),"")</f>
        <v>0</v>
      </c>
      <c r="K661" t="str">
        <f>IF(טבלה20[[#This Row],[CycleNumber]]&lt;3,"",IF(טבלה20[[#This Row],[דילוג]]=1,1,IF(K660="","",IF(טבלה20[[#This Row],[LengthofCycle]]-F660=טבלה20[[#This Row],[הפרש קבוע אחרון]],1,IF(K660+1&gt;3,"",K660+1)))))</f>
        <v/>
      </c>
      <c r="L661" t="str">
        <f>IF(OR(טבלה20[[#This Row],[פעילות]]="",K660=""),"",IF(טבלה20[[#This Row],[פעילות]]=1,1,0))</f>
        <v/>
      </c>
      <c r="M661" s="1" t="str">
        <f>IF(טבלה20[[#This Row],[פעילות]]="","",IF(OR(M660="",AND(טבלה20[[#This Row],[דילוג]]=1,K660=3)),1,M660+1))</f>
        <v/>
      </c>
      <c r="N661" s="1" t="str">
        <f>IF(AND(טבלה20[[#This Row],[מחזורי פעילות]]=3,G662=1,טבלה20[[#This Row],[הפרש קבוע אחרון]]&lt;&gt;I662),1,"")</f>
        <v/>
      </c>
      <c r="O661" s="1" t="str">
        <f>IF(AND(טבלה20[[#This Row],[מחזורי פעילות]]=3,G662=1,טבלה20[[#This Row],[הפרש קבוע אחרון]]=I662),1,"")</f>
        <v/>
      </c>
      <c r="P661" s="1" t="str">
        <f>IF(AND(טבלה20[[#This Row],[דילוג]]=1,טבלה20[[#This Row],[הפרש קבוע אחרון]]=I660,טבלה20[[#This Row],[מחזורי פעילות]]&gt;1),1,"")</f>
        <v/>
      </c>
      <c r="Q661" s="1" t="str">
        <f>IF(OR(AND(טבלה20[[#This Row],[מחזורי פעילות]]&lt;&gt;"",M662=""),AND(טבלה20[[#This Row],[פעילות]]=3,M662=1)),טבלה20[[#This Row],[מחזורי פעילות]],"")</f>
        <v/>
      </c>
      <c r="R661" s="1" t="str">
        <f>IF(טבלה20[[#This Row],[באיזה מחזור נעקר אחרי קביעה?]]&lt;&gt;"",1,"")</f>
        <v/>
      </c>
      <c r="S661" s="1" t="str">
        <f>IF(AND(טבלה20[[#This Row],[באיזה מחזור נעקר אחרי קביעה?]]&lt;&gt;"",טבלה20[[#This Row],[CycleNumber]]&gt;B662),טבלה20[[#This Row],[באיזה מחזור נעקר אחרי קביעה?]],"")</f>
        <v/>
      </c>
      <c r="T661" s="1" t="str">
        <f>IF(AND(טבלה20[[#This Row],[הפרש קבוע אחרון]]&lt;&gt;"",I660=""),טבלה20[[#This Row],[CycleNumber]],"")</f>
        <v/>
      </c>
      <c r="U661" s="1">
        <f>IF(OR(טבלה20[[#This Row],[CycleNumber]]&gt;B662,B662=""),טבלה20[[#This Row],[CycleNumber]],"")</f>
        <v>27</v>
      </c>
      <c r="V6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1" t="s">
        <v>112</v>
      </c>
      <c r="AO661">
        <v>26</v>
      </c>
      <c r="AP661">
        <v>24</v>
      </c>
      <c r="AQ661">
        <f t="shared" si="24"/>
        <v>0</v>
      </c>
      <c r="AR661" t="str">
        <f t="shared" si="25"/>
        <v/>
      </c>
    </row>
    <row r="662" spans="1:44" hidden="1" x14ac:dyDescent="0.25">
      <c r="A662" t="s">
        <v>56</v>
      </c>
      <c r="B662">
        <v>1</v>
      </c>
      <c r="C662">
        <v>0</v>
      </c>
      <c r="D662">
        <v>1</v>
      </c>
      <c r="E662">
        <v>0</v>
      </c>
      <c r="F662">
        <v>29</v>
      </c>
      <c r="G662" t="str">
        <f>IF(טבלה20[[#This Row],[CycleNumber]]&gt;2,IF(AND(טבלה20[[#This Row],[LengthofCycle]]-F661=F661-F660,טבלה20[[#This Row],[LengthofCycle]]-F661&lt;&gt;0),1,""),"")</f>
        <v/>
      </c>
      <c r="H662" t="str">
        <f>IF(טבלה20[[#This Row],[דילוג]]=1,SUM(G662:G663),"")</f>
        <v/>
      </c>
      <c r="I662" t="str">
        <f>IF(AND(טבלה20[[#This Row],[CycleNumber]]&gt;B661,טבלה20[[#This Row],[CycleNumber]]&gt;2),IF(טבלה20[[#This Row],[דילוג]]=1,טבלה20[[#This Row],[LengthofCycle]]-F661,I661),"")</f>
        <v/>
      </c>
      <c r="J662" t="str">
        <f>IF(AND(טבלה20[[#This Row],[CycleNumber]]&gt;B661,טבלה20[[#This Row],[CycleNumber]]&gt;2),IF(טבלה20[[#This Row],[דילוג]]=1,1,IF(MAX(J660:J661)=1,1,IF(טבלה20[[#This Row],[LengthofCycle]]-F661&lt;&gt;טבלה20[[#This Row],[הפרש קבוע אחרון]],0,""))),"")</f>
        <v/>
      </c>
      <c r="K662" t="str">
        <f>IF(טבלה20[[#This Row],[CycleNumber]]&lt;3,"",IF(טבלה20[[#This Row],[דילוג]]=1,1,IF(K661="","",IF(טבלה20[[#This Row],[LengthofCycle]]-F661=טבלה20[[#This Row],[הפרש קבוע אחרון]],1,IF(K661+1&gt;3,"",K661+1)))))</f>
        <v/>
      </c>
      <c r="L662" t="str">
        <f>IF(OR(טבלה20[[#This Row],[פעילות]]="",K661=""),"",IF(טבלה20[[#This Row],[פעילות]]=1,1,0))</f>
        <v/>
      </c>
      <c r="M662" s="1" t="str">
        <f>IF(טבלה20[[#This Row],[פעילות]]="","",IF(OR(M661="",AND(טבלה20[[#This Row],[דילוג]]=1,K661=3)),1,M661+1))</f>
        <v/>
      </c>
      <c r="N662" s="1" t="str">
        <f>IF(AND(טבלה20[[#This Row],[מחזורי פעילות]]=3,G663=1,טבלה20[[#This Row],[הפרש קבוע אחרון]]&lt;&gt;I663),1,"")</f>
        <v/>
      </c>
      <c r="O662" s="1" t="str">
        <f>IF(AND(טבלה20[[#This Row],[מחזורי פעילות]]=3,G663=1,טבלה20[[#This Row],[הפרש קבוע אחרון]]=I663),1,"")</f>
        <v/>
      </c>
      <c r="P662" s="1" t="str">
        <f>IF(AND(טבלה20[[#This Row],[דילוג]]=1,טבלה20[[#This Row],[הפרש קבוע אחרון]]=I661,טבלה20[[#This Row],[מחזורי פעילות]]&gt;1),1,"")</f>
        <v/>
      </c>
      <c r="Q662" s="1" t="str">
        <f>IF(OR(AND(טבלה20[[#This Row],[מחזורי פעילות]]&lt;&gt;"",M663=""),AND(טבלה20[[#This Row],[פעילות]]=3,M663=1)),טבלה20[[#This Row],[מחזורי פעילות]],"")</f>
        <v/>
      </c>
      <c r="R662" s="1" t="str">
        <f>IF(טבלה20[[#This Row],[באיזה מחזור נעקר אחרי קביעה?]]&lt;&gt;"",1,"")</f>
        <v/>
      </c>
      <c r="S662" s="1" t="str">
        <f>IF(AND(טבלה20[[#This Row],[באיזה מחזור נעקר אחרי קביעה?]]&lt;&gt;"",טבלה20[[#This Row],[CycleNumber]]&gt;B663),טבלה20[[#This Row],[באיזה מחזור נעקר אחרי קביעה?]],"")</f>
        <v/>
      </c>
      <c r="T662" s="1" t="str">
        <f>IF(AND(טבלה20[[#This Row],[הפרש קבוע אחרון]]&lt;&gt;"",I661=""),טבלה20[[#This Row],[CycleNumber]],"")</f>
        <v/>
      </c>
      <c r="U662" s="1" t="str">
        <f>IF(OR(טבלה20[[#This Row],[CycleNumber]]&gt;B663,B663=""),טבלה20[[#This Row],[CycleNumber]],"")</f>
        <v/>
      </c>
      <c r="V6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2" t="s">
        <v>112</v>
      </c>
      <c r="AO662">
        <v>27</v>
      </c>
      <c r="AP662">
        <v>27</v>
      </c>
      <c r="AQ662">
        <f t="shared" si="24"/>
        <v>0</v>
      </c>
      <c r="AR662" t="str">
        <f t="shared" si="25"/>
        <v/>
      </c>
    </row>
    <row r="663" spans="1:44" hidden="1" x14ac:dyDescent="0.25">
      <c r="A663" t="s">
        <v>56</v>
      </c>
      <c r="B663">
        <v>2</v>
      </c>
      <c r="C663">
        <v>0</v>
      </c>
      <c r="D663">
        <v>1</v>
      </c>
      <c r="E663">
        <v>0</v>
      </c>
      <c r="F663">
        <v>37</v>
      </c>
      <c r="G663" t="str">
        <f>IF(טבלה20[[#This Row],[CycleNumber]]&gt;2,IF(AND(טבלה20[[#This Row],[LengthofCycle]]-F662=F662-F661,טבלה20[[#This Row],[LengthofCycle]]-F662&lt;&gt;0),1,""),"")</f>
        <v/>
      </c>
      <c r="H663" t="str">
        <f>IF(טבלה20[[#This Row],[דילוג]]=1,SUM(G663:G664),"")</f>
        <v/>
      </c>
      <c r="I663" t="str">
        <f>IF(AND(טבלה20[[#This Row],[CycleNumber]]&gt;B662,טבלה20[[#This Row],[CycleNumber]]&gt;2),IF(טבלה20[[#This Row],[דילוג]]=1,טבלה20[[#This Row],[LengthofCycle]]-F662,I662),"")</f>
        <v/>
      </c>
      <c r="J663" t="str">
        <f>IF(AND(טבלה20[[#This Row],[CycleNumber]]&gt;B662,טבלה20[[#This Row],[CycleNumber]]&gt;2),IF(טבלה20[[#This Row],[דילוג]]=1,1,IF(MAX(J661:J662)=1,1,IF(טבלה20[[#This Row],[LengthofCycle]]-F662&lt;&gt;טבלה20[[#This Row],[הפרש קבוע אחרון]],0,""))),"")</f>
        <v/>
      </c>
      <c r="K663" t="str">
        <f>IF(טבלה20[[#This Row],[CycleNumber]]&lt;3,"",IF(טבלה20[[#This Row],[דילוג]]=1,1,IF(K662="","",IF(טבלה20[[#This Row],[LengthofCycle]]-F662=טבלה20[[#This Row],[הפרש קבוע אחרון]],1,IF(K662+1&gt;3,"",K662+1)))))</f>
        <v/>
      </c>
      <c r="L663" t="str">
        <f>IF(OR(טבלה20[[#This Row],[פעילות]]="",K662=""),"",IF(טבלה20[[#This Row],[פעילות]]=1,1,0))</f>
        <v/>
      </c>
      <c r="M663" s="1" t="str">
        <f>IF(טבלה20[[#This Row],[פעילות]]="","",IF(OR(M662="",AND(טבלה20[[#This Row],[דילוג]]=1,K662=3)),1,M662+1))</f>
        <v/>
      </c>
      <c r="N663" s="1" t="str">
        <f>IF(AND(טבלה20[[#This Row],[מחזורי פעילות]]=3,G664=1,טבלה20[[#This Row],[הפרש קבוע אחרון]]&lt;&gt;I664),1,"")</f>
        <v/>
      </c>
      <c r="O663" s="1" t="str">
        <f>IF(AND(טבלה20[[#This Row],[מחזורי פעילות]]=3,G664=1,טבלה20[[#This Row],[הפרש קבוע אחרון]]=I664),1,"")</f>
        <v/>
      </c>
      <c r="P663" s="1" t="str">
        <f>IF(AND(טבלה20[[#This Row],[דילוג]]=1,טבלה20[[#This Row],[הפרש קבוע אחרון]]=I662,טבלה20[[#This Row],[מחזורי פעילות]]&gt;1),1,"")</f>
        <v/>
      </c>
      <c r="Q663" s="1" t="str">
        <f>IF(OR(AND(טבלה20[[#This Row],[מחזורי פעילות]]&lt;&gt;"",M664=""),AND(טבלה20[[#This Row],[פעילות]]=3,M664=1)),טבלה20[[#This Row],[מחזורי פעילות]],"")</f>
        <v/>
      </c>
      <c r="R663" s="1" t="str">
        <f>IF(טבלה20[[#This Row],[באיזה מחזור נעקר אחרי קביעה?]]&lt;&gt;"",1,"")</f>
        <v/>
      </c>
      <c r="S663" s="1" t="str">
        <f>IF(AND(טבלה20[[#This Row],[באיזה מחזור נעקר אחרי קביעה?]]&lt;&gt;"",טבלה20[[#This Row],[CycleNumber]]&gt;B664),טבלה20[[#This Row],[באיזה מחזור נעקר אחרי קביעה?]],"")</f>
        <v/>
      </c>
      <c r="T663" s="1" t="str">
        <f>IF(AND(טבלה20[[#This Row],[הפרש קבוע אחרון]]&lt;&gt;"",I662=""),טבלה20[[#This Row],[CycleNumber]],"")</f>
        <v/>
      </c>
      <c r="U663" s="1" t="str">
        <f>IF(OR(טבלה20[[#This Row],[CycleNumber]]&gt;B664,B664=""),טבלה20[[#This Row],[CycleNumber]],"")</f>
        <v/>
      </c>
      <c r="V6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3" t="s">
        <v>56</v>
      </c>
      <c r="AO663">
        <v>1</v>
      </c>
      <c r="AP663">
        <v>29</v>
      </c>
      <c r="AQ663" t="str">
        <f t="shared" si="24"/>
        <v/>
      </c>
      <c r="AR663" t="str">
        <f t="shared" si="25"/>
        <v/>
      </c>
    </row>
    <row r="664" spans="1:44" hidden="1" x14ac:dyDescent="0.25">
      <c r="A664" t="s">
        <v>56</v>
      </c>
      <c r="B664">
        <v>3</v>
      </c>
      <c r="C664">
        <v>0</v>
      </c>
      <c r="D664">
        <v>1</v>
      </c>
      <c r="E664">
        <v>0</v>
      </c>
      <c r="F664">
        <v>32</v>
      </c>
      <c r="G664" t="str">
        <f>IF(טבלה20[[#This Row],[CycleNumber]]&gt;2,IF(AND(טבלה20[[#This Row],[LengthofCycle]]-F663=F663-F662,טבלה20[[#This Row],[LengthofCycle]]-F663&lt;&gt;0),1,""),"")</f>
        <v/>
      </c>
      <c r="H664" t="str">
        <f>IF(טבלה20[[#This Row],[דילוג]]=1,SUM(G664:G665),"")</f>
        <v/>
      </c>
      <c r="I664" t="str">
        <f>IF(AND(טבלה20[[#This Row],[CycleNumber]]&gt;B663,טבלה20[[#This Row],[CycleNumber]]&gt;2),IF(טבלה20[[#This Row],[דילוג]]=1,טבלה20[[#This Row],[LengthofCycle]]-F663,I663),"")</f>
        <v/>
      </c>
      <c r="J664">
        <f>IF(AND(טבלה20[[#This Row],[CycleNumber]]&gt;B663,טבלה20[[#This Row],[CycleNumber]]&gt;2),IF(טבלה20[[#This Row],[דילוג]]=1,1,IF(MAX(J662:J663)=1,1,IF(טבלה20[[#This Row],[LengthofCycle]]-F663&lt;&gt;טבלה20[[#This Row],[הפרש קבוע אחרון]],0,""))),"")</f>
        <v>0</v>
      </c>
      <c r="K664" t="str">
        <f>IF(טבלה20[[#This Row],[CycleNumber]]&lt;3,"",IF(טבלה20[[#This Row],[דילוג]]=1,1,IF(K663="","",IF(טבלה20[[#This Row],[LengthofCycle]]-F663=טבלה20[[#This Row],[הפרש קבוע אחרון]],1,IF(K663+1&gt;3,"",K663+1)))))</f>
        <v/>
      </c>
      <c r="L664" t="str">
        <f>IF(OR(טבלה20[[#This Row],[פעילות]]="",K663=""),"",IF(טבלה20[[#This Row],[פעילות]]=1,1,0))</f>
        <v/>
      </c>
      <c r="M664" s="1" t="str">
        <f>IF(טבלה20[[#This Row],[פעילות]]="","",IF(OR(M663="",AND(טבלה20[[#This Row],[דילוג]]=1,K663=3)),1,M663+1))</f>
        <v/>
      </c>
      <c r="N664" s="1" t="str">
        <f>IF(AND(טבלה20[[#This Row],[מחזורי פעילות]]=3,G665=1,טבלה20[[#This Row],[הפרש קבוע אחרון]]&lt;&gt;I665),1,"")</f>
        <v/>
      </c>
      <c r="O664" s="1" t="str">
        <f>IF(AND(טבלה20[[#This Row],[מחזורי פעילות]]=3,G665=1,טבלה20[[#This Row],[הפרש קבוע אחרון]]=I665),1,"")</f>
        <v/>
      </c>
      <c r="P664" s="1" t="str">
        <f>IF(AND(טבלה20[[#This Row],[דילוג]]=1,טבלה20[[#This Row],[הפרש קבוע אחרון]]=I663,טבלה20[[#This Row],[מחזורי פעילות]]&gt;1),1,"")</f>
        <v/>
      </c>
      <c r="Q664" s="1" t="str">
        <f>IF(OR(AND(טבלה20[[#This Row],[מחזורי פעילות]]&lt;&gt;"",M665=""),AND(טבלה20[[#This Row],[פעילות]]=3,M665=1)),טבלה20[[#This Row],[מחזורי פעילות]],"")</f>
        <v/>
      </c>
      <c r="R664" s="1" t="str">
        <f>IF(טבלה20[[#This Row],[באיזה מחזור נעקר אחרי קביעה?]]&lt;&gt;"",1,"")</f>
        <v/>
      </c>
      <c r="S664" s="1" t="str">
        <f>IF(AND(טבלה20[[#This Row],[באיזה מחזור נעקר אחרי קביעה?]]&lt;&gt;"",טבלה20[[#This Row],[CycleNumber]]&gt;B665),טבלה20[[#This Row],[באיזה מחזור נעקר אחרי קביעה?]],"")</f>
        <v/>
      </c>
      <c r="T664" s="1" t="str">
        <f>IF(AND(טבלה20[[#This Row],[הפרש קבוע אחרון]]&lt;&gt;"",I663=""),טבלה20[[#This Row],[CycleNumber]],"")</f>
        <v/>
      </c>
      <c r="U664" s="1" t="str">
        <f>IF(OR(טבלה20[[#This Row],[CycleNumber]]&gt;B665,B665=""),טבלה20[[#This Row],[CycleNumber]],"")</f>
        <v/>
      </c>
      <c r="V6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4" t="s">
        <v>56</v>
      </c>
      <c r="AO664">
        <v>2</v>
      </c>
      <c r="AP664">
        <v>37</v>
      </c>
      <c r="AQ664" t="str">
        <f t="shared" si="24"/>
        <v/>
      </c>
      <c r="AR664" t="str">
        <f t="shared" si="25"/>
        <v/>
      </c>
    </row>
    <row r="665" spans="1:44" hidden="1" x14ac:dyDescent="0.25">
      <c r="A665" t="s">
        <v>56</v>
      </c>
      <c r="B665">
        <v>4</v>
      </c>
      <c r="C665">
        <v>0</v>
      </c>
      <c r="D665">
        <v>1</v>
      </c>
      <c r="E665">
        <v>0</v>
      </c>
      <c r="F665">
        <v>32</v>
      </c>
      <c r="G665" t="str">
        <f>IF(טבלה20[[#This Row],[CycleNumber]]&gt;2,IF(AND(טבלה20[[#This Row],[LengthofCycle]]-F664=F664-F663,טבלה20[[#This Row],[LengthofCycle]]-F664&lt;&gt;0),1,""),"")</f>
        <v/>
      </c>
      <c r="H665" t="str">
        <f>IF(טבלה20[[#This Row],[דילוג]]=1,SUM(G665:G666),"")</f>
        <v/>
      </c>
      <c r="I665" t="str">
        <f>IF(AND(טבלה20[[#This Row],[CycleNumber]]&gt;B664,טבלה20[[#This Row],[CycleNumber]]&gt;2),IF(טבלה20[[#This Row],[דילוג]]=1,טבלה20[[#This Row],[LengthofCycle]]-F664,I664),"")</f>
        <v/>
      </c>
      <c r="J665">
        <f>IF(AND(טבלה20[[#This Row],[CycleNumber]]&gt;B664,טבלה20[[#This Row],[CycleNumber]]&gt;2),IF(טבלה20[[#This Row],[דילוג]]=1,1,IF(MAX(J663:J664)=1,1,IF(טבלה20[[#This Row],[LengthofCycle]]-F664&lt;&gt;טבלה20[[#This Row],[הפרש קבוע אחרון]],0,""))),"")</f>
        <v>0</v>
      </c>
      <c r="K665" t="str">
        <f>IF(טבלה20[[#This Row],[CycleNumber]]&lt;3,"",IF(טבלה20[[#This Row],[דילוג]]=1,1,IF(K664="","",IF(טבלה20[[#This Row],[LengthofCycle]]-F664=טבלה20[[#This Row],[הפרש קבוע אחרון]],1,IF(K664+1&gt;3,"",K664+1)))))</f>
        <v/>
      </c>
      <c r="L665" t="str">
        <f>IF(OR(טבלה20[[#This Row],[פעילות]]="",K664=""),"",IF(טבלה20[[#This Row],[פעילות]]=1,1,0))</f>
        <v/>
      </c>
      <c r="M665" s="1" t="str">
        <f>IF(טבלה20[[#This Row],[פעילות]]="","",IF(OR(M664="",AND(טבלה20[[#This Row],[דילוג]]=1,K664=3)),1,M664+1))</f>
        <v/>
      </c>
      <c r="N665" s="1" t="str">
        <f>IF(AND(טבלה20[[#This Row],[מחזורי פעילות]]=3,G666=1,טבלה20[[#This Row],[הפרש קבוע אחרון]]&lt;&gt;I666),1,"")</f>
        <v/>
      </c>
      <c r="O665" s="1" t="str">
        <f>IF(AND(טבלה20[[#This Row],[מחזורי פעילות]]=3,G666=1,טבלה20[[#This Row],[הפרש קבוע אחרון]]=I666),1,"")</f>
        <v/>
      </c>
      <c r="P665" s="1" t="str">
        <f>IF(AND(טבלה20[[#This Row],[דילוג]]=1,טבלה20[[#This Row],[הפרש קבוע אחרון]]=I664,טבלה20[[#This Row],[מחזורי פעילות]]&gt;1),1,"")</f>
        <v/>
      </c>
      <c r="Q665" s="1" t="str">
        <f>IF(OR(AND(טבלה20[[#This Row],[מחזורי פעילות]]&lt;&gt;"",M666=""),AND(טבלה20[[#This Row],[פעילות]]=3,M666=1)),טבלה20[[#This Row],[מחזורי פעילות]],"")</f>
        <v/>
      </c>
      <c r="R665" s="1" t="str">
        <f>IF(טבלה20[[#This Row],[באיזה מחזור נעקר אחרי קביעה?]]&lt;&gt;"",1,"")</f>
        <v/>
      </c>
      <c r="S665" s="1" t="str">
        <f>IF(AND(טבלה20[[#This Row],[באיזה מחזור נעקר אחרי קביעה?]]&lt;&gt;"",טבלה20[[#This Row],[CycleNumber]]&gt;B666),טבלה20[[#This Row],[באיזה מחזור נעקר אחרי קביעה?]],"")</f>
        <v/>
      </c>
      <c r="T665" s="1" t="str">
        <f>IF(AND(טבלה20[[#This Row],[הפרש קבוע אחרון]]&lt;&gt;"",I664=""),טבלה20[[#This Row],[CycleNumber]],"")</f>
        <v/>
      </c>
      <c r="U665" s="1" t="str">
        <f>IF(OR(טבלה20[[#This Row],[CycleNumber]]&gt;B666,B666=""),טבלה20[[#This Row],[CycleNumber]],"")</f>
        <v/>
      </c>
      <c r="V6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5" t="s">
        <v>56</v>
      </c>
      <c r="AO665">
        <v>3</v>
      </c>
      <c r="AP665">
        <v>32</v>
      </c>
      <c r="AQ665">
        <f t="shared" si="24"/>
        <v>0</v>
      </c>
      <c r="AR665" t="str">
        <f t="shared" si="25"/>
        <v/>
      </c>
    </row>
    <row r="666" spans="1:44" hidden="1" x14ac:dyDescent="0.25">
      <c r="A666" t="s">
        <v>56</v>
      </c>
      <c r="B666">
        <v>5</v>
      </c>
      <c r="C666">
        <v>0</v>
      </c>
      <c r="D666">
        <v>1</v>
      </c>
      <c r="E666">
        <v>0</v>
      </c>
      <c r="F666">
        <v>30</v>
      </c>
      <c r="G666" t="str">
        <f>IF(טבלה20[[#This Row],[CycleNumber]]&gt;2,IF(AND(טבלה20[[#This Row],[LengthofCycle]]-F665=F665-F664,טבלה20[[#This Row],[LengthofCycle]]-F665&lt;&gt;0),1,""),"")</f>
        <v/>
      </c>
      <c r="H666" t="str">
        <f>IF(טבלה20[[#This Row],[דילוג]]=1,SUM(G666:G667),"")</f>
        <v/>
      </c>
      <c r="I666" t="str">
        <f>IF(AND(טבלה20[[#This Row],[CycleNumber]]&gt;B665,טבלה20[[#This Row],[CycleNumber]]&gt;2),IF(טבלה20[[#This Row],[דילוג]]=1,טבלה20[[#This Row],[LengthofCycle]]-F665,I665),"")</f>
        <v/>
      </c>
      <c r="J666">
        <f>IF(AND(טבלה20[[#This Row],[CycleNumber]]&gt;B665,טבלה20[[#This Row],[CycleNumber]]&gt;2),IF(טבלה20[[#This Row],[דילוג]]=1,1,IF(MAX(J664:J665)=1,1,IF(טבלה20[[#This Row],[LengthofCycle]]-F665&lt;&gt;טבלה20[[#This Row],[הפרש קבוע אחרון]],0,""))),"")</f>
        <v>0</v>
      </c>
      <c r="K666" t="str">
        <f>IF(טבלה20[[#This Row],[CycleNumber]]&lt;3,"",IF(טבלה20[[#This Row],[דילוג]]=1,1,IF(K665="","",IF(טבלה20[[#This Row],[LengthofCycle]]-F665=טבלה20[[#This Row],[הפרש קבוע אחרון]],1,IF(K665+1&gt;3,"",K665+1)))))</f>
        <v/>
      </c>
      <c r="L666" t="str">
        <f>IF(OR(טבלה20[[#This Row],[פעילות]]="",K665=""),"",IF(טבלה20[[#This Row],[פעילות]]=1,1,0))</f>
        <v/>
      </c>
      <c r="M666" s="1" t="str">
        <f>IF(טבלה20[[#This Row],[פעילות]]="","",IF(OR(M665="",AND(טבלה20[[#This Row],[דילוג]]=1,K665=3)),1,M665+1))</f>
        <v/>
      </c>
      <c r="N666" s="1" t="str">
        <f>IF(AND(טבלה20[[#This Row],[מחזורי פעילות]]=3,G667=1,טבלה20[[#This Row],[הפרש קבוע אחרון]]&lt;&gt;I667),1,"")</f>
        <v/>
      </c>
      <c r="O666" s="1" t="str">
        <f>IF(AND(טבלה20[[#This Row],[מחזורי פעילות]]=3,G667=1,טבלה20[[#This Row],[הפרש קבוע אחרון]]=I667),1,"")</f>
        <v/>
      </c>
      <c r="P666" s="1" t="str">
        <f>IF(AND(טבלה20[[#This Row],[דילוג]]=1,טבלה20[[#This Row],[הפרש קבוע אחרון]]=I665,טבלה20[[#This Row],[מחזורי פעילות]]&gt;1),1,"")</f>
        <v/>
      </c>
      <c r="Q666" s="1" t="str">
        <f>IF(OR(AND(טבלה20[[#This Row],[מחזורי פעילות]]&lt;&gt;"",M667=""),AND(טבלה20[[#This Row],[פעילות]]=3,M667=1)),טבלה20[[#This Row],[מחזורי פעילות]],"")</f>
        <v/>
      </c>
      <c r="R666" s="1" t="str">
        <f>IF(טבלה20[[#This Row],[באיזה מחזור נעקר אחרי קביעה?]]&lt;&gt;"",1,"")</f>
        <v/>
      </c>
      <c r="S666" s="1" t="str">
        <f>IF(AND(טבלה20[[#This Row],[באיזה מחזור נעקר אחרי קביעה?]]&lt;&gt;"",טבלה20[[#This Row],[CycleNumber]]&gt;B667),טבלה20[[#This Row],[באיזה מחזור נעקר אחרי קביעה?]],"")</f>
        <v/>
      </c>
      <c r="T666" s="1" t="str">
        <f>IF(AND(טבלה20[[#This Row],[הפרש קבוע אחרון]]&lt;&gt;"",I665=""),טבלה20[[#This Row],[CycleNumber]],"")</f>
        <v/>
      </c>
      <c r="U666" s="1" t="str">
        <f>IF(OR(טבלה20[[#This Row],[CycleNumber]]&gt;B667,B667=""),טבלה20[[#This Row],[CycleNumber]],"")</f>
        <v/>
      </c>
      <c r="V6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6" t="s">
        <v>56</v>
      </c>
      <c r="AO666">
        <v>4</v>
      </c>
      <c r="AP666">
        <v>32</v>
      </c>
      <c r="AQ666">
        <f t="shared" si="24"/>
        <v>0</v>
      </c>
      <c r="AR666" t="str">
        <f t="shared" si="25"/>
        <v/>
      </c>
    </row>
    <row r="667" spans="1:44" hidden="1" x14ac:dyDescent="0.25">
      <c r="A667" t="s">
        <v>56</v>
      </c>
      <c r="B667">
        <v>6</v>
      </c>
      <c r="C667">
        <v>0</v>
      </c>
      <c r="D667">
        <v>1</v>
      </c>
      <c r="E667">
        <v>0</v>
      </c>
      <c r="F667">
        <v>29</v>
      </c>
      <c r="G667" t="str">
        <f>IF(טבלה20[[#This Row],[CycleNumber]]&gt;2,IF(AND(טבלה20[[#This Row],[LengthofCycle]]-F666=F666-F665,טבלה20[[#This Row],[LengthofCycle]]-F666&lt;&gt;0),1,""),"")</f>
        <v/>
      </c>
      <c r="H667" t="str">
        <f>IF(טבלה20[[#This Row],[דילוג]]=1,SUM(G667:G668),"")</f>
        <v/>
      </c>
      <c r="I667" t="str">
        <f>IF(AND(טבלה20[[#This Row],[CycleNumber]]&gt;B666,טבלה20[[#This Row],[CycleNumber]]&gt;2),IF(טבלה20[[#This Row],[דילוג]]=1,טבלה20[[#This Row],[LengthofCycle]]-F666,I666),"")</f>
        <v/>
      </c>
      <c r="J667">
        <f>IF(AND(טבלה20[[#This Row],[CycleNumber]]&gt;B666,טבלה20[[#This Row],[CycleNumber]]&gt;2),IF(טבלה20[[#This Row],[דילוג]]=1,1,IF(MAX(J665:J666)=1,1,IF(טבלה20[[#This Row],[LengthofCycle]]-F666&lt;&gt;טבלה20[[#This Row],[הפרש קבוע אחרון]],0,""))),"")</f>
        <v>0</v>
      </c>
      <c r="K667" t="str">
        <f>IF(טבלה20[[#This Row],[CycleNumber]]&lt;3,"",IF(טבלה20[[#This Row],[דילוג]]=1,1,IF(K666="","",IF(טבלה20[[#This Row],[LengthofCycle]]-F666=טבלה20[[#This Row],[הפרש קבוע אחרון]],1,IF(K666+1&gt;3,"",K666+1)))))</f>
        <v/>
      </c>
      <c r="L667" t="str">
        <f>IF(OR(טבלה20[[#This Row],[פעילות]]="",K666=""),"",IF(טבלה20[[#This Row],[פעילות]]=1,1,0))</f>
        <v/>
      </c>
      <c r="M667" s="1" t="str">
        <f>IF(טבלה20[[#This Row],[פעילות]]="","",IF(OR(M666="",AND(טבלה20[[#This Row],[דילוג]]=1,K666=3)),1,M666+1))</f>
        <v/>
      </c>
      <c r="N667" s="1" t="str">
        <f>IF(AND(טבלה20[[#This Row],[מחזורי פעילות]]=3,G668=1,טבלה20[[#This Row],[הפרש קבוע אחרון]]&lt;&gt;I668),1,"")</f>
        <v/>
      </c>
      <c r="O667" s="1" t="str">
        <f>IF(AND(טבלה20[[#This Row],[מחזורי פעילות]]=3,G668=1,טבלה20[[#This Row],[הפרש קבוע אחרון]]=I668),1,"")</f>
        <v/>
      </c>
      <c r="P667" s="1" t="str">
        <f>IF(AND(טבלה20[[#This Row],[דילוג]]=1,טבלה20[[#This Row],[הפרש קבוע אחרון]]=I666,טבלה20[[#This Row],[מחזורי פעילות]]&gt;1),1,"")</f>
        <v/>
      </c>
      <c r="Q667" s="1" t="str">
        <f>IF(OR(AND(טבלה20[[#This Row],[מחזורי פעילות]]&lt;&gt;"",M668=""),AND(טבלה20[[#This Row],[פעילות]]=3,M668=1)),טבלה20[[#This Row],[מחזורי פעילות]],"")</f>
        <v/>
      </c>
      <c r="R667" s="1" t="str">
        <f>IF(טבלה20[[#This Row],[באיזה מחזור נעקר אחרי קביעה?]]&lt;&gt;"",1,"")</f>
        <v/>
      </c>
      <c r="S667" s="1" t="str">
        <f>IF(AND(טבלה20[[#This Row],[באיזה מחזור נעקר אחרי קביעה?]]&lt;&gt;"",טבלה20[[#This Row],[CycleNumber]]&gt;B668),טבלה20[[#This Row],[באיזה מחזור נעקר אחרי קביעה?]],"")</f>
        <v/>
      </c>
      <c r="T667" s="1" t="str">
        <f>IF(AND(טבלה20[[#This Row],[הפרש קבוע אחרון]]&lt;&gt;"",I666=""),טבלה20[[#This Row],[CycleNumber]],"")</f>
        <v/>
      </c>
      <c r="U667" s="1" t="str">
        <f>IF(OR(טבלה20[[#This Row],[CycleNumber]]&gt;B668,B668=""),טבלה20[[#This Row],[CycleNumber]],"")</f>
        <v/>
      </c>
      <c r="V6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7" t="s">
        <v>56</v>
      </c>
      <c r="AO667">
        <v>5</v>
      </c>
      <c r="AP667">
        <v>30</v>
      </c>
      <c r="AQ667">
        <f t="shared" si="24"/>
        <v>0</v>
      </c>
      <c r="AR667" t="str">
        <f t="shared" si="25"/>
        <v/>
      </c>
    </row>
    <row r="668" spans="1:44" hidden="1" x14ac:dyDescent="0.25">
      <c r="A668" t="s">
        <v>56</v>
      </c>
      <c r="B668">
        <v>7</v>
      </c>
      <c r="C668">
        <v>0</v>
      </c>
      <c r="D668">
        <v>1</v>
      </c>
      <c r="E668">
        <v>0</v>
      </c>
      <c r="F668">
        <v>30</v>
      </c>
      <c r="G668" t="str">
        <f>IF(טבלה20[[#This Row],[CycleNumber]]&gt;2,IF(AND(טבלה20[[#This Row],[LengthofCycle]]-F667=F667-F666,טבלה20[[#This Row],[LengthofCycle]]-F667&lt;&gt;0),1,""),"")</f>
        <v/>
      </c>
      <c r="H668" t="str">
        <f>IF(טבלה20[[#This Row],[דילוג]]=1,SUM(G668:G669),"")</f>
        <v/>
      </c>
      <c r="I668" t="str">
        <f>IF(AND(טבלה20[[#This Row],[CycleNumber]]&gt;B667,טבלה20[[#This Row],[CycleNumber]]&gt;2),IF(טבלה20[[#This Row],[דילוג]]=1,טבלה20[[#This Row],[LengthofCycle]]-F667,I667),"")</f>
        <v/>
      </c>
      <c r="J668">
        <f>IF(AND(טבלה20[[#This Row],[CycleNumber]]&gt;B667,טבלה20[[#This Row],[CycleNumber]]&gt;2),IF(טבלה20[[#This Row],[דילוג]]=1,1,IF(MAX(J666:J667)=1,1,IF(טבלה20[[#This Row],[LengthofCycle]]-F667&lt;&gt;טבלה20[[#This Row],[הפרש קבוע אחרון]],0,""))),"")</f>
        <v>0</v>
      </c>
      <c r="K668" t="str">
        <f>IF(טבלה20[[#This Row],[CycleNumber]]&lt;3,"",IF(טבלה20[[#This Row],[דילוג]]=1,1,IF(K667="","",IF(טבלה20[[#This Row],[LengthofCycle]]-F667=טבלה20[[#This Row],[הפרש קבוע אחרון]],1,IF(K667+1&gt;3,"",K667+1)))))</f>
        <v/>
      </c>
      <c r="L668" t="str">
        <f>IF(OR(טבלה20[[#This Row],[פעילות]]="",K667=""),"",IF(טבלה20[[#This Row],[פעילות]]=1,1,0))</f>
        <v/>
      </c>
      <c r="M668" s="1" t="str">
        <f>IF(טבלה20[[#This Row],[פעילות]]="","",IF(OR(M667="",AND(טבלה20[[#This Row],[דילוג]]=1,K667=3)),1,M667+1))</f>
        <v/>
      </c>
      <c r="N668" s="1" t="str">
        <f>IF(AND(טבלה20[[#This Row],[מחזורי פעילות]]=3,G669=1,טבלה20[[#This Row],[הפרש קבוע אחרון]]&lt;&gt;I669),1,"")</f>
        <v/>
      </c>
      <c r="O668" s="1" t="str">
        <f>IF(AND(טבלה20[[#This Row],[מחזורי פעילות]]=3,G669=1,טבלה20[[#This Row],[הפרש קבוע אחרון]]=I669),1,"")</f>
        <v/>
      </c>
      <c r="P668" s="1" t="str">
        <f>IF(AND(טבלה20[[#This Row],[דילוג]]=1,טבלה20[[#This Row],[הפרש קבוע אחרון]]=I667,טבלה20[[#This Row],[מחזורי פעילות]]&gt;1),1,"")</f>
        <v/>
      </c>
      <c r="Q668" s="1" t="str">
        <f>IF(OR(AND(טבלה20[[#This Row],[מחזורי פעילות]]&lt;&gt;"",M669=""),AND(טבלה20[[#This Row],[פעילות]]=3,M669=1)),טבלה20[[#This Row],[מחזורי פעילות]],"")</f>
        <v/>
      </c>
      <c r="R668" s="1" t="str">
        <f>IF(טבלה20[[#This Row],[באיזה מחזור נעקר אחרי קביעה?]]&lt;&gt;"",1,"")</f>
        <v/>
      </c>
      <c r="S668" s="1" t="str">
        <f>IF(AND(טבלה20[[#This Row],[באיזה מחזור נעקר אחרי קביעה?]]&lt;&gt;"",טבלה20[[#This Row],[CycleNumber]]&gt;B669),טבלה20[[#This Row],[באיזה מחזור נעקר אחרי קביעה?]],"")</f>
        <v/>
      </c>
      <c r="T668" s="1" t="str">
        <f>IF(AND(טבלה20[[#This Row],[הפרש קבוע אחרון]]&lt;&gt;"",I667=""),טבלה20[[#This Row],[CycleNumber]],"")</f>
        <v/>
      </c>
      <c r="U668" s="1" t="str">
        <f>IF(OR(טבלה20[[#This Row],[CycleNumber]]&gt;B669,B669=""),טבלה20[[#This Row],[CycleNumber]],"")</f>
        <v/>
      </c>
      <c r="V6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8" t="s">
        <v>56</v>
      </c>
      <c r="AO668">
        <v>6</v>
      </c>
      <c r="AP668">
        <v>29</v>
      </c>
      <c r="AQ668">
        <f t="shared" si="24"/>
        <v>0</v>
      </c>
      <c r="AR668" t="str">
        <f t="shared" si="25"/>
        <v/>
      </c>
    </row>
    <row r="669" spans="1:44" hidden="1" x14ac:dyDescent="0.25">
      <c r="A669" t="s">
        <v>56</v>
      </c>
      <c r="B669">
        <v>8</v>
      </c>
      <c r="C669">
        <v>0</v>
      </c>
      <c r="D669">
        <v>1</v>
      </c>
      <c r="E669">
        <v>0</v>
      </c>
      <c r="F669">
        <v>32</v>
      </c>
      <c r="G669" t="str">
        <f>IF(טבלה20[[#This Row],[CycleNumber]]&gt;2,IF(AND(טבלה20[[#This Row],[LengthofCycle]]-F668=F668-F667,טבלה20[[#This Row],[LengthofCycle]]-F668&lt;&gt;0),1,""),"")</f>
        <v/>
      </c>
      <c r="H669" t="str">
        <f>IF(טבלה20[[#This Row],[דילוג]]=1,SUM(G669:G670),"")</f>
        <v/>
      </c>
      <c r="I669" t="str">
        <f>IF(AND(טבלה20[[#This Row],[CycleNumber]]&gt;B668,טבלה20[[#This Row],[CycleNumber]]&gt;2),IF(טבלה20[[#This Row],[דילוג]]=1,טבלה20[[#This Row],[LengthofCycle]]-F668,I668),"")</f>
        <v/>
      </c>
      <c r="J669">
        <f>IF(AND(טבלה20[[#This Row],[CycleNumber]]&gt;B668,טבלה20[[#This Row],[CycleNumber]]&gt;2),IF(טבלה20[[#This Row],[דילוג]]=1,1,IF(MAX(J667:J668)=1,1,IF(טבלה20[[#This Row],[LengthofCycle]]-F668&lt;&gt;טבלה20[[#This Row],[הפרש קבוע אחרון]],0,""))),"")</f>
        <v>0</v>
      </c>
      <c r="K669" t="str">
        <f>IF(טבלה20[[#This Row],[CycleNumber]]&lt;3,"",IF(טבלה20[[#This Row],[דילוג]]=1,1,IF(K668="","",IF(טבלה20[[#This Row],[LengthofCycle]]-F668=טבלה20[[#This Row],[הפרש קבוע אחרון]],1,IF(K668+1&gt;3,"",K668+1)))))</f>
        <v/>
      </c>
      <c r="L669" t="str">
        <f>IF(OR(טבלה20[[#This Row],[פעילות]]="",K668=""),"",IF(טבלה20[[#This Row],[פעילות]]=1,1,0))</f>
        <v/>
      </c>
      <c r="M669" s="1" t="str">
        <f>IF(טבלה20[[#This Row],[פעילות]]="","",IF(OR(M668="",AND(טבלה20[[#This Row],[דילוג]]=1,K668=3)),1,M668+1))</f>
        <v/>
      </c>
      <c r="N669" s="1" t="str">
        <f>IF(AND(טבלה20[[#This Row],[מחזורי פעילות]]=3,G670=1,טבלה20[[#This Row],[הפרש קבוע אחרון]]&lt;&gt;I670),1,"")</f>
        <v/>
      </c>
      <c r="O669" s="1" t="str">
        <f>IF(AND(טבלה20[[#This Row],[מחזורי פעילות]]=3,G670=1,טבלה20[[#This Row],[הפרש קבוע אחרון]]=I670),1,"")</f>
        <v/>
      </c>
      <c r="P669" s="1" t="str">
        <f>IF(AND(טבלה20[[#This Row],[דילוג]]=1,טבלה20[[#This Row],[הפרש קבוע אחרון]]=I668,טבלה20[[#This Row],[מחזורי פעילות]]&gt;1),1,"")</f>
        <v/>
      </c>
      <c r="Q669" s="1" t="str">
        <f>IF(OR(AND(טבלה20[[#This Row],[מחזורי פעילות]]&lt;&gt;"",M670=""),AND(טבלה20[[#This Row],[פעילות]]=3,M670=1)),טבלה20[[#This Row],[מחזורי פעילות]],"")</f>
        <v/>
      </c>
      <c r="R669" s="1" t="str">
        <f>IF(טבלה20[[#This Row],[באיזה מחזור נעקר אחרי קביעה?]]&lt;&gt;"",1,"")</f>
        <v/>
      </c>
      <c r="S669" s="1" t="str">
        <f>IF(AND(טבלה20[[#This Row],[באיזה מחזור נעקר אחרי קביעה?]]&lt;&gt;"",טבלה20[[#This Row],[CycleNumber]]&gt;B670),טבלה20[[#This Row],[באיזה מחזור נעקר אחרי קביעה?]],"")</f>
        <v/>
      </c>
      <c r="T669" s="1" t="str">
        <f>IF(AND(טבלה20[[#This Row],[הפרש קבוע אחרון]]&lt;&gt;"",I668=""),טבלה20[[#This Row],[CycleNumber]],"")</f>
        <v/>
      </c>
      <c r="U669" s="1" t="str">
        <f>IF(OR(טבלה20[[#This Row],[CycleNumber]]&gt;B670,B670=""),טבלה20[[#This Row],[CycleNumber]],"")</f>
        <v/>
      </c>
      <c r="V6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69" t="s">
        <v>56</v>
      </c>
      <c r="AO669">
        <v>7</v>
      </c>
      <c r="AP669">
        <v>30</v>
      </c>
      <c r="AQ669">
        <f t="shared" si="24"/>
        <v>0</v>
      </c>
      <c r="AR669" t="str">
        <f t="shared" si="25"/>
        <v/>
      </c>
    </row>
    <row r="670" spans="1:44" hidden="1" x14ac:dyDescent="0.25">
      <c r="A670" t="s">
        <v>56</v>
      </c>
      <c r="B670">
        <v>9</v>
      </c>
      <c r="C670">
        <v>0</v>
      </c>
      <c r="D670">
        <v>1</v>
      </c>
      <c r="E670">
        <v>0</v>
      </c>
      <c r="F670">
        <v>31</v>
      </c>
      <c r="G670" t="str">
        <f>IF(טבלה20[[#This Row],[CycleNumber]]&gt;2,IF(AND(טבלה20[[#This Row],[LengthofCycle]]-F669=F669-F668,טבלה20[[#This Row],[LengthofCycle]]-F669&lt;&gt;0),1,""),"")</f>
        <v/>
      </c>
      <c r="H670" t="str">
        <f>IF(טבלה20[[#This Row],[דילוג]]=1,SUM(G670:G671),"")</f>
        <v/>
      </c>
      <c r="I670" t="str">
        <f>IF(AND(טבלה20[[#This Row],[CycleNumber]]&gt;B669,טבלה20[[#This Row],[CycleNumber]]&gt;2),IF(טבלה20[[#This Row],[דילוג]]=1,טבלה20[[#This Row],[LengthofCycle]]-F669,I669),"")</f>
        <v/>
      </c>
      <c r="J670">
        <f>IF(AND(טבלה20[[#This Row],[CycleNumber]]&gt;B669,טבלה20[[#This Row],[CycleNumber]]&gt;2),IF(טבלה20[[#This Row],[דילוג]]=1,1,IF(MAX(J668:J669)=1,1,IF(טבלה20[[#This Row],[LengthofCycle]]-F669&lt;&gt;טבלה20[[#This Row],[הפרש קבוע אחרון]],0,""))),"")</f>
        <v>0</v>
      </c>
      <c r="K670" t="str">
        <f>IF(טבלה20[[#This Row],[CycleNumber]]&lt;3,"",IF(טבלה20[[#This Row],[דילוג]]=1,1,IF(K669="","",IF(טבלה20[[#This Row],[LengthofCycle]]-F669=טבלה20[[#This Row],[הפרש קבוע אחרון]],1,IF(K669+1&gt;3,"",K669+1)))))</f>
        <v/>
      </c>
      <c r="L670" t="str">
        <f>IF(OR(טבלה20[[#This Row],[פעילות]]="",K669=""),"",IF(טבלה20[[#This Row],[פעילות]]=1,1,0))</f>
        <v/>
      </c>
      <c r="M670" s="1" t="str">
        <f>IF(טבלה20[[#This Row],[פעילות]]="","",IF(OR(M669="",AND(טבלה20[[#This Row],[דילוג]]=1,K669=3)),1,M669+1))</f>
        <v/>
      </c>
      <c r="N670" s="1" t="str">
        <f>IF(AND(טבלה20[[#This Row],[מחזורי פעילות]]=3,G671=1,טבלה20[[#This Row],[הפרש קבוע אחרון]]&lt;&gt;I671),1,"")</f>
        <v/>
      </c>
      <c r="O670" s="1" t="str">
        <f>IF(AND(טבלה20[[#This Row],[מחזורי פעילות]]=3,G671=1,טבלה20[[#This Row],[הפרש קבוע אחרון]]=I671),1,"")</f>
        <v/>
      </c>
      <c r="P670" s="1" t="str">
        <f>IF(AND(טבלה20[[#This Row],[דילוג]]=1,טבלה20[[#This Row],[הפרש קבוע אחרון]]=I669,טבלה20[[#This Row],[מחזורי פעילות]]&gt;1),1,"")</f>
        <v/>
      </c>
      <c r="Q670" s="1" t="str">
        <f>IF(OR(AND(טבלה20[[#This Row],[מחזורי פעילות]]&lt;&gt;"",M671=""),AND(טבלה20[[#This Row],[פעילות]]=3,M671=1)),טבלה20[[#This Row],[מחזורי פעילות]],"")</f>
        <v/>
      </c>
      <c r="R670" s="1" t="str">
        <f>IF(טבלה20[[#This Row],[באיזה מחזור נעקר אחרי קביעה?]]&lt;&gt;"",1,"")</f>
        <v/>
      </c>
      <c r="S670" s="1" t="str">
        <f>IF(AND(טבלה20[[#This Row],[באיזה מחזור נעקר אחרי קביעה?]]&lt;&gt;"",טבלה20[[#This Row],[CycleNumber]]&gt;B671),טבלה20[[#This Row],[באיזה מחזור נעקר אחרי קביעה?]],"")</f>
        <v/>
      </c>
      <c r="T670" s="1" t="str">
        <f>IF(AND(טבלה20[[#This Row],[הפרש קבוע אחרון]]&lt;&gt;"",I669=""),טבלה20[[#This Row],[CycleNumber]],"")</f>
        <v/>
      </c>
      <c r="U670" s="1" t="str">
        <f>IF(OR(טבלה20[[#This Row],[CycleNumber]]&gt;B671,B671=""),טבלה20[[#This Row],[CycleNumber]],"")</f>
        <v/>
      </c>
      <c r="V6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0" t="s">
        <v>56</v>
      </c>
      <c r="AO670">
        <v>8</v>
      </c>
      <c r="AP670">
        <v>32</v>
      </c>
      <c r="AQ670">
        <f t="shared" si="24"/>
        <v>0</v>
      </c>
      <c r="AR670" t="str">
        <f t="shared" si="25"/>
        <v/>
      </c>
    </row>
    <row r="671" spans="1:44" hidden="1" x14ac:dyDescent="0.25">
      <c r="A671" t="s">
        <v>56</v>
      </c>
      <c r="B671">
        <v>10</v>
      </c>
      <c r="C671">
        <v>0</v>
      </c>
      <c r="D671">
        <v>1</v>
      </c>
      <c r="E671">
        <v>0</v>
      </c>
      <c r="F671">
        <v>30</v>
      </c>
      <c r="G671">
        <f>IF(טבלה20[[#This Row],[CycleNumber]]&gt;2,IF(AND(טבלה20[[#This Row],[LengthofCycle]]-F670=F670-F669,טבלה20[[#This Row],[LengthofCycle]]-F670&lt;&gt;0),1,""),"")</f>
        <v>1</v>
      </c>
      <c r="H671">
        <f>IF(טבלה20[[#This Row],[דילוג]]=1,SUM(G671:G672),"")</f>
        <v>1</v>
      </c>
      <c r="I671">
        <f>IF(AND(טבלה20[[#This Row],[CycleNumber]]&gt;B670,טבלה20[[#This Row],[CycleNumber]]&gt;2),IF(טבלה20[[#This Row],[דילוג]]=1,טבלה20[[#This Row],[LengthofCycle]]-F670,I670),"")</f>
        <v>-1</v>
      </c>
      <c r="J671">
        <f>IF(AND(טבלה20[[#This Row],[CycleNumber]]&gt;B670,טבלה20[[#This Row],[CycleNumber]]&gt;2),IF(טבלה20[[#This Row],[דילוג]]=1,1,IF(MAX(J669:J670)=1,1,IF(טבלה20[[#This Row],[LengthofCycle]]-F670&lt;&gt;טבלה20[[#This Row],[הפרש קבוע אחרון]],0,""))),"")</f>
        <v>1</v>
      </c>
      <c r="K671">
        <f>IF(טבלה20[[#This Row],[CycleNumber]]&lt;3,"",IF(טבלה20[[#This Row],[דילוג]]=1,1,IF(K670="","",IF(טבלה20[[#This Row],[LengthofCycle]]-F670=טבלה20[[#This Row],[הפרש קבוע אחרון]],1,IF(K670+1&gt;3,"",K670+1)))))</f>
        <v>1</v>
      </c>
      <c r="L671" t="str">
        <f>IF(OR(טבלה20[[#This Row],[פעילות]]="",K670=""),"",IF(טבלה20[[#This Row],[פעילות]]=1,1,0))</f>
        <v/>
      </c>
      <c r="M671" s="1">
        <f>IF(טבלה20[[#This Row],[פעילות]]="","",IF(OR(M670="",AND(טבלה20[[#This Row],[דילוג]]=1,K670=3)),1,M670+1))</f>
        <v>1</v>
      </c>
      <c r="N671" s="1" t="str">
        <f>IF(AND(טבלה20[[#This Row],[מחזורי פעילות]]=3,G672=1,טבלה20[[#This Row],[הפרש קבוע אחרון]]&lt;&gt;I672),1,"")</f>
        <v/>
      </c>
      <c r="O671" s="1" t="str">
        <f>IF(AND(טבלה20[[#This Row],[מחזורי פעילות]]=3,G672=1,טבלה20[[#This Row],[הפרש קבוע אחרון]]=I672),1,"")</f>
        <v/>
      </c>
      <c r="P671" s="1" t="str">
        <f>IF(AND(טבלה20[[#This Row],[דילוג]]=1,טבלה20[[#This Row],[הפרש קבוע אחרון]]=I670,טבלה20[[#This Row],[מחזורי פעילות]]&gt;1),1,"")</f>
        <v/>
      </c>
      <c r="Q671" s="1" t="str">
        <f>IF(OR(AND(טבלה20[[#This Row],[מחזורי פעילות]]&lt;&gt;"",M672=""),AND(טבלה20[[#This Row],[פעילות]]=3,M672=1)),טבלה20[[#This Row],[מחזורי פעילות]],"")</f>
        <v/>
      </c>
      <c r="R671" s="1" t="str">
        <f>IF(טבלה20[[#This Row],[באיזה מחזור נעקר אחרי קביעה?]]&lt;&gt;"",1,"")</f>
        <v/>
      </c>
      <c r="S671" s="1" t="str">
        <f>IF(AND(טבלה20[[#This Row],[באיזה מחזור נעקר אחרי קביעה?]]&lt;&gt;"",טבלה20[[#This Row],[CycleNumber]]&gt;B672),טבלה20[[#This Row],[באיזה מחזור נעקר אחרי קביעה?]],"")</f>
        <v/>
      </c>
      <c r="T671" s="1">
        <f>IF(AND(טבלה20[[#This Row],[הפרש קבוע אחרון]]&lt;&gt;"",I670=""),טבלה20[[#This Row],[CycleNumber]],"")</f>
        <v>10</v>
      </c>
      <c r="U671" s="1" t="str">
        <f>IF(OR(טבלה20[[#This Row],[CycleNumber]]&gt;B672,B672=""),טבלה20[[#This Row],[CycleNumber]],"")</f>
        <v/>
      </c>
      <c r="V6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1" t="s">
        <v>56</v>
      </c>
      <c r="AO671">
        <v>9</v>
      </c>
      <c r="AP671">
        <v>31</v>
      </c>
      <c r="AQ671">
        <f t="shared" si="24"/>
        <v>0</v>
      </c>
      <c r="AR671" t="str">
        <f t="shared" si="25"/>
        <v/>
      </c>
    </row>
    <row r="672" spans="1:44" hidden="1" x14ac:dyDescent="0.25">
      <c r="A672" t="s">
        <v>56</v>
      </c>
      <c r="B672">
        <v>11</v>
      </c>
      <c r="C672">
        <v>0</v>
      </c>
      <c r="D672">
        <v>1</v>
      </c>
      <c r="E672">
        <v>0</v>
      </c>
      <c r="F672">
        <v>35</v>
      </c>
      <c r="G672" t="str">
        <f>IF(טבלה20[[#This Row],[CycleNumber]]&gt;2,IF(AND(טבלה20[[#This Row],[LengthofCycle]]-F671=F671-F670,טבלה20[[#This Row],[LengthofCycle]]-F671&lt;&gt;0),1,""),"")</f>
        <v/>
      </c>
      <c r="H672" t="str">
        <f>IF(טבלה20[[#This Row],[דילוג]]=1,SUM(G672:G673),"")</f>
        <v/>
      </c>
      <c r="I672">
        <f>IF(AND(טבלה20[[#This Row],[CycleNumber]]&gt;B671,טבלה20[[#This Row],[CycleNumber]]&gt;2),IF(טבלה20[[#This Row],[דילוג]]=1,טבלה20[[#This Row],[LengthofCycle]]-F671,I671),"")</f>
        <v>-1</v>
      </c>
      <c r="J672">
        <f>IF(AND(טבלה20[[#This Row],[CycleNumber]]&gt;B671,טבלה20[[#This Row],[CycleNumber]]&gt;2),IF(טבלה20[[#This Row],[דילוג]]=1,1,IF(MAX(J670:J671)=1,1,IF(טבלה20[[#This Row],[LengthofCycle]]-F671&lt;&gt;טבלה20[[#This Row],[הפרש קבוע אחרון]],0,""))),"")</f>
        <v>1</v>
      </c>
      <c r="K672">
        <f>IF(טבלה20[[#This Row],[CycleNumber]]&lt;3,"",IF(טבלה20[[#This Row],[דילוג]]=1,1,IF(K671="","",IF(טבלה20[[#This Row],[LengthofCycle]]-F671=טבלה20[[#This Row],[הפרש קבוע אחרון]],1,IF(K671+1&gt;3,"",K671+1)))))</f>
        <v>2</v>
      </c>
      <c r="L672">
        <f>IF(OR(טבלה20[[#This Row],[פעילות]]="",K671=""),"",IF(טבלה20[[#This Row],[פעילות]]=1,1,0))</f>
        <v>0</v>
      </c>
      <c r="M672" s="1">
        <f>IF(טבלה20[[#This Row],[פעילות]]="","",IF(OR(M671="",AND(טבלה20[[#This Row],[דילוג]]=1,K671=3)),1,M671+1))</f>
        <v>2</v>
      </c>
      <c r="N672" s="1" t="str">
        <f>IF(AND(טבלה20[[#This Row],[מחזורי פעילות]]=3,G673=1,טבלה20[[#This Row],[הפרש קבוע אחרון]]&lt;&gt;I673),1,"")</f>
        <v/>
      </c>
      <c r="O672" s="1" t="str">
        <f>IF(AND(טבלה20[[#This Row],[מחזורי פעילות]]=3,G673=1,טבלה20[[#This Row],[הפרש קבוע אחרון]]=I673),1,"")</f>
        <v/>
      </c>
      <c r="P672" s="1" t="str">
        <f>IF(AND(טבלה20[[#This Row],[דילוג]]=1,טבלה20[[#This Row],[הפרש קבוע אחרון]]=I671,טבלה20[[#This Row],[מחזורי פעילות]]&gt;1),1,"")</f>
        <v/>
      </c>
      <c r="Q672" s="1">
        <f>IF(OR(AND(טבלה20[[#This Row],[מחזורי פעילות]]&lt;&gt;"",M673=""),AND(טבלה20[[#This Row],[פעילות]]=3,M673=1)),טבלה20[[#This Row],[מחזורי פעילות]],"")</f>
        <v>2</v>
      </c>
      <c r="R672" s="1">
        <f>IF(טבלה20[[#This Row],[באיזה מחזור נעקר אחרי קביעה?]]&lt;&gt;"",1,"")</f>
        <v>1</v>
      </c>
      <c r="S672" s="1">
        <f>IF(AND(טבלה20[[#This Row],[באיזה מחזור נעקר אחרי קביעה?]]&lt;&gt;"",טבלה20[[#This Row],[CycleNumber]]&gt;B673),טבלה20[[#This Row],[באיזה מחזור נעקר אחרי קביעה?]],"")</f>
        <v>2</v>
      </c>
      <c r="T672" s="1" t="str">
        <f>IF(AND(טבלה20[[#This Row],[הפרש קבוע אחרון]]&lt;&gt;"",I671=""),טבלה20[[#This Row],[CycleNumber]],"")</f>
        <v/>
      </c>
      <c r="U672" s="1">
        <f>IF(OR(טבלה20[[#This Row],[CycleNumber]]&gt;B673,B673=""),טבלה20[[#This Row],[CycleNumber]],"")</f>
        <v>11</v>
      </c>
      <c r="V6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2" t="s">
        <v>56</v>
      </c>
      <c r="AO672">
        <v>10</v>
      </c>
      <c r="AP672">
        <v>30</v>
      </c>
      <c r="AQ672">
        <f t="shared" si="24"/>
        <v>1</v>
      </c>
      <c r="AR672" t="str">
        <f t="shared" si="25"/>
        <v/>
      </c>
    </row>
    <row r="673" spans="1:44" hidden="1" x14ac:dyDescent="0.25">
      <c r="A673" t="s">
        <v>113</v>
      </c>
      <c r="B673">
        <v>1</v>
      </c>
      <c r="C673">
        <v>1</v>
      </c>
      <c r="D673">
        <v>1</v>
      </c>
      <c r="E673">
        <v>0</v>
      </c>
      <c r="F673">
        <v>38</v>
      </c>
      <c r="G673" t="str">
        <f>IF(טבלה20[[#This Row],[CycleNumber]]&gt;2,IF(AND(טבלה20[[#This Row],[LengthofCycle]]-F672=F672-F671,טבלה20[[#This Row],[LengthofCycle]]-F672&lt;&gt;0),1,""),"")</f>
        <v/>
      </c>
      <c r="H673" t="str">
        <f>IF(טבלה20[[#This Row],[דילוג]]=1,SUM(G673:G674),"")</f>
        <v/>
      </c>
      <c r="I673" t="str">
        <f>IF(AND(טבלה20[[#This Row],[CycleNumber]]&gt;B672,טבלה20[[#This Row],[CycleNumber]]&gt;2),IF(טבלה20[[#This Row],[דילוג]]=1,טבלה20[[#This Row],[LengthofCycle]]-F672,I672),"")</f>
        <v/>
      </c>
      <c r="J673" t="str">
        <f>IF(AND(טבלה20[[#This Row],[CycleNumber]]&gt;B672,טבלה20[[#This Row],[CycleNumber]]&gt;2),IF(טבלה20[[#This Row],[דילוג]]=1,1,IF(MAX(J671:J672)=1,1,IF(טבלה20[[#This Row],[LengthofCycle]]-F672&lt;&gt;טבלה20[[#This Row],[הפרש קבוע אחרון]],0,""))),"")</f>
        <v/>
      </c>
      <c r="K673" t="str">
        <f>IF(טבלה20[[#This Row],[CycleNumber]]&lt;3,"",IF(טבלה20[[#This Row],[דילוג]]=1,1,IF(K672="","",IF(טבלה20[[#This Row],[LengthofCycle]]-F672=טבלה20[[#This Row],[הפרש קבוע אחרון]],1,IF(K672+1&gt;3,"",K672+1)))))</f>
        <v/>
      </c>
      <c r="L673" t="str">
        <f>IF(OR(טבלה20[[#This Row],[פעילות]]="",K672=""),"",IF(טבלה20[[#This Row],[פעילות]]=1,1,0))</f>
        <v/>
      </c>
      <c r="M673" s="1" t="str">
        <f>IF(טבלה20[[#This Row],[פעילות]]="","",IF(OR(M672="",AND(טבלה20[[#This Row],[דילוג]]=1,K672=3)),1,M672+1))</f>
        <v/>
      </c>
      <c r="N673" s="1" t="str">
        <f>IF(AND(טבלה20[[#This Row],[מחזורי פעילות]]=3,G674=1,טבלה20[[#This Row],[הפרש קבוע אחרון]]&lt;&gt;I674),1,"")</f>
        <v/>
      </c>
      <c r="O673" s="1" t="str">
        <f>IF(AND(טבלה20[[#This Row],[מחזורי פעילות]]=3,G674=1,טבלה20[[#This Row],[הפרש קבוע אחרון]]=I674),1,"")</f>
        <v/>
      </c>
      <c r="P673" s="1" t="str">
        <f>IF(AND(טבלה20[[#This Row],[דילוג]]=1,טבלה20[[#This Row],[הפרש קבוע אחרון]]=I672,טבלה20[[#This Row],[מחזורי פעילות]]&gt;1),1,"")</f>
        <v/>
      </c>
      <c r="Q673" s="1" t="str">
        <f>IF(OR(AND(טבלה20[[#This Row],[מחזורי פעילות]]&lt;&gt;"",M674=""),AND(טבלה20[[#This Row],[פעילות]]=3,M674=1)),טבלה20[[#This Row],[מחזורי פעילות]],"")</f>
        <v/>
      </c>
      <c r="R673" s="1" t="str">
        <f>IF(טבלה20[[#This Row],[באיזה מחזור נעקר אחרי קביעה?]]&lt;&gt;"",1,"")</f>
        <v/>
      </c>
      <c r="S673" s="1" t="str">
        <f>IF(AND(טבלה20[[#This Row],[באיזה מחזור נעקר אחרי קביעה?]]&lt;&gt;"",טבלה20[[#This Row],[CycleNumber]]&gt;B674),טבלה20[[#This Row],[באיזה מחזור נעקר אחרי קביעה?]],"")</f>
        <v/>
      </c>
      <c r="T673" s="1" t="str">
        <f>IF(AND(טבלה20[[#This Row],[הפרש קבוע אחרון]]&lt;&gt;"",I672=""),טבלה20[[#This Row],[CycleNumber]],"")</f>
        <v/>
      </c>
      <c r="U673" s="1" t="str">
        <f>IF(OR(טבלה20[[#This Row],[CycleNumber]]&gt;B674,B674=""),טבלה20[[#This Row],[CycleNumber]],"")</f>
        <v/>
      </c>
      <c r="V6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3" t="s">
        <v>56</v>
      </c>
      <c r="AO673">
        <v>11</v>
      </c>
      <c r="AP673">
        <v>35</v>
      </c>
      <c r="AQ673">
        <f t="shared" si="24"/>
        <v>0</v>
      </c>
      <c r="AR673" t="str">
        <f t="shared" si="25"/>
        <v/>
      </c>
    </row>
    <row r="674" spans="1:44" hidden="1" x14ac:dyDescent="0.25">
      <c r="A674" t="s">
        <v>113</v>
      </c>
      <c r="B674">
        <v>2</v>
      </c>
      <c r="C674">
        <v>1</v>
      </c>
      <c r="D674">
        <v>1</v>
      </c>
      <c r="E674">
        <v>0</v>
      </c>
      <c r="F674">
        <v>38</v>
      </c>
      <c r="G674" t="str">
        <f>IF(טבלה20[[#This Row],[CycleNumber]]&gt;2,IF(AND(טבלה20[[#This Row],[LengthofCycle]]-F673=F673-F672,טבלה20[[#This Row],[LengthofCycle]]-F673&lt;&gt;0),1,""),"")</f>
        <v/>
      </c>
      <c r="H674" t="str">
        <f>IF(טבלה20[[#This Row],[דילוג]]=1,SUM(G674:G675),"")</f>
        <v/>
      </c>
      <c r="I674" t="str">
        <f>IF(AND(טבלה20[[#This Row],[CycleNumber]]&gt;B673,טבלה20[[#This Row],[CycleNumber]]&gt;2),IF(טבלה20[[#This Row],[דילוג]]=1,טבלה20[[#This Row],[LengthofCycle]]-F673,I673),"")</f>
        <v/>
      </c>
      <c r="J674" t="str">
        <f>IF(AND(טבלה20[[#This Row],[CycleNumber]]&gt;B673,טבלה20[[#This Row],[CycleNumber]]&gt;2),IF(טבלה20[[#This Row],[דילוג]]=1,1,IF(MAX(J672:J673)=1,1,IF(טבלה20[[#This Row],[LengthofCycle]]-F673&lt;&gt;טבלה20[[#This Row],[הפרש קבוע אחרון]],0,""))),"")</f>
        <v/>
      </c>
      <c r="K674" t="str">
        <f>IF(טבלה20[[#This Row],[CycleNumber]]&lt;3,"",IF(טבלה20[[#This Row],[דילוג]]=1,1,IF(K673="","",IF(טבלה20[[#This Row],[LengthofCycle]]-F673=טבלה20[[#This Row],[הפרש קבוע אחרון]],1,IF(K673+1&gt;3,"",K673+1)))))</f>
        <v/>
      </c>
      <c r="L674" t="str">
        <f>IF(OR(טבלה20[[#This Row],[פעילות]]="",K673=""),"",IF(טבלה20[[#This Row],[פעילות]]=1,1,0))</f>
        <v/>
      </c>
      <c r="M674" s="1" t="str">
        <f>IF(טבלה20[[#This Row],[פעילות]]="","",IF(OR(M673="",AND(טבלה20[[#This Row],[דילוג]]=1,K673=3)),1,M673+1))</f>
        <v/>
      </c>
      <c r="N674" s="1" t="str">
        <f>IF(AND(טבלה20[[#This Row],[מחזורי פעילות]]=3,G675=1,טבלה20[[#This Row],[הפרש קבוע אחרון]]&lt;&gt;I675),1,"")</f>
        <v/>
      </c>
      <c r="O674" s="1" t="str">
        <f>IF(AND(טבלה20[[#This Row],[מחזורי פעילות]]=3,G675=1,טבלה20[[#This Row],[הפרש קבוע אחרון]]=I675),1,"")</f>
        <v/>
      </c>
      <c r="P674" s="1" t="str">
        <f>IF(AND(טבלה20[[#This Row],[דילוג]]=1,טבלה20[[#This Row],[הפרש קבוע אחרון]]=I673,טבלה20[[#This Row],[מחזורי פעילות]]&gt;1),1,"")</f>
        <v/>
      </c>
      <c r="Q674" s="1" t="str">
        <f>IF(OR(AND(טבלה20[[#This Row],[מחזורי פעילות]]&lt;&gt;"",M675=""),AND(טבלה20[[#This Row],[פעילות]]=3,M675=1)),טבלה20[[#This Row],[מחזורי פעילות]],"")</f>
        <v/>
      </c>
      <c r="R674" s="1" t="str">
        <f>IF(טבלה20[[#This Row],[באיזה מחזור נעקר אחרי קביעה?]]&lt;&gt;"",1,"")</f>
        <v/>
      </c>
      <c r="S674" s="1" t="str">
        <f>IF(AND(טבלה20[[#This Row],[באיזה מחזור נעקר אחרי קביעה?]]&lt;&gt;"",טבלה20[[#This Row],[CycleNumber]]&gt;B675),טבלה20[[#This Row],[באיזה מחזור נעקר אחרי קביעה?]],"")</f>
        <v/>
      </c>
      <c r="T674" s="1" t="str">
        <f>IF(AND(טבלה20[[#This Row],[הפרש קבוע אחרון]]&lt;&gt;"",I673=""),טבלה20[[#This Row],[CycleNumber]],"")</f>
        <v/>
      </c>
      <c r="U674" s="1" t="str">
        <f>IF(OR(טבלה20[[#This Row],[CycleNumber]]&gt;B675,B675=""),טבלה20[[#This Row],[CycleNumber]],"")</f>
        <v/>
      </c>
      <c r="V6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4" t="s">
        <v>113</v>
      </c>
      <c r="AO674">
        <v>1</v>
      </c>
      <c r="AP674">
        <v>38</v>
      </c>
      <c r="AQ674" t="str">
        <f t="shared" si="24"/>
        <v/>
      </c>
      <c r="AR674" t="str">
        <f t="shared" si="25"/>
        <v/>
      </c>
    </row>
    <row r="675" spans="1:44" hidden="1" x14ac:dyDescent="0.25">
      <c r="A675" t="s">
        <v>113</v>
      </c>
      <c r="B675">
        <v>3</v>
      </c>
      <c r="C675">
        <v>1</v>
      </c>
      <c r="D675">
        <v>1</v>
      </c>
      <c r="E675">
        <v>0</v>
      </c>
      <c r="F675">
        <v>42</v>
      </c>
      <c r="G675" t="str">
        <f>IF(טבלה20[[#This Row],[CycleNumber]]&gt;2,IF(AND(טבלה20[[#This Row],[LengthofCycle]]-F674=F674-F673,טבלה20[[#This Row],[LengthofCycle]]-F674&lt;&gt;0),1,""),"")</f>
        <v/>
      </c>
      <c r="H675" t="str">
        <f>IF(טבלה20[[#This Row],[דילוג]]=1,SUM(G675:G676),"")</f>
        <v/>
      </c>
      <c r="I675" t="str">
        <f>IF(AND(טבלה20[[#This Row],[CycleNumber]]&gt;B674,טבלה20[[#This Row],[CycleNumber]]&gt;2),IF(טבלה20[[#This Row],[דילוג]]=1,טבלה20[[#This Row],[LengthofCycle]]-F674,I674),"")</f>
        <v/>
      </c>
      <c r="J675">
        <f>IF(AND(טבלה20[[#This Row],[CycleNumber]]&gt;B674,טבלה20[[#This Row],[CycleNumber]]&gt;2),IF(טבלה20[[#This Row],[דילוג]]=1,1,IF(MAX(J673:J674)=1,1,IF(טבלה20[[#This Row],[LengthofCycle]]-F674&lt;&gt;טבלה20[[#This Row],[הפרש קבוע אחרון]],0,""))),"")</f>
        <v>0</v>
      </c>
      <c r="K675" t="str">
        <f>IF(טבלה20[[#This Row],[CycleNumber]]&lt;3,"",IF(טבלה20[[#This Row],[דילוג]]=1,1,IF(K674="","",IF(טבלה20[[#This Row],[LengthofCycle]]-F674=טבלה20[[#This Row],[הפרש קבוע אחרון]],1,IF(K674+1&gt;3,"",K674+1)))))</f>
        <v/>
      </c>
      <c r="L675" t="str">
        <f>IF(OR(טבלה20[[#This Row],[פעילות]]="",K674=""),"",IF(טבלה20[[#This Row],[פעילות]]=1,1,0))</f>
        <v/>
      </c>
      <c r="M675" s="1" t="str">
        <f>IF(טבלה20[[#This Row],[פעילות]]="","",IF(OR(M674="",AND(טבלה20[[#This Row],[דילוג]]=1,K674=3)),1,M674+1))</f>
        <v/>
      </c>
      <c r="N675" s="1" t="str">
        <f>IF(AND(טבלה20[[#This Row],[מחזורי פעילות]]=3,G676=1,טבלה20[[#This Row],[הפרש קבוע אחרון]]&lt;&gt;I676),1,"")</f>
        <v/>
      </c>
      <c r="O675" s="1" t="str">
        <f>IF(AND(טבלה20[[#This Row],[מחזורי פעילות]]=3,G676=1,טבלה20[[#This Row],[הפרש קבוע אחרון]]=I676),1,"")</f>
        <v/>
      </c>
      <c r="P675" s="1" t="str">
        <f>IF(AND(טבלה20[[#This Row],[דילוג]]=1,טבלה20[[#This Row],[הפרש קבוע אחרון]]=I674,טבלה20[[#This Row],[מחזורי פעילות]]&gt;1),1,"")</f>
        <v/>
      </c>
      <c r="Q675" s="1" t="str">
        <f>IF(OR(AND(טבלה20[[#This Row],[מחזורי פעילות]]&lt;&gt;"",M676=""),AND(טבלה20[[#This Row],[פעילות]]=3,M676=1)),טבלה20[[#This Row],[מחזורי פעילות]],"")</f>
        <v/>
      </c>
      <c r="R675" s="1" t="str">
        <f>IF(טבלה20[[#This Row],[באיזה מחזור נעקר אחרי קביעה?]]&lt;&gt;"",1,"")</f>
        <v/>
      </c>
      <c r="S675" s="1" t="str">
        <f>IF(AND(טבלה20[[#This Row],[באיזה מחזור נעקר אחרי קביעה?]]&lt;&gt;"",טבלה20[[#This Row],[CycleNumber]]&gt;B676),טבלה20[[#This Row],[באיזה מחזור נעקר אחרי קביעה?]],"")</f>
        <v/>
      </c>
      <c r="T675" s="1" t="str">
        <f>IF(AND(טבלה20[[#This Row],[הפרש קבוע אחרון]]&lt;&gt;"",I674=""),טבלה20[[#This Row],[CycleNumber]],"")</f>
        <v/>
      </c>
      <c r="U675" s="1" t="str">
        <f>IF(OR(טבלה20[[#This Row],[CycleNumber]]&gt;B676,B676=""),טבלה20[[#This Row],[CycleNumber]],"")</f>
        <v/>
      </c>
      <c r="V6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5" t="s">
        <v>113</v>
      </c>
      <c r="AO675">
        <v>2</v>
      </c>
      <c r="AP675">
        <v>38</v>
      </c>
      <c r="AQ675" t="str">
        <f t="shared" si="24"/>
        <v/>
      </c>
      <c r="AR675" t="str">
        <f t="shared" si="25"/>
        <v/>
      </c>
    </row>
    <row r="676" spans="1:44" hidden="1" x14ac:dyDescent="0.25">
      <c r="A676" t="s">
        <v>113</v>
      </c>
      <c r="B676">
        <v>4</v>
      </c>
      <c r="C676">
        <v>1</v>
      </c>
      <c r="D676">
        <v>1</v>
      </c>
      <c r="E676">
        <v>0</v>
      </c>
      <c r="F676">
        <v>37</v>
      </c>
      <c r="G676" t="str">
        <f>IF(טבלה20[[#This Row],[CycleNumber]]&gt;2,IF(AND(טבלה20[[#This Row],[LengthofCycle]]-F675=F675-F674,טבלה20[[#This Row],[LengthofCycle]]-F675&lt;&gt;0),1,""),"")</f>
        <v/>
      </c>
      <c r="H676" t="str">
        <f>IF(טבלה20[[#This Row],[דילוג]]=1,SUM(G676:G677),"")</f>
        <v/>
      </c>
      <c r="I676" t="str">
        <f>IF(AND(טבלה20[[#This Row],[CycleNumber]]&gt;B675,טבלה20[[#This Row],[CycleNumber]]&gt;2),IF(טבלה20[[#This Row],[דילוג]]=1,טבלה20[[#This Row],[LengthofCycle]]-F675,I675),"")</f>
        <v/>
      </c>
      <c r="J676">
        <f>IF(AND(טבלה20[[#This Row],[CycleNumber]]&gt;B675,טבלה20[[#This Row],[CycleNumber]]&gt;2),IF(טבלה20[[#This Row],[דילוג]]=1,1,IF(MAX(J674:J675)=1,1,IF(טבלה20[[#This Row],[LengthofCycle]]-F675&lt;&gt;טבלה20[[#This Row],[הפרש קבוע אחרון]],0,""))),"")</f>
        <v>0</v>
      </c>
      <c r="K676" t="str">
        <f>IF(טבלה20[[#This Row],[CycleNumber]]&lt;3,"",IF(טבלה20[[#This Row],[דילוג]]=1,1,IF(K675="","",IF(טבלה20[[#This Row],[LengthofCycle]]-F675=טבלה20[[#This Row],[הפרש קבוע אחרון]],1,IF(K675+1&gt;3,"",K675+1)))))</f>
        <v/>
      </c>
      <c r="L676" t="str">
        <f>IF(OR(טבלה20[[#This Row],[פעילות]]="",K675=""),"",IF(טבלה20[[#This Row],[פעילות]]=1,1,0))</f>
        <v/>
      </c>
      <c r="M676" s="1" t="str">
        <f>IF(טבלה20[[#This Row],[פעילות]]="","",IF(OR(M675="",AND(טבלה20[[#This Row],[דילוג]]=1,K675=3)),1,M675+1))</f>
        <v/>
      </c>
      <c r="N676" s="1" t="str">
        <f>IF(AND(טבלה20[[#This Row],[מחזורי פעילות]]=3,G677=1,טבלה20[[#This Row],[הפרש קבוע אחרון]]&lt;&gt;I677),1,"")</f>
        <v/>
      </c>
      <c r="O676" s="1" t="str">
        <f>IF(AND(טבלה20[[#This Row],[מחזורי פעילות]]=3,G677=1,טבלה20[[#This Row],[הפרש קבוע אחרון]]=I677),1,"")</f>
        <v/>
      </c>
      <c r="P676" s="1" t="str">
        <f>IF(AND(טבלה20[[#This Row],[דילוג]]=1,טבלה20[[#This Row],[הפרש קבוע אחרון]]=I675,טבלה20[[#This Row],[מחזורי פעילות]]&gt;1),1,"")</f>
        <v/>
      </c>
      <c r="Q676" s="1" t="str">
        <f>IF(OR(AND(טבלה20[[#This Row],[מחזורי פעילות]]&lt;&gt;"",M677=""),AND(טבלה20[[#This Row],[פעילות]]=3,M677=1)),טבלה20[[#This Row],[מחזורי פעילות]],"")</f>
        <v/>
      </c>
      <c r="R676" s="1" t="str">
        <f>IF(טבלה20[[#This Row],[באיזה מחזור נעקר אחרי קביעה?]]&lt;&gt;"",1,"")</f>
        <v/>
      </c>
      <c r="S676" s="1" t="str">
        <f>IF(AND(טבלה20[[#This Row],[באיזה מחזור נעקר אחרי קביעה?]]&lt;&gt;"",טבלה20[[#This Row],[CycleNumber]]&gt;B677),טבלה20[[#This Row],[באיזה מחזור נעקר אחרי קביעה?]],"")</f>
        <v/>
      </c>
      <c r="T676" s="1" t="str">
        <f>IF(AND(טבלה20[[#This Row],[הפרש קבוע אחרון]]&lt;&gt;"",I675=""),טבלה20[[#This Row],[CycleNumber]],"")</f>
        <v/>
      </c>
      <c r="U676" s="1" t="str">
        <f>IF(OR(טבלה20[[#This Row],[CycleNumber]]&gt;B677,B677=""),טבלה20[[#This Row],[CycleNumber]],"")</f>
        <v/>
      </c>
      <c r="V6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6" t="s">
        <v>113</v>
      </c>
      <c r="AO676">
        <v>3</v>
      </c>
      <c r="AP676">
        <v>42</v>
      </c>
      <c r="AQ676">
        <f t="shared" si="24"/>
        <v>0</v>
      </c>
      <c r="AR676" t="str">
        <f t="shared" si="25"/>
        <v/>
      </c>
    </row>
    <row r="677" spans="1:44" hidden="1" x14ac:dyDescent="0.25">
      <c r="A677" t="s">
        <v>113</v>
      </c>
      <c r="B677">
        <v>5</v>
      </c>
      <c r="C677">
        <v>1</v>
      </c>
      <c r="D677">
        <v>1</v>
      </c>
      <c r="E677">
        <v>0</v>
      </c>
      <c r="F677">
        <v>30</v>
      </c>
      <c r="G677" t="str">
        <f>IF(טבלה20[[#This Row],[CycleNumber]]&gt;2,IF(AND(טבלה20[[#This Row],[LengthofCycle]]-F676=F676-F675,טבלה20[[#This Row],[LengthofCycle]]-F676&lt;&gt;0),1,""),"")</f>
        <v/>
      </c>
      <c r="H677" t="str">
        <f>IF(טבלה20[[#This Row],[דילוג]]=1,SUM(G677:G678),"")</f>
        <v/>
      </c>
      <c r="I677" t="str">
        <f>IF(AND(טבלה20[[#This Row],[CycleNumber]]&gt;B676,טבלה20[[#This Row],[CycleNumber]]&gt;2),IF(טבלה20[[#This Row],[דילוג]]=1,טבלה20[[#This Row],[LengthofCycle]]-F676,I676),"")</f>
        <v/>
      </c>
      <c r="J677">
        <f>IF(AND(טבלה20[[#This Row],[CycleNumber]]&gt;B676,טבלה20[[#This Row],[CycleNumber]]&gt;2),IF(טבלה20[[#This Row],[דילוג]]=1,1,IF(MAX(J675:J676)=1,1,IF(טבלה20[[#This Row],[LengthofCycle]]-F676&lt;&gt;טבלה20[[#This Row],[הפרש קבוע אחרון]],0,""))),"")</f>
        <v>0</v>
      </c>
      <c r="K677" t="str">
        <f>IF(טבלה20[[#This Row],[CycleNumber]]&lt;3,"",IF(טבלה20[[#This Row],[דילוג]]=1,1,IF(K676="","",IF(טבלה20[[#This Row],[LengthofCycle]]-F676=טבלה20[[#This Row],[הפרש קבוע אחרון]],1,IF(K676+1&gt;3,"",K676+1)))))</f>
        <v/>
      </c>
      <c r="L677" t="str">
        <f>IF(OR(טבלה20[[#This Row],[פעילות]]="",K676=""),"",IF(טבלה20[[#This Row],[פעילות]]=1,1,0))</f>
        <v/>
      </c>
      <c r="M677" s="1" t="str">
        <f>IF(טבלה20[[#This Row],[פעילות]]="","",IF(OR(M676="",AND(טבלה20[[#This Row],[דילוג]]=1,K676=3)),1,M676+1))</f>
        <v/>
      </c>
      <c r="N677" s="1" t="str">
        <f>IF(AND(טבלה20[[#This Row],[מחזורי פעילות]]=3,G678=1,טבלה20[[#This Row],[הפרש קבוע אחרון]]&lt;&gt;I678),1,"")</f>
        <v/>
      </c>
      <c r="O677" s="1" t="str">
        <f>IF(AND(טבלה20[[#This Row],[מחזורי פעילות]]=3,G678=1,טבלה20[[#This Row],[הפרש קבוע אחרון]]=I678),1,"")</f>
        <v/>
      </c>
      <c r="P677" s="1" t="str">
        <f>IF(AND(טבלה20[[#This Row],[דילוג]]=1,טבלה20[[#This Row],[הפרש קבוע אחרון]]=I676,טבלה20[[#This Row],[מחזורי פעילות]]&gt;1),1,"")</f>
        <v/>
      </c>
      <c r="Q677" s="1" t="str">
        <f>IF(OR(AND(טבלה20[[#This Row],[מחזורי פעילות]]&lt;&gt;"",M678=""),AND(טבלה20[[#This Row],[פעילות]]=3,M678=1)),טבלה20[[#This Row],[מחזורי פעילות]],"")</f>
        <v/>
      </c>
      <c r="R677" s="1" t="str">
        <f>IF(טבלה20[[#This Row],[באיזה מחזור נעקר אחרי קביעה?]]&lt;&gt;"",1,"")</f>
        <v/>
      </c>
      <c r="S677" s="1" t="str">
        <f>IF(AND(טבלה20[[#This Row],[באיזה מחזור נעקר אחרי קביעה?]]&lt;&gt;"",טבלה20[[#This Row],[CycleNumber]]&gt;B678),טבלה20[[#This Row],[באיזה מחזור נעקר אחרי קביעה?]],"")</f>
        <v/>
      </c>
      <c r="T677" s="1" t="str">
        <f>IF(AND(טבלה20[[#This Row],[הפרש קבוע אחרון]]&lt;&gt;"",I676=""),טבלה20[[#This Row],[CycleNumber]],"")</f>
        <v/>
      </c>
      <c r="U677" s="1" t="str">
        <f>IF(OR(טבלה20[[#This Row],[CycleNumber]]&gt;B678,B678=""),טבלה20[[#This Row],[CycleNumber]],"")</f>
        <v/>
      </c>
      <c r="V6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7" t="s">
        <v>113</v>
      </c>
      <c r="AO677">
        <v>4</v>
      </c>
      <c r="AP677">
        <v>37</v>
      </c>
      <c r="AQ677">
        <f t="shared" si="24"/>
        <v>0</v>
      </c>
      <c r="AR677" t="str">
        <f t="shared" si="25"/>
        <v/>
      </c>
    </row>
    <row r="678" spans="1:44" hidden="1" x14ac:dyDescent="0.25">
      <c r="A678" t="s">
        <v>113</v>
      </c>
      <c r="B678">
        <v>6</v>
      </c>
      <c r="C678">
        <v>1</v>
      </c>
      <c r="D678">
        <v>1</v>
      </c>
      <c r="E678">
        <v>0</v>
      </c>
      <c r="F678">
        <v>38</v>
      </c>
      <c r="G678" t="str">
        <f>IF(טבלה20[[#This Row],[CycleNumber]]&gt;2,IF(AND(טבלה20[[#This Row],[LengthofCycle]]-F677=F677-F676,טבלה20[[#This Row],[LengthofCycle]]-F677&lt;&gt;0),1,""),"")</f>
        <v/>
      </c>
      <c r="H678" t="str">
        <f>IF(טבלה20[[#This Row],[דילוג]]=1,SUM(G678:G679),"")</f>
        <v/>
      </c>
      <c r="I678" t="str">
        <f>IF(AND(טבלה20[[#This Row],[CycleNumber]]&gt;B677,טבלה20[[#This Row],[CycleNumber]]&gt;2),IF(טבלה20[[#This Row],[דילוג]]=1,טבלה20[[#This Row],[LengthofCycle]]-F677,I677),"")</f>
        <v/>
      </c>
      <c r="J678">
        <f>IF(AND(טבלה20[[#This Row],[CycleNumber]]&gt;B677,טבלה20[[#This Row],[CycleNumber]]&gt;2),IF(טבלה20[[#This Row],[דילוג]]=1,1,IF(MAX(J676:J677)=1,1,IF(טבלה20[[#This Row],[LengthofCycle]]-F677&lt;&gt;טבלה20[[#This Row],[הפרש קבוע אחרון]],0,""))),"")</f>
        <v>0</v>
      </c>
      <c r="K678" t="str">
        <f>IF(טבלה20[[#This Row],[CycleNumber]]&lt;3,"",IF(טבלה20[[#This Row],[דילוג]]=1,1,IF(K677="","",IF(טבלה20[[#This Row],[LengthofCycle]]-F677=טבלה20[[#This Row],[הפרש קבוע אחרון]],1,IF(K677+1&gt;3,"",K677+1)))))</f>
        <v/>
      </c>
      <c r="L678" t="str">
        <f>IF(OR(טבלה20[[#This Row],[פעילות]]="",K677=""),"",IF(טבלה20[[#This Row],[פעילות]]=1,1,0))</f>
        <v/>
      </c>
      <c r="M678" s="1" t="str">
        <f>IF(טבלה20[[#This Row],[פעילות]]="","",IF(OR(M677="",AND(טבלה20[[#This Row],[דילוג]]=1,K677=3)),1,M677+1))</f>
        <v/>
      </c>
      <c r="N678" s="1" t="str">
        <f>IF(AND(טבלה20[[#This Row],[מחזורי פעילות]]=3,G679=1,טבלה20[[#This Row],[הפרש קבוע אחרון]]&lt;&gt;I679),1,"")</f>
        <v/>
      </c>
      <c r="O678" s="1" t="str">
        <f>IF(AND(טבלה20[[#This Row],[מחזורי פעילות]]=3,G679=1,טבלה20[[#This Row],[הפרש קבוע אחרון]]=I679),1,"")</f>
        <v/>
      </c>
      <c r="P678" s="1" t="str">
        <f>IF(AND(טבלה20[[#This Row],[דילוג]]=1,טבלה20[[#This Row],[הפרש קבוע אחרון]]=I677,טבלה20[[#This Row],[מחזורי פעילות]]&gt;1),1,"")</f>
        <v/>
      </c>
      <c r="Q678" s="1" t="str">
        <f>IF(OR(AND(טבלה20[[#This Row],[מחזורי פעילות]]&lt;&gt;"",M679=""),AND(טבלה20[[#This Row],[פעילות]]=3,M679=1)),טבלה20[[#This Row],[מחזורי פעילות]],"")</f>
        <v/>
      </c>
      <c r="R678" s="1" t="str">
        <f>IF(טבלה20[[#This Row],[באיזה מחזור נעקר אחרי קביעה?]]&lt;&gt;"",1,"")</f>
        <v/>
      </c>
      <c r="S678" s="1" t="str">
        <f>IF(AND(טבלה20[[#This Row],[באיזה מחזור נעקר אחרי קביעה?]]&lt;&gt;"",טבלה20[[#This Row],[CycleNumber]]&gt;B679),טבלה20[[#This Row],[באיזה מחזור נעקר אחרי קביעה?]],"")</f>
        <v/>
      </c>
      <c r="T678" s="1" t="str">
        <f>IF(AND(טבלה20[[#This Row],[הפרש קבוע אחרון]]&lt;&gt;"",I677=""),טבלה20[[#This Row],[CycleNumber]],"")</f>
        <v/>
      </c>
      <c r="U678" s="1">
        <f>IF(OR(טבלה20[[#This Row],[CycleNumber]]&gt;B679,B679=""),טבלה20[[#This Row],[CycleNumber]],"")</f>
        <v>6</v>
      </c>
      <c r="V6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8" t="s">
        <v>113</v>
      </c>
      <c r="AO678">
        <v>5</v>
      </c>
      <c r="AP678">
        <v>30</v>
      </c>
      <c r="AQ678">
        <f t="shared" si="24"/>
        <v>0</v>
      </c>
      <c r="AR678" t="str">
        <f t="shared" si="25"/>
        <v/>
      </c>
    </row>
    <row r="679" spans="1:44" hidden="1" x14ac:dyDescent="0.25">
      <c r="A679" t="s">
        <v>114</v>
      </c>
      <c r="B679">
        <v>1</v>
      </c>
      <c r="C679">
        <v>0</v>
      </c>
      <c r="D679">
        <v>1</v>
      </c>
      <c r="E679">
        <v>0</v>
      </c>
      <c r="F679">
        <v>32</v>
      </c>
      <c r="G679" t="str">
        <f>IF(טבלה20[[#This Row],[CycleNumber]]&gt;2,IF(AND(טבלה20[[#This Row],[LengthofCycle]]-F678=F678-F677,טבלה20[[#This Row],[LengthofCycle]]-F678&lt;&gt;0),1,""),"")</f>
        <v/>
      </c>
      <c r="H679" t="str">
        <f>IF(טבלה20[[#This Row],[דילוג]]=1,SUM(G679:G680),"")</f>
        <v/>
      </c>
      <c r="I679" t="str">
        <f>IF(AND(טבלה20[[#This Row],[CycleNumber]]&gt;B678,טבלה20[[#This Row],[CycleNumber]]&gt;2),IF(טבלה20[[#This Row],[דילוג]]=1,טבלה20[[#This Row],[LengthofCycle]]-F678,I678),"")</f>
        <v/>
      </c>
      <c r="J679" t="str">
        <f>IF(AND(טבלה20[[#This Row],[CycleNumber]]&gt;B678,טבלה20[[#This Row],[CycleNumber]]&gt;2),IF(טבלה20[[#This Row],[דילוג]]=1,1,IF(MAX(J677:J678)=1,1,IF(טבלה20[[#This Row],[LengthofCycle]]-F678&lt;&gt;טבלה20[[#This Row],[הפרש קבוע אחרון]],0,""))),"")</f>
        <v/>
      </c>
      <c r="K679" t="str">
        <f>IF(טבלה20[[#This Row],[CycleNumber]]&lt;3,"",IF(טבלה20[[#This Row],[דילוג]]=1,1,IF(K678="","",IF(טבלה20[[#This Row],[LengthofCycle]]-F678=טבלה20[[#This Row],[הפרש קבוע אחרון]],1,IF(K678+1&gt;3,"",K678+1)))))</f>
        <v/>
      </c>
      <c r="L679" t="str">
        <f>IF(OR(טבלה20[[#This Row],[פעילות]]="",K678=""),"",IF(טבלה20[[#This Row],[פעילות]]=1,1,0))</f>
        <v/>
      </c>
      <c r="M679" s="1" t="str">
        <f>IF(טבלה20[[#This Row],[פעילות]]="","",IF(OR(M678="",AND(טבלה20[[#This Row],[דילוג]]=1,K678=3)),1,M678+1))</f>
        <v/>
      </c>
      <c r="N679" s="1" t="str">
        <f>IF(AND(טבלה20[[#This Row],[מחזורי פעילות]]=3,G680=1,טבלה20[[#This Row],[הפרש קבוע אחרון]]&lt;&gt;I680),1,"")</f>
        <v/>
      </c>
      <c r="O679" s="1" t="str">
        <f>IF(AND(טבלה20[[#This Row],[מחזורי פעילות]]=3,G680=1,טבלה20[[#This Row],[הפרש קבוע אחרון]]=I680),1,"")</f>
        <v/>
      </c>
      <c r="P679" s="1" t="str">
        <f>IF(AND(טבלה20[[#This Row],[דילוג]]=1,טבלה20[[#This Row],[הפרש קבוע אחרון]]=I678,טבלה20[[#This Row],[מחזורי פעילות]]&gt;1),1,"")</f>
        <v/>
      </c>
      <c r="Q679" s="1" t="str">
        <f>IF(OR(AND(טבלה20[[#This Row],[מחזורי פעילות]]&lt;&gt;"",M680=""),AND(טבלה20[[#This Row],[פעילות]]=3,M680=1)),טבלה20[[#This Row],[מחזורי פעילות]],"")</f>
        <v/>
      </c>
      <c r="R679" s="1" t="str">
        <f>IF(טבלה20[[#This Row],[באיזה מחזור נעקר אחרי קביעה?]]&lt;&gt;"",1,"")</f>
        <v/>
      </c>
      <c r="S679" s="1" t="str">
        <f>IF(AND(טבלה20[[#This Row],[באיזה מחזור נעקר אחרי קביעה?]]&lt;&gt;"",טבלה20[[#This Row],[CycleNumber]]&gt;B680),טבלה20[[#This Row],[באיזה מחזור נעקר אחרי קביעה?]],"")</f>
        <v/>
      </c>
      <c r="T679" s="1" t="str">
        <f>IF(AND(טבלה20[[#This Row],[הפרש קבוע אחרון]]&lt;&gt;"",I678=""),טבלה20[[#This Row],[CycleNumber]],"")</f>
        <v/>
      </c>
      <c r="U679" s="1" t="str">
        <f>IF(OR(טבלה20[[#This Row],[CycleNumber]]&gt;B680,B680=""),טבלה20[[#This Row],[CycleNumber]],"")</f>
        <v/>
      </c>
      <c r="V6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79" t="s">
        <v>113</v>
      </c>
      <c r="AO679">
        <v>6</v>
      </c>
      <c r="AP679">
        <v>38</v>
      </c>
      <c r="AQ679">
        <f t="shared" si="24"/>
        <v>0</v>
      </c>
      <c r="AR679" t="str">
        <f t="shared" si="25"/>
        <v/>
      </c>
    </row>
    <row r="680" spans="1:44" hidden="1" x14ac:dyDescent="0.25">
      <c r="A680" t="s">
        <v>114</v>
      </c>
      <c r="B680">
        <v>2</v>
      </c>
      <c r="C680">
        <v>0</v>
      </c>
      <c r="D680">
        <v>1</v>
      </c>
      <c r="E680">
        <v>0</v>
      </c>
      <c r="F680">
        <v>33</v>
      </c>
      <c r="G680" t="str">
        <f>IF(טבלה20[[#This Row],[CycleNumber]]&gt;2,IF(AND(טבלה20[[#This Row],[LengthofCycle]]-F679=F679-F678,טבלה20[[#This Row],[LengthofCycle]]-F679&lt;&gt;0),1,""),"")</f>
        <v/>
      </c>
      <c r="H680" t="str">
        <f>IF(טבלה20[[#This Row],[דילוג]]=1,SUM(G680:G681),"")</f>
        <v/>
      </c>
      <c r="I680" t="str">
        <f>IF(AND(טבלה20[[#This Row],[CycleNumber]]&gt;B679,טבלה20[[#This Row],[CycleNumber]]&gt;2),IF(טבלה20[[#This Row],[דילוג]]=1,טבלה20[[#This Row],[LengthofCycle]]-F679,I679),"")</f>
        <v/>
      </c>
      <c r="J680" t="str">
        <f>IF(AND(טבלה20[[#This Row],[CycleNumber]]&gt;B679,טבלה20[[#This Row],[CycleNumber]]&gt;2),IF(טבלה20[[#This Row],[דילוג]]=1,1,IF(MAX(J678:J679)=1,1,IF(טבלה20[[#This Row],[LengthofCycle]]-F679&lt;&gt;טבלה20[[#This Row],[הפרש קבוע אחרון]],0,""))),"")</f>
        <v/>
      </c>
      <c r="K680" t="str">
        <f>IF(טבלה20[[#This Row],[CycleNumber]]&lt;3,"",IF(טבלה20[[#This Row],[דילוג]]=1,1,IF(K679="","",IF(טבלה20[[#This Row],[LengthofCycle]]-F679=טבלה20[[#This Row],[הפרש קבוע אחרון]],1,IF(K679+1&gt;3,"",K679+1)))))</f>
        <v/>
      </c>
      <c r="L680" t="str">
        <f>IF(OR(טבלה20[[#This Row],[פעילות]]="",K679=""),"",IF(טבלה20[[#This Row],[פעילות]]=1,1,0))</f>
        <v/>
      </c>
      <c r="M680" s="1" t="str">
        <f>IF(טבלה20[[#This Row],[פעילות]]="","",IF(OR(M679="",AND(טבלה20[[#This Row],[דילוג]]=1,K679=3)),1,M679+1))</f>
        <v/>
      </c>
      <c r="N680" s="1" t="str">
        <f>IF(AND(טבלה20[[#This Row],[מחזורי פעילות]]=3,G681=1,טבלה20[[#This Row],[הפרש קבוע אחרון]]&lt;&gt;I681),1,"")</f>
        <v/>
      </c>
      <c r="O680" s="1" t="str">
        <f>IF(AND(טבלה20[[#This Row],[מחזורי פעילות]]=3,G681=1,טבלה20[[#This Row],[הפרש קבוע אחרון]]=I681),1,"")</f>
        <v/>
      </c>
      <c r="P680" s="1" t="str">
        <f>IF(AND(טבלה20[[#This Row],[דילוג]]=1,טבלה20[[#This Row],[הפרש קבוע אחרון]]=I679,טבלה20[[#This Row],[מחזורי פעילות]]&gt;1),1,"")</f>
        <v/>
      </c>
      <c r="Q680" s="1" t="str">
        <f>IF(OR(AND(טבלה20[[#This Row],[מחזורי פעילות]]&lt;&gt;"",M681=""),AND(טבלה20[[#This Row],[פעילות]]=3,M681=1)),טבלה20[[#This Row],[מחזורי פעילות]],"")</f>
        <v/>
      </c>
      <c r="R680" s="1" t="str">
        <f>IF(טבלה20[[#This Row],[באיזה מחזור נעקר אחרי קביעה?]]&lt;&gt;"",1,"")</f>
        <v/>
      </c>
      <c r="S680" s="1" t="str">
        <f>IF(AND(טבלה20[[#This Row],[באיזה מחזור נעקר אחרי קביעה?]]&lt;&gt;"",טבלה20[[#This Row],[CycleNumber]]&gt;B681),טבלה20[[#This Row],[באיזה מחזור נעקר אחרי קביעה?]],"")</f>
        <v/>
      </c>
      <c r="T680" s="1" t="str">
        <f>IF(AND(טבלה20[[#This Row],[הפרש קבוע אחרון]]&lt;&gt;"",I679=""),טבלה20[[#This Row],[CycleNumber]],"")</f>
        <v/>
      </c>
      <c r="U680" s="1" t="str">
        <f>IF(OR(טבלה20[[#This Row],[CycleNumber]]&gt;B681,B681=""),טבלה20[[#This Row],[CycleNumber]],"")</f>
        <v/>
      </c>
      <c r="V6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0" t="s">
        <v>114</v>
      </c>
      <c r="AO680">
        <v>1</v>
      </c>
      <c r="AP680">
        <v>32</v>
      </c>
      <c r="AQ680" t="str">
        <f t="shared" si="24"/>
        <v/>
      </c>
      <c r="AR680" t="str">
        <f t="shared" si="25"/>
        <v/>
      </c>
    </row>
    <row r="681" spans="1:44" hidden="1" x14ac:dyDescent="0.25">
      <c r="A681" t="s">
        <v>114</v>
      </c>
      <c r="B681">
        <v>3</v>
      </c>
      <c r="C681">
        <v>0</v>
      </c>
      <c r="D681">
        <v>1</v>
      </c>
      <c r="E681">
        <v>0</v>
      </c>
      <c r="F681">
        <v>32</v>
      </c>
      <c r="G681" t="str">
        <f>IF(טבלה20[[#This Row],[CycleNumber]]&gt;2,IF(AND(טבלה20[[#This Row],[LengthofCycle]]-F680=F680-F679,טבלה20[[#This Row],[LengthofCycle]]-F680&lt;&gt;0),1,""),"")</f>
        <v/>
      </c>
      <c r="H681" t="str">
        <f>IF(טבלה20[[#This Row],[דילוג]]=1,SUM(G681:G682),"")</f>
        <v/>
      </c>
      <c r="I681" t="str">
        <f>IF(AND(טבלה20[[#This Row],[CycleNumber]]&gt;B680,טבלה20[[#This Row],[CycleNumber]]&gt;2),IF(טבלה20[[#This Row],[דילוג]]=1,טבלה20[[#This Row],[LengthofCycle]]-F680,I680),"")</f>
        <v/>
      </c>
      <c r="J681">
        <f>IF(AND(טבלה20[[#This Row],[CycleNumber]]&gt;B680,טבלה20[[#This Row],[CycleNumber]]&gt;2),IF(טבלה20[[#This Row],[דילוג]]=1,1,IF(MAX(J679:J680)=1,1,IF(טבלה20[[#This Row],[LengthofCycle]]-F680&lt;&gt;טבלה20[[#This Row],[הפרש קבוע אחרון]],0,""))),"")</f>
        <v>0</v>
      </c>
      <c r="K681" t="str">
        <f>IF(טבלה20[[#This Row],[CycleNumber]]&lt;3,"",IF(טבלה20[[#This Row],[דילוג]]=1,1,IF(K680="","",IF(טבלה20[[#This Row],[LengthofCycle]]-F680=טבלה20[[#This Row],[הפרש קבוע אחרון]],1,IF(K680+1&gt;3,"",K680+1)))))</f>
        <v/>
      </c>
      <c r="L681" t="str">
        <f>IF(OR(טבלה20[[#This Row],[פעילות]]="",K680=""),"",IF(טבלה20[[#This Row],[פעילות]]=1,1,0))</f>
        <v/>
      </c>
      <c r="M681" s="1" t="str">
        <f>IF(טבלה20[[#This Row],[פעילות]]="","",IF(OR(M680="",AND(טבלה20[[#This Row],[דילוג]]=1,K680=3)),1,M680+1))</f>
        <v/>
      </c>
      <c r="N681" s="1" t="str">
        <f>IF(AND(טבלה20[[#This Row],[מחזורי פעילות]]=3,G682=1,טבלה20[[#This Row],[הפרש קבוע אחרון]]&lt;&gt;I682),1,"")</f>
        <v/>
      </c>
      <c r="O681" s="1" t="str">
        <f>IF(AND(טבלה20[[#This Row],[מחזורי פעילות]]=3,G682=1,טבלה20[[#This Row],[הפרש קבוע אחרון]]=I682),1,"")</f>
        <v/>
      </c>
      <c r="P681" s="1" t="str">
        <f>IF(AND(טבלה20[[#This Row],[דילוג]]=1,טבלה20[[#This Row],[הפרש קבוע אחרון]]=I680,טבלה20[[#This Row],[מחזורי פעילות]]&gt;1),1,"")</f>
        <v/>
      </c>
      <c r="Q681" s="1" t="str">
        <f>IF(OR(AND(טבלה20[[#This Row],[מחזורי פעילות]]&lt;&gt;"",M682=""),AND(טבלה20[[#This Row],[פעילות]]=3,M682=1)),טבלה20[[#This Row],[מחזורי פעילות]],"")</f>
        <v/>
      </c>
      <c r="R681" s="1" t="str">
        <f>IF(טבלה20[[#This Row],[באיזה מחזור נעקר אחרי קביעה?]]&lt;&gt;"",1,"")</f>
        <v/>
      </c>
      <c r="S681" s="1" t="str">
        <f>IF(AND(טבלה20[[#This Row],[באיזה מחזור נעקר אחרי קביעה?]]&lt;&gt;"",טבלה20[[#This Row],[CycleNumber]]&gt;B682),טבלה20[[#This Row],[באיזה מחזור נעקר אחרי קביעה?]],"")</f>
        <v/>
      </c>
      <c r="T681" s="1" t="str">
        <f>IF(AND(טבלה20[[#This Row],[הפרש קבוע אחרון]]&lt;&gt;"",I680=""),טבלה20[[#This Row],[CycleNumber]],"")</f>
        <v/>
      </c>
      <c r="U681" s="1" t="str">
        <f>IF(OR(טבלה20[[#This Row],[CycleNumber]]&gt;B682,B682=""),טבלה20[[#This Row],[CycleNumber]],"")</f>
        <v/>
      </c>
      <c r="V6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1" t="s">
        <v>114</v>
      </c>
      <c r="AO681">
        <v>2</v>
      </c>
      <c r="AP681">
        <v>33</v>
      </c>
      <c r="AQ681" t="str">
        <f t="shared" si="24"/>
        <v/>
      </c>
      <c r="AR681" t="str">
        <f t="shared" si="25"/>
        <v/>
      </c>
    </row>
    <row r="682" spans="1:44" hidden="1" x14ac:dyDescent="0.25">
      <c r="A682" t="s">
        <v>114</v>
      </c>
      <c r="B682">
        <v>4</v>
      </c>
      <c r="C682">
        <v>0</v>
      </c>
      <c r="D682">
        <v>1</v>
      </c>
      <c r="E682">
        <v>0</v>
      </c>
      <c r="F682">
        <v>30</v>
      </c>
      <c r="G682" t="str">
        <f>IF(טבלה20[[#This Row],[CycleNumber]]&gt;2,IF(AND(טבלה20[[#This Row],[LengthofCycle]]-F681=F681-F680,טבלה20[[#This Row],[LengthofCycle]]-F681&lt;&gt;0),1,""),"")</f>
        <v/>
      </c>
      <c r="H682" t="str">
        <f>IF(טבלה20[[#This Row],[דילוג]]=1,SUM(G682:G683),"")</f>
        <v/>
      </c>
      <c r="I682" t="str">
        <f>IF(AND(טבלה20[[#This Row],[CycleNumber]]&gt;B681,טבלה20[[#This Row],[CycleNumber]]&gt;2),IF(טבלה20[[#This Row],[דילוג]]=1,טבלה20[[#This Row],[LengthofCycle]]-F681,I681),"")</f>
        <v/>
      </c>
      <c r="J682">
        <f>IF(AND(טבלה20[[#This Row],[CycleNumber]]&gt;B681,טבלה20[[#This Row],[CycleNumber]]&gt;2),IF(טבלה20[[#This Row],[דילוג]]=1,1,IF(MAX(J680:J681)=1,1,IF(טבלה20[[#This Row],[LengthofCycle]]-F681&lt;&gt;טבלה20[[#This Row],[הפרש קבוע אחרון]],0,""))),"")</f>
        <v>0</v>
      </c>
      <c r="K682" t="str">
        <f>IF(טבלה20[[#This Row],[CycleNumber]]&lt;3,"",IF(טבלה20[[#This Row],[דילוג]]=1,1,IF(K681="","",IF(טבלה20[[#This Row],[LengthofCycle]]-F681=טבלה20[[#This Row],[הפרש קבוע אחרון]],1,IF(K681+1&gt;3,"",K681+1)))))</f>
        <v/>
      </c>
      <c r="L682" t="str">
        <f>IF(OR(טבלה20[[#This Row],[פעילות]]="",K681=""),"",IF(טבלה20[[#This Row],[פעילות]]=1,1,0))</f>
        <v/>
      </c>
      <c r="M682" s="1" t="str">
        <f>IF(טבלה20[[#This Row],[פעילות]]="","",IF(OR(M681="",AND(טבלה20[[#This Row],[דילוג]]=1,K681=3)),1,M681+1))</f>
        <v/>
      </c>
      <c r="N682" s="1" t="str">
        <f>IF(AND(טבלה20[[#This Row],[מחזורי פעילות]]=3,G683=1,טבלה20[[#This Row],[הפרש קבוע אחרון]]&lt;&gt;I683),1,"")</f>
        <v/>
      </c>
      <c r="O682" s="1" t="str">
        <f>IF(AND(טבלה20[[#This Row],[מחזורי פעילות]]=3,G683=1,טבלה20[[#This Row],[הפרש קבוע אחרון]]=I683),1,"")</f>
        <v/>
      </c>
      <c r="P682" s="1" t="str">
        <f>IF(AND(טבלה20[[#This Row],[דילוג]]=1,טבלה20[[#This Row],[הפרש קבוע אחרון]]=I681,טבלה20[[#This Row],[מחזורי פעילות]]&gt;1),1,"")</f>
        <v/>
      </c>
      <c r="Q682" s="1" t="str">
        <f>IF(OR(AND(טבלה20[[#This Row],[מחזורי פעילות]]&lt;&gt;"",M683=""),AND(טבלה20[[#This Row],[פעילות]]=3,M683=1)),טבלה20[[#This Row],[מחזורי פעילות]],"")</f>
        <v/>
      </c>
      <c r="R682" s="1" t="str">
        <f>IF(טבלה20[[#This Row],[באיזה מחזור נעקר אחרי קביעה?]]&lt;&gt;"",1,"")</f>
        <v/>
      </c>
      <c r="S682" s="1" t="str">
        <f>IF(AND(טבלה20[[#This Row],[באיזה מחזור נעקר אחרי קביעה?]]&lt;&gt;"",טבלה20[[#This Row],[CycleNumber]]&gt;B683),טבלה20[[#This Row],[באיזה מחזור נעקר אחרי קביעה?]],"")</f>
        <v/>
      </c>
      <c r="T682" s="1" t="str">
        <f>IF(AND(טבלה20[[#This Row],[הפרש קבוע אחרון]]&lt;&gt;"",I681=""),טבלה20[[#This Row],[CycleNumber]],"")</f>
        <v/>
      </c>
      <c r="U682" s="1" t="str">
        <f>IF(OR(טבלה20[[#This Row],[CycleNumber]]&gt;B683,B683=""),טבלה20[[#This Row],[CycleNumber]],"")</f>
        <v/>
      </c>
      <c r="V6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2" t="s">
        <v>114</v>
      </c>
      <c r="AO682">
        <v>3</v>
      </c>
      <c r="AP682">
        <v>32</v>
      </c>
      <c r="AQ682">
        <f t="shared" si="24"/>
        <v>0</v>
      </c>
      <c r="AR682" t="str">
        <f t="shared" si="25"/>
        <v/>
      </c>
    </row>
    <row r="683" spans="1:44" hidden="1" x14ac:dyDescent="0.25">
      <c r="A683" t="s">
        <v>114</v>
      </c>
      <c r="B683">
        <v>5</v>
      </c>
      <c r="C683">
        <v>0</v>
      </c>
      <c r="D683">
        <v>1</v>
      </c>
      <c r="E683">
        <v>0</v>
      </c>
      <c r="F683">
        <v>26</v>
      </c>
      <c r="G683" t="str">
        <f>IF(טבלה20[[#This Row],[CycleNumber]]&gt;2,IF(AND(טבלה20[[#This Row],[LengthofCycle]]-F682=F682-F681,טבלה20[[#This Row],[LengthofCycle]]-F682&lt;&gt;0),1,""),"")</f>
        <v/>
      </c>
      <c r="H683" t="str">
        <f>IF(טבלה20[[#This Row],[דילוג]]=1,SUM(G683:G684),"")</f>
        <v/>
      </c>
      <c r="I683" t="str">
        <f>IF(AND(טבלה20[[#This Row],[CycleNumber]]&gt;B682,טבלה20[[#This Row],[CycleNumber]]&gt;2),IF(טבלה20[[#This Row],[דילוג]]=1,טבלה20[[#This Row],[LengthofCycle]]-F682,I682),"")</f>
        <v/>
      </c>
      <c r="J683">
        <f>IF(AND(טבלה20[[#This Row],[CycleNumber]]&gt;B682,טבלה20[[#This Row],[CycleNumber]]&gt;2),IF(טבלה20[[#This Row],[דילוג]]=1,1,IF(MAX(J681:J682)=1,1,IF(טבלה20[[#This Row],[LengthofCycle]]-F682&lt;&gt;טבלה20[[#This Row],[הפרש קבוע אחרון]],0,""))),"")</f>
        <v>0</v>
      </c>
      <c r="K683" t="str">
        <f>IF(טבלה20[[#This Row],[CycleNumber]]&lt;3,"",IF(טבלה20[[#This Row],[דילוג]]=1,1,IF(K682="","",IF(טבלה20[[#This Row],[LengthofCycle]]-F682=טבלה20[[#This Row],[הפרש קבוע אחרון]],1,IF(K682+1&gt;3,"",K682+1)))))</f>
        <v/>
      </c>
      <c r="L683" t="str">
        <f>IF(OR(טבלה20[[#This Row],[פעילות]]="",K682=""),"",IF(טבלה20[[#This Row],[פעילות]]=1,1,0))</f>
        <v/>
      </c>
      <c r="M683" s="1" t="str">
        <f>IF(טבלה20[[#This Row],[פעילות]]="","",IF(OR(M682="",AND(טבלה20[[#This Row],[דילוג]]=1,K682=3)),1,M682+1))</f>
        <v/>
      </c>
      <c r="N683" s="1" t="str">
        <f>IF(AND(טבלה20[[#This Row],[מחזורי פעילות]]=3,G684=1,טבלה20[[#This Row],[הפרש קבוע אחרון]]&lt;&gt;I684),1,"")</f>
        <v/>
      </c>
      <c r="O683" s="1" t="str">
        <f>IF(AND(טבלה20[[#This Row],[מחזורי פעילות]]=3,G684=1,טבלה20[[#This Row],[הפרש קבוע אחרון]]=I684),1,"")</f>
        <v/>
      </c>
      <c r="P683" s="1" t="str">
        <f>IF(AND(טבלה20[[#This Row],[דילוג]]=1,טבלה20[[#This Row],[הפרש קבוע אחרון]]=I682,טבלה20[[#This Row],[מחזורי פעילות]]&gt;1),1,"")</f>
        <v/>
      </c>
      <c r="Q683" s="1" t="str">
        <f>IF(OR(AND(טבלה20[[#This Row],[מחזורי פעילות]]&lt;&gt;"",M684=""),AND(טבלה20[[#This Row],[פעילות]]=3,M684=1)),טבלה20[[#This Row],[מחזורי פעילות]],"")</f>
        <v/>
      </c>
      <c r="R683" s="1" t="str">
        <f>IF(טבלה20[[#This Row],[באיזה מחזור נעקר אחרי קביעה?]]&lt;&gt;"",1,"")</f>
        <v/>
      </c>
      <c r="S683" s="1" t="str">
        <f>IF(AND(טבלה20[[#This Row],[באיזה מחזור נעקר אחרי קביעה?]]&lt;&gt;"",טבלה20[[#This Row],[CycleNumber]]&gt;B684),טבלה20[[#This Row],[באיזה מחזור נעקר אחרי קביעה?]],"")</f>
        <v/>
      </c>
      <c r="T683" s="1" t="str">
        <f>IF(AND(טבלה20[[#This Row],[הפרש קבוע אחרון]]&lt;&gt;"",I682=""),טבלה20[[#This Row],[CycleNumber]],"")</f>
        <v/>
      </c>
      <c r="U683" s="1" t="str">
        <f>IF(OR(טבלה20[[#This Row],[CycleNumber]]&gt;B684,B684=""),טבלה20[[#This Row],[CycleNumber]],"")</f>
        <v/>
      </c>
      <c r="V6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3" t="s">
        <v>114</v>
      </c>
      <c r="AO683">
        <v>4</v>
      </c>
      <c r="AP683">
        <v>30</v>
      </c>
      <c r="AQ683">
        <f t="shared" si="24"/>
        <v>0</v>
      </c>
      <c r="AR683" t="str">
        <f t="shared" si="25"/>
        <v/>
      </c>
    </row>
    <row r="684" spans="1:44" hidden="1" x14ac:dyDescent="0.25">
      <c r="A684" t="s">
        <v>114</v>
      </c>
      <c r="B684">
        <v>6</v>
      </c>
      <c r="C684">
        <v>0</v>
      </c>
      <c r="D684">
        <v>1</v>
      </c>
      <c r="E684">
        <v>0</v>
      </c>
      <c r="F684">
        <v>30</v>
      </c>
      <c r="G684" t="str">
        <f>IF(טבלה20[[#This Row],[CycleNumber]]&gt;2,IF(AND(טבלה20[[#This Row],[LengthofCycle]]-F683=F683-F682,טבלה20[[#This Row],[LengthofCycle]]-F683&lt;&gt;0),1,""),"")</f>
        <v/>
      </c>
      <c r="H684" t="str">
        <f>IF(טבלה20[[#This Row],[דילוג]]=1,SUM(G684:G685),"")</f>
        <v/>
      </c>
      <c r="I684" t="str">
        <f>IF(AND(טבלה20[[#This Row],[CycleNumber]]&gt;B683,טבלה20[[#This Row],[CycleNumber]]&gt;2),IF(טבלה20[[#This Row],[דילוג]]=1,טבלה20[[#This Row],[LengthofCycle]]-F683,I683),"")</f>
        <v/>
      </c>
      <c r="J684">
        <f>IF(AND(טבלה20[[#This Row],[CycleNumber]]&gt;B683,טבלה20[[#This Row],[CycleNumber]]&gt;2),IF(טבלה20[[#This Row],[דילוג]]=1,1,IF(MAX(J682:J683)=1,1,IF(טבלה20[[#This Row],[LengthofCycle]]-F683&lt;&gt;טבלה20[[#This Row],[הפרש קבוע אחרון]],0,""))),"")</f>
        <v>0</v>
      </c>
      <c r="K684" t="str">
        <f>IF(טבלה20[[#This Row],[CycleNumber]]&lt;3,"",IF(טבלה20[[#This Row],[דילוג]]=1,1,IF(K683="","",IF(טבלה20[[#This Row],[LengthofCycle]]-F683=טבלה20[[#This Row],[הפרש קבוע אחרון]],1,IF(K683+1&gt;3,"",K683+1)))))</f>
        <v/>
      </c>
      <c r="L684" t="str">
        <f>IF(OR(טבלה20[[#This Row],[פעילות]]="",K683=""),"",IF(טבלה20[[#This Row],[פעילות]]=1,1,0))</f>
        <v/>
      </c>
      <c r="M684" s="1" t="str">
        <f>IF(טבלה20[[#This Row],[פעילות]]="","",IF(OR(M683="",AND(טבלה20[[#This Row],[דילוג]]=1,K683=3)),1,M683+1))</f>
        <v/>
      </c>
      <c r="N684" s="1" t="str">
        <f>IF(AND(טבלה20[[#This Row],[מחזורי פעילות]]=3,G685=1,טבלה20[[#This Row],[הפרש קבוע אחרון]]&lt;&gt;I685),1,"")</f>
        <v/>
      </c>
      <c r="O684" s="1" t="str">
        <f>IF(AND(טבלה20[[#This Row],[מחזורי פעילות]]=3,G685=1,טבלה20[[#This Row],[הפרש קבוע אחרון]]=I685),1,"")</f>
        <v/>
      </c>
      <c r="P684" s="1" t="str">
        <f>IF(AND(טבלה20[[#This Row],[דילוג]]=1,טבלה20[[#This Row],[הפרש קבוע אחרון]]=I683,טבלה20[[#This Row],[מחזורי פעילות]]&gt;1),1,"")</f>
        <v/>
      </c>
      <c r="Q684" s="1" t="str">
        <f>IF(OR(AND(טבלה20[[#This Row],[מחזורי פעילות]]&lt;&gt;"",M685=""),AND(טבלה20[[#This Row],[פעילות]]=3,M685=1)),טבלה20[[#This Row],[מחזורי פעילות]],"")</f>
        <v/>
      </c>
      <c r="R684" s="1" t="str">
        <f>IF(טבלה20[[#This Row],[באיזה מחזור נעקר אחרי קביעה?]]&lt;&gt;"",1,"")</f>
        <v/>
      </c>
      <c r="S684" s="1" t="str">
        <f>IF(AND(טבלה20[[#This Row],[באיזה מחזור נעקר אחרי קביעה?]]&lt;&gt;"",טבלה20[[#This Row],[CycleNumber]]&gt;B685),טבלה20[[#This Row],[באיזה מחזור נעקר אחרי קביעה?]],"")</f>
        <v/>
      </c>
      <c r="T684" s="1" t="str">
        <f>IF(AND(טבלה20[[#This Row],[הפרש קבוע אחרון]]&lt;&gt;"",I683=""),טבלה20[[#This Row],[CycleNumber]],"")</f>
        <v/>
      </c>
      <c r="U684" s="1" t="str">
        <f>IF(OR(טבלה20[[#This Row],[CycleNumber]]&gt;B685,B685=""),טבלה20[[#This Row],[CycleNumber]],"")</f>
        <v/>
      </c>
      <c r="V6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4" t="s">
        <v>114</v>
      </c>
      <c r="AO684">
        <v>5</v>
      </c>
      <c r="AP684">
        <v>26</v>
      </c>
      <c r="AQ684">
        <f t="shared" si="24"/>
        <v>0</v>
      </c>
      <c r="AR684" t="str">
        <f t="shared" si="25"/>
        <v/>
      </c>
    </row>
    <row r="685" spans="1:44" hidden="1" x14ac:dyDescent="0.25">
      <c r="A685" t="s">
        <v>114</v>
      </c>
      <c r="B685">
        <v>7</v>
      </c>
      <c r="C685">
        <v>0</v>
      </c>
      <c r="D685">
        <v>1</v>
      </c>
      <c r="E685">
        <v>0</v>
      </c>
      <c r="F685">
        <v>29</v>
      </c>
      <c r="G685" t="str">
        <f>IF(טבלה20[[#This Row],[CycleNumber]]&gt;2,IF(AND(טבלה20[[#This Row],[LengthofCycle]]-F684=F684-F683,טבלה20[[#This Row],[LengthofCycle]]-F684&lt;&gt;0),1,""),"")</f>
        <v/>
      </c>
      <c r="H685" t="str">
        <f>IF(טבלה20[[#This Row],[דילוג]]=1,SUM(G685:G686),"")</f>
        <v/>
      </c>
      <c r="I685" t="str">
        <f>IF(AND(טבלה20[[#This Row],[CycleNumber]]&gt;B684,טבלה20[[#This Row],[CycleNumber]]&gt;2),IF(טבלה20[[#This Row],[דילוג]]=1,טבלה20[[#This Row],[LengthofCycle]]-F684,I684),"")</f>
        <v/>
      </c>
      <c r="J685">
        <f>IF(AND(טבלה20[[#This Row],[CycleNumber]]&gt;B684,טבלה20[[#This Row],[CycleNumber]]&gt;2),IF(טבלה20[[#This Row],[דילוג]]=1,1,IF(MAX(J683:J684)=1,1,IF(טבלה20[[#This Row],[LengthofCycle]]-F684&lt;&gt;טבלה20[[#This Row],[הפרש קבוע אחרון]],0,""))),"")</f>
        <v>0</v>
      </c>
      <c r="K685" t="str">
        <f>IF(טבלה20[[#This Row],[CycleNumber]]&lt;3,"",IF(טבלה20[[#This Row],[דילוג]]=1,1,IF(K684="","",IF(טבלה20[[#This Row],[LengthofCycle]]-F684=טבלה20[[#This Row],[הפרש קבוע אחרון]],1,IF(K684+1&gt;3,"",K684+1)))))</f>
        <v/>
      </c>
      <c r="L685" t="str">
        <f>IF(OR(טבלה20[[#This Row],[פעילות]]="",K684=""),"",IF(טבלה20[[#This Row],[פעילות]]=1,1,0))</f>
        <v/>
      </c>
      <c r="M685" s="1" t="str">
        <f>IF(טבלה20[[#This Row],[פעילות]]="","",IF(OR(M684="",AND(טבלה20[[#This Row],[דילוג]]=1,K684=3)),1,M684+1))</f>
        <v/>
      </c>
      <c r="N685" s="1" t="str">
        <f>IF(AND(טבלה20[[#This Row],[מחזורי פעילות]]=3,G686=1,טבלה20[[#This Row],[הפרש קבוע אחרון]]&lt;&gt;I686),1,"")</f>
        <v/>
      </c>
      <c r="O685" s="1" t="str">
        <f>IF(AND(טבלה20[[#This Row],[מחזורי פעילות]]=3,G686=1,טבלה20[[#This Row],[הפרש קבוע אחרון]]=I686),1,"")</f>
        <v/>
      </c>
      <c r="P685" s="1" t="str">
        <f>IF(AND(טבלה20[[#This Row],[דילוג]]=1,טבלה20[[#This Row],[הפרש קבוע אחרון]]=I684,טבלה20[[#This Row],[מחזורי פעילות]]&gt;1),1,"")</f>
        <v/>
      </c>
      <c r="Q685" s="1" t="str">
        <f>IF(OR(AND(טבלה20[[#This Row],[מחזורי פעילות]]&lt;&gt;"",M686=""),AND(טבלה20[[#This Row],[פעילות]]=3,M686=1)),טבלה20[[#This Row],[מחזורי פעילות]],"")</f>
        <v/>
      </c>
      <c r="R685" s="1" t="str">
        <f>IF(טבלה20[[#This Row],[באיזה מחזור נעקר אחרי קביעה?]]&lt;&gt;"",1,"")</f>
        <v/>
      </c>
      <c r="S685" s="1" t="str">
        <f>IF(AND(טבלה20[[#This Row],[באיזה מחזור נעקר אחרי קביעה?]]&lt;&gt;"",טבלה20[[#This Row],[CycleNumber]]&gt;B686),טבלה20[[#This Row],[באיזה מחזור נעקר אחרי קביעה?]],"")</f>
        <v/>
      </c>
      <c r="T685" s="1" t="str">
        <f>IF(AND(טבלה20[[#This Row],[הפרש קבוע אחרון]]&lt;&gt;"",I684=""),טבלה20[[#This Row],[CycleNumber]],"")</f>
        <v/>
      </c>
      <c r="U685" s="1" t="str">
        <f>IF(OR(טבלה20[[#This Row],[CycleNumber]]&gt;B686,B686=""),טבלה20[[#This Row],[CycleNumber]],"")</f>
        <v/>
      </c>
      <c r="V6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5" t="s">
        <v>114</v>
      </c>
      <c r="AO685">
        <v>6</v>
      </c>
      <c r="AP685">
        <v>30</v>
      </c>
      <c r="AQ685">
        <f t="shared" si="24"/>
        <v>0</v>
      </c>
      <c r="AR685" t="str">
        <f t="shared" si="25"/>
        <v/>
      </c>
    </row>
    <row r="686" spans="1:44" hidden="1" x14ac:dyDescent="0.25">
      <c r="A686" t="s">
        <v>114</v>
      </c>
      <c r="B686">
        <v>8</v>
      </c>
      <c r="C686">
        <v>0</v>
      </c>
      <c r="D686">
        <v>1</v>
      </c>
      <c r="E686">
        <v>0</v>
      </c>
      <c r="F686">
        <v>32</v>
      </c>
      <c r="G686" t="str">
        <f>IF(טבלה20[[#This Row],[CycleNumber]]&gt;2,IF(AND(טבלה20[[#This Row],[LengthofCycle]]-F685=F685-F684,טבלה20[[#This Row],[LengthofCycle]]-F685&lt;&gt;0),1,""),"")</f>
        <v/>
      </c>
      <c r="H686" t="str">
        <f>IF(טבלה20[[#This Row],[דילוג]]=1,SUM(G686:G687),"")</f>
        <v/>
      </c>
      <c r="I686" t="str">
        <f>IF(AND(טבלה20[[#This Row],[CycleNumber]]&gt;B685,טבלה20[[#This Row],[CycleNumber]]&gt;2),IF(טבלה20[[#This Row],[דילוג]]=1,טבלה20[[#This Row],[LengthofCycle]]-F685,I685),"")</f>
        <v/>
      </c>
      <c r="J686">
        <f>IF(AND(טבלה20[[#This Row],[CycleNumber]]&gt;B685,טבלה20[[#This Row],[CycleNumber]]&gt;2),IF(טבלה20[[#This Row],[דילוג]]=1,1,IF(MAX(J684:J685)=1,1,IF(טבלה20[[#This Row],[LengthofCycle]]-F685&lt;&gt;טבלה20[[#This Row],[הפרש קבוע אחרון]],0,""))),"")</f>
        <v>0</v>
      </c>
      <c r="K686" t="str">
        <f>IF(טבלה20[[#This Row],[CycleNumber]]&lt;3,"",IF(טבלה20[[#This Row],[דילוג]]=1,1,IF(K685="","",IF(טבלה20[[#This Row],[LengthofCycle]]-F685=טבלה20[[#This Row],[הפרש קבוע אחרון]],1,IF(K685+1&gt;3,"",K685+1)))))</f>
        <v/>
      </c>
      <c r="L686" t="str">
        <f>IF(OR(טבלה20[[#This Row],[פעילות]]="",K685=""),"",IF(טבלה20[[#This Row],[פעילות]]=1,1,0))</f>
        <v/>
      </c>
      <c r="M686" s="1" t="str">
        <f>IF(טבלה20[[#This Row],[פעילות]]="","",IF(OR(M685="",AND(טבלה20[[#This Row],[דילוג]]=1,K685=3)),1,M685+1))</f>
        <v/>
      </c>
      <c r="N686" s="1" t="str">
        <f>IF(AND(טבלה20[[#This Row],[מחזורי פעילות]]=3,G687=1,טבלה20[[#This Row],[הפרש קבוע אחרון]]&lt;&gt;I687),1,"")</f>
        <v/>
      </c>
      <c r="O686" s="1" t="str">
        <f>IF(AND(טבלה20[[#This Row],[מחזורי פעילות]]=3,G687=1,טבלה20[[#This Row],[הפרש קבוע אחרון]]=I687),1,"")</f>
        <v/>
      </c>
      <c r="P686" s="1" t="str">
        <f>IF(AND(טבלה20[[#This Row],[דילוג]]=1,טבלה20[[#This Row],[הפרש קבוע אחרון]]=I685,טבלה20[[#This Row],[מחזורי פעילות]]&gt;1),1,"")</f>
        <v/>
      </c>
      <c r="Q686" s="1" t="str">
        <f>IF(OR(AND(טבלה20[[#This Row],[מחזורי פעילות]]&lt;&gt;"",M687=""),AND(טבלה20[[#This Row],[פעילות]]=3,M687=1)),טבלה20[[#This Row],[מחזורי פעילות]],"")</f>
        <v/>
      </c>
      <c r="R686" s="1" t="str">
        <f>IF(טבלה20[[#This Row],[באיזה מחזור נעקר אחרי קביעה?]]&lt;&gt;"",1,"")</f>
        <v/>
      </c>
      <c r="S686" s="1" t="str">
        <f>IF(AND(טבלה20[[#This Row],[באיזה מחזור נעקר אחרי קביעה?]]&lt;&gt;"",טבלה20[[#This Row],[CycleNumber]]&gt;B687),טבלה20[[#This Row],[באיזה מחזור נעקר אחרי קביעה?]],"")</f>
        <v/>
      </c>
      <c r="T686" s="1" t="str">
        <f>IF(AND(טבלה20[[#This Row],[הפרש קבוע אחרון]]&lt;&gt;"",I685=""),טבלה20[[#This Row],[CycleNumber]],"")</f>
        <v/>
      </c>
      <c r="U686" s="1" t="str">
        <f>IF(OR(טבלה20[[#This Row],[CycleNumber]]&gt;B687,B687=""),טבלה20[[#This Row],[CycleNumber]],"")</f>
        <v/>
      </c>
      <c r="V6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6" t="s">
        <v>114</v>
      </c>
      <c r="AO686">
        <v>7</v>
      </c>
      <c r="AP686">
        <v>29</v>
      </c>
      <c r="AQ686">
        <f t="shared" si="24"/>
        <v>0</v>
      </c>
      <c r="AR686" t="str">
        <f t="shared" si="25"/>
        <v/>
      </c>
    </row>
    <row r="687" spans="1:44" hidden="1" x14ac:dyDescent="0.25">
      <c r="A687" t="s">
        <v>114</v>
      </c>
      <c r="B687">
        <v>9</v>
      </c>
      <c r="C687">
        <v>0</v>
      </c>
      <c r="D687">
        <v>1</v>
      </c>
      <c r="E687">
        <v>0</v>
      </c>
      <c r="F687">
        <v>31</v>
      </c>
      <c r="G687" t="str">
        <f>IF(טבלה20[[#This Row],[CycleNumber]]&gt;2,IF(AND(טבלה20[[#This Row],[LengthofCycle]]-F686=F686-F685,טבלה20[[#This Row],[LengthofCycle]]-F686&lt;&gt;0),1,""),"")</f>
        <v/>
      </c>
      <c r="H687" t="str">
        <f>IF(טבלה20[[#This Row],[דילוג]]=1,SUM(G687:G688),"")</f>
        <v/>
      </c>
      <c r="I687" t="str">
        <f>IF(AND(טבלה20[[#This Row],[CycleNumber]]&gt;B686,טבלה20[[#This Row],[CycleNumber]]&gt;2),IF(טבלה20[[#This Row],[דילוג]]=1,טבלה20[[#This Row],[LengthofCycle]]-F686,I686),"")</f>
        <v/>
      </c>
      <c r="J687">
        <f>IF(AND(טבלה20[[#This Row],[CycleNumber]]&gt;B686,טבלה20[[#This Row],[CycleNumber]]&gt;2),IF(טבלה20[[#This Row],[דילוג]]=1,1,IF(MAX(J685:J686)=1,1,IF(טבלה20[[#This Row],[LengthofCycle]]-F686&lt;&gt;טבלה20[[#This Row],[הפרש קבוע אחרון]],0,""))),"")</f>
        <v>0</v>
      </c>
      <c r="K687" t="str">
        <f>IF(טבלה20[[#This Row],[CycleNumber]]&lt;3,"",IF(טבלה20[[#This Row],[דילוג]]=1,1,IF(K686="","",IF(טבלה20[[#This Row],[LengthofCycle]]-F686=טבלה20[[#This Row],[הפרש קבוע אחרון]],1,IF(K686+1&gt;3,"",K686+1)))))</f>
        <v/>
      </c>
      <c r="L687" t="str">
        <f>IF(OR(טבלה20[[#This Row],[פעילות]]="",K686=""),"",IF(טבלה20[[#This Row],[פעילות]]=1,1,0))</f>
        <v/>
      </c>
      <c r="M687" s="1" t="str">
        <f>IF(טבלה20[[#This Row],[פעילות]]="","",IF(OR(M686="",AND(טבלה20[[#This Row],[דילוג]]=1,K686=3)),1,M686+1))</f>
        <v/>
      </c>
      <c r="N687" s="1" t="str">
        <f>IF(AND(טבלה20[[#This Row],[מחזורי פעילות]]=3,G688=1,טבלה20[[#This Row],[הפרש קבוע אחרון]]&lt;&gt;I688),1,"")</f>
        <v/>
      </c>
      <c r="O687" s="1" t="str">
        <f>IF(AND(טבלה20[[#This Row],[מחזורי פעילות]]=3,G688=1,טבלה20[[#This Row],[הפרש קבוע אחרון]]=I688),1,"")</f>
        <v/>
      </c>
      <c r="P687" s="1" t="str">
        <f>IF(AND(טבלה20[[#This Row],[דילוג]]=1,טבלה20[[#This Row],[הפרש קבוע אחרון]]=I686,טבלה20[[#This Row],[מחזורי פעילות]]&gt;1),1,"")</f>
        <v/>
      </c>
      <c r="Q687" s="1" t="str">
        <f>IF(OR(AND(טבלה20[[#This Row],[מחזורי פעילות]]&lt;&gt;"",M688=""),AND(טבלה20[[#This Row],[פעילות]]=3,M688=1)),טבלה20[[#This Row],[מחזורי פעילות]],"")</f>
        <v/>
      </c>
      <c r="R687" s="1" t="str">
        <f>IF(טבלה20[[#This Row],[באיזה מחזור נעקר אחרי קביעה?]]&lt;&gt;"",1,"")</f>
        <v/>
      </c>
      <c r="S687" s="1" t="str">
        <f>IF(AND(טבלה20[[#This Row],[באיזה מחזור נעקר אחרי קביעה?]]&lt;&gt;"",טבלה20[[#This Row],[CycleNumber]]&gt;B688),טבלה20[[#This Row],[באיזה מחזור נעקר אחרי קביעה?]],"")</f>
        <v/>
      </c>
      <c r="T687" s="1" t="str">
        <f>IF(AND(טבלה20[[#This Row],[הפרש קבוע אחרון]]&lt;&gt;"",I686=""),טבלה20[[#This Row],[CycleNumber]],"")</f>
        <v/>
      </c>
      <c r="U687" s="1" t="str">
        <f>IF(OR(טבלה20[[#This Row],[CycleNumber]]&gt;B688,B688=""),טבלה20[[#This Row],[CycleNumber]],"")</f>
        <v/>
      </c>
      <c r="V6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7" t="s">
        <v>114</v>
      </c>
      <c r="AO687">
        <v>8</v>
      </c>
      <c r="AP687">
        <v>32</v>
      </c>
      <c r="AQ687">
        <f t="shared" si="24"/>
        <v>0</v>
      </c>
      <c r="AR687" t="str">
        <f t="shared" si="25"/>
        <v/>
      </c>
    </row>
    <row r="688" spans="1:44" hidden="1" x14ac:dyDescent="0.25">
      <c r="A688" t="s">
        <v>114</v>
      </c>
      <c r="B688">
        <v>10</v>
      </c>
      <c r="C688">
        <v>0</v>
      </c>
      <c r="D688">
        <v>1</v>
      </c>
      <c r="E688">
        <v>0</v>
      </c>
      <c r="F688">
        <v>34</v>
      </c>
      <c r="G688" t="str">
        <f>IF(טבלה20[[#This Row],[CycleNumber]]&gt;2,IF(AND(טבלה20[[#This Row],[LengthofCycle]]-F687=F687-F686,טבלה20[[#This Row],[LengthofCycle]]-F687&lt;&gt;0),1,""),"")</f>
        <v/>
      </c>
      <c r="H688" t="str">
        <f>IF(טבלה20[[#This Row],[דילוג]]=1,SUM(G688:G689),"")</f>
        <v/>
      </c>
      <c r="I688" t="str">
        <f>IF(AND(טבלה20[[#This Row],[CycleNumber]]&gt;B687,טבלה20[[#This Row],[CycleNumber]]&gt;2),IF(טבלה20[[#This Row],[דילוג]]=1,טבלה20[[#This Row],[LengthofCycle]]-F687,I687),"")</f>
        <v/>
      </c>
      <c r="J688">
        <f>IF(AND(טבלה20[[#This Row],[CycleNumber]]&gt;B687,טבלה20[[#This Row],[CycleNumber]]&gt;2),IF(טבלה20[[#This Row],[דילוג]]=1,1,IF(MAX(J686:J687)=1,1,IF(טבלה20[[#This Row],[LengthofCycle]]-F687&lt;&gt;טבלה20[[#This Row],[הפרש קבוע אחרון]],0,""))),"")</f>
        <v>0</v>
      </c>
      <c r="K688" t="str">
        <f>IF(טבלה20[[#This Row],[CycleNumber]]&lt;3,"",IF(טבלה20[[#This Row],[דילוג]]=1,1,IF(K687="","",IF(טבלה20[[#This Row],[LengthofCycle]]-F687=טבלה20[[#This Row],[הפרש קבוע אחרון]],1,IF(K687+1&gt;3,"",K687+1)))))</f>
        <v/>
      </c>
      <c r="L688" t="str">
        <f>IF(OR(טבלה20[[#This Row],[פעילות]]="",K687=""),"",IF(טבלה20[[#This Row],[פעילות]]=1,1,0))</f>
        <v/>
      </c>
      <c r="M688" s="1" t="str">
        <f>IF(טבלה20[[#This Row],[פעילות]]="","",IF(OR(M687="",AND(טבלה20[[#This Row],[דילוג]]=1,K687=3)),1,M687+1))</f>
        <v/>
      </c>
      <c r="N688" s="1" t="str">
        <f>IF(AND(טבלה20[[#This Row],[מחזורי פעילות]]=3,G689=1,טבלה20[[#This Row],[הפרש קבוע אחרון]]&lt;&gt;I689),1,"")</f>
        <v/>
      </c>
      <c r="O688" s="1" t="str">
        <f>IF(AND(טבלה20[[#This Row],[מחזורי פעילות]]=3,G689=1,טבלה20[[#This Row],[הפרש קבוע אחרון]]=I689),1,"")</f>
        <v/>
      </c>
      <c r="P688" s="1" t="str">
        <f>IF(AND(טבלה20[[#This Row],[דילוג]]=1,טבלה20[[#This Row],[הפרש קבוע אחרון]]=I687,טבלה20[[#This Row],[מחזורי פעילות]]&gt;1),1,"")</f>
        <v/>
      </c>
      <c r="Q688" s="1" t="str">
        <f>IF(OR(AND(טבלה20[[#This Row],[מחזורי פעילות]]&lt;&gt;"",M689=""),AND(טבלה20[[#This Row],[פעילות]]=3,M689=1)),טבלה20[[#This Row],[מחזורי פעילות]],"")</f>
        <v/>
      </c>
      <c r="R688" s="1" t="str">
        <f>IF(טבלה20[[#This Row],[באיזה מחזור נעקר אחרי קביעה?]]&lt;&gt;"",1,"")</f>
        <v/>
      </c>
      <c r="S688" s="1" t="str">
        <f>IF(AND(טבלה20[[#This Row],[באיזה מחזור נעקר אחרי קביעה?]]&lt;&gt;"",טבלה20[[#This Row],[CycleNumber]]&gt;B689),טבלה20[[#This Row],[באיזה מחזור נעקר אחרי קביעה?]],"")</f>
        <v/>
      </c>
      <c r="T688" s="1" t="str">
        <f>IF(AND(טבלה20[[#This Row],[הפרש קבוע אחרון]]&lt;&gt;"",I687=""),טבלה20[[#This Row],[CycleNumber]],"")</f>
        <v/>
      </c>
      <c r="U688" s="1" t="str">
        <f>IF(OR(טבלה20[[#This Row],[CycleNumber]]&gt;B689,B689=""),טבלה20[[#This Row],[CycleNumber]],"")</f>
        <v/>
      </c>
      <c r="V6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8" t="s">
        <v>114</v>
      </c>
      <c r="AO688">
        <v>9</v>
      </c>
      <c r="AP688">
        <v>31</v>
      </c>
      <c r="AQ688">
        <f t="shared" si="24"/>
        <v>0</v>
      </c>
      <c r="AR688" t="str">
        <f t="shared" si="25"/>
        <v/>
      </c>
    </row>
    <row r="689" spans="1:44" hidden="1" x14ac:dyDescent="0.25">
      <c r="A689" t="s">
        <v>114</v>
      </c>
      <c r="B689">
        <v>11</v>
      </c>
      <c r="C689">
        <v>0</v>
      </c>
      <c r="D689">
        <v>1</v>
      </c>
      <c r="E689">
        <v>0</v>
      </c>
      <c r="F689">
        <v>29</v>
      </c>
      <c r="G689" t="str">
        <f>IF(טבלה20[[#This Row],[CycleNumber]]&gt;2,IF(AND(טבלה20[[#This Row],[LengthofCycle]]-F688=F688-F687,טבלה20[[#This Row],[LengthofCycle]]-F688&lt;&gt;0),1,""),"")</f>
        <v/>
      </c>
      <c r="H689" t="str">
        <f>IF(טבלה20[[#This Row],[דילוג]]=1,SUM(G689:G690),"")</f>
        <v/>
      </c>
      <c r="I689" t="str">
        <f>IF(AND(טבלה20[[#This Row],[CycleNumber]]&gt;B688,טבלה20[[#This Row],[CycleNumber]]&gt;2),IF(טבלה20[[#This Row],[דילוג]]=1,טבלה20[[#This Row],[LengthofCycle]]-F688,I688),"")</f>
        <v/>
      </c>
      <c r="J689">
        <f>IF(AND(טבלה20[[#This Row],[CycleNumber]]&gt;B688,טבלה20[[#This Row],[CycleNumber]]&gt;2),IF(טבלה20[[#This Row],[דילוג]]=1,1,IF(MAX(J687:J688)=1,1,IF(טבלה20[[#This Row],[LengthofCycle]]-F688&lt;&gt;טבלה20[[#This Row],[הפרש קבוע אחרון]],0,""))),"")</f>
        <v>0</v>
      </c>
      <c r="K689" t="str">
        <f>IF(טבלה20[[#This Row],[CycleNumber]]&lt;3,"",IF(טבלה20[[#This Row],[דילוג]]=1,1,IF(K688="","",IF(טבלה20[[#This Row],[LengthofCycle]]-F688=טבלה20[[#This Row],[הפרש קבוע אחרון]],1,IF(K688+1&gt;3,"",K688+1)))))</f>
        <v/>
      </c>
      <c r="L689" t="str">
        <f>IF(OR(טבלה20[[#This Row],[פעילות]]="",K688=""),"",IF(טבלה20[[#This Row],[פעילות]]=1,1,0))</f>
        <v/>
      </c>
      <c r="M689" s="1" t="str">
        <f>IF(טבלה20[[#This Row],[פעילות]]="","",IF(OR(M688="",AND(טבלה20[[#This Row],[דילוג]]=1,K688=3)),1,M688+1))</f>
        <v/>
      </c>
      <c r="N689" s="1" t="str">
        <f>IF(AND(טבלה20[[#This Row],[מחזורי פעילות]]=3,G690=1,טבלה20[[#This Row],[הפרש קבוע אחרון]]&lt;&gt;I690),1,"")</f>
        <v/>
      </c>
      <c r="O689" s="1" t="str">
        <f>IF(AND(טבלה20[[#This Row],[מחזורי פעילות]]=3,G690=1,טבלה20[[#This Row],[הפרש קבוע אחרון]]=I690),1,"")</f>
        <v/>
      </c>
      <c r="P689" s="1" t="str">
        <f>IF(AND(טבלה20[[#This Row],[דילוג]]=1,טבלה20[[#This Row],[הפרש קבוע אחרון]]=I688,טבלה20[[#This Row],[מחזורי פעילות]]&gt;1),1,"")</f>
        <v/>
      </c>
      <c r="Q689" s="1" t="str">
        <f>IF(OR(AND(טבלה20[[#This Row],[מחזורי פעילות]]&lt;&gt;"",M690=""),AND(טבלה20[[#This Row],[פעילות]]=3,M690=1)),טבלה20[[#This Row],[מחזורי פעילות]],"")</f>
        <v/>
      </c>
      <c r="R689" s="1" t="str">
        <f>IF(טבלה20[[#This Row],[באיזה מחזור נעקר אחרי קביעה?]]&lt;&gt;"",1,"")</f>
        <v/>
      </c>
      <c r="S689" s="1" t="str">
        <f>IF(AND(טבלה20[[#This Row],[באיזה מחזור נעקר אחרי קביעה?]]&lt;&gt;"",טבלה20[[#This Row],[CycleNumber]]&gt;B690),טבלה20[[#This Row],[באיזה מחזור נעקר אחרי קביעה?]],"")</f>
        <v/>
      </c>
      <c r="T689" s="1" t="str">
        <f>IF(AND(טבלה20[[#This Row],[הפרש קבוע אחרון]]&lt;&gt;"",I688=""),טבלה20[[#This Row],[CycleNumber]],"")</f>
        <v/>
      </c>
      <c r="U689" s="1" t="str">
        <f>IF(OR(טבלה20[[#This Row],[CycleNumber]]&gt;B690,B690=""),טבלה20[[#This Row],[CycleNumber]],"")</f>
        <v/>
      </c>
      <c r="V6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89" t="s">
        <v>114</v>
      </c>
      <c r="AO689">
        <v>10</v>
      </c>
      <c r="AP689">
        <v>34</v>
      </c>
      <c r="AQ689">
        <f t="shared" si="24"/>
        <v>0</v>
      </c>
      <c r="AR689" t="str">
        <f t="shared" si="25"/>
        <v/>
      </c>
    </row>
    <row r="690" spans="1:44" hidden="1" x14ac:dyDescent="0.25">
      <c r="A690" t="s">
        <v>114</v>
      </c>
      <c r="B690">
        <v>12</v>
      </c>
      <c r="C690">
        <v>0</v>
      </c>
      <c r="D690">
        <v>1</v>
      </c>
      <c r="E690">
        <v>0</v>
      </c>
      <c r="F690">
        <v>32</v>
      </c>
      <c r="G690" t="str">
        <f>IF(טבלה20[[#This Row],[CycleNumber]]&gt;2,IF(AND(טבלה20[[#This Row],[LengthofCycle]]-F689=F689-F688,טבלה20[[#This Row],[LengthofCycle]]-F689&lt;&gt;0),1,""),"")</f>
        <v/>
      </c>
      <c r="H690" t="str">
        <f>IF(טבלה20[[#This Row],[דילוג]]=1,SUM(G690:G691),"")</f>
        <v/>
      </c>
      <c r="I690" t="str">
        <f>IF(AND(טבלה20[[#This Row],[CycleNumber]]&gt;B689,טבלה20[[#This Row],[CycleNumber]]&gt;2),IF(טבלה20[[#This Row],[דילוג]]=1,טבלה20[[#This Row],[LengthofCycle]]-F689,I689),"")</f>
        <v/>
      </c>
      <c r="J690">
        <f>IF(AND(טבלה20[[#This Row],[CycleNumber]]&gt;B689,טבלה20[[#This Row],[CycleNumber]]&gt;2),IF(טבלה20[[#This Row],[דילוג]]=1,1,IF(MAX(J688:J689)=1,1,IF(טבלה20[[#This Row],[LengthofCycle]]-F689&lt;&gt;טבלה20[[#This Row],[הפרש קבוע אחרון]],0,""))),"")</f>
        <v>0</v>
      </c>
      <c r="K690" t="str">
        <f>IF(טבלה20[[#This Row],[CycleNumber]]&lt;3,"",IF(טבלה20[[#This Row],[דילוג]]=1,1,IF(K689="","",IF(טבלה20[[#This Row],[LengthofCycle]]-F689=טבלה20[[#This Row],[הפרש קבוע אחרון]],1,IF(K689+1&gt;3,"",K689+1)))))</f>
        <v/>
      </c>
      <c r="L690" t="str">
        <f>IF(OR(טבלה20[[#This Row],[פעילות]]="",K689=""),"",IF(טבלה20[[#This Row],[פעילות]]=1,1,0))</f>
        <v/>
      </c>
      <c r="M690" s="1" t="str">
        <f>IF(טבלה20[[#This Row],[פעילות]]="","",IF(OR(M689="",AND(טבלה20[[#This Row],[דילוג]]=1,K689=3)),1,M689+1))</f>
        <v/>
      </c>
      <c r="N690" s="1" t="str">
        <f>IF(AND(טבלה20[[#This Row],[מחזורי פעילות]]=3,G691=1,טבלה20[[#This Row],[הפרש קבוע אחרון]]&lt;&gt;I691),1,"")</f>
        <v/>
      </c>
      <c r="O690" s="1" t="str">
        <f>IF(AND(טבלה20[[#This Row],[מחזורי פעילות]]=3,G691=1,טבלה20[[#This Row],[הפרש קבוע אחרון]]=I691),1,"")</f>
        <v/>
      </c>
      <c r="P690" s="1" t="str">
        <f>IF(AND(טבלה20[[#This Row],[דילוג]]=1,טבלה20[[#This Row],[הפרש קבוע אחרון]]=I689,טבלה20[[#This Row],[מחזורי פעילות]]&gt;1),1,"")</f>
        <v/>
      </c>
      <c r="Q690" s="1" t="str">
        <f>IF(OR(AND(טבלה20[[#This Row],[מחזורי פעילות]]&lt;&gt;"",M691=""),AND(טבלה20[[#This Row],[פעילות]]=3,M691=1)),טבלה20[[#This Row],[מחזורי פעילות]],"")</f>
        <v/>
      </c>
      <c r="R690" s="1" t="str">
        <f>IF(טבלה20[[#This Row],[באיזה מחזור נעקר אחרי קביעה?]]&lt;&gt;"",1,"")</f>
        <v/>
      </c>
      <c r="S690" s="1" t="str">
        <f>IF(AND(טבלה20[[#This Row],[באיזה מחזור נעקר אחרי קביעה?]]&lt;&gt;"",טבלה20[[#This Row],[CycleNumber]]&gt;B691),טבלה20[[#This Row],[באיזה מחזור נעקר אחרי קביעה?]],"")</f>
        <v/>
      </c>
      <c r="T690" s="1" t="str">
        <f>IF(AND(טבלה20[[#This Row],[הפרש קבוע אחרון]]&lt;&gt;"",I689=""),טבלה20[[#This Row],[CycleNumber]],"")</f>
        <v/>
      </c>
      <c r="U690" s="1">
        <f>IF(OR(טבלה20[[#This Row],[CycleNumber]]&gt;B691,B691=""),טבלה20[[#This Row],[CycleNumber]],"")</f>
        <v>12</v>
      </c>
      <c r="V6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0" t="s">
        <v>114</v>
      </c>
      <c r="AO690">
        <v>11</v>
      </c>
      <c r="AP690">
        <v>29</v>
      </c>
      <c r="AQ690">
        <f t="shared" si="24"/>
        <v>0</v>
      </c>
      <c r="AR690" t="str">
        <f t="shared" si="25"/>
        <v/>
      </c>
    </row>
    <row r="691" spans="1:44" hidden="1" x14ac:dyDescent="0.25">
      <c r="A691" t="s">
        <v>115</v>
      </c>
      <c r="B691">
        <v>1</v>
      </c>
      <c r="C691">
        <v>0</v>
      </c>
      <c r="D691">
        <v>1</v>
      </c>
      <c r="E691">
        <v>0</v>
      </c>
      <c r="F691">
        <v>35</v>
      </c>
      <c r="G691" t="str">
        <f>IF(טבלה20[[#This Row],[CycleNumber]]&gt;2,IF(AND(טבלה20[[#This Row],[LengthofCycle]]-F690=F690-F689,טבלה20[[#This Row],[LengthofCycle]]-F690&lt;&gt;0),1,""),"")</f>
        <v/>
      </c>
      <c r="H691" t="str">
        <f>IF(טבלה20[[#This Row],[דילוג]]=1,SUM(G691:G692),"")</f>
        <v/>
      </c>
      <c r="I691" t="str">
        <f>IF(AND(טבלה20[[#This Row],[CycleNumber]]&gt;B690,טבלה20[[#This Row],[CycleNumber]]&gt;2),IF(טבלה20[[#This Row],[דילוג]]=1,טבלה20[[#This Row],[LengthofCycle]]-F690,I690),"")</f>
        <v/>
      </c>
      <c r="J691" t="str">
        <f>IF(AND(טבלה20[[#This Row],[CycleNumber]]&gt;B690,טבלה20[[#This Row],[CycleNumber]]&gt;2),IF(טבלה20[[#This Row],[דילוג]]=1,1,IF(MAX(J689:J690)=1,1,IF(טבלה20[[#This Row],[LengthofCycle]]-F690&lt;&gt;טבלה20[[#This Row],[הפרש קבוע אחרון]],0,""))),"")</f>
        <v/>
      </c>
      <c r="K691" t="str">
        <f>IF(טבלה20[[#This Row],[CycleNumber]]&lt;3,"",IF(טבלה20[[#This Row],[דילוג]]=1,1,IF(K690="","",IF(טבלה20[[#This Row],[LengthofCycle]]-F690=טבלה20[[#This Row],[הפרש קבוע אחרון]],1,IF(K690+1&gt;3,"",K690+1)))))</f>
        <v/>
      </c>
      <c r="L691" t="str">
        <f>IF(OR(טבלה20[[#This Row],[פעילות]]="",K690=""),"",IF(טבלה20[[#This Row],[פעילות]]=1,1,0))</f>
        <v/>
      </c>
      <c r="M691" s="1" t="str">
        <f>IF(טבלה20[[#This Row],[פעילות]]="","",IF(OR(M690="",AND(טבלה20[[#This Row],[דילוג]]=1,K690=3)),1,M690+1))</f>
        <v/>
      </c>
      <c r="N691" s="1" t="str">
        <f>IF(AND(טבלה20[[#This Row],[מחזורי פעילות]]=3,G692=1,טבלה20[[#This Row],[הפרש קבוע אחרון]]&lt;&gt;I692),1,"")</f>
        <v/>
      </c>
      <c r="O691" s="1" t="str">
        <f>IF(AND(טבלה20[[#This Row],[מחזורי פעילות]]=3,G692=1,טבלה20[[#This Row],[הפרש קבוע אחרון]]=I692),1,"")</f>
        <v/>
      </c>
      <c r="P691" s="1" t="str">
        <f>IF(AND(טבלה20[[#This Row],[דילוג]]=1,טבלה20[[#This Row],[הפרש קבוע אחרון]]=I690,טבלה20[[#This Row],[מחזורי פעילות]]&gt;1),1,"")</f>
        <v/>
      </c>
      <c r="Q691" s="1" t="str">
        <f>IF(OR(AND(טבלה20[[#This Row],[מחזורי פעילות]]&lt;&gt;"",M692=""),AND(טבלה20[[#This Row],[פעילות]]=3,M692=1)),טבלה20[[#This Row],[מחזורי פעילות]],"")</f>
        <v/>
      </c>
      <c r="R691" s="1" t="str">
        <f>IF(טבלה20[[#This Row],[באיזה מחזור נעקר אחרי קביעה?]]&lt;&gt;"",1,"")</f>
        <v/>
      </c>
      <c r="S691" s="1" t="str">
        <f>IF(AND(טבלה20[[#This Row],[באיזה מחזור נעקר אחרי קביעה?]]&lt;&gt;"",טבלה20[[#This Row],[CycleNumber]]&gt;B692),טבלה20[[#This Row],[באיזה מחזור נעקר אחרי קביעה?]],"")</f>
        <v/>
      </c>
      <c r="T691" s="1" t="str">
        <f>IF(AND(טבלה20[[#This Row],[הפרש קבוע אחרון]]&lt;&gt;"",I690=""),טבלה20[[#This Row],[CycleNumber]],"")</f>
        <v/>
      </c>
      <c r="U691" s="1" t="str">
        <f>IF(OR(טבלה20[[#This Row],[CycleNumber]]&gt;B692,B692=""),טבלה20[[#This Row],[CycleNumber]],"")</f>
        <v/>
      </c>
      <c r="V6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1" t="s">
        <v>114</v>
      </c>
      <c r="AO691">
        <v>12</v>
      </c>
      <c r="AP691">
        <v>32</v>
      </c>
      <c r="AQ691">
        <f t="shared" si="24"/>
        <v>0</v>
      </c>
      <c r="AR691" t="str">
        <f t="shared" si="25"/>
        <v/>
      </c>
    </row>
    <row r="692" spans="1:44" hidden="1" x14ac:dyDescent="0.25">
      <c r="A692" t="s">
        <v>115</v>
      </c>
      <c r="B692">
        <v>2</v>
      </c>
      <c r="C692">
        <v>0</v>
      </c>
      <c r="D692">
        <v>1</v>
      </c>
      <c r="E692">
        <v>0</v>
      </c>
      <c r="F692">
        <v>37</v>
      </c>
      <c r="G692" t="str">
        <f>IF(טבלה20[[#This Row],[CycleNumber]]&gt;2,IF(AND(טבלה20[[#This Row],[LengthofCycle]]-F691=F691-F690,טבלה20[[#This Row],[LengthofCycle]]-F691&lt;&gt;0),1,""),"")</f>
        <v/>
      </c>
      <c r="H692" t="str">
        <f>IF(טבלה20[[#This Row],[דילוג]]=1,SUM(G692:G693),"")</f>
        <v/>
      </c>
      <c r="I692" t="str">
        <f>IF(AND(טבלה20[[#This Row],[CycleNumber]]&gt;B691,טבלה20[[#This Row],[CycleNumber]]&gt;2),IF(טבלה20[[#This Row],[דילוג]]=1,טבלה20[[#This Row],[LengthofCycle]]-F691,I691),"")</f>
        <v/>
      </c>
      <c r="J692" t="str">
        <f>IF(AND(טבלה20[[#This Row],[CycleNumber]]&gt;B691,טבלה20[[#This Row],[CycleNumber]]&gt;2),IF(טבלה20[[#This Row],[דילוג]]=1,1,IF(MAX(J690:J691)=1,1,IF(טבלה20[[#This Row],[LengthofCycle]]-F691&lt;&gt;טבלה20[[#This Row],[הפרש קבוע אחרון]],0,""))),"")</f>
        <v/>
      </c>
      <c r="K692" t="str">
        <f>IF(טבלה20[[#This Row],[CycleNumber]]&lt;3,"",IF(טבלה20[[#This Row],[דילוג]]=1,1,IF(K691="","",IF(טבלה20[[#This Row],[LengthofCycle]]-F691=טבלה20[[#This Row],[הפרש קבוע אחרון]],1,IF(K691+1&gt;3,"",K691+1)))))</f>
        <v/>
      </c>
      <c r="L692" t="str">
        <f>IF(OR(טבלה20[[#This Row],[פעילות]]="",K691=""),"",IF(טבלה20[[#This Row],[פעילות]]=1,1,0))</f>
        <v/>
      </c>
      <c r="M692" s="1" t="str">
        <f>IF(טבלה20[[#This Row],[פעילות]]="","",IF(OR(M691="",AND(טבלה20[[#This Row],[דילוג]]=1,K691=3)),1,M691+1))</f>
        <v/>
      </c>
      <c r="N692" s="1" t="str">
        <f>IF(AND(טבלה20[[#This Row],[מחזורי פעילות]]=3,G693=1,טבלה20[[#This Row],[הפרש קבוע אחרון]]&lt;&gt;I693),1,"")</f>
        <v/>
      </c>
      <c r="O692" s="1" t="str">
        <f>IF(AND(טבלה20[[#This Row],[מחזורי פעילות]]=3,G693=1,טבלה20[[#This Row],[הפרש קבוע אחרון]]=I693),1,"")</f>
        <v/>
      </c>
      <c r="P692" s="1" t="str">
        <f>IF(AND(טבלה20[[#This Row],[דילוג]]=1,טבלה20[[#This Row],[הפרש קבוע אחרון]]=I691,טבלה20[[#This Row],[מחזורי פעילות]]&gt;1),1,"")</f>
        <v/>
      </c>
      <c r="Q692" s="1" t="str">
        <f>IF(OR(AND(טבלה20[[#This Row],[מחזורי פעילות]]&lt;&gt;"",M693=""),AND(טבלה20[[#This Row],[פעילות]]=3,M693=1)),טבלה20[[#This Row],[מחזורי פעילות]],"")</f>
        <v/>
      </c>
      <c r="R692" s="1" t="str">
        <f>IF(טבלה20[[#This Row],[באיזה מחזור נעקר אחרי קביעה?]]&lt;&gt;"",1,"")</f>
        <v/>
      </c>
      <c r="S692" s="1" t="str">
        <f>IF(AND(טבלה20[[#This Row],[באיזה מחזור נעקר אחרי קביעה?]]&lt;&gt;"",טבלה20[[#This Row],[CycleNumber]]&gt;B693),טבלה20[[#This Row],[באיזה מחזור נעקר אחרי קביעה?]],"")</f>
        <v/>
      </c>
      <c r="T692" s="1" t="str">
        <f>IF(AND(טבלה20[[#This Row],[הפרש קבוע אחרון]]&lt;&gt;"",I691=""),טבלה20[[#This Row],[CycleNumber]],"")</f>
        <v/>
      </c>
      <c r="U692" s="1" t="str">
        <f>IF(OR(טבלה20[[#This Row],[CycleNumber]]&gt;B693,B693=""),טבלה20[[#This Row],[CycleNumber]],"")</f>
        <v/>
      </c>
      <c r="V6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2" t="s">
        <v>115</v>
      </c>
      <c r="AO692">
        <v>1</v>
      </c>
      <c r="AP692">
        <v>35</v>
      </c>
      <c r="AQ692" t="str">
        <f t="shared" si="24"/>
        <v/>
      </c>
      <c r="AR692" t="str">
        <f t="shared" si="25"/>
        <v/>
      </c>
    </row>
    <row r="693" spans="1:44" hidden="1" x14ac:dyDescent="0.25">
      <c r="A693" t="s">
        <v>115</v>
      </c>
      <c r="B693">
        <v>3</v>
      </c>
      <c r="C693">
        <v>0</v>
      </c>
      <c r="D693">
        <v>1</v>
      </c>
      <c r="E693">
        <v>0</v>
      </c>
      <c r="F693">
        <v>33</v>
      </c>
      <c r="G693" t="str">
        <f>IF(טבלה20[[#This Row],[CycleNumber]]&gt;2,IF(AND(טבלה20[[#This Row],[LengthofCycle]]-F692=F692-F691,טבלה20[[#This Row],[LengthofCycle]]-F692&lt;&gt;0),1,""),"")</f>
        <v/>
      </c>
      <c r="H693" t="str">
        <f>IF(טבלה20[[#This Row],[דילוג]]=1,SUM(G693:G694),"")</f>
        <v/>
      </c>
      <c r="I693" t="str">
        <f>IF(AND(טבלה20[[#This Row],[CycleNumber]]&gt;B692,טבלה20[[#This Row],[CycleNumber]]&gt;2),IF(טבלה20[[#This Row],[דילוג]]=1,טבלה20[[#This Row],[LengthofCycle]]-F692,I692),"")</f>
        <v/>
      </c>
      <c r="J693">
        <f>IF(AND(טבלה20[[#This Row],[CycleNumber]]&gt;B692,טבלה20[[#This Row],[CycleNumber]]&gt;2),IF(טבלה20[[#This Row],[דילוג]]=1,1,IF(MAX(J691:J692)=1,1,IF(טבלה20[[#This Row],[LengthofCycle]]-F692&lt;&gt;טבלה20[[#This Row],[הפרש קבוע אחרון]],0,""))),"")</f>
        <v>0</v>
      </c>
      <c r="K693" t="str">
        <f>IF(טבלה20[[#This Row],[CycleNumber]]&lt;3,"",IF(טבלה20[[#This Row],[דילוג]]=1,1,IF(K692="","",IF(טבלה20[[#This Row],[LengthofCycle]]-F692=טבלה20[[#This Row],[הפרש קבוע אחרון]],1,IF(K692+1&gt;3,"",K692+1)))))</f>
        <v/>
      </c>
      <c r="L693" t="str">
        <f>IF(OR(טבלה20[[#This Row],[פעילות]]="",K692=""),"",IF(טבלה20[[#This Row],[פעילות]]=1,1,0))</f>
        <v/>
      </c>
      <c r="M693" s="1" t="str">
        <f>IF(טבלה20[[#This Row],[פעילות]]="","",IF(OR(M692="",AND(טבלה20[[#This Row],[דילוג]]=1,K692=3)),1,M692+1))</f>
        <v/>
      </c>
      <c r="N693" s="1" t="str">
        <f>IF(AND(טבלה20[[#This Row],[מחזורי פעילות]]=3,G694=1,טבלה20[[#This Row],[הפרש קבוע אחרון]]&lt;&gt;I694),1,"")</f>
        <v/>
      </c>
      <c r="O693" s="1" t="str">
        <f>IF(AND(טבלה20[[#This Row],[מחזורי פעילות]]=3,G694=1,טבלה20[[#This Row],[הפרש קבוע אחרון]]=I694),1,"")</f>
        <v/>
      </c>
      <c r="P693" s="1" t="str">
        <f>IF(AND(טבלה20[[#This Row],[דילוג]]=1,טבלה20[[#This Row],[הפרש קבוע אחרון]]=I692,טבלה20[[#This Row],[מחזורי פעילות]]&gt;1),1,"")</f>
        <v/>
      </c>
      <c r="Q693" s="1" t="str">
        <f>IF(OR(AND(טבלה20[[#This Row],[מחזורי פעילות]]&lt;&gt;"",M694=""),AND(טבלה20[[#This Row],[פעילות]]=3,M694=1)),טבלה20[[#This Row],[מחזורי פעילות]],"")</f>
        <v/>
      </c>
      <c r="R693" s="1" t="str">
        <f>IF(טבלה20[[#This Row],[באיזה מחזור נעקר אחרי קביעה?]]&lt;&gt;"",1,"")</f>
        <v/>
      </c>
      <c r="S693" s="1" t="str">
        <f>IF(AND(טבלה20[[#This Row],[באיזה מחזור נעקר אחרי קביעה?]]&lt;&gt;"",טבלה20[[#This Row],[CycleNumber]]&gt;B694),טבלה20[[#This Row],[באיזה מחזור נעקר אחרי קביעה?]],"")</f>
        <v/>
      </c>
      <c r="T693" s="1" t="str">
        <f>IF(AND(טבלה20[[#This Row],[הפרש קבוע אחרון]]&lt;&gt;"",I692=""),טבלה20[[#This Row],[CycleNumber]],"")</f>
        <v/>
      </c>
      <c r="U693" s="1" t="str">
        <f>IF(OR(טבלה20[[#This Row],[CycleNumber]]&gt;B694,B694=""),טבלה20[[#This Row],[CycleNumber]],"")</f>
        <v/>
      </c>
      <c r="V6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3" t="s">
        <v>115</v>
      </c>
      <c r="AO693">
        <v>2</v>
      </c>
      <c r="AP693">
        <v>37</v>
      </c>
      <c r="AQ693" t="str">
        <f t="shared" si="24"/>
        <v/>
      </c>
      <c r="AR693" t="str">
        <f t="shared" si="25"/>
        <v/>
      </c>
    </row>
    <row r="694" spans="1:44" hidden="1" x14ac:dyDescent="0.25">
      <c r="A694" t="s">
        <v>115</v>
      </c>
      <c r="B694">
        <v>4</v>
      </c>
      <c r="C694">
        <v>0</v>
      </c>
      <c r="D694">
        <v>1</v>
      </c>
      <c r="E694">
        <v>0</v>
      </c>
      <c r="F694">
        <v>39</v>
      </c>
      <c r="G694" t="str">
        <f>IF(טבלה20[[#This Row],[CycleNumber]]&gt;2,IF(AND(טבלה20[[#This Row],[LengthofCycle]]-F693=F693-F692,טבלה20[[#This Row],[LengthofCycle]]-F693&lt;&gt;0),1,""),"")</f>
        <v/>
      </c>
      <c r="H694" t="str">
        <f>IF(טבלה20[[#This Row],[דילוג]]=1,SUM(G694:G695),"")</f>
        <v/>
      </c>
      <c r="I694" t="str">
        <f>IF(AND(טבלה20[[#This Row],[CycleNumber]]&gt;B693,טבלה20[[#This Row],[CycleNumber]]&gt;2),IF(טבלה20[[#This Row],[דילוג]]=1,טבלה20[[#This Row],[LengthofCycle]]-F693,I693),"")</f>
        <v/>
      </c>
      <c r="J694">
        <f>IF(AND(טבלה20[[#This Row],[CycleNumber]]&gt;B693,טבלה20[[#This Row],[CycleNumber]]&gt;2),IF(טבלה20[[#This Row],[דילוג]]=1,1,IF(MAX(J692:J693)=1,1,IF(טבלה20[[#This Row],[LengthofCycle]]-F693&lt;&gt;טבלה20[[#This Row],[הפרש קבוע אחרון]],0,""))),"")</f>
        <v>0</v>
      </c>
      <c r="K694" t="str">
        <f>IF(טבלה20[[#This Row],[CycleNumber]]&lt;3,"",IF(טבלה20[[#This Row],[דילוג]]=1,1,IF(K693="","",IF(טבלה20[[#This Row],[LengthofCycle]]-F693=טבלה20[[#This Row],[הפרש קבוע אחרון]],1,IF(K693+1&gt;3,"",K693+1)))))</f>
        <v/>
      </c>
      <c r="L694" t="str">
        <f>IF(OR(טבלה20[[#This Row],[פעילות]]="",K693=""),"",IF(טבלה20[[#This Row],[פעילות]]=1,1,0))</f>
        <v/>
      </c>
      <c r="M694" s="1" t="str">
        <f>IF(טבלה20[[#This Row],[פעילות]]="","",IF(OR(M693="",AND(טבלה20[[#This Row],[דילוג]]=1,K693=3)),1,M693+1))</f>
        <v/>
      </c>
      <c r="N694" s="1" t="str">
        <f>IF(AND(טבלה20[[#This Row],[מחזורי פעילות]]=3,G695=1,טבלה20[[#This Row],[הפרש קבוע אחרון]]&lt;&gt;I695),1,"")</f>
        <v/>
      </c>
      <c r="O694" s="1" t="str">
        <f>IF(AND(טבלה20[[#This Row],[מחזורי פעילות]]=3,G695=1,טבלה20[[#This Row],[הפרש קבוע אחרון]]=I695),1,"")</f>
        <v/>
      </c>
      <c r="P694" s="1" t="str">
        <f>IF(AND(טבלה20[[#This Row],[דילוג]]=1,טבלה20[[#This Row],[הפרש קבוע אחרון]]=I693,טבלה20[[#This Row],[מחזורי פעילות]]&gt;1),1,"")</f>
        <v/>
      </c>
      <c r="Q694" s="1" t="str">
        <f>IF(OR(AND(טבלה20[[#This Row],[מחזורי פעילות]]&lt;&gt;"",M695=""),AND(טבלה20[[#This Row],[פעילות]]=3,M695=1)),טבלה20[[#This Row],[מחזורי פעילות]],"")</f>
        <v/>
      </c>
      <c r="R694" s="1" t="str">
        <f>IF(טבלה20[[#This Row],[באיזה מחזור נעקר אחרי קביעה?]]&lt;&gt;"",1,"")</f>
        <v/>
      </c>
      <c r="S694" s="1" t="str">
        <f>IF(AND(טבלה20[[#This Row],[באיזה מחזור נעקר אחרי קביעה?]]&lt;&gt;"",טבלה20[[#This Row],[CycleNumber]]&gt;B695),טבלה20[[#This Row],[באיזה מחזור נעקר אחרי קביעה?]],"")</f>
        <v/>
      </c>
      <c r="T694" s="1" t="str">
        <f>IF(AND(טבלה20[[#This Row],[הפרש קבוע אחרון]]&lt;&gt;"",I693=""),טבלה20[[#This Row],[CycleNumber]],"")</f>
        <v/>
      </c>
      <c r="U694" s="1" t="str">
        <f>IF(OR(טבלה20[[#This Row],[CycleNumber]]&gt;B695,B695=""),טבלה20[[#This Row],[CycleNumber]],"")</f>
        <v/>
      </c>
      <c r="V6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4" t="s">
        <v>115</v>
      </c>
      <c r="AO694">
        <v>3</v>
      </c>
      <c r="AP694">
        <v>33</v>
      </c>
      <c r="AQ694">
        <f t="shared" si="24"/>
        <v>0</v>
      </c>
      <c r="AR694" t="str">
        <f t="shared" si="25"/>
        <v/>
      </c>
    </row>
    <row r="695" spans="1:44" hidden="1" x14ac:dyDescent="0.25">
      <c r="A695" t="s">
        <v>115</v>
      </c>
      <c r="B695">
        <v>5</v>
      </c>
      <c r="C695">
        <v>0</v>
      </c>
      <c r="D695">
        <v>1</v>
      </c>
      <c r="E695">
        <v>0</v>
      </c>
      <c r="F695">
        <v>28</v>
      </c>
      <c r="G695" t="str">
        <f>IF(טבלה20[[#This Row],[CycleNumber]]&gt;2,IF(AND(טבלה20[[#This Row],[LengthofCycle]]-F694=F694-F693,טבלה20[[#This Row],[LengthofCycle]]-F694&lt;&gt;0),1,""),"")</f>
        <v/>
      </c>
      <c r="H695" t="str">
        <f>IF(טבלה20[[#This Row],[דילוג]]=1,SUM(G695:G696),"")</f>
        <v/>
      </c>
      <c r="I695" t="str">
        <f>IF(AND(טבלה20[[#This Row],[CycleNumber]]&gt;B694,טבלה20[[#This Row],[CycleNumber]]&gt;2),IF(טבלה20[[#This Row],[דילוג]]=1,טבלה20[[#This Row],[LengthofCycle]]-F694,I694),"")</f>
        <v/>
      </c>
      <c r="J695">
        <f>IF(AND(טבלה20[[#This Row],[CycleNumber]]&gt;B694,טבלה20[[#This Row],[CycleNumber]]&gt;2),IF(טבלה20[[#This Row],[דילוג]]=1,1,IF(MAX(J693:J694)=1,1,IF(טבלה20[[#This Row],[LengthofCycle]]-F694&lt;&gt;טבלה20[[#This Row],[הפרש קבוע אחרון]],0,""))),"")</f>
        <v>0</v>
      </c>
      <c r="K695" t="str">
        <f>IF(טבלה20[[#This Row],[CycleNumber]]&lt;3,"",IF(טבלה20[[#This Row],[דילוג]]=1,1,IF(K694="","",IF(טבלה20[[#This Row],[LengthofCycle]]-F694=טבלה20[[#This Row],[הפרש קבוע אחרון]],1,IF(K694+1&gt;3,"",K694+1)))))</f>
        <v/>
      </c>
      <c r="L695" t="str">
        <f>IF(OR(טבלה20[[#This Row],[פעילות]]="",K694=""),"",IF(טבלה20[[#This Row],[פעילות]]=1,1,0))</f>
        <v/>
      </c>
      <c r="M695" s="1" t="str">
        <f>IF(טבלה20[[#This Row],[פעילות]]="","",IF(OR(M694="",AND(טבלה20[[#This Row],[דילוג]]=1,K694=3)),1,M694+1))</f>
        <v/>
      </c>
      <c r="N695" s="1" t="str">
        <f>IF(AND(טבלה20[[#This Row],[מחזורי פעילות]]=3,G696=1,טבלה20[[#This Row],[הפרש קבוע אחרון]]&lt;&gt;I696),1,"")</f>
        <v/>
      </c>
      <c r="O695" s="1" t="str">
        <f>IF(AND(טבלה20[[#This Row],[מחזורי פעילות]]=3,G696=1,טבלה20[[#This Row],[הפרש קבוע אחרון]]=I696),1,"")</f>
        <v/>
      </c>
      <c r="P695" s="1" t="str">
        <f>IF(AND(טבלה20[[#This Row],[דילוג]]=1,טבלה20[[#This Row],[הפרש קבוע אחרון]]=I694,טבלה20[[#This Row],[מחזורי פעילות]]&gt;1),1,"")</f>
        <v/>
      </c>
      <c r="Q695" s="1" t="str">
        <f>IF(OR(AND(טבלה20[[#This Row],[מחזורי פעילות]]&lt;&gt;"",M696=""),AND(טבלה20[[#This Row],[פעילות]]=3,M696=1)),טבלה20[[#This Row],[מחזורי פעילות]],"")</f>
        <v/>
      </c>
      <c r="R695" s="1" t="str">
        <f>IF(טבלה20[[#This Row],[באיזה מחזור נעקר אחרי קביעה?]]&lt;&gt;"",1,"")</f>
        <v/>
      </c>
      <c r="S695" s="1" t="str">
        <f>IF(AND(טבלה20[[#This Row],[באיזה מחזור נעקר אחרי קביעה?]]&lt;&gt;"",טבלה20[[#This Row],[CycleNumber]]&gt;B696),טבלה20[[#This Row],[באיזה מחזור נעקר אחרי קביעה?]],"")</f>
        <v/>
      </c>
      <c r="T695" s="1" t="str">
        <f>IF(AND(טבלה20[[#This Row],[הפרש קבוע אחרון]]&lt;&gt;"",I694=""),טבלה20[[#This Row],[CycleNumber]],"")</f>
        <v/>
      </c>
      <c r="U695" s="1" t="str">
        <f>IF(OR(טבלה20[[#This Row],[CycleNumber]]&gt;B696,B696=""),טבלה20[[#This Row],[CycleNumber]],"")</f>
        <v/>
      </c>
      <c r="V6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5" t="s">
        <v>115</v>
      </c>
      <c r="AO695">
        <v>4</v>
      </c>
      <c r="AP695">
        <v>39</v>
      </c>
      <c r="AQ695">
        <f t="shared" si="24"/>
        <v>0</v>
      </c>
      <c r="AR695" t="str">
        <f t="shared" si="25"/>
        <v/>
      </c>
    </row>
    <row r="696" spans="1:44" hidden="1" x14ac:dyDescent="0.25">
      <c r="A696" t="s">
        <v>115</v>
      </c>
      <c r="B696">
        <v>6</v>
      </c>
      <c r="C696">
        <v>0</v>
      </c>
      <c r="D696">
        <v>1</v>
      </c>
      <c r="E696">
        <v>0</v>
      </c>
      <c r="F696">
        <v>31</v>
      </c>
      <c r="G696" t="str">
        <f>IF(טבלה20[[#This Row],[CycleNumber]]&gt;2,IF(AND(טבלה20[[#This Row],[LengthofCycle]]-F695=F695-F694,טבלה20[[#This Row],[LengthofCycle]]-F695&lt;&gt;0),1,""),"")</f>
        <v/>
      </c>
      <c r="H696" t="str">
        <f>IF(טבלה20[[#This Row],[דילוג]]=1,SUM(G696:G697),"")</f>
        <v/>
      </c>
      <c r="I696" t="str">
        <f>IF(AND(טבלה20[[#This Row],[CycleNumber]]&gt;B695,טבלה20[[#This Row],[CycleNumber]]&gt;2),IF(טבלה20[[#This Row],[דילוג]]=1,טבלה20[[#This Row],[LengthofCycle]]-F695,I695),"")</f>
        <v/>
      </c>
      <c r="J696">
        <f>IF(AND(טבלה20[[#This Row],[CycleNumber]]&gt;B695,טבלה20[[#This Row],[CycleNumber]]&gt;2),IF(טבלה20[[#This Row],[דילוג]]=1,1,IF(MAX(J694:J695)=1,1,IF(טבלה20[[#This Row],[LengthofCycle]]-F695&lt;&gt;טבלה20[[#This Row],[הפרש קבוע אחרון]],0,""))),"")</f>
        <v>0</v>
      </c>
      <c r="K696" t="str">
        <f>IF(טבלה20[[#This Row],[CycleNumber]]&lt;3,"",IF(טבלה20[[#This Row],[דילוג]]=1,1,IF(K695="","",IF(טבלה20[[#This Row],[LengthofCycle]]-F695=טבלה20[[#This Row],[הפרש קבוע אחרון]],1,IF(K695+1&gt;3,"",K695+1)))))</f>
        <v/>
      </c>
      <c r="L696" t="str">
        <f>IF(OR(טבלה20[[#This Row],[פעילות]]="",K695=""),"",IF(טבלה20[[#This Row],[פעילות]]=1,1,0))</f>
        <v/>
      </c>
      <c r="M696" s="1" t="str">
        <f>IF(טבלה20[[#This Row],[פעילות]]="","",IF(OR(M695="",AND(טבלה20[[#This Row],[דילוג]]=1,K695=3)),1,M695+1))</f>
        <v/>
      </c>
      <c r="N696" s="1" t="str">
        <f>IF(AND(טבלה20[[#This Row],[מחזורי פעילות]]=3,G697=1,טבלה20[[#This Row],[הפרש קבוע אחרון]]&lt;&gt;I697),1,"")</f>
        <v/>
      </c>
      <c r="O696" s="1" t="str">
        <f>IF(AND(טבלה20[[#This Row],[מחזורי פעילות]]=3,G697=1,טבלה20[[#This Row],[הפרש קבוע אחרון]]=I697),1,"")</f>
        <v/>
      </c>
      <c r="P696" s="1" t="str">
        <f>IF(AND(טבלה20[[#This Row],[דילוג]]=1,טבלה20[[#This Row],[הפרש קבוע אחרון]]=I695,טבלה20[[#This Row],[מחזורי פעילות]]&gt;1),1,"")</f>
        <v/>
      </c>
      <c r="Q696" s="1" t="str">
        <f>IF(OR(AND(טבלה20[[#This Row],[מחזורי פעילות]]&lt;&gt;"",M697=""),AND(טבלה20[[#This Row],[פעילות]]=3,M697=1)),טבלה20[[#This Row],[מחזורי פעילות]],"")</f>
        <v/>
      </c>
      <c r="R696" s="1" t="str">
        <f>IF(טבלה20[[#This Row],[באיזה מחזור נעקר אחרי קביעה?]]&lt;&gt;"",1,"")</f>
        <v/>
      </c>
      <c r="S696" s="1" t="str">
        <f>IF(AND(טבלה20[[#This Row],[באיזה מחזור נעקר אחרי קביעה?]]&lt;&gt;"",טבלה20[[#This Row],[CycleNumber]]&gt;B697),טבלה20[[#This Row],[באיזה מחזור נעקר אחרי קביעה?]],"")</f>
        <v/>
      </c>
      <c r="T696" s="1" t="str">
        <f>IF(AND(טבלה20[[#This Row],[הפרש קבוע אחרון]]&lt;&gt;"",I695=""),טבלה20[[#This Row],[CycleNumber]],"")</f>
        <v/>
      </c>
      <c r="U696" s="1" t="str">
        <f>IF(OR(טבלה20[[#This Row],[CycleNumber]]&gt;B697,B697=""),טבלה20[[#This Row],[CycleNumber]],"")</f>
        <v/>
      </c>
      <c r="V6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6" t="s">
        <v>115</v>
      </c>
      <c r="AO696">
        <v>5</v>
      </c>
      <c r="AP696">
        <v>28</v>
      </c>
      <c r="AQ696">
        <f t="shared" si="24"/>
        <v>0</v>
      </c>
      <c r="AR696" t="str">
        <f t="shared" si="25"/>
        <v/>
      </c>
    </row>
    <row r="697" spans="1:44" hidden="1" x14ac:dyDescent="0.25">
      <c r="A697" t="s">
        <v>115</v>
      </c>
      <c r="B697">
        <v>7</v>
      </c>
      <c r="C697">
        <v>0</v>
      </c>
      <c r="D697">
        <v>1</v>
      </c>
      <c r="E697">
        <v>0</v>
      </c>
      <c r="F697">
        <v>27</v>
      </c>
      <c r="G697" t="str">
        <f>IF(טבלה20[[#This Row],[CycleNumber]]&gt;2,IF(AND(טבלה20[[#This Row],[LengthofCycle]]-F696=F696-F695,טבלה20[[#This Row],[LengthofCycle]]-F696&lt;&gt;0),1,""),"")</f>
        <v/>
      </c>
      <c r="H697" t="str">
        <f>IF(טבלה20[[#This Row],[דילוג]]=1,SUM(G697:G698),"")</f>
        <v/>
      </c>
      <c r="I697" t="str">
        <f>IF(AND(טבלה20[[#This Row],[CycleNumber]]&gt;B696,טבלה20[[#This Row],[CycleNumber]]&gt;2),IF(טבלה20[[#This Row],[דילוג]]=1,טבלה20[[#This Row],[LengthofCycle]]-F696,I696),"")</f>
        <v/>
      </c>
      <c r="J697">
        <f>IF(AND(טבלה20[[#This Row],[CycleNumber]]&gt;B696,טבלה20[[#This Row],[CycleNumber]]&gt;2),IF(טבלה20[[#This Row],[דילוג]]=1,1,IF(MAX(J695:J696)=1,1,IF(טבלה20[[#This Row],[LengthofCycle]]-F696&lt;&gt;טבלה20[[#This Row],[הפרש קבוע אחרון]],0,""))),"")</f>
        <v>0</v>
      </c>
      <c r="K697" t="str">
        <f>IF(טבלה20[[#This Row],[CycleNumber]]&lt;3,"",IF(טבלה20[[#This Row],[דילוג]]=1,1,IF(K696="","",IF(טבלה20[[#This Row],[LengthofCycle]]-F696=טבלה20[[#This Row],[הפרש קבוע אחרון]],1,IF(K696+1&gt;3,"",K696+1)))))</f>
        <v/>
      </c>
      <c r="L697" t="str">
        <f>IF(OR(טבלה20[[#This Row],[פעילות]]="",K696=""),"",IF(טבלה20[[#This Row],[פעילות]]=1,1,0))</f>
        <v/>
      </c>
      <c r="M697" s="1" t="str">
        <f>IF(טבלה20[[#This Row],[פעילות]]="","",IF(OR(M696="",AND(טבלה20[[#This Row],[דילוג]]=1,K696=3)),1,M696+1))</f>
        <v/>
      </c>
      <c r="N697" s="1" t="str">
        <f>IF(AND(טבלה20[[#This Row],[מחזורי פעילות]]=3,G698=1,טבלה20[[#This Row],[הפרש קבוע אחרון]]&lt;&gt;I698),1,"")</f>
        <v/>
      </c>
      <c r="O697" s="1" t="str">
        <f>IF(AND(טבלה20[[#This Row],[מחזורי פעילות]]=3,G698=1,טבלה20[[#This Row],[הפרש קבוע אחרון]]=I698),1,"")</f>
        <v/>
      </c>
      <c r="P697" s="1" t="str">
        <f>IF(AND(טבלה20[[#This Row],[דילוג]]=1,טבלה20[[#This Row],[הפרש קבוע אחרון]]=I696,טבלה20[[#This Row],[מחזורי פעילות]]&gt;1),1,"")</f>
        <v/>
      </c>
      <c r="Q697" s="1" t="str">
        <f>IF(OR(AND(טבלה20[[#This Row],[מחזורי פעילות]]&lt;&gt;"",M698=""),AND(טבלה20[[#This Row],[פעילות]]=3,M698=1)),טבלה20[[#This Row],[מחזורי פעילות]],"")</f>
        <v/>
      </c>
      <c r="R697" s="1" t="str">
        <f>IF(טבלה20[[#This Row],[באיזה מחזור נעקר אחרי קביעה?]]&lt;&gt;"",1,"")</f>
        <v/>
      </c>
      <c r="S697" s="1" t="str">
        <f>IF(AND(טבלה20[[#This Row],[באיזה מחזור נעקר אחרי קביעה?]]&lt;&gt;"",טבלה20[[#This Row],[CycleNumber]]&gt;B698),טבלה20[[#This Row],[באיזה מחזור נעקר אחרי קביעה?]],"")</f>
        <v/>
      </c>
      <c r="T697" s="1" t="str">
        <f>IF(AND(טבלה20[[#This Row],[הפרש קבוע אחרון]]&lt;&gt;"",I696=""),טבלה20[[#This Row],[CycleNumber]],"")</f>
        <v/>
      </c>
      <c r="U697" s="1" t="str">
        <f>IF(OR(טבלה20[[#This Row],[CycleNumber]]&gt;B698,B698=""),טבלה20[[#This Row],[CycleNumber]],"")</f>
        <v/>
      </c>
      <c r="V6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7" t="s">
        <v>115</v>
      </c>
      <c r="AO697">
        <v>6</v>
      </c>
      <c r="AP697">
        <v>31</v>
      </c>
      <c r="AQ697">
        <f t="shared" si="24"/>
        <v>0</v>
      </c>
      <c r="AR697" t="str">
        <f t="shared" si="25"/>
        <v/>
      </c>
    </row>
    <row r="698" spans="1:44" hidden="1" x14ac:dyDescent="0.25">
      <c r="A698" t="s">
        <v>115</v>
      </c>
      <c r="B698">
        <v>8</v>
      </c>
      <c r="C698">
        <v>0</v>
      </c>
      <c r="D698">
        <v>1</v>
      </c>
      <c r="E698">
        <v>0</v>
      </c>
      <c r="F698">
        <v>31</v>
      </c>
      <c r="G698" t="str">
        <f>IF(טבלה20[[#This Row],[CycleNumber]]&gt;2,IF(AND(טבלה20[[#This Row],[LengthofCycle]]-F697=F697-F696,טבלה20[[#This Row],[LengthofCycle]]-F697&lt;&gt;0),1,""),"")</f>
        <v/>
      </c>
      <c r="H698" t="str">
        <f>IF(טבלה20[[#This Row],[דילוג]]=1,SUM(G698:G699),"")</f>
        <v/>
      </c>
      <c r="I698" t="str">
        <f>IF(AND(טבלה20[[#This Row],[CycleNumber]]&gt;B697,טבלה20[[#This Row],[CycleNumber]]&gt;2),IF(טבלה20[[#This Row],[דילוג]]=1,טבלה20[[#This Row],[LengthofCycle]]-F697,I697),"")</f>
        <v/>
      </c>
      <c r="J698">
        <f>IF(AND(טבלה20[[#This Row],[CycleNumber]]&gt;B697,טבלה20[[#This Row],[CycleNumber]]&gt;2),IF(טבלה20[[#This Row],[דילוג]]=1,1,IF(MAX(J696:J697)=1,1,IF(טבלה20[[#This Row],[LengthofCycle]]-F697&lt;&gt;טבלה20[[#This Row],[הפרש קבוע אחרון]],0,""))),"")</f>
        <v>0</v>
      </c>
      <c r="K698" t="str">
        <f>IF(טבלה20[[#This Row],[CycleNumber]]&lt;3,"",IF(טבלה20[[#This Row],[דילוג]]=1,1,IF(K697="","",IF(טבלה20[[#This Row],[LengthofCycle]]-F697=טבלה20[[#This Row],[הפרש קבוע אחרון]],1,IF(K697+1&gt;3,"",K697+1)))))</f>
        <v/>
      </c>
      <c r="L698" t="str">
        <f>IF(OR(טבלה20[[#This Row],[פעילות]]="",K697=""),"",IF(טבלה20[[#This Row],[פעילות]]=1,1,0))</f>
        <v/>
      </c>
      <c r="M698" s="1" t="str">
        <f>IF(טבלה20[[#This Row],[פעילות]]="","",IF(OR(M697="",AND(טבלה20[[#This Row],[דילוג]]=1,K697=3)),1,M697+1))</f>
        <v/>
      </c>
      <c r="N698" s="1" t="str">
        <f>IF(AND(טבלה20[[#This Row],[מחזורי פעילות]]=3,G699=1,טבלה20[[#This Row],[הפרש קבוע אחרון]]&lt;&gt;I699),1,"")</f>
        <v/>
      </c>
      <c r="O698" s="1" t="str">
        <f>IF(AND(טבלה20[[#This Row],[מחזורי פעילות]]=3,G699=1,טבלה20[[#This Row],[הפרש קבוע אחרון]]=I699),1,"")</f>
        <v/>
      </c>
      <c r="P698" s="1" t="str">
        <f>IF(AND(טבלה20[[#This Row],[דילוג]]=1,טבלה20[[#This Row],[הפרש קבוע אחרון]]=I697,טבלה20[[#This Row],[מחזורי פעילות]]&gt;1),1,"")</f>
        <v/>
      </c>
      <c r="Q698" s="1" t="str">
        <f>IF(OR(AND(טבלה20[[#This Row],[מחזורי פעילות]]&lt;&gt;"",M699=""),AND(טבלה20[[#This Row],[פעילות]]=3,M699=1)),טבלה20[[#This Row],[מחזורי פעילות]],"")</f>
        <v/>
      </c>
      <c r="R698" s="1" t="str">
        <f>IF(טבלה20[[#This Row],[באיזה מחזור נעקר אחרי קביעה?]]&lt;&gt;"",1,"")</f>
        <v/>
      </c>
      <c r="S698" s="1" t="str">
        <f>IF(AND(טבלה20[[#This Row],[באיזה מחזור נעקר אחרי קביעה?]]&lt;&gt;"",טבלה20[[#This Row],[CycleNumber]]&gt;B699),טבלה20[[#This Row],[באיזה מחזור נעקר אחרי קביעה?]],"")</f>
        <v/>
      </c>
      <c r="T698" s="1" t="str">
        <f>IF(AND(טבלה20[[#This Row],[הפרש קבוע אחרון]]&lt;&gt;"",I697=""),טבלה20[[#This Row],[CycleNumber]],"")</f>
        <v/>
      </c>
      <c r="U698" s="1" t="str">
        <f>IF(OR(טבלה20[[#This Row],[CycleNumber]]&gt;B699,B699=""),טבלה20[[#This Row],[CycleNumber]],"")</f>
        <v/>
      </c>
      <c r="V6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8" t="s">
        <v>115</v>
      </c>
      <c r="AO698">
        <v>7</v>
      </c>
      <c r="AP698">
        <v>27</v>
      </c>
      <c r="AQ698">
        <f t="shared" si="24"/>
        <v>0</v>
      </c>
      <c r="AR698" t="str">
        <f t="shared" si="25"/>
        <v/>
      </c>
    </row>
    <row r="699" spans="1:44" hidden="1" x14ac:dyDescent="0.25">
      <c r="A699" t="s">
        <v>115</v>
      </c>
      <c r="B699">
        <v>9</v>
      </c>
      <c r="C699">
        <v>0</v>
      </c>
      <c r="D699">
        <v>1</v>
      </c>
      <c r="E699">
        <v>0</v>
      </c>
      <c r="F699">
        <v>27</v>
      </c>
      <c r="G699" t="str">
        <f>IF(טבלה20[[#This Row],[CycleNumber]]&gt;2,IF(AND(טבלה20[[#This Row],[LengthofCycle]]-F698=F698-F697,טבלה20[[#This Row],[LengthofCycle]]-F698&lt;&gt;0),1,""),"")</f>
        <v/>
      </c>
      <c r="H699" t="str">
        <f>IF(טבלה20[[#This Row],[דילוג]]=1,SUM(G699:G700),"")</f>
        <v/>
      </c>
      <c r="I699" t="str">
        <f>IF(AND(טבלה20[[#This Row],[CycleNumber]]&gt;B698,טבלה20[[#This Row],[CycleNumber]]&gt;2),IF(טבלה20[[#This Row],[דילוג]]=1,טבלה20[[#This Row],[LengthofCycle]]-F698,I698),"")</f>
        <v/>
      </c>
      <c r="J699">
        <f>IF(AND(טבלה20[[#This Row],[CycleNumber]]&gt;B698,טבלה20[[#This Row],[CycleNumber]]&gt;2),IF(טבלה20[[#This Row],[דילוג]]=1,1,IF(MAX(J697:J698)=1,1,IF(טבלה20[[#This Row],[LengthofCycle]]-F698&lt;&gt;טבלה20[[#This Row],[הפרש קבוע אחרון]],0,""))),"")</f>
        <v>0</v>
      </c>
      <c r="K699" t="str">
        <f>IF(טבלה20[[#This Row],[CycleNumber]]&lt;3,"",IF(טבלה20[[#This Row],[דילוג]]=1,1,IF(K698="","",IF(טבלה20[[#This Row],[LengthofCycle]]-F698=טבלה20[[#This Row],[הפרש קבוע אחרון]],1,IF(K698+1&gt;3,"",K698+1)))))</f>
        <v/>
      </c>
      <c r="L699" t="str">
        <f>IF(OR(טבלה20[[#This Row],[פעילות]]="",K698=""),"",IF(טבלה20[[#This Row],[פעילות]]=1,1,0))</f>
        <v/>
      </c>
      <c r="M699" s="1" t="str">
        <f>IF(טבלה20[[#This Row],[פעילות]]="","",IF(OR(M698="",AND(טבלה20[[#This Row],[דילוג]]=1,K698=3)),1,M698+1))</f>
        <v/>
      </c>
      <c r="N699" s="1" t="str">
        <f>IF(AND(טבלה20[[#This Row],[מחזורי פעילות]]=3,G700=1,טבלה20[[#This Row],[הפרש קבוע אחרון]]&lt;&gt;I700),1,"")</f>
        <v/>
      </c>
      <c r="O699" s="1" t="str">
        <f>IF(AND(טבלה20[[#This Row],[מחזורי פעילות]]=3,G700=1,טבלה20[[#This Row],[הפרש קבוע אחרון]]=I700),1,"")</f>
        <v/>
      </c>
      <c r="P699" s="1" t="str">
        <f>IF(AND(טבלה20[[#This Row],[דילוג]]=1,טבלה20[[#This Row],[הפרש קבוע אחרון]]=I698,טבלה20[[#This Row],[מחזורי פעילות]]&gt;1),1,"")</f>
        <v/>
      </c>
      <c r="Q699" s="1" t="str">
        <f>IF(OR(AND(טבלה20[[#This Row],[מחזורי פעילות]]&lt;&gt;"",M700=""),AND(טבלה20[[#This Row],[פעילות]]=3,M700=1)),טבלה20[[#This Row],[מחזורי פעילות]],"")</f>
        <v/>
      </c>
      <c r="R699" s="1" t="str">
        <f>IF(טבלה20[[#This Row],[באיזה מחזור נעקר אחרי קביעה?]]&lt;&gt;"",1,"")</f>
        <v/>
      </c>
      <c r="S699" s="1" t="str">
        <f>IF(AND(טבלה20[[#This Row],[באיזה מחזור נעקר אחרי קביעה?]]&lt;&gt;"",טבלה20[[#This Row],[CycleNumber]]&gt;B700),טבלה20[[#This Row],[באיזה מחזור נעקר אחרי קביעה?]],"")</f>
        <v/>
      </c>
      <c r="T699" s="1" t="str">
        <f>IF(AND(טבלה20[[#This Row],[הפרש קבוע אחרון]]&lt;&gt;"",I698=""),טבלה20[[#This Row],[CycleNumber]],"")</f>
        <v/>
      </c>
      <c r="U699" s="1" t="str">
        <f>IF(OR(טבלה20[[#This Row],[CycleNumber]]&gt;B700,B700=""),טבלה20[[#This Row],[CycleNumber]],"")</f>
        <v/>
      </c>
      <c r="V6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699" t="s">
        <v>115</v>
      </c>
      <c r="AO699">
        <v>8</v>
      </c>
      <c r="AP699">
        <v>31</v>
      </c>
      <c r="AQ699">
        <f t="shared" si="24"/>
        <v>0</v>
      </c>
      <c r="AR699" t="str">
        <f t="shared" si="25"/>
        <v/>
      </c>
    </row>
    <row r="700" spans="1:44" hidden="1" x14ac:dyDescent="0.25">
      <c r="A700" t="s">
        <v>115</v>
      </c>
      <c r="B700">
        <v>10</v>
      </c>
      <c r="C700">
        <v>0</v>
      </c>
      <c r="D700">
        <v>1</v>
      </c>
      <c r="E700">
        <v>0</v>
      </c>
      <c r="F700">
        <v>30</v>
      </c>
      <c r="G700" t="str">
        <f>IF(טבלה20[[#This Row],[CycleNumber]]&gt;2,IF(AND(טבלה20[[#This Row],[LengthofCycle]]-F699=F699-F698,טבלה20[[#This Row],[LengthofCycle]]-F699&lt;&gt;0),1,""),"")</f>
        <v/>
      </c>
      <c r="H700" t="str">
        <f>IF(טבלה20[[#This Row],[דילוג]]=1,SUM(G700:G701),"")</f>
        <v/>
      </c>
      <c r="I700" t="str">
        <f>IF(AND(טבלה20[[#This Row],[CycleNumber]]&gt;B699,טבלה20[[#This Row],[CycleNumber]]&gt;2),IF(טבלה20[[#This Row],[דילוג]]=1,טבלה20[[#This Row],[LengthofCycle]]-F699,I699),"")</f>
        <v/>
      </c>
      <c r="J700">
        <f>IF(AND(טבלה20[[#This Row],[CycleNumber]]&gt;B699,טבלה20[[#This Row],[CycleNumber]]&gt;2),IF(טבלה20[[#This Row],[דילוג]]=1,1,IF(MAX(J698:J699)=1,1,IF(טבלה20[[#This Row],[LengthofCycle]]-F699&lt;&gt;טבלה20[[#This Row],[הפרש קבוע אחרון]],0,""))),"")</f>
        <v>0</v>
      </c>
      <c r="K700" t="str">
        <f>IF(טבלה20[[#This Row],[CycleNumber]]&lt;3,"",IF(טבלה20[[#This Row],[דילוג]]=1,1,IF(K699="","",IF(טבלה20[[#This Row],[LengthofCycle]]-F699=טבלה20[[#This Row],[הפרש קבוע אחרון]],1,IF(K699+1&gt;3,"",K699+1)))))</f>
        <v/>
      </c>
      <c r="L700" t="str">
        <f>IF(OR(טבלה20[[#This Row],[פעילות]]="",K699=""),"",IF(טבלה20[[#This Row],[פעילות]]=1,1,0))</f>
        <v/>
      </c>
      <c r="M700" s="1" t="str">
        <f>IF(טבלה20[[#This Row],[פעילות]]="","",IF(OR(M699="",AND(טבלה20[[#This Row],[דילוג]]=1,K699=3)),1,M699+1))</f>
        <v/>
      </c>
      <c r="N700" s="1" t="str">
        <f>IF(AND(טבלה20[[#This Row],[מחזורי פעילות]]=3,G701=1,טבלה20[[#This Row],[הפרש קבוע אחרון]]&lt;&gt;I701),1,"")</f>
        <v/>
      </c>
      <c r="O700" s="1" t="str">
        <f>IF(AND(טבלה20[[#This Row],[מחזורי פעילות]]=3,G701=1,טבלה20[[#This Row],[הפרש קבוע אחרון]]=I701),1,"")</f>
        <v/>
      </c>
      <c r="P700" s="1" t="str">
        <f>IF(AND(טבלה20[[#This Row],[דילוג]]=1,טבלה20[[#This Row],[הפרש קבוע אחרון]]=I699,טבלה20[[#This Row],[מחזורי פעילות]]&gt;1),1,"")</f>
        <v/>
      </c>
      <c r="Q700" s="1" t="str">
        <f>IF(OR(AND(טבלה20[[#This Row],[מחזורי פעילות]]&lt;&gt;"",M701=""),AND(טבלה20[[#This Row],[פעילות]]=3,M701=1)),טבלה20[[#This Row],[מחזורי פעילות]],"")</f>
        <v/>
      </c>
      <c r="R700" s="1" t="str">
        <f>IF(טבלה20[[#This Row],[באיזה מחזור נעקר אחרי קביעה?]]&lt;&gt;"",1,"")</f>
        <v/>
      </c>
      <c r="S700" s="1" t="str">
        <f>IF(AND(טבלה20[[#This Row],[באיזה מחזור נעקר אחרי קביעה?]]&lt;&gt;"",טבלה20[[#This Row],[CycleNumber]]&gt;B701),טבלה20[[#This Row],[באיזה מחזור נעקר אחרי קביעה?]],"")</f>
        <v/>
      </c>
      <c r="T700" s="1" t="str">
        <f>IF(AND(טבלה20[[#This Row],[הפרש קבוע אחרון]]&lt;&gt;"",I699=""),טבלה20[[#This Row],[CycleNumber]],"")</f>
        <v/>
      </c>
      <c r="U700" s="1" t="str">
        <f>IF(OR(טבלה20[[#This Row],[CycleNumber]]&gt;B701,B701=""),טבלה20[[#This Row],[CycleNumber]],"")</f>
        <v/>
      </c>
      <c r="V7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0" t="s">
        <v>115</v>
      </c>
      <c r="AO700">
        <v>9</v>
      </c>
      <c r="AP700">
        <v>27</v>
      </c>
      <c r="AQ700">
        <f t="shared" si="24"/>
        <v>0</v>
      </c>
      <c r="AR700" t="str">
        <f t="shared" si="25"/>
        <v/>
      </c>
    </row>
    <row r="701" spans="1:44" hidden="1" x14ac:dyDescent="0.25">
      <c r="A701" t="s">
        <v>115</v>
      </c>
      <c r="B701">
        <v>11</v>
      </c>
      <c r="C701">
        <v>0</v>
      </c>
      <c r="D701">
        <v>1</v>
      </c>
      <c r="E701">
        <v>0</v>
      </c>
      <c r="F701">
        <v>28</v>
      </c>
      <c r="G701" t="str">
        <f>IF(טבלה20[[#This Row],[CycleNumber]]&gt;2,IF(AND(טבלה20[[#This Row],[LengthofCycle]]-F700=F700-F699,טבלה20[[#This Row],[LengthofCycle]]-F700&lt;&gt;0),1,""),"")</f>
        <v/>
      </c>
      <c r="H701" t="str">
        <f>IF(טבלה20[[#This Row],[דילוג]]=1,SUM(G701:G702),"")</f>
        <v/>
      </c>
      <c r="I701" t="str">
        <f>IF(AND(טבלה20[[#This Row],[CycleNumber]]&gt;B700,טבלה20[[#This Row],[CycleNumber]]&gt;2),IF(טבלה20[[#This Row],[דילוג]]=1,טבלה20[[#This Row],[LengthofCycle]]-F700,I700),"")</f>
        <v/>
      </c>
      <c r="J701">
        <f>IF(AND(טבלה20[[#This Row],[CycleNumber]]&gt;B700,טבלה20[[#This Row],[CycleNumber]]&gt;2),IF(טבלה20[[#This Row],[דילוג]]=1,1,IF(MAX(J699:J700)=1,1,IF(טבלה20[[#This Row],[LengthofCycle]]-F700&lt;&gt;טבלה20[[#This Row],[הפרש קבוע אחרון]],0,""))),"")</f>
        <v>0</v>
      </c>
      <c r="K701" t="str">
        <f>IF(טבלה20[[#This Row],[CycleNumber]]&lt;3,"",IF(טבלה20[[#This Row],[דילוג]]=1,1,IF(K700="","",IF(טבלה20[[#This Row],[LengthofCycle]]-F700=טבלה20[[#This Row],[הפרש קבוע אחרון]],1,IF(K700+1&gt;3,"",K700+1)))))</f>
        <v/>
      </c>
      <c r="L701" t="str">
        <f>IF(OR(טבלה20[[#This Row],[פעילות]]="",K700=""),"",IF(טבלה20[[#This Row],[פעילות]]=1,1,0))</f>
        <v/>
      </c>
      <c r="M701" s="1" t="str">
        <f>IF(טבלה20[[#This Row],[פעילות]]="","",IF(OR(M700="",AND(טבלה20[[#This Row],[דילוג]]=1,K700=3)),1,M700+1))</f>
        <v/>
      </c>
      <c r="N701" s="1" t="str">
        <f>IF(AND(טבלה20[[#This Row],[מחזורי פעילות]]=3,G702=1,טבלה20[[#This Row],[הפרש קבוע אחרון]]&lt;&gt;I702),1,"")</f>
        <v/>
      </c>
      <c r="O701" s="1" t="str">
        <f>IF(AND(טבלה20[[#This Row],[מחזורי פעילות]]=3,G702=1,טבלה20[[#This Row],[הפרש קבוע אחרון]]=I702),1,"")</f>
        <v/>
      </c>
      <c r="P701" s="1" t="str">
        <f>IF(AND(טבלה20[[#This Row],[דילוג]]=1,טבלה20[[#This Row],[הפרש קבוע אחרון]]=I700,טבלה20[[#This Row],[מחזורי פעילות]]&gt;1),1,"")</f>
        <v/>
      </c>
      <c r="Q701" s="1" t="str">
        <f>IF(OR(AND(טבלה20[[#This Row],[מחזורי פעילות]]&lt;&gt;"",M702=""),AND(טבלה20[[#This Row],[פעילות]]=3,M702=1)),טבלה20[[#This Row],[מחזורי פעילות]],"")</f>
        <v/>
      </c>
      <c r="R701" s="1" t="str">
        <f>IF(טבלה20[[#This Row],[באיזה מחזור נעקר אחרי קביעה?]]&lt;&gt;"",1,"")</f>
        <v/>
      </c>
      <c r="S701" s="1" t="str">
        <f>IF(AND(טבלה20[[#This Row],[באיזה מחזור נעקר אחרי קביעה?]]&lt;&gt;"",טבלה20[[#This Row],[CycleNumber]]&gt;B702),טבלה20[[#This Row],[באיזה מחזור נעקר אחרי קביעה?]],"")</f>
        <v/>
      </c>
      <c r="T701" s="1" t="str">
        <f>IF(AND(טבלה20[[#This Row],[הפרש קבוע אחרון]]&lt;&gt;"",I700=""),טבלה20[[#This Row],[CycleNumber]],"")</f>
        <v/>
      </c>
      <c r="U701" s="1" t="str">
        <f>IF(OR(טבלה20[[#This Row],[CycleNumber]]&gt;B702,B702=""),טבלה20[[#This Row],[CycleNumber]],"")</f>
        <v/>
      </c>
      <c r="V7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1" t="s">
        <v>115</v>
      </c>
      <c r="AO701">
        <v>10</v>
      </c>
      <c r="AP701">
        <v>30</v>
      </c>
      <c r="AQ701">
        <f t="shared" si="24"/>
        <v>0</v>
      </c>
      <c r="AR701" t="str">
        <f t="shared" si="25"/>
        <v/>
      </c>
    </row>
    <row r="702" spans="1:44" hidden="1" x14ac:dyDescent="0.25">
      <c r="A702" t="s">
        <v>115</v>
      </c>
      <c r="B702">
        <v>12</v>
      </c>
      <c r="C702">
        <v>0</v>
      </c>
      <c r="D702">
        <v>0</v>
      </c>
      <c r="E702">
        <v>0</v>
      </c>
      <c r="F702">
        <v>28</v>
      </c>
      <c r="G702" t="str">
        <f>IF(טבלה20[[#This Row],[CycleNumber]]&gt;2,IF(AND(טבלה20[[#This Row],[LengthofCycle]]-F701=F701-F700,טבלה20[[#This Row],[LengthofCycle]]-F701&lt;&gt;0),1,""),"")</f>
        <v/>
      </c>
      <c r="H702" t="str">
        <f>IF(טבלה20[[#This Row],[דילוג]]=1,SUM(G702:G703),"")</f>
        <v/>
      </c>
      <c r="I702" t="str">
        <f>IF(AND(טבלה20[[#This Row],[CycleNumber]]&gt;B701,טבלה20[[#This Row],[CycleNumber]]&gt;2),IF(טבלה20[[#This Row],[דילוג]]=1,טבלה20[[#This Row],[LengthofCycle]]-F701,I701),"")</f>
        <v/>
      </c>
      <c r="J702">
        <f>IF(AND(טבלה20[[#This Row],[CycleNumber]]&gt;B701,טבלה20[[#This Row],[CycleNumber]]&gt;2),IF(טבלה20[[#This Row],[דילוג]]=1,1,IF(MAX(J700:J701)=1,1,IF(טבלה20[[#This Row],[LengthofCycle]]-F701&lt;&gt;טבלה20[[#This Row],[הפרש קבוע אחרון]],0,""))),"")</f>
        <v>0</v>
      </c>
      <c r="K702" t="str">
        <f>IF(טבלה20[[#This Row],[CycleNumber]]&lt;3,"",IF(טבלה20[[#This Row],[דילוג]]=1,1,IF(K701="","",IF(טבלה20[[#This Row],[LengthofCycle]]-F701=טבלה20[[#This Row],[הפרש קבוע אחרון]],1,IF(K701+1&gt;3,"",K701+1)))))</f>
        <v/>
      </c>
      <c r="L702" t="str">
        <f>IF(OR(טבלה20[[#This Row],[פעילות]]="",K701=""),"",IF(טבלה20[[#This Row],[פעילות]]=1,1,0))</f>
        <v/>
      </c>
      <c r="M702" s="1" t="str">
        <f>IF(טבלה20[[#This Row],[פעילות]]="","",IF(OR(M701="",AND(טבלה20[[#This Row],[דילוג]]=1,K701=3)),1,M701+1))</f>
        <v/>
      </c>
      <c r="N702" s="1" t="str">
        <f>IF(AND(טבלה20[[#This Row],[מחזורי פעילות]]=3,G703=1,טבלה20[[#This Row],[הפרש קבוע אחרון]]&lt;&gt;I703),1,"")</f>
        <v/>
      </c>
      <c r="O702" s="1" t="str">
        <f>IF(AND(טבלה20[[#This Row],[מחזורי פעילות]]=3,G703=1,טבלה20[[#This Row],[הפרש קבוע אחרון]]=I703),1,"")</f>
        <v/>
      </c>
      <c r="P702" s="1" t="str">
        <f>IF(AND(טבלה20[[#This Row],[דילוג]]=1,טבלה20[[#This Row],[הפרש קבוע אחרון]]=I701,טבלה20[[#This Row],[מחזורי פעילות]]&gt;1),1,"")</f>
        <v/>
      </c>
      <c r="Q702" s="1" t="str">
        <f>IF(OR(AND(טבלה20[[#This Row],[מחזורי פעילות]]&lt;&gt;"",M703=""),AND(טבלה20[[#This Row],[פעילות]]=3,M703=1)),טבלה20[[#This Row],[מחזורי פעילות]],"")</f>
        <v/>
      </c>
      <c r="R702" s="1" t="str">
        <f>IF(טבלה20[[#This Row],[באיזה מחזור נעקר אחרי קביעה?]]&lt;&gt;"",1,"")</f>
        <v/>
      </c>
      <c r="S702" s="1" t="str">
        <f>IF(AND(טבלה20[[#This Row],[באיזה מחזור נעקר אחרי קביעה?]]&lt;&gt;"",טבלה20[[#This Row],[CycleNumber]]&gt;B703),טבלה20[[#This Row],[באיזה מחזור נעקר אחרי קביעה?]],"")</f>
        <v/>
      </c>
      <c r="T702" s="1" t="str">
        <f>IF(AND(טבלה20[[#This Row],[הפרש קבוע אחרון]]&lt;&gt;"",I701=""),טבלה20[[#This Row],[CycleNumber]],"")</f>
        <v/>
      </c>
      <c r="U702" s="1">
        <f>IF(OR(טבלה20[[#This Row],[CycleNumber]]&gt;B703,B703=""),טבלה20[[#This Row],[CycleNumber]],"")</f>
        <v>12</v>
      </c>
      <c r="V7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2" t="s">
        <v>115</v>
      </c>
      <c r="AO702">
        <v>11</v>
      </c>
      <c r="AP702">
        <v>28</v>
      </c>
      <c r="AQ702">
        <f t="shared" si="24"/>
        <v>0</v>
      </c>
      <c r="AR702" t="str">
        <f t="shared" si="25"/>
        <v/>
      </c>
    </row>
    <row r="703" spans="1:44" hidden="1" x14ac:dyDescent="0.25">
      <c r="A703" t="s">
        <v>57</v>
      </c>
      <c r="B703">
        <v>1</v>
      </c>
      <c r="C703">
        <v>1</v>
      </c>
      <c r="D703">
        <v>1</v>
      </c>
      <c r="E703">
        <v>0</v>
      </c>
      <c r="F703">
        <v>28</v>
      </c>
      <c r="G703" t="str">
        <f>IF(טבלה20[[#This Row],[CycleNumber]]&gt;2,IF(AND(טבלה20[[#This Row],[LengthofCycle]]-F702=F702-F701,טבלה20[[#This Row],[LengthofCycle]]-F702&lt;&gt;0),1,""),"")</f>
        <v/>
      </c>
      <c r="H703" t="str">
        <f>IF(טבלה20[[#This Row],[דילוג]]=1,SUM(G703:G704),"")</f>
        <v/>
      </c>
      <c r="I703" t="str">
        <f>IF(AND(טבלה20[[#This Row],[CycleNumber]]&gt;B702,טבלה20[[#This Row],[CycleNumber]]&gt;2),IF(טבלה20[[#This Row],[דילוג]]=1,טבלה20[[#This Row],[LengthofCycle]]-F702,I702),"")</f>
        <v/>
      </c>
      <c r="J703" t="str">
        <f>IF(AND(טבלה20[[#This Row],[CycleNumber]]&gt;B702,טבלה20[[#This Row],[CycleNumber]]&gt;2),IF(טבלה20[[#This Row],[דילוג]]=1,1,IF(MAX(J701:J702)=1,1,IF(טבלה20[[#This Row],[LengthofCycle]]-F702&lt;&gt;טבלה20[[#This Row],[הפרש קבוע אחרון]],0,""))),"")</f>
        <v/>
      </c>
      <c r="K703" t="str">
        <f>IF(טבלה20[[#This Row],[CycleNumber]]&lt;3,"",IF(טבלה20[[#This Row],[דילוג]]=1,1,IF(K702="","",IF(טבלה20[[#This Row],[LengthofCycle]]-F702=טבלה20[[#This Row],[הפרש קבוע אחרון]],1,IF(K702+1&gt;3,"",K702+1)))))</f>
        <v/>
      </c>
      <c r="L703" t="str">
        <f>IF(OR(טבלה20[[#This Row],[פעילות]]="",K702=""),"",IF(טבלה20[[#This Row],[פעילות]]=1,1,0))</f>
        <v/>
      </c>
      <c r="M703" s="1" t="str">
        <f>IF(טבלה20[[#This Row],[פעילות]]="","",IF(OR(M702="",AND(טבלה20[[#This Row],[דילוג]]=1,K702=3)),1,M702+1))</f>
        <v/>
      </c>
      <c r="N703" s="1" t="str">
        <f>IF(AND(טבלה20[[#This Row],[מחזורי פעילות]]=3,G704=1,טבלה20[[#This Row],[הפרש קבוע אחרון]]&lt;&gt;I704),1,"")</f>
        <v/>
      </c>
      <c r="O703" s="1" t="str">
        <f>IF(AND(טבלה20[[#This Row],[מחזורי פעילות]]=3,G704=1,טבלה20[[#This Row],[הפרש קבוע אחרון]]=I704),1,"")</f>
        <v/>
      </c>
      <c r="P703" s="1" t="str">
        <f>IF(AND(טבלה20[[#This Row],[דילוג]]=1,טבלה20[[#This Row],[הפרש קבוע אחרון]]=I702,טבלה20[[#This Row],[מחזורי פעילות]]&gt;1),1,"")</f>
        <v/>
      </c>
      <c r="Q703" s="1" t="str">
        <f>IF(OR(AND(טבלה20[[#This Row],[מחזורי פעילות]]&lt;&gt;"",M704=""),AND(טבלה20[[#This Row],[פעילות]]=3,M704=1)),טבלה20[[#This Row],[מחזורי פעילות]],"")</f>
        <v/>
      </c>
      <c r="R703" s="1" t="str">
        <f>IF(טבלה20[[#This Row],[באיזה מחזור נעקר אחרי קביעה?]]&lt;&gt;"",1,"")</f>
        <v/>
      </c>
      <c r="S703" s="1" t="str">
        <f>IF(AND(טבלה20[[#This Row],[באיזה מחזור נעקר אחרי קביעה?]]&lt;&gt;"",טבלה20[[#This Row],[CycleNumber]]&gt;B704),טבלה20[[#This Row],[באיזה מחזור נעקר אחרי קביעה?]],"")</f>
        <v/>
      </c>
      <c r="T703" s="1" t="str">
        <f>IF(AND(טבלה20[[#This Row],[הפרש קבוע אחרון]]&lt;&gt;"",I702=""),טבלה20[[#This Row],[CycleNumber]],"")</f>
        <v/>
      </c>
      <c r="U703" s="1" t="str">
        <f>IF(OR(טבלה20[[#This Row],[CycleNumber]]&gt;B704,B704=""),טבלה20[[#This Row],[CycleNumber]],"")</f>
        <v/>
      </c>
      <c r="V7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3" t="s">
        <v>115</v>
      </c>
      <c r="AO703">
        <v>12</v>
      </c>
      <c r="AP703">
        <v>28</v>
      </c>
      <c r="AQ703">
        <f t="shared" si="24"/>
        <v>0</v>
      </c>
      <c r="AR703" t="str">
        <f t="shared" si="25"/>
        <v/>
      </c>
    </row>
    <row r="704" spans="1:44" hidden="1" x14ac:dyDescent="0.25">
      <c r="A704" t="s">
        <v>57</v>
      </c>
      <c r="B704">
        <v>2</v>
      </c>
      <c r="C704">
        <v>1</v>
      </c>
      <c r="D704">
        <v>1</v>
      </c>
      <c r="E704">
        <v>0</v>
      </c>
      <c r="F704">
        <v>27</v>
      </c>
      <c r="G704" t="str">
        <f>IF(טבלה20[[#This Row],[CycleNumber]]&gt;2,IF(AND(טבלה20[[#This Row],[LengthofCycle]]-F703=F703-F702,טבלה20[[#This Row],[LengthofCycle]]-F703&lt;&gt;0),1,""),"")</f>
        <v/>
      </c>
      <c r="H704" t="str">
        <f>IF(טבלה20[[#This Row],[דילוג]]=1,SUM(G704:G705),"")</f>
        <v/>
      </c>
      <c r="I704" t="str">
        <f>IF(AND(טבלה20[[#This Row],[CycleNumber]]&gt;B703,טבלה20[[#This Row],[CycleNumber]]&gt;2),IF(טבלה20[[#This Row],[דילוג]]=1,טבלה20[[#This Row],[LengthofCycle]]-F703,I703),"")</f>
        <v/>
      </c>
      <c r="J704" t="str">
        <f>IF(AND(טבלה20[[#This Row],[CycleNumber]]&gt;B703,טבלה20[[#This Row],[CycleNumber]]&gt;2),IF(טבלה20[[#This Row],[דילוג]]=1,1,IF(MAX(J702:J703)=1,1,IF(טבלה20[[#This Row],[LengthofCycle]]-F703&lt;&gt;טבלה20[[#This Row],[הפרש קבוע אחרון]],0,""))),"")</f>
        <v/>
      </c>
      <c r="K704" t="str">
        <f>IF(טבלה20[[#This Row],[CycleNumber]]&lt;3,"",IF(טבלה20[[#This Row],[דילוג]]=1,1,IF(K703="","",IF(טבלה20[[#This Row],[LengthofCycle]]-F703=טבלה20[[#This Row],[הפרש קבוע אחרון]],1,IF(K703+1&gt;3,"",K703+1)))))</f>
        <v/>
      </c>
      <c r="L704" t="str">
        <f>IF(OR(טבלה20[[#This Row],[פעילות]]="",K703=""),"",IF(טבלה20[[#This Row],[פעילות]]=1,1,0))</f>
        <v/>
      </c>
      <c r="M704" s="1" t="str">
        <f>IF(טבלה20[[#This Row],[פעילות]]="","",IF(OR(M703="",AND(טבלה20[[#This Row],[דילוג]]=1,K703=3)),1,M703+1))</f>
        <v/>
      </c>
      <c r="N704" s="1" t="str">
        <f>IF(AND(טבלה20[[#This Row],[מחזורי פעילות]]=3,G705=1,טבלה20[[#This Row],[הפרש קבוע אחרון]]&lt;&gt;I705),1,"")</f>
        <v/>
      </c>
      <c r="O704" s="1" t="str">
        <f>IF(AND(טבלה20[[#This Row],[מחזורי פעילות]]=3,G705=1,טבלה20[[#This Row],[הפרש קבוע אחרון]]=I705),1,"")</f>
        <v/>
      </c>
      <c r="P704" s="1" t="str">
        <f>IF(AND(טבלה20[[#This Row],[דילוג]]=1,טבלה20[[#This Row],[הפרש קבוע אחרון]]=I703,טבלה20[[#This Row],[מחזורי פעילות]]&gt;1),1,"")</f>
        <v/>
      </c>
      <c r="Q704" s="1" t="str">
        <f>IF(OR(AND(טבלה20[[#This Row],[מחזורי פעילות]]&lt;&gt;"",M705=""),AND(טבלה20[[#This Row],[פעילות]]=3,M705=1)),טבלה20[[#This Row],[מחזורי פעילות]],"")</f>
        <v/>
      </c>
      <c r="R704" s="1" t="str">
        <f>IF(טבלה20[[#This Row],[באיזה מחזור נעקר אחרי קביעה?]]&lt;&gt;"",1,"")</f>
        <v/>
      </c>
      <c r="S704" s="1" t="str">
        <f>IF(AND(טבלה20[[#This Row],[באיזה מחזור נעקר אחרי קביעה?]]&lt;&gt;"",טבלה20[[#This Row],[CycleNumber]]&gt;B705),טבלה20[[#This Row],[באיזה מחזור נעקר אחרי קביעה?]],"")</f>
        <v/>
      </c>
      <c r="T704" s="1" t="str">
        <f>IF(AND(טבלה20[[#This Row],[הפרש קבוע אחרון]]&lt;&gt;"",I703=""),טבלה20[[#This Row],[CycleNumber]],"")</f>
        <v/>
      </c>
      <c r="U704" s="1" t="str">
        <f>IF(OR(טבלה20[[#This Row],[CycleNumber]]&gt;B705,B705=""),טבלה20[[#This Row],[CycleNumber]],"")</f>
        <v/>
      </c>
      <c r="V7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4" t="s">
        <v>57</v>
      </c>
      <c r="AO704">
        <v>1</v>
      </c>
      <c r="AP704">
        <v>28</v>
      </c>
      <c r="AQ704" t="str">
        <f t="shared" si="24"/>
        <v/>
      </c>
      <c r="AR704" t="str">
        <f t="shared" si="25"/>
        <v/>
      </c>
    </row>
    <row r="705" spans="1:44" hidden="1" x14ac:dyDescent="0.25">
      <c r="A705" t="s">
        <v>57</v>
      </c>
      <c r="B705">
        <v>3</v>
      </c>
      <c r="C705">
        <v>1</v>
      </c>
      <c r="D705">
        <v>1</v>
      </c>
      <c r="E705">
        <v>0</v>
      </c>
      <c r="F705">
        <v>26</v>
      </c>
      <c r="G705">
        <f>IF(טבלה20[[#This Row],[CycleNumber]]&gt;2,IF(AND(טבלה20[[#This Row],[LengthofCycle]]-F704=F704-F703,טבלה20[[#This Row],[LengthofCycle]]-F704&lt;&gt;0),1,""),"")</f>
        <v>1</v>
      </c>
      <c r="H705">
        <f>IF(טבלה20[[#This Row],[דילוג]]=1,SUM(G705:G706),"")</f>
        <v>1</v>
      </c>
      <c r="I705">
        <f>IF(AND(טבלה20[[#This Row],[CycleNumber]]&gt;B704,טבלה20[[#This Row],[CycleNumber]]&gt;2),IF(טבלה20[[#This Row],[דילוג]]=1,טבלה20[[#This Row],[LengthofCycle]]-F704,I704),"")</f>
        <v>-1</v>
      </c>
      <c r="J705">
        <f>IF(AND(טבלה20[[#This Row],[CycleNumber]]&gt;B704,טבלה20[[#This Row],[CycleNumber]]&gt;2),IF(טבלה20[[#This Row],[דילוג]]=1,1,IF(MAX(J703:J704)=1,1,IF(טבלה20[[#This Row],[LengthofCycle]]-F704&lt;&gt;טבלה20[[#This Row],[הפרש קבוע אחרון]],0,""))),"")</f>
        <v>1</v>
      </c>
      <c r="K705">
        <f>IF(טבלה20[[#This Row],[CycleNumber]]&lt;3,"",IF(טבלה20[[#This Row],[דילוג]]=1,1,IF(K704="","",IF(טבלה20[[#This Row],[LengthofCycle]]-F704=טבלה20[[#This Row],[הפרש קבוע אחרון]],1,IF(K704+1&gt;3,"",K704+1)))))</f>
        <v>1</v>
      </c>
      <c r="L705" t="str">
        <f>IF(OR(טבלה20[[#This Row],[פעילות]]="",K704=""),"",IF(טבלה20[[#This Row],[פעילות]]=1,1,0))</f>
        <v/>
      </c>
      <c r="M705" s="1">
        <f>IF(טבלה20[[#This Row],[פעילות]]="","",IF(OR(M704="",AND(טבלה20[[#This Row],[דילוג]]=1,K704=3)),1,M704+1))</f>
        <v>1</v>
      </c>
      <c r="N705" s="1" t="str">
        <f>IF(AND(טבלה20[[#This Row],[מחזורי פעילות]]=3,G706=1,טבלה20[[#This Row],[הפרש קבוע אחרון]]&lt;&gt;I706),1,"")</f>
        <v/>
      </c>
      <c r="O705" s="1" t="str">
        <f>IF(AND(טבלה20[[#This Row],[מחזורי פעילות]]=3,G706=1,טבלה20[[#This Row],[הפרש קבוע אחרון]]=I706),1,"")</f>
        <v/>
      </c>
      <c r="P705" s="1" t="str">
        <f>IF(AND(טבלה20[[#This Row],[דילוג]]=1,טבלה20[[#This Row],[הפרש קבוע אחרון]]=I704,טבלה20[[#This Row],[מחזורי פעילות]]&gt;1),1,"")</f>
        <v/>
      </c>
      <c r="Q705" s="1" t="str">
        <f>IF(OR(AND(טבלה20[[#This Row],[מחזורי פעילות]]&lt;&gt;"",M706=""),AND(טבלה20[[#This Row],[פעילות]]=3,M706=1)),טבלה20[[#This Row],[מחזורי פעילות]],"")</f>
        <v/>
      </c>
      <c r="R705" s="1" t="str">
        <f>IF(טבלה20[[#This Row],[באיזה מחזור נעקר אחרי קביעה?]]&lt;&gt;"",1,"")</f>
        <v/>
      </c>
      <c r="S705" s="1" t="str">
        <f>IF(AND(טבלה20[[#This Row],[באיזה מחזור נעקר אחרי קביעה?]]&lt;&gt;"",טבלה20[[#This Row],[CycleNumber]]&gt;B706),טבלה20[[#This Row],[באיזה מחזור נעקר אחרי קביעה?]],"")</f>
        <v/>
      </c>
      <c r="T705" s="1">
        <f>IF(AND(טבלה20[[#This Row],[הפרש קבוע אחרון]]&lt;&gt;"",I704=""),טבלה20[[#This Row],[CycleNumber]],"")</f>
        <v>3</v>
      </c>
      <c r="U705" s="1" t="str">
        <f>IF(OR(טבלה20[[#This Row],[CycleNumber]]&gt;B706,B706=""),טבלה20[[#This Row],[CycleNumber]],"")</f>
        <v/>
      </c>
      <c r="V7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5" t="s">
        <v>57</v>
      </c>
      <c r="AO705">
        <v>2</v>
      </c>
      <c r="AP705">
        <v>27</v>
      </c>
      <c r="AQ705" t="str">
        <f t="shared" si="24"/>
        <v/>
      </c>
      <c r="AR705" t="str">
        <f t="shared" si="25"/>
        <v/>
      </c>
    </row>
    <row r="706" spans="1:44" hidden="1" x14ac:dyDescent="0.25">
      <c r="A706" t="s">
        <v>57</v>
      </c>
      <c r="B706">
        <v>4</v>
      </c>
      <c r="C706">
        <v>1</v>
      </c>
      <c r="D706">
        <v>0</v>
      </c>
      <c r="E706">
        <v>0</v>
      </c>
      <c r="F706">
        <v>20</v>
      </c>
      <c r="G706" t="str">
        <f>IF(טבלה20[[#This Row],[CycleNumber]]&gt;2,IF(AND(טבלה20[[#This Row],[LengthofCycle]]-F705=F705-F704,טבלה20[[#This Row],[LengthofCycle]]-F705&lt;&gt;0),1,""),"")</f>
        <v/>
      </c>
      <c r="H706" t="str">
        <f>IF(טבלה20[[#This Row],[דילוג]]=1,SUM(G706:G707),"")</f>
        <v/>
      </c>
      <c r="I706">
        <f>IF(AND(טבלה20[[#This Row],[CycleNumber]]&gt;B705,טבלה20[[#This Row],[CycleNumber]]&gt;2),IF(טבלה20[[#This Row],[דילוג]]=1,טבלה20[[#This Row],[LengthofCycle]]-F705,I705),"")</f>
        <v>-1</v>
      </c>
      <c r="J706">
        <f>IF(AND(טבלה20[[#This Row],[CycleNumber]]&gt;B705,טבלה20[[#This Row],[CycleNumber]]&gt;2),IF(טבלה20[[#This Row],[דילוג]]=1,1,IF(MAX(J704:J705)=1,1,IF(טבלה20[[#This Row],[LengthofCycle]]-F705&lt;&gt;טבלה20[[#This Row],[הפרש קבוע אחרון]],0,""))),"")</f>
        <v>1</v>
      </c>
      <c r="K706">
        <f>IF(טבלה20[[#This Row],[CycleNumber]]&lt;3,"",IF(טבלה20[[#This Row],[דילוג]]=1,1,IF(K705="","",IF(טבלה20[[#This Row],[LengthofCycle]]-F705=טבלה20[[#This Row],[הפרש קבוע אחרון]],1,IF(K705+1&gt;3,"",K705+1)))))</f>
        <v>2</v>
      </c>
      <c r="L706">
        <f>IF(OR(טבלה20[[#This Row],[פעילות]]="",K705=""),"",IF(טבלה20[[#This Row],[פעילות]]=1,1,0))</f>
        <v>0</v>
      </c>
      <c r="M706" s="1">
        <f>IF(טבלה20[[#This Row],[פעילות]]="","",IF(OR(M705="",AND(טבלה20[[#This Row],[דילוג]]=1,K705=3)),1,M705+1))</f>
        <v>2</v>
      </c>
      <c r="N706" s="1" t="str">
        <f>IF(AND(טבלה20[[#This Row],[מחזורי פעילות]]=3,G707=1,טבלה20[[#This Row],[הפרש קבוע אחרון]]&lt;&gt;I707),1,"")</f>
        <v/>
      </c>
      <c r="O706" s="1" t="str">
        <f>IF(AND(טבלה20[[#This Row],[מחזורי פעילות]]=3,G707=1,טבלה20[[#This Row],[הפרש קבוע אחרון]]=I707),1,"")</f>
        <v/>
      </c>
      <c r="P706" s="1" t="str">
        <f>IF(AND(טבלה20[[#This Row],[דילוג]]=1,טבלה20[[#This Row],[הפרש קבוע אחרון]]=I705,טבלה20[[#This Row],[מחזורי פעילות]]&gt;1),1,"")</f>
        <v/>
      </c>
      <c r="Q706" s="1" t="str">
        <f>IF(OR(AND(טבלה20[[#This Row],[מחזורי פעילות]]&lt;&gt;"",M707=""),AND(טבלה20[[#This Row],[פעילות]]=3,M707=1)),טבלה20[[#This Row],[מחזורי פעילות]],"")</f>
        <v/>
      </c>
      <c r="R706" s="1" t="str">
        <f>IF(טבלה20[[#This Row],[באיזה מחזור נעקר אחרי קביעה?]]&lt;&gt;"",1,"")</f>
        <v/>
      </c>
      <c r="S706" s="1" t="str">
        <f>IF(AND(טבלה20[[#This Row],[באיזה מחזור נעקר אחרי קביעה?]]&lt;&gt;"",טבלה20[[#This Row],[CycleNumber]]&gt;B707),טבלה20[[#This Row],[באיזה מחזור נעקר אחרי קביעה?]],"")</f>
        <v/>
      </c>
      <c r="T706" s="1" t="str">
        <f>IF(AND(טבלה20[[#This Row],[הפרש קבוע אחרון]]&lt;&gt;"",I705=""),טבלה20[[#This Row],[CycleNumber]],"")</f>
        <v/>
      </c>
      <c r="U706" s="1" t="str">
        <f>IF(OR(טבלה20[[#This Row],[CycleNumber]]&gt;B707,B707=""),טבלה20[[#This Row],[CycleNumber]],"")</f>
        <v/>
      </c>
      <c r="V7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6" t="s">
        <v>57</v>
      </c>
      <c r="AO706">
        <v>3</v>
      </c>
      <c r="AP706">
        <v>26</v>
      </c>
      <c r="AQ706">
        <f t="shared" si="24"/>
        <v>1</v>
      </c>
      <c r="AR706" t="str">
        <f t="shared" si="25"/>
        <v/>
      </c>
    </row>
    <row r="707" spans="1:44" hidden="1" x14ac:dyDescent="0.25">
      <c r="A707" t="s">
        <v>57</v>
      </c>
      <c r="B707">
        <v>5</v>
      </c>
      <c r="C707">
        <v>1</v>
      </c>
      <c r="D707">
        <v>1</v>
      </c>
      <c r="E707">
        <v>0</v>
      </c>
      <c r="F707">
        <v>28</v>
      </c>
      <c r="G707" t="str">
        <f>IF(טבלה20[[#This Row],[CycleNumber]]&gt;2,IF(AND(טבלה20[[#This Row],[LengthofCycle]]-F706=F706-F705,טבלה20[[#This Row],[LengthofCycle]]-F706&lt;&gt;0),1,""),"")</f>
        <v/>
      </c>
      <c r="H707" t="str">
        <f>IF(טבלה20[[#This Row],[דילוג]]=1,SUM(G707:G708),"")</f>
        <v/>
      </c>
      <c r="I707">
        <f>IF(AND(טבלה20[[#This Row],[CycleNumber]]&gt;B706,טבלה20[[#This Row],[CycleNumber]]&gt;2),IF(טבלה20[[#This Row],[דילוג]]=1,טבלה20[[#This Row],[LengthofCycle]]-F706,I706),"")</f>
        <v>-1</v>
      </c>
      <c r="J707">
        <f>IF(AND(טבלה20[[#This Row],[CycleNumber]]&gt;B706,טבלה20[[#This Row],[CycleNumber]]&gt;2),IF(טבלה20[[#This Row],[דילוג]]=1,1,IF(MAX(J705:J706)=1,1,IF(טבלה20[[#This Row],[LengthofCycle]]-F706&lt;&gt;טבלה20[[#This Row],[הפרש קבוע אחרון]],0,""))),"")</f>
        <v>1</v>
      </c>
      <c r="K707">
        <f>IF(טבלה20[[#This Row],[CycleNumber]]&lt;3,"",IF(טבלה20[[#This Row],[דילוג]]=1,1,IF(K706="","",IF(טבלה20[[#This Row],[LengthofCycle]]-F706=טבלה20[[#This Row],[הפרש קבוע אחרון]],1,IF(K706+1&gt;3,"",K706+1)))))</f>
        <v>3</v>
      </c>
      <c r="L707">
        <f>IF(OR(טבלה20[[#This Row],[פעילות]]="",K706=""),"",IF(טבלה20[[#This Row],[פעילות]]=1,1,0))</f>
        <v>0</v>
      </c>
      <c r="M707" s="1">
        <f>IF(טבלה20[[#This Row],[פעילות]]="","",IF(OR(M706="",AND(טבלה20[[#This Row],[דילוג]]=1,K706=3)),1,M706+1))</f>
        <v>3</v>
      </c>
      <c r="N707" s="1" t="str">
        <f>IF(AND(טבלה20[[#This Row],[מחזורי פעילות]]=3,G708=1,טבלה20[[#This Row],[הפרש קבוע אחרון]]&lt;&gt;I708),1,"")</f>
        <v/>
      </c>
      <c r="O707" s="1" t="str">
        <f>IF(AND(טבלה20[[#This Row],[מחזורי פעילות]]=3,G708=1,טבלה20[[#This Row],[הפרש קבוע אחרון]]=I708),1,"")</f>
        <v/>
      </c>
      <c r="P707" s="1" t="str">
        <f>IF(AND(טבלה20[[#This Row],[דילוג]]=1,טבלה20[[#This Row],[הפרש קבוע אחרון]]=I706,טבלה20[[#This Row],[מחזורי פעילות]]&gt;1),1,"")</f>
        <v/>
      </c>
      <c r="Q707" s="1">
        <f>IF(OR(AND(טבלה20[[#This Row],[מחזורי פעילות]]&lt;&gt;"",M708=""),AND(טבלה20[[#This Row],[פעילות]]=3,M708=1)),טבלה20[[#This Row],[מחזורי פעילות]],"")</f>
        <v>3</v>
      </c>
      <c r="R707" s="1">
        <f>IF(טבלה20[[#This Row],[באיזה מחזור נעקר אחרי קביעה?]]&lt;&gt;"",1,"")</f>
        <v>1</v>
      </c>
      <c r="S707" s="1" t="str">
        <f>IF(AND(טבלה20[[#This Row],[באיזה מחזור נעקר אחרי קביעה?]]&lt;&gt;"",טבלה20[[#This Row],[CycleNumber]]&gt;B708),טבלה20[[#This Row],[באיזה מחזור נעקר אחרי קביעה?]],"")</f>
        <v/>
      </c>
      <c r="T707" s="1" t="str">
        <f>IF(AND(טבלה20[[#This Row],[הפרש קבוע אחרון]]&lt;&gt;"",I706=""),טבלה20[[#This Row],[CycleNumber]],"")</f>
        <v/>
      </c>
      <c r="U707" s="1" t="str">
        <f>IF(OR(טבלה20[[#This Row],[CycleNumber]]&gt;B708,B708=""),טבלה20[[#This Row],[CycleNumber]],"")</f>
        <v/>
      </c>
      <c r="V7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7" t="s">
        <v>57</v>
      </c>
      <c r="AO707">
        <v>4</v>
      </c>
      <c r="AP707">
        <v>20</v>
      </c>
      <c r="AQ707">
        <f t="shared" si="24"/>
        <v>0</v>
      </c>
      <c r="AR707" t="str">
        <f t="shared" si="25"/>
        <v/>
      </c>
    </row>
    <row r="708" spans="1:44" hidden="1" x14ac:dyDescent="0.25">
      <c r="A708" t="s">
        <v>57</v>
      </c>
      <c r="B708">
        <v>6</v>
      </c>
      <c r="C708">
        <v>1</v>
      </c>
      <c r="D708">
        <v>1</v>
      </c>
      <c r="E708">
        <v>0</v>
      </c>
      <c r="F708">
        <v>30</v>
      </c>
      <c r="G708" t="str">
        <f>IF(טבלה20[[#This Row],[CycleNumber]]&gt;2,IF(AND(טבלה20[[#This Row],[LengthofCycle]]-F707=F707-F706,טבלה20[[#This Row],[LengthofCycle]]-F707&lt;&gt;0),1,""),"")</f>
        <v/>
      </c>
      <c r="H708" t="str">
        <f>IF(טבלה20[[#This Row],[דילוג]]=1,SUM(G708:G709),"")</f>
        <v/>
      </c>
      <c r="I708">
        <f>IF(AND(טבלה20[[#This Row],[CycleNumber]]&gt;B707,טבלה20[[#This Row],[CycleNumber]]&gt;2),IF(טבלה20[[#This Row],[דילוג]]=1,טבלה20[[#This Row],[LengthofCycle]]-F707,I707),"")</f>
        <v>-1</v>
      </c>
      <c r="J708">
        <f>IF(AND(טבלה20[[#This Row],[CycleNumber]]&gt;B707,טבלה20[[#This Row],[CycleNumber]]&gt;2),IF(טבלה20[[#This Row],[דילוג]]=1,1,IF(MAX(J706:J707)=1,1,IF(טבלה20[[#This Row],[LengthofCycle]]-F707&lt;&gt;טבלה20[[#This Row],[הפרש קבוע אחרון]],0,""))),"")</f>
        <v>1</v>
      </c>
      <c r="K708" t="str">
        <f>IF(טבלה20[[#This Row],[CycleNumber]]&lt;3,"",IF(טבלה20[[#This Row],[דילוג]]=1,1,IF(K707="","",IF(טבלה20[[#This Row],[LengthofCycle]]-F707=טבלה20[[#This Row],[הפרש קבוע אחרון]],1,IF(K707+1&gt;3,"",K707+1)))))</f>
        <v/>
      </c>
      <c r="L708" t="str">
        <f>IF(OR(טבלה20[[#This Row],[פעילות]]="",K707=""),"",IF(טבלה20[[#This Row],[פעילות]]=1,1,0))</f>
        <v/>
      </c>
      <c r="M708" s="1" t="str">
        <f>IF(טבלה20[[#This Row],[פעילות]]="","",IF(OR(M707="",AND(טבלה20[[#This Row],[דילוג]]=1,K707=3)),1,M707+1))</f>
        <v/>
      </c>
      <c r="N708" s="1" t="str">
        <f>IF(AND(טבלה20[[#This Row],[מחזורי פעילות]]=3,G709=1,טבלה20[[#This Row],[הפרש קבוע אחרון]]&lt;&gt;I709),1,"")</f>
        <v/>
      </c>
      <c r="O708" s="1" t="str">
        <f>IF(AND(טבלה20[[#This Row],[מחזורי פעילות]]=3,G709=1,טבלה20[[#This Row],[הפרש קבוע אחרון]]=I709),1,"")</f>
        <v/>
      </c>
      <c r="P708" s="1" t="str">
        <f>IF(AND(טבלה20[[#This Row],[דילוג]]=1,טבלה20[[#This Row],[הפרש קבוע אחרון]]=I707,טבלה20[[#This Row],[מחזורי פעילות]]&gt;1),1,"")</f>
        <v/>
      </c>
      <c r="Q708" s="1" t="str">
        <f>IF(OR(AND(טבלה20[[#This Row],[מחזורי פעילות]]&lt;&gt;"",M709=""),AND(טבלה20[[#This Row],[פעילות]]=3,M709=1)),טבלה20[[#This Row],[מחזורי פעילות]],"")</f>
        <v/>
      </c>
      <c r="R708" s="1" t="str">
        <f>IF(טבלה20[[#This Row],[באיזה מחזור נעקר אחרי קביעה?]]&lt;&gt;"",1,"")</f>
        <v/>
      </c>
      <c r="S708" s="1" t="str">
        <f>IF(AND(טבלה20[[#This Row],[באיזה מחזור נעקר אחרי קביעה?]]&lt;&gt;"",טבלה20[[#This Row],[CycleNumber]]&gt;B709),טבלה20[[#This Row],[באיזה מחזור נעקר אחרי קביעה?]],"")</f>
        <v/>
      </c>
      <c r="T708" s="1" t="str">
        <f>IF(AND(טבלה20[[#This Row],[הפרש קבוע אחרון]]&lt;&gt;"",I707=""),טבלה20[[#This Row],[CycleNumber]],"")</f>
        <v/>
      </c>
      <c r="U708" s="1" t="str">
        <f>IF(OR(טבלה20[[#This Row],[CycleNumber]]&gt;B709,B709=""),טבלה20[[#This Row],[CycleNumber]],"")</f>
        <v/>
      </c>
      <c r="V7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8" t="s">
        <v>57</v>
      </c>
      <c r="AO708">
        <v>5</v>
      </c>
      <c r="AP708">
        <v>28</v>
      </c>
      <c r="AQ708">
        <f t="shared" si="24"/>
        <v>0</v>
      </c>
      <c r="AR708" t="str">
        <f t="shared" si="25"/>
        <v/>
      </c>
    </row>
    <row r="709" spans="1:44" hidden="1" x14ac:dyDescent="0.25">
      <c r="A709" t="s">
        <v>57</v>
      </c>
      <c r="B709">
        <v>7</v>
      </c>
      <c r="C709">
        <v>1</v>
      </c>
      <c r="D709">
        <v>1</v>
      </c>
      <c r="E709">
        <v>0</v>
      </c>
      <c r="F709">
        <v>28</v>
      </c>
      <c r="G709" t="str">
        <f>IF(טבלה20[[#This Row],[CycleNumber]]&gt;2,IF(AND(טבלה20[[#This Row],[LengthofCycle]]-F708=F708-F707,טבלה20[[#This Row],[LengthofCycle]]-F708&lt;&gt;0),1,""),"")</f>
        <v/>
      </c>
      <c r="H709" t="str">
        <f>IF(טבלה20[[#This Row],[דילוג]]=1,SUM(G709:G710),"")</f>
        <v/>
      </c>
      <c r="I709">
        <f>IF(AND(טבלה20[[#This Row],[CycleNumber]]&gt;B708,טבלה20[[#This Row],[CycleNumber]]&gt;2),IF(טבלה20[[#This Row],[דילוג]]=1,טבלה20[[#This Row],[LengthofCycle]]-F708,I708),"")</f>
        <v>-1</v>
      </c>
      <c r="J709">
        <f>IF(AND(טבלה20[[#This Row],[CycleNumber]]&gt;B708,טבלה20[[#This Row],[CycleNumber]]&gt;2),IF(טבלה20[[#This Row],[דילוג]]=1,1,IF(MAX(J707:J708)=1,1,IF(טבלה20[[#This Row],[LengthofCycle]]-F708&lt;&gt;טבלה20[[#This Row],[הפרש קבוע אחרון]],0,""))),"")</f>
        <v>1</v>
      </c>
      <c r="K709" t="str">
        <f>IF(טבלה20[[#This Row],[CycleNumber]]&lt;3,"",IF(טבלה20[[#This Row],[דילוג]]=1,1,IF(K708="","",IF(טבלה20[[#This Row],[LengthofCycle]]-F708=טבלה20[[#This Row],[הפרש קבוע אחרון]],1,IF(K708+1&gt;3,"",K708+1)))))</f>
        <v/>
      </c>
      <c r="L709" t="str">
        <f>IF(OR(טבלה20[[#This Row],[פעילות]]="",K708=""),"",IF(טבלה20[[#This Row],[פעילות]]=1,1,0))</f>
        <v/>
      </c>
      <c r="M709" s="1" t="str">
        <f>IF(טבלה20[[#This Row],[פעילות]]="","",IF(OR(M708="",AND(טבלה20[[#This Row],[דילוג]]=1,K708=3)),1,M708+1))</f>
        <v/>
      </c>
      <c r="N709" s="1" t="str">
        <f>IF(AND(טבלה20[[#This Row],[מחזורי פעילות]]=3,G710=1,טבלה20[[#This Row],[הפרש קבוע אחרון]]&lt;&gt;I710),1,"")</f>
        <v/>
      </c>
      <c r="O709" s="1" t="str">
        <f>IF(AND(טבלה20[[#This Row],[מחזורי פעילות]]=3,G710=1,טבלה20[[#This Row],[הפרש קבוע אחרון]]=I710),1,"")</f>
        <v/>
      </c>
      <c r="P709" s="1" t="str">
        <f>IF(AND(טבלה20[[#This Row],[דילוג]]=1,טבלה20[[#This Row],[הפרש קבוע אחרון]]=I708,טבלה20[[#This Row],[מחזורי פעילות]]&gt;1),1,"")</f>
        <v/>
      </c>
      <c r="Q709" s="1" t="str">
        <f>IF(OR(AND(טבלה20[[#This Row],[מחזורי פעילות]]&lt;&gt;"",M710=""),AND(טבלה20[[#This Row],[פעילות]]=3,M710=1)),טבלה20[[#This Row],[מחזורי פעילות]],"")</f>
        <v/>
      </c>
      <c r="R709" s="1" t="str">
        <f>IF(טבלה20[[#This Row],[באיזה מחזור נעקר אחרי קביעה?]]&lt;&gt;"",1,"")</f>
        <v/>
      </c>
      <c r="S709" s="1" t="str">
        <f>IF(AND(טבלה20[[#This Row],[באיזה מחזור נעקר אחרי קביעה?]]&lt;&gt;"",טבלה20[[#This Row],[CycleNumber]]&gt;B710),טבלה20[[#This Row],[באיזה מחזור נעקר אחרי קביעה?]],"")</f>
        <v/>
      </c>
      <c r="T709" s="1" t="str">
        <f>IF(AND(טבלה20[[#This Row],[הפרש קבוע אחרון]]&lt;&gt;"",I708=""),טבלה20[[#This Row],[CycleNumber]],"")</f>
        <v/>
      </c>
      <c r="U709" s="1" t="str">
        <f>IF(OR(טבלה20[[#This Row],[CycleNumber]]&gt;B710,B710=""),טבלה20[[#This Row],[CycleNumber]],"")</f>
        <v/>
      </c>
      <c r="V7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09" t="s">
        <v>57</v>
      </c>
      <c r="AO709">
        <v>6</v>
      </c>
      <c r="AP709">
        <v>30</v>
      </c>
      <c r="AQ709">
        <f t="shared" ref="AQ709:AQ772" si="26">IF(AO709=AO707+2,IF(AND(AP707-AP708=AP708-AP709,AP707-AP708&lt;&gt;0),1,0),"")</f>
        <v>0</v>
      </c>
      <c r="AR709" t="str">
        <f t="shared" si="25"/>
        <v/>
      </c>
    </row>
    <row r="710" spans="1:44" hidden="1" x14ac:dyDescent="0.25">
      <c r="A710" t="s">
        <v>57</v>
      </c>
      <c r="B710">
        <v>8</v>
      </c>
      <c r="C710">
        <v>1</v>
      </c>
      <c r="D710">
        <v>1</v>
      </c>
      <c r="E710">
        <v>0</v>
      </c>
      <c r="F710">
        <v>25</v>
      </c>
      <c r="G710" t="str">
        <f>IF(טבלה20[[#This Row],[CycleNumber]]&gt;2,IF(AND(טבלה20[[#This Row],[LengthofCycle]]-F709=F709-F708,טבלה20[[#This Row],[LengthofCycle]]-F709&lt;&gt;0),1,""),"")</f>
        <v/>
      </c>
      <c r="H710" t="str">
        <f>IF(טבלה20[[#This Row],[דילוג]]=1,SUM(G710:G711),"")</f>
        <v/>
      </c>
      <c r="I710">
        <f>IF(AND(טבלה20[[#This Row],[CycleNumber]]&gt;B709,טבלה20[[#This Row],[CycleNumber]]&gt;2),IF(טבלה20[[#This Row],[דילוג]]=1,טבלה20[[#This Row],[LengthofCycle]]-F709,I709),"")</f>
        <v>-1</v>
      </c>
      <c r="J710">
        <f>IF(AND(טבלה20[[#This Row],[CycleNumber]]&gt;B709,טבלה20[[#This Row],[CycleNumber]]&gt;2),IF(טבלה20[[#This Row],[דילוג]]=1,1,IF(MAX(J708:J709)=1,1,IF(טבלה20[[#This Row],[LengthofCycle]]-F709&lt;&gt;טבלה20[[#This Row],[הפרש קבוע אחרון]],0,""))),"")</f>
        <v>1</v>
      </c>
      <c r="K710" t="str">
        <f>IF(טבלה20[[#This Row],[CycleNumber]]&lt;3,"",IF(טבלה20[[#This Row],[דילוג]]=1,1,IF(K709="","",IF(טבלה20[[#This Row],[LengthofCycle]]-F709=טבלה20[[#This Row],[הפרש קבוע אחרון]],1,IF(K709+1&gt;3,"",K709+1)))))</f>
        <v/>
      </c>
      <c r="L710" t="str">
        <f>IF(OR(טבלה20[[#This Row],[פעילות]]="",K709=""),"",IF(טבלה20[[#This Row],[פעילות]]=1,1,0))</f>
        <v/>
      </c>
      <c r="M710" s="1" t="str">
        <f>IF(טבלה20[[#This Row],[פעילות]]="","",IF(OR(M709="",AND(טבלה20[[#This Row],[דילוג]]=1,K709=3)),1,M709+1))</f>
        <v/>
      </c>
      <c r="N710" s="1" t="str">
        <f>IF(AND(טבלה20[[#This Row],[מחזורי פעילות]]=3,G711=1,טבלה20[[#This Row],[הפרש קבוע אחרון]]&lt;&gt;I711),1,"")</f>
        <v/>
      </c>
      <c r="O710" s="1" t="str">
        <f>IF(AND(טבלה20[[#This Row],[מחזורי פעילות]]=3,G711=1,טבלה20[[#This Row],[הפרש קבוע אחרון]]=I711),1,"")</f>
        <v/>
      </c>
      <c r="P710" s="1" t="str">
        <f>IF(AND(טבלה20[[#This Row],[דילוג]]=1,טבלה20[[#This Row],[הפרש קבוע אחרון]]=I709,טבלה20[[#This Row],[מחזורי פעילות]]&gt;1),1,"")</f>
        <v/>
      </c>
      <c r="Q710" s="1" t="str">
        <f>IF(OR(AND(טבלה20[[#This Row],[מחזורי פעילות]]&lt;&gt;"",M711=""),AND(טבלה20[[#This Row],[פעילות]]=3,M711=1)),טבלה20[[#This Row],[מחזורי פעילות]],"")</f>
        <v/>
      </c>
      <c r="R710" s="1" t="str">
        <f>IF(טבלה20[[#This Row],[באיזה מחזור נעקר אחרי קביעה?]]&lt;&gt;"",1,"")</f>
        <v/>
      </c>
      <c r="S710" s="1" t="str">
        <f>IF(AND(טבלה20[[#This Row],[באיזה מחזור נעקר אחרי קביעה?]]&lt;&gt;"",טבלה20[[#This Row],[CycleNumber]]&gt;B711),טבלה20[[#This Row],[באיזה מחזור נעקר אחרי קביעה?]],"")</f>
        <v/>
      </c>
      <c r="T710" s="1" t="str">
        <f>IF(AND(טבלה20[[#This Row],[הפרש קבוע אחרון]]&lt;&gt;"",I709=""),טבלה20[[#This Row],[CycleNumber]],"")</f>
        <v/>
      </c>
      <c r="U710" s="1" t="str">
        <f>IF(OR(טבלה20[[#This Row],[CycleNumber]]&gt;B711,B711=""),טבלה20[[#This Row],[CycleNumber]],"")</f>
        <v/>
      </c>
      <c r="V7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0" t="s">
        <v>57</v>
      </c>
      <c r="AO710">
        <v>7</v>
      </c>
      <c r="AP710">
        <v>28</v>
      </c>
      <c r="AQ710">
        <f t="shared" si="26"/>
        <v>0</v>
      </c>
      <c r="AR710" t="str">
        <f t="shared" ref="AR710:AR773" si="27">IF(AND(AQ710=1,AQ709=1),1,"")</f>
        <v/>
      </c>
    </row>
    <row r="711" spans="1:44" hidden="1" x14ac:dyDescent="0.25">
      <c r="A711" t="s">
        <v>57</v>
      </c>
      <c r="B711">
        <v>9</v>
      </c>
      <c r="C711">
        <v>1</v>
      </c>
      <c r="D711">
        <v>1</v>
      </c>
      <c r="E711">
        <v>0</v>
      </c>
      <c r="F711">
        <v>30</v>
      </c>
      <c r="G711" t="str">
        <f>IF(טבלה20[[#This Row],[CycleNumber]]&gt;2,IF(AND(טבלה20[[#This Row],[LengthofCycle]]-F710=F710-F709,טבלה20[[#This Row],[LengthofCycle]]-F710&lt;&gt;0),1,""),"")</f>
        <v/>
      </c>
      <c r="H711" t="str">
        <f>IF(טבלה20[[#This Row],[דילוג]]=1,SUM(G711:G712),"")</f>
        <v/>
      </c>
      <c r="I711">
        <f>IF(AND(טבלה20[[#This Row],[CycleNumber]]&gt;B710,טבלה20[[#This Row],[CycleNumber]]&gt;2),IF(טבלה20[[#This Row],[דילוג]]=1,טבלה20[[#This Row],[LengthofCycle]]-F710,I710),"")</f>
        <v>-1</v>
      </c>
      <c r="J711">
        <f>IF(AND(טבלה20[[#This Row],[CycleNumber]]&gt;B710,טבלה20[[#This Row],[CycleNumber]]&gt;2),IF(טבלה20[[#This Row],[דילוג]]=1,1,IF(MAX(J709:J710)=1,1,IF(טבלה20[[#This Row],[LengthofCycle]]-F710&lt;&gt;טבלה20[[#This Row],[הפרש קבוע אחרון]],0,""))),"")</f>
        <v>1</v>
      </c>
      <c r="K711" t="str">
        <f>IF(טבלה20[[#This Row],[CycleNumber]]&lt;3,"",IF(טבלה20[[#This Row],[דילוג]]=1,1,IF(K710="","",IF(טבלה20[[#This Row],[LengthofCycle]]-F710=טבלה20[[#This Row],[הפרש קבוע אחרון]],1,IF(K710+1&gt;3,"",K710+1)))))</f>
        <v/>
      </c>
      <c r="L711" t="str">
        <f>IF(OR(טבלה20[[#This Row],[פעילות]]="",K710=""),"",IF(טבלה20[[#This Row],[פעילות]]=1,1,0))</f>
        <v/>
      </c>
      <c r="M711" s="1" t="str">
        <f>IF(טבלה20[[#This Row],[פעילות]]="","",IF(OR(M710="",AND(טבלה20[[#This Row],[דילוג]]=1,K710=3)),1,M710+1))</f>
        <v/>
      </c>
      <c r="N711" s="1" t="str">
        <f>IF(AND(טבלה20[[#This Row],[מחזורי פעילות]]=3,G712=1,טבלה20[[#This Row],[הפרש קבוע אחרון]]&lt;&gt;I712),1,"")</f>
        <v/>
      </c>
      <c r="O711" s="1" t="str">
        <f>IF(AND(טבלה20[[#This Row],[מחזורי פעילות]]=3,G712=1,טבלה20[[#This Row],[הפרש קבוע אחרון]]=I712),1,"")</f>
        <v/>
      </c>
      <c r="P711" s="1" t="str">
        <f>IF(AND(טבלה20[[#This Row],[דילוג]]=1,טבלה20[[#This Row],[הפרש קבוע אחרון]]=I710,טבלה20[[#This Row],[מחזורי פעילות]]&gt;1),1,"")</f>
        <v/>
      </c>
      <c r="Q711" s="1" t="str">
        <f>IF(OR(AND(טבלה20[[#This Row],[מחזורי פעילות]]&lt;&gt;"",M712=""),AND(טבלה20[[#This Row],[פעילות]]=3,M712=1)),טבלה20[[#This Row],[מחזורי פעילות]],"")</f>
        <v/>
      </c>
      <c r="R711" s="1" t="str">
        <f>IF(טבלה20[[#This Row],[באיזה מחזור נעקר אחרי קביעה?]]&lt;&gt;"",1,"")</f>
        <v/>
      </c>
      <c r="S711" s="1" t="str">
        <f>IF(AND(טבלה20[[#This Row],[באיזה מחזור נעקר אחרי קביעה?]]&lt;&gt;"",טבלה20[[#This Row],[CycleNumber]]&gt;B712),טבלה20[[#This Row],[באיזה מחזור נעקר אחרי קביעה?]],"")</f>
        <v/>
      </c>
      <c r="T711" s="1" t="str">
        <f>IF(AND(טבלה20[[#This Row],[הפרש קבוע אחרון]]&lt;&gt;"",I710=""),טבלה20[[#This Row],[CycleNumber]],"")</f>
        <v/>
      </c>
      <c r="U711" s="1" t="str">
        <f>IF(OR(טבלה20[[#This Row],[CycleNumber]]&gt;B712,B712=""),טבלה20[[#This Row],[CycleNumber]],"")</f>
        <v/>
      </c>
      <c r="V7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1" t="s">
        <v>57</v>
      </c>
      <c r="AO711">
        <v>8</v>
      </c>
      <c r="AP711">
        <v>25</v>
      </c>
      <c r="AQ711">
        <f t="shared" si="26"/>
        <v>0</v>
      </c>
      <c r="AR711" t="str">
        <f t="shared" si="27"/>
        <v/>
      </c>
    </row>
    <row r="712" spans="1:44" hidden="1" x14ac:dyDescent="0.25">
      <c r="A712" t="s">
        <v>57</v>
      </c>
      <c r="B712">
        <v>10</v>
      </c>
      <c r="C712">
        <v>1</v>
      </c>
      <c r="D712">
        <v>1</v>
      </c>
      <c r="E712">
        <v>0</v>
      </c>
      <c r="F712">
        <v>23</v>
      </c>
      <c r="G712" t="str">
        <f>IF(טבלה20[[#This Row],[CycleNumber]]&gt;2,IF(AND(טבלה20[[#This Row],[LengthofCycle]]-F711=F711-F710,טבלה20[[#This Row],[LengthofCycle]]-F711&lt;&gt;0),1,""),"")</f>
        <v/>
      </c>
      <c r="H712" t="str">
        <f>IF(טבלה20[[#This Row],[דילוג]]=1,SUM(G712:G713),"")</f>
        <v/>
      </c>
      <c r="I712">
        <f>IF(AND(טבלה20[[#This Row],[CycleNumber]]&gt;B711,טבלה20[[#This Row],[CycleNumber]]&gt;2),IF(טבלה20[[#This Row],[דילוג]]=1,טבלה20[[#This Row],[LengthofCycle]]-F711,I711),"")</f>
        <v>-1</v>
      </c>
      <c r="J712">
        <f>IF(AND(טבלה20[[#This Row],[CycleNumber]]&gt;B711,טבלה20[[#This Row],[CycleNumber]]&gt;2),IF(טבלה20[[#This Row],[דילוג]]=1,1,IF(MAX(J710:J711)=1,1,IF(טבלה20[[#This Row],[LengthofCycle]]-F711&lt;&gt;טבלה20[[#This Row],[הפרש קבוע אחרון]],0,""))),"")</f>
        <v>1</v>
      </c>
      <c r="K712" t="str">
        <f>IF(טבלה20[[#This Row],[CycleNumber]]&lt;3,"",IF(טבלה20[[#This Row],[דילוג]]=1,1,IF(K711="","",IF(טבלה20[[#This Row],[LengthofCycle]]-F711=טבלה20[[#This Row],[הפרש קבוע אחרון]],1,IF(K711+1&gt;3,"",K711+1)))))</f>
        <v/>
      </c>
      <c r="L712" t="str">
        <f>IF(OR(טבלה20[[#This Row],[פעילות]]="",K711=""),"",IF(טבלה20[[#This Row],[פעילות]]=1,1,0))</f>
        <v/>
      </c>
      <c r="M712" s="1" t="str">
        <f>IF(טבלה20[[#This Row],[פעילות]]="","",IF(OR(M711="",AND(טבלה20[[#This Row],[דילוג]]=1,K711=3)),1,M711+1))</f>
        <v/>
      </c>
      <c r="N712" s="1" t="str">
        <f>IF(AND(טבלה20[[#This Row],[מחזורי פעילות]]=3,G713=1,טבלה20[[#This Row],[הפרש קבוע אחרון]]&lt;&gt;I713),1,"")</f>
        <v/>
      </c>
      <c r="O712" s="1" t="str">
        <f>IF(AND(טבלה20[[#This Row],[מחזורי פעילות]]=3,G713=1,טבלה20[[#This Row],[הפרש קבוע אחרון]]=I713),1,"")</f>
        <v/>
      </c>
      <c r="P712" s="1" t="str">
        <f>IF(AND(טבלה20[[#This Row],[דילוג]]=1,טבלה20[[#This Row],[הפרש קבוע אחרון]]=I711,טבלה20[[#This Row],[מחזורי פעילות]]&gt;1),1,"")</f>
        <v/>
      </c>
      <c r="Q712" s="1" t="str">
        <f>IF(OR(AND(טבלה20[[#This Row],[מחזורי פעילות]]&lt;&gt;"",M713=""),AND(טבלה20[[#This Row],[פעילות]]=3,M713=1)),טבלה20[[#This Row],[מחזורי פעילות]],"")</f>
        <v/>
      </c>
      <c r="R712" s="1" t="str">
        <f>IF(טבלה20[[#This Row],[באיזה מחזור נעקר אחרי קביעה?]]&lt;&gt;"",1,"")</f>
        <v/>
      </c>
      <c r="S712" s="1" t="str">
        <f>IF(AND(טבלה20[[#This Row],[באיזה מחזור נעקר אחרי קביעה?]]&lt;&gt;"",טבלה20[[#This Row],[CycleNumber]]&gt;B713),טבלה20[[#This Row],[באיזה מחזור נעקר אחרי קביעה?]],"")</f>
        <v/>
      </c>
      <c r="T712" s="1" t="str">
        <f>IF(AND(טבלה20[[#This Row],[הפרש קבוע אחרון]]&lt;&gt;"",I711=""),טבלה20[[#This Row],[CycleNumber]],"")</f>
        <v/>
      </c>
      <c r="U712" s="1" t="str">
        <f>IF(OR(טבלה20[[#This Row],[CycleNumber]]&gt;B713,B713=""),טבלה20[[#This Row],[CycleNumber]],"")</f>
        <v/>
      </c>
      <c r="V7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2" t="s">
        <v>57</v>
      </c>
      <c r="AO712">
        <v>9</v>
      </c>
      <c r="AP712">
        <v>30</v>
      </c>
      <c r="AQ712">
        <f t="shared" si="26"/>
        <v>0</v>
      </c>
      <c r="AR712" t="str">
        <f t="shared" si="27"/>
        <v/>
      </c>
    </row>
    <row r="713" spans="1:44" hidden="1" x14ac:dyDescent="0.25">
      <c r="A713" t="s">
        <v>57</v>
      </c>
      <c r="B713">
        <v>11</v>
      </c>
      <c r="C713">
        <v>1</v>
      </c>
      <c r="D713">
        <v>0</v>
      </c>
      <c r="E713">
        <v>0</v>
      </c>
      <c r="F713">
        <v>30</v>
      </c>
      <c r="G713" t="str">
        <f>IF(טבלה20[[#This Row],[CycleNumber]]&gt;2,IF(AND(טבלה20[[#This Row],[LengthofCycle]]-F712=F712-F711,טבלה20[[#This Row],[LengthofCycle]]-F712&lt;&gt;0),1,""),"")</f>
        <v/>
      </c>
      <c r="H713" t="str">
        <f>IF(טבלה20[[#This Row],[דילוג]]=1,SUM(G713:G714),"")</f>
        <v/>
      </c>
      <c r="I713">
        <f>IF(AND(טבלה20[[#This Row],[CycleNumber]]&gt;B712,טבלה20[[#This Row],[CycleNumber]]&gt;2),IF(טבלה20[[#This Row],[דילוג]]=1,טבלה20[[#This Row],[LengthofCycle]]-F712,I712),"")</f>
        <v>-1</v>
      </c>
      <c r="J713">
        <f>IF(AND(טבלה20[[#This Row],[CycleNumber]]&gt;B712,טבלה20[[#This Row],[CycleNumber]]&gt;2),IF(טבלה20[[#This Row],[דילוג]]=1,1,IF(MAX(J711:J712)=1,1,IF(טבלה20[[#This Row],[LengthofCycle]]-F712&lt;&gt;טבלה20[[#This Row],[הפרש קבוע אחרון]],0,""))),"")</f>
        <v>1</v>
      </c>
      <c r="K713" t="str">
        <f>IF(טבלה20[[#This Row],[CycleNumber]]&lt;3,"",IF(טבלה20[[#This Row],[דילוג]]=1,1,IF(K712="","",IF(טבלה20[[#This Row],[LengthofCycle]]-F712=טבלה20[[#This Row],[הפרש קבוע אחרון]],1,IF(K712+1&gt;3,"",K712+1)))))</f>
        <v/>
      </c>
      <c r="L713" t="str">
        <f>IF(OR(טבלה20[[#This Row],[פעילות]]="",K712=""),"",IF(טבלה20[[#This Row],[פעילות]]=1,1,0))</f>
        <v/>
      </c>
      <c r="M713" s="1" t="str">
        <f>IF(טבלה20[[#This Row],[פעילות]]="","",IF(OR(M712="",AND(טבלה20[[#This Row],[דילוג]]=1,K712=3)),1,M712+1))</f>
        <v/>
      </c>
      <c r="N713" s="1" t="str">
        <f>IF(AND(טבלה20[[#This Row],[מחזורי פעילות]]=3,G714=1,טבלה20[[#This Row],[הפרש קבוע אחרון]]&lt;&gt;I714),1,"")</f>
        <v/>
      </c>
      <c r="O713" s="1" t="str">
        <f>IF(AND(טבלה20[[#This Row],[מחזורי פעילות]]=3,G714=1,טבלה20[[#This Row],[הפרש קבוע אחרון]]=I714),1,"")</f>
        <v/>
      </c>
      <c r="P713" s="1" t="str">
        <f>IF(AND(טבלה20[[#This Row],[דילוג]]=1,טבלה20[[#This Row],[הפרש קבוע אחרון]]=I712,טבלה20[[#This Row],[מחזורי פעילות]]&gt;1),1,"")</f>
        <v/>
      </c>
      <c r="Q713" s="1" t="str">
        <f>IF(OR(AND(טבלה20[[#This Row],[מחזורי פעילות]]&lt;&gt;"",M714=""),AND(טבלה20[[#This Row],[פעילות]]=3,M714=1)),טבלה20[[#This Row],[מחזורי פעילות]],"")</f>
        <v/>
      </c>
      <c r="R713" s="1" t="str">
        <f>IF(טבלה20[[#This Row],[באיזה מחזור נעקר אחרי קביעה?]]&lt;&gt;"",1,"")</f>
        <v/>
      </c>
      <c r="S713" s="1" t="str">
        <f>IF(AND(טבלה20[[#This Row],[באיזה מחזור נעקר אחרי קביעה?]]&lt;&gt;"",טבלה20[[#This Row],[CycleNumber]]&gt;B714),טבלה20[[#This Row],[באיזה מחזור נעקר אחרי קביעה?]],"")</f>
        <v/>
      </c>
      <c r="T713" s="1" t="str">
        <f>IF(AND(טבלה20[[#This Row],[הפרש קבוע אחרון]]&lt;&gt;"",I712=""),טבלה20[[#This Row],[CycleNumber]],"")</f>
        <v/>
      </c>
      <c r="U713" s="1" t="str">
        <f>IF(OR(טבלה20[[#This Row],[CycleNumber]]&gt;B714,B714=""),טבלה20[[#This Row],[CycleNumber]],"")</f>
        <v/>
      </c>
      <c r="V7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3" t="s">
        <v>57</v>
      </c>
      <c r="AO713">
        <v>10</v>
      </c>
      <c r="AP713">
        <v>23</v>
      </c>
      <c r="AQ713">
        <f t="shared" si="26"/>
        <v>0</v>
      </c>
      <c r="AR713" t="str">
        <f t="shared" si="27"/>
        <v/>
      </c>
    </row>
    <row r="714" spans="1:44" hidden="1" x14ac:dyDescent="0.25">
      <c r="A714" t="s">
        <v>57</v>
      </c>
      <c r="B714">
        <v>12</v>
      </c>
      <c r="C714">
        <v>1</v>
      </c>
      <c r="D714">
        <v>1</v>
      </c>
      <c r="E714">
        <v>0</v>
      </c>
      <c r="F714">
        <v>32</v>
      </c>
      <c r="G714" t="str">
        <f>IF(טבלה20[[#This Row],[CycleNumber]]&gt;2,IF(AND(טבלה20[[#This Row],[LengthofCycle]]-F713=F713-F712,טבלה20[[#This Row],[LengthofCycle]]-F713&lt;&gt;0),1,""),"")</f>
        <v/>
      </c>
      <c r="H714" t="str">
        <f>IF(טבלה20[[#This Row],[דילוג]]=1,SUM(G714:G715),"")</f>
        <v/>
      </c>
      <c r="I714">
        <f>IF(AND(טבלה20[[#This Row],[CycleNumber]]&gt;B713,טבלה20[[#This Row],[CycleNumber]]&gt;2),IF(טבלה20[[#This Row],[דילוג]]=1,טבלה20[[#This Row],[LengthofCycle]]-F713,I713),"")</f>
        <v>-1</v>
      </c>
      <c r="J714">
        <f>IF(AND(טבלה20[[#This Row],[CycleNumber]]&gt;B713,טבלה20[[#This Row],[CycleNumber]]&gt;2),IF(טבלה20[[#This Row],[דילוג]]=1,1,IF(MAX(J712:J713)=1,1,IF(טבלה20[[#This Row],[LengthofCycle]]-F713&lt;&gt;טבלה20[[#This Row],[הפרש קבוע אחרון]],0,""))),"")</f>
        <v>1</v>
      </c>
      <c r="K714" t="str">
        <f>IF(טבלה20[[#This Row],[CycleNumber]]&lt;3,"",IF(טבלה20[[#This Row],[דילוג]]=1,1,IF(K713="","",IF(טבלה20[[#This Row],[LengthofCycle]]-F713=טבלה20[[#This Row],[הפרש קבוע אחרון]],1,IF(K713+1&gt;3,"",K713+1)))))</f>
        <v/>
      </c>
      <c r="L714" t="str">
        <f>IF(OR(טבלה20[[#This Row],[פעילות]]="",K713=""),"",IF(טבלה20[[#This Row],[פעילות]]=1,1,0))</f>
        <v/>
      </c>
      <c r="M714" s="1" t="str">
        <f>IF(טבלה20[[#This Row],[פעילות]]="","",IF(OR(M713="",AND(טבלה20[[#This Row],[דילוג]]=1,K713=3)),1,M713+1))</f>
        <v/>
      </c>
      <c r="N714" s="1" t="str">
        <f>IF(AND(טבלה20[[#This Row],[מחזורי פעילות]]=3,G715=1,טבלה20[[#This Row],[הפרש קבוע אחרון]]&lt;&gt;I715),1,"")</f>
        <v/>
      </c>
      <c r="O714" s="1" t="str">
        <f>IF(AND(טבלה20[[#This Row],[מחזורי פעילות]]=3,G715=1,טבלה20[[#This Row],[הפרש קבוע אחרון]]=I715),1,"")</f>
        <v/>
      </c>
      <c r="P714" s="1" t="str">
        <f>IF(AND(טבלה20[[#This Row],[דילוג]]=1,טבלה20[[#This Row],[הפרש קבוע אחרון]]=I713,טבלה20[[#This Row],[מחזורי פעילות]]&gt;1),1,"")</f>
        <v/>
      </c>
      <c r="Q714" s="1" t="str">
        <f>IF(OR(AND(טבלה20[[#This Row],[מחזורי פעילות]]&lt;&gt;"",M715=""),AND(טבלה20[[#This Row],[פעילות]]=3,M715=1)),טבלה20[[#This Row],[מחזורי פעילות]],"")</f>
        <v/>
      </c>
      <c r="R714" s="1" t="str">
        <f>IF(טבלה20[[#This Row],[באיזה מחזור נעקר אחרי קביעה?]]&lt;&gt;"",1,"")</f>
        <v/>
      </c>
      <c r="S714" s="1" t="str">
        <f>IF(AND(טבלה20[[#This Row],[באיזה מחזור נעקר אחרי קביעה?]]&lt;&gt;"",טבלה20[[#This Row],[CycleNumber]]&gt;B715),טבלה20[[#This Row],[באיזה מחזור נעקר אחרי קביעה?]],"")</f>
        <v/>
      </c>
      <c r="T714" s="1" t="str">
        <f>IF(AND(טבלה20[[#This Row],[הפרש קבוע אחרון]]&lt;&gt;"",I713=""),טבלה20[[#This Row],[CycleNumber]],"")</f>
        <v/>
      </c>
      <c r="U714" s="1" t="str">
        <f>IF(OR(טבלה20[[#This Row],[CycleNumber]]&gt;B715,B715=""),טבלה20[[#This Row],[CycleNumber]],"")</f>
        <v/>
      </c>
      <c r="V7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4" t="s">
        <v>57</v>
      </c>
      <c r="AO714">
        <v>11</v>
      </c>
      <c r="AP714">
        <v>30</v>
      </c>
      <c r="AQ714">
        <f t="shared" si="26"/>
        <v>0</v>
      </c>
      <c r="AR714" t="str">
        <f t="shared" si="27"/>
        <v/>
      </c>
    </row>
    <row r="715" spans="1:44" hidden="1" x14ac:dyDescent="0.25">
      <c r="A715" t="s">
        <v>57</v>
      </c>
      <c r="B715">
        <v>13</v>
      </c>
      <c r="C715">
        <v>1</v>
      </c>
      <c r="D715">
        <v>0</v>
      </c>
      <c r="E715">
        <v>0</v>
      </c>
      <c r="F715">
        <v>26</v>
      </c>
      <c r="G715" t="str">
        <f>IF(טבלה20[[#This Row],[CycleNumber]]&gt;2,IF(AND(טבלה20[[#This Row],[LengthofCycle]]-F714=F714-F713,טבלה20[[#This Row],[LengthofCycle]]-F714&lt;&gt;0),1,""),"")</f>
        <v/>
      </c>
      <c r="H715" t="str">
        <f>IF(טבלה20[[#This Row],[דילוג]]=1,SUM(G715:G716),"")</f>
        <v/>
      </c>
      <c r="I715">
        <f>IF(AND(טבלה20[[#This Row],[CycleNumber]]&gt;B714,טבלה20[[#This Row],[CycleNumber]]&gt;2),IF(טבלה20[[#This Row],[דילוג]]=1,טבלה20[[#This Row],[LengthofCycle]]-F714,I714),"")</f>
        <v>-1</v>
      </c>
      <c r="J715">
        <f>IF(AND(טבלה20[[#This Row],[CycleNumber]]&gt;B714,טבלה20[[#This Row],[CycleNumber]]&gt;2),IF(טבלה20[[#This Row],[דילוג]]=1,1,IF(MAX(J713:J714)=1,1,IF(טבלה20[[#This Row],[LengthofCycle]]-F714&lt;&gt;טבלה20[[#This Row],[הפרש קבוע אחרון]],0,""))),"")</f>
        <v>1</v>
      </c>
      <c r="K715" t="str">
        <f>IF(טבלה20[[#This Row],[CycleNumber]]&lt;3,"",IF(טבלה20[[#This Row],[דילוג]]=1,1,IF(K714="","",IF(טבלה20[[#This Row],[LengthofCycle]]-F714=טבלה20[[#This Row],[הפרש קבוע אחרון]],1,IF(K714+1&gt;3,"",K714+1)))))</f>
        <v/>
      </c>
      <c r="L715" t="str">
        <f>IF(OR(טבלה20[[#This Row],[פעילות]]="",K714=""),"",IF(טבלה20[[#This Row],[פעילות]]=1,1,0))</f>
        <v/>
      </c>
      <c r="M715" s="1" t="str">
        <f>IF(טבלה20[[#This Row],[פעילות]]="","",IF(OR(M714="",AND(טבלה20[[#This Row],[דילוג]]=1,K714=3)),1,M714+1))</f>
        <v/>
      </c>
      <c r="N715" s="1" t="str">
        <f>IF(AND(טבלה20[[#This Row],[מחזורי פעילות]]=3,G716=1,טבלה20[[#This Row],[הפרש קבוע אחרון]]&lt;&gt;I716),1,"")</f>
        <v/>
      </c>
      <c r="O715" s="1" t="str">
        <f>IF(AND(טבלה20[[#This Row],[מחזורי פעילות]]=3,G716=1,טבלה20[[#This Row],[הפרש קבוע אחרון]]=I716),1,"")</f>
        <v/>
      </c>
      <c r="P715" s="1" t="str">
        <f>IF(AND(טבלה20[[#This Row],[דילוג]]=1,טבלה20[[#This Row],[הפרש קבוע אחרון]]=I714,טבלה20[[#This Row],[מחזורי פעילות]]&gt;1),1,"")</f>
        <v/>
      </c>
      <c r="Q715" s="1" t="str">
        <f>IF(OR(AND(טבלה20[[#This Row],[מחזורי פעילות]]&lt;&gt;"",M716=""),AND(טבלה20[[#This Row],[פעילות]]=3,M716=1)),טבלה20[[#This Row],[מחזורי פעילות]],"")</f>
        <v/>
      </c>
      <c r="R715" s="1" t="str">
        <f>IF(טבלה20[[#This Row],[באיזה מחזור נעקר אחרי קביעה?]]&lt;&gt;"",1,"")</f>
        <v/>
      </c>
      <c r="S715" s="1" t="str">
        <f>IF(AND(טבלה20[[#This Row],[באיזה מחזור נעקר אחרי קביעה?]]&lt;&gt;"",טבלה20[[#This Row],[CycleNumber]]&gt;B716),טבלה20[[#This Row],[באיזה מחזור נעקר אחרי קביעה?]],"")</f>
        <v/>
      </c>
      <c r="T715" s="1" t="str">
        <f>IF(AND(טבלה20[[#This Row],[הפרש קבוע אחרון]]&lt;&gt;"",I714=""),טבלה20[[#This Row],[CycleNumber]],"")</f>
        <v/>
      </c>
      <c r="U715" s="1">
        <f>IF(OR(טבלה20[[#This Row],[CycleNumber]]&gt;B716,B716=""),טבלה20[[#This Row],[CycleNumber]],"")</f>
        <v>13</v>
      </c>
      <c r="V7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5" t="s">
        <v>57</v>
      </c>
      <c r="AO715">
        <v>12</v>
      </c>
      <c r="AP715">
        <v>32</v>
      </c>
      <c r="AQ715">
        <f t="shared" si="26"/>
        <v>0</v>
      </c>
      <c r="AR715" t="str">
        <f t="shared" si="27"/>
        <v/>
      </c>
    </row>
    <row r="716" spans="1:44" hidden="1" x14ac:dyDescent="0.25">
      <c r="A716" t="s">
        <v>116</v>
      </c>
      <c r="B716">
        <v>1</v>
      </c>
      <c r="C716">
        <v>0</v>
      </c>
      <c r="D716">
        <v>1</v>
      </c>
      <c r="E716">
        <v>0</v>
      </c>
      <c r="F716">
        <v>34</v>
      </c>
      <c r="G716" t="str">
        <f>IF(טבלה20[[#This Row],[CycleNumber]]&gt;2,IF(AND(טבלה20[[#This Row],[LengthofCycle]]-F715=F715-F714,טבלה20[[#This Row],[LengthofCycle]]-F715&lt;&gt;0),1,""),"")</f>
        <v/>
      </c>
      <c r="H716" t="str">
        <f>IF(טבלה20[[#This Row],[דילוג]]=1,SUM(G716:G717),"")</f>
        <v/>
      </c>
      <c r="I716" t="str">
        <f>IF(AND(טבלה20[[#This Row],[CycleNumber]]&gt;B715,טבלה20[[#This Row],[CycleNumber]]&gt;2),IF(טבלה20[[#This Row],[דילוג]]=1,טבלה20[[#This Row],[LengthofCycle]]-F715,I715),"")</f>
        <v/>
      </c>
      <c r="J716" t="str">
        <f>IF(AND(טבלה20[[#This Row],[CycleNumber]]&gt;B715,טבלה20[[#This Row],[CycleNumber]]&gt;2),IF(טבלה20[[#This Row],[דילוג]]=1,1,IF(MAX(J714:J715)=1,1,IF(טבלה20[[#This Row],[LengthofCycle]]-F715&lt;&gt;טבלה20[[#This Row],[הפרש קבוע אחרון]],0,""))),"")</f>
        <v/>
      </c>
      <c r="K716" t="str">
        <f>IF(טבלה20[[#This Row],[CycleNumber]]&lt;3,"",IF(טבלה20[[#This Row],[דילוג]]=1,1,IF(K715="","",IF(טבלה20[[#This Row],[LengthofCycle]]-F715=טבלה20[[#This Row],[הפרש קבוע אחרון]],1,IF(K715+1&gt;3,"",K715+1)))))</f>
        <v/>
      </c>
      <c r="L716" t="str">
        <f>IF(OR(טבלה20[[#This Row],[פעילות]]="",K715=""),"",IF(טבלה20[[#This Row],[פעילות]]=1,1,0))</f>
        <v/>
      </c>
      <c r="M716" s="1" t="str">
        <f>IF(טבלה20[[#This Row],[פעילות]]="","",IF(OR(M715="",AND(טבלה20[[#This Row],[דילוג]]=1,K715=3)),1,M715+1))</f>
        <v/>
      </c>
      <c r="N716" s="1" t="str">
        <f>IF(AND(טבלה20[[#This Row],[מחזורי פעילות]]=3,G717=1,טבלה20[[#This Row],[הפרש קבוע אחרון]]&lt;&gt;I717),1,"")</f>
        <v/>
      </c>
      <c r="O716" s="1" t="str">
        <f>IF(AND(טבלה20[[#This Row],[מחזורי פעילות]]=3,G717=1,טבלה20[[#This Row],[הפרש קבוע אחרון]]=I717),1,"")</f>
        <v/>
      </c>
      <c r="P716" s="1" t="str">
        <f>IF(AND(טבלה20[[#This Row],[דילוג]]=1,טבלה20[[#This Row],[הפרש קבוע אחרון]]=I715,טבלה20[[#This Row],[מחזורי פעילות]]&gt;1),1,"")</f>
        <v/>
      </c>
      <c r="Q716" s="1" t="str">
        <f>IF(OR(AND(טבלה20[[#This Row],[מחזורי פעילות]]&lt;&gt;"",M717=""),AND(טבלה20[[#This Row],[פעילות]]=3,M717=1)),טבלה20[[#This Row],[מחזורי פעילות]],"")</f>
        <v/>
      </c>
      <c r="R716" s="1" t="str">
        <f>IF(טבלה20[[#This Row],[באיזה מחזור נעקר אחרי קביעה?]]&lt;&gt;"",1,"")</f>
        <v/>
      </c>
      <c r="S716" s="1" t="str">
        <f>IF(AND(טבלה20[[#This Row],[באיזה מחזור נעקר אחרי קביעה?]]&lt;&gt;"",טבלה20[[#This Row],[CycleNumber]]&gt;B717),טבלה20[[#This Row],[באיזה מחזור נעקר אחרי קביעה?]],"")</f>
        <v/>
      </c>
      <c r="T716" s="1" t="str">
        <f>IF(AND(טבלה20[[#This Row],[הפרש קבוע אחרון]]&lt;&gt;"",I715=""),טבלה20[[#This Row],[CycleNumber]],"")</f>
        <v/>
      </c>
      <c r="U716" s="1" t="str">
        <f>IF(OR(טבלה20[[#This Row],[CycleNumber]]&gt;B717,B717=""),טבלה20[[#This Row],[CycleNumber]],"")</f>
        <v/>
      </c>
      <c r="V7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6" t="s">
        <v>57</v>
      </c>
      <c r="AO716">
        <v>13</v>
      </c>
      <c r="AP716">
        <v>26</v>
      </c>
      <c r="AQ716">
        <f t="shared" si="26"/>
        <v>0</v>
      </c>
      <c r="AR716" t="str">
        <f t="shared" si="27"/>
        <v/>
      </c>
    </row>
    <row r="717" spans="1:44" hidden="1" x14ac:dyDescent="0.25">
      <c r="A717" t="s">
        <v>116</v>
      </c>
      <c r="B717">
        <v>2</v>
      </c>
      <c r="C717">
        <v>0</v>
      </c>
      <c r="D717">
        <v>0</v>
      </c>
      <c r="E717">
        <v>0</v>
      </c>
      <c r="F717">
        <v>30</v>
      </c>
      <c r="G717" t="str">
        <f>IF(טבלה20[[#This Row],[CycleNumber]]&gt;2,IF(AND(טבלה20[[#This Row],[LengthofCycle]]-F716=F716-F715,טבלה20[[#This Row],[LengthofCycle]]-F716&lt;&gt;0),1,""),"")</f>
        <v/>
      </c>
      <c r="H717" t="str">
        <f>IF(טבלה20[[#This Row],[דילוג]]=1,SUM(G717:G718),"")</f>
        <v/>
      </c>
      <c r="I717" t="str">
        <f>IF(AND(טבלה20[[#This Row],[CycleNumber]]&gt;B716,טבלה20[[#This Row],[CycleNumber]]&gt;2),IF(טבלה20[[#This Row],[דילוג]]=1,טבלה20[[#This Row],[LengthofCycle]]-F716,I716),"")</f>
        <v/>
      </c>
      <c r="J717" t="str">
        <f>IF(AND(טבלה20[[#This Row],[CycleNumber]]&gt;B716,טבלה20[[#This Row],[CycleNumber]]&gt;2),IF(טבלה20[[#This Row],[דילוג]]=1,1,IF(MAX(J715:J716)=1,1,IF(טבלה20[[#This Row],[LengthofCycle]]-F716&lt;&gt;טבלה20[[#This Row],[הפרש קבוע אחרון]],0,""))),"")</f>
        <v/>
      </c>
      <c r="K717" t="str">
        <f>IF(טבלה20[[#This Row],[CycleNumber]]&lt;3,"",IF(טבלה20[[#This Row],[דילוג]]=1,1,IF(K716="","",IF(טבלה20[[#This Row],[LengthofCycle]]-F716=טבלה20[[#This Row],[הפרש קבוע אחרון]],1,IF(K716+1&gt;3,"",K716+1)))))</f>
        <v/>
      </c>
      <c r="L717" t="str">
        <f>IF(OR(טבלה20[[#This Row],[פעילות]]="",K716=""),"",IF(טבלה20[[#This Row],[פעילות]]=1,1,0))</f>
        <v/>
      </c>
      <c r="M717" s="1" t="str">
        <f>IF(טבלה20[[#This Row],[פעילות]]="","",IF(OR(M716="",AND(טבלה20[[#This Row],[דילוג]]=1,K716=3)),1,M716+1))</f>
        <v/>
      </c>
      <c r="N717" s="1" t="str">
        <f>IF(AND(טבלה20[[#This Row],[מחזורי פעילות]]=3,G718=1,טבלה20[[#This Row],[הפרש קבוע אחרון]]&lt;&gt;I718),1,"")</f>
        <v/>
      </c>
      <c r="O717" s="1" t="str">
        <f>IF(AND(טבלה20[[#This Row],[מחזורי פעילות]]=3,G718=1,טבלה20[[#This Row],[הפרש קבוע אחרון]]=I718),1,"")</f>
        <v/>
      </c>
      <c r="P717" s="1" t="str">
        <f>IF(AND(טבלה20[[#This Row],[דילוג]]=1,טבלה20[[#This Row],[הפרש קבוע אחרון]]=I716,טבלה20[[#This Row],[מחזורי פעילות]]&gt;1),1,"")</f>
        <v/>
      </c>
      <c r="Q717" s="1" t="str">
        <f>IF(OR(AND(טבלה20[[#This Row],[מחזורי פעילות]]&lt;&gt;"",M718=""),AND(טבלה20[[#This Row],[פעילות]]=3,M718=1)),טבלה20[[#This Row],[מחזורי פעילות]],"")</f>
        <v/>
      </c>
      <c r="R717" s="1" t="str">
        <f>IF(טבלה20[[#This Row],[באיזה מחזור נעקר אחרי קביעה?]]&lt;&gt;"",1,"")</f>
        <v/>
      </c>
      <c r="S717" s="1" t="str">
        <f>IF(AND(טבלה20[[#This Row],[באיזה מחזור נעקר אחרי קביעה?]]&lt;&gt;"",טבלה20[[#This Row],[CycleNumber]]&gt;B718),טבלה20[[#This Row],[באיזה מחזור נעקר אחרי קביעה?]],"")</f>
        <v/>
      </c>
      <c r="T717" s="1" t="str">
        <f>IF(AND(טבלה20[[#This Row],[הפרש קבוע אחרון]]&lt;&gt;"",I716=""),טבלה20[[#This Row],[CycleNumber]],"")</f>
        <v/>
      </c>
      <c r="U717" s="1" t="str">
        <f>IF(OR(טבלה20[[#This Row],[CycleNumber]]&gt;B718,B718=""),טבלה20[[#This Row],[CycleNumber]],"")</f>
        <v/>
      </c>
      <c r="V7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7" t="s">
        <v>116</v>
      </c>
      <c r="AO717">
        <v>1</v>
      </c>
      <c r="AP717">
        <v>34</v>
      </c>
      <c r="AQ717" t="str">
        <f t="shared" si="26"/>
        <v/>
      </c>
      <c r="AR717" t="str">
        <f t="shared" si="27"/>
        <v/>
      </c>
    </row>
    <row r="718" spans="1:44" hidden="1" x14ac:dyDescent="0.25">
      <c r="A718" t="s">
        <v>116</v>
      </c>
      <c r="B718">
        <v>3</v>
      </c>
      <c r="C718">
        <v>0</v>
      </c>
      <c r="D718">
        <v>1</v>
      </c>
      <c r="E718">
        <v>0</v>
      </c>
      <c r="F718">
        <v>28</v>
      </c>
      <c r="G718" t="str">
        <f>IF(טבלה20[[#This Row],[CycleNumber]]&gt;2,IF(AND(טבלה20[[#This Row],[LengthofCycle]]-F717=F717-F716,טבלה20[[#This Row],[LengthofCycle]]-F717&lt;&gt;0),1,""),"")</f>
        <v/>
      </c>
      <c r="H718" t="str">
        <f>IF(טבלה20[[#This Row],[דילוג]]=1,SUM(G718:G719),"")</f>
        <v/>
      </c>
      <c r="I718" t="str">
        <f>IF(AND(טבלה20[[#This Row],[CycleNumber]]&gt;B717,טבלה20[[#This Row],[CycleNumber]]&gt;2),IF(טבלה20[[#This Row],[דילוג]]=1,טבלה20[[#This Row],[LengthofCycle]]-F717,I717),"")</f>
        <v/>
      </c>
      <c r="J718">
        <f>IF(AND(טבלה20[[#This Row],[CycleNumber]]&gt;B717,טבלה20[[#This Row],[CycleNumber]]&gt;2),IF(טבלה20[[#This Row],[דילוג]]=1,1,IF(MAX(J716:J717)=1,1,IF(טבלה20[[#This Row],[LengthofCycle]]-F717&lt;&gt;טבלה20[[#This Row],[הפרש קבוע אחרון]],0,""))),"")</f>
        <v>0</v>
      </c>
      <c r="K718" t="str">
        <f>IF(טבלה20[[#This Row],[CycleNumber]]&lt;3,"",IF(טבלה20[[#This Row],[דילוג]]=1,1,IF(K717="","",IF(טבלה20[[#This Row],[LengthofCycle]]-F717=טבלה20[[#This Row],[הפרש קבוע אחרון]],1,IF(K717+1&gt;3,"",K717+1)))))</f>
        <v/>
      </c>
      <c r="L718" t="str">
        <f>IF(OR(טבלה20[[#This Row],[פעילות]]="",K717=""),"",IF(טבלה20[[#This Row],[פעילות]]=1,1,0))</f>
        <v/>
      </c>
      <c r="M718" s="1" t="str">
        <f>IF(טבלה20[[#This Row],[פעילות]]="","",IF(OR(M717="",AND(טבלה20[[#This Row],[דילוג]]=1,K717=3)),1,M717+1))</f>
        <v/>
      </c>
      <c r="N718" s="1" t="str">
        <f>IF(AND(טבלה20[[#This Row],[מחזורי פעילות]]=3,G719=1,טבלה20[[#This Row],[הפרש קבוע אחרון]]&lt;&gt;I719),1,"")</f>
        <v/>
      </c>
      <c r="O718" s="1" t="str">
        <f>IF(AND(טבלה20[[#This Row],[מחזורי פעילות]]=3,G719=1,טבלה20[[#This Row],[הפרש קבוע אחרון]]=I719),1,"")</f>
        <v/>
      </c>
      <c r="P718" s="1" t="str">
        <f>IF(AND(טבלה20[[#This Row],[דילוג]]=1,טבלה20[[#This Row],[הפרש קבוע אחרון]]=I717,טבלה20[[#This Row],[מחזורי פעילות]]&gt;1),1,"")</f>
        <v/>
      </c>
      <c r="Q718" s="1" t="str">
        <f>IF(OR(AND(טבלה20[[#This Row],[מחזורי פעילות]]&lt;&gt;"",M719=""),AND(טבלה20[[#This Row],[פעילות]]=3,M719=1)),טבלה20[[#This Row],[מחזורי פעילות]],"")</f>
        <v/>
      </c>
      <c r="R718" s="1" t="str">
        <f>IF(טבלה20[[#This Row],[באיזה מחזור נעקר אחרי קביעה?]]&lt;&gt;"",1,"")</f>
        <v/>
      </c>
      <c r="S718" s="1" t="str">
        <f>IF(AND(טבלה20[[#This Row],[באיזה מחזור נעקר אחרי קביעה?]]&lt;&gt;"",טבלה20[[#This Row],[CycleNumber]]&gt;B719),טבלה20[[#This Row],[באיזה מחזור נעקר אחרי קביעה?]],"")</f>
        <v/>
      </c>
      <c r="T718" s="1" t="str">
        <f>IF(AND(טבלה20[[#This Row],[הפרש קבוע אחרון]]&lt;&gt;"",I717=""),טבלה20[[#This Row],[CycleNumber]],"")</f>
        <v/>
      </c>
      <c r="U718" s="1" t="str">
        <f>IF(OR(טבלה20[[#This Row],[CycleNumber]]&gt;B719,B719=""),טבלה20[[#This Row],[CycleNumber]],"")</f>
        <v/>
      </c>
      <c r="V7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8" t="s">
        <v>116</v>
      </c>
      <c r="AO718">
        <v>2</v>
      </c>
      <c r="AP718">
        <v>30</v>
      </c>
      <c r="AQ718" t="str">
        <f t="shared" si="26"/>
        <v/>
      </c>
      <c r="AR718" t="str">
        <f t="shared" si="27"/>
        <v/>
      </c>
    </row>
    <row r="719" spans="1:44" hidden="1" x14ac:dyDescent="0.25">
      <c r="A719" t="s">
        <v>116</v>
      </c>
      <c r="B719">
        <v>4</v>
      </c>
      <c r="C719">
        <v>0</v>
      </c>
      <c r="D719">
        <v>1</v>
      </c>
      <c r="E719">
        <v>0</v>
      </c>
      <c r="F719">
        <v>29</v>
      </c>
      <c r="G719" t="str">
        <f>IF(טבלה20[[#This Row],[CycleNumber]]&gt;2,IF(AND(טבלה20[[#This Row],[LengthofCycle]]-F718=F718-F717,טבלה20[[#This Row],[LengthofCycle]]-F718&lt;&gt;0),1,""),"")</f>
        <v/>
      </c>
      <c r="H719" t="str">
        <f>IF(טבלה20[[#This Row],[דילוג]]=1,SUM(G719:G720),"")</f>
        <v/>
      </c>
      <c r="I719" t="str">
        <f>IF(AND(טבלה20[[#This Row],[CycleNumber]]&gt;B718,טבלה20[[#This Row],[CycleNumber]]&gt;2),IF(טבלה20[[#This Row],[דילוג]]=1,טבלה20[[#This Row],[LengthofCycle]]-F718,I718),"")</f>
        <v/>
      </c>
      <c r="J719">
        <f>IF(AND(טבלה20[[#This Row],[CycleNumber]]&gt;B718,טבלה20[[#This Row],[CycleNumber]]&gt;2),IF(טבלה20[[#This Row],[דילוג]]=1,1,IF(MAX(J717:J718)=1,1,IF(טבלה20[[#This Row],[LengthofCycle]]-F718&lt;&gt;טבלה20[[#This Row],[הפרש קבוע אחרון]],0,""))),"")</f>
        <v>0</v>
      </c>
      <c r="K719" t="str">
        <f>IF(טבלה20[[#This Row],[CycleNumber]]&lt;3,"",IF(טבלה20[[#This Row],[דילוג]]=1,1,IF(K718="","",IF(טבלה20[[#This Row],[LengthofCycle]]-F718=טבלה20[[#This Row],[הפרש קבוע אחרון]],1,IF(K718+1&gt;3,"",K718+1)))))</f>
        <v/>
      </c>
      <c r="L719" t="str">
        <f>IF(OR(טבלה20[[#This Row],[פעילות]]="",K718=""),"",IF(טבלה20[[#This Row],[פעילות]]=1,1,0))</f>
        <v/>
      </c>
      <c r="M719" s="1" t="str">
        <f>IF(טבלה20[[#This Row],[פעילות]]="","",IF(OR(M718="",AND(טבלה20[[#This Row],[דילוג]]=1,K718=3)),1,M718+1))</f>
        <v/>
      </c>
      <c r="N719" s="1" t="str">
        <f>IF(AND(טבלה20[[#This Row],[מחזורי פעילות]]=3,G720=1,טבלה20[[#This Row],[הפרש קבוע אחרון]]&lt;&gt;I720),1,"")</f>
        <v/>
      </c>
      <c r="O719" s="1" t="str">
        <f>IF(AND(טבלה20[[#This Row],[מחזורי פעילות]]=3,G720=1,טבלה20[[#This Row],[הפרש קבוע אחרון]]=I720),1,"")</f>
        <v/>
      </c>
      <c r="P719" s="1" t="str">
        <f>IF(AND(טבלה20[[#This Row],[דילוג]]=1,טבלה20[[#This Row],[הפרש קבוע אחרון]]=I718,טבלה20[[#This Row],[מחזורי פעילות]]&gt;1),1,"")</f>
        <v/>
      </c>
      <c r="Q719" s="1" t="str">
        <f>IF(OR(AND(טבלה20[[#This Row],[מחזורי פעילות]]&lt;&gt;"",M720=""),AND(טבלה20[[#This Row],[פעילות]]=3,M720=1)),טבלה20[[#This Row],[מחזורי פעילות]],"")</f>
        <v/>
      </c>
      <c r="R719" s="1" t="str">
        <f>IF(טבלה20[[#This Row],[באיזה מחזור נעקר אחרי קביעה?]]&lt;&gt;"",1,"")</f>
        <v/>
      </c>
      <c r="S719" s="1" t="str">
        <f>IF(AND(טבלה20[[#This Row],[באיזה מחזור נעקר אחרי קביעה?]]&lt;&gt;"",טבלה20[[#This Row],[CycleNumber]]&gt;B720),טבלה20[[#This Row],[באיזה מחזור נעקר אחרי קביעה?]],"")</f>
        <v/>
      </c>
      <c r="T719" s="1" t="str">
        <f>IF(AND(טבלה20[[#This Row],[הפרש קבוע אחרון]]&lt;&gt;"",I718=""),טבלה20[[#This Row],[CycleNumber]],"")</f>
        <v/>
      </c>
      <c r="U719" s="1" t="str">
        <f>IF(OR(טבלה20[[#This Row],[CycleNumber]]&gt;B720,B720=""),טבלה20[[#This Row],[CycleNumber]],"")</f>
        <v/>
      </c>
      <c r="V7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19" t="s">
        <v>116</v>
      </c>
      <c r="AO719">
        <v>3</v>
      </c>
      <c r="AP719">
        <v>28</v>
      </c>
      <c r="AQ719">
        <f t="shared" si="26"/>
        <v>0</v>
      </c>
      <c r="AR719" t="str">
        <f t="shared" si="27"/>
        <v/>
      </c>
    </row>
    <row r="720" spans="1:44" hidden="1" x14ac:dyDescent="0.25">
      <c r="A720" t="s">
        <v>116</v>
      </c>
      <c r="B720">
        <v>5</v>
      </c>
      <c r="C720">
        <v>0</v>
      </c>
      <c r="D720">
        <v>1</v>
      </c>
      <c r="E720">
        <v>0</v>
      </c>
      <c r="F720">
        <v>24</v>
      </c>
      <c r="G720" t="str">
        <f>IF(טבלה20[[#This Row],[CycleNumber]]&gt;2,IF(AND(טבלה20[[#This Row],[LengthofCycle]]-F719=F719-F718,טבלה20[[#This Row],[LengthofCycle]]-F719&lt;&gt;0),1,""),"")</f>
        <v/>
      </c>
      <c r="H720" t="str">
        <f>IF(טבלה20[[#This Row],[דילוג]]=1,SUM(G720:G721),"")</f>
        <v/>
      </c>
      <c r="I720" t="str">
        <f>IF(AND(טבלה20[[#This Row],[CycleNumber]]&gt;B719,טבלה20[[#This Row],[CycleNumber]]&gt;2),IF(טבלה20[[#This Row],[דילוג]]=1,טבלה20[[#This Row],[LengthofCycle]]-F719,I719),"")</f>
        <v/>
      </c>
      <c r="J720">
        <f>IF(AND(טבלה20[[#This Row],[CycleNumber]]&gt;B719,טבלה20[[#This Row],[CycleNumber]]&gt;2),IF(טבלה20[[#This Row],[דילוג]]=1,1,IF(MAX(J718:J719)=1,1,IF(טבלה20[[#This Row],[LengthofCycle]]-F719&lt;&gt;טבלה20[[#This Row],[הפרש קבוע אחרון]],0,""))),"")</f>
        <v>0</v>
      </c>
      <c r="K720" t="str">
        <f>IF(טבלה20[[#This Row],[CycleNumber]]&lt;3,"",IF(טבלה20[[#This Row],[דילוג]]=1,1,IF(K719="","",IF(טבלה20[[#This Row],[LengthofCycle]]-F719=טבלה20[[#This Row],[הפרש קבוע אחרון]],1,IF(K719+1&gt;3,"",K719+1)))))</f>
        <v/>
      </c>
      <c r="L720" t="str">
        <f>IF(OR(טבלה20[[#This Row],[פעילות]]="",K719=""),"",IF(טבלה20[[#This Row],[פעילות]]=1,1,0))</f>
        <v/>
      </c>
      <c r="M720" s="1" t="str">
        <f>IF(טבלה20[[#This Row],[פעילות]]="","",IF(OR(M719="",AND(טבלה20[[#This Row],[דילוג]]=1,K719=3)),1,M719+1))</f>
        <v/>
      </c>
      <c r="N720" s="1" t="str">
        <f>IF(AND(טבלה20[[#This Row],[מחזורי פעילות]]=3,G721=1,טבלה20[[#This Row],[הפרש קבוע אחרון]]&lt;&gt;I721),1,"")</f>
        <v/>
      </c>
      <c r="O720" s="1" t="str">
        <f>IF(AND(טבלה20[[#This Row],[מחזורי פעילות]]=3,G721=1,טבלה20[[#This Row],[הפרש קבוע אחרון]]=I721),1,"")</f>
        <v/>
      </c>
      <c r="P720" s="1" t="str">
        <f>IF(AND(טבלה20[[#This Row],[דילוג]]=1,טבלה20[[#This Row],[הפרש קבוע אחרון]]=I719,טבלה20[[#This Row],[מחזורי פעילות]]&gt;1),1,"")</f>
        <v/>
      </c>
      <c r="Q720" s="1" t="str">
        <f>IF(OR(AND(טבלה20[[#This Row],[מחזורי פעילות]]&lt;&gt;"",M721=""),AND(טבלה20[[#This Row],[פעילות]]=3,M721=1)),טבלה20[[#This Row],[מחזורי פעילות]],"")</f>
        <v/>
      </c>
      <c r="R720" s="1" t="str">
        <f>IF(טבלה20[[#This Row],[באיזה מחזור נעקר אחרי קביעה?]]&lt;&gt;"",1,"")</f>
        <v/>
      </c>
      <c r="S720" s="1" t="str">
        <f>IF(AND(טבלה20[[#This Row],[באיזה מחזור נעקר אחרי קביעה?]]&lt;&gt;"",טבלה20[[#This Row],[CycleNumber]]&gt;B721),טבלה20[[#This Row],[באיזה מחזור נעקר אחרי קביעה?]],"")</f>
        <v/>
      </c>
      <c r="T720" s="1" t="str">
        <f>IF(AND(טבלה20[[#This Row],[הפרש קבוע אחרון]]&lt;&gt;"",I719=""),טבלה20[[#This Row],[CycleNumber]],"")</f>
        <v/>
      </c>
      <c r="U720" s="1" t="str">
        <f>IF(OR(טבלה20[[#This Row],[CycleNumber]]&gt;B721,B721=""),טבלה20[[#This Row],[CycleNumber]],"")</f>
        <v/>
      </c>
      <c r="V7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0" t="s">
        <v>116</v>
      </c>
      <c r="AO720">
        <v>4</v>
      </c>
      <c r="AP720">
        <v>29</v>
      </c>
      <c r="AQ720">
        <f t="shared" si="26"/>
        <v>0</v>
      </c>
      <c r="AR720" t="str">
        <f t="shared" si="27"/>
        <v/>
      </c>
    </row>
    <row r="721" spans="1:44" hidden="1" x14ac:dyDescent="0.25">
      <c r="A721" t="s">
        <v>116</v>
      </c>
      <c r="B721">
        <v>6</v>
      </c>
      <c r="C721">
        <v>0</v>
      </c>
      <c r="D721">
        <v>1</v>
      </c>
      <c r="E721">
        <v>0</v>
      </c>
      <c r="F721">
        <v>26</v>
      </c>
      <c r="G721" t="str">
        <f>IF(טבלה20[[#This Row],[CycleNumber]]&gt;2,IF(AND(טבלה20[[#This Row],[LengthofCycle]]-F720=F720-F719,טבלה20[[#This Row],[LengthofCycle]]-F720&lt;&gt;0),1,""),"")</f>
        <v/>
      </c>
      <c r="H721" t="str">
        <f>IF(טבלה20[[#This Row],[דילוג]]=1,SUM(G721:G722),"")</f>
        <v/>
      </c>
      <c r="I721" t="str">
        <f>IF(AND(טבלה20[[#This Row],[CycleNumber]]&gt;B720,טבלה20[[#This Row],[CycleNumber]]&gt;2),IF(טבלה20[[#This Row],[דילוג]]=1,טבלה20[[#This Row],[LengthofCycle]]-F720,I720),"")</f>
        <v/>
      </c>
      <c r="J721">
        <f>IF(AND(טבלה20[[#This Row],[CycleNumber]]&gt;B720,טבלה20[[#This Row],[CycleNumber]]&gt;2),IF(טבלה20[[#This Row],[דילוג]]=1,1,IF(MAX(J719:J720)=1,1,IF(טבלה20[[#This Row],[LengthofCycle]]-F720&lt;&gt;טבלה20[[#This Row],[הפרש קבוע אחרון]],0,""))),"")</f>
        <v>0</v>
      </c>
      <c r="K721" t="str">
        <f>IF(טבלה20[[#This Row],[CycleNumber]]&lt;3,"",IF(טבלה20[[#This Row],[דילוג]]=1,1,IF(K720="","",IF(טבלה20[[#This Row],[LengthofCycle]]-F720=טבלה20[[#This Row],[הפרש קבוע אחרון]],1,IF(K720+1&gt;3,"",K720+1)))))</f>
        <v/>
      </c>
      <c r="L721" t="str">
        <f>IF(OR(טבלה20[[#This Row],[פעילות]]="",K720=""),"",IF(טבלה20[[#This Row],[פעילות]]=1,1,0))</f>
        <v/>
      </c>
      <c r="M721" s="1" t="str">
        <f>IF(טבלה20[[#This Row],[פעילות]]="","",IF(OR(M720="",AND(טבלה20[[#This Row],[דילוג]]=1,K720=3)),1,M720+1))</f>
        <v/>
      </c>
      <c r="N721" s="1" t="str">
        <f>IF(AND(טבלה20[[#This Row],[מחזורי פעילות]]=3,G722=1,טבלה20[[#This Row],[הפרש קבוע אחרון]]&lt;&gt;I722),1,"")</f>
        <v/>
      </c>
      <c r="O721" s="1" t="str">
        <f>IF(AND(טבלה20[[#This Row],[מחזורי פעילות]]=3,G722=1,טבלה20[[#This Row],[הפרש קבוע אחרון]]=I722),1,"")</f>
        <v/>
      </c>
      <c r="P721" s="1" t="str">
        <f>IF(AND(טבלה20[[#This Row],[דילוג]]=1,טבלה20[[#This Row],[הפרש קבוע אחרון]]=I720,טבלה20[[#This Row],[מחזורי פעילות]]&gt;1),1,"")</f>
        <v/>
      </c>
      <c r="Q721" s="1" t="str">
        <f>IF(OR(AND(טבלה20[[#This Row],[מחזורי פעילות]]&lt;&gt;"",M722=""),AND(טבלה20[[#This Row],[פעילות]]=3,M722=1)),טבלה20[[#This Row],[מחזורי פעילות]],"")</f>
        <v/>
      </c>
      <c r="R721" s="1" t="str">
        <f>IF(טבלה20[[#This Row],[באיזה מחזור נעקר אחרי קביעה?]]&lt;&gt;"",1,"")</f>
        <v/>
      </c>
      <c r="S721" s="1" t="str">
        <f>IF(AND(טבלה20[[#This Row],[באיזה מחזור נעקר אחרי קביעה?]]&lt;&gt;"",טבלה20[[#This Row],[CycleNumber]]&gt;B722),טבלה20[[#This Row],[באיזה מחזור נעקר אחרי קביעה?]],"")</f>
        <v/>
      </c>
      <c r="T721" s="1" t="str">
        <f>IF(AND(טבלה20[[#This Row],[הפרש קבוע אחרון]]&lt;&gt;"",I720=""),טבלה20[[#This Row],[CycleNumber]],"")</f>
        <v/>
      </c>
      <c r="U721" s="1" t="str">
        <f>IF(OR(טבלה20[[#This Row],[CycleNumber]]&gt;B722,B722=""),טבלה20[[#This Row],[CycleNumber]],"")</f>
        <v/>
      </c>
      <c r="V7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1" t="s">
        <v>116</v>
      </c>
      <c r="AO721">
        <v>5</v>
      </c>
      <c r="AP721">
        <v>24</v>
      </c>
      <c r="AQ721">
        <f t="shared" si="26"/>
        <v>0</v>
      </c>
      <c r="AR721" t="str">
        <f t="shared" si="27"/>
        <v/>
      </c>
    </row>
    <row r="722" spans="1:44" hidden="1" x14ac:dyDescent="0.25">
      <c r="A722" t="s">
        <v>116</v>
      </c>
      <c r="B722">
        <v>7</v>
      </c>
      <c r="C722">
        <v>0</v>
      </c>
      <c r="D722">
        <v>1</v>
      </c>
      <c r="E722">
        <v>0</v>
      </c>
      <c r="F722">
        <v>24</v>
      </c>
      <c r="G722" t="str">
        <f>IF(טבלה20[[#This Row],[CycleNumber]]&gt;2,IF(AND(טבלה20[[#This Row],[LengthofCycle]]-F721=F721-F720,טבלה20[[#This Row],[LengthofCycle]]-F721&lt;&gt;0),1,""),"")</f>
        <v/>
      </c>
      <c r="H722" t="str">
        <f>IF(טבלה20[[#This Row],[דילוג]]=1,SUM(G722:G723),"")</f>
        <v/>
      </c>
      <c r="I722" t="str">
        <f>IF(AND(טבלה20[[#This Row],[CycleNumber]]&gt;B721,טבלה20[[#This Row],[CycleNumber]]&gt;2),IF(טבלה20[[#This Row],[דילוג]]=1,טבלה20[[#This Row],[LengthofCycle]]-F721,I721),"")</f>
        <v/>
      </c>
      <c r="J722">
        <f>IF(AND(טבלה20[[#This Row],[CycleNumber]]&gt;B721,טבלה20[[#This Row],[CycleNumber]]&gt;2),IF(טבלה20[[#This Row],[דילוג]]=1,1,IF(MAX(J720:J721)=1,1,IF(טבלה20[[#This Row],[LengthofCycle]]-F721&lt;&gt;טבלה20[[#This Row],[הפרש קבוע אחרון]],0,""))),"")</f>
        <v>0</v>
      </c>
      <c r="K722" t="str">
        <f>IF(טבלה20[[#This Row],[CycleNumber]]&lt;3,"",IF(טבלה20[[#This Row],[דילוג]]=1,1,IF(K721="","",IF(טבלה20[[#This Row],[LengthofCycle]]-F721=טבלה20[[#This Row],[הפרש קבוע אחרון]],1,IF(K721+1&gt;3,"",K721+1)))))</f>
        <v/>
      </c>
      <c r="L722" t="str">
        <f>IF(OR(טבלה20[[#This Row],[פעילות]]="",K721=""),"",IF(טבלה20[[#This Row],[פעילות]]=1,1,0))</f>
        <v/>
      </c>
      <c r="M722" s="1" t="str">
        <f>IF(טבלה20[[#This Row],[פעילות]]="","",IF(OR(M721="",AND(טבלה20[[#This Row],[דילוג]]=1,K721=3)),1,M721+1))</f>
        <v/>
      </c>
      <c r="N722" s="1" t="str">
        <f>IF(AND(טבלה20[[#This Row],[מחזורי פעילות]]=3,G723=1,טבלה20[[#This Row],[הפרש קבוע אחרון]]&lt;&gt;I723),1,"")</f>
        <v/>
      </c>
      <c r="O722" s="1" t="str">
        <f>IF(AND(טבלה20[[#This Row],[מחזורי פעילות]]=3,G723=1,טבלה20[[#This Row],[הפרש קבוע אחרון]]=I723),1,"")</f>
        <v/>
      </c>
      <c r="P722" s="1" t="str">
        <f>IF(AND(טבלה20[[#This Row],[דילוג]]=1,טבלה20[[#This Row],[הפרש קבוע אחרון]]=I721,טבלה20[[#This Row],[מחזורי פעילות]]&gt;1),1,"")</f>
        <v/>
      </c>
      <c r="Q722" s="1" t="str">
        <f>IF(OR(AND(טבלה20[[#This Row],[מחזורי פעילות]]&lt;&gt;"",M723=""),AND(טבלה20[[#This Row],[פעילות]]=3,M723=1)),טבלה20[[#This Row],[מחזורי פעילות]],"")</f>
        <v/>
      </c>
      <c r="R722" s="1" t="str">
        <f>IF(טבלה20[[#This Row],[באיזה מחזור נעקר אחרי קביעה?]]&lt;&gt;"",1,"")</f>
        <v/>
      </c>
      <c r="S722" s="1" t="str">
        <f>IF(AND(טבלה20[[#This Row],[באיזה מחזור נעקר אחרי קביעה?]]&lt;&gt;"",טבלה20[[#This Row],[CycleNumber]]&gt;B723),טבלה20[[#This Row],[באיזה מחזור נעקר אחרי קביעה?]],"")</f>
        <v/>
      </c>
      <c r="T722" s="1" t="str">
        <f>IF(AND(טבלה20[[#This Row],[הפרש קבוע אחרון]]&lt;&gt;"",I721=""),טבלה20[[#This Row],[CycleNumber]],"")</f>
        <v/>
      </c>
      <c r="U722" s="1" t="str">
        <f>IF(OR(טבלה20[[#This Row],[CycleNumber]]&gt;B723,B723=""),טבלה20[[#This Row],[CycleNumber]],"")</f>
        <v/>
      </c>
      <c r="V7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2" t="s">
        <v>116</v>
      </c>
      <c r="AO722">
        <v>6</v>
      </c>
      <c r="AP722">
        <v>26</v>
      </c>
      <c r="AQ722">
        <f t="shared" si="26"/>
        <v>0</v>
      </c>
      <c r="AR722" t="str">
        <f t="shared" si="27"/>
        <v/>
      </c>
    </row>
    <row r="723" spans="1:44" hidden="1" x14ac:dyDescent="0.25">
      <c r="A723" t="s">
        <v>116</v>
      </c>
      <c r="B723">
        <v>8</v>
      </c>
      <c r="C723">
        <v>0</v>
      </c>
      <c r="D723">
        <v>1</v>
      </c>
      <c r="E723">
        <v>0</v>
      </c>
      <c r="F723">
        <v>25</v>
      </c>
      <c r="G723" t="str">
        <f>IF(טבלה20[[#This Row],[CycleNumber]]&gt;2,IF(AND(טבלה20[[#This Row],[LengthofCycle]]-F722=F722-F721,טבלה20[[#This Row],[LengthofCycle]]-F722&lt;&gt;0),1,""),"")</f>
        <v/>
      </c>
      <c r="H723" t="str">
        <f>IF(טבלה20[[#This Row],[דילוג]]=1,SUM(G723:G724),"")</f>
        <v/>
      </c>
      <c r="I723" t="str">
        <f>IF(AND(טבלה20[[#This Row],[CycleNumber]]&gt;B722,טבלה20[[#This Row],[CycleNumber]]&gt;2),IF(טבלה20[[#This Row],[דילוג]]=1,טבלה20[[#This Row],[LengthofCycle]]-F722,I722),"")</f>
        <v/>
      </c>
      <c r="J723">
        <f>IF(AND(טבלה20[[#This Row],[CycleNumber]]&gt;B722,טבלה20[[#This Row],[CycleNumber]]&gt;2),IF(טבלה20[[#This Row],[דילוג]]=1,1,IF(MAX(J721:J722)=1,1,IF(טבלה20[[#This Row],[LengthofCycle]]-F722&lt;&gt;טבלה20[[#This Row],[הפרש קבוע אחרון]],0,""))),"")</f>
        <v>0</v>
      </c>
      <c r="K723" t="str">
        <f>IF(טבלה20[[#This Row],[CycleNumber]]&lt;3,"",IF(טבלה20[[#This Row],[דילוג]]=1,1,IF(K722="","",IF(טבלה20[[#This Row],[LengthofCycle]]-F722=טבלה20[[#This Row],[הפרש קבוע אחרון]],1,IF(K722+1&gt;3,"",K722+1)))))</f>
        <v/>
      </c>
      <c r="L723" t="str">
        <f>IF(OR(טבלה20[[#This Row],[פעילות]]="",K722=""),"",IF(טבלה20[[#This Row],[פעילות]]=1,1,0))</f>
        <v/>
      </c>
      <c r="M723" s="1" t="str">
        <f>IF(טבלה20[[#This Row],[פעילות]]="","",IF(OR(M722="",AND(טבלה20[[#This Row],[דילוג]]=1,K722=3)),1,M722+1))</f>
        <v/>
      </c>
      <c r="N723" s="1" t="str">
        <f>IF(AND(טבלה20[[#This Row],[מחזורי פעילות]]=3,G724=1,טבלה20[[#This Row],[הפרש קבוע אחרון]]&lt;&gt;I724),1,"")</f>
        <v/>
      </c>
      <c r="O723" s="1" t="str">
        <f>IF(AND(טבלה20[[#This Row],[מחזורי פעילות]]=3,G724=1,טבלה20[[#This Row],[הפרש קבוע אחרון]]=I724),1,"")</f>
        <v/>
      </c>
      <c r="P723" s="1" t="str">
        <f>IF(AND(טבלה20[[#This Row],[דילוג]]=1,טבלה20[[#This Row],[הפרש קבוע אחרון]]=I722,טבלה20[[#This Row],[מחזורי פעילות]]&gt;1),1,"")</f>
        <v/>
      </c>
      <c r="Q723" s="1" t="str">
        <f>IF(OR(AND(טבלה20[[#This Row],[מחזורי פעילות]]&lt;&gt;"",M724=""),AND(טבלה20[[#This Row],[פעילות]]=3,M724=1)),טבלה20[[#This Row],[מחזורי פעילות]],"")</f>
        <v/>
      </c>
      <c r="R723" s="1" t="str">
        <f>IF(טבלה20[[#This Row],[באיזה מחזור נעקר אחרי קביעה?]]&lt;&gt;"",1,"")</f>
        <v/>
      </c>
      <c r="S723" s="1" t="str">
        <f>IF(AND(טבלה20[[#This Row],[באיזה מחזור נעקר אחרי קביעה?]]&lt;&gt;"",טבלה20[[#This Row],[CycleNumber]]&gt;B724),טבלה20[[#This Row],[באיזה מחזור נעקר אחרי קביעה?]],"")</f>
        <v/>
      </c>
      <c r="T723" s="1" t="str">
        <f>IF(AND(טבלה20[[#This Row],[הפרש קבוע אחרון]]&lt;&gt;"",I722=""),טבלה20[[#This Row],[CycleNumber]],"")</f>
        <v/>
      </c>
      <c r="U723" s="1" t="str">
        <f>IF(OR(טבלה20[[#This Row],[CycleNumber]]&gt;B724,B724=""),טבלה20[[#This Row],[CycleNumber]],"")</f>
        <v/>
      </c>
      <c r="V7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3" t="s">
        <v>116</v>
      </c>
      <c r="AO723">
        <v>7</v>
      </c>
      <c r="AP723">
        <v>24</v>
      </c>
      <c r="AQ723">
        <f t="shared" si="26"/>
        <v>0</v>
      </c>
      <c r="AR723" t="str">
        <f t="shared" si="27"/>
        <v/>
      </c>
    </row>
    <row r="724" spans="1:44" hidden="1" x14ac:dyDescent="0.25">
      <c r="A724" t="s">
        <v>116</v>
      </c>
      <c r="B724">
        <v>9</v>
      </c>
      <c r="C724">
        <v>0</v>
      </c>
      <c r="D724">
        <v>1</v>
      </c>
      <c r="E724">
        <v>0</v>
      </c>
      <c r="F724">
        <v>29</v>
      </c>
      <c r="G724" t="str">
        <f>IF(טבלה20[[#This Row],[CycleNumber]]&gt;2,IF(AND(טבלה20[[#This Row],[LengthofCycle]]-F723=F723-F722,טבלה20[[#This Row],[LengthofCycle]]-F723&lt;&gt;0),1,""),"")</f>
        <v/>
      </c>
      <c r="H724" t="str">
        <f>IF(טבלה20[[#This Row],[דילוג]]=1,SUM(G724:G725),"")</f>
        <v/>
      </c>
      <c r="I724" t="str">
        <f>IF(AND(טבלה20[[#This Row],[CycleNumber]]&gt;B723,טבלה20[[#This Row],[CycleNumber]]&gt;2),IF(טבלה20[[#This Row],[דילוג]]=1,טבלה20[[#This Row],[LengthofCycle]]-F723,I723),"")</f>
        <v/>
      </c>
      <c r="J724">
        <f>IF(AND(טבלה20[[#This Row],[CycleNumber]]&gt;B723,טבלה20[[#This Row],[CycleNumber]]&gt;2),IF(טבלה20[[#This Row],[דילוג]]=1,1,IF(MAX(J722:J723)=1,1,IF(טבלה20[[#This Row],[LengthofCycle]]-F723&lt;&gt;טבלה20[[#This Row],[הפרש קבוע אחרון]],0,""))),"")</f>
        <v>0</v>
      </c>
      <c r="K724" t="str">
        <f>IF(טבלה20[[#This Row],[CycleNumber]]&lt;3,"",IF(טבלה20[[#This Row],[דילוג]]=1,1,IF(K723="","",IF(טבלה20[[#This Row],[LengthofCycle]]-F723=טבלה20[[#This Row],[הפרש קבוע אחרון]],1,IF(K723+1&gt;3,"",K723+1)))))</f>
        <v/>
      </c>
      <c r="L724" t="str">
        <f>IF(OR(טבלה20[[#This Row],[פעילות]]="",K723=""),"",IF(טבלה20[[#This Row],[פעילות]]=1,1,0))</f>
        <v/>
      </c>
      <c r="M724" s="1" t="str">
        <f>IF(טבלה20[[#This Row],[פעילות]]="","",IF(OR(M723="",AND(טבלה20[[#This Row],[דילוג]]=1,K723=3)),1,M723+1))</f>
        <v/>
      </c>
      <c r="N724" s="1" t="str">
        <f>IF(AND(טבלה20[[#This Row],[מחזורי פעילות]]=3,G725=1,טבלה20[[#This Row],[הפרש קבוע אחרון]]&lt;&gt;I725),1,"")</f>
        <v/>
      </c>
      <c r="O724" s="1" t="str">
        <f>IF(AND(טבלה20[[#This Row],[מחזורי פעילות]]=3,G725=1,טבלה20[[#This Row],[הפרש קבוע אחרון]]=I725),1,"")</f>
        <v/>
      </c>
      <c r="P724" s="1" t="str">
        <f>IF(AND(טבלה20[[#This Row],[דילוג]]=1,טבלה20[[#This Row],[הפרש קבוע אחרון]]=I723,טבלה20[[#This Row],[מחזורי פעילות]]&gt;1),1,"")</f>
        <v/>
      </c>
      <c r="Q724" s="1" t="str">
        <f>IF(OR(AND(טבלה20[[#This Row],[מחזורי פעילות]]&lt;&gt;"",M725=""),AND(טבלה20[[#This Row],[פעילות]]=3,M725=1)),טבלה20[[#This Row],[מחזורי פעילות]],"")</f>
        <v/>
      </c>
      <c r="R724" s="1" t="str">
        <f>IF(טבלה20[[#This Row],[באיזה מחזור נעקר אחרי קביעה?]]&lt;&gt;"",1,"")</f>
        <v/>
      </c>
      <c r="S724" s="1" t="str">
        <f>IF(AND(טבלה20[[#This Row],[באיזה מחזור נעקר אחרי קביעה?]]&lt;&gt;"",טבלה20[[#This Row],[CycleNumber]]&gt;B725),טבלה20[[#This Row],[באיזה מחזור נעקר אחרי קביעה?]],"")</f>
        <v/>
      </c>
      <c r="T724" s="1" t="str">
        <f>IF(AND(טבלה20[[#This Row],[הפרש קבוע אחרון]]&lt;&gt;"",I723=""),טבלה20[[#This Row],[CycleNumber]],"")</f>
        <v/>
      </c>
      <c r="U724" s="1" t="str">
        <f>IF(OR(טבלה20[[#This Row],[CycleNumber]]&gt;B725,B725=""),טבלה20[[#This Row],[CycleNumber]],"")</f>
        <v/>
      </c>
      <c r="V7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4" t="s">
        <v>116</v>
      </c>
      <c r="AO724">
        <v>8</v>
      </c>
      <c r="AP724">
        <v>25</v>
      </c>
      <c r="AQ724">
        <f t="shared" si="26"/>
        <v>0</v>
      </c>
      <c r="AR724" t="str">
        <f t="shared" si="27"/>
        <v/>
      </c>
    </row>
    <row r="725" spans="1:44" hidden="1" x14ac:dyDescent="0.25">
      <c r="A725" t="s">
        <v>116</v>
      </c>
      <c r="B725">
        <v>10</v>
      </c>
      <c r="C725">
        <v>0</v>
      </c>
      <c r="D725">
        <v>1</v>
      </c>
      <c r="E725">
        <v>0</v>
      </c>
      <c r="F725">
        <v>25</v>
      </c>
      <c r="G725" t="str">
        <f>IF(טבלה20[[#This Row],[CycleNumber]]&gt;2,IF(AND(טבלה20[[#This Row],[LengthofCycle]]-F724=F724-F723,טבלה20[[#This Row],[LengthofCycle]]-F724&lt;&gt;0),1,""),"")</f>
        <v/>
      </c>
      <c r="H725" t="str">
        <f>IF(טבלה20[[#This Row],[דילוג]]=1,SUM(G725:G726),"")</f>
        <v/>
      </c>
      <c r="I725" t="str">
        <f>IF(AND(טבלה20[[#This Row],[CycleNumber]]&gt;B724,טבלה20[[#This Row],[CycleNumber]]&gt;2),IF(טבלה20[[#This Row],[דילוג]]=1,טבלה20[[#This Row],[LengthofCycle]]-F724,I724),"")</f>
        <v/>
      </c>
      <c r="J725">
        <f>IF(AND(טבלה20[[#This Row],[CycleNumber]]&gt;B724,טבלה20[[#This Row],[CycleNumber]]&gt;2),IF(טבלה20[[#This Row],[דילוג]]=1,1,IF(MAX(J723:J724)=1,1,IF(טבלה20[[#This Row],[LengthofCycle]]-F724&lt;&gt;טבלה20[[#This Row],[הפרש קבוע אחרון]],0,""))),"")</f>
        <v>0</v>
      </c>
      <c r="K725" t="str">
        <f>IF(טבלה20[[#This Row],[CycleNumber]]&lt;3,"",IF(טבלה20[[#This Row],[דילוג]]=1,1,IF(K724="","",IF(טבלה20[[#This Row],[LengthofCycle]]-F724=טבלה20[[#This Row],[הפרש קבוע אחרון]],1,IF(K724+1&gt;3,"",K724+1)))))</f>
        <v/>
      </c>
      <c r="L725" t="str">
        <f>IF(OR(טבלה20[[#This Row],[פעילות]]="",K724=""),"",IF(טבלה20[[#This Row],[פעילות]]=1,1,0))</f>
        <v/>
      </c>
      <c r="M725" s="1" t="str">
        <f>IF(טבלה20[[#This Row],[פעילות]]="","",IF(OR(M724="",AND(טבלה20[[#This Row],[דילוג]]=1,K724=3)),1,M724+1))</f>
        <v/>
      </c>
      <c r="N725" s="1" t="str">
        <f>IF(AND(טבלה20[[#This Row],[מחזורי פעילות]]=3,G726=1,טבלה20[[#This Row],[הפרש קבוע אחרון]]&lt;&gt;I726),1,"")</f>
        <v/>
      </c>
      <c r="O725" s="1" t="str">
        <f>IF(AND(טבלה20[[#This Row],[מחזורי פעילות]]=3,G726=1,טבלה20[[#This Row],[הפרש קבוע אחרון]]=I726),1,"")</f>
        <v/>
      </c>
      <c r="P725" s="1" t="str">
        <f>IF(AND(טבלה20[[#This Row],[דילוג]]=1,טבלה20[[#This Row],[הפרש קבוע אחרון]]=I724,טבלה20[[#This Row],[מחזורי פעילות]]&gt;1),1,"")</f>
        <v/>
      </c>
      <c r="Q725" s="1" t="str">
        <f>IF(OR(AND(טבלה20[[#This Row],[מחזורי פעילות]]&lt;&gt;"",M726=""),AND(טבלה20[[#This Row],[פעילות]]=3,M726=1)),טבלה20[[#This Row],[מחזורי פעילות]],"")</f>
        <v/>
      </c>
      <c r="R725" s="1" t="str">
        <f>IF(טבלה20[[#This Row],[באיזה מחזור נעקר אחרי קביעה?]]&lt;&gt;"",1,"")</f>
        <v/>
      </c>
      <c r="S725" s="1" t="str">
        <f>IF(AND(טבלה20[[#This Row],[באיזה מחזור נעקר אחרי קביעה?]]&lt;&gt;"",טבלה20[[#This Row],[CycleNumber]]&gt;B726),טבלה20[[#This Row],[באיזה מחזור נעקר אחרי קביעה?]],"")</f>
        <v/>
      </c>
      <c r="T725" s="1" t="str">
        <f>IF(AND(טבלה20[[#This Row],[הפרש קבוע אחרון]]&lt;&gt;"",I724=""),טבלה20[[#This Row],[CycleNumber]],"")</f>
        <v/>
      </c>
      <c r="U725" s="1">
        <f>IF(OR(טבלה20[[#This Row],[CycleNumber]]&gt;B726,B726=""),טבלה20[[#This Row],[CycleNumber]],"")</f>
        <v>10</v>
      </c>
      <c r="V7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5" t="s">
        <v>116</v>
      </c>
      <c r="AO725">
        <v>9</v>
      </c>
      <c r="AP725">
        <v>29</v>
      </c>
      <c r="AQ725">
        <f t="shared" si="26"/>
        <v>0</v>
      </c>
      <c r="AR725" t="str">
        <f t="shared" si="27"/>
        <v/>
      </c>
    </row>
    <row r="726" spans="1:44" hidden="1" x14ac:dyDescent="0.25">
      <c r="A726" t="s">
        <v>117</v>
      </c>
      <c r="B726">
        <v>1</v>
      </c>
      <c r="C726">
        <v>0</v>
      </c>
      <c r="D726">
        <v>1</v>
      </c>
      <c r="E726">
        <v>0</v>
      </c>
      <c r="F726">
        <v>42</v>
      </c>
      <c r="G726" t="str">
        <f>IF(טבלה20[[#This Row],[CycleNumber]]&gt;2,IF(AND(טבלה20[[#This Row],[LengthofCycle]]-F725=F725-F724,טבלה20[[#This Row],[LengthofCycle]]-F725&lt;&gt;0),1,""),"")</f>
        <v/>
      </c>
      <c r="H726" t="str">
        <f>IF(טבלה20[[#This Row],[דילוג]]=1,SUM(G726:G727),"")</f>
        <v/>
      </c>
      <c r="I726" t="str">
        <f>IF(AND(טבלה20[[#This Row],[CycleNumber]]&gt;B725,טבלה20[[#This Row],[CycleNumber]]&gt;2),IF(טבלה20[[#This Row],[דילוג]]=1,טבלה20[[#This Row],[LengthofCycle]]-F725,I725),"")</f>
        <v/>
      </c>
      <c r="J726" t="str">
        <f>IF(AND(טבלה20[[#This Row],[CycleNumber]]&gt;B725,טבלה20[[#This Row],[CycleNumber]]&gt;2),IF(טבלה20[[#This Row],[דילוג]]=1,1,IF(MAX(J724:J725)=1,1,IF(טבלה20[[#This Row],[LengthofCycle]]-F725&lt;&gt;טבלה20[[#This Row],[הפרש קבוע אחרון]],0,""))),"")</f>
        <v/>
      </c>
      <c r="K726" t="str">
        <f>IF(טבלה20[[#This Row],[CycleNumber]]&lt;3,"",IF(טבלה20[[#This Row],[דילוג]]=1,1,IF(K725="","",IF(טבלה20[[#This Row],[LengthofCycle]]-F725=טבלה20[[#This Row],[הפרש קבוע אחרון]],1,IF(K725+1&gt;3,"",K725+1)))))</f>
        <v/>
      </c>
      <c r="L726" t="str">
        <f>IF(OR(טבלה20[[#This Row],[פעילות]]="",K725=""),"",IF(טבלה20[[#This Row],[פעילות]]=1,1,0))</f>
        <v/>
      </c>
      <c r="M726" s="1" t="str">
        <f>IF(טבלה20[[#This Row],[פעילות]]="","",IF(OR(M725="",AND(טבלה20[[#This Row],[דילוג]]=1,K725=3)),1,M725+1))</f>
        <v/>
      </c>
      <c r="N726" s="1" t="str">
        <f>IF(AND(טבלה20[[#This Row],[מחזורי פעילות]]=3,G727=1,טבלה20[[#This Row],[הפרש קבוע אחרון]]&lt;&gt;I727),1,"")</f>
        <v/>
      </c>
      <c r="O726" s="1" t="str">
        <f>IF(AND(טבלה20[[#This Row],[מחזורי פעילות]]=3,G727=1,טבלה20[[#This Row],[הפרש קבוע אחרון]]=I727),1,"")</f>
        <v/>
      </c>
      <c r="P726" s="1" t="str">
        <f>IF(AND(טבלה20[[#This Row],[דילוג]]=1,טבלה20[[#This Row],[הפרש קבוע אחרון]]=I725,טבלה20[[#This Row],[מחזורי פעילות]]&gt;1),1,"")</f>
        <v/>
      </c>
      <c r="Q726" s="1" t="str">
        <f>IF(OR(AND(טבלה20[[#This Row],[מחזורי פעילות]]&lt;&gt;"",M727=""),AND(טבלה20[[#This Row],[פעילות]]=3,M727=1)),טבלה20[[#This Row],[מחזורי פעילות]],"")</f>
        <v/>
      </c>
      <c r="R726" s="1" t="str">
        <f>IF(טבלה20[[#This Row],[באיזה מחזור נעקר אחרי קביעה?]]&lt;&gt;"",1,"")</f>
        <v/>
      </c>
      <c r="S726" s="1" t="str">
        <f>IF(AND(טבלה20[[#This Row],[באיזה מחזור נעקר אחרי קביעה?]]&lt;&gt;"",טבלה20[[#This Row],[CycleNumber]]&gt;B727),טבלה20[[#This Row],[באיזה מחזור נעקר אחרי קביעה?]],"")</f>
        <v/>
      </c>
      <c r="T726" s="1" t="str">
        <f>IF(AND(טבלה20[[#This Row],[הפרש קבוע אחרון]]&lt;&gt;"",I725=""),טבלה20[[#This Row],[CycleNumber]],"")</f>
        <v/>
      </c>
      <c r="U726" s="1" t="str">
        <f>IF(OR(טבלה20[[#This Row],[CycleNumber]]&gt;B727,B727=""),טבלה20[[#This Row],[CycleNumber]],"")</f>
        <v/>
      </c>
      <c r="V7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6" t="s">
        <v>116</v>
      </c>
      <c r="AO726">
        <v>10</v>
      </c>
      <c r="AP726">
        <v>25</v>
      </c>
      <c r="AQ726">
        <f t="shared" si="26"/>
        <v>0</v>
      </c>
      <c r="AR726" t="str">
        <f t="shared" si="27"/>
        <v/>
      </c>
    </row>
    <row r="727" spans="1:44" hidden="1" x14ac:dyDescent="0.25">
      <c r="A727" t="s">
        <v>117</v>
      </c>
      <c r="B727">
        <v>2</v>
      </c>
      <c r="C727">
        <v>0</v>
      </c>
      <c r="D727">
        <v>0</v>
      </c>
      <c r="E727">
        <v>0</v>
      </c>
      <c r="F727">
        <v>41</v>
      </c>
      <c r="G727" t="str">
        <f>IF(טבלה20[[#This Row],[CycleNumber]]&gt;2,IF(AND(טבלה20[[#This Row],[LengthofCycle]]-F726=F726-F725,טבלה20[[#This Row],[LengthofCycle]]-F726&lt;&gt;0),1,""),"")</f>
        <v/>
      </c>
      <c r="H727" t="str">
        <f>IF(טבלה20[[#This Row],[דילוג]]=1,SUM(G727:G728),"")</f>
        <v/>
      </c>
      <c r="I727" t="str">
        <f>IF(AND(טבלה20[[#This Row],[CycleNumber]]&gt;B726,טבלה20[[#This Row],[CycleNumber]]&gt;2),IF(טבלה20[[#This Row],[דילוג]]=1,טבלה20[[#This Row],[LengthofCycle]]-F726,I726),"")</f>
        <v/>
      </c>
      <c r="J727" t="str">
        <f>IF(AND(טבלה20[[#This Row],[CycleNumber]]&gt;B726,טבלה20[[#This Row],[CycleNumber]]&gt;2),IF(טבלה20[[#This Row],[דילוג]]=1,1,IF(MAX(J725:J726)=1,1,IF(טבלה20[[#This Row],[LengthofCycle]]-F726&lt;&gt;טבלה20[[#This Row],[הפרש קבוע אחרון]],0,""))),"")</f>
        <v/>
      </c>
      <c r="K727" t="str">
        <f>IF(טבלה20[[#This Row],[CycleNumber]]&lt;3,"",IF(טבלה20[[#This Row],[דילוג]]=1,1,IF(K726="","",IF(טבלה20[[#This Row],[LengthofCycle]]-F726=טבלה20[[#This Row],[הפרש קבוע אחרון]],1,IF(K726+1&gt;3,"",K726+1)))))</f>
        <v/>
      </c>
      <c r="L727" t="str">
        <f>IF(OR(טבלה20[[#This Row],[פעילות]]="",K726=""),"",IF(טבלה20[[#This Row],[פעילות]]=1,1,0))</f>
        <v/>
      </c>
      <c r="M727" s="1" t="str">
        <f>IF(טבלה20[[#This Row],[פעילות]]="","",IF(OR(M726="",AND(טבלה20[[#This Row],[דילוג]]=1,K726=3)),1,M726+1))</f>
        <v/>
      </c>
      <c r="N727" s="1" t="str">
        <f>IF(AND(טבלה20[[#This Row],[מחזורי פעילות]]=3,G728=1,טבלה20[[#This Row],[הפרש קבוע אחרון]]&lt;&gt;I728),1,"")</f>
        <v/>
      </c>
      <c r="O727" s="1" t="str">
        <f>IF(AND(טבלה20[[#This Row],[מחזורי פעילות]]=3,G728=1,טבלה20[[#This Row],[הפרש קבוע אחרון]]=I728),1,"")</f>
        <v/>
      </c>
      <c r="P727" s="1" t="str">
        <f>IF(AND(טבלה20[[#This Row],[דילוג]]=1,טבלה20[[#This Row],[הפרש קבוע אחרון]]=I726,טבלה20[[#This Row],[מחזורי פעילות]]&gt;1),1,"")</f>
        <v/>
      </c>
      <c r="Q727" s="1" t="str">
        <f>IF(OR(AND(טבלה20[[#This Row],[מחזורי פעילות]]&lt;&gt;"",M728=""),AND(טבלה20[[#This Row],[פעילות]]=3,M728=1)),טבלה20[[#This Row],[מחזורי פעילות]],"")</f>
        <v/>
      </c>
      <c r="R727" s="1" t="str">
        <f>IF(טבלה20[[#This Row],[באיזה מחזור נעקר אחרי קביעה?]]&lt;&gt;"",1,"")</f>
        <v/>
      </c>
      <c r="S727" s="1" t="str">
        <f>IF(AND(טבלה20[[#This Row],[באיזה מחזור נעקר אחרי קביעה?]]&lt;&gt;"",טבלה20[[#This Row],[CycleNumber]]&gt;B728),טבלה20[[#This Row],[באיזה מחזור נעקר אחרי קביעה?]],"")</f>
        <v/>
      </c>
      <c r="T727" s="1" t="str">
        <f>IF(AND(טבלה20[[#This Row],[הפרש קבוע אחרון]]&lt;&gt;"",I726=""),טבלה20[[#This Row],[CycleNumber]],"")</f>
        <v/>
      </c>
      <c r="U727" s="1" t="str">
        <f>IF(OR(טבלה20[[#This Row],[CycleNumber]]&gt;B728,B728=""),טבלה20[[#This Row],[CycleNumber]],"")</f>
        <v/>
      </c>
      <c r="V7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7" t="s">
        <v>117</v>
      </c>
      <c r="AO727">
        <v>1</v>
      </c>
      <c r="AP727">
        <v>42</v>
      </c>
      <c r="AQ727" t="str">
        <f t="shared" si="26"/>
        <v/>
      </c>
      <c r="AR727" t="str">
        <f t="shared" si="27"/>
        <v/>
      </c>
    </row>
    <row r="728" spans="1:44" hidden="1" x14ac:dyDescent="0.25">
      <c r="A728" t="s">
        <v>117</v>
      </c>
      <c r="B728">
        <v>3</v>
      </c>
      <c r="C728">
        <v>0</v>
      </c>
      <c r="D728">
        <v>0</v>
      </c>
      <c r="E728">
        <v>0</v>
      </c>
      <c r="F728">
        <v>33</v>
      </c>
      <c r="G728" t="str">
        <f>IF(טבלה20[[#This Row],[CycleNumber]]&gt;2,IF(AND(טבלה20[[#This Row],[LengthofCycle]]-F727=F727-F726,טבלה20[[#This Row],[LengthofCycle]]-F727&lt;&gt;0),1,""),"")</f>
        <v/>
      </c>
      <c r="H728" t="str">
        <f>IF(טבלה20[[#This Row],[דילוג]]=1,SUM(G728:G729),"")</f>
        <v/>
      </c>
      <c r="I728" t="str">
        <f>IF(AND(טבלה20[[#This Row],[CycleNumber]]&gt;B727,טבלה20[[#This Row],[CycleNumber]]&gt;2),IF(טבלה20[[#This Row],[דילוג]]=1,טבלה20[[#This Row],[LengthofCycle]]-F727,I727),"")</f>
        <v/>
      </c>
      <c r="J728">
        <f>IF(AND(טבלה20[[#This Row],[CycleNumber]]&gt;B727,טבלה20[[#This Row],[CycleNumber]]&gt;2),IF(טבלה20[[#This Row],[דילוג]]=1,1,IF(MAX(J726:J727)=1,1,IF(טבלה20[[#This Row],[LengthofCycle]]-F727&lt;&gt;טבלה20[[#This Row],[הפרש קבוע אחרון]],0,""))),"")</f>
        <v>0</v>
      </c>
      <c r="K728" t="str">
        <f>IF(טבלה20[[#This Row],[CycleNumber]]&lt;3,"",IF(טבלה20[[#This Row],[דילוג]]=1,1,IF(K727="","",IF(טבלה20[[#This Row],[LengthofCycle]]-F727=טבלה20[[#This Row],[הפרש קבוע אחרון]],1,IF(K727+1&gt;3,"",K727+1)))))</f>
        <v/>
      </c>
      <c r="L728" t="str">
        <f>IF(OR(טבלה20[[#This Row],[פעילות]]="",K727=""),"",IF(טבלה20[[#This Row],[פעילות]]=1,1,0))</f>
        <v/>
      </c>
      <c r="M728" s="1" t="str">
        <f>IF(טבלה20[[#This Row],[פעילות]]="","",IF(OR(M727="",AND(טבלה20[[#This Row],[דילוג]]=1,K727=3)),1,M727+1))</f>
        <v/>
      </c>
      <c r="N728" s="1" t="str">
        <f>IF(AND(טבלה20[[#This Row],[מחזורי פעילות]]=3,G729=1,טבלה20[[#This Row],[הפרש קבוע אחרון]]&lt;&gt;I729),1,"")</f>
        <v/>
      </c>
      <c r="O728" s="1" t="str">
        <f>IF(AND(טבלה20[[#This Row],[מחזורי פעילות]]=3,G729=1,טבלה20[[#This Row],[הפרש קבוע אחרון]]=I729),1,"")</f>
        <v/>
      </c>
      <c r="P728" s="1" t="str">
        <f>IF(AND(טבלה20[[#This Row],[דילוג]]=1,טבלה20[[#This Row],[הפרש קבוע אחרון]]=I727,טבלה20[[#This Row],[מחזורי פעילות]]&gt;1),1,"")</f>
        <v/>
      </c>
      <c r="Q728" s="1" t="str">
        <f>IF(OR(AND(טבלה20[[#This Row],[מחזורי פעילות]]&lt;&gt;"",M729=""),AND(טבלה20[[#This Row],[פעילות]]=3,M729=1)),טבלה20[[#This Row],[מחזורי פעילות]],"")</f>
        <v/>
      </c>
      <c r="R728" s="1" t="str">
        <f>IF(טבלה20[[#This Row],[באיזה מחזור נעקר אחרי קביעה?]]&lt;&gt;"",1,"")</f>
        <v/>
      </c>
      <c r="S728" s="1" t="str">
        <f>IF(AND(טבלה20[[#This Row],[באיזה מחזור נעקר אחרי קביעה?]]&lt;&gt;"",טבלה20[[#This Row],[CycleNumber]]&gt;B729),טבלה20[[#This Row],[באיזה מחזור נעקר אחרי קביעה?]],"")</f>
        <v/>
      </c>
      <c r="T728" s="1" t="str">
        <f>IF(AND(טבלה20[[#This Row],[הפרש קבוע אחרון]]&lt;&gt;"",I727=""),טבלה20[[#This Row],[CycleNumber]],"")</f>
        <v/>
      </c>
      <c r="U728" s="1" t="str">
        <f>IF(OR(טבלה20[[#This Row],[CycleNumber]]&gt;B729,B729=""),טבלה20[[#This Row],[CycleNumber]],"")</f>
        <v/>
      </c>
      <c r="V7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8" t="s">
        <v>117</v>
      </c>
      <c r="AO728">
        <v>2</v>
      </c>
      <c r="AP728">
        <v>41</v>
      </c>
      <c r="AQ728" t="str">
        <f t="shared" si="26"/>
        <v/>
      </c>
      <c r="AR728" t="str">
        <f t="shared" si="27"/>
        <v/>
      </c>
    </row>
    <row r="729" spans="1:44" hidden="1" x14ac:dyDescent="0.25">
      <c r="A729" t="s">
        <v>117</v>
      </c>
      <c r="B729">
        <v>4</v>
      </c>
      <c r="C729">
        <v>0</v>
      </c>
      <c r="D729">
        <v>1</v>
      </c>
      <c r="E729">
        <v>0</v>
      </c>
      <c r="F729">
        <v>24</v>
      </c>
      <c r="G729" t="str">
        <f>IF(טבלה20[[#This Row],[CycleNumber]]&gt;2,IF(AND(טבלה20[[#This Row],[LengthofCycle]]-F728=F728-F727,טבלה20[[#This Row],[LengthofCycle]]-F728&lt;&gt;0),1,""),"")</f>
        <v/>
      </c>
      <c r="H729" t="str">
        <f>IF(טבלה20[[#This Row],[דילוג]]=1,SUM(G729:G730),"")</f>
        <v/>
      </c>
      <c r="I729" t="str">
        <f>IF(AND(טבלה20[[#This Row],[CycleNumber]]&gt;B728,טבלה20[[#This Row],[CycleNumber]]&gt;2),IF(טבלה20[[#This Row],[דילוג]]=1,טבלה20[[#This Row],[LengthofCycle]]-F728,I728),"")</f>
        <v/>
      </c>
      <c r="J729">
        <f>IF(AND(טבלה20[[#This Row],[CycleNumber]]&gt;B728,טבלה20[[#This Row],[CycleNumber]]&gt;2),IF(טבלה20[[#This Row],[דילוג]]=1,1,IF(MAX(J727:J728)=1,1,IF(טבלה20[[#This Row],[LengthofCycle]]-F728&lt;&gt;טבלה20[[#This Row],[הפרש קבוע אחרון]],0,""))),"")</f>
        <v>0</v>
      </c>
      <c r="K729" t="str">
        <f>IF(טבלה20[[#This Row],[CycleNumber]]&lt;3,"",IF(טבלה20[[#This Row],[דילוג]]=1,1,IF(K728="","",IF(טבלה20[[#This Row],[LengthofCycle]]-F728=טבלה20[[#This Row],[הפרש קבוע אחרון]],1,IF(K728+1&gt;3,"",K728+1)))))</f>
        <v/>
      </c>
      <c r="L729" t="str">
        <f>IF(OR(טבלה20[[#This Row],[פעילות]]="",K728=""),"",IF(טבלה20[[#This Row],[פעילות]]=1,1,0))</f>
        <v/>
      </c>
      <c r="M729" s="1" t="str">
        <f>IF(טבלה20[[#This Row],[פעילות]]="","",IF(OR(M728="",AND(טבלה20[[#This Row],[דילוג]]=1,K728=3)),1,M728+1))</f>
        <v/>
      </c>
      <c r="N729" s="1" t="str">
        <f>IF(AND(טבלה20[[#This Row],[מחזורי פעילות]]=3,G730=1,טבלה20[[#This Row],[הפרש קבוע אחרון]]&lt;&gt;I730),1,"")</f>
        <v/>
      </c>
      <c r="O729" s="1" t="str">
        <f>IF(AND(טבלה20[[#This Row],[מחזורי פעילות]]=3,G730=1,טבלה20[[#This Row],[הפרש קבוע אחרון]]=I730),1,"")</f>
        <v/>
      </c>
      <c r="P729" s="1" t="str">
        <f>IF(AND(טבלה20[[#This Row],[דילוג]]=1,טבלה20[[#This Row],[הפרש קבוע אחרון]]=I728,טבלה20[[#This Row],[מחזורי פעילות]]&gt;1),1,"")</f>
        <v/>
      </c>
      <c r="Q729" s="1" t="str">
        <f>IF(OR(AND(טבלה20[[#This Row],[מחזורי פעילות]]&lt;&gt;"",M730=""),AND(טבלה20[[#This Row],[פעילות]]=3,M730=1)),טבלה20[[#This Row],[מחזורי פעילות]],"")</f>
        <v/>
      </c>
      <c r="R729" s="1" t="str">
        <f>IF(טבלה20[[#This Row],[באיזה מחזור נעקר אחרי קביעה?]]&lt;&gt;"",1,"")</f>
        <v/>
      </c>
      <c r="S729" s="1" t="str">
        <f>IF(AND(טבלה20[[#This Row],[באיזה מחזור נעקר אחרי קביעה?]]&lt;&gt;"",טבלה20[[#This Row],[CycleNumber]]&gt;B730),טבלה20[[#This Row],[באיזה מחזור נעקר אחרי קביעה?]],"")</f>
        <v/>
      </c>
      <c r="T729" s="1" t="str">
        <f>IF(AND(טבלה20[[#This Row],[הפרש קבוע אחרון]]&lt;&gt;"",I728=""),טבלה20[[#This Row],[CycleNumber]],"")</f>
        <v/>
      </c>
      <c r="U729" s="1" t="str">
        <f>IF(OR(טבלה20[[#This Row],[CycleNumber]]&gt;B730,B730=""),טבלה20[[#This Row],[CycleNumber]],"")</f>
        <v/>
      </c>
      <c r="V7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29" t="s">
        <v>117</v>
      </c>
      <c r="AO729">
        <v>3</v>
      </c>
      <c r="AP729">
        <v>33</v>
      </c>
      <c r="AQ729">
        <f t="shared" si="26"/>
        <v>0</v>
      </c>
      <c r="AR729" t="str">
        <f t="shared" si="27"/>
        <v/>
      </c>
    </row>
    <row r="730" spans="1:44" hidden="1" x14ac:dyDescent="0.25">
      <c r="A730" t="s">
        <v>117</v>
      </c>
      <c r="B730">
        <v>5</v>
      </c>
      <c r="C730">
        <v>0</v>
      </c>
      <c r="D730">
        <v>1</v>
      </c>
      <c r="E730">
        <v>0</v>
      </c>
      <c r="F730">
        <v>37</v>
      </c>
      <c r="G730" t="str">
        <f>IF(טבלה20[[#This Row],[CycleNumber]]&gt;2,IF(AND(טבלה20[[#This Row],[LengthofCycle]]-F729=F729-F728,טבלה20[[#This Row],[LengthofCycle]]-F729&lt;&gt;0),1,""),"")</f>
        <v/>
      </c>
      <c r="H730" t="str">
        <f>IF(טבלה20[[#This Row],[דילוג]]=1,SUM(G730:G731),"")</f>
        <v/>
      </c>
      <c r="I730" t="str">
        <f>IF(AND(טבלה20[[#This Row],[CycleNumber]]&gt;B729,טבלה20[[#This Row],[CycleNumber]]&gt;2),IF(טבלה20[[#This Row],[דילוג]]=1,טבלה20[[#This Row],[LengthofCycle]]-F729,I729),"")</f>
        <v/>
      </c>
      <c r="J730">
        <f>IF(AND(טבלה20[[#This Row],[CycleNumber]]&gt;B729,טבלה20[[#This Row],[CycleNumber]]&gt;2),IF(טבלה20[[#This Row],[דילוג]]=1,1,IF(MAX(J728:J729)=1,1,IF(טבלה20[[#This Row],[LengthofCycle]]-F729&lt;&gt;טבלה20[[#This Row],[הפרש קבוע אחרון]],0,""))),"")</f>
        <v>0</v>
      </c>
      <c r="K730" t="str">
        <f>IF(טבלה20[[#This Row],[CycleNumber]]&lt;3,"",IF(טבלה20[[#This Row],[דילוג]]=1,1,IF(K729="","",IF(טבלה20[[#This Row],[LengthofCycle]]-F729=טבלה20[[#This Row],[הפרש קבוע אחרון]],1,IF(K729+1&gt;3,"",K729+1)))))</f>
        <v/>
      </c>
      <c r="L730" t="str">
        <f>IF(OR(טבלה20[[#This Row],[פעילות]]="",K729=""),"",IF(טבלה20[[#This Row],[פעילות]]=1,1,0))</f>
        <v/>
      </c>
      <c r="M730" s="1" t="str">
        <f>IF(טבלה20[[#This Row],[פעילות]]="","",IF(OR(M729="",AND(טבלה20[[#This Row],[דילוג]]=1,K729=3)),1,M729+1))</f>
        <v/>
      </c>
      <c r="N730" s="1" t="str">
        <f>IF(AND(טבלה20[[#This Row],[מחזורי פעילות]]=3,G731=1,טבלה20[[#This Row],[הפרש קבוע אחרון]]&lt;&gt;I731),1,"")</f>
        <v/>
      </c>
      <c r="O730" s="1" t="str">
        <f>IF(AND(טבלה20[[#This Row],[מחזורי פעילות]]=3,G731=1,טבלה20[[#This Row],[הפרש קבוע אחרון]]=I731),1,"")</f>
        <v/>
      </c>
      <c r="P730" s="1" t="str">
        <f>IF(AND(טבלה20[[#This Row],[דילוג]]=1,טבלה20[[#This Row],[הפרש קבוע אחרון]]=I729,טבלה20[[#This Row],[מחזורי פעילות]]&gt;1),1,"")</f>
        <v/>
      </c>
      <c r="Q730" s="1" t="str">
        <f>IF(OR(AND(טבלה20[[#This Row],[מחזורי פעילות]]&lt;&gt;"",M731=""),AND(טבלה20[[#This Row],[פעילות]]=3,M731=1)),טבלה20[[#This Row],[מחזורי פעילות]],"")</f>
        <v/>
      </c>
      <c r="R730" s="1" t="str">
        <f>IF(טבלה20[[#This Row],[באיזה מחזור נעקר אחרי קביעה?]]&lt;&gt;"",1,"")</f>
        <v/>
      </c>
      <c r="S730" s="1" t="str">
        <f>IF(AND(טבלה20[[#This Row],[באיזה מחזור נעקר אחרי קביעה?]]&lt;&gt;"",טבלה20[[#This Row],[CycleNumber]]&gt;B731),טבלה20[[#This Row],[באיזה מחזור נעקר אחרי קביעה?]],"")</f>
        <v/>
      </c>
      <c r="T730" s="1" t="str">
        <f>IF(AND(טבלה20[[#This Row],[הפרש קבוע אחרון]]&lt;&gt;"",I729=""),טבלה20[[#This Row],[CycleNumber]],"")</f>
        <v/>
      </c>
      <c r="U730" s="1" t="str">
        <f>IF(OR(טבלה20[[#This Row],[CycleNumber]]&gt;B731,B731=""),טבלה20[[#This Row],[CycleNumber]],"")</f>
        <v/>
      </c>
      <c r="V7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0" t="s">
        <v>117</v>
      </c>
      <c r="AO730">
        <v>4</v>
      </c>
      <c r="AP730">
        <v>24</v>
      </c>
      <c r="AQ730">
        <f t="shared" si="26"/>
        <v>0</v>
      </c>
      <c r="AR730" t="str">
        <f t="shared" si="27"/>
        <v/>
      </c>
    </row>
    <row r="731" spans="1:44" hidden="1" x14ac:dyDescent="0.25">
      <c r="A731" t="s">
        <v>117</v>
      </c>
      <c r="B731">
        <v>6</v>
      </c>
      <c r="C731">
        <v>0</v>
      </c>
      <c r="D731">
        <v>1</v>
      </c>
      <c r="E731">
        <v>0</v>
      </c>
      <c r="F731">
        <v>40</v>
      </c>
      <c r="G731" t="str">
        <f>IF(טבלה20[[#This Row],[CycleNumber]]&gt;2,IF(AND(טבלה20[[#This Row],[LengthofCycle]]-F730=F730-F729,טבלה20[[#This Row],[LengthofCycle]]-F730&lt;&gt;0),1,""),"")</f>
        <v/>
      </c>
      <c r="H731" t="str">
        <f>IF(טבלה20[[#This Row],[דילוג]]=1,SUM(G731:G732),"")</f>
        <v/>
      </c>
      <c r="I731" t="str">
        <f>IF(AND(טבלה20[[#This Row],[CycleNumber]]&gt;B730,טבלה20[[#This Row],[CycleNumber]]&gt;2),IF(טבלה20[[#This Row],[דילוג]]=1,טבלה20[[#This Row],[LengthofCycle]]-F730,I730),"")</f>
        <v/>
      </c>
      <c r="J731">
        <f>IF(AND(טבלה20[[#This Row],[CycleNumber]]&gt;B730,טבלה20[[#This Row],[CycleNumber]]&gt;2),IF(טבלה20[[#This Row],[דילוג]]=1,1,IF(MAX(J729:J730)=1,1,IF(טבלה20[[#This Row],[LengthofCycle]]-F730&lt;&gt;טבלה20[[#This Row],[הפרש קבוע אחרון]],0,""))),"")</f>
        <v>0</v>
      </c>
      <c r="K731" t="str">
        <f>IF(טבלה20[[#This Row],[CycleNumber]]&lt;3,"",IF(טבלה20[[#This Row],[דילוג]]=1,1,IF(K730="","",IF(טבלה20[[#This Row],[LengthofCycle]]-F730=טבלה20[[#This Row],[הפרש קבוע אחרון]],1,IF(K730+1&gt;3,"",K730+1)))))</f>
        <v/>
      </c>
      <c r="L731" t="str">
        <f>IF(OR(טבלה20[[#This Row],[פעילות]]="",K730=""),"",IF(טבלה20[[#This Row],[פעילות]]=1,1,0))</f>
        <v/>
      </c>
      <c r="M731" s="1" t="str">
        <f>IF(טבלה20[[#This Row],[פעילות]]="","",IF(OR(M730="",AND(טבלה20[[#This Row],[דילוג]]=1,K730=3)),1,M730+1))</f>
        <v/>
      </c>
      <c r="N731" s="1" t="str">
        <f>IF(AND(טבלה20[[#This Row],[מחזורי פעילות]]=3,G732=1,טבלה20[[#This Row],[הפרש קבוע אחרון]]&lt;&gt;I732),1,"")</f>
        <v/>
      </c>
      <c r="O731" s="1" t="str">
        <f>IF(AND(טבלה20[[#This Row],[מחזורי פעילות]]=3,G732=1,טבלה20[[#This Row],[הפרש קבוע אחרון]]=I732),1,"")</f>
        <v/>
      </c>
      <c r="P731" s="1" t="str">
        <f>IF(AND(טבלה20[[#This Row],[דילוג]]=1,טבלה20[[#This Row],[הפרש קבוע אחרון]]=I730,טבלה20[[#This Row],[מחזורי פעילות]]&gt;1),1,"")</f>
        <v/>
      </c>
      <c r="Q731" s="1" t="str">
        <f>IF(OR(AND(טבלה20[[#This Row],[מחזורי פעילות]]&lt;&gt;"",M732=""),AND(טבלה20[[#This Row],[פעילות]]=3,M732=1)),טבלה20[[#This Row],[מחזורי פעילות]],"")</f>
        <v/>
      </c>
      <c r="R731" s="1" t="str">
        <f>IF(טבלה20[[#This Row],[באיזה מחזור נעקר אחרי קביעה?]]&lt;&gt;"",1,"")</f>
        <v/>
      </c>
      <c r="S731" s="1" t="str">
        <f>IF(AND(טבלה20[[#This Row],[באיזה מחזור נעקר אחרי קביעה?]]&lt;&gt;"",טבלה20[[#This Row],[CycleNumber]]&gt;B732),טבלה20[[#This Row],[באיזה מחזור נעקר אחרי קביעה?]],"")</f>
        <v/>
      </c>
      <c r="T731" s="1" t="str">
        <f>IF(AND(טבלה20[[#This Row],[הפרש קבוע אחרון]]&lt;&gt;"",I730=""),טבלה20[[#This Row],[CycleNumber]],"")</f>
        <v/>
      </c>
      <c r="U731" s="1" t="str">
        <f>IF(OR(טבלה20[[#This Row],[CycleNumber]]&gt;B732,B732=""),טבלה20[[#This Row],[CycleNumber]],"")</f>
        <v/>
      </c>
      <c r="V7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1" t="s">
        <v>117</v>
      </c>
      <c r="AO731">
        <v>5</v>
      </c>
      <c r="AP731">
        <v>37</v>
      </c>
      <c r="AQ731">
        <f t="shared" si="26"/>
        <v>0</v>
      </c>
      <c r="AR731" t="str">
        <f t="shared" si="27"/>
        <v/>
      </c>
    </row>
    <row r="732" spans="1:44" hidden="1" x14ac:dyDescent="0.25">
      <c r="A732" t="s">
        <v>117</v>
      </c>
      <c r="B732">
        <v>7</v>
      </c>
      <c r="C732">
        <v>0</v>
      </c>
      <c r="D732">
        <v>1</v>
      </c>
      <c r="E732">
        <v>0</v>
      </c>
      <c r="F732">
        <v>34</v>
      </c>
      <c r="G732" t="str">
        <f>IF(טבלה20[[#This Row],[CycleNumber]]&gt;2,IF(AND(טבלה20[[#This Row],[LengthofCycle]]-F731=F731-F730,טבלה20[[#This Row],[LengthofCycle]]-F731&lt;&gt;0),1,""),"")</f>
        <v/>
      </c>
      <c r="H732" t="str">
        <f>IF(טבלה20[[#This Row],[דילוג]]=1,SUM(G732:G733),"")</f>
        <v/>
      </c>
      <c r="I732" t="str">
        <f>IF(AND(טבלה20[[#This Row],[CycleNumber]]&gt;B731,טבלה20[[#This Row],[CycleNumber]]&gt;2),IF(טבלה20[[#This Row],[דילוג]]=1,טבלה20[[#This Row],[LengthofCycle]]-F731,I731),"")</f>
        <v/>
      </c>
      <c r="J732">
        <f>IF(AND(טבלה20[[#This Row],[CycleNumber]]&gt;B731,טבלה20[[#This Row],[CycleNumber]]&gt;2),IF(טבלה20[[#This Row],[דילוג]]=1,1,IF(MAX(J730:J731)=1,1,IF(טבלה20[[#This Row],[LengthofCycle]]-F731&lt;&gt;טבלה20[[#This Row],[הפרש קבוע אחרון]],0,""))),"")</f>
        <v>0</v>
      </c>
      <c r="K732" t="str">
        <f>IF(טבלה20[[#This Row],[CycleNumber]]&lt;3,"",IF(טבלה20[[#This Row],[דילוג]]=1,1,IF(K731="","",IF(טבלה20[[#This Row],[LengthofCycle]]-F731=טבלה20[[#This Row],[הפרש קבוע אחרון]],1,IF(K731+1&gt;3,"",K731+1)))))</f>
        <v/>
      </c>
      <c r="L732" t="str">
        <f>IF(OR(טבלה20[[#This Row],[פעילות]]="",K731=""),"",IF(טבלה20[[#This Row],[פעילות]]=1,1,0))</f>
        <v/>
      </c>
      <c r="M732" s="1" t="str">
        <f>IF(טבלה20[[#This Row],[פעילות]]="","",IF(OR(M731="",AND(טבלה20[[#This Row],[דילוג]]=1,K731=3)),1,M731+1))</f>
        <v/>
      </c>
      <c r="N732" s="1" t="str">
        <f>IF(AND(טבלה20[[#This Row],[מחזורי פעילות]]=3,G733=1,טבלה20[[#This Row],[הפרש קבוע אחרון]]&lt;&gt;I733),1,"")</f>
        <v/>
      </c>
      <c r="O732" s="1" t="str">
        <f>IF(AND(טבלה20[[#This Row],[מחזורי פעילות]]=3,G733=1,טבלה20[[#This Row],[הפרש קבוע אחרון]]=I733),1,"")</f>
        <v/>
      </c>
      <c r="P732" s="1" t="str">
        <f>IF(AND(טבלה20[[#This Row],[דילוג]]=1,טבלה20[[#This Row],[הפרש קבוע אחרון]]=I731,טבלה20[[#This Row],[מחזורי פעילות]]&gt;1),1,"")</f>
        <v/>
      </c>
      <c r="Q732" s="1" t="str">
        <f>IF(OR(AND(טבלה20[[#This Row],[מחזורי פעילות]]&lt;&gt;"",M733=""),AND(טבלה20[[#This Row],[פעילות]]=3,M733=1)),טבלה20[[#This Row],[מחזורי פעילות]],"")</f>
        <v/>
      </c>
      <c r="R732" s="1" t="str">
        <f>IF(טבלה20[[#This Row],[באיזה מחזור נעקר אחרי קביעה?]]&lt;&gt;"",1,"")</f>
        <v/>
      </c>
      <c r="S732" s="1" t="str">
        <f>IF(AND(טבלה20[[#This Row],[באיזה מחזור נעקר אחרי קביעה?]]&lt;&gt;"",טבלה20[[#This Row],[CycleNumber]]&gt;B733),טבלה20[[#This Row],[באיזה מחזור נעקר אחרי קביעה?]],"")</f>
        <v/>
      </c>
      <c r="T732" s="1" t="str">
        <f>IF(AND(טבלה20[[#This Row],[הפרש קבוע אחרון]]&lt;&gt;"",I731=""),טבלה20[[#This Row],[CycleNumber]],"")</f>
        <v/>
      </c>
      <c r="U732" s="1" t="str">
        <f>IF(OR(טבלה20[[#This Row],[CycleNumber]]&gt;B733,B733=""),טבלה20[[#This Row],[CycleNumber]],"")</f>
        <v/>
      </c>
      <c r="V7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2" t="s">
        <v>117</v>
      </c>
      <c r="AO732">
        <v>6</v>
      </c>
      <c r="AP732">
        <v>40</v>
      </c>
      <c r="AQ732">
        <f t="shared" si="26"/>
        <v>0</v>
      </c>
      <c r="AR732" t="str">
        <f t="shared" si="27"/>
        <v/>
      </c>
    </row>
    <row r="733" spans="1:44" hidden="1" x14ac:dyDescent="0.25">
      <c r="A733" t="s">
        <v>117</v>
      </c>
      <c r="B733">
        <v>8</v>
      </c>
      <c r="C733">
        <v>0</v>
      </c>
      <c r="D733">
        <v>0</v>
      </c>
      <c r="E733">
        <v>0</v>
      </c>
      <c r="F733">
        <v>33</v>
      </c>
      <c r="G733" t="str">
        <f>IF(טבלה20[[#This Row],[CycleNumber]]&gt;2,IF(AND(טבלה20[[#This Row],[LengthofCycle]]-F732=F732-F731,טבלה20[[#This Row],[LengthofCycle]]-F732&lt;&gt;0),1,""),"")</f>
        <v/>
      </c>
      <c r="H733" t="str">
        <f>IF(טבלה20[[#This Row],[דילוג]]=1,SUM(G733:G734),"")</f>
        <v/>
      </c>
      <c r="I733" t="str">
        <f>IF(AND(טבלה20[[#This Row],[CycleNumber]]&gt;B732,טבלה20[[#This Row],[CycleNumber]]&gt;2),IF(טבלה20[[#This Row],[דילוג]]=1,טבלה20[[#This Row],[LengthofCycle]]-F732,I732),"")</f>
        <v/>
      </c>
      <c r="J733">
        <f>IF(AND(טבלה20[[#This Row],[CycleNumber]]&gt;B732,טבלה20[[#This Row],[CycleNumber]]&gt;2),IF(טבלה20[[#This Row],[דילוג]]=1,1,IF(MAX(J731:J732)=1,1,IF(טבלה20[[#This Row],[LengthofCycle]]-F732&lt;&gt;טבלה20[[#This Row],[הפרש קבוע אחרון]],0,""))),"")</f>
        <v>0</v>
      </c>
      <c r="K733" t="str">
        <f>IF(טבלה20[[#This Row],[CycleNumber]]&lt;3,"",IF(טבלה20[[#This Row],[דילוג]]=1,1,IF(K732="","",IF(טבלה20[[#This Row],[LengthofCycle]]-F732=טבלה20[[#This Row],[הפרש קבוע אחרון]],1,IF(K732+1&gt;3,"",K732+1)))))</f>
        <v/>
      </c>
      <c r="L733" t="str">
        <f>IF(OR(טבלה20[[#This Row],[פעילות]]="",K732=""),"",IF(טבלה20[[#This Row],[פעילות]]=1,1,0))</f>
        <v/>
      </c>
      <c r="M733" s="1" t="str">
        <f>IF(טבלה20[[#This Row],[פעילות]]="","",IF(OR(M732="",AND(טבלה20[[#This Row],[דילוג]]=1,K732=3)),1,M732+1))</f>
        <v/>
      </c>
      <c r="N733" s="1" t="str">
        <f>IF(AND(טבלה20[[#This Row],[מחזורי פעילות]]=3,G734=1,טבלה20[[#This Row],[הפרש קבוע אחרון]]&lt;&gt;I734),1,"")</f>
        <v/>
      </c>
      <c r="O733" s="1" t="str">
        <f>IF(AND(טבלה20[[#This Row],[מחזורי פעילות]]=3,G734=1,טבלה20[[#This Row],[הפרש קבוע אחרון]]=I734),1,"")</f>
        <v/>
      </c>
      <c r="P733" s="1" t="str">
        <f>IF(AND(טבלה20[[#This Row],[דילוג]]=1,טבלה20[[#This Row],[הפרש קבוע אחרון]]=I732,טבלה20[[#This Row],[מחזורי פעילות]]&gt;1),1,"")</f>
        <v/>
      </c>
      <c r="Q733" s="1" t="str">
        <f>IF(OR(AND(טבלה20[[#This Row],[מחזורי פעילות]]&lt;&gt;"",M734=""),AND(טבלה20[[#This Row],[פעילות]]=3,M734=1)),טבלה20[[#This Row],[מחזורי פעילות]],"")</f>
        <v/>
      </c>
      <c r="R733" s="1" t="str">
        <f>IF(טבלה20[[#This Row],[באיזה מחזור נעקר אחרי קביעה?]]&lt;&gt;"",1,"")</f>
        <v/>
      </c>
      <c r="S733" s="1" t="str">
        <f>IF(AND(טבלה20[[#This Row],[באיזה מחזור נעקר אחרי קביעה?]]&lt;&gt;"",טבלה20[[#This Row],[CycleNumber]]&gt;B734),טבלה20[[#This Row],[באיזה מחזור נעקר אחרי קביעה?]],"")</f>
        <v/>
      </c>
      <c r="T733" s="1" t="str">
        <f>IF(AND(טבלה20[[#This Row],[הפרש קבוע אחרון]]&lt;&gt;"",I732=""),טבלה20[[#This Row],[CycleNumber]],"")</f>
        <v/>
      </c>
      <c r="U733" s="1" t="str">
        <f>IF(OR(טבלה20[[#This Row],[CycleNumber]]&gt;B734,B734=""),טבלה20[[#This Row],[CycleNumber]],"")</f>
        <v/>
      </c>
      <c r="V7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3" t="s">
        <v>117</v>
      </c>
      <c r="AO733">
        <v>7</v>
      </c>
      <c r="AP733">
        <v>34</v>
      </c>
      <c r="AQ733">
        <f t="shared" si="26"/>
        <v>0</v>
      </c>
      <c r="AR733" t="str">
        <f t="shared" si="27"/>
        <v/>
      </c>
    </row>
    <row r="734" spans="1:44" hidden="1" x14ac:dyDescent="0.25">
      <c r="A734" t="s">
        <v>117</v>
      </c>
      <c r="B734">
        <v>9</v>
      </c>
      <c r="C734">
        <v>0</v>
      </c>
      <c r="D734">
        <v>0</v>
      </c>
      <c r="E734">
        <v>0</v>
      </c>
      <c r="F734">
        <v>31</v>
      </c>
      <c r="G734" t="str">
        <f>IF(טבלה20[[#This Row],[CycleNumber]]&gt;2,IF(AND(טבלה20[[#This Row],[LengthofCycle]]-F733=F733-F732,טבלה20[[#This Row],[LengthofCycle]]-F733&lt;&gt;0),1,""),"")</f>
        <v/>
      </c>
      <c r="H734" t="str">
        <f>IF(טבלה20[[#This Row],[דילוג]]=1,SUM(G734:G735),"")</f>
        <v/>
      </c>
      <c r="I734" t="str">
        <f>IF(AND(טבלה20[[#This Row],[CycleNumber]]&gt;B733,טבלה20[[#This Row],[CycleNumber]]&gt;2),IF(טבלה20[[#This Row],[דילוג]]=1,טבלה20[[#This Row],[LengthofCycle]]-F733,I733),"")</f>
        <v/>
      </c>
      <c r="J734">
        <f>IF(AND(טבלה20[[#This Row],[CycleNumber]]&gt;B733,טבלה20[[#This Row],[CycleNumber]]&gt;2),IF(טבלה20[[#This Row],[דילוג]]=1,1,IF(MAX(J732:J733)=1,1,IF(טבלה20[[#This Row],[LengthofCycle]]-F733&lt;&gt;טבלה20[[#This Row],[הפרש קבוע אחרון]],0,""))),"")</f>
        <v>0</v>
      </c>
      <c r="K734" t="str">
        <f>IF(טבלה20[[#This Row],[CycleNumber]]&lt;3,"",IF(טבלה20[[#This Row],[דילוג]]=1,1,IF(K733="","",IF(טבלה20[[#This Row],[LengthofCycle]]-F733=טבלה20[[#This Row],[הפרש קבוע אחרון]],1,IF(K733+1&gt;3,"",K733+1)))))</f>
        <v/>
      </c>
      <c r="L734" t="str">
        <f>IF(OR(טבלה20[[#This Row],[פעילות]]="",K733=""),"",IF(טבלה20[[#This Row],[פעילות]]=1,1,0))</f>
        <v/>
      </c>
      <c r="M734" s="1" t="str">
        <f>IF(טבלה20[[#This Row],[פעילות]]="","",IF(OR(M733="",AND(טבלה20[[#This Row],[דילוג]]=1,K733=3)),1,M733+1))</f>
        <v/>
      </c>
      <c r="N734" s="1" t="str">
        <f>IF(AND(טבלה20[[#This Row],[מחזורי פעילות]]=3,G735=1,טבלה20[[#This Row],[הפרש קבוע אחרון]]&lt;&gt;I735),1,"")</f>
        <v/>
      </c>
      <c r="O734" s="1" t="str">
        <f>IF(AND(טבלה20[[#This Row],[מחזורי פעילות]]=3,G735=1,טבלה20[[#This Row],[הפרש קבוע אחרון]]=I735),1,"")</f>
        <v/>
      </c>
      <c r="P734" s="1" t="str">
        <f>IF(AND(טבלה20[[#This Row],[דילוג]]=1,טבלה20[[#This Row],[הפרש קבוע אחרון]]=I733,טבלה20[[#This Row],[מחזורי פעילות]]&gt;1),1,"")</f>
        <v/>
      </c>
      <c r="Q734" s="1" t="str">
        <f>IF(OR(AND(טבלה20[[#This Row],[מחזורי פעילות]]&lt;&gt;"",M735=""),AND(טבלה20[[#This Row],[פעילות]]=3,M735=1)),טבלה20[[#This Row],[מחזורי פעילות]],"")</f>
        <v/>
      </c>
      <c r="R734" s="1" t="str">
        <f>IF(טבלה20[[#This Row],[באיזה מחזור נעקר אחרי קביעה?]]&lt;&gt;"",1,"")</f>
        <v/>
      </c>
      <c r="S734" s="1" t="str">
        <f>IF(AND(טבלה20[[#This Row],[באיזה מחזור נעקר אחרי קביעה?]]&lt;&gt;"",טבלה20[[#This Row],[CycleNumber]]&gt;B735),טבלה20[[#This Row],[באיזה מחזור נעקר אחרי קביעה?]],"")</f>
        <v/>
      </c>
      <c r="T734" s="1" t="str">
        <f>IF(AND(טבלה20[[#This Row],[הפרש קבוע אחרון]]&lt;&gt;"",I733=""),טבלה20[[#This Row],[CycleNumber]],"")</f>
        <v/>
      </c>
      <c r="U734" s="1" t="str">
        <f>IF(OR(טבלה20[[#This Row],[CycleNumber]]&gt;B735,B735=""),טבלה20[[#This Row],[CycleNumber]],"")</f>
        <v/>
      </c>
      <c r="V7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4" t="s">
        <v>117</v>
      </c>
      <c r="AO734">
        <v>8</v>
      </c>
      <c r="AP734">
        <v>33</v>
      </c>
      <c r="AQ734">
        <f t="shared" si="26"/>
        <v>0</v>
      </c>
      <c r="AR734" t="str">
        <f t="shared" si="27"/>
        <v/>
      </c>
    </row>
    <row r="735" spans="1:44" hidden="1" x14ac:dyDescent="0.25">
      <c r="A735" t="s">
        <v>117</v>
      </c>
      <c r="B735">
        <v>10</v>
      </c>
      <c r="C735">
        <v>0</v>
      </c>
      <c r="D735">
        <v>1</v>
      </c>
      <c r="E735">
        <v>0</v>
      </c>
      <c r="F735">
        <v>33</v>
      </c>
      <c r="G735" t="str">
        <f>IF(טבלה20[[#This Row],[CycleNumber]]&gt;2,IF(AND(טבלה20[[#This Row],[LengthofCycle]]-F734=F734-F733,טבלה20[[#This Row],[LengthofCycle]]-F734&lt;&gt;0),1,""),"")</f>
        <v/>
      </c>
      <c r="H735" t="str">
        <f>IF(טבלה20[[#This Row],[דילוג]]=1,SUM(G735:G736),"")</f>
        <v/>
      </c>
      <c r="I735" t="str">
        <f>IF(AND(טבלה20[[#This Row],[CycleNumber]]&gt;B734,טבלה20[[#This Row],[CycleNumber]]&gt;2),IF(טבלה20[[#This Row],[דילוג]]=1,טבלה20[[#This Row],[LengthofCycle]]-F734,I734),"")</f>
        <v/>
      </c>
      <c r="J735">
        <f>IF(AND(טבלה20[[#This Row],[CycleNumber]]&gt;B734,טבלה20[[#This Row],[CycleNumber]]&gt;2),IF(טבלה20[[#This Row],[דילוג]]=1,1,IF(MAX(J733:J734)=1,1,IF(טבלה20[[#This Row],[LengthofCycle]]-F734&lt;&gt;טבלה20[[#This Row],[הפרש קבוע אחרון]],0,""))),"")</f>
        <v>0</v>
      </c>
      <c r="K735" t="str">
        <f>IF(טבלה20[[#This Row],[CycleNumber]]&lt;3,"",IF(טבלה20[[#This Row],[דילוג]]=1,1,IF(K734="","",IF(טבלה20[[#This Row],[LengthofCycle]]-F734=טבלה20[[#This Row],[הפרש קבוע אחרון]],1,IF(K734+1&gt;3,"",K734+1)))))</f>
        <v/>
      </c>
      <c r="L735" t="str">
        <f>IF(OR(טבלה20[[#This Row],[פעילות]]="",K734=""),"",IF(טבלה20[[#This Row],[פעילות]]=1,1,0))</f>
        <v/>
      </c>
      <c r="M735" s="1" t="str">
        <f>IF(טבלה20[[#This Row],[פעילות]]="","",IF(OR(M734="",AND(טבלה20[[#This Row],[דילוג]]=1,K734=3)),1,M734+1))</f>
        <v/>
      </c>
      <c r="N735" s="1" t="str">
        <f>IF(AND(טבלה20[[#This Row],[מחזורי פעילות]]=3,G736=1,טבלה20[[#This Row],[הפרש קבוע אחרון]]&lt;&gt;I736),1,"")</f>
        <v/>
      </c>
      <c r="O735" s="1" t="str">
        <f>IF(AND(טבלה20[[#This Row],[מחזורי פעילות]]=3,G736=1,טבלה20[[#This Row],[הפרש קבוע אחרון]]=I736),1,"")</f>
        <v/>
      </c>
      <c r="P735" s="1" t="str">
        <f>IF(AND(טבלה20[[#This Row],[דילוג]]=1,טבלה20[[#This Row],[הפרש קבוע אחרון]]=I734,טבלה20[[#This Row],[מחזורי פעילות]]&gt;1),1,"")</f>
        <v/>
      </c>
      <c r="Q735" s="1" t="str">
        <f>IF(OR(AND(טבלה20[[#This Row],[מחזורי פעילות]]&lt;&gt;"",M736=""),AND(טבלה20[[#This Row],[פעילות]]=3,M736=1)),טבלה20[[#This Row],[מחזורי פעילות]],"")</f>
        <v/>
      </c>
      <c r="R735" s="1" t="str">
        <f>IF(טבלה20[[#This Row],[באיזה מחזור נעקר אחרי קביעה?]]&lt;&gt;"",1,"")</f>
        <v/>
      </c>
      <c r="S735" s="1" t="str">
        <f>IF(AND(טבלה20[[#This Row],[באיזה מחזור נעקר אחרי קביעה?]]&lt;&gt;"",טבלה20[[#This Row],[CycleNumber]]&gt;B736),טבלה20[[#This Row],[באיזה מחזור נעקר אחרי קביעה?]],"")</f>
        <v/>
      </c>
      <c r="T735" s="1" t="str">
        <f>IF(AND(טבלה20[[#This Row],[הפרש קבוע אחרון]]&lt;&gt;"",I734=""),טבלה20[[#This Row],[CycleNumber]],"")</f>
        <v/>
      </c>
      <c r="U735" s="1" t="str">
        <f>IF(OR(טבלה20[[#This Row],[CycleNumber]]&gt;B736,B736=""),טבלה20[[#This Row],[CycleNumber]],"")</f>
        <v/>
      </c>
      <c r="V7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5" t="s">
        <v>117</v>
      </c>
      <c r="AO735">
        <v>9</v>
      </c>
      <c r="AP735">
        <v>31</v>
      </c>
      <c r="AQ735">
        <f t="shared" si="26"/>
        <v>0</v>
      </c>
      <c r="AR735" t="str">
        <f t="shared" si="27"/>
        <v/>
      </c>
    </row>
    <row r="736" spans="1:44" hidden="1" x14ac:dyDescent="0.25">
      <c r="A736" t="s">
        <v>117</v>
      </c>
      <c r="B736">
        <v>11</v>
      </c>
      <c r="C736">
        <v>0</v>
      </c>
      <c r="D736">
        <v>1</v>
      </c>
      <c r="E736">
        <v>0</v>
      </c>
      <c r="F736">
        <v>34</v>
      </c>
      <c r="G736" t="str">
        <f>IF(טבלה20[[#This Row],[CycleNumber]]&gt;2,IF(AND(טבלה20[[#This Row],[LengthofCycle]]-F735=F735-F734,טבלה20[[#This Row],[LengthofCycle]]-F735&lt;&gt;0),1,""),"")</f>
        <v/>
      </c>
      <c r="H736" t="str">
        <f>IF(טבלה20[[#This Row],[דילוג]]=1,SUM(G736:G737),"")</f>
        <v/>
      </c>
      <c r="I736" t="str">
        <f>IF(AND(טבלה20[[#This Row],[CycleNumber]]&gt;B735,טבלה20[[#This Row],[CycleNumber]]&gt;2),IF(טבלה20[[#This Row],[דילוג]]=1,טבלה20[[#This Row],[LengthofCycle]]-F735,I735),"")</f>
        <v/>
      </c>
      <c r="J736">
        <f>IF(AND(טבלה20[[#This Row],[CycleNumber]]&gt;B735,טבלה20[[#This Row],[CycleNumber]]&gt;2),IF(טבלה20[[#This Row],[דילוג]]=1,1,IF(MAX(J734:J735)=1,1,IF(טבלה20[[#This Row],[LengthofCycle]]-F735&lt;&gt;טבלה20[[#This Row],[הפרש קבוע אחרון]],0,""))),"")</f>
        <v>0</v>
      </c>
      <c r="K736" t="str">
        <f>IF(טבלה20[[#This Row],[CycleNumber]]&lt;3,"",IF(טבלה20[[#This Row],[דילוג]]=1,1,IF(K735="","",IF(טבלה20[[#This Row],[LengthofCycle]]-F735=טבלה20[[#This Row],[הפרש קבוע אחרון]],1,IF(K735+1&gt;3,"",K735+1)))))</f>
        <v/>
      </c>
      <c r="L736" t="str">
        <f>IF(OR(טבלה20[[#This Row],[פעילות]]="",K735=""),"",IF(טבלה20[[#This Row],[פעילות]]=1,1,0))</f>
        <v/>
      </c>
      <c r="M736" s="1" t="str">
        <f>IF(טבלה20[[#This Row],[פעילות]]="","",IF(OR(M735="",AND(טבלה20[[#This Row],[דילוג]]=1,K735=3)),1,M735+1))</f>
        <v/>
      </c>
      <c r="N736" s="1" t="str">
        <f>IF(AND(טבלה20[[#This Row],[מחזורי פעילות]]=3,G737=1,טבלה20[[#This Row],[הפרש קבוע אחרון]]&lt;&gt;I737),1,"")</f>
        <v/>
      </c>
      <c r="O736" s="1" t="str">
        <f>IF(AND(טבלה20[[#This Row],[מחזורי פעילות]]=3,G737=1,טבלה20[[#This Row],[הפרש קבוע אחרון]]=I737),1,"")</f>
        <v/>
      </c>
      <c r="P736" s="1" t="str">
        <f>IF(AND(טבלה20[[#This Row],[דילוג]]=1,טבלה20[[#This Row],[הפרש קבוע אחרון]]=I735,טבלה20[[#This Row],[מחזורי פעילות]]&gt;1),1,"")</f>
        <v/>
      </c>
      <c r="Q736" s="1" t="str">
        <f>IF(OR(AND(טבלה20[[#This Row],[מחזורי פעילות]]&lt;&gt;"",M737=""),AND(טבלה20[[#This Row],[פעילות]]=3,M737=1)),טבלה20[[#This Row],[מחזורי פעילות]],"")</f>
        <v/>
      </c>
      <c r="R736" s="1" t="str">
        <f>IF(טבלה20[[#This Row],[באיזה מחזור נעקר אחרי קביעה?]]&lt;&gt;"",1,"")</f>
        <v/>
      </c>
      <c r="S736" s="1" t="str">
        <f>IF(AND(טבלה20[[#This Row],[באיזה מחזור נעקר אחרי קביעה?]]&lt;&gt;"",טבלה20[[#This Row],[CycleNumber]]&gt;B737),טבלה20[[#This Row],[באיזה מחזור נעקר אחרי קביעה?]],"")</f>
        <v/>
      </c>
      <c r="T736" s="1" t="str">
        <f>IF(AND(טבלה20[[#This Row],[הפרש קבוע אחרון]]&lt;&gt;"",I735=""),טבלה20[[#This Row],[CycleNumber]],"")</f>
        <v/>
      </c>
      <c r="U736" s="1" t="str">
        <f>IF(OR(טבלה20[[#This Row],[CycleNumber]]&gt;B737,B737=""),טבלה20[[#This Row],[CycleNumber]],"")</f>
        <v/>
      </c>
      <c r="V7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6" t="s">
        <v>117</v>
      </c>
      <c r="AO736">
        <v>10</v>
      </c>
      <c r="AP736">
        <v>33</v>
      </c>
      <c r="AQ736">
        <f t="shared" si="26"/>
        <v>0</v>
      </c>
      <c r="AR736" t="str">
        <f t="shared" si="27"/>
        <v/>
      </c>
    </row>
    <row r="737" spans="1:44" hidden="1" x14ac:dyDescent="0.25">
      <c r="A737" t="s">
        <v>117</v>
      </c>
      <c r="B737">
        <v>12</v>
      </c>
      <c r="C737">
        <v>0</v>
      </c>
      <c r="D737">
        <v>1</v>
      </c>
      <c r="E737">
        <v>0</v>
      </c>
      <c r="F737">
        <v>38</v>
      </c>
      <c r="G737" t="str">
        <f>IF(טבלה20[[#This Row],[CycleNumber]]&gt;2,IF(AND(טבלה20[[#This Row],[LengthofCycle]]-F736=F736-F735,טבלה20[[#This Row],[LengthofCycle]]-F736&lt;&gt;0),1,""),"")</f>
        <v/>
      </c>
      <c r="H737" t="str">
        <f>IF(טבלה20[[#This Row],[דילוג]]=1,SUM(G737:G738),"")</f>
        <v/>
      </c>
      <c r="I737" t="str">
        <f>IF(AND(טבלה20[[#This Row],[CycleNumber]]&gt;B736,טבלה20[[#This Row],[CycleNumber]]&gt;2),IF(טבלה20[[#This Row],[דילוג]]=1,טבלה20[[#This Row],[LengthofCycle]]-F736,I736),"")</f>
        <v/>
      </c>
      <c r="J737">
        <f>IF(AND(טבלה20[[#This Row],[CycleNumber]]&gt;B736,טבלה20[[#This Row],[CycleNumber]]&gt;2),IF(טבלה20[[#This Row],[דילוג]]=1,1,IF(MAX(J735:J736)=1,1,IF(טבלה20[[#This Row],[LengthofCycle]]-F736&lt;&gt;טבלה20[[#This Row],[הפרש קבוע אחרון]],0,""))),"")</f>
        <v>0</v>
      </c>
      <c r="K737" t="str">
        <f>IF(טבלה20[[#This Row],[CycleNumber]]&lt;3,"",IF(טבלה20[[#This Row],[דילוג]]=1,1,IF(K736="","",IF(טבלה20[[#This Row],[LengthofCycle]]-F736=טבלה20[[#This Row],[הפרש קבוע אחרון]],1,IF(K736+1&gt;3,"",K736+1)))))</f>
        <v/>
      </c>
      <c r="L737" t="str">
        <f>IF(OR(טבלה20[[#This Row],[פעילות]]="",K736=""),"",IF(טבלה20[[#This Row],[פעילות]]=1,1,0))</f>
        <v/>
      </c>
      <c r="M737" s="1" t="str">
        <f>IF(טבלה20[[#This Row],[פעילות]]="","",IF(OR(M736="",AND(טבלה20[[#This Row],[דילוג]]=1,K736=3)),1,M736+1))</f>
        <v/>
      </c>
      <c r="N737" s="1" t="str">
        <f>IF(AND(טבלה20[[#This Row],[מחזורי פעילות]]=3,G738=1,טבלה20[[#This Row],[הפרש קבוע אחרון]]&lt;&gt;I738),1,"")</f>
        <v/>
      </c>
      <c r="O737" s="1" t="str">
        <f>IF(AND(טבלה20[[#This Row],[מחזורי פעילות]]=3,G738=1,טבלה20[[#This Row],[הפרש קבוע אחרון]]=I738),1,"")</f>
        <v/>
      </c>
      <c r="P737" s="1" t="str">
        <f>IF(AND(טבלה20[[#This Row],[דילוג]]=1,טבלה20[[#This Row],[הפרש קבוע אחרון]]=I736,טבלה20[[#This Row],[מחזורי פעילות]]&gt;1),1,"")</f>
        <v/>
      </c>
      <c r="Q737" s="1" t="str">
        <f>IF(OR(AND(טבלה20[[#This Row],[מחזורי פעילות]]&lt;&gt;"",M738=""),AND(טבלה20[[#This Row],[פעילות]]=3,M738=1)),טבלה20[[#This Row],[מחזורי פעילות]],"")</f>
        <v/>
      </c>
      <c r="R737" s="1" t="str">
        <f>IF(טבלה20[[#This Row],[באיזה מחזור נעקר אחרי קביעה?]]&lt;&gt;"",1,"")</f>
        <v/>
      </c>
      <c r="S737" s="1" t="str">
        <f>IF(AND(טבלה20[[#This Row],[באיזה מחזור נעקר אחרי קביעה?]]&lt;&gt;"",טבלה20[[#This Row],[CycleNumber]]&gt;B738),טבלה20[[#This Row],[באיזה מחזור נעקר אחרי קביעה?]],"")</f>
        <v/>
      </c>
      <c r="T737" s="1" t="str">
        <f>IF(AND(טבלה20[[#This Row],[הפרש קבוע אחרון]]&lt;&gt;"",I736=""),טבלה20[[#This Row],[CycleNumber]],"")</f>
        <v/>
      </c>
      <c r="U737" s="1" t="str">
        <f>IF(OR(טבלה20[[#This Row],[CycleNumber]]&gt;B738,B738=""),טבלה20[[#This Row],[CycleNumber]],"")</f>
        <v/>
      </c>
      <c r="V7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7" t="s">
        <v>117</v>
      </c>
      <c r="AO737">
        <v>11</v>
      </c>
      <c r="AP737">
        <v>34</v>
      </c>
      <c r="AQ737">
        <f t="shared" si="26"/>
        <v>0</v>
      </c>
      <c r="AR737" t="str">
        <f t="shared" si="27"/>
        <v/>
      </c>
    </row>
    <row r="738" spans="1:44" hidden="1" x14ac:dyDescent="0.25">
      <c r="A738" t="s">
        <v>117</v>
      </c>
      <c r="B738">
        <v>13</v>
      </c>
      <c r="C738">
        <v>0</v>
      </c>
      <c r="D738">
        <v>1</v>
      </c>
      <c r="E738">
        <v>0</v>
      </c>
      <c r="F738">
        <v>38</v>
      </c>
      <c r="G738" t="str">
        <f>IF(טבלה20[[#This Row],[CycleNumber]]&gt;2,IF(AND(טבלה20[[#This Row],[LengthofCycle]]-F737=F737-F736,טבלה20[[#This Row],[LengthofCycle]]-F737&lt;&gt;0),1,""),"")</f>
        <v/>
      </c>
      <c r="H738" t="str">
        <f>IF(טבלה20[[#This Row],[דילוג]]=1,SUM(G738:G739),"")</f>
        <v/>
      </c>
      <c r="I738" t="str">
        <f>IF(AND(טבלה20[[#This Row],[CycleNumber]]&gt;B737,טבלה20[[#This Row],[CycleNumber]]&gt;2),IF(טבלה20[[#This Row],[דילוג]]=1,טבלה20[[#This Row],[LengthofCycle]]-F737,I737),"")</f>
        <v/>
      </c>
      <c r="J738">
        <f>IF(AND(טבלה20[[#This Row],[CycleNumber]]&gt;B737,טבלה20[[#This Row],[CycleNumber]]&gt;2),IF(טבלה20[[#This Row],[דילוג]]=1,1,IF(MAX(J736:J737)=1,1,IF(טבלה20[[#This Row],[LengthofCycle]]-F737&lt;&gt;טבלה20[[#This Row],[הפרש קבוע אחרון]],0,""))),"")</f>
        <v>0</v>
      </c>
      <c r="K738" t="str">
        <f>IF(טבלה20[[#This Row],[CycleNumber]]&lt;3,"",IF(טבלה20[[#This Row],[דילוג]]=1,1,IF(K737="","",IF(טבלה20[[#This Row],[LengthofCycle]]-F737=טבלה20[[#This Row],[הפרש קבוע אחרון]],1,IF(K737+1&gt;3,"",K737+1)))))</f>
        <v/>
      </c>
      <c r="L738" t="str">
        <f>IF(OR(טבלה20[[#This Row],[פעילות]]="",K737=""),"",IF(טבלה20[[#This Row],[פעילות]]=1,1,0))</f>
        <v/>
      </c>
      <c r="M738" s="1" t="str">
        <f>IF(טבלה20[[#This Row],[פעילות]]="","",IF(OR(M737="",AND(טבלה20[[#This Row],[דילוג]]=1,K737=3)),1,M737+1))</f>
        <v/>
      </c>
      <c r="N738" s="1" t="str">
        <f>IF(AND(טבלה20[[#This Row],[מחזורי פעילות]]=3,G739=1,טבלה20[[#This Row],[הפרש קבוע אחרון]]&lt;&gt;I739),1,"")</f>
        <v/>
      </c>
      <c r="O738" s="1" t="str">
        <f>IF(AND(טבלה20[[#This Row],[מחזורי פעילות]]=3,G739=1,טבלה20[[#This Row],[הפרש קבוע אחרון]]=I739),1,"")</f>
        <v/>
      </c>
      <c r="P738" s="1" t="str">
        <f>IF(AND(טבלה20[[#This Row],[דילוג]]=1,טבלה20[[#This Row],[הפרש קבוע אחרון]]=I737,טבלה20[[#This Row],[מחזורי פעילות]]&gt;1),1,"")</f>
        <v/>
      </c>
      <c r="Q738" s="1" t="str">
        <f>IF(OR(AND(טבלה20[[#This Row],[מחזורי פעילות]]&lt;&gt;"",M739=""),AND(טבלה20[[#This Row],[פעילות]]=3,M739=1)),טבלה20[[#This Row],[מחזורי פעילות]],"")</f>
        <v/>
      </c>
      <c r="R738" s="1" t="str">
        <f>IF(טבלה20[[#This Row],[באיזה מחזור נעקר אחרי קביעה?]]&lt;&gt;"",1,"")</f>
        <v/>
      </c>
      <c r="S738" s="1" t="str">
        <f>IF(AND(טבלה20[[#This Row],[באיזה מחזור נעקר אחרי קביעה?]]&lt;&gt;"",טבלה20[[#This Row],[CycleNumber]]&gt;B739),טבלה20[[#This Row],[באיזה מחזור נעקר אחרי קביעה?]],"")</f>
        <v/>
      </c>
      <c r="T738" s="1" t="str">
        <f>IF(AND(טבלה20[[#This Row],[הפרש קבוע אחרון]]&lt;&gt;"",I737=""),טבלה20[[#This Row],[CycleNumber]],"")</f>
        <v/>
      </c>
      <c r="U738" s="1" t="str">
        <f>IF(OR(טבלה20[[#This Row],[CycleNumber]]&gt;B739,B739=""),טבלה20[[#This Row],[CycleNumber]],"")</f>
        <v/>
      </c>
      <c r="V7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8" t="s">
        <v>117</v>
      </c>
      <c r="AO738">
        <v>12</v>
      </c>
      <c r="AP738">
        <v>38</v>
      </c>
      <c r="AQ738">
        <f t="shared" si="26"/>
        <v>0</v>
      </c>
      <c r="AR738" t="str">
        <f t="shared" si="27"/>
        <v/>
      </c>
    </row>
    <row r="739" spans="1:44" hidden="1" x14ac:dyDescent="0.25">
      <c r="A739" t="s">
        <v>117</v>
      </c>
      <c r="B739">
        <v>14</v>
      </c>
      <c r="C739">
        <v>0</v>
      </c>
      <c r="D739">
        <v>1</v>
      </c>
      <c r="E739">
        <v>0</v>
      </c>
      <c r="F739">
        <v>42</v>
      </c>
      <c r="G739" t="str">
        <f>IF(טבלה20[[#This Row],[CycleNumber]]&gt;2,IF(AND(טבלה20[[#This Row],[LengthofCycle]]-F738=F738-F737,טבלה20[[#This Row],[LengthofCycle]]-F738&lt;&gt;0),1,""),"")</f>
        <v/>
      </c>
      <c r="H739" t="str">
        <f>IF(טבלה20[[#This Row],[דילוג]]=1,SUM(G739:G740),"")</f>
        <v/>
      </c>
      <c r="I739" t="str">
        <f>IF(AND(טבלה20[[#This Row],[CycleNumber]]&gt;B738,טבלה20[[#This Row],[CycleNumber]]&gt;2),IF(טבלה20[[#This Row],[דילוג]]=1,טבלה20[[#This Row],[LengthofCycle]]-F738,I738),"")</f>
        <v/>
      </c>
      <c r="J739">
        <f>IF(AND(טבלה20[[#This Row],[CycleNumber]]&gt;B738,טבלה20[[#This Row],[CycleNumber]]&gt;2),IF(טבלה20[[#This Row],[דילוג]]=1,1,IF(MAX(J737:J738)=1,1,IF(טבלה20[[#This Row],[LengthofCycle]]-F738&lt;&gt;טבלה20[[#This Row],[הפרש קבוע אחרון]],0,""))),"")</f>
        <v>0</v>
      </c>
      <c r="K739" t="str">
        <f>IF(טבלה20[[#This Row],[CycleNumber]]&lt;3,"",IF(טבלה20[[#This Row],[דילוג]]=1,1,IF(K738="","",IF(טבלה20[[#This Row],[LengthofCycle]]-F738=טבלה20[[#This Row],[הפרש קבוע אחרון]],1,IF(K738+1&gt;3,"",K738+1)))))</f>
        <v/>
      </c>
      <c r="L739" t="str">
        <f>IF(OR(טבלה20[[#This Row],[פעילות]]="",K738=""),"",IF(טבלה20[[#This Row],[פעילות]]=1,1,0))</f>
        <v/>
      </c>
      <c r="M739" s="1" t="str">
        <f>IF(טבלה20[[#This Row],[פעילות]]="","",IF(OR(M738="",AND(טבלה20[[#This Row],[דילוג]]=1,K738=3)),1,M738+1))</f>
        <v/>
      </c>
      <c r="N739" s="1" t="str">
        <f>IF(AND(טבלה20[[#This Row],[מחזורי פעילות]]=3,G740=1,טבלה20[[#This Row],[הפרש קבוע אחרון]]&lt;&gt;I740),1,"")</f>
        <v/>
      </c>
      <c r="O739" s="1" t="str">
        <f>IF(AND(טבלה20[[#This Row],[מחזורי פעילות]]=3,G740=1,טבלה20[[#This Row],[הפרש קבוע אחרון]]=I740),1,"")</f>
        <v/>
      </c>
      <c r="P739" s="1" t="str">
        <f>IF(AND(טבלה20[[#This Row],[דילוג]]=1,טבלה20[[#This Row],[הפרש קבוע אחרון]]=I738,טבלה20[[#This Row],[מחזורי פעילות]]&gt;1),1,"")</f>
        <v/>
      </c>
      <c r="Q739" s="1" t="str">
        <f>IF(OR(AND(טבלה20[[#This Row],[מחזורי פעילות]]&lt;&gt;"",M740=""),AND(טבלה20[[#This Row],[פעילות]]=3,M740=1)),טבלה20[[#This Row],[מחזורי פעילות]],"")</f>
        <v/>
      </c>
      <c r="R739" s="1" t="str">
        <f>IF(טבלה20[[#This Row],[באיזה מחזור נעקר אחרי קביעה?]]&lt;&gt;"",1,"")</f>
        <v/>
      </c>
      <c r="S739" s="1" t="str">
        <f>IF(AND(טבלה20[[#This Row],[באיזה מחזור נעקר אחרי קביעה?]]&lt;&gt;"",טבלה20[[#This Row],[CycleNumber]]&gt;B740),טבלה20[[#This Row],[באיזה מחזור נעקר אחרי קביעה?]],"")</f>
        <v/>
      </c>
      <c r="T739" s="1" t="str">
        <f>IF(AND(טבלה20[[#This Row],[הפרש קבוע אחרון]]&lt;&gt;"",I738=""),טבלה20[[#This Row],[CycleNumber]],"")</f>
        <v/>
      </c>
      <c r="U739" s="1" t="str">
        <f>IF(OR(טבלה20[[#This Row],[CycleNumber]]&gt;B740,B740=""),טבלה20[[#This Row],[CycleNumber]],"")</f>
        <v/>
      </c>
      <c r="V7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39" t="s">
        <v>117</v>
      </c>
      <c r="AO739">
        <v>13</v>
      </c>
      <c r="AP739">
        <v>38</v>
      </c>
      <c r="AQ739">
        <f t="shared" si="26"/>
        <v>0</v>
      </c>
      <c r="AR739" t="str">
        <f t="shared" si="27"/>
        <v/>
      </c>
    </row>
    <row r="740" spans="1:44" hidden="1" x14ac:dyDescent="0.25">
      <c r="A740" t="s">
        <v>117</v>
      </c>
      <c r="B740">
        <v>15</v>
      </c>
      <c r="C740">
        <v>0</v>
      </c>
      <c r="D740">
        <v>1</v>
      </c>
      <c r="E740">
        <v>0</v>
      </c>
      <c r="F740">
        <v>43</v>
      </c>
      <c r="G740" t="str">
        <f>IF(טבלה20[[#This Row],[CycleNumber]]&gt;2,IF(AND(טבלה20[[#This Row],[LengthofCycle]]-F739=F739-F738,טבלה20[[#This Row],[LengthofCycle]]-F739&lt;&gt;0),1,""),"")</f>
        <v/>
      </c>
      <c r="H740" t="str">
        <f>IF(טבלה20[[#This Row],[דילוג]]=1,SUM(G740:G741),"")</f>
        <v/>
      </c>
      <c r="I740" t="str">
        <f>IF(AND(טבלה20[[#This Row],[CycleNumber]]&gt;B739,טבלה20[[#This Row],[CycleNumber]]&gt;2),IF(טבלה20[[#This Row],[דילוג]]=1,טבלה20[[#This Row],[LengthofCycle]]-F739,I739),"")</f>
        <v/>
      </c>
      <c r="J740">
        <f>IF(AND(טבלה20[[#This Row],[CycleNumber]]&gt;B739,טבלה20[[#This Row],[CycleNumber]]&gt;2),IF(טבלה20[[#This Row],[דילוג]]=1,1,IF(MAX(J738:J739)=1,1,IF(טבלה20[[#This Row],[LengthofCycle]]-F739&lt;&gt;טבלה20[[#This Row],[הפרש קבוע אחרון]],0,""))),"")</f>
        <v>0</v>
      </c>
      <c r="K740" t="str">
        <f>IF(טבלה20[[#This Row],[CycleNumber]]&lt;3,"",IF(טבלה20[[#This Row],[דילוג]]=1,1,IF(K739="","",IF(טבלה20[[#This Row],[LengthofCycle]]-F739=טבלה20[[#This Row],[הפרש קבוע אחרון]],1,IF(K739+1&gt;3,"",K739+1)))))</f>
        <v/>
      </c>
      <c r="L740" t="str">
        <f>IF(OR(טבלה20[[#This Row],[פעילות]]="",K739=""),"",IF(טבלה20[[#This Row],[פעילות]]=1,1,0))</f>
        <v/>
      </c>
      <c r="M740" s="1" t="str">
        <f>IF(טבלה20[[#This Row],[פעילות]]="","",IF(OR(M739="",AND(טבלה20[[#This Row],[דילוג]]=1,K739=3)),1,M739+1))</f>
        <v/>
      </c>
      <c r="N740" s="1" t="str">
        <f>IF(AND(טבלה20[[#This Row],[מחזורי פעילות]]=3,G741=1,טבלה20[[#This Row],[הפרש קבוע אחרון]]&lt;&gt;I741),1,"")</f>
        <v/>
      </c>
      <c r="O740" s="1" t="str">
        <f>IF(AND(טבלה20[[#This Row],[מחזורי פעילות]]=3,G741=1,טבלה20[[#This Row],[הפרש קבוע אחרון]]=I741),1,"")</f>
        <v/>
      </c>
      <c r="P740" s="1" t="str">
        <f>IF(AND(טבלה20[[#This Row],[דילוג]]=1,טבלה20[[#This Row],[הפרש קבוע אחרון]]=I739,טבלה20[[#This Row],[מחזורי פעילות]]&gt;1),1,"")</f>
        <v/>
      </c>
      <c r="Q740" s="1" t="str">
        <f>IF(OR(AND(טבלה20[[#This Row],[מחזורי פעילות]]&lt;&gt;"",M741=""),AND(טבלה20[[#This Row],[פעילות]]=3,M741=1)),טבלה20[[#This Row],[מחזורי פעילות]],"")</f>
        <v/>
      </c>
      <c r="R740" s="1" t="str">
        <f>IF(טבלה20[[#This Row],[באיזה מחזור נעקר אחרי קביעה?]]&lt;&gt;"",1,"")</f>
        <v/>
      </c>
      <c r="S740" s="1" t="str">
        <f>IF(AND(טבלה20[[#This Row],[באיזה מחזור נעקר אחרי קביעה?]]&lt;&gt;"",טבלה20[[#This Row],[CycleNumber]]&gt;B741),טבלה20[[#This Row],[באיזה מחזור נעקר אחרי קביעה?]],"")</f>
        <v/>
      </c>
      <c r="T740" s="1" t="str">
        <f>IF(AND(טבלה20[[#This Row],[הפרש קבוע אחרון]]&lt;&gt;"",I739=""),טבלה20[[#This Row],[CycleNumber]],"")</f>
        <v/>
      </c>
      <c r="U740" s="1" t="str">
        <f>IF(OR(טבלה20[[#This Row],[CycleNumber]]&gt;B741,B741=""),טבלה20[[#This Row],[CycleNumber]],"")</f>
        <v/>
      </c>
      <c r="V7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0" t="s">
        <v>117</v>
      </c>
      <c r="AO740">
        <v>14</v>
      </c>
      <c r="AP740">
        <v>42</v>
      </c>
      <c r="AQ740">
        <f t="shared" si="26"/>
        <v>0</v>
      </c>
      <c r="AR740" t="str">
        <f t="shared" si="27"/>
        <v/>
      </c>
    </row>
    <row r="741" spans="1:44" hidden="1" x14ac:dyDescent="0.25">
      <c r="A741" t="s">
        <v>117</v>
      </c>
      <c r="B741">
        <v>16</v>
      </c>
      <c r="C741">
        <v>0</v>
      </c>
      <c r="D741">
        <v>1</v>
      </c>
      <c r="E741">
        <v>0</v>
      </c>
      <c r="F741">
        <v>31</v>
      </c>
      <c r="G741" t="str">
        <f>IF(טבלה20[[#This Row],[CycleNumber]]&gt;2,IF(AND(טבלה20[[#This Row],[LengthofCycle]]-F740=F740-F739,טבלה20[[#This Row],[LengthofCycle]]-F740&lt;&gt;0),1,""),"")</f>
        <v/>
      </c>
      <c r="H741" t="str">
        <f>IF(טבלה20[[#This Row],[דילוג]]=1,SUM(G741:G742),"")</f>
        <v/>
      </c>
      <c r="I741" t="str">
        <f>IF(AND(טבלה20[[#This Row],[CycleNumber]]&gt;B740,טבלה20[[#This Row],[CycleNumber]]&gt;2),IF(טבלה20[[#This Row],[דילוג]]=1,טבלה20[[#This Row],[LengthofCycle]]-F740,I740),"")</f>
        <v/>
      </c>
      <c r="J741">
        <f>IF(AND(טבלה20[[#This Row],[CycleNumber]]&gt;B740,טבלה20[[#This Row],[CycleNumber]]&gt;2),IF(טבלה20[[#This Row],[דילוג]]=1,1,IF(MAX(J739:J740)=1,1,IF(טבלה20[[#This Row],[LengthofCycle]]-F740&lt;&gt;טבלה20[[#This Row],[הפרש קבוע אחרון]],0,""))),"")</f>
        <v>0</v>
      </c>
      <c r="K741" t="str">
        <f>IF(טבלה20[[#This Row],[CycleNumber]]&lt;3,"",IF(טבלה20[[#This Row],[דילוג]]=1,1,IF(K740="","",IF(טבלה20[[#This Row],[LengthofCycle]]-F740=טבלה20[[#This Row],[הפרש קבוע אחרון]],1,IF(K740+1&gt;3,"",K740+1)))))</f>
        <v/>
      </c>
      <c r="L741" t="str">
        <f>IF(OR(טבלה20[[#This Row],[פעילות]]="",K740=""),"",IF(טבלה20[[#This Row],[פעילות]]=1,1,0))</f>
        <v/>
      </c>
      <c r="M741" s="1" t="str">
        <f>IF(טבלה20[[#This Row],[פעילות]]="","",IF(OR(M740="",AND(טבלה20[[#This Row],[דילוג]]=1,K740=3)),1,M740+1))</f>
        <v/>
      </c>
      <c r="N741" s="1" t="str">
        <f>IF(AND(טבלה20[[#This Row],[מחזורי פעילות]]=3,G742=1,טבלה20[[#This Row],[הפרש קבוע אחרון]]&lt;&gt;I742),1,"")</f>
        <v/>
      </c>
      <c r="O741" s="1" t="str">
        <f>IF(AND(טבלה20[[#This Row],[מחזורי פעילות]]=3,G742=1,טבלה20[[#This Row],[הפרש קבוע אחרון]]=I742),1,"")</f>
        <v/>
      </c>
      <c r="P741" s="1" t="str">
        <f>IF(AND(טבלה20[[#This Row],[דילוג]]=1,טבלה20[[#This Row],[הפרש קבוע אחרון]]=I740,טבלה20[[#This Row],[מחזורי פעילות]]&gt;1),1,"")</f>
        <v/>
      </c>
      <c r="Q741" s="1" t="str">
        <f>IF(OR(AND(טבלה20[[#This Row],[מחזורי פעילות]]&lt;&gt;"",M742=""),AND(טבלה20[[#This Row],[פעילות]]=3,M742=1)),טבלה20[[#This Row],[מחזורי פעילות]],"")</f>
        <v/>
      </c>
      <c r="R741" s="1" t="str">
        <f>IF(טבלה20[[#This Row],[באיזה מחזור נעקר אחרי קביעה?]]&lt;&gt;"",1,"")</f>
        <v/>
      </c>
      <c r="S741" s="1" t="str">
        <f>IF(AND(טבלה20[[#This Row],[באיזה מחזור נעקר אחרי קביעה?]]&lt;&gt;"",טבלה20[[#This Row],[CycleNumber]]&gt;B742),טבלה20[[#This Row],[באיזה מחזור נעקר אחרי קביעה?]],"")</f>
        <v/>
      </c>
      <c r="T741" s="1" t="str">
        <f>IF(AND(טבלה20[[#This Row],[הפרש קבוע אחרון]]&lt;&gt;"",I740=""),טבלה20[[#This Row],[CycleNumber]],"")</f>
        <v/>
      </c>
      <c r="U741" s="1" t="str">
        <f>IF(OR(טבלה20[[#This Row],[CycleNumber]]&gt;B742,B742=""),טבלה20[[#This Row],[CycleNumber]],"")</f>
        <v/>
      </c>
      <c r="V7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1" t="s">
        <v>117</v>
      </c>
      <c r="AO741">
        <v>15</v>
      </c>
      <c r="AP741">
        <v>43</v>
      </c>
      <c r="AQ741">
        <f t="shared" si="26"/>
        <v>0</v>
      </c>
      <c r="AR741" t="str">
        <f t="shared" si="27"/>
        <v/>
      </c>
    </row>
    <row r="742" spans="1:44" hidden="1" x14ac:dyDescent="0.25">
      <c r="A742" t="s">
        <v>117</v>
      </c>
      <c r="B742">
        <v>17</v>
      </c>
      <c r="C742">
        <v>0</v>
      </c>
      <c r="D742">
        <v>0</v>
      </c>
      <c r="E742">
        <v>0</v>
      </c>
      <c r="F742">
        <v>33</v>
      </c>
      <c r="G742" t="str">
        <f>IF(טבלה20[[#This Row],[CycleNumber]]&gt;2,IF(AND(טבלה20[[#This Row],[LengthofCycle]]-F741=F741-F740,טבלה20[[#This Row],[LengthofCycle]]-F741&lt;&gt;0),1,""),"")</f>
        <v/>
      </c>
      <c r="H742" t="str">
        <f>IF(טבלה20[[#This Row],[דילוג]]=1,SUM(G742:G743),"")</f>
        <v/>
      </c>
      <c r="I742" t="str">
        <f>IF(AND(טבלה20[[#This Row],[CycleNumber]]&gt;B741,טבלה20[[#This Row],[CycleNumber]]&gt;2),IF(טבלה20[[#This Row],[דילוג]]=1,טבלה20[[#This Row],[LengthofCycle]]-F741,I741),"")</f>
        <v/>
      </c>
      <c r="J742">
        <f>IF(AND(טבלה20[[#This Row],[CycleNumber]]&gt;B741,טבלה20[[#This Row],[CycleNumber]]&gt;2),IF(טבלה20[[#This Row],[דילוג]]=1,1,IF(MAX(J740:J741)=1,1,IF(טבלה20[[#This Row],[LengthofCycle]]-F741&lt;&gt;טבלה20[[#This Row],[הפרש קבוע אחרון]],0,""))),"")</f>
        <v>0</v>
      </c>
      <c r="K742" t="str">
        <f>IF(טבלה20[[#This Row],[CycleNumber]]&lt;3,"",IF(טבלה20[[#This Row],[דילוג]]=1,1,IF(K741="","",IF(טבלה20[[#This Row],[LengthofCycle]]-F741=טבלה20[[#This Row],[הפרש קבוע אחרון]],1,IF(K741+1&gt;3,"",K741+1)))))</f>
        <v/>
      </c>
      <c r="L742" t="str">
        <f>IF(OR(טבלה20[[#This Row],[פעילות]]="",K741=""),"",IF(טבלה20[[#This Row],[פעילות]]=1,1,0))</f>
        <v/>
      </c>
      <c r="M742" s="1" t="str">
        <f>IF(טבלה20[[#This Row],[פעילות]]="","",IF(OR(M741="",AND(טבלה20[[#This Row],[דילוג]]=1,K741=3)),1,M741+1))</f>
        <v/>
      </c>
      <c r="N742" s="1" t="str">
        <f>IF(AND(טבלה20[[#This Row],[מחזורי פעילות]]=3,G743=1,טבלה20[[#This Row],[הפרש קבוע אחרון]]&lt;&gt;I743),1,"")</f>
        <v/>
      </c>
      <c r="O742" s="1" t="str">
        <f>IF(AND(טבלה20[[#This Row],[מחזורי פעילות]]=3,G743=1,טבלה20[[#This Row],[הפרש קבוע אחרון]]=I743),1,"")</f>
        <v/>
      </c>
      <c r="P742" s="1" t="str">
        <f>IF(AND(טבלה20[[#This Row],[דילוג]]=1,טבלה20[[#This Row],[הפרש קבוע אחרון]]=I741,טבלה20[[#This Row],[מחזורי פעילות]]&gt;1),1,"")</f>
        <v/>
      </c>
      <c r="Q742" s="1" t="str">
        <f>IF(OR(AND(טבלה20[[#This Row],[מחזורי פעילות]]&lt;&gt;"",M743=""),AND(טבלה20[[#This Row],[פעילות]]=3,M743=1)),טבלה20[[#This Row],[מחזורי פעילות]],"")</f>
        <v/>
      </c>
      <c r="R742" s="1" t="str">
        <f>IF(טבלה20[[#This Row],[באיזה מחזור נעקר אחרי קביעה?]]&lt;&gt;"",1,"")</f>
        <v/>
      </c>
      <c r="S742" s="1" t="str">
        <f>IF(AND(טבלה20[[#This Row],[באיזה מחזור נעקר אחרי קביעה?]]&lt;&gt;"",טבלה20[[#This Row],[CycleNumber]]&gt;B743),טבלה20[[#This Row],[באיזה מחזור נעקר אחרי קביעה?]],"")</f>
        <v/>
      </c>
      <c r="T742" s="1" t="str">
        <f>IF(AND(טבלה20[[#This Row],[הפרש קבוע אחרון]]&lt;&gt;"",I741=""),טבלה20[[#This Row],[CycleNumber]],"")</f>
        <v/>
      </c>
      <c r="U742" s="1" t="str">
        <f>IF(OR(טבלה20[[#This Row],[CycleNumber]]&gt;B743,B743=""),טבלה20[[#This Row],[CycleNumber]],"")</f>
        <v/>
      </c>
      <c r="V7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2" t="s">
        <v>117</v>
      </c>
      <c r="AO742">
        <v>16</v>
      </c>
      <c r="AP742">
        <v>31</v>
      </c>
      <c r="AQ742">
        <f t="shared" si="26"/>
        <v>0</v>
      </c>
      <c r="AR742" t="str">
        <f t="shared" si="27"/>
        <v/>
      </c>
    </row>
    <row r="743" spans="1:44" hidden="1" x14ac:dyDescent="0.25">
      <c r="A743" t="s">
        <v>117</v>
      </c>
      <c r="B743">
        <v>18</v>
      </c>
      <c r="C743">
        <v>0</v>
      </c>
      <c r="D743">
        <v>0</v>
      </c>
      <c r="E743">
        <v>0</v>
      </c>
      <c r="F743">
        <v>40</v>
      </c>
      <c r="G743" t="str">
        <f>IF(טבלה20[[#This Row],[CycleNumber]]&gt;2,IF(AND(טבלה20[[#This Row],[LengthofCycle]]-F742=F742-F741,טבלה20[[#This Row],[LengthofCycle]]-F742&lt;&gt;0),1,""),"")</f>
        <v/>
      </c>
      <c r="H743" t="str">
        <f>IF(טבלה20[[#This Row],[דילוג]]=1,SUM(G743:G744),"")</f>
        <v/>
      </c>
      <c r="I743" t="str">
        <f>IF(AND(טבלה20[[#This Row],[CycleNumber]]&gt;B742,טבלה20[[#This Row],[CycleNumber]]&gt;2),IF(טבלה20[[#This Row],[דילוג]]=1,טבלה20[[#This Row],[LengthofCycle]]-F742,I742),"")</f>
        <v/>
      </c>
      <c r="J743">
        <f>IF(AND(טבלה20[[#This Row],[CycleNumber]]&gt;B742,טבלה20[[#This Row],[CycleNumber]]&gt;2),IF(טבלה20[[#This Row],[דילוג]]=1,1,IF(MAX(J741:J742)=1,1,IF(טבלה20[[#This Row],[LengthofCycle]]-F742&lt;&gt;טבלה20[[#This Row],[הפרש קבוע אחרון]],0,""))),"")</f>
        <v>0</v>
      </c>
      <c r="K743" t="str">
        <f>IF(טבלה20[[#This Row],[CycleNumber]]&lt;3,"",IF(טבלה20[[#This Row],[דילוג]]=1,1,IF(K742="","",IF(טבלה20[[#This Row],[LengthofCycle]]-F742=טבלה20[[#This Row],[הפרש קבוע אחרון]],1,IF(K742+1&gt;3,"",K742+1)))))</f>
        <v/>
      </c>
      <c r="L743" t="str">
        <f>IF(OR(טבלה20[[#This Row],[פעילות]]="",K742=""),"",IF(טבלה20[[#This Row],[פעילות]]=1,1,0))</f>
        <v/>
      </c>
      <c r="M743" s="1" t="str">
        <f>IF(טבלה20[[#This Row],[פעילות]]="","",IF(OR(M742="",AND(טבלה20[[#This Row],[דילוג]]=1,K742=3)),1,M742+1))</f>
        <v/>
      </c>
      <c r="N743" s="1" t="str">
        <f>IF(AND(טבלה20[[#This Row],[מחזורי פעילות]]=3,G744=1,טבלה20[[#This Row],[הפרש קבוע אחרון]]&lt;&gt;I744),1,"")</f>
        <v/>
      </c>
      <c r="O743" s="1" t="str">
        <f>IF(AND(טבלה20[[#This Row],[מחזורי פעילות]]=3,G744=1,טבלה20[[#This Row],[הפרש קבוע אחרון]]=I744),1,"")</f>
        <v/>
      </c>
      <c r="P743" s="1" t="str">
        <f>IF(AND(טבלה20[[#This Row],[דילוג]]=1,טבלה20[[#This Row],[הפרש קבוע אחרון]]=I742,טבלה20[[#This Row],[מחזורי פעילות]]&gt;1),1,"")</f>
        <v/>
      </c>
      <c r="Q743" s="1" t="str">
        <f>IF(OR(AND(טבלה20[[#This Row],[מחזורי פעילות]]&lt;&gt;"",M744=""),AND(טבלה20[[#This Row],[פעילות]]=3,M744=1)),טבלה20[[#This Row],[מחזורי פעילות]],"")</f>
        <v/>
      </c>
      <c r="R743" s="1" t="str">
        <f>IF(טבלה20[[#This Row],[באיזה מחזור נעקר אחרי קביעה?]]&lt;&gt;"",1,"")</f>
        <v/>
      </c>
      <c r="S743" s="1" t="str">
        <f>IF(AND(טבלה20[[#This Row],[באיזה מחזור נעקר אחרי קביעה?]]&lt;&gt;"",טבלה20[[#This Row],[CycleNumber]]&gt;B744),טבלה20[[#This Row],[באיזה מחזור נעקר אחרי קביעה?]],"")</f>
        <v/>
      </c>
      <c r="T743" s="1" t="str">
        <f>IF(AND(טבלה20[[#This Row],[הפרש קבוע אחרון]]&lt;&gt;"",I742=""),טבלה20[[#This Row],[CycleNumber]],"")</f>
        <v/>
      </c>
      <c r="U743" s="1" t="str">
        <f>IF(OR(טבלה20[[#This Row],[CycleNumber]]&gt;B744,B744=""),טבלה20[[#This Row],[CycleNumber]],"")</f>
        <v/>
      </c>
      <c r="V7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3" t="s">
        <v>117</v>
      </c>
      <c r="AO743">
        <v>17</v>
      </c>
      <c r="AP743">
        <v>33</v>
      </c>
      <c r="AQ743">
        <f t="shared" si="26"/>
        <v>0</v>
      </c>
      <c r="AR743" t="str">
        <f t="shared" si="27"/>
        <v/>
      </c>
    </row>
    <row r="744" spans="1:44" hidden="1" x14ac:dyDescent="0.25">
      <c r="A744" t="s">
        <v>117</v>
      </c>
      <c r="B744">
        <v>19</v>
      </c>
      <c r="C744">
        <v>0</v>
      </c>
      <c r="D744">
        <v>1</v>
      </c>
      <c r="E744">
        <v>0</v>
      </c>
      <c r="F744">
        <v>32</v>
      </c>
      <c r="G744" t="str">
        <f>IF(טבלה20[[#This Row],[CycleNumber]]&gt;2,IF(AND(טבלה20[[#This Row],[LengthofCycle]]-F743=F743-F742,טבלה20[[#This Row],[LengthofCycle]]-F743&lt;&gt;0),1,""),"")</f>
        <v/>
      </c>
      <c r="H744" t="str">
        <f>IF(טבלה20[[#This Row],[דילוג]]=1,SUM(G744:G745),"")</f>
        <v/>
      </c>
      <c r="I744" t="str">
        <f>IF(AND(טבלה20[[#This Row],[CycleNumber]]&gt;B743,טבלה20[[#This Row],[CycleNumber]]&gt;2),IF(טבלה20[[#This Row],[דילוג]]=1,טבלה20[[#This Row],[LengthofCycle]]-F743,I743),"")</f>
        <v/>
      </c>
      <c r="J744">
        <f>IF(AND(טבלה20[[#This Row],[CycleNumber]]&gt;B743,טבלה20[[#This Row],[CycleNumber]]&gt;2),IF(טבלה20[[#This Row],[דילוג]]=1,1,IF(MAX(J742:J743)=1,1,IF(טבלה20[[#This Row],[LengthofCycle]]-F743&lt;&gt;טבלה20[[#This Row],[הפרש קבוע אחרון]],0,""))),"")</f>
        <v>0</v>
      </c>
      <c r="K744" t="str">
        <f>IF(טבלה20[[#This Row],[CycleNumber]]&lt;3,"",IF(טבלה20[[#This Row],[דילוג]]=1,1,IF(K743="","",IF(טבלה20[[#This Row],[LengthofCycle]]-F743=טבלה20[[#This Row],[הפרש קבוע אחרון]],1,IF(K743+1&gt;3,"",K743+1)))))</f>
        <v/>
      </c>
      <c r="L744" t="str">
        <f>IF(OR(טבלה20[[#This Row],[פעילות]]="",K743=""),"",IF(טבלה20[[#This Row],[פעילות]]=1,1,0))</f>
        <v/>
      </c>
      <c r="M744" s="1" t="str">
        <f>IF(טבלה20[[#This Row],[פעילות]]="","",IF(OR(M743="",AND(טבלה20[[#This Row],[דילוג]]=1,K743=3)),1,M743+1))</f>
        <v/>
      </c>
      <c r="N744" s="1" t="str">
        <f>IF(AND(טבלה20[[#This Row],[מחזורי פעילות]]=3,G745=1,טבלה20[[#This Row],[הפרש קבוע אחרון]]&lt;&gt;I745),1,"")</f>
        <v/>
      </c>
      <c r="O744" s="1" t="str">
        <f>IF(AND(טבלה20[[#This Row],[מחזורי פעילות]]=3,G745=1,טבלה20[[#This Row],[הפרש קבוע אחרון]]=I745),1,"")</f>
        <v/>
      </c>
      <c r="P744" s="1" t="str">
        <f>IF(AND(טבלה20[[#This Row],[דילוג]]=1,טבלה20[[#This Row],[הפרש קבוע אחרון]]=I743,טבלה20[[#This Row],[מחזורי פעילות]]&gt;1),1,"")</f>
        <v/>
      </c>
      <c r="Q744" s="1" t="str">
        <f>IF(OR(AND(טבלה20[[#This Row],[מחזורי פעילות]]&lt;&gt;"",M745=""),AND(טבלה20[[#This Row],[פעילות]]=3,M745=1)),טבלה20[[#This Row],[מחזורי פעילות]],"")</f>
        <v/>
      </c>
      <c r="R744" s="1" t="str">
        <f>IF(טבלה20[[#This Row],[באיזה מחזור נעקר אחרי קביעה?]]&lt;&gt;"",1,"")</f>
        <v/>
      </c>
      <c r="S744" s="1" t="str">
        <f>IF(AND(טבלה20[[#This Row],[באיזה מחזור נעקר אחרי קביעה?]]&lt;&gt;"",טבלה20[[#This Row],[CycleNumber]]&gt;B745),טבלה20[[#This Row],[באיזה מחזור נעקר אחרי קביעה?]],"")</f>
        <v/>
      </c>
      <c r="T744" s="1" t="str">
        <f>IF(AND(טבלה20[[#This Row],[הפרש קבוע אחרון]]&lt;&gt;"",I743=""),טבלה20[[#This Row],[CycleNumber]],"")</f>
        <v/>
      </c>
      <c r="U744" s="1" t="str">
        <f>IF(OR(טבלה20[[#This Row],[CycleNumber]]&gt;B745,B745=""),טבלה20[[#This Row],[CycleNumber]],"")</f>
        <v/>
      </c>
      <c r="V7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4" t="s">
        <v>117</v>
      </c>
      <c r="AO744">
        <v>18</v>
      </c>
      <c r="AP744">
        <v>40</v>
      </c>
      <c r="AQ744">
        <f t="shared" si="26"/>
        <v>0</v>
      </c>
      <c r="AR744" t="str">
        <f t="shared" si="27"/>
        <v/>
      </c>
    </row>
    <row r="745" spans="1:44" hidden="1" x14ac:dyDescent="0.25">
      <c r="A745" t="s">
        <v>117</v>
      </c>
      <c r="B745">
        <v>20</v>
      </c>
      <c r="C745">
        <v>0</v>
      </c>
      <c r="D745">
        <v>1</v>
      </c>
      <c r="E745">
        <v>0</v>
      </c>
      <c r="F745">
        <v>40</v>
      </c>
      <c r="G745" t="str">
        <f>IF(טבלה20[[#This Row],[CycleNumber]]&gt;2,IF(AND(טבלה20[[#This Row],[LengthofCycle]]-F744=F744-F743,טבלה20[[#This Row],[LengthofCycle]]-F744&lt;&gt;0),1,""),"")</f>
        <v/>
      </c>
      <c r="H745" t="str">
        <f>IF(טבלה20[[#This Row],[דילוג]]=1,SUM(G745:G746),"")</f>
        <v/>
      </c>
      <c r="I745" t="str">
        <f>IF(AND(טבלה20[[#This Row],[CycleNumber]]&gt;B744,טבלה20[[#This Row],[CycleNumber]]&gt;2),IF(טבלה20[[#This Row],[דילוג]]=1,טבלה20[[#This Row],[LengthofCycle]]-F744,I744),"")</f>
        <v/>
      </c>
      <c r="J745">
        <f>IF(AND(טבלה20[[#This Row],[CycleNumber]]&gt;B744,טבלה20[[#This Row],[CycleNumber]]&gt;2),IF(טבלה20[[#This Row],[דילוג]]=1,1,IF(MAX(J743:J744)=1,1,IF(טבלה20[[#This Row],[LengthofCycle]]-F744&lt;&gt;טבלה20[[#This Row],[הפרש קבוע אחרון]],0,""))),"")</f>
        <v>0</v>
      </c>
      <c r="K745" t="str">
        <f>IF(טבלה20[[#This Row],[CycleNumber]]&lt;3,"",IF(טבלה20[[#This Row],[דילוג]]=1,1,IF(K744="","",IF(טבלה20[[#This Row],[LengthofCycle]]-F744=טבלה20[[#This Row],[הפרש קבוע אחרון]],1,IF(K744+1&gt;3,"",K744+1)))))</f>
        <v/>
      </c>
      <c r="L745" t="str">
        <f>IF(OR(טבלה20[[#This Row],[פעילות]]="",K744=""),"",IF(טבלה20[[#This Row],[פעילות]]=1,1,0))</f>
        <v/>
      </c>
      <c r="M745" s="1" t="str">
        <f>IF(טבלה20[[#This Row],[פעילות]]="","",IF(OR(M744="",AND(טבלה20[[#This Row],[דילוג]]=1,K744=3)),1,M744+1))</f>
        <v/>
      </c>
      <c r="N745" s="1" t="str">
        <f>IF(AND(טבלה20[[#This Row],[מחזורי פעילות]]=3,G746=1,טבלה20[[#This Row],[הפרש קבוע אחרון]]&lt;&gt;I746),1,"")</f>
        <v/>
      </c>
      <c r="O745" s="1" t="str">
        <f>IF(AND(טבלה20[[#This Row],[מחזורי פעילות]]=3,G746=1,טבלה20[[#This Row],[הפרש קבוע אחרון]]=I746),1,"")</f>
        <v/>
      </c>
      <c r="P745" s="1" t="str">
        <f>IF(AND(טבלה20[[#This Row],[דילוג]]=1,טבלה20[[#This Row],[הפרש קבוע אחרון]]=I744,טבלה20[[#This Row],[מחזורי פעילות]]&gt;1),1,"")</f>
        <v/>
      </c>
      <c r="Q745" s="1" t="str">
        <f>IF(OR(AND(טבלה20[[#This Row],[מחזורי פעילות]]&lt;&gt;"",M746=""),AND(טבלה20[[#This Row],[פעילות]]=3,M746=1)),טבלה20[[#This Row],[מחזורי פעילות]],"")</f>
        <v/>
      </c>
      <c r="R745" s="1" t="str">
        <f>IF(טבלה20[[#This Row],[באיזה מחזור נעקר אחרי קביעה?]]&lt;&gt;"",1,"")</f>
        <v/>
      </c>
      <c r="S745" s="1" t="str">
        <f>IF(AND(טבלה20[[#This Row],[באיזה מחזור נעקר אחרי קביעה?]]&lt;&gt;"",טבלה20[[#This Row],[CycleNumber]]&gt;B746),טבלה20[[#This Row],[באיזה מחזור נעקר אחרי קביעה?]],"")</f>
        <v/>
      </c>
      <c r="T745" s="1" t="str">
        <f>IF(AND(טבלה20[[#This Row],[הפרש קבוע אחרון]]&lt;&gt;"",I744=""),טבלה20[[#This Row],[CycleNumber]],"")</f>
        <v/>
      </c>
      <c r="U745" s="1">
        <f>IF(OR(טבלה20[[#This Row],[CycleNumber]]&gt;B746,B746=""),טבלה20[[#This Row],[CycleNumber]],"")</f>
        <v>20</v>
      </c>
      <c r="V7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5" t="s">
        <v>117</v>
      </c>
      <c r="AO745">
        <v>19</v>
      </c>
      <c r="AP745">
        <v>32</v>
      </c>
      <c r="AQ745">
        <f t="shared" si="26"/>
        <v>0</v>
      </c>
      <c r="AR745" t="str">
        <f t="shared" si="27"/>
        <v/>
      </c>
    </row>
    <row r="746" spans="1:44" hidden="1" x14ac:dyDescent="0.25">
      <c r="A746" t="s">
        <v>118</v>
      </c>
      <c r="B746">
        <v>1</v>
      </c>
      <c r="C746">
        <v>0</v>
      </c>
      <c r="D746">
        <v>1</v>
      </c>
      <c r="E746">
        <v>0</v>
      </c>
      <c r="F746">
        <v>35</v>
      </c>
      <c r="G746" t="str">
        <f>IF(טבלה20[[#This Row],[CycleNumber]]&gt;2,IF(AND(טבלה20[[#This Row],[LengthofCycle]]-F745=F745-F744,טבלה20[[#This Row],[LengthofCycle]]-F745&lt;&gt;0),1,""),"")</f>
        <v/>
      </c>
      <c r="H746" t="str">
        <f>IF(טבלה20[[#This Row],[דילוג]]=1,SUM(G746:G747),"")</f>
        <v/>
      </c>
      <c r="I746" t="str">
        <f>IF(AND(טבלה20[[#This Row],[CycleNumber]]&gt;B745,טבלה20[[#This Row],[CycleNumber]]&gt;2),IF(טבלה20[[#This Row],[דילוג]]=1,טבלה20[[#This Row],[LengthofCycle]]-F745,I745),"")</f>
        <v/>
      </c>
      <c r="J746" t="str">
        <f>IF(AND(טבלה20[[#This Row],[CycleNumber]]&gt;B745,טבלה20[[#This Row],[CycleNumber]]&gt;2),IF(טבלה20[[#This Row],[דילוג]]=1,1,IF(MAX(J744:J745)=1,1,IF(טבלה20[[#This Row],[LengthofCycle]]-F745&lt;&gt;טבלה20[[#This Row],[הפרש קבוע אחרון]],0,""))),"")</f>
        <v/>
      </c>
      <c r="K746" t="str">
        <f>IF(טבלה20[[#This Row],[CycleNumber]]&lt;3,"",IF(טבלה20[[#This Row],[דילוג]]=1,1,IF(K745="","",IF(טבלה20[[#This Row],[LengthofCycle]]-F745=טבלה20[[#This Row],[הפרש קבוע אחרון]],1,IF(K745+1&gt;3,"",K745+1)))))</f>
        <v/>
      </c>
      <c r="L746" t="str">
        <f>IF(OR(טבלה20[[#This Row],[פעילות]]="",K745=""),"",IF(טבלה20[[#This Row],[פעילות]]=1,1,0))</f>
        <v/>
      </c>
      <c r="M746" s="1" t="str">
        <f>IF(טבלה20[[#This Row],[פעילות]]="","",IF(OR(M745="",AND(טבלה20[[#This Row],[דילוג]]=1,K745=3)),1,M745+1))</f>
        <v/>
      </c>
      <c r="N746" s="1" t="str">
        <f>IF(AND(טבלה20[[#This Row],[מחזורי פעילות]]=3,G747=1,טבלה20[[#This Row],[הפרש קבוע אחרון]]&lt;&gt;I747),1,"")</f>
        <v/>
      </c>
      <c r="O746" s="1" t="str">
        <f>IF(AND(טבלה20[[#This Row],[מחזורי פעילות]]=3,G747=1,טבלה20[[#This Row],[הפרש קבוע אחרון]]=I747),1,"")</f>
        <v/>
      </c>
      <c r="P746" s="1" t="str">
        <f>IF(AND(טבלה20[[#This Row],[דילוג]]=1,טבלה20[[#This Row],[הפרש קבוע אחרון]]=I745,טבלה20[[#This Row],[מחזורי פעילות]]&gt;1),1,"")</f>
        <v/>
      </c>
      <c r="Q746" s="1" t="str">
        <f>IF(OR(AND(טבלה20[[#This Row],[מחזורי פעילות]]&lt;&gt;"",M747=""),AND(טבלה20[[#This Row],[פעילות]]=3,M747=1)),טבלה20[[#This Row],[מחזורי פעילות]],"")</f>
        <v/>
      </c>
      <c r="R746" s="1" t="str">
        <f>IF(טבלה20[[#This Row],[באיזה מחזור נעקר אחרי קביעה?]]&lt;&gt;"",1,"")</f>
        <v/>
      </c>
      <c r="S746" s="1" t="str">
        <f>IF(AND(טבלה20[[#This Row],[באיזה מחזור נעקר אחרי קביעה?]]&lt;&gt;"",טבלה20[[#This Row],[CycleNumber]]&gt;B747),טבלה20[[#This Row],[באיזה מחזור נעקר אחרי קביעה?]],"")</f>
        <v/>
      </c>
      <c r="T746" s="1" t="str">
        <f>IF(AND(טבלה20[[#This Row],[הפרש קבוע אחרון]]&lt;&gt;"",I745=""),טבלה20[[#This Row],[CycleNumber]],"")</f>
        <v/>
      </c>
      <c r="U746" s="1" t="str">
        <f>IF(OR(טבלה20[[#This Row],[CycleNumber]]&gt;B747,B747=""),טבלה20[[#This Row],[CycleNumber]],"")</f>
        <v/>
      </c>
      <c r="V7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6" t="s">
        <v>117</v>
      </c>
      <c r="AO746">
        <v>20</v>
      </c>
      <c r="AP746">
        <v>40</v>
      </c>
      <c r="AQ746">
        <f t="shared" si="26"/>
        <v>0</v>
      </c>
      <c r="AR746" t="str">
        <f t="shared" si="27"/>
        <v/>
      </c>
    </row>
    <row r="747" spans="1:44" hidden="1" x14ac:dyDescent="0.25">
      <c r="A747" t="s">
        <v>118</v>
      </c>
      <c r="B747">
        <v>2</v>
      </c>
      <c r="C747">
        <v>0</v>
      </c>
      <c r="D747">
        <v>1</v>
      </c>
      <c r="E747">
        <v>0</v>
      </c>
      <c r="F747">
        <v>29</v>
      </c>
      <c r="G747" t="str">
        <f>IF(טבלה20[[#This Row],[CycleNumber]]&gt;2,IF(AND(טבלה20[[#This Row],[LengthofCycle]]-F746=F746-F745,טבלה20[[#This Row],[LengthofCycle]]-F746&lt;&gt;0),1,""),"")</f>
        <v/>
      </c>
      <c r="H747" t="str">
        <f>IF(טבלה20[[#This Row],[דילוג]]=1,SUM(G747:G748),"")</f>
        <v/>
      </c>
      <c r="I747" t="str">
        <f>IF(AND(טבלה20[[#This Row],[CycleNumber]]&gt;B746,טבלה20[[#This Row],[CycleNumber]]&gt;2),IF(טבלה20[[#This Row],[דילוג]]=1,טבלה20[[#This Row],[LengthofCycle]]-F746,I746),"")</f>
        <v/>
      </c>
      <c r="J747" t="str">
        <f>IF(AND(טבלה20[[#This Row],[CycleNumber]]&gt;B746,טבלה20[[#This Row],[CycleNumber]]&gt;2),IF(טבלה20[[#This Row],[דילוג]]=1,1,IF(MAX(J745:J746)=1,1,IF(טבלה20[[#This Row],[LengthofCycle]]-F746&lt;&gt;טבלה20[[#This Row],[הפרש קבוע אחרון]],0,""))),"")</f>
        <v/>
      </c>
      <c r="K747" t="str">
        <f>IF(טבלה20[[#This Row],[CycleNumber]]&lt;3,"",IF(טבלה20[[#This Row],[דילוג]]=1,1,IF(K746="","",IF(טבלה20[[#This Row],[LengthofCycle]]-F746=טבלה20[[#This Row],[הפרש קבוע אחרון]],1,IF(K746+1&gt;3,"",K746+1)))))</f>
        <v/>
      </c>
      <c r="L747" t="str">
        <f>IF(OR(טבלה20[[#This Row],[פעילות]]="",K746=""),"",IF(טבלה20[[#This Row],[פעילות]]=1,1,0))</f>
        <v/>
      </c>
      <c r="M747" s="1" t="str">
        <f>IF(טבלה20[[#This Row],[פעילות]]="","",IF(OR(M746="",AND(טבלה20[[#This Row],[דילוג]]=1,K746=3)),1,M746+1))</f>
        <v/>
      </c>
      <c r="N747" s="1" t="str">
        <f>IF(AND(טבלה20[[#This Row],[מחזורי פעילות]]=3,G748=1,טבלה20[[#This Row],[הפרש קבוע אחרון]]&lt;&gt;I748),1,"")</f>
        <v/>
      </c>
      <c r="O747" s="1" t="str">
        <f>IF(AND(טבלה20[[#This Row],[מחזורי פעילות]]=3,G748=1,טבלה20[[#This Row],[הפרש קבוע אחרון]]=I748),1,"")</f>
        <v/>
      </c>
      <c r="P747" s="1" t="str">
        <f>IF(AND(טבלה20[[#This Row],[דילוג]]=1,טבלה20[[#This Row],[הפרש קבוע אחרון]]=I746,טבלה20[[#This Row],[מחזורי פעילות]]&gt;1),1,"")</f>
        <v/>
      </c>
      <c r="Q747" s="1" t="str">
        <f>IF(OR(AND(טבלה20[[#This Row],[מחזורי פעילות]]&lt;&gt;"",M748=""),AND(טבלה20[[#This Row],[פעילות]]=3,M748=1)),טבלה20[[#This Row],[מחזורי פעילות]],"")</f>
        <v/>
      </c>
      <c r="R747" s="1" t="str">
        <f>IF(טבלה20[[#This Row],[באיזה מחזור נעקר אחרי קביעה?]]&lt;&gt;"",1,"")</f>
        <v/>
      </c>
      <c r="S747" s="1" t="str">
        <f>IF(AND(טבלה20[[#This Row],[באיזה מחזור נעקר אחרי קביעה?]]&lt;&gt;"",טבלה20[[#This Row],[CycleNumber]]&gt;B748),טבלה20[[#This Row],[באיזה מחזור נעקר אחרי קביעה?]],"")</f>
        <v/>
      </c>
      <c r="T747" s="1" t="str">
        <f>IF(AND(טבלה20[[#This Row],[הפרש קבוע אחרון]]&lt;&gt;"",I746=""),טבלה20[[#This Row],[CycleNumber]],"")</f>
        <v/>
      </c>
      <c r="U747" s="1" t="str">
        <f>IF(OR(טבלה20[[#This Row],[CycleNumber]]&gt;B748,B748=""),טבלה20[[#This Row],[CycleNumber]],"")</f>
        <v/>
      </c>
      <c r="V7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7" t="s">
        <v>118</v>
      </c>
      <c r="AO747">
        <v>1</v>
      </c>
      <c r="AP747">
        <v>35</v>
      </c>
      <c r="AQ747" t="str">
        <f t="shared" si="26"/>
        <v/>
      </c>
      <c r="AR747" t="str">
        <f t="shared" si="27"/>
        <v/>
      </c>
    </row>
    <row r="748" spans="1:44" hidden="1" x14ac:dyDescent="0.25">
      <c r="A748" t="s">
        <v>118</v>
      </c>
      <c r="B748">
        <v>3</v>
      </c>
      <c r="C748">
        <v>0</v>
      </c>
      <c r="D748">
        <v>1</v>
      </c>
      <c r="E748">
        <v>0</v>
      </c>
      <c r="F748">
        <v>32</v>
      </c>
      <c r="G748" t="str">
        <f>IF(טבלה20[[#This Row],[CycleNumber]]&gt;2,IF(AND(טבלה20[[#This Row],[LengthofCycle]]-F747=F747-F746,טבלה20[[#This Row],[LengthofCycle]]-F747&lt;&gt;0),1,""),"")</f>
        <v/>
      </c>
      <c r="H748" t="str">
        <f>IF(טבלה20[[#This Row],[דילוג]]=1,SUM(G748:G749),"")</f>
        <v/>
      </c>
      <c r="I748" t="str">
        <f>IF(AND(טבלה20[[#This Row],[CycleNumber]]&gt;B747,טבלה20[[#This Row],[CycleNumber]]&gt;2),IF(טבלה20[[#This Row],[דילוג]]=1,טבלה20[[#This Row],[LengthofCycle]]-F747,I747),"")</f>
        <v/>
      </c>
      <c r="J748">
        <f>IF(AND(טבלה20[[#This Row],[CycleNumber]]&gt;B747,טבלה20[[#This Row],[CycleNumber]]&gt;2),IF(טבלה20[[#This Row],[דילוג]]=1,1,IF(MAX(J746:J747)=1,1,IF(טבלה20[[#This Row],[LengthofCycle]]-F747&lt;&gt;טבלה20[[#This Row],[הפרש קבוע אחרון]],0,""))),"")</f>
        <v>0</v>
      </c>
      <c r="K748" t="str">
        <f>IF(טבלה20[[#This Row],[CycleNumber]]&lt;3,"",IF(טבלה20[[#This Row],[דילוג]]=1,1,IF(K747="","",IF(טבלה20[[#This Row],[LengthofCycle]]-F747=טבלה20[[#This Row],[הפרש קבוע אחרון]],1,IF(K747+1&gt;3,"",K747+1)))))</f>
        <v/>
      </c>
      <c r="L748" t="str">
        <f>IF(OR(טבלה20[[#This Row],[פעילות]]="",K747=""),"",IF(טבלה20[[#This Row],[פעילות]]=1,1,0))</f>
        <v/>
      </c>
      <c r="M748" s="1" t="str">
        <f>IF(טבלה20[[#This Row],[פעילות]]="","",IF(OR(M747="",AND(טבלה20[[#This Row],[דילוג]]=1,K747=3)),1,M747+1))</f>
        <v/>
      </c>
      <c r="N748" s="1" t="str">
        <f>IF(AND(טבלה20[[#This Row],[מחזורי פעילות]]=3,G749=1,טבלה20[[#This Row],[הפרש קבוע אחרון]]&lt;&gt;I749),1,"")</f>
        <v/>
      </c>
      <c r="O748" s="1" t="str">
        <f>IF(AND(טבלה20[[#This Row],[מחזורי פעילות]]=3,G749=1,טבלה20[[#This Row],[הפרש קבוע אחרון]]=I749),1,"")</f>
        <v/>
      </c>
      <c r="P748" s="1" t="str">
        <f>IF(AND(טבלה20[[#This Row],[דילוג]]=1,טבלה20[[#This Row],[הפרש קבוע אחרון]]=I747,טבלה20[[#This Row],[מחזורי פעילות]]&gt;1),1,"")</f>
        <v/>
      </c>
      <c r="Q748" s="1" t="str">
        <f>IF(OR(AND(טבלה20[[#This Row],[מחזורי פעילות]]&lt;&gt;"",M749=""),AND(טבלה20[[#This Row],[פעילות]]=3,M749=1)),טבלה20[[#This Row],[מחזורי פעילות]],"")</f>
        <v/>
      </c>
      <c r="R748" s="1" t="str">
        <f>IF(טבלה20[[#This Row],[באיזה מחזור נעקר אחרי קביעה?]]&lt;&gt;"",1,"")</f>
        <v/>
      </c>
      <c r="S748" s="1" t="str">
        <f>IF(AND(טבלה20[[#This Row],[באיזה מחזור נעקר אחרי קביעה?]]&lt;&gt;"",טבלה20[[#This Row],[CycleNumber]]&gt;B749),טבלה20[[#This Row],[באיזה מחזור נעקר אחרי קביעה?]],"")</f>
        <v/>
      </c>
      <c r="T748" s="1" t="str">
        <f>IF(AND(טבלה20[[#This Row],[הפרש קבוע אחרון]]&lt;&gt;"",I747=""),טבלה20[[#This Row],[CycleNumber]],"")</f>
        <v/>
      </c>
      <c r="U748" s="1" t="str">
        <f>IF(OR(טבלה20[[#This Row],[CycleNumber]]&gt;B749,B749=""),טבלה20[[#This Row],[CycleNumber]],"")</f>
        <v/>
      </c>
      <c r="V7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8" t="s">
        <v>118</v>
      </c>
      <c r="AO748">
        <v>2</v>
      </c>
      <c r="AP748">
        <v>29</v>
      </c>
      <c r="AQ748" t="str">
        <f t="shared" si="26"/>
        <v/>
      </c>
      <c r="AR748" t="str">
        <f t="shared" si="27"/>
        <v/>
      </c>
    </row>
    <row r="749" spans="1:44" hidden="1" x14ac:dyDescent="0.25">
      <c r="A749" t="s">
        <v>118</v>
      </c>
      <c r="B749">
        <v>4</v>
      </c>
      <c r="C749">
        <v>0</v>
      </c>
      <c r="D749">
        <v>1</v>
      </c>
      <c r="E749">
        <v>0</v>
      </c>
      <c r="F749">
        <v>30</v>
      </c>
      <c r="G749" t="str">
        <f>IF(טבלה20[[#This Row],[CycleNumber]]&gt;2,IF(AND(טבלה20[[#This Row],[LengthofCycle]]-F748=F748-F747,טבלה20[[#This Row],[LengthofCycle]]-F748&lt;&gt;0),1,""),"")</f>
        <v/>
      </c>
      <c r="H749" t="str">
        <f>IF(טבלה20[[#This Row],[דילוג]]=1,SUM(G749:G750),"")</f>
        <v/>
      </c>
      <c r="I749" t="str">
        <f>IF(AND(טבלה20[[#This Row],[CycleNumber]]&gt;B748,טבלה20[[#This Row],[CycleNumber]]&gt;2),IF(טבלה20[[#This Row],[דילוג]]=1,טבלה20[[#This Row],[LengthofCycle]]-F748,I748),"")</f>
        <v/>
      </c>
      <c r="J749">
        <f>IF(AND(טבלה20[[#This Row],[CycleNumber]]&gt;B748,טבלה20[[#This Row],[CycleNumber]]&gt;2),IF(טבלה20[[#This Row],[דילוג]]=1,1,IF(MAX(J747:J748)=1,1,IF(טבלה20[[#This Row],[LengthofCycle]]-F748&lt;&gt;טבלה20[[#This Row],[הפרש קבוע אחרון]],0,""))),"")</f>
        <v>0</v>
      </c>
      <c r="K749" t="str">
        <f>IF(טבלה20[[#This Row],[CycleNumber]]&lt;3,"",IF(טבלה20[[#This Row],[דילוג]]=1,1,IF(K748="","",IF(טבלה20[[#This Row],[LengthofCycle]]-F748=טבלה20[[#This Row],[הפרש קבוע אחרון]],1,IF(K748+1&gt;3,"",K748+1)))))</f>
        <v/>
      </c>
      <c r="L749" t="str">
        <f>IF(OR(טבלה20[[#This Row],[פעילות]]="",K748=""),"",IF(טבלה20[[#This Row],[פעילות]]=1,1,0))</f>
        <v/>
      </c>
      <c r="M749" s="1" t="str">
        <f>IF(טבלה20[[#This Row],[פעילות]]="","",IF(OR(M748="",AND(טבלה20[[#This Row],[דילוג]]=1,K748=3)),1,M748+1))</f>
        <v/>
      </c>
      <c r="N749" s="1" t="str">
        <f>IF(AND(טבלה20[[#This Row],[מחזורי פעילות]]=3,G750=1,טבלה20[[#This Row],[הפרש קבוע אחרון]]&lt;&gt;I750),1,"")</f>
        <v/>
      </c>
      <c r="O749" s="1" t="str">
        <f>IF(AND(טבלה20[[#This Row],[מחזורי פעילות]]=3,G750=1,טבלה20[[#This Row],[הפרש קבוע אחרון]]=I750),1,"")</f>
        <v/>
      </c>
      <c r="P749" s="1" t="str">
        <f>IF(AND(טבלה20[[#This Row],[דילוג]]=1,טבלה20[[#This Row],[הפרש קבוע אחרון]]=I748,טבלה20[[#This Row],[מחזורי פעילות]]&gt;1),1,"")</f>
        <v/>
      </c>
      <c r="Q749" s="1" t="str">
        <f>IF(OR(AND(טבלה20[[#This Row],[מחזורי פעילות]]&lt;&gt;"",M750=""),AND(טבלה20[[#This Row],[פעילות]]=3,M750=1)),טבלה20[[#This Row],[מחזורי פעילות]],"")</f>
        <v/>
      </c>
      <c r="R749" s="1" t="str">
        <f>IF(טבלה20[[#This Row],[באיזה מחזור נעקר אחרי קביעה?]]&lt;&gt;"",1,"")</f>
        <v/>
      </c>
      <c r="S749" s="1" t="str">
        <f>IF(AND(טבלה20[[#This Row],[באיזה מחזור נעקר אחרי קביעה?]]&lt;&gt;"",טבלה20[[#This Row],[CycleNumber]]&gt;B750),טבלה20[[#This Row],[באיזה מחזור נעקר אחרי קביעה?]],"")</f>
        <v/>
      </c>
      <c r="T749" s="1" t="str">
        <f>IF(AND(טבלה20[[#This Row],[הפרש קבוע אחרון]]&lt;&gt;"",I748=""),טבלה20[[#This Row],[CycleNumber]],"")</f>
        <v/>
      </c>
      <c r="U749" s="1" t="str">
        <f>IF(OR(טבלה20[[#This Row],[CycleNumber]]&gt;B750,B750=""),טבלה20[[#This Row],[CycleNumber]],"")</f>
        <v/>
      </c>
      <c r="V7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49" t="s">
        <v>118</v>
      </c>
      <c r="AO749">
        <v>3</v>
      </c>
      <c r="AP749">
        <v>32</v>
      </c>
      <c r="AQ749">
        <f t="shared" si="26"/>
        <v>0</v>
      </c>
      <c r="AR749" t="str">
        <f t="shared" si="27"/>
        <v/>
      </c>
    </row>
    <row r="750" spans="1:44" hidden="1" x14ac:dyDescent="0.25">
      <c r="A750" t="s">
        <v>118</v>
      </c>
      <c r="B750">
        <v>5</v>
      </c>
      <c r="C750">
        <v>0</v>
      </c>
      <c r="D750">
        <v>1</v>
      </c>
      <c r="E750">
        <v>0</v>
      </c>
      <c r="F750">
        <v>32</v>
      </c>
      <c r="G750" t="str">
        <f>IF(טבלה20[[#This Row],[CycleNumber]]&gt;2,IF(AND(טבלה20[[#This Row],[LengthofCycle]]-F749=F749-F748,טבלה20[[#This Row],[LengthofCycle]]-F749&lt;&gt;0),1,""),"")</f>
        <v/>
      </c>
      <c r="H750" t="str">
        <f>IF(טבלה20[[#This Row],[דילוג]]=1,SUM(G750:G751),"")</f>
        <v/>
      </c>
      <c r="I750" t="str">
        <f>IF(AND(טבלה20[[#This Row],[CycleNumber]]&gt;B749,טבלה20[[#This Row],[CycleNumber]]&gt;2),IF(טבלה20[[#This Row],[דילוג]]=1,טבלה20[[#This Row],[LengthofCycle]]-F749,I749),"")</f>
        <v/>
      </c>
      <c r="J750">
        <f>IF(AND(טבלה20[[#This Row],[CycleNumber]]&gt;B749,טבלה20[[#This Row],[CycleNumber]]&gt;2),IF(טבלה20[[#This Row],[דילוג]]=1,1,IF(MAX(J748:J749)=1,1,IF(טבלה20[[#This Row],[LengthofCycle]]-F749&lt;&gt;טבלה20[[#This Row],[הפרש קבוע אחרון]],0,""))),"")</f>
        <v>0</v>
      </c>
      <c r="K750" t="str">
        <f>IF(טבלה20[[#This Row],[CycleNumber]]&lt;3,"",IF(טבלה20[[#This Row],[דילוג]]=1,1,IF(K749="","",IF(טבלה20[[#This Row],[LengthofCycle]]-F749=טבלה20[[#This Row],[הפרש קבוע אחרון]],1,IF(K749+1&gt;3,"",K749+1)))))</f>
        <v/>
      </c>
      <c r="L750" t="str">
        <f>IF(OR(טבלה20[[#This Row],[פעילות]]="",K749=""),"",IF(טבלה20[[#This Row],[פעילות]]=1,1,0))</f>
        <v/>
      </c>
      <c r="M750" s="1" t="str">
        <f>IF(טבלה20[[#This Row],[פעילות]]="","",IF(OR(M749="",AND(טבלה20[[#This Row],[דילוג]]=1,K749=3)),1,M749+1))</f>
        <v/>
      </c>
      <c r="N750" s="1" t="str">
        <f>IF(AND(טבלה20[[#This Row],[מחזורי פעילות]]=3,G751=1,טבלה20[[#This Row],[הפרש קבוע אחרון]]&lt;&gt;I751),1,"")</f>
        <v/>
      </c>
      <c r="O750" s="1" t="str">
        <f>IF(AND(טבלה20[[#This Row],[מחזורי פעילות]]=3,G751=1,טבלה20[[#This Row],[הפרש קבוע אחרון]]=I751),1,"")</f>
        <v/>
      </c>
      <c r="P750" s="1" t="str">
        <f>IF(AND(טבלה20[[#This Row],[דילוג]]=1,טבלה20[[#This Row],[הפרש קבוע אחרון]]=I749,טבלה20[[#This Row],[מחזורי פעילות]]&gt;1),1,"")</f>
        <v/>
      </c>
      <c r="Q750" s="1" t="str">
        <f>IF(OR(AND(טבלה20[[#This Row],[מחזורי פעילות]]&lt;&gt;"",M751=""),AND(טבלה20[[#This Row],[פעילות]]=3,M751=1)),טבלה20[[#This Row],[מחזורי פעילות]],"")</f>
        <v/>
      </c>
      <c r="R750" s="1" t="str">
        <f>IF(טבלה20[[#This Row],[באיזה מחזור נעקר אחרי קביעה?]]&lt;&gt;"",1,"")</f>
        <v/>
      </c>
      <c r="S750" s="1" t="str">
        <f>IF(AND(טבלה20[[#This Row],[באיזה מחזור נעקר אחרי קביעה?]]&lt;&gt;"",טבלה20[[#This Row],[CycleNumber]]&gt;B751),טבלה20[[#This Row],[באיזה מחזור נעקר אחרי קביעה?]],"")</f>
        <v/>
      </c>
      <c r="T750" s="1" t="str">
        <f>IF(AND(טבלה20[[#This Row],[הפרש קבוע אחרון]]&lt;&gt;"",I749=""),טבלה20[[#This Row],[CycleNumber]],"")</f>
        <v/>
      </c>
      <c r="U750" s="1" t="str">
        <f>IF(OR(טבלה20[[#This Row],[CycleNumber]]&gt;B751,B751=""),טבלה20[[#This Row],[CycleNumber]],"")</f>
        <v/>
      </c>
      <c r="V7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0" t="s">
        <v>118</v>
      </c>
      <c r="AO750">
        <v>4</v>
      </c>
      <c r="AP750">
        <v>30</v>
      </c>
      <c r="AQ750">
        <f t="shared" si="26"/>
        <v>0</v>
      </c>
      <c r="AR750" t="str">
        <f t="shared" si="27"/>
        <v/>
      </c>
    </row>
    <row r="751" spans="1:44" hidden="1" x14ac:dyDescent="0.25">
      <c r="A751" t="s">
        <v>118</v>
      </c>
      <c r="B751">
        <v>6</v>
      </c>
      <c r="C751">
        <v>0</v>
      </c>
      <c r="D751">
        <v>1</v>
      </c>
      <c r="E751">
        <v>0</v>
      </c>
      <c r="F751">
        <v>31</v>
      </c>
      <c r="G751" t="str">
        <f>IF(טבלה20[[#This Row],[CycleNumber]]&gt;2,IF(AND(טבלה20[[#This Row],[LengthofCycle]]-F750=F750-F749,טבלה20[[#This Row],[LengthofCycle]]-F750&lt;&gt;0),1,""),"")</f>
        <v/>
      </c>
      <c r="H751" t="str">
        <f>IF(טבלה20[[#This Row],[דילוג]]=1,SUM(G751:G752),"")</f>
        <v/>
      </c>
      <c r="I751" t="str">
        <f>IF(AND(טבלה20[[#This Row],[CycleNumber]]&gt;B750,טבלה20[[#This Row],[CycleNumber]]&gt;2),IF(טבלה20[[#This Row],[דילוג]]=1,טבלה20[[#This Row],[LengthofCycle]]-F750,I750),"")</f>
        <v/>
      </c>
      <c r="J751">
        <f>IF(AND(טבלה20[[#This Row],[CycleNumber]]&gt;B750,טבלה20[[#This Row],[CycleNumber]]&gt;2),IF(טבלה20[[#This Row],[דילוג]]=1,1,IF(MAX(J749:J750)=1,1,IF(טבלה20[[#This Row],[LengthofCycle]]-F750&lt;&gt;טבלה20[[#This Row],[הפרש קבוע אחרון]],0,""))),"")</f>
        <v>0</v>
      </c>
      <c r="K751" t="str">
        <f>IF(טבלה20[[#This Row],[CycleNumber]]&lt;3,"",IF(טבלה20[[#This Row],[דילוג]]=1,1,IF(K750="","",IF(טבלה20[[#This Row],[LengthofCycle]]-F750=טבלה20[[#This Row],[הפרש קבוע אחרון]],1,IF(K750+1&gt;3,"",K750+1)))))</f>
        <v/>
      </c>
      <c r="L751" t="str">
        <f>IF(OR(טבלה20[[#This Row],[פעילות]]="",K750=""),"",IF(טבלה20[[#This Row],[פעילות]]=1,1,0))</f>
        <v/>
      </c>
      <c r="M751" s="1" t="str">
        <f>IF(טבלה20[[#This Row],[פעילות]]="","",IF(OR(M750="",AND(טבלה20[[#This Row],[דילוג]]=1,K750=3)),1,M750+1))</f>
        <v/>
      </c>
      <c r="N751" s="1" t="str">
        <f>IF(AND(טבלה20[[#This Row],[מחזורי פעילות]]=3,G752=1,טבלה20[[#This Row],[הפרש קבוע אחרון]]&lt;&gt;I752),1,"")</f>
        <v/>
      </c>
      <c r="O751" s="1" t="str">
        <f>IF(AND(טבלה20[[#This Row],[מחזורי פעילות]]=3,G752=1,טבלה20[[#This Row],[הפרש קבוע אחרון]]=I752),1,"")</f>
        <v/>
      </c>
      <c r="P751" s="1" t="str">
        <f>IF(AND(טבלה20[[#This Row],[דילוג]]=1,טבלה20[[#This Row],[הפרש קבוע אחרון]]=I750,טבלה20[[#This Row],[מחזורי פעילות]]&gt;1),1,"")</f>
        <v/>
      </c>
      <c r="Q751" s="1" t="str">
        <f>IF(OR(AND(טבלה20[[#This Row],[מחזורי פעילות]]&lt;&gt;"",M752=""),AND(טבלה20[[#This Row],[פעילות]]=3,M752=1)),טבלה20[[#This Row],[מחזורי פעילות]],"")</f>
        <v/>
      </c>
      <c r="R751" s="1" t="str">
        <f>IF(טבלה20[[#This Row],[באיזה מחזור נעקר אחרי קביעה?]]&lt;&gt;"",1,"")</f>
        <v/>
      </c>
      <c r="S751" s="1" t="str">
        <f>IF(AND(טבלה20[[#This Row],[באיזה מחזור נעקר אחרי קביעה?]]&lt;&gt;"",טבלה20[[#This Row],[CycleNumber]]&gt;B752),טבלה20[[#This Row],[באיזה מחזור נעקר אחרי קביעה?]],"")</f>
        <v/>
      </c>
      <c r="T751" s="1" t="str">
        <f>IF(AND(טבלה20[[#This Row],[הפרש קבוע אחרון]]&lt;&gt;"",I750=""),טבלה20[[#This Row],[CycleNumber]],"")</f>
        <v/>
      </c>
      <c r="U751" s="1" t="str">
        <f>IF(OR(טבלה20[[#This Row],[CycleNumber]]&gt;B752,B752=""),טבלה20[[#This Row],[CycleNumber]],"")</f>
        <v/>
      </c>
      <c r="V7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1" t="s">
        <v>118</v>
      </c>
      <c r="AO751">
        <v>5</v>
      </c>
      <c r="AP751">
        <v>32</v>
      </c>
      <c r="AQ751">
        <f t="shared" si="26"/>
        <v>0</v>
      </c>
      <c r="AR751" t="str">
        <f t="shared" si="27"/>
        <v/>
      </c>
    </row>
    <row r="752" spans="1:44" hidden="1" x14ac:dyDescent="0.25">
      <c r="A752" t="s">
        <v>118</v>
      </c>
      <c r="B752">
        <v>7</v>
      </c>
      <c r="C752">
        <v>0</v>
      </c>
      <c r="D752">
        <v>1</v>
      </c>
      <c r="E752">
        <v>0</v>
      </c>
      <c r="F752">
        <v>31</v>
      </c>
      <c r="G752" t="str">
        <f>IF(טבלה20[[#This Row],[CycleNumber]]&gt;2,IF(AND(טבלה20[[#This Row],[LengthofCycle]]-F751=F751-F750,טבלה20[[#This Row],[LengthofCycle]]-F751&lt;&gt;0),1,""),"")</f>
        <v/>
      </c>
      <c r="H752" t="str">
        <f>IF(טבלה20[[#This Row],[דילוג]]=1,SUM(G752:G753),"")</f>
        <v/>
      </c>
      <c r="I752" t="str">
        <f>IF(AND(טבלה20[[#This Row],[CycleNumber]]&gt;B751,טבלה20[[#This Row],[CycleNumber]]&gt;2),IF(טבלה20[[#This Row],[דילוג]]=1,טבלה20[[#This Row],[LengthofCycle]]-F751,I751),"")</f>
        <v/>
      </c>
      <c r="J752">
        <f>IF(AND(טבלה20[[#This Row],[CycleNumber]]&gt;B751,טבלה20[[#This Row],[CycleNumber]]&gt;2),IF(טבלה20[[#This Row],[דילוג]]=1,1,IF(MAX(J750:J751)=1,1,IF(טבלה20[[#This Row],[LengthofCycle]]-F751&lt;&gt;טבלה20[[#This Row],[הפרש קבוע אחרון]],0,""))),"")</f>
        <v>0</v>
      </c>
      <c r="K752" t="str">
        <f>IF(טבלה20[[#This Row],[CycleNumber]]&lt;3,"",IF(טבלה20[[#This Row],[דילוג]]=1,1,IF(K751="","",IF(טבלה20[[#This Row],[LengthofCycle]]-F751=טבלה20[[#This Row],[הפרש קבוע אחרון]],1,IF(K751+1&gt;3,"",K751+1)))))</f>
        <v/>
      </c>
      <c r="L752" t="str">
        <f>IF(OR(טבלה20[[#This Row],[פעילות]]="",K751=""),"",IF(טבלה20[[#This Row],[פעילות]]=1,1,0))</f>
        <v/>
      </c>
      <c r="M752" s="1" t="str">
        <f>IF(טבלה20[[#This Row],[פעילות]]="","",IF(OR(M751="",AND(טבלה20[[#This Row],[דילוג]]=1,K751=3)),1,M751+1))</f>
        <v/>
      </c>
      <c r="N752" s="1" t="str">
        <f>IF(AND(טבלה20[[#This Row],[מחזורי פעילות]]=3,G753=1,טבלה20[[#This Row],[הפרש קבוע אחרון]]&lt;&gt;I753),1,"")</f>
        <v/>
      </c>
      <c r="O752" s="1" t="str">
        <f>IF(AND(טבלה20[[#This Row],[מחזורי פעילות]]=3,G753=1,טבלה20[[#This Row],[הפרש קבוע אחרון]]=I753),1,"")</f>
        <v/>
      </c>
      <c r="P752" s="1" t="str">
        <f>IF(AND(טבלה20[[#This Row],[דילוג]]=1,טבלה20[[#This Row],[הפרש קבוע אחרון]]=I751,טבלה20[[#This Row],[מחזורי פעילות]]&gt;1),1,"")</f>
        <v/>
      </c>
      <c r="Q752" s="1" t="str">
        <f>IF(OR(AND(טבלה20[[#This Row],[מחזורי פעילות]]&lt;&gt;"",M753=""),AND(טבלה20[[#This Row],[פעילות]]=3,M753=1)),טבלה20[[#This Row],[מחזורי פעילות]],"")</f>
        <v/>
      </c>
      <c r="R752" s="1" t="str">
        <f>IF(טבלה20[[#This Row],[באיזה מחזור נעקר אחרי קביעה?]]&lt;&gt;"",1,"")</f>
        <v/>
      </c>
      <c r="S752" s="1" t="str">
        <f>IF(AND(טבלה20[[#This Row],[באיזה מחזור נעקר אחרי קביעה?]]&lt;&gt;"",טבלה20[[#This Row],[CycleNumber]]&gt;B753),טבלה20[[#This Row],[באיזה מחזור נעקר אחרי קביעה?]],"")</f>
        <v/>
      </c>
      <c r="T752" s="1" t="str">
        <f>IF(AND(טבלה20[[#This Row],[הפרש קבוע אחרון]]&lt;&gt;"",I751=""),טבלה20[[#This Row],[CycleNumber]],"")</f>
        <v/>
      </c>
      <c r="U752" s="1" t="str">
        <f>IF(OR(טבלה20[[#This Row],[CycleNumber]]&gt;B753,B753=""),טבלה20[[#This Row],[CycleNumber]],"")</f>
        <v/>
      </c>
      <c r="V7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2" t="s">
        <v>118</v>
      </c>
      <c r="AO752">
        <v>6</v>
      </c>
      <c r="AP752">
        <v>31</v>
      </c>
      <c r="AQ752">
        <f t="shared" si="26"/>
        <v>0</v>
      </c>
      <c r="AR752" t="str">
        <f t="shared" si="27"/>
        <v/>
      </c>
    </row>
    <row r="753" spans="1:44" hidden="1" x14ac:dyDescent="0.25">
      <c r="A753" t="s">
        <v>118</v>
      </c>
      <c r="B753">
        <v>8</v>
      </c>
      <c r="C753">
        <v>0</v>
      </c>
      <c r="D753">
        <v>1</v>
      </c>
      <c r="E753">
        <v>0</v>
      </c>
      <c r="F753">
        <v>30</v>
      </c>
      <c r="G753" t="str">
        <f>IF(טבלה20[[#This Row],[CycleNumber]]&gt;2,IF(AND(טבלה20[[#This Row],[LengthofCycle]]-F752=F752-F751,טבלה20[[#This Row],[LengthofCycle]]-F752&lt;&gt;0),1,""),"")</f>
        <v/>
      </c>
      <c r="H753" t="str">
        <f>IF(טבלה20[[#This Row],[דילוג]]=1,SUM(G753:G754),"")</f>
        <v/>
      </c>
      <c r="I753" t="str">
        <f>IF(AND(טבלה20[[#This Row],[CycleNumber]]&gt;B752,טבלה20[[#This Row],[CycleNumber]]&gt;2),IF(טבלה20[[#This Row],[דילוג]]=1,טבלה20[[#This Row],[LengthofCycle]]-F752,I752),"")</f>
        <v/>
      </c>
      <c r="J753">
        <f>IF(AND(טבלה20[[#This Row],[CycleNumber]]&gt;B752,טבלה20[[#This Row],[CycleNumber]]&gt;2),IF(טבלה20[[#This Row],[דילוג]]=1,1,IF(MAX(J751:J752)=1,1,IF(טבלה20[[#This Row],[LengthofCycle]]-F752&lt;&gt;טבלה20[[#This Row],[הפרש קבוע אחרון]],0,""))),"")</f>
        <v>0</v>
      </c>
      <c r="K753" t="str">
        <f>IF(טבלה20[[#This Row],[CycleNumber]]&lt;3,"",IF(טבלה20[[#This Row],[דילוג]]=1,1,IF(K752="","",IF(טבלה20[[#This Row],[LengthofCycle]]-F752=טבלה20[[#This Row],[הפרש קבוע אחרון]],1,IF(K752+1&gt;3,"",K752+1)))))</f>
        <v/>
      </c>
      <c r="L753" t="str">
        <f>IF(OR(טבלה20[[#This Row],[פעילות]]="",K752=""),"",IF(טבלה20[[#This Row],[פעילות]]=1,1,0))</f>
        <v/>
      </c>
      <c r="M753" s="1" t="str">
        <f>IF(טבלה20[[#This Row],[פעילות]]="","",IF(OR(M752="",AND(טבלה20[[#This Row],[דילוג]]=1,K752=3)),1,M752+1))</f>
        <v/>
      </c>
      <c r="N753" s="1" t="str">
        <f>IF(AND(טבלה20[[#This Row],[מחזורי פעילות]]=3,G754=1,טבלה20[[#This Row],[הפרש קבוע אחרון]]&lt;&gt;I754),1,"")</f>
        <v/>
      </c>
      <c r="O753" s="1" t="str">
        <f>IF(AND(טבלה20[[#This Row],[מחזורי פעילות]]=3,G754=1,טבלה20[[#This Row],[הפרש קבוע אחרון]]=I754),1,"")</f>
        <v/>
      </c>
      <c r="P753" s="1" t="str">
        <f>IF(AND(טבלה20[[#This Row],[דילוג]]=1,טבלה20[[#This Row],[הפרש קבוע אחרון]]=I752,טבלה20[[#This Row],[מחזורי פעילות]]&gt;1),1,"")</f>
        <v/>
      </c>
      <c r="Q753" s="1" t="str">
        <f>IF(OR(AND(טבלה20[[#This Row],[מחזורי פעילות]]&lt;&gt;"",M754=""),AND(טבלה20[[#This Row],[פעילות]]=3,M754=1)),טבלה20[[#This Row],[מחזורי פעילות]],"")</f>
        <v/>
      </c>
      <c r="R753" s="1" t="str">
        <f>IF(טבלה20[[#This Row],[באיזה מחזור נעקר אחרי קביעה?]]&lt;&gt;"",1,"")</f>
        <v/>
      </c>
      <c r="S753" s="1" t="str">
        <f>IF(AND(טבלה20[[#This Row],[באיזה מחזור נעקר אחרי קביעה?]]&lt;&gt;"",טבלה20[[#This Row],[CycleNumber]]&gt;B754),טבלה20[[#This Row],[באיזה מחזור נעקר אחרי קביעה?]],"")</f>
        <v/>
      </c>
      <c r="T753" s="1" t="str">
        <f>IF(AND(טבלה20[[#This Row],[הפרש קבוע אחרון]]&lt;&gt;"",I752=""),טבלה20[[#This Row],[CycleNumber]],"")</f>
        <v/>
      </c>
      <c r="U753" s="1" t="str">
        <f>IF(OR(טבלה20[[#This Row],[CycleNumber]]&gt;B754,B754=""),טבלה20[[#This Row],[CycleNumber]],"")</f>
        <v/>
      </c>
      <c r="V7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3" t="s">
        <v>118</v>
      </c>
      <c r="AO753">
        <v>7</v>
      </c>
      <c r="AP753">
        <v>31</v>
      </c>
      <c r="AQ753">
        <f t="shared" si="26"/>
        <v>0</v>
      </c>
      <c r="AR753" t="str">
        <f t="shared" si="27"/>
        <v/>
      </c>
    </row>
    <row r="754" spans="1:44" hidden="1" x14ac:dyDescent="0.25">
      <c r="A754" t="s">
        <v>118</v>
      </c>
      <c r="B754">
        <v>9</v>
      </c>
      <c r="C754">
        <v>0</v>
      </c>
      <c r="D754">
        <v>1</v>
      </c>
      <c r="E754">
        <v>0</v>
      </c>
      <c r="F754">
        <v>30</v>
      </c>
      <c r="G754" t="str">
        <f>IF(טבלה20[[#This Row],[CycleNumber]]&gt;2,IF(AND(טבלה20[[#This Row],[LengthofCycle]]-F753=F753-F752,טבלה20[[#This Row],[LengthofCycle]]-F753&lt;&gt;0),1,""),"")</f>
        <v/>
      </c>
      <c r="H754" t="str">
        <f>IF(טבלה20[[#This Row],[דילוג]]=1,SUM(G754:G755),"")</f>
        <v/>
      </c>
      <c r="I754" t="str">
        <f>IF(AND(טבלה20[[#This Row],[CycleNumber]]&gt;B753,טבלה20[[#This Row],[CycleNumber]]&gt;2),IF(טבלה20[[#This Row],[דילוג]]=1,טבלה20[[#This Row],[LengthofCycle]]-F753,I753),"")</f>
        <v/>
      </c>
      <c r="J754">
        <f>IF(AND(טבלה20[[#This Row],[CycleNumber]]&gt;B753,טבלה20[[#This Row],[CycleNumber]]&gt;2),IF(טבלה20[[#This Row],[דילוג]]=1,1,IF(MAX(J752:J753)=1,1,IF(טבלה20[[#This Row],[LengthofCycle]]-F753&lt;&gt;טבלה20[[#This Row],[הפרש קבוע אחרון]],0,""))),"")</f>
        <v>0</v>
      </c>
      <c r="K754" t="str">
        <f>IF(טבלה20[[#This Row],[CycleNumber]]&lt;3,"",IF(טבלה20[[#This Row],[דילוג]]=1,1,IF(K753="","",IF(טבלה20[[#This Row],[LengthofCycle]]-F753=טבלה20[[#This Row],[הפרש קבוע אחרון]],1,IF(K753+1&gt;3,"",K753+1)))))</f>
        <v/>
      </c>
      <c r="L754" t="str">
        <f>IF(OR(טבלה20[[#This Row],[פעילות]]="",K753=""),"",IF(טבלה20[[#This Row],[פעילות]]=1,1,0))</f>
        <v/>
      </c>
      <c r="M754" s="1" t="str">
        <f>IF(טבלה20[[#This Row],[פעילות]]="","",IF(OR(M753="",AND(טבלה20[[#This Row],[דילוג]]=1,K753=3)),1,M753+1))</f>
        <v/>
      </c>
      <c r="N754" s="1" t="str">
        <f>IF(AND(טבלה20[[#This Row],[מחזורי פעילות]]=3,G755=1,טבלה20[[#This Row],[הפרש קבוע אחרון]]&lt;&gt;I755),1,"")</f>
        <v/>
      </c>
      <c r="O754" s="1" t="str">
        <f>IF(AND(טבלה20[[#This Row],[מחזורי פעילות]]=3,G755=1,טבלה20[[#This Row],[הפרש קבוע אחרון]]=I755),1,"")</f>
        <v/>
      </c>
      <c r="P754" s="1" t="str">
        <f>IF(AND(טבלה20[[#This Row],[דילוג]]=1,טבלה20[[#This Row],[הפרש קבוע אחרון]]=I753,טבלה20[[#This Row],[מחזורי פעילות]]&gt;1),1,"")</f>
        <v/>
      </c>
      <c r="Q754" s="1" t="str">
        <f>IF(OR(AND(טבלה20[[#This Row],[מחזורי פעילות]]&lt;&gt;"",M755=""),AND(טבלה20[[#This Row],[פעילות]]=3,M755=1)),טבלה20[[#This Row],[מחזורי פעילות]],"")</f>
        <v/>
      </c>
      <c r="R754" s="1" t="str">
        <f>IF(טבלה20[[#This Row],[באיזה מחזור נעקר אחרי קביעה?]]&lt;&gt;"",1,"")</f>
        <v/>
      </c>
      <c r="S754" s="1" t="str">
        <f>IF(AND(טבלה20[[#This Row],[באיזה מחזור נעקר אחרי קביעה?]]&lt;&gt;"",טבלה20[[#This Row],[CycleNumber]]&gt;B755),טבלה20[[#This Row],[באיזה מחזור נעקר אחרי קביעה?]],"")</f>
        <v/>
      </c>
      <c r="T754" s="1" t="str">
        <f>IF(AND(טבלה20[[#This Row],[הפרש קבוע אחרון]]&lt;&gt;"",I753=""),טבלה20[[#This Row],[CycleNumber]],"")</f>
        <v/>
      </c>
      <c r="U754" s="1" t="str">
        <f>IF(OR(טבלה20[[#This Row],[CycleNumber]]&gt;B755,B755=""),טבלה20[[#This Row],[CycleNumber]],"")</f>
        <v/>
      </c>
      <c r="V7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4" t="s">
        <v>118</v>
      </c>
      <c r="AO754">
        <v>8</v>
      </c>
      <c r="AP754">
        <v>30</v>
      </c>
      <c r="AQ754">
        <f t="shared" si="26"/>
        <v>0</v>
      </c>
      <c r="AR754" t="str">
        <f t="shared" si="27"/>
        <v/>
      </c>
    </row>
    <row r="755" spans="1:44" hidden="1" x14ac:dyDescent="0.25">
      <c r="A755" t="s">
        <v>118</v>
      </c>
      <c r="B755">
        <v>10</v>
      </c>
      <c r="C755">
        <v>0</v>
      </c>
      <c r="D755">
        <v>1</v>
      </c>
      <c r="E755">
        <v>0</v>
      </c>
      <c r="F755">
        <v>31</v>
      </c>
      <c r="G755" t="str">
        <f>IF(טבלה20[[#This Row],[CycleNumber]]&gt;2,IF(AND(טבלה20[[#This Row],[LengthofCycle]]-F754=F754-F753,טבלה20[[#This Row],[LengthofCycle]]-F754&lt;&gt;0),1,""),"")</f>
        <v/>
      </c>
      <c r="H755" t="str">
        <f>IF(טבלה20[[#This Row],[דילוג]]=1,SUM(G755:G756),"")</f>
        <v/>
      </c>
      <c r="I755" t="str">
        <f>IF(AND(טבלה20[[#This Row],[CycleNumber]]&gt;B754,טבלה20[[#This Row],[CycleNumber]]&gt;2),IF(טבלה20[[#This Row],[דילוג]]=1,טבלה20[[#This Row],[LengthofCycle]]-F754,I754),"")</f>
        <v/>
      </c>
      <c r="J755">
        <f>IF(AND(טבלה20[[#This Row],[CycleNumber]]&gt;B754,טבלה20[[#This Row],[CycleNumber]]&gt;2),IF(טבלה20[[#This Row],[דילוג]]=1,1,IF(MAX(J753:J754)=1,1,IF(טבלה20[[#This Row],[LengthofCycle]]-F754&lt;&gt;טבלה20[[#This Row],[הפרש קבוע אחרון]],0,""))),"")</f>
        <v>0</v>
      </c>
      <c r="K755" t="str">
        <f>IF(טבלה20[[#This Row],[CycleNumber]]&lt;3,"",IF(טבלה20[[#This Row],[דילוג]]=1,1,IF(K754="","",IF(טבלה20[[#This Row],[LengthofCycle]]-F754=טבלה20[[#This Row],[הפרש קבוע אחרון]],1,IF(K754+1&gt;3,"",K754+1)))))</f>
        <v/>
      </c>
      <c r="L755" t="str">
        <f>IF(OR(טבלה20[[#This Row],[פעילות]]="",K754=""),"",IF(טבלה20[[#This Row],[פעילות]]=1,1,0))</f>
        <v/>
      </c>
      <c r="M755" s="1" t="str">
        <f>IF(טבלה20[[#This Row],[פעילות]]="","",IF(OR(M754="",AND(טבלה20[[#This Row],[דילוג]]=1,K754=3)),1,M754+1))</f>
        <v/>
      </c>
      <c r="N755" s="1" t="str">
        <f>IF(AND(טבלה20[[#This Row],[מחזורי פעילות]]=3,G756=1,טבלה20[[#This Row],[הפרש קבוע אחרון]]&lt;&gt;I756),1,"")</f>
        <v/>
      </c>
      <c r="O755" s="1" t="str">
        <f>IF(AND(טבלה20[[#This Row],[מחזורי פעילות]]=3,G756=1,טבלה20[[#This Row],[הפרש קבוע אחרון]]=I756),1,"")</f>
        <v/>
      </c>
      <c r="P755" s="1" t="str">
        <f>IF(AND(טבלה20[[#This Row],[דילוג]]=1,טבלה20[[#This Row],[הפרש קבוע אחרון]]=I754,טבלה20[[#This Row],[מחזורי פעילות]]&gt;1),1,"")</f>
        <v/>
      </c>
      <c r="Q755" s="1" t="str">
        <f>IF(OR(AND(טבלה20[[#This Row],[מחזורי פעילות]]&lt;&gt;"",M756=""),AND(טבלה20[[#This Row],[פעילות]]=3,M756=1)),טבלה20[[#This Row],[מחזורי פעילות]],"")</f>
        <v/>
      </c>
      <c r="R755" s="1" t="str">
        <f>IF(טבלה20[[#This Row],[באיזה מחזור נעקר אחרי קביעה?]]&lt;&gt;"",1,"")</f>
        <v/>
      </c>
      <c r="S755" s="1" t="str">
        <f>IF(AND(טבלה20[[#This Row],[באיזה מחזור נעקר אחרי קביעה?]]&lt;&gt;"",טבלה20[[#This Row],[CycleNumber]]&gt;B756),טבלה20[[#This Row],[באיזה מחזור נעקר אחרי קביעה?]],"")</f>
        <v/>
      </c>
      <c r="T755" s="1" t="str">
        <f>IF(AND(טבלה20[[#This Row],[הפרש קבוע אחרון]]&lt;&gt;"",I754=""),טבלה20[[#This Row],[CycleNumber]],"")</f>
        <v/>
      </c>
      <c r="U755" s="1" t="str">
        <f>IF(OR(טבלה20[[#This Row],[CycleNumber]]&gt;B756,B756=""),טבלה20[[#This Row],[CycleNumber]],"")</f>
        <v/>
      </c>
      <c r="V7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5" t="s">
        <v>118</v>
      </c>
      <c r="AO755">
        <v>9</v>
      </c>
      <c r="AP755">
        <v>30</v>
      </c>
      <c r="AQ755">
        <f t="shared" si="26"/>
        <v>0</v>
      </c>
      <c r="AR755" t="str">
        <f t="shared" si="27"/>
        <v/>
      </c>
    </row>
    <row r="756" spans="1:44" hidden="1" x14ac:dyDescent="0.25">
      <c r="A756" t="s">
        <v>118</v>
      </c>
      <c r="B756">
        <v>11</v>
      </c>
      <c r="C756">
        <v>0</v>
      </c>
      <c r="D756">
        <v>1</v>
      </c>
      <c r="E756">
        <v>0</v>
      </c>
      <c r="F756">
        <v>35</v>
      </c>
      <c r="G756" t="str">
        <f>IF(טבלה20[[#This Row],[CycleNumber]]&gt;2,IF(AND(טבלה20[[#This Row],[LengthofCycle]]-F755=F755-F754,טבלה20[[#This Row],[LengthofCycle]]-F755&lt;&gt;0),1,""),"")</f>
        <v/>
      </c>
      <c r="H756" t="str">
        <f>IF(טבלה20[[#This Row],[דילוג]]=1,SUM(G756:G757),"")</f>
        <v/>
      </c>
      <c r="I756" t="str">
        <f>IF(AND(טבלה20[[#This Row],[CycleNumber]]&gt;B755,טבלה20[[#This Row],[CycleNumber]]&gt;2),IF(טבלה20[[#This Row],[דילוג]]=1,טבלה20[[#This Row],[LengthofCycle]]-F755,I755),"")</f>
        <v/>
      </c>
      <c r="J756">
        <f>IF(AND(טבלה20[[#This Row],[CycleNumber]]&gt;B755,טבלה20[[#This Row],[CycleNumber]]&gt;2),IF(טבלה20[[#This Row],[דילוג]]=1,1,IF(MAX(J754:J755)=1,1,IF(טבלה20[[#This Row],[LengthofCycle]]-F755&lt;&gt;טבלה20[[#This Row],[הפרש קבוע אחרון]],0,""))),"")</f>
        <v>0</v>
      </c>
      <c r="K756" t="str">
        <f>IF(טבלה20[[#This Row],[CycleNumber]]&lt;3,"",IF(טבלה20[[#This Row],[דילוג]]=1,1,IF(K755="","",IF(טבלה20[[#This Row],[LengthofCycle]]-F755=טבלה20[[#This Row],[הפרש קבוע אחרון]],1,IF(K755+1&gt;3,"",K755+1)))))</f>
        <v/>
      </c>
      <c r="L756" t="str">
        <f>IF(OR(טבלה20[[#This Row],[פעילות]]="",K755=""),"",IF(טבלה20[[#This Row],[פעילות]]=1,1,0))</f>
        <v/>
      </c>
      <c r="M756" s="1" t="str">
        <f>IF(טבלה20[[#This Row],[פעילות]]="","",IF(OR(M755="",AND(טבלה20[[#This Row],[דילוג]]=1,K755=3)),1,M755+1))</f>
        <v/>
      </c>
      <c r="N756" s="1" t="str">
        <f>IF(AND(טבלה20[[#This Row],[מחזורי פעילות]]=3,G757=1,טבלה20[[#This Row],[הפרש קבוע אחרון]]&lt;&gt;I757),1,"")</f>
        <v/>
      </c>
      <c r="O756" s="1" t="str">
        <f>IF(AND(טבלה20[[#This Row],[מחזורי פעילות]]=3,G757=1,טבלה20[[#This Row],[הפרש קבוע אחרון]]=I757),1,"")</f>
        <v/>
      </c>
      <c r="P756" s="1" t="str">
        <f>IF(AND(טבלה20[[#This Row],[דילוג]]=1,טבלה20[[#This Row],[הפרש קבוע אחרון]]=I755,טבלה20[[#This Row],[מחזורי פעילות]]&gt;1),1,"")</f>
        <v/>
      </c>
      <c r="Q756" s="1" t="str">
        <f>IF(OR(AND(טבלה20[[#This Row],[מחזורי פעילות]]&lt;&gt;"",M757=""),AND(טבלה20[[#This Row],[פעילות]]=3,M757=1)),טבלה20[[#This Row],[מחזורי פעילות]],"")</f>
        <v/>
      </c>
      <c r="R756" s="1" t="str">
        <f>IF(טבלה20[[#This Row],[באיזה מחזור נעקר אחרי קביעה?]]&lt;&gt;"",1,"")</f>
        <v/>
      </c>
      <c r="S756" s="1" t="str">
        <f>IF(AND(טבלה20[[#This Row],[באיזה מחזור נעקר אחרי קביעה?]]&lt;&gt;"",טבלה20[[#This Row],[CycleNumber]]&gt;B757),טבלה20[[#This Row],[באיזה מחזור נעקר אחרי קביעה?]],"")</f>
        <v/>
      </c>
      <c r="T756" s="1" t="str">
        <f>IF(AND(טבלה20[[#This Row],[הפרש קבוע אחרון]]&lt;&gt;"",I755=""),טבלה20[[#This Row],[CycleNumber]],"")</f>
        <v/>
      </c>
      <c r="U756" s="1" t="str">
        <f>IF(OR(טבלה20[[#This Row],[CycleNumber]]&gt;B757,B757=""),טבלה20[[#This Row],[CycleNumber]],"")</f>
        <v/>
      </c>
      <c r="V7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6" t="s">
        <v>118</v>
      </c>
      <c r="AO756">
        <v>10</v>
      </c>
      <c r="AP756">
        <v>31</v>
      </c>
      <c r="AQ756">
        <f t="shared" si="26"/>
        <v>0</v>
      </c>
      <c r="AR756" t="str">
        <f t="shared" si="27"/>
        <v/>
      </c>
    </row>
    <row r="757" spans="1:44" hidden="1" x14ac:dyDescent="0.25">
      <c r="A757" t="s">
        <v>118</v>
      </c>
      <c r="B757">
        <v>12</v>
      </c>
      <c r="C757">
        <v>0</v>
      </c>
      <c r="D757">
        <v>1</v>
      </c>
      <c r="E757">
        <v>0</v>
      </c>
      <c r="F757">
        <v>30</v>
      </c>
      <c r="G757" t="str">
        <f>IF(טבלה20[[#This Row],[CycleNumber]]&gt;2,IF(AND(טבלה20[[#This Row],[LengthofCycle]]-F756=F756-F755,טבלה20[[#This Row],[LengthofCycle]]-F756&lt;&gt;0),1,""),"")</f>
        <v/>
      </c>
      <c r="H757" t="str">
        <f>IF(טבלה20[[#This Row],[דילוג]]=1,SUM(G757:G758),"")</f>
        <v/>
      </c>
      <c r="I757" t="str">
        <f>IF(AND(טבלה20[[#This Row],[CycleNumber]]&gt;B756,טבלה20[[#This Row],[CycleNumber]]&gt;2),IF(טבלה20[[#This Row],[דילוג]]=1,טבלה20[[#This Row],[LengthofCycle]]-F756,I756),"")</f>
        <v/>
      </c>
      <c r="J757">
        <f>IF(AND(טבלה20[[#This Row],[CycleNumber]]&gt;B756,טבלה20[[#This Row],[CycleNumber]]&gt;2),IF(טבלה20[[#This Row],[דילוג]]=1,1,IF(MAX(J755:J756)=1,1,IF(טבלה20[[#This Row],[LengthofCycle]]-F756&lt;&gt;טבלה20[[#This Row],[הפרש קבוע אחרון]],0,""))),"")</f>
        <v>0</v>
      </c>
      <c r="K757" t="str">
        <f>IF(טבלה20[[#This Row],[CycleNumber]]&lt;3,"",IF(טבלה20[[#This Row],[דילוג]]=1,1,IF(K756="","",IF(טבלה20[[#This Row],[LengthofCycle]]-F756=טבלה20[[#This Row],[הפרש קבוע אחרון]],1,IF(K756+1&gt;3,"",K756+1)))))</f>
        <v/>
      </c>
      <c r="L757" t="str">
        <f>IF(OR(טבלה20[[#This Row],[פעילות]]="",K756=""),"",IF(טבלה20[[#This Row],[פעילות]]=1,1,0))</f>
        <v/>
      </c>
      <c r="M757" s="1" t="str">
        <f>IF(טבלה20[[#This Row],[פעילות]]="","",IF(OR(M756="",AND(טבלה20[[#This Row],[דילוג]]=1,K756=3)),1,M756+1))</f>
        <v/>
      </c>
      <c r="N757" s="1" t="str">
        <f>IF(AND(טבלה20[[#This Row],[מחזורי פעילות]]=3,G758=1,טבלה20[[#This Row],[הפרש קבוע אחרון]]&lt;&gt;I758),1,"")</f>
        <v/>
      </c>
      <c r="O757" s="1" t="str">
        <f>IF(AND(טבלה20[[#This Row],[מחזורי פעילות]]=3,G758=1,טבלה20[[#This Row],[הפרש קבוע אחרון]]=I758),1,"")</f>
        <v/>
      </c>
      <c r="P757" s="1" t="str">
        <f>IF(AND(טבלה20[[#This Row],[דילוג]]=1,טבלה20[[#This Row],[הפרש קבוע אחרון]]=I756,טבלה20[[#This Row],[מחזורי פעילות]]&gt;1),1,"")</f>
        <v/>
      </c>
      <c r="Q757" s="1" t="str">
        <f>IF(OR(AND(טבלה20[[#This Row],[מחזורי פעילות]]&lt;&gt;"",M758=""),AND(טבלה20[[#This Row],[פעילות]]=3,M758=1)),טבלה20[[#This Row],[מחזורי פעילות]],"")</f>
        <v/>
      </c>
      <c r="R757" s="1" t="str">
        <f>IF(טבלה20[[#This Row],[באיזה מחזור נעקר אחרי קביעה?]]&lt;&gt;"",1,"")</f>
        <v/>
      </c>
      <c r="S757" s="1" t="str">
        <f>IF(AND(טבלה20[[#This Row],[באיזה מחזור נעקר אחרי קביעה?]]&lt;&gt;"",טבלה20[[#This Row],[CycleNumber]]&gt;B758),טבלה20[[#This Row],[באיזה מחזור נעקר אחרי קביעה?]],"")</f>
        <v/>
      </c>
      <c r="T757" s="1" t="str">
        <f>IF(AND(טבלה20[[#This Row],[הפרש קבוע אחרון]]&lt;&gt;"",I756=""),טבלה20[[#This Row],[CycleNumber]],"")</f>
        <v/>
      </c>
      <c r="U757" s="1" t="str">
        <f>IF(OR(טבלה20[[#This Row],[CycleNumber]]&gt;B758,B758=""),טבלה20[[#This Row],[CycleNumber]],"")</f>
        <v/>
      </c>
      <c r="V7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7" t="s">
        <v>118</v>
      </c>
      <c r="AO757">
        <v>11</v>
      </c>
      <c r="AP757">
        <v>35</v>
      </c>
      <c r="AQ757">
        <f t="shared" si="26"/>
        <v>0</v>
      </c>
      <c r="AR757" t="str">
        <f t="shared" si="27"/>
        <v/>
      </c>
    </row>
    <row r="758" spans="1:44" hidden="1" x14ac:dyDescent="0.25">
      <c r="A758" t="s">
        <v>118</v>
      </c>
      <c r="B758">
        <v>13</v>
      </c>
      <c r="C758">
        <v>0</v>
      </c>
      <c r="D758">
        <v>1</v>
      </c>
      <c r="E758">
        <v>0</v>
      </c>
      <c r="F758">
        <v>38</v>
      </c>
      <c r="G758" t="str">
        <f>IF(טבלה20[[#This Row],[CycleNumber]]&gt;2,IF(AND(טבלה20[[#This Row],[LengthofCycle]]-F757=F757-F756,טבלה20[[#This Row],[LengthofCycle]]-F757&lt;&gt;0),1,""),"")</f>
        <v/>
      </c>
      <c r="H758" t="str">
        <f>IF(טבלה20[[#This Row],[דילוג]]=1,SUM(G758:G759),"")</f>
        <v/>
      </c>
      <c r="I758" t="str">
        <f>IF(AND(טבלה20[[#This Row],[CycleNumber]]&gt;B757,טבלה20[[#This Row],[CycleNumber]]&gt;2),IF(טבלה20[[#This Row],[דילוג]]=1,טבלה20[[#This Row],[LengthofCycle]]-F757,I757),"")</f>
        <v/>
      </c>
      <c r="J758">
        <f>IF(AND(טבלה20[[#This Row],[CycleNumber]]&gt;B757,טבלה20[[#This Row],[CycleNumber]]&gt;2),IF(טבלה20[[#This Row],[דילוג]]=1,1,IF(MAX(J756:J757)=1,1,IF(טבלה20[[#This Row],[LengthofCycle]]-F757&lt;&gt;טבלה20[[#This Row],[הפרש קבוע אחרון]],0,""))),"")</f>
        <v>0</v>
      </c>
      <c r="K758" t="str">
        <f>IF(טבלה20[[#This Row],[CycleNumber]]&lt;3,"",IF(טבלה20[[#This Row],[דילוג]]=1,1,IF(K757="","",IF(טבלה20[[#This Row],[LengthofCycle]]-F757=טבלה20[[#This Row],[הפרש קבוע אחרון]],1,IF(K757+1&gt;3,"",K757+1)))))</f>
        <v/>
      </c>
      <c r="L758" t="str">
        <f>IF(OR(טבלה20[[#This Row],[פעילות]]="",K757=""),"",IF(טבלה20[[#This Row],[פעילות]]=1,1,0))</f>
        <v/>
      </c>
      <c r="M758" s="1" t="str">
        <f>IF(טבלה20[[#This Row],[פעילות]]="","",IF(OR(M757="",AND(טבלה20[[#This Row],[דילוג]]=1,K757=3)),1,M757+1))</f>
        <v/>
      </c>
      <c r="N758" s="1" t="str">
        <f>IF(AND(טבלה20[[#This Row],[מחזורי פעילות]]=3,G759=1,טבלה20[[#This Row],[הפרש קבוע אחרון]]&lt;&gt;I759),1,"")</f>
        <v/>
      </c>
      <c r="O758" s="1" t="str">
        <f>IF(AND(טבלה20[[#This Row],[מחזורי פעילות]]=3,G759=1,טבלה20[[#This Row],[הפרש קבוע אחרון]]=I759),1,"")</f>
        <v/>
      </c>
      <c r="P758" s="1" t="str">
        <f>IF(AND(טבלה20[[#This Row],[דילוג]]=1,טבלה20[[#This Row],[הפרש קבוע אחרון]]=I757,טבלה20[[#This Row],[מחזורי פעילות]]&gt;1),1,"")</f>
        <v/>
      </c>
      <c r="Q758" s="1" t="str">
        <f>IF(OR(AND(טבלה20[[#This Row],[מחזורי פעילות]]&lt;&gt;"",M759=""),AND(טבלה20[[#This Row],[פעילות]]=3,M759=1)),טבלה20[[#This Row],[מחזורי פעילות]],"")</f>
        <v/>
      </c>
      <c r="R758" s="1" t="str">
        <f>IF(טבלה20[[#This Row],[באיזה מחזור נעקר אחרי קביעה?]]&lt;&gt;"",1,"")</f>
        <v/>
      </c>
      <c r="S758" s="1" t="str">
        <f>IF(AND(טבלה20[[#This Row],[באיזה מחזור נעקר אחרי קביעה?]]&lt;&gt;"",טבלה20[[#This Row],[CycleNumber]]&gt;B759),טבלה20[[#This Row],[באיזה מחזור נעקר אחרי קביעה?]],"")</f>
        <v/>
      </c>
      <c r="T758" s="1" t="str">
        <f>IF(AND(טבלה20[[#This Row],[הפרש קבוע אחרון]]&lt;&gt;"",I757=""),טבלה20[[#This Row],[CycleNumber]],"")</f>
        <v/>
      </c>
      <c r="U758" s="1" t="str">
        <f>IF(OR(טבלה20[[#This Row],[CycleNumber]]&gt;B759,B759=""),טבלה20[[#This Row],[CycleNumber]],"")</f>
        <v/>
      </c>
      <c r="V7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8" t="s">
        <v>118</v>
      </c>
      <c r="AO758">
        <v>12</v>
      </c>
      <c r="AP758">
        <v>30</v>
      </c>
      <c r="AQ758">
        <f t="shared" si="26"/>
        <v>0</v>
      </c>
      <c r="AR758" t="str">
        <f t="shared" si="27"/>
        <v/>
      </c>
    </row>
    <row r="759" spans="1:44" hidden="1" x14ac:dyDescent="0.25">
      <c r="A759" t="s">
        <v>118</v>
      </c>
      <c r="B759">
        <v>14</v>
      </c>
      <c r="C759">
        <v>0</v>
      </c>
      <c r="D759">
        <v>1</v>
      </c>
      <c r="E759">
        <v>0</v>
      </c>
      <c r="F759">
        <v>30</v>
      </c>
      <c r="G759" t="str">
        <f>IF(טבלה20[[#This Row],[CycleNumber]]&gt;2,IF(AND(טבלה20[[#This Row],[LengthofCycle]]-F758=F758-F757,טבלה20[[#This Row],[LengthofCycle]]-F758&lt;&gt;0),1,""),"")</f>
        <v/>
      </c>
      <c r="H759" t="str">
        <f>IF(טבלה20[[#This Row],[דילוג]]=1,SUM(G759:G760),"")</f>
        <v/>
      </c>
      <c r="I759" t="str">
        <f>IF(AND(טבלה20[[#This Row],[CycleNumber]]&gt;B758,טבלה20[[#This Row],[CycleNumber]]&gt;2),IF(טבלה20[[#This Row],[דילוג]]=1,טבלה20[[#This Row],[LengthofCycle]]-F758,I758),"")</f>
        <v/>
      </c>
      <c r="J759">
        <f>IF(AND(טבלה20[[#This Row],[CycleNumber]]&gt;B758,טבלה20[[#This Row],[CycleNumber]]&gt;2),IF(טבלה20[[#This Row],[דילוג]]=1,1,IF(MAX(J757:J758)=1,1,IF(טבלה20[[#This Row],[LengthofCycle]]-F758&lt;&gt;טבלה20[[#This Row],[הפרש קבוע אחרון]],0,""))),"")</f>
        <v>0</v>
      </c>
      <c r="K759" t="str">
        <f>IF(טבלה20[[#This Row],[CycleNumber]]&lt;3,"",IF(טבלה20[[#This Row],[דילוג]]=1,1,IF(K758="","",IF(טבלה20[[#This Row],[LengthofCycle]]-F758=טבלה20[[#This Row],[הפרש קבוע אחרון]],1,IF(K758+1&gt;3,"",K758+1)))))</f>
        <v/>
      </c>
      <c r="L759" t="str">
        <f>IF(OR(טבלה20[[#This Row],[פעילות]]="",K758=""),"",IF(טבלה20[[#This Row],[פעילות]]=1,1,0))</f>
        <v/>
      </c>
      <c r="M759" s="1" t="str">
        <f>IF(טבלה20[[#This Row],[פעילות]]="","",IF(OR(M758="",AND(טבלה20[[#This Row],[דילוג]]=1,K758=3)),1,M758+1))</f>
        <v/>
      </c>
      <c r="N759" s="1" t="str">
        <f>IF(AND(טבלה20[[#This Row],[מחזורי פעילות]]=3,G760=1,טבלה20[[#This Row],[הפרש קבוע אחרון]]&lt;&gt;I760),1,"")</f>
        <v/>
      </c>
      <c r="O759" s="1" t="str">
        <f>IF(AND(טבלה20[[#This Row],[מחזורי פעילות]]=3,G760=1,טבלה20[[#This Row],[הפרש קבוע אחרון]]=I760),1,"")</f>
        <v/>
      </c>
      <c r="P759" s="1" t="str">
        <f>IF(AND(טבלה20[[#This Row],[דילוג]]=1,טבלה20[[#This Row],[הפרש קבוע אחרון]]=I758,טבלה20[[#This Row],[מחזורי פעילות]]&gt;1),1,"")</f>
        <v/>
      </c>
      <c r="Q759" s="1" t="str">
        <f>IF(OR(AND(טבלה20[[#This Row],[מחזורי פעילות]]&lt;&gt;"",M760=""),AND(טבלה20[[#This Row],[פעילות]]=3,M760=1)),טבלה20[[#This Row],[מחזורי פעילות]],"")</f>
        <v/>
      </c>
      <c r="R759" s="1" t="str">
        <f>IF(טבלה20[[#This Row],[באיזה מחזור נעקר אחרי קביעה?]]&lt;&gt;"",1,"")</f>
        <v/>
      </c>
      <c r="S759" s="1" t="str">
        <f>IF(AND(טבלה20[[#This Row],[באיזה מחזור נעקר אחרי קביעה?]]&lt;&gt;"",טבלה20[[#This Row],[CycleNumber]]&gt;B760),טבלה20[[#This Row],[באיזה מחזור נעקר אחרי קביעה?]],"")</f>
        <v/>
      </c>
      <c r="T759" s="1" t="str">
        <f>IF(AND(טבלה20[[#This Row],[הפרש קבוע אחרון]]&lt;&gt;"",I758=""),טבלה20[[#This Row],[CycleNumber]],"")</f>
        <v/>
      </c>
      <c r="U759" s="1" t="str">
        <f>IF(OR(טבלה20[[#This Row],[CycleNumber]]&gt;B760,B760=""),טבלה20[[#This Row],[CycleNumber]],"")</f>
        <v/>
      </c>
      <c r="V7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59" t="s">
        <v>118</v>
      </c>
      <c r="AO759">
        <v>13</v>
      </c>
      <c r="AP759">
        <v>38</v>
      </c>
      <c r="AQ759">
        <f t="shared" si="26"/>
        <v>0</v>
      </c>
      <c r="AR759" t="str">
        <f t="shared" si="27"/>
        <v/>
      </c>
    </row>
    <row r="760" spans="1:44" hidden="1" x14ac:dyDescent="0.25">
      <c r="A760" t="s">
        <v>118</v>
      </c>
      <c r="B760">
        <v>15</v>
      </c>
      <c r="C760">
        <v>0</v>
      </c>
      <c r="D760">
        <v>1</v>
      </c>
      <c r="E760">
        <v>0</v>
      </c>
      <c r="F760">
        <v>29</v>
      </c>
      <c r="G760" t="str">
        <f>IF(טבלה20[[#This Row],[CycleNumber]]&gt;2,IF(AND(טבלה20[[#This Row],[LengthofCycle]]-F759=F759-F758,טבלה20[[#This Row],[LengthofCycle]]-F759&lt;&gt;0),1,""),"")</f>
        <v/>
      </c>
      <c r="H760" t="str">
        <f>IF(טבלה20[[#This Row],[דילוג]]=1,SUM(G760:G761),"")</f>
        <v/>
      </c>
      <c r="I760" t="str">
        <f>IF(AND(טבלה20[[#This Row],[CycleNumber]]&gt;B759,טבלה20[[#This Row],[CycleNumber]]&gt;2),IF(טבלה20[[#This Row],[דילוג]]=1,טבלה20[[#This Row],[LengthofCycle]]-F759,I759),"")</f>
        <v/>
      </c>
      <c r="J760">
        <f>IF(AND(טבלה20[[#This Row],[CycleNumber]]&gt;B759,טבלה20[[#This Row],[CycleNumber]]&gt;2),IF(טבלה20[[#This Row],[דילוג]]=1,1,IF(MAX(J758:J759)=1,1,IF(טבלה20[[#This Row],[LengthofCycle]]-F759&lt;&gt;טבלה20[[#This Row],[הפרש קבוע אחרון]],0,""))),"")</f>
        <v>0</v>
      </c>
      <c r="K760" t="str">
        <f>IF(טבלה20[[#This Row],[CycleNumber]]&lt;3,"",IF(טבלה20[[#This Row],[דילוג]]=1,1,IF(K759="","",IF(טבלה20[[#This Row],[LengthofCycle]]-F759=טבלה20[[#This Row],[הפרש קבוע אחרון]],1,IF(K759+1&gt;3,"",K759+1)))))</f>
        <v/>
      </c>
      <c r="L760" t="str">
        <f>IF(OR(טבלה20[[#This Row],[פעילות]]="",K759=""),"",IF(טבלה20[[#This Row],[פעילות]]=1,1,0))</f>
        <v/>
      </c>
      <c r="M760" s="1" t="str">
        <f>IF(טבלה20[[#This Row],[פעילות]]="","",IF(OR(M759="",AND(טבלה20[[#This Row],[דילוג]]=1,K759=3)),1,M759+1))</f>
        <v/>
      </c>
      <c r="N760" s="1" t="str">
        <f>IF(AND(טבלה20[[#This Row],[מחזורי פעילות]]=3,G761=1,טבלה20[[#This Row],[הפרש קבוע אחרון]]&lt;&gt;I761),1,"")</f>
        <v/>
      </c>
      <c r="O760" s="1" t="str">
        <f>IF(AND(טבלה20[[#This Row],[מחזורי פעילות]]=3,G761=1,טבלה20[[#This Row],[הפרש קבוע אחרון]]=I761),1,"")</f>
        <v/>
      </c>
      <c r="P760" s="1" t="str">
        <f>IF(AND(טבלה20[[#This Row],[דילוג]]=1,טבלה20[[#This Row],[הפרש קבוע אחרון]]=I759,טבלה20[[#This Row],[מחזורי פעילות]]&gt;1),1,"")</f>
        <v/>
      </c>
      <c r="Q760" s="1" t="str">
        <f>IF(OR(AND(טבלה20[[#This Row],[מחזורי פעילות]]&lt;&gt;"",M761=""),AND(טבלה20[[#This Row],[פעילות]]=3,M761=1)),טבלה20[[#This Row],[מחזורי פעילות]],"")</f>
        <v/>
      </c>
      <c r="R760" s="1" t="str">
        <f>IF(טבלה20[[#This Row],[באיזה מחזור נעקר אחרי קביעה?]]&lt;&gt;"",1,"")</f>
        <v/>
      </c>
      <c r="S760" s="1" t="str">
        <f>IF(AND(טבלה20[[#This Row],[באיזה מחזור נעקר אחרי קביעה?]]&lt;&gt;"",טבלה20[[#This Row],[CycleNumber]]&gt;B761),טבלה20[[#This Row],[באיזה מחזור נעקר אחרי קביעה?]],"")</f>
        <v/>
      </c>
      <c r="T760" s="1" t="str">
        <f>IF(AND(טבלה20[[#This Row],[הפרש קבוע אחרון]]&lt;&gt;"",I759=""),טבלה20[[#This Row],[CycleNumber]],"")</f>
        <v/>
      </c>
      <c r="U760" s="1" t="str">
        <f>IF(OR(טבלה20[[#This Row],[CycleNumber]]&gt;B761,B761=""),טבלה20[[#This Row],[CycleNumber]],"")</f>
        <v/>
      </c>
      <c r="V7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0" t="s">
        <v>118</v>
      </c>
      <c r="AO760">
        <v>14</v>
      </c>
      <c r="AP760">
        <v>30</v>
      </c>
      <c r="AQ760">
        <f t="shared" si="26"/>
        <v>0</v>
      </c>
      <c r="AR760" t="str">
        <f t="shared" si="27"/>
        <v/>
      </c>
    </row>
    <row r="761" spans="1:44" hidden="1" x14ac:dyDescent="0.25">
      <c r="A761" t="s">
        <v>118</v>
      </c>
      <c r="B761">
        <v>16</v>
      </c>
      <c r="C761">
        <v>0</v>
      </c>
      <c r="D761">
        <v>1</v>
      </c>
      <c r="E761">
        <v>0</v>
      </c>
      <c r="F761">
        <v>31</v>
      </c>
      <c r="G761" t="str">
        <f>IF(טבלה20[[#This Row],[CycleNumber]]&gt;2,IF(AND(טבלה20[[#This Row],[LengthofCycle]]-F760=F760-F759,טבלה20[[#This Row],[LengthofCycle]]-F760&lt;&gt;0),1,""),"")</f>
        <v/>
      </c>
      <c r="H761" t="str">
        <f>IF(טבלה20[[#This Row],[דילוג]]=1,SUM(G761:G762),"")</f>
        <v/>
      </c>
      <c r="I761" t="str">
        <f>IF(AND(טבלה20[[#This Row],[CycleNumber]]&gt;B760,טבלה20[[#This Row],[CycleNumber]]&gt;2),IF(טבלה20[[#This Row],[דילוג]]=1,טבלה20[[#This Row],[LengthofCycle]]-F760,I760),"")</f>
        <v/>
      </c>
      <c r="J761">
        <f>IF(AND(טבלה20[[#This Row],[CycleNumber]]&gt;B760,טבלה20[[#This Row],[CycleNumber]]&gt;2),IF(טבלה20[[#This Row],[דילוג]]=1,1,IF(MAX(J759:J760)=1,1,IF(טבלה20[[#This Row],[LengthofCycle]]-F760&lt;&gt;טבלה20[[#This Row],[הפרש קבוע אחרון]],0,""))),"")</f>
        <v>0</v>
      </c>
      <c r="K761" t="str">
        <f>IF(טבלה20[[#This Row],[CycleNumber]]&lt;3,"",IF(טבלה20[[#This Row],[דילוג]]=1,1,IF(K760="","",IF(טבלה20[[#This Row],[LengthofCycle]]-F760=טבלה20[[#This Row],[הפרש קבוע אחרון]],1,IF(K760+1&gt;3,"",K760+1)))))</f>
        <v/>
      </c>
      <c r="L761" t="str">
        <f>IF(OR(טבלה20[[#This Row],[פעילות]]="",K760=""),"",IF(טבלה20[[#This Row],[פעילות]]=1,1,0))</f>
        <v/>
      </c>
      <c r="M761" s="1" t="str">
        <f>IF(טבלה20[[#This Row],[פעילות]]="","",IF(OR(M760="",AND(טבלה20[[#This Row],[דילוג]]=1,K760=3)),1,M760+1))</f>
        <v/>
      </c>
      <c r="N761" s="1" t="str">
        <f>IF(AND(טבלה20[[#This Row],[מחזורי פעילות]]=3,G762=1,טבלה20[[#This Row],[הפרש קבוע אחרון]]&lt;&gt;I762),1,"")</f>
        <v/>
      </c>
      <c r="O761" s="1" t="str">
        <f>IF(AND(טבלה20[[#This Row],[מחזורי פעילות]]=3,G762=1,טבלה20[[#This Row],[הפרש קבוע אחרון]]=I762),1,"")</f>
        <v/>
      </c>
      <c r="P761" s="1" t="str">
        <f>IF(AND(טבלה20[[#This Row],[דילוג]]=1,טבלה20[[#This Row],[הפרש קבוע אחרון]]=I760,טבלה20[[#This Row],[מחזורי פעילות]]&gt;1),1,"")</f>
        <v/>
      </c>
      <c r="Q761" s="1" t="str">
        <f>IF(OR(AND(טבלה20[[#This Row],[מחזורי פעילות]]&lt;&gt;"",M762=""),AND(טבלה20[[#This Row],[פעילות]]=3,M762=1)),טבלה20[[#This Row],[מחזורי פעילות]],"")</f>
        <v/>
      </c>
      <c r="R761" s="1" t="str">
        <f>IF(טבלה20[[#This Row],[באיזה מחזור נעקר אחרי קביעה?]]&lt;&gt;"",1,"")</f>
        <v/>
      </c>
      <c r="S761" s="1" t="str">
        <f>IF(AND(טבלה20[[#This Row],[באיזה מחזור נעקר אחרי קביעה?]]&lt;&gt;"",טבלה20[[#This Row],[CycleNumber]]&gt;B762),טבלה20[[#This Row],[באיזה מחזור נעקר אחרי קביעה?]],"")</f>
        <v/>
      </c>
      <c r="T761" s="1" t="str">
        <f>IF(AND(טבלה20[[#This Row],[הפרש קבוע אחרון]]&lt;&gt;"",I760=""),טבלה20[[#This Row],[CycleNumber]],"")</f>
        <v/>
      </c>
      <c r="U761" s="1" t="str">
        <f>IF(OR(טבלה20[[#This Row],[CycleNumber]]&gt;B762,B762=""),טבלה20[[#This Row],[CycleNumber]],"")</f>
        <v/>
      </c>
      <c r="V7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1" t="s">
        <v>118</v>
      </c>
      <c r="AO761">
        <v>15</v>
      </c>
      <c r="AP761">
        <v>29</v>
      </c>
      <c r="AQ761">
        <f t="shared" si="26"/>
        <v>0</v>
      </c>
      <c r="AR761" t="str">
        <f t="shared" si="27"/>
        <v/>
      </c>
    </row>
    <row r="762" spans="1:44" hidden="1" x14ac:dyDescent="0.25">
      <c r="A762" t="s">
        <v>118</v>
      </c>
      <c r="B762">
        <v>17</v>
      </c>
      <c r="C762">
        <v>0</v>
      </c>
      <c r="D762">
        <v>1</v>
      </c>
      <c r="E762">
        <v>0</v>
      </c>
      <c r="F762">
        <v>31</v>
      </c>
      <c r="G762" t="str">
        <f>IF(טבלה20[[#This Row],[CycleNumber]]&gt;2,IF(AND(טבלה20[[#This Row],[LengthofCycle]]-F761=F761-F760,טבלה20[[#This Row],[LengthofCycle]]-F761&lt;&gt;0),1,""),"")</f>
        <v/>
      </c>
      <c r="H762" t="str">
        <f>IF(טבלה20[[#This Row],[דילוג]]=1,SUM(G762:G763),"")</f>
        <v/>
      </c>
      <c r="I762" t="str">
        <f>IF(AND(טבלה20[[#This Row],[CycleNumber]]&gt;B761,טבלה20[[#This Row],[CycleNumber]]&gt;2),IF(טבלה20[[#This Row],[דילוג]]=1,טבלה20[[#This Row],[LengthofCycle]]-F761,I761),"")</f>
        <v/>
      </c>
      <c r="J762">
        <f>IF(AND(טבלה20[[#This Row],[CycleNumber]]&gt;B761,טבלה20[[#This Row],[CycleNumber]]&gt;2),IF(טבלה20[[#This Row],[דילוג]]=1,1,IF(MAX(J760:J761)=1,1,IF(טבלה20[[#This Row],[LengthofCycle]]-F761&lt;&gt;טבלה20[[#This Row],[הפרש קבוע אחרון]],0,""))),"")</f>
        <v>0</v>
      </c>
      <c r="K762" t="str">
        <f>IF(טבלה20[[#This Row],[CycleNumber]]&lt;3,"",IF(טבלה20[[#This Row],[דילוג]]=1,1,IF(K761="","",IF(טבלה20[[#This Row],[LengthofCycle]]-F761=טבלה20[[#This Row],[הפרש קבוע אחרון]],1,IF(K761+1&gt;3,"",K761+1)))))</f>
        <v/>
      </c>
      <c r="L762" t="str">
        <f>IF(OR(טבלה20[[#This Row],[פעילות]]="",K761=""),"",IF(טבלה20[[#This Row],[פעילות]]=1,1,0))</f>
        <v/>
      </c>
      <c r="M762" s="1" t="str">
        <f>IF(טבלה20[[#This Row],[פעילות]]="","",IF(OR(M761="",AND(טבלה20[[#This Row],[דילוג]]=1,K761=3)),1,M761+1))</f>
        <v/>
      </c>
      <c r="N762" s="1" t="str">
        <f>IF(AND(טבלה20[[#This Row],[מחזורי פעילות]]=3,G763=1,טבלה20[[#This Row],[הפרש קבוע אחרון]]&lt;&gt;I763),1,"")</f>
        <v/>
      </c>
      <c r="O762" s="1" t="str">
        <f>IF(AND(טבלה20[[#This Row],[מחזורי פעילות]]=3,G763=1,טבלה20[[#This Row],[הפרש קבוע אחרון]]=I763),1,"")</f>
        <v/>
      </c>
      <c r="P762" s="1" t="str">
        <f>IF(AND(טבלה20[[#This Row],[דילוג]]=1,טבלה20[[#This Row],[הפרש קבוע אחרון]]=I761,טבלה20[[#This Row],[מחזורי פעילות]]&gt;1),1,"")</f>
        <v/>
      </c>
      <c r="Q762" s="1" t="str">
        <f>IF(OR(AND(טבלה20[[#This Row],[מחזורי פעילות]]&lt;&gt;"",M763=""),AND(טבלה20[[#This Row],[פעילות]]=3,M763=1)),טבלה20[[#This Row],[מחזורי פעילות]],"")</f>
        <v/>
      </c>
      <c r="R762" s="1" t="str">
        <f>IF(טבלה20[[#This Row],[באיזה מחזור נעקר אחרי קביעה?]]&lt;&gt;"",1,"")</f>
        <v/>
      </c>
      <c r="S762" s="1" t="str">
        <f>IF(AND(טבלה20[[#This Row],[באיזה מחזור נעקר אחרי קביעה?]]&lt;&gt;"",טבלה20[[#This Row],[CycleNumber]]&gt;B763),טבלה20[[#This Row],[באיזה מחזור נעקר אחרי קביעה?]],"")</f>
        <v/>
      </c>
      <c r="T762" s="1" t="str">
        <f>IF(AND(טבלה20[[#This Row],[הפרש קבוע אחרון]]&lt;&gt;"",I761=""),טבלה20[[#This Row],[CycleNumber]],"")</f>
        <v/>
      </c>
      <c r="U762" s="1" t="str">
        <f>IF(OR(טבלה20[[#This Row],[CycleNumber]]&gt;B763,B763=""),טבלה20[[#This Row],[CycleNumber]],"")</f>
        <v/>
      </c>
      <c r="V7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2" t="s">
        <v>118</v>
      </c>
      <c r="AO762">
        <v>16</v>
      </c>
      <c r="AP762">
        <v>31</v>
      </c>
      <c r="AQ762">
        <f t="shared" si="26"/>
        <v>0</v>
      </c>
      <c r="AR762" t="str">
        <f t="shared" si="27"/>
        <v/>
      </c>
    </row>
    <row r="763" spans="1:44" hidden="1" x14ac:dyDescent="0.25">
      <c r="A763" t="s">
        <v>118</v>
      </c>
      <c r="B763">
        <v>18</v>
      </c>
      <c r="C763">
        <v>0</v>
      </c>
      <c r="D763">
        <v>1</v>
      </c>
      <c r="E763">
        <v>0</v>
      </c>
      <c r="F763">
        <v>32</v>
      </c>
      <c r="G763" t="str">
        <f>IF(טבלה20[[#This Row],[CycleNumber]]&gt;2,IF(AND(טבלה20[[#This Row],[LengthofCycle]]-F762=F762-F761,טבלה20[[#This Row],[LengthofCycle]]-F762&lt;&gt;0),1,""),"")</f>
        <v/>
      </c>
      <c r="H763" t="str">
        <f>IF(טבלה20[[#This Row],[דילוג]]=1,SUM(G763:G764),"")</f>
        <v/>
      </c>
      <c r="I763" t="str">
        <f>IF(AND(טבלה20[[#This Row],[CycleNumber]]&gt;B762,טבלה20[[#This Row],[CycleNumber]]&gt;2),IF(טבלה20[[#This Row],[דילוג]]=1,טבלה20[[#This Row],[LengthofCycle]]-F762,I762),"")</f>
        <v/>
      </c>
      <c r="J763">
        <f>IF(AND(טבלה20[[#This Row],[CycleNumber]]&gt;B762,טבלה20[[#This Row],[CycleNumber]]&gt;2),IF(טבלה20[[#This Row],[דילוג]]=1,1,IF(MAX(J761:J762)=1,1,IF(טבלה20[[#This Row],[LengthofCycle]]-F762&lt;&gt;טבלה20[[#This Row],[הפרש קבוע אחרון]],0,""))),"")</f>
        <v>0</v>
      </c>
      <c r="K763" t="str">
        <f>IF(טבלה20[[#This Row],[CycleNumber]]&lt;3,"",IF(טבלה20[[#This Row],[דילוג]]=1,1,IF(K762="","",IF(טבלה20[[#This Row],[LengthofCycle]]-F762=טבלה20[[#This Row],[הפרש קבוע אחרון]],1,IF(K762+1&gt;3,"",K762+1)))))</f>
        <v/>
      </c>
      <c r="L763" t="str">
        <f>IF(OR(טבלה20[[#This Row],[פעילות]]="",K762=""),"",IF(טבלה20[[#This Row],[פעילות]]=1,1,0))</f>
        <v/>
      </c>
      <c r="M763" s="1" t="str">
        <f>IF(טבלה20[[#This Row],[פעילות]]="","",IF(OR(M762="",AND(טבלה20[[#This Row],[דילוג]]=1,K762=3)),1,M762+1))</f>
        <v/>
      </c>
      <c r="N763" s="1" t="str">
        <f>IF(AND(טבלה20[[#This Row],[מחזורי פעילות]]=3,G764=1,טבלה20[[#This Row],[הפרש קבוע אחרון]]&lt;&gt;I764),1,"")</f>
        <v/>
      </c>
      <c r="O763" s="1" t="str">
        <f>IF(AND(טבלה20[[#This Row],[מחזורי פעילות]]=3,G764=1,טבלה20[[#This Row],[הפרש קבוע אחרון]]=I764),1,"")</f>
        <v/>
      </c>
      <c r="P763" s="1" t="str">
        <f>IF(AND(טבלה20[[#This Row],[דילוג]]=1,טבלה20[[#This Row],[הפרש קבוע אחרון]]=I762,טבלה20[[#This Row],[מחזורי פעילות]]&gt;1),1,"")</f>
        <v/>
      </c>
      <c r="Q763" s="1" t="str">
        <f>IF(OR(AND(טבלה20[[#This Row],[מחזורי פעילות]]&lt;&gt;"",M764=""),AND(טבלה20[[#This Row],[פעילות]]=3,M764=1)),טבלה20[[#This Row],[מחזורי פעילות]],"")</f>
        <v/>
      </c>
      <c r="R763" s="1" t="str">
        <f>IF(טבלה20[[#This Row],[באיזה מחזור נעקר אחרי קביעה?]]&lt;&gt;"",1,"")</f>
        <v/>
      </c>
      <c r="S763" s="1" t="str">
        <f>IF(AND(טבלה20[[#This Row],[באיזה מחזור נעקר אחרי קביעה?]]&lt;&gt;"",טבלה20[[#This Row],[CycleNumber]]&gt;B764),טבלה20[[#This Row],[באיזה מחזור נעקר אחרי קביעה?]],"")</f>
        <v/>
      </c>
      <c r="T763" s="1" t="str">
        <f>IF(AND(טבלה20[[#This Row],[הפרש קבוע אחרון]]&lt;&gt;"",I762=""),טבלה20[[#This Row],[CycleNumber]],"")</f>
        <v/>
      </c>
      <c r="U763" s="1" t="str">
        <f>IF(OR(טבלה20[[#This Row],[CycleNumber]]&gt;B764,B764=""),טבלה20[[#This Row],[CycleNumber]],"")</f>
        <v/>
      </c>
      <c r="V7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3" t="s">
        <v>118</v>
      </c>
      <c r="AO763">
        <v>17</v>
      </c>
      <c r="AP763">
        <v>31</v>
      </c>
      <c r="AQ763">
        <f t="shared" si="26"/>
        <v>0</v>
      </c>
      <c r="AR763" t="str">
        <f t="shared" si="27"/>
        <v/>
      </c>
    </row>
    <row r="764" spans="1:44" hidden="1" x14ac:dyDescent="0.25">
      <c r="A764" t="s">
        <v>118</v>
      </c>
      <c r="B764">
        <v>19</v>
      </c>
      <c r="C764">
        <v>0</v>
      </c>
      <c r="D764">
        <v>1</v>
      </c>
      <c r="E764">
        <v>0</v>
      </c>
      <c r="F764">
        <v>27</v>
      </c>
      <c r="G764" t="str">
        <f>IF(טבלה20[[#This Row],[CycleNumber]]&gt;2,IF(AND(טבלה20[[#This Row],[LengthofCycle]]-F763=F763-F762,טבלה20[[#This Row],[LengthofCycle]]-F763&lt;&gt;0),1,""),"")</f>
        <v/>
      </c>
      <c r="H764" t="str">
        <f>IF(טבלה20[[#This Row],[דילוג]]=1,SUM(G764:G765),"")</f>
        <v/>
      </c>
      <c r="I764" t="str">
        <f>IF(AND(טבלה20[[#This Row],[CycleNumber]]&gt;B763,טבלה20[[#This Row],[CycleNumber]]&gt;2),IF(טבלה20[[#This Row],[דילוג]]=1,טבלה20[[#This Row],[LengthofCycle]]-F763,I763),"")</f>
        <v/>
      </c>
      <c r="J764">
        <f>IF(AND(טבלה20[[#This Row],[CycleNumber]]&gt;B763,טבלה20[[#This Row],[CycleNumber]]&gt;2),IF(טבלה20[[#This Row],[דילוג]]=1,1,IF(MAX(J762:J763)=1,1,IF(טבלה20[[#This Row],[LengthofCycle]]-F763&lt;&gt;טבלה20[[#This Row],[הפרש קבוע אחרון]],0,""))),"")</f>
        <v>0</v>
      </c>
      <c r="K764" t="str">
        <f>IF(טבלה20[[#This Row],[CycleNumber]]&lt;3,"",IF(טבלה20[[#This Row],[דילוג]]=1,1,IF(K763="","",IF(טבלה20[[#This Row],[LengthofCycle]]-F763=טבלה20[[#This Row],[הפרש קבוע אחרון]],1,IF(K763+1&gt;3,"",K763+1)))))</f>
        <v/>
      </c>
      <c r="L764" t="str">
        <f>IF(OR(טבלה20[[#This Row],[פעילות]]="",K763=""),"",IF(טבלה20[[#This Row],[פעילות]]=1,1,0))</f>
        <v/>
      </c>
      <c r="M764" s="1" t="str">
        <f>IF(טבלה20[[#This Row],[פעילות]]="","",IF(OR(M763="",AND(טבלה20[[#This Row],[דילוג]]=1,K763=3)),1,M763+1))</f>
        <v/>
      </c>
      <c r="N764" s="1" t="str">
        <f>IF(AND(טבלה20[[#This Row],[מחזורי פעילות]]=3,G765=1,טבלה20[[#This Row],[הפרש קבוע אחרון]]&lt;&gt;I765),1,"")</f>
        <v/>
      </c>
      <c r="O764" s="1" t="str">
        <f>IF(AND(טבלה20[[#This Row],[מחזורי פעילות]]=3,G765=1,טבלה20[[#This Row],[הפרש קבוע אחרון]]=I765),1,"")</f>
        <v/>
      </c>
      <c r="P764" s="1" t="str">
        <f>IF(AND(טבלה20[[#This Row],[דילוג]]=1,טבלה20[[#This Row],[הפרש קבוע אחרון]]=I763,טבלה20[[#This Row],[מחזורי פעילות]]&gt;1),1,"")</f>
        <v/>
      </c>
      <c r="Q764" s="1" t="str">
        <f>IF(OR(AND(טבלה20[[#This Row],[מחזורי פעילות]]&lt;&gt;"",M765=""),AND(טבלה20[[#This Row],[פעילות]]=3,M765=1)),טבלה20[[#This Row],[מחזורי פעילות]],"")</f>
        <v/>
      </c>
      <c r="R764" s="1" t="str">
        <f>IF(טבלה20[[#This Row],[באיזה מחזור נעקר אחרי קביעה?]]&lt;&gt;"",1,"")</f>
        <v/>
      </c>
      <c r="S764" s="1" t="str">
        <f>IF(AND(טבלה20[[#This Row],[באיזה מחזור נעקר אחרי קביעה?]]&lt;&gt;"",טבלה20[[#This Row],[CycleNumber]]&gt;B765),טבלה20[[#This Row],[באיזה מחזור נעקר אחרי קביעה?]],"")</f>
        <v/>
      </c>
      <c r="T764" s="1" t="str">
        <f>IF(AND(טבלה20[[#This Row],[הפרש קבוע אחרון]]&lt;&gt;"",I763=""),טבלה20[[#This Row],[CycleNumber]],"")</f>
        <v/>
      </c>
      <c r="U764" s="1" t="str">
        <f>IF(OR(טבלה20[[#This Row],[CycleNumber]]&gt;B765,B765=""),טבלה20[[#This Row],[CycleNumber]],"")</f>
        <v/>
      </c>
      <c r="V7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4" t="s">
        <v>118</v>
      </c>
      <c r="AO764">
        <v>18</v>
      </c>
      <c r="AP764">
        <v>32</v>
      </c>
      <c r="AQ764">
        <f t="shared" si="26"/>
        <v>0</v>
      </c>
      <c r="AR764" t="str">
        <f t="shared" si="27"/>
        <v/>
      </c>
    </row>
    <row r="765" spans="1:44" hidden="1" x14ac:dyDescent="0.25">
      <c r="A765" t="s">
        <v>118</v>
      </c>
      <c r="B765">
        <v>20</v>
      </c>
      <c r="C765">
        <v>0</v>
      </c>
      <c r="D765">
        <v>1</v>
      </c>
      <c r="E765">
        <v>0</v>
      </c>
      <c r="F765">
        <v>37</v>
      </c>
      <c r="G765" t="str">
        <f>IF(טבלה20[[#This Row],[CycleNumber]]&gt;2,IF(AND(טבלה20[[#This Row],[LengthofCycle]]-F764=F764-F763,טבלה20[[#This Row],[LengthofCycle]]-F764&lt;&gt;0),1,""),"")</f>
        <v/>
      </c>
      <c r="H765" t="str">
        <f>IF(טבלה20[[#This Row],[דילוג]]=1,SUM(G765:G766),"")</f>
        <v/>
      </c>
      <c r="I765" t="str">
        <f>IF(AND(טבלה20[[#This Row],[CycleNumber]]&gt;B764,טבלה20[[#This Row],[CycleNumber]]&gt;2),IF(טבלה20[[#This Row],[דילוג]]=1,טבלה20[[#This Row],[LengthofCycle]]-F764,I764),"")</f>
        <v/>
      </c>
      <c r="J765">
        <f>IF(AND(טבלה20[[#This Row],[CycleNumber]]&gt;B764,טבלה20[[#This Row],[CycleNumber]]&gt;2),IF(טבלה20[[#This Row],[דילוג]]=1,1,IF(MAX(J763:J764)=1,1,IF(טבלה20[[#This Row],[LengthofCycle]]-F764&lt;&gt;טבלה20[[#This Row],[הפרש קבוע אחרון]],0,""))),"")</f>
        <v>0</v>
      </c>
      <c r="K765" t="str">
        <f>IF(טבלה20[[#This Row],[CycleNumber]]&lt;3,"",IF(טבלה20[[#This Row],[דילוג]]=1,1,IF(K764="","",IF(טבלה20[[#This Row],[LengthofCycle]]-F764=טבלה20[[#This Row],[הפרש קבוע אחרון]],1,IF(K764+1&gt;3,"",K764+1)))))</f>
        <v/>
      </c>
      <c r="L765" t="str">
        <f>IF(OR(טבלה20[[#This Row],[פעילות]]="",K764=""),"",IF(טבלה20[[#This Row],[פעילות]]=1,1,0))</f>
        <v/>
      </c>
      <c r="M765" s="1" t="str">
        <f>IF(טבלה20[[#This Row],[פעילות]]="","",IF(OR(M764="",AND(טבלה20[[#This Row],[דילוג]]=1,K764=3)),1,M764+1))</f>
        <v/>
      </c>
      <c r="N765" s="1" t="str">
        <f>IF(AND(טבלה20[[#This Row],[מחזורי פעילות]]=3,G766=1,טבלה20[[#This Row],[הפרש קבוע אחרון]]&lt;&gt;I766),1,"")</f>
        <v/>
      </c>
      <c r="O765" s="1" t="str">
        <f>IF(AND(טבלה20[[#This Row],[מחזורי פעילות]]=3,G766=1,טבלה20[[#This Row],[הפרש קבוע אחרון]]=I766),1,"")</f>
        <v/>
      </c>
      <c r="P765" s="1" t="str">
        <f>IF(AND(טבלה20[[#This Row],[דילוג]]=1,טבלה20[[#This Row],[הפרש קבוע אחרון]]=I764,טבלה20[[#This Row],[מחזורי פעילות]]&gt;1),1,"")</f>
        <v/>
      </c>
      <c r="Q765" s="1" t="str">
        <f>IF(OR(AND(טבלה20[[#This Row],[מחזורי פעילות]]&lt;&gt;"",M766=""),AND(טבלה20[[#This Row],[פעילות]]=3,M766=1)),טבלה20[[#This Row],[מחזורי פעילות]],"")</f>
        <v/>
      </c>
      <c r="R765" s="1" t="str">
        <f>IF(טבלה20[[#This Row],[באיזה מחזור נעקר אחרי קביעה?]]&lt;&gt;"",1,"")</f>
        <v/>
      </c>
      <c r="S765" s="1" t="str">
        <f>IF(AND(טבלה20[[#This Row],[באיזה מחזור נעקר אחרי קביעה?]]&lt;&gt;"",טבלה20[[#This Row],[CycleNumber]]&gt;B766),טבלה20[[#This Row],[באיזה מחזור נעקר אחרי קביעה?]],"")</f>
        <v/>
      </c>
      <c r="T765" s="1" t="str">
        <f>IF(AND(טבלה20[[#This Row],[הפרש קבוע אחרון]]&lt;&gt;"",I764=""),טבלה20[[#This Row],[CycleNumber]],"")</f>
        <v/>
      </c>
      <c r="U765" s="1" t="str">
        <f>IF(OR(טבלה20[[#This Row],[CycleNumber]]&gt;B766,B766=""),טבלה20[[#This Row],[CycleNumber]],"")</f>
        <v/>
      </c>
      <c r="V7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5" t="s">
        <v>118</v>
      </c>
      <c r="AO765">
        <v>19</v>
      </c>
      <c r="AP765">
        <v>27</v>
      </c>
      <c r="AQ765">
        <f t="shared" si="26"/>
        <v>0</v>
      </c>
      <c r="AR765" t="str">
        <f t="shared" si="27"/>
        <v/>
      </c>
    </row>
    <row r="766" spans="1:44" hidden="1" x14ac:dyDescent="0.25">
      <c r="A766" t="s">
        <v>118</v>
      </c>
      <c r="B766">
        <v>21</v>
      </c>
      <c r="C766">
        <v>0</v>
      </c>
      <c r="D766">
        <v>1</v>
      </c>
      <c r="E766">
        <v>0</v>
      </c>
      <c r="F766">
        <v>30</v>
      </c>
      <c r="G766" t="str">
        <f>IF(טבלה20[[#This Row],[CycleNumber]]&gt;2,IF(AND(טבלה20[[#This Row],[LengthofCycle]]-F765=F765-F764,טבלה20[[#This Row],[LengthofCycle]]-F765&lt;&gt;0),1,""),"")</f>
        <v/>
      </c>
      <c r="H766" t="str">
        <f>IF(טבלה20[[#This Row],[דילוג]]=1,SUM(G766:G767),"")</f>
        <v/>
      </c>
      <c r="I766" t="str">
        <f>IF(AND(טבלה20[[#This Row],[CycleNumber]]&gt;B765,טבלה20[[#This Row],[CycleNumber]]&gt;2),IF(טבלה20[[#This Row],[דילוג]]=1,טבלה20[[#This Row],[LengthofCycle]]-F765,I765),"")</f>
        <v/>
      </c>
      <c r="J766">
        <f>IF(AND(טבלה20[[#This Row],[CycleNumber]]&gt;B765,טבלה20[[#This Row],[CycleNumber]]&gt;2),IF(טבלה20[[#This Row],[דילוג]]=1,1,IF(MAX(J764:J765)=1,1,IF(טבלה20[[#This Row],[LengthofCycle]]-F765&lt;&gt;טבלה20[[#This Row],[הפרש קבוע אחרון]],0,""))),"")</f>
        <v>0</v>
      </c>
      <c r="K766" t="str">
        <f>IF(טבלה20[[#This Row],[CycleNumber]]&lt;3,"",IF(טבלה20[[#This Row],[דילוג]]=1,1,IF(K765="","",IF(טבלה20[[#This Row],[LengthofCycle]]-F765=טבלה20[[#This Row],[הפרש קבוע אחרון]],1,IF(K765+1&gt;3,"",K765+1)))))</f>
        <v/>
      </c>
      <c r="L766" t="str">
        <f>IF(OR(טבלה20[[#This Row],[פעילות]]="",K765=""),"",IF(טבלה20[[#This Row],[פעילות]]=1,1,0))</f>
        <v/>
      </c>
      <c r="M766" s="1" t="str">
        <f>IF(טבלה20[[#This Row],[פעילות]]="","",IF(OR(M765="",AND(טבלה20[[#This Row],[דילוג]]=1,K765=3)),1,M765+1))</f>
        <v/>
      </c>
      <c r="N766" s="1" t="str">
        <f>IF(AND(טבלה20[[#This Row],[מחזורי פעילות]]=3,G767=1,טבלה20[[#This Row],[הפרש קבוע אחרון]]&lt;&gt;I767),1,"")</f>
        <v/>
      </c>
      <c r="O766" s="1" t="str">
        <f>IF(AND(טבלה20[[#This Row],[מחזורי פעילות]]=3,G767=1,טבלה20[[#This Row],[הפרש קבוע אחרון]]=I767),1,"")</f>
        <v/>
      </c>
      <c r="P766" s="1" t="str">
        <f>IF(AND(טבלה20[[#This Row],[דילוג]]=1,טבלה20[[#This Row],[הפרש קבוע אחרון]]=I765,טבלה20[[#This Row],[מחזורי פעילות]]&gt;1),1,"")</f>
        <v/>
      </c>
      <c r="Q766" s="1" t="str">
        <f>IF(OR(AND(טבלה20[[#This Row],[מחזורי פעילות]]&lt;&gt;"",M767=""),AND(טבלה20[[#This Row],[פעילות]]=3,M767=1)),טבלה20[[#This Row],[מחזורי פעילות]],"")</f>
        <v/>
      </c>
      <c r="R766" s="1" t="str">
        <f>IF(טבלה20[[#This Row],[באיזה מחזור נעקר אחרי קביעה?]]&lt;&gt;"",1,"")</f>
        <v/>
      </c>
      <c r="S766" s="1" t="str">
        <f>IF(AND(טבלה20[[#This Row],[באיזה מחזור נעקר אחרי קביעה?]]&lt;&gt;"",טבלה20[[#This Row],[CycleNumber]]&gt;B767),טבלה20[[#This Row],[באיזה מחזור נעקר אחרי קביעה?]],"")</f>
        <v/>
      </c>
      <c r="T766" s="1" t="str">
        <f>IF(AND(טבלה20[[#This Row],[הפרש קבוע אחרון]]&lt;&gt;"",I765=""),טבלה20[[#This Row],[CycleNumber]],"")</f>
        <v/>
      </c>
      <c r="U766" s="1" t="str">
        <f>IF(OR(טבלה20[[#This Row],[CycleNumber]]&gt;B767,B767=""),טבלה20[[#This Row],[CycleNumber]],"")</f>
        <v/>
      </c>
      <c r="V7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6" t="s">
        <v>118</v>
      </c>
      <c r="AO766">
        <v>20</v>
      </c>
      <c r="AP766">
        <v>37</v>
      </c>
      <c r="AQ766">
        <f t="shared" si="26"/>
        <v>0</v>
      </c>
      <c r="AR766" t="str">
        <f t="shared" si="27"/>
        <v/>
      </c>
    </row>
    <row r="767" spans="1:44" hidden="1" x14ac:dyDescent="0.25">
      <c r="A767" t="s">
        <v>118</v>
      </c>
      <c r="B767">
        <v>22</v>
      </c>
      <c r="C767">
        <v>0</v>
      </c>
      <c r="D767">
        <v>1</v>
      </c>
      <c r="E767">
        <v>0</v>
      </c>
      <c r="F767">
        <v>28</v>
      </c>
      <c r="G767" t="str">
        <f>IF(טבלה20[[#This Row],[CycleNumber]]&gt;2,IF(AND(טבלה20[[#This Row],[LengthofCycle]]-F766=F766-F765,טבלה20[[#This Row],[LengthofCycle]]-F766&lt;&gt;0),1,""),"")</f>
        <v/>
      </c>
      <c r="H767" t="str">
        <f>IF(טבלה20[[#This Row],[דילוג]]=1,SUM(G767:G768),"")</f>
        <v/>
      </c>
      <c r="I767" t="str">
        <f>IF(AND(טבלה20[[#This Row],[CycleNumber]]&gt;B766,טבלה20[[#This Row],[CycleNumber]]&gt;2),IF(טבלה20[[#This Row],[דילוג]]=1,טבלה20[[#This Row],[LengthofCycle]]-F766,I766),"")</f>
        <v/>
      </c>
      <c r="J767">
        <f>IF(AND(טבלה20[[#This Row],[CycleNumber]]&gt;B766,טבלה20[[#This Row],[CycleNumber]]&gt;2),IF(טבלה20[[#This Row],[דילוג]]=1,1,IF(MAX(J765:J766)=1,1,IF(טבלה20[[#This Row],[LengthofCycle]]-F766&lt;&gt;טבלה20[[#This Row],[הפרש קבוע אחרון]],0,""))),"")</f>
        <v>0</v>
      </c>
      <c r="K767" t="str">
        <f>IF(טבלה20[[#This Row],[CycleNumber]]&lt;3,"",IF(טבלה20[[#This Row],[דילוג]]=1,1,IF(K766="","",IF(טבלה20[[#This Row],[LengthofCycle]]-F766=טבלה20[[#This Row],[הפרש קבוע אחרון]],1,IF(K766+1&gt;3,"",K766+1)))))</f>
        <v/>
      </c>
      <c r="L767" t="str">
        <f>IF(OR(טבלה20[[#This Row],[פעילות]]="",K766=""),"",IF(טבלה20[[#This Row],[פעילות]]=1,1,0))</f>
        <v/>
      </c>
      <c r="M767" s="1" t="str">
        <f>IF(טבלה20[[#This Row],[פעילות]]="","",IF(OR(M766="",AND(טבלה20[[#This Row],[דילוג]]=1,K766=3)),1,M766+1))</f>
        <v/>
      </c>
      <c r="N767" s="1" t="str">
        <f>IF(AND(טבלה20[[#This Row],[מחזורי פעילות]]=3,G768=1,טבלה20[[#This Row],[הפרש קבוע אחרון]]&lt;&gt;I768),1,"")</f>
        <v/>
      </c>
      <c r="O767" s="1" t="str">
        <f>IF(AND(טבלה20[[#This Row],[מחזורי פעילות]]=3,G768=1,טבלה20[[#This Row],[הפרש קבוע אחרון]]=I768),1,"")</f>
        <v/>
      </c>
      <c r="P767" s="1" t="str">
        <f>IF(AND(טבלה20[[#This Row],[דילוג]]=1,טבלה20[[#This Row],[הפרש קבוע אחרון]]=I766,טבלה20[[#This Row],[מחזורי פעילות]]&gt;1),1,"")</f>
        <v/>
      </c>
      <c r="Q767" s="1" t="str">
        <f>IF(OR(AND(טבלה20[[#This Row],[מחזורי פעילות]]&lt;&gt;"",M768=""),AND(טבלה20[[#This Row],[פעילות]]=3,M768=1)),טבלה20[[#This Row],[מחזורי פעילות]],"")</f>
        <v/>
      </c>
      <c r="R767" s="1" t="str">
        <f>IF(טבלה20[[#This Row],[באיזה מחזור נעקר אחרי קביעה?]]&lt;&gt;"",1,"")</f>
        <v/>
      </c>
      <c r="S767" s="1" t="str">
        <f>IF(AND(טבלה20[[#This Row],[באיזה מחזור נעקר אחרי קביעה?]]&lt;&gt;"",טבלה20[[#This Row],[CycleNumber]]&gt;B768),טבלה20[[#This Row],[באיזה מחזור נעקר אחרי קביעה?]],"")</f>
        <v/>
      </c>
      <c r="T767" s="1" t="str">
        <f>IF(AND(טבלה20[[#This Row],[הפרש קבוע אחרון]]&lt;&gt;"",I766=""),טבלה20[[#This Row],[CycleNumber]],"")</f>
        <v/>
      </c>
      <c r="U767" s="1" t="str">
        <f>IF(OR(טבלה20[[#This Row],[CycleNumber]]&gt;B768,B768=""),טבלה20[[#This Row],[CycleNumber]],"")</f>
        <v/>
      </c>
      <c r="V7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7" t="s">
        <v>118</v>
      </c>
      <c r="AO767">
        <v>21</v>
      </c>
      <c r="AP767">
        <v>30</v>
      </c>
      <c r="AQ767">
        <f t="shared" si="26"/>
        <v>0</v>
      </c>
      <c r="AR767" t="str">
        <f t="shared" si="27"/>
        <v/>
      </c>
    </row>
    <row r="768" spans="1:44" hidden="1" x14ac:dyDescent="0.25">
      <c r="A768" t="s">
        <v>118</v>
      </c>
      <c r="B768">
        <v>23</v>
      </c>
      <c r="C768">
        <v>0</v>
      </c>
      <c r="D768">
        <v>1</v>
      </c>
      <c r="E768">
        <v>0</v>
      </c>
      <c r="F768">
        <v>30</v>
      </c>
      <c r="G768" t="str">
        <f>IF(טבלה20[[#This Row],[CycleNumber]]&gt;2,IF(AND(טבלה20[[#This Row],[LengthofCycle]]-F767=F767-F766,טבלה20[[#This Row],[LengthofCycle]]-F767&lt;&gt;0),1,""),"")</f>
        <v/>
      </c>
      <c r="H768" t="str">
        <f>IF(טבלה20[[#This Row],[דילוג]]=1,SUM(G768:G769),"")</f>
        <v/>
      </c>
      <c r="I768" t="str">
        <f>IF(AND(טבלה20[[#This Row],[CycleNumber]]&gt;B767,טבלה20[[#This Row],[CycleNumber]]&gt;2),IF(טבלה20[[#This Row],[דילוג]]=1,טבלה20[[#This Row],[LengthofCycle]]-F767,I767),"")</f>
        <v/>
      </c>
      <c r="J768">
        <f>IF(AND(טבלה20[[#This Row],[CycleNumber]]&gt;B767,טבלה20[[#This Row],[CycleNumber]]&gt;2),IF(טבלה20[[#This Row],[דילוג]]=1,1,IF(MAX(J766:J767)=1,1,IF(טבלה20[[#This Row],[LengthofCycle]]-F767&lt;&gt;טבלה20[[#This Row],[הפרש קבוע אחרון]],0,""))),"")</f>
        <v>0</v>
      </c>
      <c r="K768" t="str">
        <f>IF(טבלה20[[#This Row],[CycleNumber]]&lt;3,"",IF(טבלה20[[#This Row],[דילוג]]=1,1,IF(K767="","",IF(טבלה20[[#This Row],[LengthofCycle]]-F767=טבלה20[[#This Row],[הפרש קבוע אחרון]],1,IF(K767+1&gt;3,"",K767+1)))))</f>
        <v/>
      </c>
      <c r="L768" t="str">
        <f>IF(OR(טבלה20[[#This Row],[פעילות]]="",K767=""),"",IF(טבלה20[[#This Row],[פעילות]]=1,1,0))</f>
        <v/>
      </c>
      <c r="M768" s="1" t="str">
        <f>IF(טבלה20[[#This Row],[פעילות]]="","",IF(OR(M767="",AND(טבלה20[[#This Row],[דילוג]]=1,K767=3)),1,M767+1))</f>
        <v/>
      </c>
      <c r="N768" s="1" t="str">
        <f>IF(AND(טבלה20[[#This Row],[מחזורי פעילות]]=3,G769=1,טבלה20[[#This Row],[הפרש קבוע אחרון]]&lt;&gt;I769),1,"")</f>
        <v/>
      </c>
      <c r="O768" s="1" t="str">
        <f>IF(AND(טבלה20[[#This Row],[מחזורי פעילות]]=3,G769=1,טבלה20[[#This Row],[הפרש קבוע אחרון]]=I769),1,"")</f>
        <v/>
      </c>
      <c r="P768" s="1" t="str">
        <f>IF(AND(טבלה20[[#This Row],[דילוג]]=1,טבלה20[[#This Row],[הפרש קבוע אחרון]]=I767,טבלה20[[#This Row],[מחזורי פעילות]]&gt;1),1,"")</f>
        <v/>
      </c>
      <c r="Q768" s="1" t="str">
        <f>IF(OR(AND(טבלה20[[#This Row],[מחזורי פעילות]]&lt;&gt;"",M769=""),AND(טבלה20[[#This Row],[פעילות]]=3,M769=1)),טבלה20[[#This Row],[מחזורי פעילות]],"")</f>
        <v/>
      </c>
      <c r="R768" s="1" t="str">
        <f>IF(טבלה20[[#This Row],[באיזה מחזור נעקר אחרי קביעה?]]&lt;&gt;"",1,"")</f>
        <v/>
      </c>
      <c r="S768" s="1" t="str">
        <f>IF(AND(טבלה20[[#This Row],[באיזה מחזור נעקר אחרי קביעה?]]&lt;&gt;"",טבלה20[[#This Row],[CycleNumber]]&gt;B769),טבלה20[[#This Row],[באיזה מחזור נעקר אחרי קביעה?]],"")</f>
        <v/>
      </c>
      <c r="T768" s="1" t="str">
        <f>IF(AND(טבלה20[[#This Row],[הפרש קבוע אחרון]]&lt;&gt;"",I767=""),טבלה20[[#This Row],[CycleNumber]],"")</f>
        <v/>
      </c>
      <c r="U768" s="1" t="str">
        <f>IF(OR(טבלה20[[#This Row],[CycleNumber]]&gt;B769,B769=""),טבלה20[[#This Row],[CycleNumber]],"")</f>
        <v/>
      </c>
      <c r="V7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8" t="s">
        <v>118</v>
      </c>
      <c r="AO768">
        <v>22</v>
      </c>
      <c r="AP768">
        <v>28</v>
      </c>
      <c r="AQ768">
        <f t="shared" si="26"/>
        <v>0</v>
      </c>
      <c r="AR768" t="str">
        <f t="shared" si="27"/>
        <v/>
      </c>
    </row>
    <row r="769" spans="1:44" hidden="1" x14ac:dyDescent="0.25">
      <c r="A769" t="s">
        <v>118</v>
      </c>
      <c r="B769">
        <v>24</v>
      </c>
      <c r="C769">
        <v>0</v>
      </c>
      <c r="D769">
        <v>1</v>
      </c>
      <c r="E769">
        <v>0</v>
      </c>
      <c r="F769">
        <v>30</v>
      </c>
      <c r="G769" t="str">
        <f>IF(טבלה20[[#This Row],[CycleNumber]]&gt;2,IF(AND(טבלה20[[#This Row],[LengthofCycle]]-F768=F768-F767,טבלה20[[#This Row],[LengthofCycle]]-F768&lt;&gt;0),1,""),"")</f>
        <v/>
      </c>
      <c r="H769" t="str">
        <f>IF(טבלה20[[#This Row],[דילוג]]=1,SUM(G769:G770),"")</f>
        <v/>
      </c>
      <c r="I769" t="str">
        <f>IF(AND(טבלה20[[#This Row],[CycleNumber]]&gt;B768,טבלה20[[#This Row],[CycleNumber]]&gt;2),IF(טבלה20[[#This Row],[דילוג]]=1,טבלה20[[#This Row],[LengthofCycle]]-F768,I768),"")</f>
        <v/>
      </c>
      <c r="J769">
        <f>IF(AND(טבלה20[[#This Row],[CycleNumber]]&gt;B768,טבלה20[[#This Row],[CycleNumber]]&gt;2),IF(טבלה20[[#This Row],[דילוג]]=1,1,IF(MAX(J767:J768)=1,1,IF(טבלה20[[#This Row],[LengthofCycle]]-F768&lt;&gt;טבלה20[[#This Row],[הפרש קבוע אחרון]],0,""))),"")</f>
        <v>0</v>
      </c>
      <c r="K769" t="str">
        <f>IF(טבלה20[[#This Row],[CycleNumber]]&lt;3,"",IF(טבלה20[[#This Row],[דילוג]]=1,1,IF(K768="","",IF(טבלה20[[#This Row],[LengthofCycle]]-F768=טבלה20[[#This Row],[הפרש קבוע אחרון]],1,IF(K768+1&gt;3,"",K768+1)))))</f>
        <v/>
      </c>
      <c r="L769" t="str">
        <f>IF(OR(טבלה20[[#This Row],[פעילות]]="",K768=""),"",IF(טבלה20[[#This Row],[פעילות]]=1,1,0))</f>
        <v/>
      </c>
      <c r="M769" s="1" t="str">
        <f>IF(טבלה20[[#This Row],[פעילות]]="","",IF(OR(M768="",AND(טבלה20[[#This Row],[דילוג]]=1,K768=3)),1,M768+1))</f>
        <v/>
      </c>
      <c r="N769" s="1" t="str">
        <f>IF(AND(טבלה20[[#This Row],[מחזורי פעילות]]=3,G770=1,טבלה20[[#This Row],[הפרש קבוע אחרון]]&lt;&gt;I770),1,"")</f>
        <v/>
      </c>
      <c r="O769" s="1" t="str">
        <f>IF(AND(טבלה20[[#This Row],[מחזורי פעילות]]=3,G770=1,טבלה20[[#This Row],[הפרש קבוע אחרון]]=I770),1,"")</f>
        <v/>
      </c>
      <c r="P769" s="1" t="str">
        <f>IF(AND(טבלה20[[#This Row],[דילוג]]=1,טבלה20[[#This Row],[הפרש קבוע אחרון]]=I768,טבלה20[[#This Row],[מחזורי פעילות]]&gt;1),1,"")</f>
        <v/>
      </c>
      <c r="Q769" s="1" t="str">
        <f>IF(OR(AND(טבלה20[[#This Row],[מחזורי פעילות]]&lt;&gt;"",M770=""),AND(טבלה20[[#This Row],[פעילות]]=3,M770=1)),טבלה20[[#This Row],[מחזורי פעילות]],"")</f>
        <v/>
      </c>
      <c r="R769" s="1" t="str">
        <f>IF(טבלה20[[#This Row],[באיזה מחזור נעקר אחרי קביעה?]]&lt;&gt;"",1,"")</f>
        <v/>
      </c>
      <c r="S769" s="1" t="str">
        <f>IF(AND(טבלה20[[#This Row],[באיזה מחזור נעקר אחרי קביעה?]]&lt;&gt;"",טבלה20[[#This Row],[CycleNumber]]&gt;B770),טבלה20[[#This Row],[באיזה מחזור נעקר אחרי קביעה?]],"")</f>
        <v/>
      </c>
      <c r="T769" s="1" t="str">
        <f>IF(AND(טבלה20[[#This Row],[הפרש קבוע אחרון]]&lt;&gt;"",I768=""),טבלה20[[#This Row],[CycleNumber]],"")</f>
        <v/>
      </c>
      <c r="U769" s="1" t="str">
        <f>IF(OR(טבלה20[[#This Row],[CycleNumber]]&gt;B770,B770=""),טבלה20[[#This Row],[CycleNumber]],"")</f>
        <v/>
      </c>
      <c r="V7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69" t="s">
        <v>118</v>
      </c>
      <c r="AO769">
        <v>23</v>
      </c>
      <c r="AP769">
        <v>30</v>
      </c>
      <c r="AQ769">
        <f t="shared" si="26"/>
        <v>0</v>
      </c>
      <c r="AR769" t="str">
        <f t="shared" si="27"/>
        <v/>
      </c>
    </row>
    <row r="770" spans="1:44" hidden="1" x14ac:dyDescent="0.25">
      <c r="A770" t="s">
        <v>118</v>
      </c>
      <c r="B770">
        <v>25</v>
      </c>
      <c r="C770">
        <v>0</v>
      </c>
      <c r="D770">
        <v>1</v>
      </c>
      <c r="E770">
        <v>0</v>
      </c>
      <c r="F770">
        <v>31</v>
      </c>
      <c r="G770" t="str">
        <f>IF(טבלה20[[#This Row],[CycleNumber]]&gt;2,IF(AND(טבלה20[[#This Row],[LengthofCycle]]-F769=F769-F768,טבלה20[[#This Row],[LengthofCycle]]-F769&lt;&gt;0),1,""),"")</f>
        <v/>
      </c>
      <c r="H770" t="str">
        <f>IF(טבלה20[[#This Row],[דילוג]]=1,SUM(G770:G771),"")</f>
        <v/>
      </c>
      <c r="I770" t="str">
        <f>IF(AND(טבלה20[[#This Row],[CycleNumber]]&gt;B769,טבלה20[[#This Row],[CycleNumber]]&gt;2),IF(טבלה20[[#This Row],[דילוג]]=1,טבלה20[[#This Row],[LengthofCycle]]-F769,I769),"")</f>
        <v/>
      </c>
      <c r="J770">
        <f>IF(AND(טבלה20[[#This Row],[CycleNumber]]&gt;B769,טבלה20[[#This Row],[CycleNumber]]&gt;2),IF(טבלה20[[#This Row],[דילוג]]=1,1,IF(MAX(J768:J769)=1,1,IF(טבלה20[[#This Row],[LengthofCycle]]-F769&lt;&gt;טבלה20[[#This Row],[הפרש קבוע אחרון]],0,""))),"")</f>
        <v>0</v>
      </c>
      <c r="K770" t="str">
        <f>IF(טבלה20[[#This Row],[CycleNumber]]&lt;3,"",IF(טבלה20[[#This Row],[דילוג]]=1,1,IF(K769="","",IF(טבלה20[[#This Row],[LengthofCycle]]-F769=טבלה20[[#This Row],[הפרש קבוע אחרון]],1,IF(K769+1&gt;3,"",K769+1)))))</f>
        <v/>
      </c>
      <c r="L770" t="str">
        <f>IF(OR(טבלה20[[#This Row],[פעילות]]="",K769=""),"",IF(טבלה20[[#This Row],[פעילות]]=1,1,0))</f>
        <v/>
      </c>
      <c r="M770" s="1" t="str">
        <f>IF(טבלה20[[#This Row],[פעילות]]="","",IF(OR(M769="",AND(טבלה20[[#This Row],[דילוג]]=1,K769=3)),1,M769+1))</f>
        <v/>
      </c>
      <c r="N770" s="1" t="str">
        <f>IF(AND(טבלה20[[#This Row],[מחזורי פעילות]]=3,G771=1,טבלה20[[#This Row],[הפרש קבוע אחרון]]&lt;&gt;I771),1,"")</f>
        <v/>
      </c>
      <c r="O770" s="1" t="str">
        <f>IF(AND(טבלה20[[#This Row],[מחזורי פעילות]]=3,G771=1,טבלה20[[#This Row],[הפרש קבוע אחרון]]=I771),1,"")</f>
        <v/>
      </c>
      <c r="P770" s="1" t="str">
        <f>IF(AND(טבלה20[[#This Row],[דילוג]]=1,טבלה20[[#This Row],[הפרש קבוע אחרון]]=I769,טבלה20[[#This Row],[מחזורי פעילות]]&gt;1),1,"")</f>
        <v/>
      </c>
      <c r="Q770" s="1" t="str">
        <f>IF(OR(AND(טבלה20[[#This Row],[מחזורי פעילות]]&lt;&gt;"",M771=""),AND(טבלה20[[#This Row],[פעילות]]=3,M771=1)),טבלה20[[#This Row],[מחזורי פעילות]],"")</f>
        <v/>
      </c>
      <c r="R770" s="1" t="str">
        <f>IF(טבלה20[[#This Row],[באיזה מחזור נעקר אחרי קביעה?]]&lt;&gt;"",1,"")</f>
        <v/>
      </c>
      <c r="S770" s="1" t="str">
        <f>IF(AND(טבלה20[[#This Row],[באיזה מחזור נעקר אחרי קביעה?]]&lt;&gt;"",טבלה20[[#This Row],[CycleNumber]]&gt;B771),טבלה20[[#This Row],[באיזה מחזור נעקר אחרי קביעה?]],"")</f>
        <v/>
      </c>
      <c r="T770" s="1" t="str">
        <f>IF(AND(טבלה20[[#This Row],[הפרש קבוע אחרון]]&lt;&gt;"",I769=""),טבלה20[[#This Row],[CycleNumber]],"")</f>
        <v/>
      </c>
      <c r="U770" s="1" t="str">
        <f>IF(OR(טבלה20[[#This Row],[CycleNumber]]&gt;B771,B771=""),טבלה20[[#This Row],[CycleNumber]],"")</f>
        <v/>
      </c>
      <c r="V7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0" t="s">
        <v>118</v>
      </c>
      <c r="AO770">
        <v>24</v>
      </c>
      <c r="AP770">
        <v>30</v>
      </c>
      <c r="AQ770">
        <f t="shared" si="26"/>
        <v>0</v>
      </c>
      <c r="AR770" t="str">
        <f t="shared" si="27"/>
        <v/>
      </c>
    </row>
    <row r="771" spans="1:44" hidden="1" x14ac:dyDescent="0.25">
      <c r="A771" t="s">
        <v>118</v>
      </c>
      <c r="B771">
        <v>26</v>
      </c>
      <c r="C771">
        <v>0</v>
      </c>
      <c r="D771">
        <v>1</v>
      </c>
      <c r="E771">
        <v>0</v>
      </c>
      <c r="F771">
        <v>33</v>
      </c>
      <c r="G771" t="str">
        <f>IF(טבלה20[[#This Row],[CycleNumber]]&gt;2,IF(AND(טבלה20[[#This Row],[LengthofCycle]]-F770=F770-F769,טבלה20[[#This Row],[LengthofCycle]]-F770&lt;&gt;0),1,""),"")</f>
        <v/>
      </c>
      <c r="H771" t="str">
        <f>IF(טבלה20[[#This Row],[דילוג]]=1,SUM(G771:G772),"")</f>
        <v/>
      </c>
      <c r="I771" t="str">
        <f>IF(AND(טבלה20[[#This Row],[CycleNumber]]&gt;B770,טבלה20[[#This Row],[CycleNumber]]&gt;2),IF(טבלה20[[#This Row],[דילוג]]=1,טבלה20[[#This Row],[LengthofCycle]]-F770,I770),"")</f>
        <v/>
      </c>
      <c r="J771">
        <f>IF(AND(טבלה20[[#This Row],[CycleNumber]]&gt;B770,טבלה20[[#This Row],[CycleNumber]]&gt;2),IF(טבלה20[[#This Row],[דילוג]]=1,1,IF(MAX(J769:J770)=1,1,IF(טבלה20[[#This Row],[LengthofCycle]]-F770&lt;&gt;טבלה20[[#This Row],[הפרש קבוע אחרון]],0,""))),"")</f>
        <v>0</v>
      </c>
      <c r="K771" t="str">
        <f>IF(טבלה20[[#This Row],[CycleNumber]]&lt;3,"",IF(טבלה20[[#This Row],[דילוג]]=1,1,IF(K770="","",IF(טבלה20[[#This Row],[LengthofCycle]]-F770=טבלה20[[#This Row],[הפרש קבוע אחרון]],1,IF(K770+1&gt;3,"",K770+1)))))</f>
        <v/>
      </c>
      <c r="L771" t="str">
        <f>IF(OR(טבלה20[[#This Row],[פעילות]]="",K770=""),"",IF(טבלה20[[#This Row],[פעילות]]=1,1,0))</f>
        <v/>
      </c>
      <c r="M771" s="1" t="str">
        <f>IF(טבלה20[[#This Row],[פעילות]]="","",IF(OR(M770="",AND(טבלה20[[#This Row],[דילוג]]=1,K770=3)),1,M770+1))</f>
        <v/>
      </c>
      <c r="N771" s="1" t="str">
        <f>IF(AND(טבלה20[[#This Row],[מחזורי פעילות]]=3,G772=1,טבלה20[[#This Row],[הפרש קבוע אחרון]]&lt;&gt;I772),1,"")</f>
        <v/>
      </c>
      <c r="O771" s="1" t="str">
        <f>IF(AND(טבלה20[[#This Row],[מחזורי פעילות]]=3,G772=1,טבלה20[[#This Row],[הפרש קבוע אחרון]]=I772),1,"")</f>
        <v/>
      </c>
      <c r="P771" s="1" t="str">
        <f>IF(AND(טבלה20[[#This Row],[דילוג]]=1,טבלה20[[#This Row],[הפרש קבוע אחרון]]=I770,טבלה20[[#This Row],[מחזורי פעילות]]&gt;1),1,"")</f>
        <v/>
      </c>
      <c r="Q771" s="1" t="str">
        <f>IF(OR(AND(טבלה20[[#This Row],[מחזורי פעילות]]&lt;&gt;"",M772=""),AND(טבלה20[[#This Row],[פעילות]]=3,M772=1)),טבלה20[[#This Row],[מחזורי פעילות]],"")</f>
        <v/>
      </c>
      <c r="R771" s="1" t="str">
        <f>IF(טבלה20[[#This Row],[באיזה מחזור נעקר אחרי קביעה?]]&lt;&gt;"",1,"")</f>
        <v/>
      </c>
      <c r="S771" s="1" t="str">
        <f>IF(AND(טבלה20[[#This Row],[באיזה מחזור נעקר אחרי קביעה?]]&lt;&gt;"",טבלה20[[#This Row],[CycleNumber]]&gt;B772),טבלה20[[#This Row],[באיזה מחזור נעקר אחרי קביעה?]],"")</f>
        <v/>
      </c>
      <c r="T771" s="1" t="str">
        <f>IF(AND(טבלה20[[#This Row],[הפרש קבוע אחרון]]&lt;&gt;"",I770=""),טבלה20[[#This Row],[CycleNumber]],"")</f>
        <v/>
      </c>
      <c r="U771" s="1" t="str">
        <f>IF(OR(טבלה20[[#This Row],[CycleNumber]]&gt;B772,B772=""),טבלה20[[#This Row],[CycleNumber]],"")</f>
        <v/>
      </c>
      <c r="V7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1" t="s">
        <v>118</v>
      </c>
      <c r="AO771">
        <v>25</v>
      </c>
      <c r="AP771">
        <v>31</v>
      </c>
      <c r="AQ771">
        <f t="shared" si="26"/>
        <v>0</v>
      </c>
      <c r="AR771" t="str">
        <f t="shared" si="27"/>
        <v/>
      </c>
    </row>
    <row r="772" spans="1:44" hidden="1" x14ac:dyDescent="0.25">
      <c r="A772" t="s">
        <v>118</v>
      </c>
      <c r="B772">
        <v>27</v>
      </c>
      <c r="C772">
        <v>0</v>
      </c>
      <c r="D772">
        <v>1</v>
      </c>
      <c r="E772">
        <v>0</v>
      </c>
      <c r="F772">
        <v>31</v>
      </c>
      <c r="G772" t="str">
        <f>IF(טבלה20[[#This Row],[CycleNumber]]&gt;2,IF(AND(טבלה20[[#This Row],[LengthofCycle]]-F771=F771-F770,טבלה20[[#This Row],[LengthofCycle]]-F771&lt;&gt;0),1,""),"")</f>
        <v/>
      </c>
      <c r="H772" t="str">
        <f>IF(טבלה20[[#This Row],[דילוג]]=1,SUM(G772:G773),"")</f>
        <v/>
      </c>
      <c r="I772" t="str">
        <f>IF(AND(טבלה20[[#This Row],[CycleNumber]]&gt;B771,טבלה20[[#This Row],[CycleNumber]]&gt;2),IF(טבלה20[[#This Row],[דילוג]]=1,טבלה20[[#This Row],[LengthofCycle]]-F771,I771),"")</f>
        <v/>
      </c>
      <c r="J772">
        <f>IF(AND(טבלה20[[#This Row],[CycleNumber]]&gt;B771,טבלה20[[#This Row],[CycleNumber]]&gt;2),IF(טבלה20[[#This Row],[דילוג]]=1,1,IF(MAX(J770:J771)=1,1,IF(טבלה20[[#This Row],[LengthofCycle]]-F771&lt;&gt;טבלה20[[#This Row],[הפרש קבוע אחרון]],0,""))),"")</f>
        <v>0</v>
      </c>
      <c r="K772" t="str">
        <f>IF(טבלה20[[#This Row],[CycleNumber]]&lt;3,"",IF(טבלה20[[#This Row],[דילוג]]=1,1,IF(K771="","",IF(טבלה20[[#This Row],[LengthofCycle]]-F771=טבלה20[[#This Row],[הפרש קבוע אחרון]],1,IF(K771+1&gt;3,"",K771+1)))))</f>
        <v/>
      </c>
      <c r="L772" t="str">
        <f>IF(OR(טבלה20[[#This Row],[פעילות]]="",K771=""),"",IF(טבלה20[[#This Row],[פעילות]]=1,1,0))</f>
        <v/>
      </c>
      <c r="M772" s="1" t="str">
        <f>IF(טבלה20[[#This Row],[פעילות]]="","",IF(OR(M771="",AND(טבלה20[[#This Row],[דילוג]]=1,K771=3)),1,M771+1))</f>
        <v/>
      </c>
      <c r="N772" s="1" t="str">
        <f>IF(AND(טבלה20[[#This Row],[מחזורי פעילות]]=3,G773=1,טבלה20[[#This Row],[הפרש קבוע אחרון]]&lt;&gt;I773),1,"")</f>
        <v/>
      </c>
      <c r="O772" s="1" t="str">
        <f>IF(AND(טבלה20[[#This Row],[מחזורי פעילות]]=3,G773=1,טבלה20[[#This Row],[הפרש קבוע אחרון]]=I773),1,"")</f>
        <v/>
      </c>
      <c r="P772" s="1" t="str">
        <f>IF(AND(טבלה20[[#This Row],[דילוג]]=1,טבלה20[[#This Row],[הפרש קבוע אחרון]]=I771,טבלה20[[#This Row],[מחזורי פעילות]]&gt;1),1,"")</f>
        <v/>
      </c>
      <c r="Q772" s="1" t="str">
        <f>IF(OR(AND(טבלה20[[#This Row],[מחזורי פעילות]]&lt;&gt;"",M773=""),AND(טבלה20[[#This Row],[פעילות]]=3,M773=1)),טבלה20[[#This Row],[מחזורי פעילות]],"")</f>
        <v/>
      </c>
      <c r="R772" s="1" t="str">
        <f>IF(טבלה20[[#This Row],[באיזה מחזור נעקר אחרי קביעה?]]&lt;&gt;"",1,"")</f>
        <v/>
      </c>
      <c r="S772" s="1" t="str">
        <f>IF(AND(טבלה20[[#This Row],[באיזה מחזור נעקר אחרי קביעה?]]&lt;&gt;"",טבלה20[[#This Row],[CycleNumber]]&gt;B773),טבלה20[[#This Row],[באיזה מחזור נעקר אחרי קביעה?]],"")</f>
        <v/>
      </c>
      <c r="T772" s="1" t="str">
        <f>IF(AND(טבלה20[[#This Row],[הפרש קבוע אחרון]]&lt;&gt;"",I771=""),טבלה20[[#This Row],[CycleNumber]],"")</f>
        <v/>
      </c>
      <c r="U772" s="1">
        <f>IF(OR(טבלה20[[#This Row],[CycleNumber]]&gt;B773,B773=""),טבלה20[[#This Row],[CycleNumber]],"")</f>
        <v>27</v>
      </c>
      <c r="V7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2" t="s">
        <v>118</v>
      </c>
      <c r="AO772">
        <v>26</v>
      </c>
      <c r="AP772">
        <v>33</v>
      </c>
      <c r="AQ772">
        <f t="shared" si="26"/>
        <v>0</v>
      </c>
      <c r="AR772" t="str">
        <f t="shared" si="27"/>
        <v/>
      </c>
    </row>
    <row r="773" spans="1:44" hidden="1" x14ac:dyDescent="0.25">
      <c r="A773" t="s">
        <v>58</v>
      </c>
      <c r="B773">
        <v>1</v>
      </c>
      <c r="C773">
        <v>0</v>
      </c>
      <c r="D773">
        <v>1</v>
      </c>
      <c r="E773">
        <v>0</v>
      </c>
      <c r="F773">
        <v>26</v>
      </c>
      <c r="G773" t="str">
        <f>IF(טבלה20[[#This Row],[CycleNumber]]&gt;2,IF(AND(טבלה20[[#This Row],[LengthofCycle]]-F772=F772-F771,טבלה20[[#This Row],[LengthofCycle]]-F772&lt;&gt;0),1,""),"")</f>
        <v/>
      </c>
      <c r="H773" t="str">
        <f>IF(טבלה20[[#This Row],[דילוג]]=1,SUM(G773:G774),"")</f>
        <v/>
      </c>
      <c r="I773" t="str">
        <f>IF(AND(טבלה20[[#This Row],[CycleNumber]]&gt;B772,טבלה20[[#This Row],[CycleNumber]]&gt;2),IF(טבלה20[[#This Row],[דילוג]]=1,טבלה20[[#This Row],[LengthofCycle]]-F772,I772),"")</f>
        <v/>
      </c>
      <c r="J773" t="str">
        <f>IF(AND(טבלה20[[#This Row],[CycleNumber]]&gt;B772,טבלה20[[#This Row],[CycleNumber]]&gt;2),IF(טבלה20[[#This Row],[דילוג]]=1,1,IF(MAX(J771:J772)=1,1,IF(טבלה20[[#This Row],[LengthofCycle]]-F772&lt;&gt;טבלה20[[#This Row],[הפרש קבוע אחרון]],0,""))),"")</f>
        <v/>
      </c>
      <c r="K773" t="str">
        <f>IF(טבלה20[[#This Row],[CycleNumber]]&lt;3,"",IF(טבלה20[[#This Row],[דילוג]]=1,1,IF(K772="","",IF(טבלה20[[#This Row],[LengthofCycle]]-F772=טבלה20[[#This Row],[הפרש קבוע אחרון]],1,IF(K772+1&gt;3,"",K772+1)))))</f>
        <v/>
      </c>
      <c r="L773" t="str">
        <f>IF(OR(טבלה20[[#This Row],[פעילות]]="",K772=""),"",IF(טבלה20[[#This Row],[פעילות]]=1,1,0))</f>
        <v/>
      </c>
      <c r="M773" s="1" t="str">
        <f>IF(טבלה20[[#This Row],[פעילות]]="","",IF(OR(M772="",AND(טבלה20[[#This Row],[דילוג]]=1,K772=3)),1,M772+1))</f>
        <v/>
      </c>
      <c r="N773" s="1" t="str">
        <f>IF(AND(טבלה20[[#This Row],[מחזורי פעילות]]=3,G774=1,טבלה20[[#This Row],[הפרש קבוע אחרון]]&lt;&gt;I774),1,"")</f>
        <v/>
      </c>
      <c r="O773" s="1" t="str">
        <f>IF(AND(טבלה20[[#This Row],[מחזורי פעילות]]=3,G774=1,טבלה20[[#This Row],[הפרש קבוע אחרון]]=I774),1,"")</f>
        <v/>
      </c>
      <c r="P773" s="1" t="str">
        <f>IF(AND(טבלה20[[#This Row],[דילוג]]=1,טבלה20[[#This Row],[הפרש קבוע אחרון]]=I772,טבלה20[[#This Row],[מחזורי פעילות]]&gt;1),1,"")</f>
        <v/>
      </c>
      <c r="Q773" s="1" t="str">
        <f>IF(OR(AND(טבלה20[[#This Row],[מחזורי פעילות]]&lt;&gt;"",M774=""),AND(טבלה20[[#This Row],[פעילות]]=3,M774=1)),טבלה20[[#This Row],[מחזורי פעילות]],"")</f>
        <v/>
      </c>
      <c r="R773" s="1" t="str">
        <f>IF(טבלה20[[#This Row],[באיזה מחזור נעקר אחרי קביעה?]]&lt;&gt;"",1,"")</f>
        <v/>
      </c>
      <c r="S773" s="1" t="str">
        <f>IF(AND(טבלה20[[#This Row],[באיזה מחזור נעקר אחרי קביעה?]]&lt;&gt;"",טבלה20[[#This Row],[CycleNumber]]&gt;B774),טבלה20[[#This Row],[באיזה מחזור נעקר אחרי קביעה?]],"")</f>
        <v/>
      </c>
      <c r="T773" s="1" t="str">
        <f>IF(AND(טבלה20[[#This Row],[הפרש קבוע אחרון]]&lt;&gt;"",I772=""),טבלה20[[#This Row],[CycleNumber]],"")</f>
        <v/>
      </c>
      <c r="U773" s="1" t="str">
        <f>IF(OR(טבלה20[[#This Row],[CycleNumber]]&gt;B774,B774=""),טבלה20[[#This Row],[CycleNumber]],"")</f>
        <v/>
      </c>
      <c r="V7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3" t="s">
        <v>118</v>
      </c>
      <c r="AO773">
        <v>27</v>
      </c>
      <c r="AP773">
        <v>31</v>
      </c>
      <c r="AQ773">
        <f t="shared" ref="AQ773:AQ836" si="28">IF(AO773=AO771+2,IF(AND(AP771-AP772=AP772-AP773,AP771-AP772&lt;&gt;0),1,0),"")</f>
        <v>0</v>
      </c>
      <c r="AR773" t="str">
        <f t="shared" si="27"/>
        <v/>
      </c>
    </row>
    <row r="774" spans="1:44" hidden="1" x14ac:dyDescent="0.25">
      <c r="A774" t="s">
        <v>58</v>
      </c>
      <c r="B774">
        <v>2</v>
      </c>
      <c r="C774">
        <v>0</v>
      </c>
      <c r="D774">
        <v>1</v>
      </c>
      <c r="E774">
        <v>0</v>
      </c>
      <c r="F774">
        <v>28</v>
      </c>
      <c r="G774" t="str">
        <f>IF(טבלה20[[#This Row],[CycleNumber]]&gt;2,IF(AND(טבלה20[[#This Row],[LengthofCycle]]-F773=F773-F772,טבלה20[[#This Row],[LengthofCycle]]-F773&lt;&gt;0),1,""),"")</f>
        <v/>
      </c>
      <c r="H774" t="str">
        <f>IF(טבלה20[[#This Row],[דילוג]]=1,SUM(G774:G775),"")</f>
        <v/>
      </c>
      <c r="I774" t="str">
        <f>IF(AND(טבלה20[[#This Row],[CycleNumber]]&gt;B773,טבלה20[[#This Row],[CycleNumber]]&gt;2),IF(טבלה20[[#This Row],[דילוג]]=1,טבלה20[[#This Row],[LengthofCycle]]-F773,I773),"")</f>
        <v/>
      </c>
      <c r="J774" t="str">
        <f>IF(AND(טבלה20[[#This Row],[CycleNumber]]&gt;B773,טבלה20[[#This Row],[CycleNumber]]&gt;2),IF(טבלה20[[#This Row],[דילוג]]=1,1,IF(MAX(J772:J773)=1,1,IF(טבלה20[[#This Row],[LengthofCycle]]-F773&lt;&gt;טבלה20[[#This Row],[הפרש קבוע אחרון]],0,""))),"")</f>
        <v/>
      </c>
      <c r="K774" t="str">
        <f>IF(טבלה20[[#This Row],[CycleNumber]]&lt;3,"",IF(טבלה20[[#This Row],[דילוג]]=1,1,IF(K773="","",IF(טבלה20[[#This Row],[LengthofCycle]]-F773=טבלה20[[#This Row],[הפרש קבוע אחרון]],1,IF(K773+1&gt;3,"",K773+1)))))</f>
        <v/>
      </c>
      <c r="L774" t="str">
        <f>IF(OR(טבלה20[[#This Row],[פעילות]]="",K773=""),"",IF(טבלה20[[#This Row],[פעילות]]=1,1,0))</f>
        <v/>
      </c>
      <c r="M774" s="1" t="str">
        <f>IF(טבלה20[[#This Row],[פעילות]]="","",IF(OR(M773="",AND(טבלה20[[#This Row],[דילוג]]=1,K773=3)),1,M773+1))</f>
        <v/>
      </c>
      <c r="N774" s="1" t="str">
        <f>IF(AND(טבלה20[[#This Row],[מחזורי פעילות]]=3,G775=1,טבלה20[[#This Row],[הפרש קבוע אחרון]]&lt;&gt;I775),1,"")</f>
        <v/>
      </c>
      <c r="O774" s="1" t="str">
        <f>IF(AND(טבלה20[[#This Row],[מחזורי פעילות]]=3,G775=1,טבלה20[[#This Row],[הפרש קבוע אחרון]]=I775),1,"")</f>
        <v/>
      </c>
      <c r="P774" s="1" t="str">
        <f>IF(AND(טבלה20[[#This Row],[דילוג]]=1,טבלה20[[#This Row],[הפרש קבוע אחרון]]=I773,טבלה20[[#This Row],[מחזורי פעילות]]&gt;1),1,"")</f>
        <v/>
      </c>
      <c r="Q774" s="1" t="str">
        <f>IF(OR(AND(טבלה20[[#This Row],[מחזורי פעילות]]&lt;&gt;"",M775=""),AND(טבלה20[[#This Row],[פעילות]]=3,M775=1)),טבלה20[[#This Row],[מחזורי פעילות]],"")</f>
        <v/>
      </c>
      <c r="R774" s="1" t="str">
        <f>IF(טבלה20[[#This Row],[באיזה מחזור נעקר אחרי קביעה?]]&lt;&gt;"",1,"")</f>
        <v/>
      </c>
      <c r="S774" s="1" t="str">
        <f>IF(AND(טבלה20[[#This Row],[באיזה מחזור נעקר אחרי קביעה?]]&lt;&gt;"",טבלה20[[#This Row],[CycleNumber]]&gt;B775),טבלה20[[#This Row],[באיזה מחזור נעקר אחרי קביעה?]],"")</f>
        <v/>
      </c>
      <c r="T774" s="1" t="str">
        <f>IF(AND(טבלה20[[#This Row],[הפרש קבוע אחרון]]&lt;&gt;"",I773=""),טבלה20[[#This Row],[CycleNumber]],"")</f>
        <v/>
      </c>
      <c r="U774" s="1" t="str">
        <f>IF(OR(טבלה20[[#This Row],[CycleNumber]]&gt;B775,B775=""),טבלה20[[#This Row],[CycleNumber]],"")</f>
        <v/>
      </c>
      <c r="V7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4" t="s">
        <v>58</v>
      </c>
      <c r="AO774">
        <v>1</v>
      </c>
      <c r="AP774">
        <v>26</v>
      </c>
      <c r="AQ774" t="str">
        <f t="shared" si="28"/>
        <v/>
      </c>
      <c r="AR774" t="str">
        <f t="shared" ref="AR774:AR837" si="29">IF(AND(AQ774=1,AQ773=1),1,"")</f>
        <v/>
      </c>
    </row>
    <row r="775" spans="1:44" hidden="1" x14ac:dyDescent="0.25">
      <c r="A775" t="s">
        <v>58</v>
      </c>
      <c r="B775">
        <v>3</v>
      </c>
      <c r="C775">
        <v>0</v>
      </c>
      <c r="D775">
        <v>1</v>
      </c>
      <c r="E775">
        <v>0</v>
      </c>
      <c r="F775">
        <v>26</v>
      </c>
      <c r="G775" t="str">
        <f>IF(טבלה20[[#This Row],[CycleNumber]]&gt;2,IF(AND(טבלה20[[#This Row],[LengthofCycle]]-F774=F774-F773,טבלה20[[#This Row],[LengthofCycle]]-F774&lt;&gt;0),1,""),"")</f>
        <v/>
      </c>
      <c r="H775" t="str">
        <f>IF(טבלה20[[#This Row],[דילוג]]=1,SUM(G775:G776),"")</f>
        <v/>
      </c>
      <c r="I775" t="str">
        <f>IF(AND(טבלה20[[#This Row],[CycleNumber]]&gt;B774,טבלה20[[#This Row],[CycleNumber]]&gt;2),IF(טבלה20[[#This Row],[דילוג]]=1,טבלה20[[#This Row],[LengthofCycle]]-F774,I774),"")</f>
        <v/>
      </c>
      <c r="J775">
        <f>IF(AND(טבלה20[[#This Row],[CycleNumber]]&gt;B774,טבלה20[[#This Row],[CycleNumber]]&gt;2),IF(טבלה20[[#This Row],[דילוג]]=1,1,IF(MAX(J773:J774)=1,1,IF(טבלה20[[#This Row],[LengthofCycle]]-F774&lt;&gt;טבלה20[[#This Row],[הפרש קבוע אחרון]],0,""))),"")</f>
        <v>0</v>
      </c>
      <c r="K775" t="str">
        <f>IF(טבלה20[[#This Row],[CycleNumber]]&lt;3,"",IF(טבלה20[[#This Row],[דילוג]]=1,1,IF(K774="","",IF(טבלה20[[#This Row],[LengthofCycle]]-F774=טבלה20[[#This Row],[הפרש קבוע אחרון]],1,IF(K774+1&gt;3,"",K774+1)))))</f>
        <v/>
      </c>
      <c r="L775" t="str">
        <f>IF(OR(טבלה20[[#This Row],[פעילות]]="",K774=""),"",IF(טבלה20[[#This Row],[פעילות]]=1,1,0))</f>
        <v/>
      </c>
      <c r="M775" s="1" t="str">
        <f>IF(טבלה20[[#This Row],[פעילות]]="","",IF(OR(M774="",AND(טבלה20[[#This Row],[דילוג]]=1,K774=3)),1,M774+1))</f>
        <v/>
      </c>
      <c r="N775" s="1" t="str">
        <f>IF(AND(טבלה20[[#This Row],[מחזורי פעילות]]=3,G776=1,טבלה20[[#This Row],[הפרש קבוע אחרון]]&lt;&gt;I776),1,"")</f>
        <v/>
      </c>
      <c r="O775" s="1" t="str">
        <f>IF(AND(טבלה20[[#This Row],[מחזורי פעילות]]=3,G776=1,טבלה20[[#This Row],[הפרש קבוע אחרון]]=I776),1,"")</f>
        <v/>
      </c>
      <c r="P775" s="1" t="str">
        <f>IF(AND(טבלה20[[#This Row],[דילוג]]=1,טבלה20[[#This Row],[הפרש קבוע אחרון]]=I774,טבלה20[[#This Row],[מחזורי פעילות]]&gt;1),1,"")</f>
        <v/>
      </c>
      <c r="Q775" s="1" t="str">
        <f>IF(OR(AND(טבלה20[[#This Row],[מחזורי פעילות]]&lt;&gt;"",M776=""),AND(טבלה20[[#This Row],[פעילות]]=3,M776=1)),טבלה20[[#This Row],[מחזורי פעילות]],"")</f>
        <v/>
      </c>
      <c r="R775" s="1" t="str">
        <f>IF(טבלה20[[#This Row],[באיזה מחזור נעקר אחרי קביעה?]]&lt;&gt;"",1,"")</f>
        <v/>
      </c>
      <c r="S775" s="1" t="str">
        <f>IF(AND(טבלה20[[#This Row],[באיזה מחזור נעקר אחרי קביעה?]]&lt;&gt;"",טבלה20[[#This Row],[CycleNumber]]&gt;B776),טבלה20[[#This Row],[באיזה מחזור נעקר אחרי קביעה?]],"")</f>
        <v/>
      </c>
      <c r="T775" s="1" t="str">
        <f>IF(AND(טבלה20[[#This Row],[הפרש קבוע אחרון]]&lt;&gt;"",I774=""),טבלה20[[#This Row],[CycleNumber]],"")</f>
        <v/>
      </c>
      <c r="U775" s="1" t="str">
        <f>IF(OR(טבלה20[[#This Row],[CycleNumber]]&gt;B776,B776=""),טבלה20[[#This Row],[CycleNumber]],"")</f>
        <v/>
      </c>
      <c r="V7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5" t="s">
        <v>58</v>
      </c>
      <c r="AO775">
        <v>2</v>
      </c>
      <c r="AP775">
        <v>28</v>
      </c>
      <c r="AQ775" t="str">
        <f t="shared" si="28"/>
        <v/>
      </c>
      <c r="AR775" t="str">
        <f t="shared" si="29"/>
        <v/>
      </c>
    </row>
    <row r="776" spans="1:44" hidden="1" x14ac:dyDescent="0.25">
      <c r="A776" t="s">
        <v>58</v>
      </c>
      <c r="B776">
        <v>4</v>
      </c>
      <c r="C776">
        <v>0</v>
      </c>
      <c r="D776">
        <v>0</v>
      </c>
      <c r="E776">
        <v>0</v>
      </c>
      <c r="F776">
        <v>28</v>
      </c>
      <c r="G776" t="str">
        <f>IF(טבלה20[[#This Row],[CycleNumber]]&gt;2,IF(AND(טבלה20[[#This Row],[LengthofCycle]]-F775=F775-F774,טבלה20[[#This Row],[LengthofCycle]]-F775&lt;&gt;0),1,""),"")</f>
        <v/>
      </c>
      <c r="H776" t="str">
        <f>IF(טבלה20[[#This Row],[דילוג]]=1,SUM(G776:G777),"")</f>
        <v/>
      </c>
      <c r="I776" t="str">
        <f>IF(AND(טבלה20[[#This Row],[CycleNumber]]&gt;B775,טבלה20[[#This Row],[CycleNumber]]&gt;2),IF(טבלה20[[#This Row],[דילוג]]=1,טבלה20[[#This Row],[LengthofCycle]]-F775,I775),"")</f>
        <v/>
      </c>
      <c r="J776">
        <f>IF(AND(טבלה20[[#This Row],[CycleNumber]]&gt;B775,טבלה20[[#This Row],[CycleNumber]]&gt;2),IF(טבלה20[[#This Row],[דילוג]]=1,1,IF(MAX(J774:J775)=1,1,IF(טבלה20[[#This Row],[LengthofCycle]]-F775&lt;&gt;טבלה20[[#This Row],[הפרש קבוע אחרון]],0,""))),"")</f>
        <v>0</v>
      </c>
      <c r="K776" t="str">
        <f>IF(טבלה20[[#This Row],[CycleNumber]]&lt;3,"",IF(טבלה20[[#This Row],[דילוג]]=1,1,IF(K775="","",IF(טבלה20[[#This Row],[LengthofCycle]]-F775=טבלה20[[#This Row],[הפרש קבוע אחרון]],1,IF(K775+1&gt;3,"",K775+1)))))</f>
        <v/>
      </c>
      <c r="L776" t="str">
        <f>IF(OR(טבלה20[[#This Row],[פעילות]]="",K775=""),"",IF(טבלה20[[#This Row],[פעילות]]=1,1,0))</f>
        <v/>
      </c>
      <c r="M776" s="1" t="str">
        <f>IF(טבלה20[[#This Row],[פעילות]]="","",IF(OR(M775="",AND(טבלה20[[#This Row],[דילוג]]=1,K775=3)),1,M775+1))</f>
        <v/>
      </c>
      <c r="N776" s="1" t="str">
        <f>IF(AND(טבלה20[[#This Row],[מחזורי פעילות]]=3,G777=1,טבלה20[[#This Row],[הפרש קבוע אחרון]]&lt;&gt;I777),1,"")</f>
        <v/>
      </c>
      <c r="O776" s="1" t="str">
        <f>IF(AND(טבלה20[[#This Row],[מחזורי פעילות]]=3,G777=1,טבלה20[[#This Row],[הפרש קבוע אחרון]]=I777),1,"")</f>
        <v/>
      </c>
      <c r="P776" s="1" t="str">
        <f>IF(AND(טבלה20[[#This Row],[דילוג]]=1,טבלה20[[#This Row],[הפרש קבוע אחרון]]=I775,טבלה20[[#This Row],[מחזורי פעילות]]&gt;1),1,"")</f>
        <v/>
      </c>
      <c r="Q776" s="1" t="str">
        <f>IF(OR(AND(טבלה20[[#This Row],[מחזורי פעילות]]&lt;&gt;"",M777=""),AND(טבלה20[[#This Row],[פעילות]]=3,M777=1)),טבלה20[[#This Row],[מחזורי פעילות]],"")</f>
        <v/>
      </c>
      <c r="R776" s="1" t="str">
        <f>IF(טבלה20[[#This Row],[באיזה מחזור נעקר אחרי קביעה?]]&lt;&gt;"",1,"")</f>
        <v/>
      </c>
      <c r="S776" s="1" t="str">
        <f>IF(AND(טבלה20[[#This Row],[באיזה מחזור נעקר אחרי קביעה?]]&lt;&gt;"",טבלה20[[#This Row],[CycleNumber]]&gt;B777),טבלה20[[#This Row],[באיזה מחזור נעקר אחרי קביעה?]],"")</f>
        <v/>
      </c>
      <c r="T776" s="1" t="str">
        <f>IF(AND(טבלה20[[#This Row],[הפרש קבוע אחרון]]&lt;&gt;"",I775=""),טבלה20[[#This Row],[CycleNumber]],"")</f>
        <v/>
      </c>
      <c r="U776" s="1" t="str">
        <f>IF(OR(טבלה20[[#This Row],[CycleNumber]]&gt;B777,B777=""),טבלה20[[#This Row],[CycleNumber]],"")</f>
        <v/>
      </c>
      <c r="V7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6" t="s">
        <v>58</v>
      </c>
      <c r="AO776">
        <v>3</v>
      </c>
      <c r="AP776">
        <v>26</v>
      </c>
      <c r="AQ776">
        <f t="shared" si="28"/>
        <v>0</v>
      </c>
      <c r="AR776" t="str">
        <f t="shared" si="29"/>
        <v/>
      </c>
    </row>
    <row r="777" spans="1:44" hidden="1" x14ac:dyDescent="0.25">
      <c r="A777" t="s">
        <v>58</v>
      </c>
      <c r="B777">
        <v>5</v>
      </c>
      <c r="C777">
        <v>0</v>
      </c>
      <c r="D777">
        <v>1</v>
      </c>
      <c r="E777">
        <v>0</v>
      </c>
      <c r="F777">
        <v>29</v>
      </c>
      <c r="G777" t="str">
        <f>IF(טבלה20[[#This Row],[CycleNumber]]&gt;2,IF(AND(טבלה20[[#This Row],[LengthofCycle]]-F776=F776-F775,טבלה20[[#This Row],[LengthofCycle]]-F776&lt;&gt;0),1,""),"")</f>
        <v/>
      </c>
      <c r="H777" t="str">
        <f>IF(טבלה20[[#This Row],[דילוג]]=1,SUM(G777:G778),"")</f>
        <v/>
      </c>
      <c r="I777" t="str">
        <f>IF(AND(טבלה20[[#This Row],[CycleNumber]]&gt;B776,טבלה20[[#This Row],[CycleNumber]]&gt;2),IF(טבלה20[[#This Row],[דילוג]]=1,טבלה20[[#This Row],[LengthofCycle]]-F776,I776),"")</f>
        <v/>
      </c>
      <c r="J777">
        <f>IF(AND(טבלה20[[#This Row],[CycleNumber]]&gt;B776,טבלה20[[#This Row],[CycleNumber]]&gt;2),IF(טבלה20[[#This Row],[דילוג]]=1,1,IF(MAX(J775:J776)=1,1,IF(טבלה20[[#This Row],[LengthofCycle]]-F776&lt;&gt;טבלה20[[#This Row],[הפרש קבוע אחרון]],0,""))),"")</f>
        <v>0</v>
      </c>
      <c r="K777" t="str">
        <f>IF(טבלה20[[#This Row],[CycleNumber]]&lt;3,"",IF(טבלה20[[#This Row],[דילוג]]=1,1,IF(K776="","",IF(טבלה20[[#This Row],[LengthofCycle]]-F776=טבלה20[[#This Row],[הפרש קבוע אחרון]],1,IF(K776+1&gt;3,"",K776+1)))))</f>
        <v/>
      </c>
      <c r="L777" t="str">
        <f>IF(OR(טבלה20[[#This Row],[פעילות]]="",K776=""),"",IF(טבלה20[[#This Row],[פעילות]]=1,1,0))</f>
        <v/>
      </c>
      <c r="M777" s="1" t="str">
        <f>IF(טבלה20[[#This Row],[פעילות]]="","",IF(OR(M776="",AND(טבלה20[[#This Row],[דילוג]]=1,K776=3)),1,M776+1))</f>
        <v/>
      </c>
      <c r="N777" s="1" t="str">
        <f>IF(AND(טבלה20[[#This Row],[מחזורי פעילות]]=3,G778=1,טבלה20[[#This Row],[הפרש קבוע אחרון]]&lt;&gt;I778),1,"")</f>
        <v/>
      </c>
      <c r="O777" s="1" t="str">
        <f>IF(AND(טבלה20[[#This Row],[מחזורי פעילות]]=3,G778=1,טבלה20[[#This Row],[הפרש קבוע אחרון]]=I778),1,"")</f>
        <v/>
      </c>
      <c r="P777" s="1" t="str">
        <f>IF(AND(טבלה20[[#This Row],[דילוג]]=1,טבלה20[[#This Row],[הפרש קבוע אחרון]]=I776,טבלה20[[#This Row],[מחזורי פעילות]]&gt;1),1,"")</f>
        <v/>
      </c>
      <c r="Q777" s="1" t="str">
        <f>IF(OR(AND(טבלה20[[#This Row],[מחזורי פעילות]]&lt;&gt;"",M778=""),AND(טבלה20[[#This Row],[פעילות]]=3,M778=1)),טבלה20[[#This Row],[מחזורי פעילות]],"")</f>
        <v/>
      </c>
      <c r="R777" s="1" t="str">
        <f>IF(טבלה20[[#This Row],[באיזה מחזור נעקר אחרי קביעה?]]&lt;&gt;"",1,"")</f>
        <v/>
      </c>
      <c r="S777" s="1" t="str">
        <f>IF(AND(טבלה20[[#This Row],[באיזה מחזור נעקר אחרי קביעה?]]&lt;&gt;"",טבלה20[[#This Row],[CycleNumber]]&gt;B778),טבלה20[[#This Row],[באיזה מחזור נעקר אחרי קביעה?]],"")</f>
        <v/>
      </c>
      <c r="T777" s="1" t="str">
        <f>IF(AND(טבלה20[[#This Row],[הפרש קבוע אחרון]]&lt;&gt;"",I776=""),טבלה20[[#This Row],[CycleNumber]],"")</f>
        <v/>
      </c>
      <c r="U777" s="1" t="str">
        <f>IF(OR(טבלה20[[#This Row],[CycleNumber]]&gt;B778,B778=""),טבלה20[[#This Row],[CycleNumber]],"")</f>
        <v/>
      </c>
      <c r="V7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7" t="s">
        <v>58</v>
      </c>
      <c r="AO777">
        <v>4</v>
      </c>
      <c r="AP777">
        <v>28</v>
      </c>
      <c r="AQ777">
        <f t="shared" si="28"/>
        <v>0</v>
      </c>
      <c r="AR777" t="str">
        <f t="shared" si="29"/>
        <v/>
      </c>
    </row>
    <row r="778" spans="1:44" hidden="1" x14ac:dyDescent="0.25">
      <c r="A778" t="s">
        <v>58</v>
      </c>
      <c r="B778">
        <v>6</v>
      </c>
      <c r="C778">
        <v>0</v>
      </c>
      <c r="D778">
        <v>1</v>
      </c>
      <c r="E778">
        <v>0</v>
      </c>
      <c r="F778">
        <v>29</v>
      </c>
      <c r="G778" t="str">
        <f>IF(טבלה20[[#This Row],[CycleNumber]]&gt;2,IF(AND(טבלה20[[#This Row],[LengthofCycle]]-F777=F777-F776,טבלה20[[#This Row],[LengthofCycle]]-F777&lt;&gt;0),1,""),"")</f>
        <v/>
      </c>
      <c r="H778" t="str">
        <f>IF(טבלה20[[#This Row],[דילוג]]=1,SUM(G778:G779),"")</f>
        <v/>
      </c>
      <c r="I778" t="str">
        <f>IF(AND(טבלה20[[#This Row],[CycleNumber]]&gt;B777,טבלה20[[#This Row],[CycleNumber]]&gt;2),IF(טבלה20[[#This Row],[דילוג]]=1,טבלה20[[#This Row],[LengthofCycle]]-F777,I777),"")</f>
        <v/>
      </c>
      <c r="J778">
        <f>IF(AND(טבלה20[[#This Row],[CycleNumber]]&gt;B777,טבלה20[[#This Row],[CycleNumber]]&gt;2),IF(טבלה20[[#This Row],[דילוג]]=1,1,IF(MAX(J776:J777)=1,1,IF(טבלה20[[#This Row],[LengthofCycle]]-F777&lt;&gt;טבלה20[[#This Row],[הפרש קבוע אחרון]],0,""))),"")</f>
        <v>0</v>
      </c>
      <c r="K778" t="str">
        <f>IF(טבלה20[[#This Row],[CycleNumber]]&lt;3,"",IF(טבלה20[[#This Row],[דילוג]]=1,1,IF(K777="","",IF(טבלה20[[#This Row],[LengthofCycle]]-F777=טבלה20[[#This Row],[הפרש קבוע אחרון]],1,IF(K777+1&gt;3,"",K777+1)))))</f>
        <v/>
      </c>
      <c r="L778" t="str">
        <f>IF(OR(טבלה20[[#This Row],[פעילות]]="",K777=""),"",IF(טבלה20[[#This Row],[פעילות]]=1,1,0))</f>
        <v/>
      </c>
      <c r="M778" s="1" t="str">
        <f>IF(טבלה20[[#This Row],[פעילות]]="","",IF(OR(M777="",AND(טבלה20[[#This Row],[דילוג]]=1,K777=3)),1,M777+1))</f>
        <v/>
      </c>
      <c r="N778" s="1" t="str">
        <f>IF(AND(טבלה20[[#This Row],[מחזורי פעילות]]=3,G779=1,טבלה20[[#This Row],[הפרש קבוע אחרון]]&lt;&gt;I779),1,"")</f>
        <v/>
      </c>
      <c r="O778" s="1" t="str">
        <f>IF(AND(טבלה20[[#This Row],[מחזורי פעילות]]=3,G779=1,טבלה20[[#This Row],[הפרש קבוע אחרון]]=I779),1,"")</f>
        <v/>
      </c>
      <c r="P778" s="1" t="str">
        <f>IF(AND(טבלה20[[#This Row],[דילוג]]=1,טבלה20[[#This Row],[הפרש קבוע אחרון]]=I777,טבלה20[[#This Row],[מחזורי פעילות]]&gt;1),1,"")</f>
        <v/>
      </c>
      <c r="Q778" s="1" t="str">
        <f>IF(OR(AND(טבלה20[[#This Row],[מחזורי פעילות]]&lt;&gt;"",M779=""),AND(טבלה20[[#This Row],[פעילות]]=3,M779=1)),טבלה20[[#This Row],[מחזורי פעילות]],"")</f>
        <v/>
      </c>
      <c r="R778" s="1" t="str">
        <f>IF(טבלה20[[#This Row],[באיזה מחזור נעקר אחרי קביעה?]]&lt;&gt;"",1,"")</f>
        <v/>
      </c>
      <c r="S778" s="1" t="str">
        <f>IF(AND(טבלה20[[#This Row],[באיזה מחזור נעקר אחרי קביעה?]]&lt;&gt;"",טבלה20[[#This Row],[CycleNumber]]&gt;B779),טבלה20[[#This Row],[באיזה מחזור נעקר אחרי קביעה?]],"")</f>
        <v/>
      </c>
      <c r="T778" s="1" t="str">
        <f>IF(AND(טבלה20[[#This Row],[הפרש קבוע אחרון]]&lt;&gt;"",I777=""),טבלה20[[#This Row],[CycleNumber]],"")</f>
        <v/>
      </c>
      <c r="U778" s="1" t="str">
        <f>IF(OR(טבלה20[[#This Row],[CycleNumber]]&gt;B779,B779=""),טבלה20[[#This Row],[CycleNumber]],"")</f>
        <v/>
      </c>
      <c r="V7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8" t="s">
        <v>58</v>
      </c>
      <c r="AO778">
        <v>5</v>
      </c>
      <c r="AP778">
        <v>29</v>
      </c>
      <c r="AQ778">
        <f t="shared" si="28"/>
        <v>0</v>
      </c>
      <c r="AR778" t="str">
        <f t="shared" si="29"/>
        <v/>
      </c>
    </row>
    <row r="779" spans="1:44" hidden="1" x14ac:dyDescent="0.25">
      <c r="A779" t="s">
        <v>58</v>
      </c>
      <c r="B779">
        <v>7</v>
      </c>
      <c r="C779">
        <v>0</v>
      </c>
      <c r="D779">
        <v>1</v>
      </c>
      <c r="E779">
        <v>0</v>
      </c>
      <c r="F779">
        <v>27</v>
      </c>
      <c r="G779" t="str">
        <f>IF(טבלה20[[#This Row],[CycleNumber]]&gt;2,IF(AND(טבלה20[[#This Row],[LengthofCycle]]-F778=F778-F777,טבלה20[[#This Row],[LengthofCycle]]-F778&lt;&gt;0),1,""),"")</f>
        <v/>
      </c>
      <c r="H779" t="str">
        <f>IF(טבלה20[[#This Row],[דילוג]]=1,SUM(G779:G780),"")</f>
        <v/>
      </c>
      <c r="I779" t="str">
        <f>IF(AND(טבלה20[[#This Row],[CycleNumber]]&gt;B778,טבלה20[[#This Row],[CycleNumber]]&gt;2),IF(טבלה20[[#This Row],[דילוג]]=1,טבלה20[[#This Row],[LengthofCycle]]-F778,I778),"")</f>
        <v/>
      </c>
      <c r="J779">
        <f>IF(AND(טבלה20[[#This Row],[CycleNumber]]&gt;B778,טבלה20[[#This Row],[CycleNumber]]&gt;2),IF(טבלה20[[#This Row],[דילוג]]=1,1,IF(MAX(J777:J778)=1,1,IF(טבלה20[[#This Row],[LengthofCycle]]-F778&lt;&gt;טבלה20[[#This Row],[הפרש קבוע אחרון]],0,""))),"")</f>
        <v>0</v>
      </c>
      <c r="K779" t="str">
        <f>IF(טבלה20[[#This Row],[CycleNumber]]&lt;3,"",IF(טבלה20[[#This Row],[דילוג]]=1,1,IF(K778="","",IF(טבלה20[[#This Row],[LengthofCycle]]-F778=טבלה20[[#This Row],[הפרש קבוע אחרון]],1,IF(K778+1&gt;3,"",K778+1)))))</f>
        <v/>
      </c>
      <c r="L779" t="str">
        <f>IF(OR(טבלה20[[#This Row],[פעילות]]="",K778=""),"",IF(טבלה20[[#This Row],[פעילות]]=1,1,0))</f>
        <v/>
      </c>
      <c r="M779" s="1" t="str">
        <f>IF(טבלה20[[#This Row],[פעילות]]="","",IF(OR(M778="",AND(טבלה20[[#This Row],[דילוג]]=1,K778=3)),1,M778+1))</f>
        <v/>
      </c>
      <c r="N779" s="1" t="str">
        <f>IF(AND(טבלה20[[#This Row],[מחזורי פעילות]]=3,G780=1,טבלה20[[#This Row],[הפרש קבוע אחרון]]&lt;&gt;I780),1,"")</f>
        <v/>
      </c>
      <c r="O779" s="1" t="str">
        <f>IF(AND(טבלה20[[#This Row],[מחזורי פעילות]]=3,G780=1,טבלה20[[#This Row],[הפרש קבוע אחרון]]=I780),1,"")</f>
        <v/>
      </c>
      <c r="P779" s="1" t="str">
        <f>IF(AND(טבלה20[[#This Row],[דילוג]]=1,טבלה20[[#This Row],[הפרש קבוע אחרון]]=I778,טבלה20[[#This Row],[מחזורי פעילות]]&gt;1),1,"")</f>
        <v/>
      </c>
      <c r="Q779" s="1" t="str">
        <f>IF(OR(AND(טבלה20[[#This Row],[מחזורי פעילות]]&lt;&gt;"",M780=""),AND(טבלה20[[#This Row],[פעילות]]=3,M780=1)),טבלה20[[#This Row],[מחזורי פעילות]],"")</f>
        <v/>
      </c>
      <c r="R779" s="1" t="str">
        <f>IF(טבלה20[[#This Row],[באיזה מחזור נעקר אחרי קביעה?]]&lt;&gt;"",1,"")</f>
        <v/>
      </c>
      <c r="S779" s="1" t="str">
        <f>IF(AND(טבלה20[[#This Row],[באיזה מחזור נעקר אחרי קביעה?]]&lt;&gt;"",טבלה20[[#This Row],[CycleNumber]]&gt;B780),טבלה20[[#This Row],[באיזה מחזור נעקר אחרי קביעה?]],"")</f>
        <v/>
      </c>
      <c r="T779" s="1" t="str">
        <f>IF(AND(טבלה20[[#This Row],[הפרש קבוע אחרון]]&lt;&gt;"",I778=""),טבלה20[[#This Row],[CycleNumber]],"")</f>
        <v/>
      </c>
      <c r="U779" s="1" t="str">
        <f>IF(OR(טבלה20[[#This Row],[CycleNumber]]&gt;B780,B780=""),טבלה20[[#This Row],[CycleNumber]],"")</f>
        <v/>
      </c>
      <c r="V7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79" t="s">
        <v>58</v>
      </c>
      <c r="AO779">
        <v>6</v>
      </c>
      <c r="AP779">
        <v>29</v>
      </c>
      <c r="AQ779">
        <f t="shared" si="28"/>
        <v>0</v>
      </c>
      <c r="AR779" t="str">
        <f t="shared" si="29"/>
        <v/>
      </c>
    </row>
    <row r="780" spans="1:44" hidden="1" x14ac:dyDescent="0.25">
      <c r="A780" t="s">
        <v>58</v>
      </c>
      <c r="B780">
        <v>8</v>
      </c>
      <c r="C780">
        <v>0</v>
      </c>
      <c r="D780">
        <v>1</v>
      </c>
      <c r="E780">
        <v>0</v>
      </c>
      <c r="F780">
        <v>28</v>
      </c>
      <c r="G780" t="str">
        <f>IF(טבלה20[[#This Row],[CycleNumber]]&gt;2,IF(AND(טבלה20[[#This Row],[LengthofCycle]]-F779=F779-F778,טבלה20[[#This Row],[LengthofCycle]]-F779&lt;&gt;0),1,""),"")</f>
        <v/>
      </c>
      <c r="H780" t="str">
        <f>IF(טבלה20[[#This Row],[דילוג]]=1,SUM(G780:G781),"")</f>
        <v/>
      </c>
      <c r="I780" t="str">
        <f>IF(AND(טבלה20[[#This Row],[CycleNumber]]&gt;B779,טבלה20[[#This Row],[CycleNumber]]&gt;2),IF(טבלה20[[#This Row],[דילוג]]=1,טבלה20[[#This Row],[LengthofCycle]]-F779,I779),"")</f>
        <v/>
      </c>
      <c r="J780">
        <f>IF(AND(טבלה20[[#This Row],[CycleNumber]]&gt;B779,טבלה20[[#This Row],[CycleNumber]]&gt;2),IF(טבלה20[[#This Row],[דילוג]]=1,1,IF(MAX(J778:J779)=1,1,IF(טבלה20[[#This Row],[LengthofCycle]]-F779&lt;&gt;טבלה20[[#This Row],[הפרש קבוע אחרון]],0,""))),"")</f>
        <v>0</v>
      </c>
      <c r="K780" t="str">
        <f>IF(טבלה20[[#This Row],[CycleNumber]]&lt;3,"",IF(טבלה20[[#This Row],[דילוג]]=1,1,IF(K779="","",IF(טבלה20[[#This Row],[LengthofCycle]]-F779=טבלה20[[#This Row],[הפרש קבוע אחרון]],1,IF(K779+1&gt;3,"",K779+1)))))</f>
        <v/>
      </c>
      <c r="L780" t="str">
        <f>IF(OR(טבלה20[[#This Row],[פעילות]]="",K779=""),"",IF(טבלה20[[#This Row],[פעילות]]=1,1,0))</f>
        <v/>
      </c>
      <c r="M780" s="1" t="str">
        <f>IF(טבלה20[[#This Row],[פעילות]]="","",IF(OR(M779="",AND(טבלה20[[#This Row],[דילוג]]=1,K779=3)),1,M779+1))</f>
        <v/>
      </c>
      <c r="N780" s="1" t="str">
        <f>IF(AND(טבלה20[[#This Row],[מחזורי פעילות]]=3,G781=1,טבלה20[[#This Row],[הפרש קבוע אחרון]]&lt;&gt;I781),1,"")</f>
        <v/>
      </c>
      <c r="O780" s="1" t="str">
        <f>IF(AND(טבלה20[[#This Row],[מחזורי פעילות]]=3,G781=1,טבלה20[[#This Row],[הפרש קבוע אחרון]]=I781),1,"")</f>
        <v/>
      </c>
      <c r="P780" s="1" t="str">
        <f>IF(AND(טבלה20[[#This Row],[דילוג]]=1,טבלה20[[#This Row],[הפרש קבוע אחרון]]=I779,טבלה20[[#This Row],[מחזורי פעילות]]&gt;1),1,"")</f>
        <v/>
      </c>
      <c r="Q780" s="1" t="str">
        <f>IF(OR(AND(טבלה20[[#This Row],[מחזורי פעילות]]&lt;&gt;"",M781=""),AND(טבלה20[[#This Row],[פעילות]]=3,M781=1)),טבלה20[[#This Row],[מחזורי פעילות]],"")</f>
        <v/>
      </c>
      <c r="R780" s="1" t="str">
        <f>IF(טבלה20[[#This Row],[באיזה מחזור נעקר אחרי קביעה?]]&lt;&gt;"",1,"")</f>
        <v/>
      </c>
      <c r="S780" s="1" t="str">
        <f>IF(AND(טבלה20[[#This Row],[באיזה מחזור נעקר אחרי קביעה?]]&lt;&gt;"",טבלה20[[#This Row],[CycleNumber]]&gt;B781),טבלה20[[#This Row],[באיזה מחזור נעקר אחרי קביעה?]],"")</f>
        <v/>
      </c>
      <c r="T780" s="1" t="str">
        <f>IF(AND(טבלה20[[#This Row],[הפרש קבוע אחרון]]&lt;&gt;"",I779=""),טבלה20[[#This Row],[CycleNumber]],"")</f>
        <v/>
      </c>
      <c r="U780" s="1" t="str">
        <f>IF(OR(טבלה20[[#This Row],[CycleNumber]]&gt;B781,B781=""),טבלה20[[#This Row],[CycleNumber]],"")</f>
        <v/>
      </c>
      <c r="V7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0" t="s">
        <v>58</v>
      </c>
      <c r="AO780">
        <v>7</v>
      </c>
      <c r="AP780">
        <v>27</v>
      </c>
      <c r="AQ780">
        <f t="shared" si="28"/>
        <v>0</v>
      </c>
      <c r="AR780" t="str">
        <f t="shared" si="29"/>
        <v/>
      </c>
    </row>
    <row r="781" spans="1:44" hidden="1" x14ac:dyDescent="0.25">
      <c r="A781" t="s">
        <v>58</v>
      </c>
      <c r="B781">
        <v>9</v>
      </c>
      <c r="C781">
        <v>0</v>
      </c>
      <c r="D781">
        <v>1</v>
      </c>
      <c r="E781">
        <v>0</v>
      </c>
      <c r="F781">
        <v>26</v>
      </c>
      <c r="G781" t="str">
        <f>IF(טבלה20[[#This Row],[CycleNumber]]&gt;2,IF(AND(טבלה20[[#This Row],[LengthofCycle]]-F780=F780-F779,טבלה20[[#This Row],[LengthofCycle]]-F780&lt;&gt;0),1,""),"")</f>
        <v/>
      </c>
      <c r="H781" t="str">
        <f>IF(טבלה20[[#This Row],[דילוג]]=1,SUM(G781:G782),"")</f>
        <v/>
      </c>
      <c r="I781" t="str">
        <f>IF(AND(טבלה20[[#This Row],[CycleNumber]]&gt;B780,טבלה20[[#This Row],[CycleNumber]]&gt;2),IF(טבלה20[[#This Row],[דילוג]]=1,טבלה20[[#This Row],[LengthofCycle]]-F780,I780),"")</f>
        <v/>
      </c>
      <c r="J781">
        <f>IF(AND(טבלה20[[#This Row],[CycleNumber]]&gt;B780,טבלה20[[#This Row],[CycleNumber]]&gt;2),IF(טבלה20[[#This Row],[דילוג]]=1,1,IF(MAX(J779:J780)=1,1,IF(טבלה20[[#This Row],[LengthofCycle]]-F780&lt;&gt;טבלה20[[#This Row],[הפרש קבוע אחרון]],0,""))),"")</f>
        <v>0</v>
      </c>
      <c r="K781" t="str">
        <f>IF(טבלה20[[#This Row],[CycleNumber]]&lt;3,"",IF(טבלה20[[#This Row],[דילוג]]=1,1,IF(K780="","",IF(טבלה20[[#This Row],[LengthofCycle]]-F780=טבלה20[[#This Row],[הפרש קבוע אחרון]],1,IF(K780+1&gt;3,"",K780+1)))))</f>
        <v/>
      </c>
      <c r="L781" t="str">
        <f>IF(OR(טבלה20[[#This Row],[פעילות]]="",K780=""),"",IF(טבלה20[[#This Row],[פעילות]]=1,1,0))</f>
        <v/>
      </c>
      <c r="M781" s="1" t="str">
        <f>IF(טבלה20[[#This Row],[פעילות]]="","",IF(OR(M780="",AND(טבלה20[[#This Row],[דילוג]]=1,K780=3)),1,M780+1))</f>
        <v/>
      </c>
      <c r="N781" s="1" t="str">
        <f>IF(AND(טבלה20[[#This Row],[מחזורי פעילות]]=3,G782=1,טבלה20[[#This Row],[הפרש קבוע אחרון]]&lt;&gt;I782),1,"")</f>
        <v/>
      </c>
      <c r="O781" s="1" t="str">
        <f>IF(AND(טבלה20[[#This Row],[מחזורי פעילות]]=3,G782=1,טבלה20[[#This Row],[הפרש קבוע אחרון]]=I782),1,"")</f>
        <v/>
      </c>
      <c r="P781" s="1" t="str">
        <f>IF(AND(טבלה20[[#This Row],[דילוג]]=1,טבלה20[[#This Row],[הפרש קבוע אחרון]]=I780,טבלה20[[#This Row],[מחזורי פעילות]]&gt;1),1,"")</f>
        <v/>
      </c>
      <c r="Q781" s="1" t="str">
        <f>IF(OR(AND(טבלה20[[#This Row],[מחזורי פעילות]]&lt;&gt;"",M782=""),AND(טבלה20[[#This Row],[פעילות]]=3,M782=1)),טבלה20[[#This Row],[מחזורי פעילות]],"")</f>
        <v/>
      </c>
      <c r="R781" s="1" t="str">
        <f>IF(טבלה20[[#This Row],[באיזה מחזור נעקר אחרי קביעה?]]&lt;&gt;"",1,"")</f>
        <v/>
      </c>
      <c r="S781" s="1" t="str">
        <f>IF(AND(טבלה20[[#This Row],[באיזה מחזור נעקר אחרי קביעה?]]&lt;&gt;"",טבלה20[[#This Row],[CycleNumber]]&gt;B782),טבלה20[[#This Row],[באיזה מחזור נעקר אחרי קביעה?]],"")</f>
        <v/>
      </c>
      <c r="T781" s="1" t="str">
        <f>IF(AND(טבלה20[[#This Row],[הפרש קבוע אחרון]]&lt;&gt;"",I780=""),טבלה20[[#This Row],[CycleNumber]],"")</f>
        <v/>
      </c>
      <c r="U781" s="1" t="str">
        <f>IF(OR(טבלה20[[#This Row],[CycleNumber]]&gt;B782,B782=""),טבלה20[[#This Row],[CycleNumber]],"")</f>
        <v/>
      </c>
      <c r="V7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1" t="s">
        <v>58</v>
      </c>
      <c r="AO781">
        <v>8</v>
      </c>
      <c r="AP781">
        <v>28</v>
      </c>
      <c r="AQ781">
        <f t="shared" si="28"/>
        <v>0</v>
      </c>
      <c r="AR781" t="str">
        <f t="shared" si="29"/>
        <v/>
      </c>
    </row>
    <row r="782" spans="1:44" hidden="1" x14ac:dyDescent="0.25">
      <c r="A782" t="s">
        <v>58</v>
      </c>
      <c r="B782">
        <v>10</v>
      </c>
      <c r="C782">
        <v>0</v>
      </c>
      <c r="D782">
        <v>1</v>
      </c>
      <c r="E782">
        <v>0</v>
      </c>
      <c r="F782">
        <v>29</v>
      </c>
      <c r="G782" t="str">
        <f>IF(טבלה20[[#This Row],[CycleNumber]]&gt;2,IF(AND(טבלה20[[#This Row],[LengthofCycle]]-F781=F781-F780,טבלה20[[#This Row],[LengthofCycle]]-F781&lt;&gt;0),1,""),"")</f>
        <v/>
      </c>
      <c r="H782" t="str">
        <f>IF(טבלה20[[#This Row],[דילוג]]=1,SUM(G782:G783),"")</f>
        <v/>
      </c>
      <c r="I782" t="str">
        <f>IF(AND(טבלה20[[#This Row],[CycleNumber]]&gt;B781,טבלה20[[#This Row],[CycleNumber]]&gt;2),IF(טבלה20[[#This Row],[דילוג]]=1,טבלה20[[#This Row],[LengthofCycle]]-F781,I781),"")</f>
        <v/>
      </c>
      <c r="J782">
        <f>IF(AND(טבלה20[[#This Row],[CycleNumber]]&gt;B781,טבלה20[[#This Row],[CycleNumber]]&gt;2),IF(טבלה20[[#This Row],[דילוג]]=1,1,IF(MAX(J780:J781)=1,1,IF(טבלה20[[#This Row],[LengthofCycle]]-F781&lt;&gt;טבלה20[[#This Row],[הפרש קבוע אחרון]],0,""))),"")</f>
        <v>0</v>
      </c>
      <c r="K782" t="str">
        <f>IF(טבלה20[[#This Row],[CycleNumber]]&lt;3,"",IF(טבלה20[[#This Row],[דילוג]]=1,1,IF(K781="","",IF(טבלה20[[#This Row],[LengthofCycle]]-F781=טבלה20[[#This Row],[הפרש קבוע אחרון]],1,IF(K781+1&gt;3,"",K781+1)))))</f>
        <v/>
      </c>
      <c r="L782" t="str">
        <f>IF(OR(טבלה20[[#This Row],[פעילות]]="",K781=""),"",IF(טבלה20[[#This Row],[פעילות]]=1,1,0))</f>
        <v/>
      </c>
      <c r="M782" s="1" t="str">
        <f>IF(טבלה20[[#This Row],[פעילות]]="","",IF(OR(M781="",AND(טבלה20[[#This Row],[דילוג]]=1,K781=3)),1,M781+1))</f>
        <v/>
      </c>
      <c r="N782" s="1" t="str">
        <f>IF(AND(טבלה20[[#This Row],[מחזורי פעילות]]=3,G783=1,טבלה20[[#This Row],[הפרש קבוע אחרון]]&lt;&gt;I783),1,"")</f>
        <v/>
      </c>
      <c r="O782" s="1" t="str">
        <f>IF(AND(טבלה20[[#This Row],[מחזורי פעילות]]=3,G783=1,טבלה20[[#This Row],[הפרש קבוע אחרון]]=I783),1,"")</f>
        <v/>
      </c>
      <c r="P782" s="1" t="str">
        <f>IF(AND(טבלה20[[#This Row],[דילוג]]=1,טבלה20[[#This Row],[הפרש קבוע אחרון]]=I781,טבלה20[[#This Row],[מחזורי פעילות]]&gt;1),1,"")</f>
        <v/>
      </c>
      <c r="Q782" s="1" t="str">
        <f>IF(OR(AND(טבלה20[[#This Row],[מחזורי פעילות]]&lt;&gt;"",M783=""),AND(טבלה20[[#This Row],[פעילות]]=3,M783=1)),טבלה20[[#This Row],[מחזורי פעילות]],"")</f>
        <v/>
      </c>
      <c r="R782" s="1" t="str">
        <f>IF(טבלה20[[#This Row],[באיזה מחזור נעקר אחרי קביעה?]]&lt;&gt;"",1,"")</f>
        <v/>
      </c>
      <c r="S782" s="1" t="str">
        <f>IF(AND(טבלה20[[#This Row],[באיזה מחזור נעקר אחרי קביעה?]]&lt;&gt;"",טבלה20[[#This Row],[CycleNumber]]&gt;B783),טבלה20[[#This Row],[באיזה מחזור נעקר אחרי קביעה?]],"")</f>
        <v/>
      </c>
      <c r="T782" s="1" t="str">
        <f>IF(AND(טבלה20[[#This Row],[הפרש קבוע אחרון]]&lt;&gt;"",I781=""),טבלה20[[#This Row],[CycleNumber]],"")</f>
        <v/>
      </c>
      <c r="U782" s="1" t="str">
        <f>IF(OR(טבלה20[[#This Row],[CycleNumber]]&gt;B783,B783=""),טבלה20[[#This Row],[CycleNumber]],"")</f>
        <v/>
      </c>
      <c r="V7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2" t="s">
        <v>58</v>
      </c>
      <c r="AO782">
        <v>9</v>
      </c>
      <c r="AP782">
        <v>26</v>
      </c>
      <c r="AQ782">
        <f t="shared" si="28"/>
        <v>0</v>
      </c>
      <c r="AR782" t="str">
        <f t="shared" si="29"/>
        <v/>
      </c>
    </row>
    <row r="783" spans="1:44" hidden="1" x14ac:dyDescent="0.25">
      <c r="A783" t="s">
        <v>58</v>
      </c>
      <c r="B783">
        <v>11</v>
      </c>
      <c r="C783">
        <v>0</v>
      </c>
      <c r="D783">
        <v>1</v>
      </c>
      <c r="E783">
        <v>0</v>
      </c>
      <c r="F783">
        <v>28</v>
      </c>
      <c r="G783" t="str">
        <f>IF(טבלה20[[#This Row],[CycleNumber]]&gt;2,IF(AND(טבלה20[[#This Row],[LengthofCycle]]-F782=F782-F781,טבלה20[[#This Row],[LengthofCycle]]-F782&lt;&gt;0),1,""),"")</f>
        <v/>
      </c>
      <c r="H783" t="str">
        <f>IF(טבלה20[[#This Row],[דילוג]]=1,SUM(G783:G784),"")</f>
        <v/>
      </c>
      <c r="I783" t="str">
        <f>IF(AND(טבלה20[[#This Row],[CycleNumber]]&gt;B782,טבלה20[[#This Row],[CycleNumber]]&gt;2),IF(טבלה20[[#This Row],[דילוג]]=1,טבלה20[[#This Row],[LengthofCycle]]-F782,I782),"")</f>
        <v/>
      </c>
      <c r="J783">
        <f>IF(AND(טבלה20[[#This Row],[CycleNumber]]&gt;B782,טבלה20[[#This Row],[CycleNumber]]&gt;2),IF(טבלה20[[#This Row],[דילוג]]=1,1,IF(MAX(J781:J782)=1,1,IF(טבלה20[[#This Row],[LengthofCycle]]-F782&lt;&gt;טבלה20[[#This Row],[הפרש קבוע אחרון]],0,""))),"")</f>
        <v>0</v>
      </c>
      <c r="K783" t="str">
        <f>IF(טבלה20[[#This Row],[CycleNumber]]&lt;3,"",IF(טבלה20[[#This Row],[דילוג]]=1,1,IF(K782="","",IF(טבלה20[[#This Row],[LengthofCycle]]-F782=טבלה20[[#This Row],[הפרש קבוע אחרון]],1,IF(K782+1&gt;3,"",K782+1)))))</f>
        <v/>
      </c>
      <c r="L783" t="str">
        <f>IF(OR(טבלה20[[#This Row],[פעילות]]="",K782=""),"",IF(טבלה20[[#This Row],[פעילות]]=1,1,0))</f>
        <v/>
      </c>
      <c r="M783" s="1" t="str">
        <f>IF(טבלה20[[#This Row],[פעילות]]="","",IF(OR(M782="",AND(טבלה20[[#This Row],[דילוג]]=1,K782=3)),1,M782+1))</f>
        <v/>
      </c>
      <c r="N783" s="1" t="str">
        <f>IF(AND(טבלה20[[#This Row],[מחזורי פעילות]]=3,G784=1,טבלה20[[#This Row],[הפרש קבוע אחרון]]&lt;&gt;I784),1,"")</f>
        <v/>
      </c>
      <c r="O783" s="1" t="str">
        <f>IF(AND(טבלה20[[#This Row],[מחזורי פעילות]]=3,G784=1,טבלה20[[#This Row],[הפרש קבוע אחרון]]=I784),1,"")</f>
        <v/>
      </c>
      <c r="P783" s="1" t="str">
        <f>IF(AND(טבלה20[[#This Row],[דילוג]]=1,טבלה20[[#This Row],[הפרש קבוע אחרון]]=I782,טבלה20[[#This Row],[מחזורי פעילות]]&gt;1),1,"")</f>
        <v/>
      </c>
      <c r="Q783" s="1" t="str">
        <f>IF(OR(AND(טבלה20[[#This Row],[מחזורי פעילות]]&lt;&gt;"",M784=""),AND(טבלה20[[#This Row],[פעילות]]=3,M784=1)),טבלה20[[#This Row],[מחזורי פעילות]],"")</f>
        <v/>
      </c>
      <c r="R783" s="1" t="str">
        <f>IF(טבלה20[[#This Row],[באיזה מחזור נעקר אחרי קביעה?]]&lt;&gt;"",1,"")</f>
        <v/>
      </c>
      <c r="S783" s="1" t="str">
        <f>IF(AND(טבלה20[[#This Row],[באיזה מחזור נעקר אחרי קביעה?]]&lt;&gt;"",טבלה20[[#This Row],[CycleNumber]]&gt;B784),טבלה20[[#This Row],[באיזה מחזור נעקר אחרי קביעה?]],"")</f>
        <v/>
      </c>
      <c r="T783" s="1" t="str">
        <f>IF(AND(טבלה20[[#This Row],[הפרש קבוע אחרון]]&lt;&gt;"",I782=""),טבלה20[[#This Row],[CycleNumber]],"")</f>
        <v/>
      </c>
      <c r="U783" s="1" t="str">
        <f>IF(OR(טבלה20[[#This Row],[CycleNumber]]&gt;B784,B784=""),טבלה20[[#This Row],[CycleNumber]],"")</f>
        <v/>
      </c>
      <c r="V7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3" t="s">
        <v>58</v>
      </c>
      <c r="AO783">
        <v>10</v>
      </c>
      <c r="AP783">
        <v>29</v>
      </c>
      <c r="AQ783">
        <f t="shared" si="28"/>
        <v>0</v>
      </c>
      <c r="AR783" t="str">
        <f t="shared" si="29"/>
        <v/>
      </c>
    </row>
    <row r="784" spans="1:44" hidden="1" x14ac:dyDescent="0.25">
      <c r="A784" t="s">
        <v>58</v>
      </c>
      <c r="B784">
        <v>12</v>
      </c>
      <c r="C784">
        <v>0</v>
      </c>
      <c r="D784">
        <v>1</v>
      </c>
      <c r="E784">
        <v>0</v>
      </c>
      <c r="F784">
        <v>27</v>
      </c>
      <c r="G784">
        <f>IF(טבלה20[[#This Row],[CycleNumber]]&gt;2,IF(AND(טבלה20[[#This Row],[LengthofCycle]]-F783=F783-F782,טבלה20[[#This Row],[LengthofCycle]]-F783&lt;&gt;0),1,""),"")</f>
        <v>1</v>
      </c>
      <c r="H784">
        <f>IF(טבלה20[[#This Row],[דילוג]]=1,SUM(G784:G785),"")</f>
        <v>1</v>
      </c>
      <c r="I784">
        <f>IF(AND(טבלה20[[#This Row],[CycleNumber]]&gt;B783,טבלה20[[#This Row],[CycleNumber]]&gt;2),IF(טבלה20[[#This Row],[דילוג]]=1,טבלה20[[#This Row],[LengthofCycle]]-F783,I783),"")</f>
        <v>-1</v>
      </c>
      <c r="J784">
        <f>IF(AND(טבלה20[[#This Row],[CycleNumber]]&gt;B783,טבלה20[[#This Row],[CycleNumber]]&gt;2),IF(טבלה20[[#This Row],[דילוג]]=1,1,IF(MAX(J782:J783)=1,1,IF(טבלה20[[#This Row],[LengthofCycle]]-F783&lt;&gt;טבלה20[[#This Row],[הפרש קבוע אחרון]],0,""))),"")</f>
        <v>1</v>
      </c>
      <c r="K784">
        <f>IF(טבלה20[[#This Row],[CycleNumber]]&lt;3,"",IF(טבלה20[[#This Row],[דילוג]]=1,1,IF(K783="","",IF(טבלה20[[#This Row],[LengthofCycle]]-F783=טבלה20[[#This Row],[הפרש קבוע אחרון]],1,IF(K783+1&gt;3,"",K783+1)))))</f>
        <v>1</v>
      </c>
      <c r="L784" t="str">
        <f>IF(OR(טבלה20[[#This Row],[פעילות]]="",K783=""),"",IF(טבלה20[[#This Row],[פעילות]]=1,1,0))</f>
        <v/>
      </c>
      <c r="M784" s="1">
        <f>IF(טבלה20[[#This Row],[פעילות]]="","",IF(OR(M783="",AND(טבלה20[[#This Row],[דילוג]]=1,K783=3)),1,M783+1))</f>
        <v>1</v>
      </c>
      <c r="N784" s="1" t="str">
        <f>IF(AND(טבלה20[[#This Row],[מחזורי פעילות]]=3,G785=1,טבלה20[[#This Row],[הפרש קבוע אחרון]]&lt;&gt;I785),1,"")</f>
        <v/>
      </c>
      <c r="O784" s="1" t="str">
        <f>IF(AND(טבלה20[[#This Row],[מחזורי פעילות]]=3,G785=1,טבלה20[[#This Row],[הפרש קבוע אחרון]]=I785),1,"")</f>
        <v/>
      </c>
      <c r="P784" s="1" t="str">
        <f>IF(AND(טבלה20[[#This Row],[דילוג]]=1,טבלה20[[#This Row],[הפרש קבוע אחרון]]=I783,טבלה20[[#This Row],[מחזורי פעילות]]&gt;1),1,"")</f>
        <v/>
      </c>
      <c r="Q784" s="1" t="str">
        <f>IF(OR(AND(טבלה20[[#This Row],[מחזורי פעילות]]&lt;&gt;"",M785=""),AND(טבלה20[[#This Row],[פעילות]]=3,M785=1)),טבלה20[[#This Row],[מחזורי פעילות]],"")</f>
        <v/>
      </c>
      <c r="R784" s="1" t="str">
        <f>IF(טבלה20[[#This Row],[באיזה מחזור נעקר אחרי קביעה?]]&lt;&gt;"",1,"")</f>
        <v/>
      </c>
      <c r="S784" s="1" t="str">
        <f>IF(AND(טבלה20[[#This Row],[באיזה מחזור נעקר אחרי קביעה?]]&lt;&gt;"",טבלה20[[#This Row],[CycleNumber]]&gt;B785),טבלה20[[#This Row],[באיזה מחזור נעקר אחרי קביעה?]],"")</f>
        <v/>
      </c>
      <c r="T784" s="1">
        <f>IF(AND(טבלה20[[#This Row],[הפרש קבוע אחרון]]&lt;&gt;"",I783=""),טבלה20[[#This Row],[CycleNumber]],"")</f>
        <v>12</v>
      </c>
      <c r="U784" s="1" t="str">
        <f>IF(OR(טבלה20[[#This Row],[CycleNumber]]&gt;B785,B785=""),טבלה20[[#This Row],[CycleNumber]],"")</f>
        <v/>
      </c>
      <c r="V7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4" t="s">
        <v>58</v>
      </c>
      <c r="AO784">
        <v>11</v>
      </c>
      <c r="AP784">
        <v>28</v>
      </c>
      <c r="AQ784">
        <f t="shared" si="28"/>
        <v>0</v>
      </c>
      <c r="AR784" t="str">
        <f t="shared" si="29"/>
        <v/>
      </c>
    </row>
    <row r="785" spans="1:44" hidden="1" x14ac:dyDescent="0.25">
      <c r="A785" t="s">
        <v>58</v>
      </c>
      <c r="B785">
        <v>13</v>
      </c>
      <c r="C785">
        <v>0</v>
      </c>
      <c r="D785">
        <v>1</v>
      </c>
      <c r="E785">
        <v>0</v>
      </c>
      <c r="F785">
        <v>30</v>
      </c>
      <c r="G785" t="str">
        <f>IF(טבלה20[[#This Row],[CycleNumber]]&gt;2,IF(AND(טבלה20[[#This Row],[LengthofCycle]]-F784=F784-F783,טבלה20[[#This Row],[LengthofCycle]]-F784&lt;&gt;0),1,""),"")</f>
        <v/>
      </c>
      <c r="H785" t="str">
        <f>IF(טבלה20[[#This Row],[דילוג]]=1,SUM(G785:G786),"")</f>
        <v/>
      </c>
      <c r="I785">
        <f>IF(AND(טבלה20[[#This Row],[CycleNumber]]&gt;B784,טבלה20[[#This Row],[CycleNumber]]&gt;2),IF(טבלה20[[#This Row],[דילוג]]=1,טבלה20[[#This Row],[LengthofCycle]]-F784,I784),"")</f>
        <v>-1</v>
      </c>
      <c r="J785">
        <f>IF(AND(טבלה20[[#This Row],[CycleNumber]]&gt;B784,טבלה20[[#This Row],[CycleNumber]]&gt;2),IF(טבלה20[[#This Row],[דילוג]]=1,1,IF(MAX(J783:J784)=1,1,IF(טבלה20[[#This Row],[LengthofCycle]]-F784&lt;&gt;טבלה20[[#This Row],[הפרש קבוע אחרון]],0,""))),"")</f>
        <v>1</v>
      </c>
      <c r="K785">
        <f>IF(טבלה20[[#This Row],[CycleNumber]]&lt;3,"",IF(טבלה20[[#This Row],[דילוג]]=1,1,IF(K784="","",IF(טבלה20[[#This Row],[LengthofCycle]]-F784=טבלה20[[#This Row],[הפרש קבוע אחרון]],1,IF(K784+1&gt;3,"",K784+1)))))</f>
        <v>2</v>
      </c>
      <c r="L785">
        <f>IF(OR(טבלה20[[#This Row],[פעילות]]="",K784=""),"",IF(טבלה20[[#This Row],[פעילות]]=1,1,0))</f>
        <v>0</v>
      </c>
      <c r="M785" s="1">
        <f>IF(טבלה20[[#This Row],[פעילות]]="","",IF(OR(M784="",AND(טבלה20[[#This Row],[דילוג]]=1,K784=3)),1,M784+1))</f>
        <v>2</v>
      </c>
      <c r="N785" s="1" t="str">
        <f>IF(AND(טבלה20[[#This Row],[מחזורי פעילות]]=3,G786=1,טבלה20[[#This Row],[הפרש קבוע אחרון]]&lt;&gt;I786),1,"")</f>
        <v/>
      </c>
      <c r="O785" s="1" t="str">
        <f>IF(AND(טבלה20[[#This Row],[מחזורי פעילות]]=3,G786=1,טבלה20[[#This Row],[הפרש קבוע אחרון]]=I786),1,"")</f>
        <v/>
      </c>
      <c r="P785" s="1" t="str">
        <f>IF(AND(טבלה20[[#This Row],[דילוג]]=1,טבלה20[[#This Row],[הפרש קבוע אחרון]]=I784,טבלה20[[#This Row],[מחזורי פעילות]]&gt;1),1,"")</f>
        <v/>
      </c>
      <c r="Q785" s="1" t="str">
        <f>IF(OR(AND(טבלה20[[#This Row],[מחזורי פעילות]]&lt;&gt;"",M786=""),AND(טבלה20[[#This Row],[פעילות]]=3,M786=1)),טבלה20[[#This Row],[מחזורי פעילות]],"")</f>
        <v/>
      </c>
      <c r="R785" s="1" t="str">
        <f>IF(טבלה20[[#This Row],[באיזה מחזור נעקר אחרי קביעה?]]&lt;&gt;"",1,"")</f>
        <v/>
      </c>
      <c r="S785" s="1" t="str">
        <f>IF(AND(טבלה20[[#This Row],[באיזה מחזור נעקר אחרי קביעה?]]&lt;&gt;"",טבלה20[[#This Row],[CycleNumber]]&gt;B786),טבלה20[[#This Row],[באיזה מחזור נעקר אחרי קביעה?]],"")</f>
        <v/>
      </c>
      <c r="T785" s="1" t="str">
        <f>IF(AND(טבלה20[[#This Row],[הפרש קבוע אחרון]]&lt;&gt;"",I784=""),טבלה20[[#This Row],[CycleNumber]],"")</f>
        <v/>
      </c>
      <c r="U785" s="1" t="str">
        <f>IF(OR(טבלה20[[#This Row],[CycleNumber]]&gt;B786,B786=""),טבלה20[[#This Row],[CycleNumber]],"")</f>
        <v/>
      </c>
      <c r="V7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5" t="s">
        <v>58</v>
      </c>
      <c r="AO785">
        <v>12</v>
      </c>
      <c r="AP785">
        <v>27</v>
      </c>
      <c r="AQ785">
        <f t="shared" si="28"/>
        <v>1</v>
      </c>
      <c r="AR785" t="str">
        <f t="shared" si="29"/>
        <v/>
      </c>
    </row>
    <row r="786" spans="1:44" hidden="1" x14ac:dyDescent="0.25">
      <c r="A786" t="s">
        <v>58</v>
      </c>
      <c r="B786">
        <v>14</v>
      </c>
      <c r="C786">
        <v>0</v>
      </c>
      <c r="D786">
        <v>1</v>
      </c>
      <c r="E786">
        <v>0</v>
      </c>
      <c r="F786">
        <v>29</v>
      </c>
      <c r="G786" t="str">
        <f>IF(טבלה20[[#This Row],[CycleNumber]]&gt;2,IF(AND(טבלה20[[#This Row],[LengthofCycle]]-F785=F785-F784,טבלה20[[#This Row],[LengthofCycle]]-F785&lt;&gt;0),1,""),"")</f>
        <v/>
      </c>
      <c r="H786" t="str">
        <f>IF(טבלה20[[#This Row],[דילוג]]=1,SUM(G786:G787),"")</f>
        <v/>
      </c>
      <c r="I786">
        <f>IF(AND(טבלה20[[#This Row],[CycleNumber]]&gt;B785,טבלה20[[#This Row],[CycleNumber]]&gt;2),IF(טבלה20[[#This Row],[דילוג]]=1,טבלה20[[#This Row],[LengthofCycle]]-F785,I785),"")</f>
        <v>-1</v>
      </c>
      <c r="J786">
        <f>IF(AND(טבלה20[[#This Row],[CycleNumber]]&gt;B785,טבלה20[[#This Row],[CycleNumber]]&gt;2),IF(טבלה20[[#This Row],[דילוג]]=1,1,IF(MAX(J784:J785)=1,1,IF(טבלה20[[#This Row],[LengthofCycle]]-F785&lt;&gt;טבלה20[[#This Row],[הפרש קבוע אחרון]],0,""))),"")</f>
        <v>1</v>
      </c>
      <c r="K786">
        <f>IF(טבלה20[[#This Row],[CycleNumber]]&lt;3,"",IF(טבלה20[[#This Row],[דילוג]]=1,1,IF(K785="","",IF(טבלה20[[#This Row],[LengthofCycle]]-F785=טבלה20[[#This Row],[הפרש קבוע אחרון]],1,IF(K785+1&gt;3,"",K785+1)))))</f>
        <v>1</v>
      </c>
      <c r="L786">
        <f>IF(OR(טבלה20[[#This Row],[פעילות]]="",K785=""),"",IF(טבלה20[[#This Row],[פעילות]]=1,1,0))</f>
        <v>1</v>
      </c>
      <c r="M786" s="1">
        <f>IF(טבלה20[[#This Row],[פעילות]]="","",IF(OR(M785="",AND(טבלה20[[#This Row],[דילוג]]=1,K785=3)),1,M785+1))</f>
        <v>3</v>
      </c>
      <c r="N786" s="1" t="str">
        <f>IF(AND(טבלה20[[#This Row],[מחזורי פעילות]]=3,G787=1,טבלה20[[#This Row],[הפרש קבוע אחרון]]&lt;&gt;I787),1,"")</f>
        <v/>
      </c>
      <c r="O786" s="1" t="str">
        <f>IF(AND(טבלה20[[#This Row],[מחזורי פעילות]]=3,G787=1,טבלה20[[#This Row],[הפרש קבוע אחרון]]=I787),1,"")</f>
        <v/>
      </c>
      <c r="P786" s="1" t="str">
        <f>IF(AND(טבלה20[[#This Row],[דילוג]]=1,טבלה20[[#This Row],[הפרש קבוע אחרון]]=I785,טבלה20[[#This Row],[מחזורי פעילות]]&gt;1),1,"")</f>
        <v/>
      </c>
      <c r="Q786" s="1" t="str">
        <f>IF(OR(AND(טבלה20[[#This Row],[מחזורי פעילות]]&lt;&gt;"",M787=""),AND(טבלה20[[#This Row],[פעילות]]=3,M787=1)),טבלה20[[#This Row],[מחזורי פעילות]],"")</f>
        <v/>
      </c>
      <c r="R786" s="1" t="str">
        <f>IF(טבלה20[[#This Row],[באיזה מחזור נעקר אחרי קביעה?]]&lt;&gt;"",1,"")</f>
        <v/>
      </c>
      <c r="S786" s="1" t="str">
        <f>IF(AND(טבלה20[[#This Row],[באיזה מחזור נעקר אחרי קביעה?]]&lt;&gt;"",טבלה20[[#This Row],[CycleNumber]]&gt;B787),טבלה20[[#This Row],[באיזה מחזור נעקר אחרי קביעה?]],"")</f>
        <v/>
      </c>
      <c r="T786" s="1" t="str">
        <f>IF(AND(טבלה20[[#This Row],[הפרש קבוע אחרון]]&lt;&gt;"",I785=""),טבלה20[[#This Row],[CycleNumber]],"")</f>
        <v/>
      </c>
      <c r="U786" s="1" t="str">
        <f>IF(OR(טבלה20[[#This Row],[CycleNumber]]&gt;B787,B787=""),טבלה20[[#This Row],[CycleNumber]],"")</f>
        <v/>
      </c>
      <c r="V7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6" t="s">
        <v>58</v>
      </c>
      <c r="AO786">
        <v>13</v>
      </c>
      <c r="AP786">
        <v>30</v>
      </c>
      <c r="AQ786">
        <f t="shared" si="28"/>
        <v>0</v>
      </c>
      <c r="AR786" t="str">
        <f t="shared" si="29"/>
        <v/>
      </c>
    </row>
    <row r="787" spans="1:44" hidden="1" x14ac:dyDescent="0.25">
      <c r="A787" t="s">
        <v>58</v>
      </c>
      <c r="B787">
        <v>15</v>
      </c>
      <c r="C787">
        <v>0</v>
      </c>
      <c r="D787">
        <v>1</v>
      </c>
      <c r="E787">
        <v>0</v>
      </c>
      <c r="F787">
        <v>27</v>
      </c>
      <c r="G787" t="str">
        <f>IF(טבלה20[[#This Row],[CycleNumber]]&gt;2,IF(AND(טבלה20[[#This Row],[LengthofCycle]]-F786=F786-F785,טבלה20[[#This Row],[LengthofCycle]]-F786&lt;&gt;0),1,""),"")</f>
        <v/>
      </c>
      <c r="H787" t="str">
        <f>IF(טבלה20[[#This Row],[דילוג]]=1,SUM(G787:G788),"")</f>
        <v/>
      </c>
      <c r="I787">
        <f>IF(AND(טבלה20[[#This Row],[CycleNumber]]&gt;B786,טבלה20[[#This Row],[CycleNumber]]&gt;2),IF(טבלה20[[#This Row],[דילוג]]=1,טבלה20[[#This Row],[LengthofCycle]]-F786,I786),"")</f>
        <v>-1</v>
      </c>
      <c r="J787">
        <f>IF(AND(טבלה20[[#This Row],[CycleNumber]]&gt;B786,טבלה20[[#This Row],[CycleNumber]]&gt;2),IF(טבלה20[[#This Row],[דילוג]]=1,1,IF(MAX(J785:J786)=1,1,IF(טבלה20[[#This Row],[LengthofCycle]]-F786&lt;&gt;טבלה20[[#This Row],[הפרש קבוע אחרון]],0,""))),"")</f>
        <v>1</v>
      </c>
      <c r="K787">
        <f>IF(טבלה20[[#This Row],[CycleNumber]]&lt;3,"",IF(טבלה20[[#This Row],[דילוג]]=1,1,IF(K786="","",IF(טבלה20[[#This Row],[LengthofCycle]]-F786=טבלה20[[#This Row],[הפרש קבוע אחרון]],1,IF(K786+1&gt;3,"",K786+1)))))</f>
        <v>2</v>
      </c>
      <c r="L787">
        <f>IF(OR(טבלה20[[#This Row],[פעילות]]="",K786=""),"",IF(טבלה20[[#This Row],[פעילות]]=1,1,0))</f>
        <v>0</v>
      </c>
      <c r="M787" s="1">
        <f>IF(טבלה20[[#This Row],[פעילות]]="","",IF(OR(M786="",AND(טבלה20[[#This Row],[דילוג]]=1,K786=3)),1,M786+1))</f>
        <v>4</v>
      </c>
      <c r="N787" s="1" t="str">
        <f>IF(AND(טבלה20[[#This Row],[מחזורי פעילות]]=3,G788=1,טבלה20[[#This Row],[הפרש קבוע אחרון]]&lt;&gt;I788),1,"")</f>
        <v/>
      </c>
      <c r="O787" s="1" t="str">
        <f>IF(AND(טבלה20[[#This Row],[מחזורי פעילות]]=3,G788=1,טבלה20[[#This Row],[הפרש קבוע אחרון]]=I788),1,"")</f>
        <v/>
      </c>
      <c r="P787" s="1" t="str">
        <f>IF(AND(טבלה20[[#This Row],[דילוג]]=1,טבלה20[[#This Row],[הפרש קבוע אחרון]]=I786,טבלה20[[#This Row],[מחזורי פעילות]]&gt;1),1,"")</f>
        <v/>
      </c>
      <c r="Q787" s="1" t="str">
        <f>IF(OR(AND(טבלה20[[#This Row],[מחזורי פעילות]]&lt;&gt;"",M788=""),AND(טבלה20[[#This Row],[פעילות]]=3,M788=1)),טבלה20[[#This Row],[מחזורי פעילות]],"")</f>
        <v/>
      </c>
      <c r="R787" s="1" t="str">
        <f>IF(טבלה20[[#This Row],[באיזה מחזור נעקר אחרי קביעה?]]&lt;&gt;"",1,"")</f>
        <v/>
      </c>
      <c r="S787" s="1" t="str">
        <f>IF(AND(טבלה20[[#This Row],[באיזה מחזור נעקר אחרי קביעה?]]&lt;&gt;"",טבלה20[[#This Row],[CycleNumber]]&gt;B788),טבלה20[[#This Row],[באיזה מחזור נעקר אחרי קביעה?]],"")</f>
        <v/>
      </c>
      <c r="T787" s="1" t="str">
        <f>IF(AND(טבלה20[[#This Row],[הפרש קבוע אחרון]]&lt;&gt;"",I786=""),טבלה20[[#This Row],[CycleNumber]],"")</f>
        <v/>
      </c>
      <c r="U787" s="1" t="str">
        <f>IF(OR(טבלה20[[#This Row],[CycleNumber]]&gt;B788,B788=""),טבלה20[[#This Row],[CycleNumber]],"")</f>
        <v/>
      </c>
      <c r="V7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7" t="s">
        <v>58</v>
      </c>
      <c r="AO787">
        <v>14</v>
      </c>
      <c r="AP787">
        <v>29</v>
      </c>
      <c r="AQ787">
        <f t="shared" si="28"/>
        <v>0</v>
      </c>
      <c r="AR787" t="str">
        <f t="shared" si="29"/>
        <v/>
      </c>
    </row>
    <row r="788" spans="1:44" hidden="1" x14ac:dyDescent="0.25">
      <c r="A788" t="s">
        <v>58</v>
      </c>
      <c r="B788">
        <v>16</v>
      </c>
      <c r="C788">
        <v>0</v>
      </c>
      <c r="D788">
        <v>1</v>
      </c>
      <c r="E788">
        <v>0</v>
      </c>
      <c r="F788">
        <v>27</v>
      </c>
      <c r="G788" t="str">
        <f>IF(טבלה20[[#This Row],[CycleNumber]]&gt;2,IF(AND(טבלה20[[#This Row],[LengthofCycle]]-F787=F787-F786,טבלה20[[#This Row],[LengthofCycle]]-F787&lt;&gt;0),1,""),"")</f>
        <v/>
      </c>
      <c r="H788" t="str">
        <f>IF(טבלה20[[#This Row],[דילוג]]=1,SUM(G788:G789),"")</f>
        <v/>
      </c>
      <c r="I788">
        <f>IF(AND(טבלה20[[#This Row],[CycleNumber]]&gt;B787,טבלה20[[#This Row],[CycleNumber]]&gt;2),IF(טבלה20[[#This Row],[דילוג]]=1,טבלה20[[#This Row],[LengthofCycle]]-F787,I787),"")</f>
        <v>-1</v>
      </c>
      <c r="J788">
        <f>IF(AND(טבלה20[[#This Row],[CycleNumber]]&gt;B787,טבלה20[[#This Row],[CycleNumber]]&gt;2),IF(טבלה20[[#This Row],[דילוג]]=1,1,IF(MAX(J786:J787)=1,1,IF(טבלה20[[#This Row],[LengthofCycle]]-F787&lt;&gt;טבלה20[[#This Row],[הפרש קבוע אחרון]],0,""))),"")</f>
        <v>1</v>
      </c>
      <c r="K788">
        <f>IF(טבלה20[[#This Row],[CycleNumber]]&lt;3,"",IF(טבלה20[[#This Row],[דילוג]]=1,1,IF(K787="","",IF(טבלה20[[#This Row],[LengthofCycle]]-F787=טבלה20[[#This Row],[הפרש קבוע אחרון]],1,IF(K787+1&gt;3,"",K787+1)))))</f>
        <v>3</v>
      </c>
      <c r="L788">
        <f>IF(OR(טבלה20[[#This Row],[פעילות]]="",K787=""),"",IF(טבלה20[[#This Row],[פעילות]]=1,1,0))</f>
        <v>0</v>
      </c>
      <c r="M788" s="1">
        <f>IF(טבלה20[[#This Row],[פעילות]]="","",IF(OR(M787="",AND(טבלה20[[#This Row],[דילוג]]=1,K787=3)),1,M787+1))</f>
        <v>5</v>
      </c>
      <c r="N788" s="1" t="str">
        <f>IF(AND(טבלה20[[#This Row],[מחזורי פעילות]]=3,G789=1,טבלה20[[#This Row],[הפרש קבוע אחרון]]&lt;&gt;I789),1,"")</f>
        <v/>
      </c>
      <c r="O788" s="1" t="str">
        <f>IF(AND(טבלה20[[#This Row],[מחזורי פעילות]]=3,G789=1,טבלה20[[#This Row],[הפרש קבוע אחרון]]=I789),1,"")</f>
        <v/>
      </c>
      <c r="P788" s="1" t="str">
        <f>IF(AND(טבלה20[[#This Row],[דילוג]]=1,טבלה20[[#This Row],[הפרש קבוע אחרון]]=I787,טבלה20[[#This Row],[מחזורי פעילות]]&gt;1),1,"")</f>
        <v/>
      </c>
      <c r="Q788" s="1">
        <f>IF(OR(AND(טבלה20[[#This Row],[מחזורי פעילות]]&lt;&gt;"",M789=""),AND(טבלה20[[#This Row],[פעילות]]=3,M789=1)),טבלה20[[#This Row],[מחזורי פעילות]],"")</f>
        <v>5</v>
      </c>
      <c r="R788" s="1">
        <f>IF(טבלה20[[#This Row],[באיזה מחזור נעקר אחרי קביעה?]]&lt;&gt;"",1,"")</f>
        <v>1</v>
      </c>
      <c r="S788" s="1" t="str">
        <f>IF(AND(טבלה20[[#This Row],[באיזה מחזור נעקר אחרי קביעה?]]&lt;&gt;"",טבלה20[[#This Row],[CycleNumber]]&gt;B789),טבלה20[[#This Row],[באיזה מחזור נעקר אחרי קביעה?]],"")</f>
        <v/>
      </c>
      <c r="T788" s="1" t="str">
        <f>IF(AND(טבלה20[[#This Row],[הפרש קבוע אחרון]]&lt;&gt;"",I787=""),טבלה20[[#This Row],[CycleNumber]],"")</f>
        <v/>
      </c>
      <c r="U788" s="1" t="str">
        <f>IF(OR(טבלה20[[#This Row],[CycleNumber]]&gt;B789,B789=""),טבלה20[[#This Row],[CycleNumber]],"")</f>
        <v/>
      </c>
      <c r="V7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8" t="s">
        <v>58</v>
      </c>
      <c r="AO788">
        <v>15</v>
      </c>
      <c r="AP788">
        <v>27</v>
      </c>
      <c r="AQ788">
        <f t="shared" si="28"/>
        <v>0</v>
      </c>
      <c r="AR788" t="str">
        <f t="shared" si="29"/>
        <v/>
      </c>
    </row>
    <row r="789" spans="1:44" hidden="1" x14ac:dyDescent="0.25">
      <c r="A789" t="s">
        <v>58</v>
      </c>
      <c r="B789">
        <v>17</v>
      </c>
      <c r="C789">
        <v>0</v>
      </c>
      <c r="D789">
        <v>1</v>
      </c>
      <c r="E789">
        <v>0</v>
      </c>
      <c r="F789">
        <v>28</v>
      </c>
      <c r="G789" t="str">
        <f>IF(טבלה20[[#This Row],[CycleNumber]]&gt;2,IF(AND(טבלה20[[#This Row],[LengthofCycle]]-F788=F788-F787,טבלה20[[#This Row],[LengthofCycle]]-F788&lt;&gt;0),1,""),"")</f>
        <v/>
      </c>
      <c r="H789" t="str">
        <f>IF(טבלה20[[#This Row],[דילוג]]=1,SUM(G789:G790),"")</f>
        <v/>
      </c>
      <c r="I789">
        <f>IF(AND(טבלה20[[#This Row],[CycleNumber]]&gt;B788,טבלה20[[#This Row],[CycleNumber]]&gt;2),IF(טבלה20[[#This Row],[דילוג]]=1,טבלה20[[#This Row],[LengthofCycle]]-F788,I788),"")</f>
        <v>-1</v>
      </c>
      <c r="J789">
        <f>IF(AND(טבלה20[[#This Row],[CycleNumber]]&gt;B788,טבלה20[[#This Row],[CycleNumber]]&gt;2),IF(טבלה20[[#This Row],[דילוג]]=1,1,IF(MAX(J787:J788)=1,1,IF(טבלה20[[#This Row],[LengthofCycle]]-F788&lt;&gt;טבלה20[[#This Row],[הפרש קבוע אחרון]],0,""))),"")</f>
        <v>1</v>
      </c>
      <c r="K789" t="str">
        <f>IF(טבלה20[[#This Row],[CycleNumber]]&lt;3,"",IF(טבלה20[[#This Row],[דילוג]]=1,1,IF(K788="","",IF(טבלה20[[#This Row],[LengthofCycle]]-F788=טבלה20[[#This Row],[הפרש קבוע אחרון]],1,IF(K788+1&gt;3,"",K788+1)))))</f>
        <v/>
      </c>
      <c r="L789" t="str">
        <f>IF(OR(טבלה20[[#This Row],[פעילות]]="",K788=""),"",IF(טבלה20[[#This Row],[פעילות]]=1,1,0))</f>
        <v/>
      </c>
      <c r="M789" s="1" t="str">
        <f>IF(טבלה20[[#This Row],[פעילות]]="","",IF(OR(M788="",AND(טבלה20[[#This Row],[דילוג]]=1,K788=3)),1,M788+1))</f>
        <v/>
      </c>
      <c r="N789" s="1" t="str">
        <f>IF(AND(טבלה20[[#This Row],[מחזורי פעילות]]=3,G790=1,טבלה20[[#This Row],[הפרש קבוע אחרון]]&lt;&gt;I790),1,"")</f>
        <v/>
      </c>
      <c r="O789" s="1" t="str">
        <f>IF(AND(טבלה20[[#This Row],[מחזורי פעילות]]=3,G790=1,טבלה20[[#This Row],[הפרש קבוע אחרון]]=I790),1,"")</f>
        <v/>
      </c>
      <c r="P789" s="1" t="str">
        <f>IF(AND(טבלה20[[#This Row],[דילוג]]=1,טבלה20[[#This Row],[הפרש קבוע אחרון]]=I788,טבלה20[[#This Row],[מחזורי פעילות]]&gt;1),1,"")</f>
        <v/>
      </c>
      <c r="Q789" s="1" t="str">
        <f>IF(OR(AND(טבלה20[[#This Row],[מחזורי פעילות]]&lt;&gt;"",M790=""),AND(טבלה20[[#This Row],[פעילות]]=3,M790=1)),טבלה20[[#This Row],[מחזורי פעילות]],"")</f>
        <v/>
      </c>
      <c r="R789" s="1" t="str">
        <f>IF(טבלה20[[#This Row],[באיזה מחזור נעקר אחרי קביעה?]]&lt;&gt;"",1,"")</f>
        <v/>
      </c>
      <c r="S789" s="1" t="str">
        <f>IF(AND(טבלה20[[#This Row],[באיזה מחזור נעקר אחרי קביעה?]]&lt;&gt;"",טבלה20[[#This Row],[CycleNumber]]&gt;B790),טבלה20[[#This Row],[באיזה מחזור נעקר אחרי קביעה?]],"")</f>
        <v/>
      </c>
      <c r="T789" s="1" t="str">
        <f>IF(AND(טבלה20[[#This Row],[הפרש קבוע אחרון]]&lt;&gt;"",I788=""),טבלה20[[#This Row],[CycleNumber]],"")</f>
        <v/>
      </c>
      <c r="U789" s="1" t="str">
        <f>IF(OR(טבלה20[[#This Row],[CycleNumber]]&gt;B790,B790=""),טבלה20[[#This Row],[CycleNumber]],"")</f>
        <v/>
      </c>
      <c r="V7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89" t="s">
        <v>58</v>
      </c>
      <c r="AO789">
        <v>16</v>
      </c>
      <c r="AP789">
        <v>27</v>
      </c>
      <c r="AQ789">
        <f t="shared" si="28"/>
        <v>0</v>
      </c>
      <c r="AR789" t="str">
        <f t="shared" si="29"/>
        <v/>
      </c>
    </row>
    <row r="790" spans="1:44" hidden="1" x14ac:dyDescent="0.25">
      <c r="A790" t="s">
        <v>58</v>
      </c>
      <c r="B790">
        <v>18</v>
      </c>
      <c r="C790">
        <v>0</v>
      </c>
      <c r="D790">
        <v>1</v>
      </c>
      <c r="E790">
        <v>0</v>
      </c>
      <c r="F790">
        <v>28</v>
      </c>
      <c r="G790" t="str">
        <f>IF(טבלה20[[#This Row],[CycleNumber]]&gt;2,IF(AND(טבלה20[[#This Row],[LengthofCycle]]-F789=F789-F788,טבלה20[[#This Row],[LengthofCycle]]-F789&lt;&gt;0),1,""),"")</f>
        <v/>
      </c>
      <c r="H790" t="str">
        <f>IF(טבלה20[[#This Row],[דילוג]]=1,SUM(G790:G791),"")</f>
        <v/>
      </c>
      <c r="I790">
        <f>IF(AND(טבלה20[[#This Row],[CycleNumber]]&gt;B789,טבלה20[[#This Row],[CycleNumber]]&gt;2),IF(טבלה20[[#This Row],[דילוג]]=1,טבלה20[[#This Row],[LengthofCycle]]-F789,I789),"")</f>
        <v>-1</v>
      </c>
      <c r="J790">
        <f>IF(AND(טבלה20[[#This Row],[CycleNumber]]&gt;B789,טבלה20[[#This Row],[CycleNumber]]&gt;2),IF(טבלה20[[#This Row],[דילוג]]=1,1,IF(MAX(J788:J789)=1,1,IF(טבלה20[[#This Row],[LengthofCycle]]-F789&lt;&gt;טבלה20[[#This Row],[הפרש קבוע אחרון]],0,""))),"")</f>
        <v>1</v>
      </c>
      <c r="K790" t="str">
        <f>IF(טבלה20[[#This Row],[CycleNumber]]&lt;3,"",IF(טבלה20[[#This Row],[דילוג]]=1,1,IF(K789="","",IF(טבלה20[[#This Row],[LengthofCycle]]-F789=טבלה20[[#This Row],[הפרש קבוע אחרון]],1,IF(K789+1&gt;3,"",K789+1)))))</f>
        <v/>
      </c>
      <c r="L790" t="str">
        <f>IF(OR(טבלה20[[#This Row],[פעילות]]="",K789=""),"",IF(טבלה20[[#This Row],[פעילות]]=1,1,0))</f>
        <v/>
      </c>
      <c r="M790" s="1" t="str">
        <f>IF(טבלה20[[#This Row],[פעילות]]="","",IF(OR(M789="",AND(טבלה20[[#This Row],[דילוג]]=1,K789=3)),1,M789+1))</f>
        <v/>
      </c>
      <c r="N790" s="1" t="str">
        <f>IF(AND(טבלה20[[#This Row],[מחזורי פעילות]]=3,G791=1,טבלה20[[#This Row],[הפרש קבוע אחרון]]&lt;&gt;I791),1,"")</f>
        <v/>
      </c>
      <c r="O790" s="1" t="str">
        <f>IF(AND(טבלה20[[#This Row],[מחזורי פעילות]]=3,G791=1,טבלה20[[#This Row],[הפרש קבוע אחרון]]=I791),1,"")</f>
        <v/>
      </c>
      <c r="P790" s="1" t="str">
        <f>IF(AND(טבלה20[[#This Row],[דילוג]]=1,טבלה20[[#This Row],[הפרש קבוע אחרון]]=I789,טבלה20[[#This Row],[מחזורי פעילות]]&gt;1),1,"")</f>
        <v/>
      </c>
      <c r="Q790" s="1" t="str">
        <f>IF(OR(AND(טבלה20[[#This Row],[מחזורי פעילות]]&lt;&gt;"",M791=""),AND(טבלה20[[#This Row],[פעילות]]=3,M791=1)),טבלה20[[#This Row],[מחזורי פעילות]],"")</f>
        <v/>
      </c>
      <c r="R790" s="1" t="str">
        <f>IF(טבלה20[[#This Row],[באיזה מחזור נעקר אחרי קביעה?]]&lt;&gt;"",1,"")</f>
        <v/>
      </c>
      <c r="S790" s="1" t="str">
        <f>IF(AND(טבלה20[[#This Row],[באיזה מחזור נעקר אחרי קביעה?]]&lt;&gt;"",טבלה20[[#This Row],[CycleNumber]]&gt;B791),טבלה20[[#This Row],[באיזה מחזור נעקר אחרי קביעה?]],"")</f>
        <v/>
      </c>
      <c r="T790" s="1" t="str">
        <f>IF(AND(טבלה20[[#This Row],[הפרש קבוע אחרון]]&lt;&gt;"",I789=""),טבלה20[[#This Row],[CycleNumber]],"")</f>
        <v/>
      </c>
      <c r="U790" s="1" t="str">
        <f>IF(OR(טבלה20[[#This Row],[CycleNumber]]&gt;B791,B791=""),טבלה20[[#This Row],[CycleNumber]],"")</f>
        <v/>
      </c>
      <c r="V7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0" t="s">
        <v>58</v>
      </c>
      <c r="AO790">
        <v>17</v>
      </c>
      <c r="AP790">
        <v>28</v>
      </c>
      <c r="AQ790">
        <f t="shared" si="28"/>
        <v>0</v>
      </c>
      <c r="AR790" t="str">
        <f t="shared" si="29"/>
        <v/>
      </c>
    </row>
    <row r="791" spans="1:44" hidden="1" x14ac:dyDescent="0.25">
      <c r="A791" t="s">
        <v>58</v>
      </c>
      <c r="B791">
        <v>19</v>
      </c>
      <c r="C791">
        <v>0</v>
      </c>
      <c r="D791">
        <v>1</v>
      </c>
      <c r="E791">
        <v>0</v>
      </c>
      <c r="F791">
        <v>28</v>
      </c>
      <c r="G791" t="str">
        <f>IF(טבלה20[[#This Row],[CycleNumber]]&gt;2,IF(AND(טבלה20[[#This Row],[LengthofCycle]]-F790=F790-F789,טבלה20[[#This Row],[LengthofCycle]]-F790&lt;&gt;0),1,""),"")</f>
        <v/>
      </c>
      <c r="H791" t="str">
        <f>IF(טבלה20[[#This Row],[דילוג]]=1,SUM(G791:G792),"")</f>
        <v/>
      </c>
      <c r="I791">
        <f>IF(AND(טבלה20[[#This Row],[CycleNumber]]&gt;B790,טבלה20[[#This Row],[CycleNumber]]&gt;2),IF(טבלה20[[#This Row],[דילוג]]=1,טבלה20[[#This Row],[LengthofCycle]]-F790,I790),"")</f>
        <v>-1</v>
      </c>
      <c r="J791">
        <f>IF(AND(טבלה20[[#This Row],[CycleNumber]]&gt;B790,טבלה20[[#This Row],[CycleNumber]]&gt;2),IF(טבלה20[[#This Row],[דילוג]]=1,1,IF(MAX(J789:J790)=1,1,IF(טבלה20[[#This Row],[LengthofCycle]]-F790&lt;&gt;טבלה20[[#This Row],[הפרש קבוע אחרון]],0,""))),"")</f>
        <v>1</v>
      </c>
      <c r="K791" t="str">
        <f>IF(טבלה20[[#This Row],[CycleNumber]]&lt;3,"",IF(טבלה20[[#This Row],[דילוג]]=1,1,IF(K790="","",IF(טבלה20[[#This Row],[LengthofCycle]]-F790=טבלה20[[#This Row],[הפרש קבוע אחרון]],1,IF(K790+1&gt;3,"",K790+1)))))</f>
        <v/>
      </c>
      <c r="L791" t="str">
        <f>IF(OR(טבלה20[[#This Row],[פעילות]]="",K790=""),"",IF(טבלה20[[#This Row],[פעילות]]=1,1,0))</f>
        <v/>
      </c>
      <c r="M791" s="1" t="str">
        <f>IF(טבלה20[[#This Row],[פעילות]]="","",IF(OR(M790="",AND(טבלה20[[#This Row],[דילוג]]=1,K790=3)),1,M790+1))</f>
        <v/>
      </c>
      <c r="N791" s="1" t="str">
        <f>IF(AND(טבלה20[[#This Row],[מחזורי פעילות]]=3,G792=1,טבלה20[[#This Row],[הפרש קבוע אחרון]]&lt;&gt;I792),1,"")</f>
        <v/>
      </c>
      <c r="O791" s="1" t="str">
        <f>IF(AND(טבלה20[[#This Row],[מחזורי פעילות]]=3,G792=1,טבלה20[[#This Row],[הפרש קבוע אחרון]]=I792),1,"")</f>
        <v/>
      </c>
      <c r="P791" s="1" t="str">
        <f>IF(AND(טבלה20[[#This Row],[דילוג]]=1,טבלה20[[#This Row],[הפרש קבוע אחרון]]=I790,טבלה20[[#This Row],[מחזורי פעילות]]&gt;1),1,"")</f>
        <v/>
      </c>
      <c r="Q791" s="1" t="str">
        <f>IF(OR(AND(טבלה20[[#This Row],[מחזורי פעילות]]&lt;&gt;"",M792=""),AND(טבלה20[[#This Row],[פעילות]]=3,M792=1)),טבלה20[[#This Row],[מחזורי פעילות]],"")</f>
        <v/>
      </c>
      <c r="R791" s="1" t="str">
        <f>IF(טבלה20[[#This Row],[באיזה מחזור נעקר אחרי קביעה?]]&lt;&gt;"",1,"")</f>
        <v/>
      </c>
      <c r="S791" s="1" t="str">
        <f>IF(AND(טבלה20[[#This Row],[באיזה מחזור נעקר אחרי קביעה?]]&lt;&gt;"",טבלה20[[#This Row],[CycleNumber]]&gt;B792),טבלה20[[#This Row],[באיזה מחזור נעקר אחרי קביעה?]],"")</f>
        <v/>
      </c>
      <c r="T791" s="1" t="str">
        <f>IF(AND(טבלה20[[#This Row],[הפרש קבוע אחרון]]&lt;&gt;"",I790=""),טבלה20[[#This Row],[CycleNumber]],"")</f>
        <v/>
      </c>
      <c r="U791" s="1" t="str">
        <f>IF(OR(טבלה20[[#This Row],[CycleNumber]]&gt;B792,B792=""),טבלה20[[#This Row],[CycleNumber]],"")</f>
        <v/>
      </c>
      <c r="V7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1" t="s">
        <v>58</v>
      </c>
      <c r="AO791">
        <v>18</v>
      </c>
      <c r="AP791">
        <v>28</v>
      </c>
      <c r="AQ791">
        <f t="shared" si="28"/>
        <v>0</v>
      </c>
      <c r="AR791" t="str">
        <f t="shared" si="29"/>
        <v/>
      </c>
    </row>
    <row r="792" spans="1:44" hidden="1" x14ac:dyDescent="0.25">
      <c r="A792" t="s">
        <v>58</v>
      </c>
      <c r="B792">
        <v>20</v>
      </c>
      <c r="C792">
        <v>0</v>
      </c>
      <c r="D792">
        <v>1</v>
      </c>
      <c r="E792">
        <v>0</v>
      </c>
      <c r="F792">
        <v>27</v>
      </c>
      <c r="G792" t="str">
        <f>IF(טבלה20[[#This Row],[CycleNumber]]&gt;2,IF(AND(טבלה20[[#This Row],[LengthofCycle]]-F791=F791-F790,טבלה20[[#This Row],[LengthofCycle]]-F791&lt;&gt;0),1,""),"")</f>
        <v/>
      </c>
      <c r="H792" t="str">
        <f>IF(טבלה20[[#This Row],[דילוג]]=1,SUM(G792:G793),"")</f>
        <v/>
      </c>
      <c r="I792">
        <f>IF(AND(טבלה20[[#This Row],[CycleNumber]]&gt;B791,טבלה20[[#This Row],[CycleNumber]]&gt;2),IF(טבלה20[[#This Row],[דילוג]]=1,טבלה20[[#This Row],[LengthofCycle]]-F791,I791),"")</f>
        <v>-1</v>
      </c>
      <c r="J792">
        <f>IF(AND(טבלה20[[#This Row],[CycleNumber]]&gt;B791,טבלה20[[#This Row],[CycleNumber]]&gt;2),IF(טבלה20[[#This Row],[דילוג]]=1,1,IF(MAX(J790:J791)=1,1,IF(טבלה20[[#This Row],[LengthofCycle]]-F791&lt;&gt;טבלה20[[#This Row],[הפרש קבוע אחרון]],0,""))),"")</f>
        <v>1</v>
      </c>
      <c r="K792" t="str">
        <f>IF(טבלה20[[#This Row],[CycleNumber]]&lt;3,"",IF(טבלה20[[#This Row],[דילוג]]=1,1,IF(K791="","",IF(טבלה20[[#This Row],[LengthofCycle]]-F791=טבלה20[[#This Row],[הפרש קבוע אחרון]],1,IF(K791+1&gt;3,"",K791+1)))))</f>
        <v/>
      </c>
      <c r="L792" t="str">
        <f>IF(OR(טבלה20[[#This Row],[פעילות]]="",K791=""),"",IF(טבלה20[[#This Row],[פעילות]]=1,1,0))</f>
        <v/>
      </c>
      <c r="M792" s="1" t="str">
        <f>IF(טבלה20[[#This Row],[פעילות]]="","",IF(OR(M791="",AND(טבלה20[[#This Row],[דילוג]]=1,K791=3)),1,M791+1))</f>
        <v/>
      </c>
      <c r="N792" s="1" t="str">
        <f>IF(AND(טבלה20[[#This Row],[מחזורי פעילות]]=3,G793=1,טבלה20[[#This Row],[הפרש קבוע אחרון]]&lt;&gt;I793),1,"")</f>
        <v/>
      </c>
      <c r="O792" s="1" t="str">
        <f>IF(AND(טבלה20[[#This Row],[מחזורי פעילות]]=3,G793=1,טבלה20[[#This Row],[הפרש קבוע אחרון]]=I793),1,"")</f>
        <v/>
      </c>
      <c r="P792" s="1" t="str">
        <f>IF(AND(טבלה20[[#This Row],[דילוג]]=1,טבלה20[[#This Row],[הפרש קבוע אחרון]]=I791,טבלה20[[#This Row],[מחזורי פעילות]]&gt;1),1,"")</f>
        <v/>
      </c>
      <c r="Q792" s="1" t="str">
        <f>IF(OR(AND(טבלה20[[#This Row],[מחזורי פעילות]]&lt;&gt;"",M793=""),AND(טבלה20[[#This Row],[פעילות]]=3,M793=1)),טבלה20[[#This Row],[מחזורי פעילות]],"")</f>
        <v/>
      </c>
      <c r="R792" s="1" t="str">
        <f>IF(טבלה20[[#This Row],[באיזה מחזור נעקר אחרי קביעה?]]&lt;&gt;"",1,"")</f>
        <v/>
      </c>
      <c r="S792" s="1" t="str">
        <f>IF(AND(טבלה20[[#This Row],[באיזה מחזור נעקר אחרי קביעה?]]&lt;&gt;"",טבלה20[[#This Row],[CycleNumber]]&gt;B793),טבלה20[[#This Row],[באיזה מחזור נעקר אחרי קביעה?]],"")</f>
        <v/>
      </c>
      <c r="T792" s="1" t="str">
        <f>IF(AND(טבלה20[[#This Row],[הפרש קבוע אחרון]]&lt;&gt;"",I791=""),טבלה20[[#This Row],[CycleNumber]],"")</f>
        <v/>
      </c>
      <c r="U792" s="1" t="str">
        <f>IF(OR(טבלה20[[#This Row],[CycleNumber]]&gt;B793,B793=""),טבלה20[[#This Row],[CycleNumber]],"")</f>
        <v/>
      </c>
      <c r="V7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2" t="s">
        <v>58</v>
      </c>
      <c r="AO792">
        <v>19</v>
      </c>
      <c r="AP792">
        <v>28</v>
      </c>
      <c r="AQ792">
        <f t="shared" si="28"/>
        <v>0</v>
      </c>
      <c r="AR792" t="str">
        <f t="shared" si="29"/>
        <v/>
      </c>
    </row>
    <row r="793" spans="1:44" hidden="1" x14ac:dyDescent="0.25">
      <c r="A793" t="s">
        <v>58</v>
      </c>
      <c r="B793">
        <v>21</v>
      </c>
      <c r="C793">
        <v>0</v>
      </c>
      <c r="D793">
        <v>0</v>
      </c>
      <c r="E793">
        <v>0</v>
      </c>
      <c r="F793">
        <v>28</v>
      </c>
      <c r="G793" t="str">
        <f>IF(טבלה20[[#This Row],[CycleNumber]]&gt;2,IF(AND(טבלה20[[#This Row],[LengthofCycle]]-F792=F792-F791,טבלה20[[#This Row],[LengthofCycle]]-F792&lt;&gt;0),1,""),"")</f>
        <v/>
      </c>
      <c r="H793" t="str">
        <f>IF(טבלה20[[#This Row],[דילוג]]=1,SUM(G793:G794),"")</f>
        <v/>
      </c>
      <c r="I793">
        <f>IF(AND(טבלה20[[#This Row],[CycleNumber]]&gt;B792,טבלה20[[#This Row],[CycleNumber]]&gt;2),IF(טבלה20[[#This Row],[דילוג]]=1,טבלה20[[#This Row],[LengthofCycle]]-F792,I792),"")</f>
        <v>-1</v>
      </c>
      <c r="J793">
        <f>IF(AND(טבלה20[[#This Row],[CycleNumber]]&gt;B792,טבלה20[[#This Row],[CycleNumber]]&gt;2),IF(טבלה20[[#This Row],[דילוג]]=1,1,IF(MAX(J791:J792)=1,1,IF(טבלה20[[#This Row],[LengthofCycle]]-F792&lt;&gt;טבלה20[[#This Row],[הפרש קבוע אחרון]],0,""))),"")</f>
        <v>1</v>
      </c>
      <c r="K793" t="str">
        <f>IF(טבלה20[[#This Row],[CycleNumber]]&lt;3,"",IF(טבלה20[[#This Row],[דילוג]]=1,1,IF(K792="","",IF(טבלה20[[#This Row],[LengthofCycle]]-F792=טבלה20[[#This Row],[הפרש קבוע אחרון]],1,IF(K792+1&gt;3,"",K792+1)))))</f>
        <v/>
      </c>
      <c r="L793" t="str">
        <f>IF(OR(טבלה20[[#This Row],[פעילות]]="",K792=""),"",IF(טבלה20[[#This Row],[פעילות]]=1,1,0))</f>
        <v/>
      </c>
      <c r="M793" s="1" t="str">
        <f>IF(טבלה20[[#This Row],[פעילות]]="","",IF(OR(M792="",AND(טבלה20[[#This Row],[דילוג]]=1,K792=3)),1,M792+1))</f>
        <v/>
      </c>
      <c r="N793" s="1" t="str">
        <f>IF(AND(טבלה20[[#This Row],[מחזורי פעילות]]=3,G794=1,טבלה20[[#This Row],[הפרש קבוע אחרון]]&lt;&gt;I794),1,"")</f>
        <v/>
      </c>
      <c r="O793" s="1" t="str">
        <f>IF(AND(טבלה20[[#This Row],[מחזורי פעילות]]=3,G794=1,טבלה20[[#This Row],[הפרש קבוע אחרון]]=I794),1,"")</f>
        <v/>
      </c>
      <c r="P793" s="1" t="str">
        <f>IF(AND(טבלה20[[#This Row],[דילוג]]=1,טבלה20[[#This Row],[הפרש קבוע אחרון]]=I792,טבלה20[[#This Row],[מחזורי פעילות]]&gt;1),1,"")</f>
        <v/>
      </c>
      <c r="Q793" s="1" t="str">
        <f>IF(OR(AND(טבלה20[[#This Row],[מחזורי פעילות]]&lt;&gt;"",M794=""),AND(טבלה20[[#This Row],[פעילות]]=3,M794=1)),טבלה20[[#This Row],[מחזורי פעילות]],"")</f>
        <v/>
      </c>
      <c r="R793" s="1" t="str">
        <f>IF(טבלה20[[#This Row],[באיזה מחזור נעקר אחרי קביעה?]]&lt;&gt;"",1,"")</f>
        <v/>
      </c>
      <c r="S793" s="1" t="str">
        <f>IF(AND(טבלה20[[#This Row],[באיזה מחזור נעקר אחרי קביעה?]]&lt;&gt;"",טבלה20[[#This Row],[CycleNumber]]&gt;B794),טבלה20[[#This Row],[באיזה מחזור נעקר אחרי קביעה?]],"")</f>
        <v/>
      </c>
      <c r="T793" s="1" t="str">
        <f>IF(AND(טבלה20[[#This Row],[הפרש קבוע אחרון]]&lt;&gt;"",I792=""),טבלה20[[#This Row],[CycleNumber]],"")</f>
        <v/>
      </c>
      <c r="U793" s="1" t="str">
        <f>IF(OR(טבלה20[[#This Row],[CycleNumber]]&gt;B794,B794=""),טבלה20[[#This Row],[CycleNumber]],"")</f>
        <v/>
      </c>
      <c r="V7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3" t="s">
        <v>58</v>
      </c>
      <c r="AO793">
        <v>20</v>
      </c>
      <c r="AP793">
        <v>27</v>
      </c>
      <c r="AQ793">
        <f t="shared" si="28"/>
        <v>0</v>
      </c>
      <c r="AR793" t="str">
        <f t="shared" si="29"/>
        <v/>
      </c>
    </row>
    <row r="794" spans="1:44" hidden="1" x14ac:dyDescent="0.25">
      <c r="A794" t="s">
        <v>58</v>
      </c>
      <c r="B794">
        <v>22</v>
      </c>
      <c r="C794">
        <v>0</v>
      </c>
      <c r="D794">
        <v>1</v>
      </c>
      <c r="E794">
        <v>0</v>
      </c>
      <c r="F794">
        <v>28</v>
      </c>
      <c r="G794" t="str">
        <f>IF(טבלה20[[#This Row],[CycleNumber]]&gt;2,IF(AND(טבלה20[[#This Row],[LengthofCycle]]-F793=F793-F792,טבלה20[[#This Row],[LengthofCycle]]-F793&lt;&gt;0),1,""),"")</f>
        <v/>
      </c>
      <c r="H794" t="str">
        <f>IF(טבלה20[[#This Row],[דילוג]]=1,SUM(G794:G795),"")</f>
        <v/>
      </c>
      <c r="I794">
        <f>IF(AND(טבלה20[[#This Row],[CycleNumber]]&gt;B793,טבלה20[[#This Row],[CycleNumber]]&gt;2),IF(טבלה20[[#This Row],[דילוג]]=1,טבלה20[[#This Row],[LengthofCycle]]-F793,I793),"")</f>
        <v>-1</v>
      </c>
      <c r="J794">
        <f>IF(AND(טבלה20[[#This Row],[CycleNumber]]&gt;B793,טבלה20[[#This Row],[CycleNumber]]&gt;2),IF(טבלה20[[#This Row],[דילוג]]=1,1,IF(MAX(J792:J793)=1,1,IF(טבלה20[[#This Row],[LengthofCycle]]-F793&lt;&gt;טבלה20[[#This Row],[הפרש קבוע אחרון]],0,""))),"")</f>
        <v>1</v>
      </c>
      <c r="K794" t="str">
        <f>IF(טבלה20[[#This Row],[CycleNumber]]&lt;3,"",IF(טבלה20[[#This Row],[דילוג]]=1,1,IF(K793="","",IF(טבלה20[[#This Row],[LengthofCycle]]-F793=טבלה20[[#This Row],[הפרש קבוע אחרון]],1,IF(K793+1&gt;3,"",K793+1)))))</f>
        <v/>
      </c>
      <c r="L794" t="str">
        <f>IF(OR(טבלה20[[#This Row],[פעילות]]="",K793=""),"",IF(טבלה20[[#This Row],[פעילות]]=1,1,0))</f>
        <v/>
      </c>
      <c r="M794" s="1" t="str">
        <f>IF(טבלה20[[#This Row],[פעילות]]="","",IF(OR(M793="",AND(טבלה20[[#This Row],[דילוג]]=1,K793=3)),1,M793+1))</f>
        <v/>
      </c>
      <c r="N794" s="1" t="str">
        <f>IF(AND(טבלה20[[#This Row],[מחזורי פעילות]]=3,G795=1,טבלה20[[#This Row],[הפרש קבוע אחרון]]&lt;&gt;I795),1,"")</f>
        <v/>
      </c>
      <c r="O794" s="1" t="str">
        <f>IF(AND(טבלה20[[#This Row],[מחזורי פעילות]]=3,G795=1,טבלה20[[#This Row],[הפרש קבוע אחרון]]=I795),1,"")</f>
        <v/>
      </c>
      <c r="P794" s="1" t="str">
        <f>IF(AND(טבלה20[[#This Row],[דילוג]]=1,טבלה20[[#This Row],[הפרש קבוע אחרון]]=I793,טבלה20[[#This Row],[מחזורי פעילות]]&gt;1),1,"")</f>
        <v/>
      </c>
      <c r="Q794" s="1" t="str">
        <f>IF(OR(AND(טבלה20[[#This Row],[מחזורי פעילות]]&lt;&gt;"",M795=""),AND(טבלה20[[#This Row],[פעילות]]=3,M795=1)),טבלה20[[#This Row],[מחזורי פעילות]],"")</f>
        <v/>
      </c>
      <c r="R794" s="1" t="str">
        <f>IF(טבלה20[[#This Row],[באיזה מחזור נעקר אחרי קביעה?]]&lt;&gt;"",1,"")</f>
        <v/>
      </c>
      <c r="S794" s="1" t="str">
        <f>IF(AND(טבלה20[[#This Row],[באיזה מחזור נעקר אחרי קביעה?]]&lt;&gt;"",טבלה20[[#This Row],[CycleNumber]]&gt;B795),טבלה20[[#This Row],[באיזה מחזור נעקר אחרי קביעה?]],"")</f>
        <v/>
      </c>
      <c r="T794" s="1" t="str">
        <f>IF(AND(טבלה20[[#This Row],[הפרש קבוע אחרון]]&lt;&gt;"",I793=""),טבלה20[[#This Row],[CycleNumber]],"")</f>
        <v/>
      </c>
      <c r="U794" s="1" t="str">
        <f>IF(OR(טבלה20[[#This Row],[CycleNumber]]&gt;B795,B795=""),טבלה20[[#This Row],[CycleNumber]],"")</f>
        <v/>
      </c>
      <c r="V7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4" t="s">
        <v>58</v>
      </c>
      <c r="AO794">
        <v>21</v>
      </c>
      <c r="AP794">
        <v>28</v>
      </c>
      <c r="AQ794">
        <f t="shared" si="28"/>
        <v>0</v>
      </c>
      <c r="AR794" t="str">
        <f t="shared" si="29"/>
        <v/>
      </c>
    </row>
    <row r="795" spans="1:44" hidden="1" x14ac:dyDescent="0.25">
      <c r="A795" t="s">
        <v>58</v>
      </c>
      <c r="B795">
        <v>23</v>
      </c>
      <c r="C795">
        <v>0</v>
      </c>
      <c r="D795">
        <v>1</v>
      </c>
      <c r="E795">
        <v>0</v>
      </c>
      <c r="F795">
        <v>28</v>
      </c>
      <c r="G795" t="str">
        <f>IF(טבלה20[[#This Row],[CycleNumber]]&gt;2,IF(AND(טבלה20[[#This Row],[LengthofCycle]]-F794=F794-F793,טבלה20[[#This Row],[LengthofCycle]]-F794&lt;&gt;0),1,""),"")</f>
        <v/>
      </c>
      <c r="H795" t="str">
        <f>IF(טבלה20[[#This Row],[דילוג]]=1,SUM(G795:G796),"")</f>
        <v/>
      </c>
      <c r="I795">
        <f>IF(AND(טבלה20[[#This Row],[CycleNumber]]&gt;B794,טבלה20[[#This Row],[CycleNumber]]&gt;2),IF(טבלה20[[#This Row],[דילוג]]=1,טבלה20[[#This Row],[LengthofCycle]]-F794,I794),"")</f>
        <v>-1</v>
      </c>
      <c r="J795">
        <f>IF(AND(טבלה20[[#This Row],[CycleNumber]]&gt;B794,טבלה20[[#This Row],[CycleNumber]]&gt;2),IF(טבלה20[[#This Row],[דילוג]]=1,1,IF(MAX(J793:J794)=1,1,IF(טבלה20[[#This Row],[LengthofCycle]]-F794&lt;&gt;טבלה20[[#This Row],[הפרש קבוע אחרון]],0,""))),"")</f>
        <v>1</v>
      </c>
      <c r="K795" t="str">
        <f>IF(טבלה20[[#This Row],[CycleNumber]]&lt;3,"",IF(טבלה20[[#This Row],[דילוג]]=1,1,IF(K794="","",IF(טבלה20[[#This Row],[LengthofCycle]]-F794=טבלה20[[#This Row],[הפרש קבוע אחרון]],1,IF(K794+1&gt;3,"",K794+1)))))</f>
        <v/>
      </c>
      <c r="L795" t="str">
        <f>IF(OR(טבלה20[[#This Row],[פעילות]]="",K794=""),"",IF(טבלה20[[#This Row],[פעילות]]=1,1,0))</f>
        <v/>
      </c>
      <c r="M795" s="1" t="str">
        <f>IF(טבלה20[[#This Row],[פעילות]]="","",IF(OR(M794="",AND(טבלה20[[#This Row],[דילוג]]=1,K794=3)),1,M794+1))</f>
        <v/>
      </c>
      <c r="N795" s="1" t="str">
        <f>IF(AND(טבלה20[[#This Row],[מחזורי פעילות]]=3,G796=1,טבלה20[[#This Row],[הפרש קבוע אחרון]]&lt;&gt;I796),1,"")</f>
        <v/>
      </c>
      <c r="O795" s="1" t="str">
        <f>IF(AND(טבלה20[[#This Row],[מחזורי פעילות]]=3,G796=1,טבלה20[[#This Row],[הפרש קבוע אחרון]]=I796),1,"")</f>
        <v/>
      </c>
      <c r="P795" s="1" t="str">
        <f>IF(AND(טבלה20[[#This Row],[דילוג]]=1,טבלה20[[#This Row],[הפרש קבוע אחרון]]=I794,טבלה20[[#This Row],[מחזורי פעילות]]&gt;1),1,"")</f>
        <v/>
      </c>
      <c r="Q795" s="1" t="str">
        <f>IF(OR(AND(טבלה20[[#This Row],[מחזורי פעילות]]&lt;&gt;"",M796=""),AND(טבלה20[[#This Row],[פעילות]]=3,M796=1)),טבלה20[[#This Row],[מחזורי פעילות]],"")</f>
        <v/>
      </c>
      <c r="R795" s="1" t="str">
        <f>IF(טבלה20[[#This Row],[באיזה מחזור נעקר אחרי קביעה?]]&lt;&gt;"",1,"")</f>
        <v/>
      </c>
      <c r="S795" s="1" t="str">
        <f>IF(AND(טבלה20[[#This Row],[באיזה מחזור נעקר אחרי קביעה?]]&lt;&gt;"",טבלה20[[#This Row],[CycleNumber]]&gt;B796),טבלה20[[#This Row],[באיזה מחזור נעקר אחרי קביעה?]],"")</f>
        <v/>
      </c>
      <c r="T795" s="1" t="str">
        <f>IF(AND(טבלה20[[#This Row],[הפרש קבוע אחרון]]&lt;&gt;"",I794=""),טבלה20[[#This Row],[CycleNumber]],"")</f>
        <v/>
      </c>
      <c r="U795" s="1">
        <f>IF(OR(טבלה20[[#This Row],[CycleNumber]]&gt;B796,B796=""),טבלה20[[#This Row],[CycleNumber]],"")</f>
        <v>23</v>
      </c>
      <c r="V7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5" t="s">
        <v>58</v>
      </c>
      <c r="AO795">
        <v>22</v>
      </c>
      <c r="AP795">
        <v>28</v>
      </c>
      <c r="AQ795">
        <f t="shared" si="28"/>
        <v>0</v>
      </c>
      <c r="AR795" t="str">
        <f t="shared" si="29"/>
        <v/>
      </c>
    </row>
    <row r="796" spans="1:44" hidden="1" x14ac:dyDescent="0.25">
      <c r="A796" t="s">
        <v>60</v>
      </c>
      <c r="B796">
        <v>1</v>
      </c>
      <c r="C796">
        <v>1</v>
      </c>
      <c r="D796">
        <v>1</v>
      </c>
      <c r="E796">
        <v>0</v>
      </c>
      <c r="F796">
        <v>30</v>
      </c>
      <c r="G796" t="str">
        <f>IF(טבלה20[[#This Row],[CycleNumber]]&gt;2,IF(AND(טבלה20[[#This Row],[LengthofCycle]]-F795=F795-F794,טבלה20[[#This Row],[LengthofCycle]]-F795&lt;&gt;0),1,""),"")</f>
        <v/>
      </c>
      <c r="H796" t="str">
        <f>IF(טבלה20[[#This Row],[דילוג]]=1,SUM(G796:G797),"")</f>
        <v/>
      </c>
      <c r="I796" t="str">
        <f>IF(AND(טבלה20[[#This Row],[CycleNumber]]&gt;B795,טבלה20[[#This Row],[CycleNumber]]&gt;2),IF(טבלה20[[#This Row],[דילוג]]=1,טבלה20[[#This Row],[LengthofCycle]]-F795,I795),"")</f>
        <v/>
      </c>
      <c r="J796" t="str">
        <f>IF(AND(טבלה20[[#This Row],[CycleNumber]]&gt;B795,טבלה20[[#This Row],[CycleNumber]]&gt;2),IF(טבלה20[[#This Row],[דילוג]]=1,1,IF(MAX(J794:J795)=1,1,IF(טבלה20[[#This Row],[LengthofCycle]]-F795&lt;&gt;טבלה20[[#This Row],[הפרש קבוע אחרון]],0,""))),"")</f>
        <v/>
      </c>
      <c r="K796" t="str">
        <f>IF(טבלה20[[#This Row],[CycleNumber]]&lt;3,"",IF(טבלה20[[#This Row],[דילוג]]=1,1,IF(K795="","",IF(טבלה20[[#This Row],[LengthofCycle]]-F795=טבלה20[[#This Row],[הפרש קבוע אחרון]],1,IF(K795+1&gt;3,"",K795+1)))))</f>
        <v/>
      </c>
      <c r="L796" t="str">
        <f>IF(OR(טבלה20[[#This Row],[פעילות]]="",K795=""),"",IF(טבלה20[[#This Row],[פעילות]]=1,1,0))</f>
        <v/>
      </c>
      <c r="M796" s="1" t="str">
        <f>IF(טבלה20[[#This Row],[פעילות]]="","",IF(OR(M795="",AND(טבלה20[[#This Row],[דילוג]]=1,K795=3)),1,M795+1))</f>
        <v/>
      </c>
      <c r="N796" s="1" t="str">
        <f>IF(AND(טבלה20[[#This Row],[מחזורי פעילות]]=3,G797=1,טבלה20[[#This Row],[הפרש קבוע אחרון]]&lt;&gt;I797),1,"")</f>
        <v/>
      </c>
      <c r="O796" s="1" t="str">
        <f>IF(AND(טבלה20[[#This Row],[מחזורי פעילות]]=3,G797=1,טבלה20[[#This Row],[הפרש קבוע אחרון]]=I797),1,"")</f>
        <v/>
      </c>
      <c r="P796" s="1" t="str">
        <f>IF(AND(טבלה20[[#This Row],[דילוג]]=1,טבלה20[[#This Row],[הפרש קבוע אחרון]]=I795,טבלה20[[#This Row],[מחזורי פעילות]]&gt;1),1,"")</f>
        <v/>
      </c>
      <c r="Q796" s="1" t="str">
        <f>IF(OR(AND(טבלה20[[#This Row],[מחזורי פעילות]]&lt;&gt;"",M797=""),AND(טבלה20[[#This Row],[פעילות]]=3,M797=1)),טבלה20[[#This Row],[מחזורי פעילות]],"")</f>
        <v/>
      </c>
      <c r="R796" s="1" t="str">
        <f>IF(טבלה20[[#This Row],[באיזה מחזור נעקר אחרי קביעה?]]&lt;&gt;"",1,"")</f>
        <v/>
      </c>
      <c r="S796" s="1" t="str">
        <f>IF(AND(טבלה20[[#This Row],[באיזה מחזור נעקר אחרי קביעה?]]&lt;&gt;"",טבלה20[[#This Row],[CycleNumber]]&gt;B797),טבלה20[[#This Row],[באיזה מחזור נעקר אחרי קביעה?]],"")</f>
        <v/>
      </c>
      <c r="T796" s="1" t="str">
        <f>IF(AND(טבלה20[[#This Row],[הפרש קבוע אחרון]]&lt;&gt;"",I795=""),טבלה20[[#This Row],[CycleNumber]],"")</f>
        <v/>
      </c>
      <c r="U796" s="1" t="str">
        <f>IF(OR(טבלה20[[#This Row],[CycleNumber]]&gt;B797,B797=""),טבלה20[[#This Row],[CycleNumber]],"")</f>
        <v/>
      </c>
      <c r="V7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6" t="s">
        <v>58</v>
      </c>
      <c r="AO796">
        <v>23</v>
      </c>
      <c r="AP796">
        <v>28</v>
      </c>
      <c r="AQ796">
        <f t="shared" si="28"/>
        <v>0</v>
      </c>
      <c r="AR796" t="str">
        <f t="shared" si="29"/>
        <v/>
      </c>
    </row>
    <row r="797" spans="1:44" hidden="1" x14ac:dyDescent="0.25">
      <c r="A797" t="s">
        <v>60</v>
      </c>
      <c r="B797">
        <v>2</v>
      </c>
      <c r="C797">
        <v>1</v>
      </c>
      <c r="D797">
        <v>1</v>
      </c>
      <c r="E797">
        <v>0</v>
      </c>
      <c r="F797">
        <v>30</v>
      </c>
      <c r="G797" t="str">
        <f>IF(טבלה20[[#This Row],[CycleNumber]]&gt;2,IF(AND(טבלה20[[#This Row],[LengthofCycle]]-F796=F796-F795,טבלה20[[#This Row],[LengthofCycle]]-F796&lt;&gt;0),1,""),"")</f>
        <v/>
      </c>
      <c r="H797" t="str">
        <f>IF(טבלה20[[#This Row],[דילוג]]=1,SUM(G797:G798),"")</f>
        <v/>
      </c>
      <c r="I797" t="str">
        <f>IF(AND(טבלה20[[#This Row],[CycleNumber]]&gt;B796,טבלה20[[#This Row],[CycleNumber]]&gt;2),IF(טבלה20[[#This Row],[דילוג]]=1,טבלה20[[#This Row],[LengthofCycle]]-F796,I796),"")</f>
        <v/>
      </c>
      <c r="J797" t="str">
        <f>IF(AND(טבלה20[[#This Row],[CycleNumber]]&gt;B796,טבלה20[[#This Row],[CycleNumber]]&gt;2),IF(טבלה20[[#This Row],[דילוג]]=1,1,IF(MAX(J795:J796)=1,1,IF(טבלה20[[#This Row],[LengthofCycle]]-F796&lt;&gt;טבלה20[[#This Row],[הפרש קבוע אחרון]],0,""))),"")</f>
        <v/>
      </c>
      <c r="K797" t="str">
        <f>IF(טבלה20[[#This Row],[CycleNumber]]&lt;3,"",IF(טבלה20[[#This Row],[דילוג]]=1,1,IF(K796="","",IF(טבלה20[[#This Row],[LengthofCycle]]-F796=טבלה20[[#This Row],[הפרש קבוע אחרון]],1,IF(K796+1&gt;3,"",K796+1)))))</f>
        <v/>
      </c>
      <c r="L797" t="str">
        <f>IF(OR(טבלה20[[#This Row],[פעילות]]="",K796=""),"",IF(טבלה20[[#This Row],[פעילות]]=1,1,0))</f>
        <v/>
      </c>
      <c r="M797" s="1" t="str">
        <f>IF(טבלה20[[#This Row],[פעילות]]="","",IF(OR(M796="",AND(טבלה20[[#This Row],[דילוג]]=1,K796=3)),1,M796+1))</f>
        <v/>
      </c>
      <c r="N797" s="1" t="str">
        <f>IF(AND(טבלה20[[#This Row],[מחזורי פעילות]]=3,G798=1,טבלה20[[#This Row],[הפרש קבוע אחרון]]&lt;&gt;I798),1,"")</f>
        <v/>
      </c>
      <c r="O797" s="1" t="str">
        <f>IF(AND(טבלה20[[#This Row],[מחזורי פעילות]]=3,G798=1,טבלה20[[#This Row],[הפרש קבוע אחרון]]=I798),1,"")</f>
        <v/>
      </c>
      <c r="P797" s="1" t="str">
        <f>IF(AND(טבלה20[[#This Row],[דילוג]]=1,טבלה20[[#This Row],[הפרש קבוע אחרון]]=I796,טבלה20[[#This Row],[מחזורי פעילות]]&gt;1),1,"")</f>
        <v/>
      </c>
      <c r="Q797" s="1" t="str">
        <f>IF(OR(AND(טבלה20[[#This Row],[מחזורי פעילות]]&lt;&gt;"",M798=""),AND(טבלה20[[#This Row],[פעילות]]=3,M798=1)),טבלה20[[#This Row],[מחזורי פעילות]],"")</f>
        <v/>
      </c>
      <c r="R797" s="1" t="str">
        <f>IF(טבלה20[[#This Row],[באיזה מחזור נעקר אחרי קביעה?]]&lt;&gt;"",1,"")</f>
        <v/>
      </c>
      <c r="S797" s="1" t="str">
        <f>IF(AND(טבלה20[[#This Row],[באיזה מחזור נעקר אחרי קביעה?]]&lt;&gt;"",טבלה20[[#This Row],[CycleNumber]]&gt;B798),טבלה20[[#This Row],[באיזה מחזור נעקר אחרי קביעה?]],"")</f>
        <v/>
      </c>
      <c r="T797" s="1" t="str">
        <f>IF(AND(טבלה20[[#This Row],[הפרש קבוע אחרון]]&lt;&gt;"",I796=""),טבלה20[[#This Row],[CycleNumber]],"")</f>
        <v/>
      </c>
      <c r="U797" s="1" t="str">
        <f>IF(OR(טבלה20[[#This Row],[CycleNumber]]&gt;B798,B798=""),טבלה20[[#This Row],[CycleNumber]],"")</f>
        <v/>
      </c>
      <c r="V7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7" t="s">
        <v>60</v>
      </c>
      <c r="AO797">
        <v>1</v>
      </c>
      <c r="AP797">
        <v>30</v>
      </c>
      <c r="AQ797" t="str">
        <f t="shared" si="28"/>
        <v/>
      </c>
      <c r="AR797" t="str">
        <f t="shared" si="29"/>
        <v/>
      </c>
    </row>
    <row r="798" spans="1:44" hidden="1" x14ac:dyDescent="0.25">
      <c r="A798" t="s">
        <v>60</v>
      </c>
      <c r="B798">
        <v>3</v>
      </c>
      <c r="C798">
        <v>1</v>
      </c>
      <c r="D798">
        <v>1</v>
      </c>
      <c r="E798">
        <v>0</v>
      </c>
      <c r="F798">
        <v>41</v>
      </c>
      <c r="G798" t="str">
        <f>IF(טבלה20[[#This Row],[CycleNumber]]&gt;2,IF(AND(טבלה20[[#This Row],[LengthofCycle]]-F797=F797-F796,טבלה20[[#This Row],[LengthofCycle]]-F797&lt;&gt;0),1,""),"")</f>
        <v/>
      </c>
      <c r="H798" t="str">
        <f>IF(טבלה20[[#This Row],[דילוג]]=1,SUM(G798:G799),"")</f>
        <v/>
      </c>
      <c r="I798" t="str">
        <f>IF(AND(טבלה20[[#This Row],[CycleNumber]]&gt;B797,טבלה20[[#This Row],[CycleNumber]]&gt;2),IF(טבלה20[[#This Row],[דילוג]]=1,טבלה20[[#This Row],[LengthofCycle]]-F797,I797),"")</f>
        <v/>
      </c>
      <c r="J798">
        <f>IF(AND(טבלה20[[#This Row],[CycleNumber]]&gt;B797,טבלה20[[#This Row],[CycleNumber]]&gt;2),IF(טבלה20[[#This Row],[דילוג]]=1,1,IF(MAX(J796:J797)=1,1,IF(טבלה20[[#This Row],[LengthofCycle]]-F797&lt;&gt;טבלה20[[#This Row],[הפרש קבוע אחרון]],0,""))),"")</f>
        <v>0</v>
      </c>
      <c r="K798" t="str">
        <f>IF(טבלה20[[#This Row],[CycleNumber]]&lt;3,"",IF(טבלה20[[#This Row],[דילוג]]=1,1,IF(K797="","",IF(טבלה20[[#This Row],[LengthofCycle]]-F797=טבלה20[[#This Row],[הפרש קבוע אחרון]],1,IF(K797+1&gt;3,"",K797+1)))))</f>
        <v/>
      </c>
      <c r="L798" t="str">
        <f>IF(OR(טבלה20[[#This Row],[פעילות]]="",K797=""),"",IF(טבלה20[[#This Row],[פעילות]]=1,1,0))</f>
        <v/>
      </c>
      <c r="M798" s="1" t="str">
        <f>IF(טבלה20[[#This Row],[פעילות]]="","",IF(OR(M797="",AND(טבלה20[[#This Row],[דילוג]]=1,K797=3)),1,M797+1))</f>
        <v/>
      </c>
      <c r="N798" s="1" t="str">
        <f>IF(AND(טבלה20[[#This Row],[מחזורי פעילות]]=3,G799=1,טבלה20[[#This Row],[הפרש קבוע אחרון]]&lt;&gt;I799),1,"")</f>
        <v/>
      </c>
      <c r="O798" s="1" t="str">
        <f>IF(AND(טבלה20[[#This Row],[מחזורי פעילות]]=3,G799=1,טבלה20[[#This Row],[הפרש קבוע אחרון]]=I799),1,"")</f>
        <v/>
      </c>
      <c r="P798" s="1" t="str">
        <f>IF(AND(טבלה20[[#This Row],[דילוג]]=1,טבלה20[[#This Row],[הפרש קבוע אחרון]]=I797,טבלה20[[#This Row],[מחזורי פעילות]]&gt;1),1,"")</f>
        <v/>
      </c>
      <c r="Q798" s="1" t="str">
        <f>IF(OR(AND(טבלה20[[#This Row],[מחזורי פעילות]]&lt;&gt;"",M799=""),AND(טבלה20[[#This Row],[פעילות]]=3,M799=1)),טבלה20[[#This Row],[מחזורי פעילות]],"")</f>
        <v/>
      </c>
      <c r="R798" s="1" t="str">
        <f>IF(טבלה20[[#This Row],[באיזה מחזור נעקר אחרי קביעה?]]&lt;&gt;"",1,"")</f>
        <v/>
      </c>
      <c r="S798" s="1" t="str">
        <f>IF(AND(טבלה20[[#This Row],[באיזה מחזור נעקר אחרי קביעה?]]&lt;&gt;"",טבלה20[[#This Row],[CycleNumber]]&gt;B799),טבלה20[[#This Row],[באיזה מחזור נעקר אחרי קביעה?]],"")</f>
        <v/>
      </c>
      <c r="T798" s="1" t="str">
        <f>IF(AND(טבלה20[[#This Row],[הפרש קבוע אחרון]]&lt;&gt;"",I797=""),טבלה20[[#This Row],[CycleNumber]],"")</f>
        <v/>
      </c>
      <c r="U798" s="1" t="str">
        <f>IF(OR(טבלה20[[#This Row],[CycleNumber]]&gt;B799,B799=""),טבלה20[[#This Row],[CycleNumber]],"")</f>
        <v/>
      </c>
      <c r="V7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8" t="s">
        <v>60</v>
      </c>
      <c r="AO798">
        <v>2</v>
      </c>
      <c r="AP798">
        <v>30</v>
      </c>
      <c r="AQ798" t="str">
        <f t="shared" si="28"/>
        <v/>
      </c>
      <c r="AR798" t="str">
        <f t="shared" si="29"/>
        <v/>
      </c>
    </row>
    <row r="799" spans="1:44" hidden="1" x14ac:dyDescent="0.25">
      <c r="A799" t="s">
        <v>60</v>
      </c>
      <c r="B799">
        <v>4</v>
      </c>
      <c r="C799">
        <v>1</v>
      </c>
      <c r="D799">
        <v>1</v>
      </c>
      <c r="E799">
        <v>0</v>
      </c>
      <c r="F799">
        <v>29</v>
      </c>
      <c r="G799" t="str">
        <f>IF(טבלה20[[#This Row],[CycleNumber]]&gt;2,IF(AND(טבלה20[[#This Row],[LengthofCycle]]-F798=F798-F797,טבלה20[[#This Row],[LengthofCycle]]-F798&lt;&gt;0),1,""),"")</f>
        <v/>
      </c>
      <c r="H799" t="str">
        <f>IF(טבלה20[[#This Row],[דילוג]]=1,SUM(G799:G800),"")</f>
        <v/>
      </c>
      <c r="I799" t="str">
        <f>IF(AND(טבלה20[[#This Row],[CycleNumber]]&gt;B798,טבלה20[[#This Row],[CycleNumber]]&gt;2),IF(טבלה20[[#This Row],[דילוג]]=1,טבלה20[[#This Row],[LengthofCycle]]-F798,I798),"")</f>
        <v/>
      </c>
      <c r="J799">
        <f>IF(AND(טבלה20[[#This Row],[CycleNumber]]&gt;B798,טבלה20[[#This Row],[CycleNumber]]&gt;2),IF(טבלה20[[#This Row],[דילוג]]=1,1,IF(MAX(J797:J798)=1,1,IF(טבלה20[[#This Row],[LengthofCycle]]-F798&lt;&gt;טבלה20[[#This Row],[הפרש קבוע אחרון]],0,""))),"")</f>
        <v>0</v>
      </c>
      <c r="K799" t="str">
        <f>IF(טבלה20[[#This Row],[CycleNumber]]&lt;3,"",IF(טבלה20[[#This Row],[דילוג]]=1,1,IF(K798="","",IF(טבלה20[[#This Row],[LengthofCycle]]-F798=טבלה20[[#This Row],[הפרש קבוע אחרון]],1,IF(K798+1&gt;3,"",K798+1)))))</f>
        <v/>
      </c>
      <c r="L799" t="str">
        <f>IF(OR(טבלה20[[#This Row],[פעילות]]="",K798=""),"",IF(טבלה20[[#This Row],[פעילות]]=1,1,0))</f>
        <v/>
      </c>
      <c r="M799" s="1" t="str">
        <f>IF(טבלה20[[#This Row],[פעילות]]="","",IF(OR(M798="",AND(טבלה20[[#This Row],[דילוג]]=1,K798=3)),1,M798+1))</f>
        <v/>
      </c>
      <c r="N799" s="1" t="str">
        <f>IF(AND(טבלה20[[#This Row],[מחזורי פעילות]]=3,G800=1,טבלה20[[#This Row],[הפרש קבוע אחרון]]&lt;&gt;I800),1,"")</f>
        <v/>
      </c>
      <c r="O799" s="1" t="str">
        <f>IF(AND(טבלה20[[#This Row],[מחזורי פעילות]]=3,G800=1,טבלה20[[#This Row],[הפרש קבוע אחרון]]=I800),1,"")</f>
        <v/>
      </c>
      <c r="P799" s="1" t="str">
        <f>IF(AND(טבלה20[[#This Row],[דילוג]]=1,טבלה20[[#This Row],[הפרש קבוע אחרון]]=I798,טבלה20[[#This Row],[מחזורי פעילות]]&gt;1),1,"")</f>
        <v/>
      </c>
      <c r="Q799" s="1" t="str">
        <f>IF(OR(AND(טבלה20[[#This Row],[מחזורי פעילות]]&lt;&gt;"",M800=""),AND(טבלה20[[#This Row],[פעילות]]=3,M800=1)),טבלה20[[#This Row],[מחזורי פעילות]],"")</f>
        <v/>
      </c>
      <c r="R799" s="1" t="str">
        <f>IF(טבלה20[[#This Row],[באיזה מחזור נעקר אחרי קביעה?]]&lt;&gt;"",1,"")</f>
        <v/>
      </c>
      <c r="S799" s="1" t="str">
        <f>IF(AND(טבלה20[[#This Row],[באיזה מחזור נעקר אחרי קביעה?]]&lt;&gt;"",טבלה20[[#This Row],[CycleNumber]]&gt;B800),טבלה20[[#This Row],[באיזה מחזור נעקר אחרי קביעה?]],"")</f>
        <v/>
      </c>
      <c r="T799" s="1" t="str">
        <f>IF(AND(טבלה20[[#This Row],[הפרש קבוע אחרון]]&lt;&gt;"",I798=""),טבלה20[[#This Row],[CycleNumber]],"")</f>
        <v/>
      </c>
      <c r="U799" s="1" t="str">
        <f>IF(OR(טבלה20[[#This Row],[CycleNumber]]&gt;B800,B800=""),טבלה20[[#This Row],[CycleNumber]],"")</f>
        <v/>
      </c>
      <c r="V7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799" t="s">
        <v>60</v>
      </c>
      <c r="AO799">
        <v>3</v>
      </c>
      <c r="AP799">
        <v>41</v>
      </c>
      <c r="AQ799">
        <f t="shared" si="28"/>
        <v>0</v>
      </c>
      <c r="AR799" t="str">
        <f t="shared" si="29"/>
        <v/>
      </c>
    </row>
    <row r="800" spans="1:44" hidden="1" x14ac:dyDescent="0.25">
      <c r="A800" t="s">
        <v>60</v>
      </c>
      <c r="B800">
        <v>5</v>
      </c>
      <c r="C800">
        <v>1</v>
      </c>
      <c r="D800">
        <v>1</v>
      </c>
      <c r="E800">
        <v>0</v>
      </c>
      <c r="F800">
        <v>33</v>
      </c>
      <c r="G800" t="str">
        <f>IF(טבלה20[[#This Row],[CycleNumber]]&gt;2,IF(AND(טבלה20[[#This Row],[LengthofCycle]]-F799=F799-F798,טבלה20[[#This Row],[LengthofCycle]]-F799&lt;&gt;0),1,""),"")</f>
        <v/>
      </c>
      <c r="H800" t="str">
        <f>IF(טבלה20[[#This Row],[דילוג]]=1,SUM(G800:G801),"")</f>
        <v/>
      </c>
      <c r="I800" t="str">
        <f>IF(AND(טבלה20[[#This Row],[CycleNumber]]&gt;B799,טבלה20[[#This Row],[CycleNumber]]&gt;2),IF(טבלה20[[#This Row],[דילוג]]=1,טבלה20[[#This Row],[LengthofCycle]]-F799,I799),"")</f>
        <v/>
      </c>
      <c r="J800">
        <f>IF(AND(טבלה20[[#This Row],[CycleNumber]]&gt;B799,טבלה20[[#This Row],[CycleNumber]]&gt;2),IF(טבלה20[[#This Row],[דילוג]]=1,1,IF(MAX(J798:J799)=1,1,IF(טבלה20[[#This Row],[LengthofCycle]]-F799&lt;&gt;טבלה20[[#This Row],[הפרש קבוע אחרון]],0,""))),"")</f>
        <v>0</v>
      </c>
      <c r="K800" t="str">
        <f>IF(טבלה20[[#This Row],[CycleNumber]]&lt;3,"",IF(טבלה20[[#This Row],[דילוג]]=1,1,IF(K799="","",IF(טבלה20[[#This Row],[LengthofCycle]]-F799=טבלה20[[#This Row],[הפרש קבוע אחרון]],1,IF(K799+1&gt;3,"",K799+1)))))</f>
        <v/>
      </c>
      <c r="L800" t="str">
        <f>IF(OR(טבלה20[[#This Row],[פעילות]]="",K799=""),"",IF(טבלה20[[#This Row],[פעילות]]=1,1,0))</f>
        <v/>
      </c>
      <c r="M800" s="1" t="str">
        <f>IF(טבלה20[[#This Row],[פעילות]]="","",IF(OR(M799="",AND(טבלה20[[#This Row],[דילוג]]=1,K799=3)),1,M799+1))</f>
        <v/>
      </c>
      <c r="N800" s="1" t="str">
        <f>IF(AND(טבלה20[[#This Row],[מחזורי פעילות]]=3,G801=1,טבלה20[[#This Row],[הפרש קבוע אחרון]]&lt;&gt;I801),1,"")</f>
        <v/>
      </c>
      <c r="O800" s="1" t="str">
        <f>IF(AND(טבלה20[[#This Row],[מחזורי פעילות]]=3,G801=1,טבלה20[[#This Row],[הפרש קבוע אחרון]]=I801),1,"")</f>
        <v/>
      </c>
      <c r="P800" s="1" t="str">
        <f>IF(AND(טבלה20[[#This Row],[דילוג]]=1,טבלה20[[#This Row],[הפרש קבוע אחרון]]=I799,טבלה20[[#This Row],[מחזורי פעילות]]&gt;1),1,"")</f>
        <v/>
      </c>
      <c r="Q800" s="1" t="str">
        <f>IF(OR(AND(טבלה20[[#This Row],[מחזורי פעילות]]&lt;&gt;"",M801=""),AND(טבלה20[[#This Row],[פעילות]]=3,M801=1)),טבלה20[[#This Row],[מחזורי פעילות]],"")</f>
        <v/>
      </c>
      <c r="R800" s="1" t="str">
        <f>IF(טבלה20[[#This Row],[באיזה מחזור נעקר אחרי קביעה?]]&lt;&gt;"",1,"")</f>
        <v/>
      </c>
      <c r="S800" s="1" t="str">
        <f>IF(AND(טבלה20[[#This Row],[באיזה מחזור נעקר אחרי קביעה?]]&lt;&gt;"",טבלה20[[#This Row],[CycleNumber]]&gt;B801),טבלה20[[#This Row],[באיזה מחזור נעקר אחרי קביעה?]],"")</f>
        <v/>
      </c>
      <c r="T800" s="1" t="str">
        <f>IF(AND(טבלה20[[#This Row],[הפרש קבוע אחרון]]&lt;&gt;"",I799=""),טבלה20[[#This Row],[CycleNumber]],"")</f>
        <v/>
      </c>
      <c r="U800" s="1" t="str">
        <f>IF(OR(טבלה20[[#This Row],[CycleNumber]]&gt;B801,B801=""),טבלה20[[#This Row],[CycleNumber]],"")</f>
        <v/>
      </c>
      <c r="V8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0" t="s">
        <v>60</v>
      </c>
      <c r="AO800">
        <v>4</v>
      </c>
      <c r="AP800">
        <v>29</v>
      </c>
      <c r="AQ800">
        <f t="shared" si="28"/>
        <v>0</v>
      </c>
      <c r="AR800" t="str">
        <f t="shared" si="29"/>
        <v/>
      </c>
    </row>
    <row r="801" spans="1:44" hidden="1" x14ac:dyDescent="0.25">
      <c r="A801" t="s">
        <v>60</v>
      </c>
      <c r="B801">
        <v>6</v>
      </c>
      <c r="C801">
        <v>1</v>
      </c>
      <c r="D801">
        <v>1</v>
      </c>
      <c r="E801">
        <v>0</v>
      </c>
      <c r="F801">
        <v>27</v>
      </c>
      <c r="G801" t="str">
        <f>IF(טבלה20[[#This Row],[CycleNumber]]&gt;2,IF(AND(טבלה20[[#This Row],[LengthofCycle]]-F800=F800-F799,טבלה20[[#This Row],[LengthofCycle]]-F800&lt;&gt;0),1,""),"")</f>
        <v/>
      </c>
      <c r="H801" t="str">
        <f>IF(טבלה20[[#This Row],[דילוג]]=1,SUM(G801:G802),"")</f>
        <v/>
      </c>
      <c r="I801" t="str">
        <f>IF(AND(טבלה20[[#This Row],[CycleNumber]]&gt;B800,טבלה20[[#This Row],[CycleNumber]]&gt;2),IF(טבלה20[[#This Row],[דילוג]]=1,טבלה20[[#This Row],[LengthofCycle]]-F800,I800),"")</f>
        <v/>
      </c>
      <c r="J801">
        <f>IF(AND(טבלה20[[#This Row],[CycleNumber]]&gt;B800,טבלה20[[#This Row],[CycleNumber]]&gt;2),IF(טבלה20[[#This Row],[דילוג]]=1,1,IF(MAX(J799:J800)=1,1,IF(טבלה20[[#This Row],[LengthofCycle]]-F800&lt;&gt;טבלה20[[#This Row],[הפרש קבוע אחרון]],0,""))),"")</f>
        <v>0</v>
      </c>
      <c r="K801" t="str">
        <f>IF(טבלה20[[#This Row],[CycleNumber]]&lt;3,"",IF(טבלה20[[#This Row],[דילוג]]=1,1,IF(K800="","",IF(טבלה20[[#This Row],[LengthofCycle]]-F800=טבלה20[[#This Row],[הפרש קבוע אחרון]],1,IF(K800+1&gt;3,"",K800+1)))))</f>
        <v/>
      </c>
      <c r="L801" t="str">
        <f>IF(OR(טבלה20[[#This Row],[פעילות]]="",K800=""),"",IF(טבלה20[[#This Row],[פעילות]]=1,1,0))</f>
        <v/>
      </c>
      <c r="M801" s="1" t="str">
        <f>IF(טבלה20[[#This Row],[פעילות]]="","",IF(OR(M800="",AND(טבלה20[[#This Row],[דילוג]]=1,K800=3)),1,M800+1))</f>
        <v/>
      </c>
      <c r="N801" s="1" t="str">
        <f>IF(AND(טבלה20[[#This Row],[מחזורי פעילות]]=3,G802=1,טבלה20[[#This Row],[הפרש קבוע אחרון]]&lt;&gt;I802),1,"")</f>
        <v/>
      </c>
      <c r="O801" s="1" t="str">
        <f>IF(AND(טבלה20[[#This Row],[מחזורי פעילות]]=3,G802=1,טבלה20[[#This Row],[הפרש קבוע אחרון]]=I802),1,"")</f>
        <v/>
      </c>
      <c r="P801" s="1" t="str">
        <f>IF(AND(טבלה20[[#This Row],[דילוג]]=1,טבלה20[[#This Row],[הפרש קבוע אחרון]]=I800,טבלה20[[#This Row],[מחזורי פעילות]]&gt;1),1,"")</f>
        <v/>
      </c>
      <c r="Q801" s="1" t="str">
        <f>IF(OR(AND(טבלה20[[#This Row],[מחזורי פעילות]]&lt;&gt;"",M802=""),AND(טבלה20[[#This Row],[פעילות]]=3,M802=1)),טבלה20[[#This Row],[מחזורי פעילות]],"")</f>
        <v/>
      </c>
      <c r="R801" s="1" t="str">
        <f>IF(טבלה20[[#This Row],[באיזה מחזור נעקר אחרי קביעה?]]&lt;&gt;"",1,"")</f>
        <v/>
      </c>
      <c r="S801" s="1" t="str">
        <f>IF(AND(טבלה20[[#This Row],[באיזה מחזור נעקר אחרי קביעה?]]&lt;&gt;"",טבלה20[[#This Row],[CycleNumber]]&gt;B802),טבלה20[[#This Row],[באיזה מחזור נעקר אחרי קביעה?]],"")</f>
        <v/>
      </c>
      <c r="T801" s="1" t="str">
        <f>IF(AND(טבלה20[[#This Row],[הפרש קבוע אחרון]]&lt;&gt;"",I800=""),טבלה20[[#This Row],[CycleNumber]],"")</f>
        <v/>
      </c>
      <c r="U801" s="1" t="str">
        <f>IF(OR(טבלה20[[#This Row],[CycleNumber]]&gt;B802,B802=""),טבלה20[[#This Row],[CycleNumber]],"")</f>
        <v/>
      </c>
      <c r="V8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1" t="s">
        <v>60</v>
      </c>
      <c r="AO801">
        <v>5</v>
      </c>
      <c r="AP801">
        <v>33</v>
      </c>
      <c r="AQ801">
        <f t="shared" si="28"/>
        <v>0</v>
      </c>
      <c r="AR801" t="str">
        <f t="shared" si="29"/>
        <v/>
      </c>
    </row>
    <row r="802" spans="1:44" hidden="1" x14ac:dyDescent="0.25">
      <c r="A802" t="s">
        <v>60</v>
      </c>
      <c r="B802">
        <v>7</v>
      </c>
      <c r="C802">
        <v>1</v>
      </c>
      <c r="D802">
        <v>1</v>
      </c>
      <c r="E802">
        <v>0</v>
      </c>
      <c r="F802">
        <v>29</v>
      </c>
      <c r="G802" t="str">
        <f>IF(טבלה20[[#This Row],[CycleNumber]]&gt;2,IF(AND(טבלה20[[#This Row],[LengthofCycle]]-F801=F801-F800,טבלה20[[#This Row],[LengthofCycle]]-F801&lt;&gt;0),1,""),"")</f>
        <v/>
      </c>
      <c r="H802" t="str">
        <f>IF(טבלה20[[#This Row],[דילוג]]=1,SUM(G802:G803),"")</f>
        <v/>
      </c>
      <c r="I802" t="str">
        <f>IF(AND(טבלה20[[#This Row],[CycleNumber]]&gt;B801,טבלה20[[#This Row],[CycleNumber]]&gt;2),IF(טבלה20[[#This Row],[דילוג]]=1,טבלה20[[#This Row],[LengthofCycle]]-F801,I801),"")</f>
        <v/>
      </c>
      <c r="J802">
        <f>IF(AND(טבלה20[[#This Row],[CycleNumber]]&gt;B801,טבלה20[[#This Row],[CycleNumber]]&gt;2),IF(טבלה20[[#This Row],[דילוג]]=1,1,IF(MAX(J800:J801)=1,1,IF(טבלה20[[#This Row],[LengthofCycle]]-F801&lt;&gt;טבלה20[[#This Row],[הפרש קבוע אחרון]],0,""))),"")</f>
        <v>0</v>
      </c>
      <c r="K802" t="str">
        <f>IF(טבלה20[[#This Row],[CycleNumber]]&lt;3,"",IF(טבלה20[[#This Row],[דילוג]]=1,1,IF(K801="","",IF(טבלה20[[#This Row],[LengthofCycle]]-F801=טבלה20[[#This Row],[הפרש קבוע אחרון]],1,IF(K801+1&gt;3,"",K801+1)))))</f>
        <v/>
      </c>
      <c r="L802" t="str">
        <f>IF(OR(טבלה20[[#This Row],[פעילות]]="",K801=""),"",IF(טבלה20[[#This Row],[פעילות]]=1,1,0))</f>
        <v/>
      </c>
      <c r="M802" s="1" t="str">
        <f>IF(טבלה20[[#This Row],[פעילות]]="","",IF(OR(M801="",AND(טבלה20[[#This Row],[דילוג]]=1,K801=3)),1,M801+1))</f>
        <v/>
      </c>
      <c r="N802" s="1" t="str">
        <f>IF(AND(טבלה20[[#This Row],[מחזורי פעילות]]=3,G803=1,טבלה20[[#This Row],[הפרש קבוע אחרון]]&lt;&gt;I803),1,"")</f>
        <v/>
      </c>
      <c r="O802" s="1" t="str">
        <f>IF(AND(טבלה20[[#This Row],[מחזורי פעילות]]=3,G803=1,טבלה20[[#This Row],[הפרש קבוע אחרון]]=I803),1,"")</f>
        <v/>
      </c>
      <c r="P802" s="1" t="str">
        <f>IF(AND(טבלה20[[#This Row],[דילוג]]=1,טבלה20[[#This Row],[הפרש קבוע אחרון]]=I801,טבלה20[[#This Row],[מחזורי פעילות]]&gt;1),1,"")</f>
        <v/>
      </c>
      <c r="Q802" s="1" t="str">
        <f>IF(OR(AND(טבלה20[[#This Row],[מחזורי פעילות]]&lt;&gt;"",M803=""),AND(טבלה20[[#This Row],[פעילות]]=3,M803=1)),טבלה20[[#This Row],[מחזורי פעילות]],"")</f>
        <v/>
      </c>
      <c r="R802" s="1" t="str">
        <f>IF(טבלה20[[#This Row],[באיזה מחזור נעקר אחרי קביעה?]]&lt;&gt;"",1,"")</f>
        <v/>
      </c>
      <c r="S802" s="1" t="str">
        <f>IF(AND(טבלה20[[#This Row],[באיזה מחזור נעקר אחרי קביעה?]]&lt;&gt;"",טבלה20[[#This Row],[CycleNumber]]&gt;B803),טבלה20[[#This Row],[באיזה מחזור נעקר אחרי קביעה?]],"")</f>
        <v/>
      </c>
      <c r="T802" s="1" t="str">
        <f>IF(AND(טבלה20[[#This Row],[הפרש קבוע אחרון]]&lt;&gt;"",I801=""),טבלה20[[#This Row],[CycleNumber]],"")</f>
        <v/>
      </c>
      <c r="U802" s="1" t="str">
        <f>IF(OR(טבלה20[[#This Row],[CycleNumber]]&gt;B803,B803=""),טבלה20[[#This Row],[CycleNumber]],"")</f>
        <v/>
      </c>
      <c r="V8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2" t="s">
        <v>60</v>
      </c>
      <c r="AO802">
        <v>6</v>
      </c>
      <c r="AP802">
        <v>27</v>
      </c>
      <c r="AQ802">
        <f t="shared" si="28"/>
        <v>0</v>
      </c>
      <c r="AR802" t="str">
        <f t="shared" si="29"/>
        <v/>
      </c>
    </row>
    <row r="803" spans="1:44" hidden="1" x14ac:dyDescent="0.25">
      <c r="A803" t="s">
        <v>60</v>
      </c>
      <c r="B803">
        <v>8</v>
      </c>
      <c r="C803">
        <v>1</v>
      </c>
      <c r="D803">
        <v>1</v>
      </c>
      <c r="E803">
        <v>0</v>
      </c>
      <c r="F803">
        <v>31</v>
      </c>
      <c r="G803">
        <f>IF(טבלה20[[#This Row],[CycleNumber]]&gt;2,IF(AND(טבלה20[[#This Row],[LengthofCycle]]-F802=F802-F801,טבלה20[[#This Row],[LengthofCycle]]-F802&lt;&gt;0),1,""),"")</f>
        <v>1</v>
      </c>
      <c r="H803">
        <f>IF(טבלה20[[#This Row],[דילוג]]=1,SUM(G803:G804),"")</f>
        <v>1</v>
      </c>
      <c r="I803">
        <f>IF(AND(טבלה20[[#This Row],[CycleNumber]]&gt;B802,טבלה20[[#This Row],[CycleNumber]]&gt;2),IF(טבלה20[[#This Row],[דילוג]]=1,טבלה20[[#This Row],[LengthofCycle]]-F802,I802),"")</f>
        <v>2</v>
      </c>
      <c r="J803">
        <f>IF(AND(טבלה20[[#This Row],[CycleNumber]]&gt;B802,טבלה20[[#This Row],[CycleNumber]]&gt;2),IF(טבלה20[[#This Row],[דילוג]]=1,1,IF(MAX(J801:J802)=1,1,IF(טבלה20[[#This Row],[LengthofCycle]]-F802&lt;&gt;טבלה20[[#This Row],[הפרש קבוע אחרון]],0,""))),"")</f>
        <v>1</v>
      </c>
      <c r="K803">
        <f>IF(טבלה20[[#This Row],[CycleNumber]]&lt;3,"",IF(טבלה20[[#This Row],[דילוג]]=1,1,IF(K802="","",IF(טבלה20[[#This Row],[LengthofCycle]]-F802=טבלה20[[#This Row],[הפרש קבוע אחרון]],1,IF(K802+1&gt;3,"",K802+1)))))</f>
        <v>1</v>
      </c>
      <c r="L803" t="str">
        <f>IF(OR(טבלה20[[#This Row],[פעילות]]="",K802=""),"",IF(טבלה20[[#This Row],[פעילות]]=1,1,0))</f>
        <v/>
      </c>
      <c r="M803" s="1">
        <f>IF(טבלה20[[#This Row],[פעילות]]="","",IF(OR(M802="",AND(טבלה20[[#This Row],[דילוג]]=1,K802=3)),1,M802+1))</f>
        <v>1</v>
      </c>
      <c r="N803" s="1" t="str">
        <f>IF(AND(טבלה20[[#This Row],[מחזורי פעילות]]=3,G804=1,טבלה20[[#This Row],[הפרש קבוע אחרון]]&lt;&gt;I804),1,"")</f>
        <v/>
      </c>
      <c r="O803" s="1" t="str">
        <f>IF(AND(טבלה20[[#This Row],[מחזורי פעילות]]=3,G804=1,טבלה20[[#This Row],[הפרש קבוע אחרון]]=I804),1,"")</f>
        <v/>
      </c>
      <c r="P803" s="1" t="str">
        <f>IF(AND(טבלה20[[#This Row],[דילוג]]=1,טבלה20[[#This Row],[הפרש קבוע אחרון]]=I802,טבלה20[[#This Row],[מחזורי פעילות]]&gt;1),1,"")</f>
        <v/>
      </c>
      <c r="Q803" s="1" t="str">
        <f>IF(OR(AND(טבלה20[[#This Row],[מחזורי פעילות]]&lt;&gt;"",M804=""),AND(טבלה20[[#This Row],[פעילות]]=3,M804=1)),טבלה20[[#This Row],[מחזורי פעילות]],"")</f>
        <v/>
      </c>
      <c r="R803" s="1" t="str">
        <f>IF(טבלה20[[#This Row],[באיזה מחזור נעקר אחרי קביעה?]]&lt;&gt;"",1,"")</f>
        <v/>
      </c>
      <c r="S803" s="1" t="str">
        <f>IF(AND(טבלה20[[#This Row],[באיזה מחזור נעקר אחרי קביעה?]]&lt;&gt;"",טבלה20[[#This Row],[CycleNumber]]&gt;B804),טבלה20[[#This Row],[באיזה מחזור נעקר אחרי קביעה?]],"")</f>
        <v/>
      </c>
      <c r="T803" s="1">
        <f>IF(AND(טבלה20[[#This Row],[הפרש קבוע אחרון]]&lt;&gt;"",I802=""),טבלה20[[#This Row],[CycleNumber]],"")</f>
        <v>8</v>
      </c>
      <c r="U803" s="1" t="str">
        <f>IF(OR(טבלה20[[#This Row],[CycleNumber]]&gt;B804,B804=""),טבלה20[[#This Row],[CycleNumber]],"")</f>
        <v/>
      </c>
      <c r="V8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3" t="s">
        <v>60</v>
      </c>
      <c r="AO803">
        <v>7</v>
      </c>
      <c r="AP803">
        <v>29</v>
      </c>
      <c r="AQ803">
        <f t="shared" si="28"/>
        <v>0</v>
      </c>
      <c r="AR803" t="str">
        <f t="shared" si="29"/>
        <v/>
      </c>
    </row>
    <row r="804" spans="1:44" hidden="1" x14ac:dyDescent="0.25">
      <c r="A804" t="s">
        <v>60</v>
      </c>
      <c r="B804">
        <v>9</v>
      </c>
      <c r="C804">
        <v>1</v>
      </c>
      <c r="D804">
        <v>1</v>
      </c>
      <c r="E804">
        <v>0</v>
      </c>
      <c r="F804">
        <v>31</v>
      </c>
      <c r="G804" t="str">
        <f>IF(טבלה20[[#This Row],[CycleNumber]]&gt;2,IF(AND(טבלה20[[#This Row],[LengthofCycle]]-F803=F803-F802,טבלה20[[#This Row],[LengthofCycle]]-F803&lt;&gt;0),1,""),"")</f>
        <v/>
      </c>
      <c r="H804" t="str">
        <f>IF(טבלה20[[#This Row],[דילוג]]=1,SUM(G804:G805),"")</f>
        <v/>
      </c>
      <c r="I804">
        <f>IF(AND(טבלה20[[#This Row],[CycleNumber]]&gt;B803,טבלה20[[#This Row],[CycleNumber]]&gt;2),IF(טבלה20[[#This Row],[דילוג]]=1,טבלה20[[#This Row],[LengthofCycle]]-F803,I803),"")</f>
        <v>2</v>
      </c>
      <c r="J804">
        <f>IF(AND(טבלה20[[#This Row],[CycleNumber]]&gt;B803,טבלה20[[#This Row],[CycleNumber]]&gt;2),IF(טבלה20[[#This Row],[דילוג]]=1,1,IF(MAX(J802:J803)=1,1,IF(טבלה20[[#This Row],[LengthofCycle]]-F803&lt;&gt;טבלה20[[#This Row],[הפרש קבוע אחרון]],0,""))),"")</f>
        <v>1</v>
      </c>
      <c r="K804">
        <f>IF(טבלה20[[#This Row],[CycleNumber]]&lt;3,"",IF(טבלה20[[#This Row],[דילוג]]=1,1,IF(K803="","",IF(טבלה20[[#This Row],[LengthofCycle]]-F803=טבלה20[[#This Row],[הפרש קבוע אחרון]],1,IF(K803+1&gt;3,"",K803+1)))))</f>
        <v>2</v>
      </c>
      <c r="L804">
        <f>IF(OR(טבלה20[[#This Row],[פעילות]]="",K803=""),"",IF(טבלה20[[#This Row],[פעילות]]=1,1,0))</f>
        <v>0</v>
      </c>
      <c r="M804" s="1">
        <f>IF(טבלה20[[#This Row],[פעילות]]="","",IF(OR(M803="",AND(טבלה20[[#This Row],[דילוג]]=1,K803=3)),1,M803+1))</f>
        <v>2</v>
      </c>
      <c r="N804" s="1" t="str">
        <f>IF(AND(טבלה20[[#This Row],[מחזורי פעילות]]=3,G805=1,טבלה20[[#This Row],[הפרש קבוע אחרון]]&lt;&gt;I805),1,"")</f>
        <v/>
      </c>
      <c r="O804" s="1" t="str">
        <f>IF(AND(טבלה20[[#This Row],[מחזורי פעילות]]=3,G805=1,טבלה20[[#This Row],[הפרש קבוע אחרון]]=I805),1,"")</f>
        <v/>
      </c>
      <c r="P804" s="1" t="str">
        <f>IF(AND(טבלה20[[#This Row],[דילוג]]=1,טבלה20[[#This Row],[הפרש קבוע אחרון]]=I803,טבלה20[[#This Row],[מחזורי פעילות]]&gt;1),1,"")</f>
        <v/>
      </c>
      <c r="Q804" s="1" t="str">
        <f>IF(OR(AND(טבלה20[[#This Row],[מחזורי פעילות]]&lt;&gt;"",M805=""),AND(טבלה20[[#This Row],[פעילות]]=3,M805=1)),טבלה20[[#This Row],[מחזורי פעילות]],"")</f>
        <v/>
      </c>
      <c r="R804" s="1" t="str">
        <f>IF(טבלה20[[#This Row],[באיזה מחזור נעקר אחרי קביעה?]]&lt;&gt;"",1,"")</f>
        <v/>
      </c>
      <c r="S804" s="1" t="str">
        <f>IF(AND(טבלה20[[#This Row],[באיזה מחזור נעקר אחרי קביעה?]]&lt;&gt;"",טבלה20[[#This Row],[CycleNumber]]&gt;B805),טבלה20[[#This Row],[באיזה מחזור נעקר אחרי קביעה?]],"")</f>
        <v/>
      </c>
      <c r="T804" s="1" t="str">
        <f>IF(AND(טבלה20[[#This Row],[הפרש קבוע אחרון]]&lt;&gt;"",I803=""),טבלה20[[#This Row],[CycleNumber]],"")</f>
        <v/>
      </c>
      <c r="U804" s="1" t="str">
        <f>IF(OR(טבלה20[[#This Row],[CycleNumber]]&gt;B805,B805=""),טבלה20[[#This Row],[CycleNumber]],"")</f>
        <v/>
      </c>
      <c r="V8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4" t="s">
        <v>60</v>
      </c>
      <c r="AO804">
        <v>8</v>
      </c>
      <c r="AP804">
        <v>31</v>
      </c>
      <c r="AQ804">
        <f t="shared" si="28"/>
        <v>1</v>
      </c>
      <c r="AR804" t="str">
        <f t="shared" si="29"/>
        <v/>
      </c>
    </row>
    <row r="805" spans="1:44" hidden="1" x14ac:dyDescent="0.25">
      <c r="A805" t="s">
        <v>60</v>
      </c>
      <c r="B805">
        <v>10</v>
      </c>
      <c r="C805">
        <v>1</v>
      </c>
      <c r="D805">
        <v>1</v>
      </c>
      <c r="E805">
        <v>0</v>
      </c>
      <c r="F805">
        <v>33</v>
      </c>
      <c r="G805" t="str">
        <f>IF(טבלה20[[#This Row],[CycleNumber]]&gt;2,IF(AND(טבלה20[[#This Row],[LengthofCycle]]-F804=F804-F803,טבלה20[[#This Row],[LengthofCycle]]-F804&lt;&gt;0),1,""),"")</f>
        <v/>
      </c>
      <c r="H805" t="str">
        <f>IF(טבלה20[[#This Row],[דילוג]]=1,SUM(G805:G806),"")</f>
        <v/>
      </c>
      <c r="I805">
        <f>IF(AND(טבלה20[[#This Row],[CycleNumber]]&gt;B804,טבלה20[[#This Row],[CycleNumber]]&gt;2),IF(טבלה20[[#This Row],[דילוג]]=1,טבלה20[[#This Row],[LengthofCycle]]-F804,I804),"")</f>
        <v>2</v>
      </c>
      <c r="J805">
        <f>IF(AND(טבלה20[[#This Row],[CycleNumber]]&gt;B804,טבלה20[[#This Row],[CycleNumber]]&gt;2),IF(טבלה20[[#This Row],[דילוג]]=1,1,IF(MAX(J803:J804)=1,1,IF(טבלה20[[#This Row],[LengthofCycle]]-F804&lt;&gt;טבלה20[[#This Row],[הפרש קבוע אחרון]],0,""))),"")</f>
        <v>1</v>
      </c>
      <c r="K805">
        <f>IF(טבלה20[[#This Row],[CycleNumber]]&lt;3,"",IF(טבלה20[[#This Row],[דילוג]]=1,1,IF(K804="","",IF(טבלה20[[#This Row],[LengthofCycle]]-F804=טבלה20[[#This Row],[הפרש קבוע אחרון]],1,IF(K804+1&gt;3,"",K804+1)))))</f>
        <v>1</v>
      </c>
      <c r="L805">
        <f>IF(OR(טבלה20[[#This Row],[פעילות]]="",K804=""),"",IF(טבלה20[[#This Row],[פעילות]]=1,1,0))</f>
        <v>1</v>
      </c>
      <c r="M805" s="1">
        <f>IF(טבלה20[[#This Row],[פעילות]]="","",IF(OR(M804="",AND(טבלה20[[#This Row],[דילוג]]=1,K804=3)),1,M804+1))</f>
        <v>3</v>
      </c>
      <c r="N805" s="1" t="str">
        <f>IF(AND(טבלה20[[#This Row],[מחזורי פעילות]]=3,G806=1,טבלה20[[#This Row],[הפרש קבוע אחרון]]&lt;&gt;I806),1,"")</f>
        <v/>
      </c>
      <c r="O805" s="1" t="str">
        <f>IF(AND(טבלה20[[#This Row],[מחזורי פעילות]]=3,G806=1,טבלה20[[#This Row],[הפרש קבוע אחרון]]=I806),1,"")</f>
        <v/>
      </c>
      <c r="P805" s="1" t="str">
        <f>IF(AND(טבלה20[[#This Row],[דילוג]]=1,טבלה20[[#This Row],[הפרש קבוע אחרון]]=I804,טבלה20[[#This Row],[מחזורי פעילות]]&gt;1),1,"")</f>
        <v/>
      </c>
      <c r="Q805" s="1" t="str">
        <f>IF(OR(AND(טבלה20[[#This Row],[מחזורי פעילות]]&lt;&gt;"",M806=""),AND(טבלה20[[#This Row],[פעילות]]=3,M806=1)),טבלה20[[#This Row],[מחזורי פעילות]],"")</f>
        <v/>
      </c>
      <c r="R805" s="1" t="str">
        <f>IF(טבלה20[[#This Row],[באיזה מחזור נעקר אחרי קביעה?]]&lt;&gt;"",1,"")</f>
        <v/>
      </c>
      <c r="S805" s="1" t="str">
        <f>IF(AND(טבלה20[[#This Row],[באיזה מחזור נעקר אחרי קביעה?]]&lt;&gt;"",טבלה20[[#This Row],[CycleNumber]]&gt;B806),טבלה20[[#This Row],[באיזה מחזור נעקר אחרי קביעה?]],"")</f>
        <v/>
      </c>
      <c r="T805" s="1" t="str">
        <f>IF(AND(טבלה20[[#This Row],[הפרש קבוע אחרון]]&lt;&gt;"",I804=""),טבלה20[[#This Row],[CycleNumber]],"")</f>
        <v/>
      </c>
      <c r="U805" s="1" t="str">
        <f>IF(OR(טבלה20[[#This Row],[CycleNumber]]&gt;B806,B806=""),טבלה20[[#This Row],[CycleNumber]],"")</f>
        <v/>
      </c>
      <c r="V8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5" t="s">
        <v>60</v>
      </c>
      <c r="AO805">
        <v>9</v>
      </c>
      <c r="AP805">
        <v>31</v>
      </c>
      <c r="AQ805">
        <f t="shared" si="28"/>
        <v>0</v>
      </c>
      <c r="AR805" t="str">
        <f t="shared" si="29"/>
        <v/>
      </c>
    </row>
    <row r="806" spans="1:44" hidden="1" x14ac:dyDescent="0.25">
      <c r="A806" t="s">
        <v>60</v>
      </c>
      <c r="B806">
        <v>11</v>
      </c>
      <c r="C806">
        <v>1</v>
      </c>
      <c r="D806">
        <v>1</v>
      </c>
      <c r="E806">
        <v>0</v>
      </c>
      <c r="F806">
        <v>31</v>
      </c>
      <c r="G806" t="str">
        <f>IF(טבלה20[[#This Row],[CycleNumber]]&gt;2,IF(AND(טבלה20[[#This Row],[LengthofCycle]]-F805=F805-F804,טבלה20[[#This Row],[LengthofCycle]]-F805&lt;&gt;0),1,""),"")</f>
        <v/>
      </c>
      <c r="H806" t="str">
        <f>IF(טבלה20[[#This Row],[דילוג]]=1,SUM(G806:G807),"")</f>
        <v/>
      </c>
      <c r="I806">
        <f>IF(AND(טבלה20[[#This Row],[CycleNumber]]&gt;B805,טבלה20[[#This Row],[CycleNumber]]&gt;2),IF(טבלה20[[#This Row],[דילוג]]=1,טבלה20[[#This Row],[LengthofCycle]]-F805,I805),"")</f>
        <v>2</v>
      </c>
      <c r="J806">
        <f>IF(AND(טבלה20[[#This Row],[CycleNumber]]&gt;B805,טבלה20[[#This Row],[CycleNumber]]&gt;2),IF(טבלה20[[#This Row],[דילוג]]=1,1,IF(MAX(J804:J805)=1,1,IF(טבלה20[[#This Row],[LengthofCycle]]-F805&lt;&gt;טבלה20[[#This Row],[הפרש קבוע אחרון]],0,""))),"")</f>
        <v>1</v>
      </c>
      <c r="K806">
        <f>IF(טבלה20[[#This Row],[CycleNumber]]&lt;3,"",IF(טבלה20[[#This Row],[דילוג]]=1,1,IF(K805="","",IF(טבלה20[[#This Row],[LengthofCycle]]-F805=טבלה20[[#This Row],[הפרש קבוע אחרון]],1,IF(K805+1&gt;3,"",K805+1)))))</f>
        <v>2</v>
      </c>
      <c r="L806">
        <f>IF(OR(טבלה20[[#This Row],[פעילות]]="",K805=""),"",IF(טבלה20[[#This Row],[פעילות]]=1,1,0))</f>
        <v>0</v>
      </c>
      <c r="M806" s="1">
        <f>IF(טבלה20[[#This Row],[פעילות]]="","",IF(OR(M805="",AND(טבלה20[[#This Row],[דילוג]]=1,K805=3)),1,M805+1))</f>
        <v>4</v>
      </c>
      <c r="N806" s="1" t="str">
        <f>IF(AND(טבלה20[[#This Row],[מחזורי פעילות]]=3,G807=1,טבלה20[[#This Row],[הפרש קבוע אחרון]]&lt;&gt;I807),1,"")</f>
        <v/>
      </c>
      <c r="O806" s="1" t="str">
        <f>IF(AND(טבלה20[[#This Row],[מחזורי פעילות]]=3,G807=1,טבלה20[[#This Row],[הפרש קבוע אחרון]]=I807),1,"")</f>
        <v/>
      </c>
      <c r="P806" s="1" t="str">
        <f>IF(AND(טבלה20[[#This Row],[דילוג]]=1,טבלה20[[#This Row],[הפרש קבוע אחרון]]=I805,טבלה20[[#This Row],[מחזורי פעילות]]&gt;1),1,"")</f>
        <v/>
      </c>
      <c r="Q806" s="1" t="str">
        <f>IF(OR(AND(טבלה20[[#This Row],[מחזורי פעילות]]&lt;&gt;"",M807=""),AND(טבלה20[[#This Row],[פעילות]]=3,M807=1)),טבלה20[[#This Row],[מחזורי פעילות]],"")</f>
        <v/>
      </c>
      <c r="R806" s="1" t="str">
        <f>IF(טבלה20[[#This Row],[באיזה מחזור נעקר אחרי קביעה?]]&lt;&gt;"",1,"")</f>
        <v/>
      </c>
      <c r="S806" s="1" t="str">
        <f>IF(AND(טבלה20[[#This Row],[באיזה מחזור נעקר אחרי קביעה?]]&lt;&gt;"",טבלה20[[#This Row],[CycleNumber]]&gt;B807),טבלה20[[#This Row],[באיזה מחזור נעקר אחרי קביעה?]],"")</f>
        <v/>
      </c>
      <c r="T806" s="1" t="str">
        <f>IF(AND(טבלה20[[#This Row],[הפרש קבוע אחרון]]&lt;&gt;"",I805=""),טבלה20[[#This Row],[CycleNumber]],"")</f>
        <v/>
      </c>
      <c r="U806" s="1" t="str">
        <f>IF(OR(טבלה20[[#This Row],[CycleNumber]]&gt;B807,B807=""),טבלה20[[#This Row],[CycleNumber]],"")</f>
        <v/>
      </c>
      <c r="V8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6" t="s">
        <v>60</v>
      </c>
      <c r="AO806">
        <v>10</v>
      </c>
      <c r="AP806">
        <v>33</v>
      </c>
      <c r="AQ806">
        <f t="shared" si="28"/>
        <v>0</v>
      </c>
      <c r="AR806" t="str">
        <f t="shared" si="29"/>
        <v/>
      </c>
    </row>
    <row r="807" spans="1:44" hidden="1" x14ac:dyDescent="0.25">
      <c r="A807" t="s">
        <v>60</v>
      </c>
      <c r="B807">
        <v>12</v>
      </c>
      <c r="C807">
        <v>1</v>
      </c>
      <c r="D807">
        <v>1</v>
      </c>
      <c r="E807">
        <v>0</v>
      </c>
      <c r="F807">
        <v>32</v>
      </c>
      <c r="G807" t="str">
        <f>IF(טבלה20[[#This Row],[CycleNumber]]&gt;2,IF(AND(טבלה20[[#This Row],[LengthofCycle]]-F806=F806-F805,טבלה20[[#This Row],[LengthofCycle]]-F806&lt;&gt;0),1,""),"")</f>
        <v/>
      </c>
      <c r="H807" t="str">
        <f>IF(טבלה20[[#This Row],[דילוג]]=1,SUM(G807:G808),"")</f>
        <v/>
      </c>
      <c r="I807">
        <f>IF(AND(טבלה20[[#This Row],[CycleNumber]]&gt;B806,טבלה20[[#This Row],[CycleNumber]]&gt;2),IF(טבלה20[[#This Row],[דילוג]]=1,טבלה20[[#This Row],[LengthofCycle]]-F806,I806),"")</f>
        <v>2</v>
      </c>
      <c r="J807">
        <f>IF(AND(טבלה20[[#This Row],[CycleNumber]]&gt;B806,טבלה20[[#This Row],[CycleNumber]]&gt;2),IF(טבלה20[[#This Row],[דילוג]]=1,1,IF(MAX(J805:J806)=1,1,IF(טבלה20[[#This Row],[LengthofCycle]]-F806&lt;&gt;טבלה20[[#This Row],[הפרש קבוע אחרון]],0,""))),"")</f>
        <v>1</v>
      </c>
      <c r="K807">
        <f>IF(טבלה20[[#This Row],[CycleNumber]]&lt;3,"",IF(טבלה20[[#This Row],[דילוג]]=1,1,IF(K806="","",IF(טבלה20[[#This Row],[LengthofCycle]]-F806=טבלה20[[#This Row],[הפרש קבוע אחרון]],1,IF(K806+1&gt;3,"",K806+1)))))</f>
        <v>3</v>
      </c>
      <c r="L807">
        <f>IF(OR(טבלה20[[#This Row],[פעילות]]="",K806=""),"",IF(טבלה20[[#This Row],[פעילות]]=1,1,0))</f>
        <v>0</v>
      </c>
      <c r="M807" s="1">
        <f>IF(טבלה20[[#This Row],[פעילות]]="","",IF(OR(M806="",AND(טבלה20[[#This Row],[דילוג]]=1,K806=3)),1,M806+1))</f>
        <v>5</v>
      </c>
      <c r="N807" s="1" t="str">
        <f>IF(AND(טבלה20[[#This Row],[מחזורי פעילות]]=3,G808=1,טבלה20[[#This Row],[הפרש קבוע אחרון]]&lt;&gt;I808),1,"")</f>
        <v/>
      </c>
      <c r="O807" s="1" t="str">
        <f>IF(AND(טבלה20[[#This Row],[מחזורי פעילות]]=3,G808=1,טבלה20[[#This Row],[הפרש קבוע אחרון]]=I808),1,"")</f>
        <v/>
      </c>
      <c r="P807" s="1" t="str">
        <f>IF(AND(טבלה20[[#This Row],[דילוג]]=1,טבלה20[[#This Row],[הפרש קבוע אחרון]]=I806,טבלה20[[#This Row],[מחזורי פעילות]]&gt;1),1,"")</f>
        <v/>
      </c>
      <c r="Q807" s="1">
        <f>IF(OR(AND(טבלה20[[#This Row],[מחזורי פעילות]]&lt;&gt;"",M808=""),AND(טבלה20[[#This Row],[פעילות]]=3,M808=1)),טבלה20[[#This Row],[מחזורי פעילות]],"")</f>
        <v>5</v>
      </c>
      <c r="R807" s="1">
        <f>IF(טבלה20[[#This Row],[באיזה מחזור נעקר אחרי קביעה?]]&lt;&gt;"",1,"")</f>
        <v>1</v>
      </c>
      <c r="S807" s="1" t="str">
        <f>IF(AND(טבלה20[[#This Row],[באיזה מחזור נעקר אחרי קביעה?]]&lt;&gt;"",טבלה20[[#This Row],[CycleNumber]]&gt;B808),טבלה20[[#This Row],[באיזה מחזור נעקר אחרי קביעה?]],"")</f>
        <v/>
      </c>
      <c r="T807" s="1" t="str">
        <f>IF(AND(טבלה20[[#This Row],[הפרש קבוע אחרון]]&lt;&gt;"",I806=""),טבלה20[[#This Row],[CycleNumber]],"")</f>
        <v/>
      </c>
      <c r="U807" s="1" t="str">
        <f>IF(OR(טבלה20[[#This Row],[CycleNumber]]&gt;B808,B808=""),טבלה20[[#This Row],[CycleNumber]],"")</f>
        <v/>
      </c>
      <c r="V8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7" t="s">
        <v>60</v>
      </c>
      <c r="AO807">
        <v>11</v>
      </c>
      <c r="AP807">
        <v>31</v>
      </c>
      <c r="AQ807">
        <f t="shared" si="28"/>
        <v>0</v>
      </c>
      <c r="AR807" t="str">
        <f t="shared" si="29"/>
        <v/>
      </c>
    </row>
    <row r="808" spans="1:44" hidden="1" x14ac:dyDescent="0.25">
      <c r="A808" t="s">
        <v>60</v>
      </c>
      <c r="B808">
        <v>13</v>
      </c>
      <c r="C808">
        <v>1</v>
      </c>
      <c r="D808">
        <v>1</v>
      </c>
      <c r="E808">
        <v>0</v>
      </c>
      <c r="F808">
        <v>30</v>
      </c>
      <c r="G808" t="str">
        <f>IF(טבלה20[[#This Row],[CycleNumber]]&gt;2,IF(AND(טבלה20[[#This Row],[LengthofCycle]]-F807=F807-F806,טבלה20[[#This Row],[LengthofCycle]]-F807&lt;&gt;0),1,""),"")</f>
        <v/>
      </c>
      <c r="H808" t="str">
        <f>IF(טבלה20[[#This Row],[דילוג]]=1,SUM(G808:G809),"")</f>
        <v/>
      </c>
      <c r="I808">
        <f>IF(AND(טבלה20[[#This Row],[CycleNumber]]&gt;B807,טבלה20[[#This Row],[CycleNumber]]&gt;2),IF(טבלה20[[#This Row],[דילוג]]=1,טבלה20[[#This Row],[LengthofCycle]]-F807,I807),"")</f>
        <v>2</v>
      </c>
      <c r="J808">
        <f>IF(AND(טבלה20[[#This Row],[CycleNumber]]&gt;B807,טבלה20[[#This Row],[CycleNumber]]&gt;2),IF(טבלה20[[#This Row],[דילוג]]=1,1,IF(MAX(J806:J807)=1,1,IF(טבלה20[[#This Row],[LengthofCycle]]-F807&lt;&gt;טבלה20[[#This Row],[הפרש קבוע אחרון]],0,""))),"")</f>
        <v>1</v>
      </c>
      <c r="K808" t="str">
        <f>IF(טבלה20[[#This Row],[CycleNumber]]&lt;3,"",IF(טבלה20[[#This Row],[דילוג]]=1,1,IF(K807="","",IF(טבלה20[[#This Row],[LengthofCycle]]-F807=טבלה20[[#This Row],[הפרש קבוע אחרון]],1,IF(K807+1&gt;3,"",K807+1)))))</f>
        <v/>
      </c>
      <c r="L808" t="str">
        <f>IF(OR(טבלה20[[#This Row],[פעילות]]="",K807=""),"",IF(טבלה20[[#This Row],[פעילות]]=1,1,0))</f>
        <v/>
      </c>
      <c r="M808" s="1" t="str">
        <f>IF(טבלה20[[#This Row],[פעילות]]="","",IF(OR(M807="",AND(טבלה20[[#This Row],[דילוג]]=1,K807=3)),1,M807+1))</f>
        <v/>
      </c>
      <c r="N808" s="1" t="str">
        <f>IF(AND(טבלה20[[#This Row],[מחזורי פעילות]]=3,G809=1,טבלה20[[#This Row],[הפרש קבוע אחרון]]&lt;&gt;I809),1,"")</f>
        <v/>
      </c>
      <c r="O808" s="1" t="str">
        <f>IF(AND(טבלה20[[#This Row],[מחזורי פעילות]]=3,G809=1,טבלה20[[#This Row],[הפרש קבוע אחרון]]=I809),1,"")</f>
        <v/>
      </c>
      <c r="P808" s="1" t="str">
        <f>IF(AND(טבלה20[[#This Row],[דילוג]]=1,טבלה20[[#This Row],[הפרש קבוע אחרון]]=I807,טבלה20[[#This Row],[מחזורי פעילות]]&gt;1),1,"")</f>
        <v/>
      </c>
      <c r="Q808" s="1" t="str">
        <f>IF(OR(AND(טבלה20[[#This Row],[מחזורי פעילות]]&lt;&gt;"",M809=""),AND(טבלה20[[#This Row],[פעילות]]=3,M809=1)),טבלה20[[#This Row],[מחזורי פעילות]],"")</f>
        <v/>
      </c>
      <c r="R808" s="1" t="str">
        <f>IF(טבלה20[[#This Row],[באיזה מחזור נעקר אחרי קביעה?]]&lt;&gt;"",1,"")</f>
        <v/>
      </c>
      <c r="S808" s="1" t="str">
        <f>IF(AND(טבלה20[[#This Row],[באיזה מחזור נעקר אחרי קביעה?]]&lt;&gt;"",טבלה20[[#This Row],[CycleNumber]]&gt;B809),טבלה20[[#This Row],[באיזה מחזור נעקר אחרי קביעה?]],"")</f>
        <v/>
      </c>
      <c r="T808" s="1" t="str">
        <f>IF(AND(טבלה20[[#This Row],[הפרש קבוע אחרון]]&lt;&gt;"",I807=""),טבלה20[[#This Row],[CycleNumber]],"")</f>
        <v/>
      </c>
      <c r="U808" s="1" t="str">
        <f>IF(OR(טבלה20[[#This Row],[CycleNumber]]&gt;B809,B809=""),טבלה20[[#This Row],[CycleNumber]],"")</f>
        <v/>
      </c>
      <c r="V8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8" t="s">
        <v>60</v>
      </c>
      <c r="AO808">
        <v>12</v>
      </c>
      <c r="AP808">
        <v>32</v>
      </c>
      <c r="AQ808">
        <f t="shared" si="28"/>
        <v>0</v>
      </c>
      <c r="AR808" t="str">
        <f t="shared" si="29"/>
        <v/>
      </c>
    </row>
    <row r="809" spans="1:44" hidden="1" x14ac:dyDescent="0.25">
      <c r="A809" t="s">
        <v>60</v>
      </c>
      <c r="B809">
        <v>14</v>
      </c>
      <c r="C809">
        <v>1</v>
      </c>
      <c r="D809">
        <v>1</v>
      </c>
      <c r="E809">
        <v>0</v>
      </c>
      <c r="F809">
        <v>26</v>
      </c>
      <c r="G809" t="str">
        <f>IF(טבלה20[[#This Row],[CycleNumber]]&gt;2,IF(AND(טבלה20[[#This Row],[LengthofCycle]]-F808=F808-F807,טבלה20[[#This Row],[LengthofCycle]]-F808&lt;&gt;0),1,""),"")</f>
        <v/>
      </c>
      <c r="H809" t="str">
        <f>IF(טבלה20[[#This Row],[דילוג]]=1,SUM(G809:G810),"")</f>
        <v/>
      </c>
      <c r="I809">
        <f>IF(AND(טבלה20[[#This Row],[CycleNumber]]&gt;B808,טבלה20[[#This Row],[CycleNumber]]&gt;2),IF(טבלה20[[#This Row],[דילוג]]=1,טבלה20[[#This Row],[LengthofCycle]]-F808,I808),"")</f>
        <v>2</v>
      </c>
      <c r="J809">
        <f>IF(AND(טבלה20[[#This Row],[CycleNumber]]&gt;B808,טבלה20[[#This Row],[CycleNumber]]&gt;2),IF(טבלה20[[#This Row],[דילוג]]=1,1,IF(MAX(J807:J808)=1,1,IF(טבלה20[[#This Row],[LengthofCycle]]-F808&lt;&gt;טבלה20[[#This Row],[הפרש קבוע אחרון]],0,""))),"")</f>
        <v>1</v>
      </c>
      <c r="K809" t="str">
        <f>IF(טבלה20[[#This Row],[CycleNumber]]&lt;3,"",IF(טבלה20[[#This Row],[דילוג]]=1,1,IF(K808="","",IF(טבלה20[[#This Row],[LengthofCycle]]-F808=טבלה20[[#This Row],[הפרש קבוע אחרון]],1,IF(K808+1&gt;3,"",K808+1)))))</f>
        <v/>
      </c>
      <c r="L809" t="str">
        <f>IF(OR(טבלה20[[#This Row],[פעילות]]="",K808=""),"",IF(טבלה20[[#This Row],[פעילות]]=1,1,0))</f>
        <v/>
      </c>
      <c r="M809" s="1" t="str">
        <f>IF(טבלה20[[#This Row],[פעילות]]="","",IF(OR(M808="",AND(טבלה20[[#This Row],[דילוג]]=1,K808=3)),1,M808+1))</f>
        <v/>
      </c>
      <c r="N809" s="1" t="str">
        <f>IF(AND(טבלה20[[#This Row],[מחזורי פעילות]]=3,G810=1,טבלה20[[#This Row],[הפרש קבוע אחרון]]&lt;&gt;I810),1,"")</f>
        <v/>
      </c>
      <c r="O809" s="1" t="str">
        <f>IF(AND(טבלה20[[#This Row],[מחזורי פעילות]]=3,G810=1,טבלה20[[#This Row],[הפרש קבוע אחרון]]=I810),1,"")</f>
        <v/>
      </c>
      <c r="P809" s="1" t="str">
        <f>IF(AND(טבלה20[[#This Row],[דילוג]]=1,טבלה20[[#This Row],[הפרש קבוע אחרון]]=I808,טבלה20[[#This Row],[מחזורי פעילות]]&gt;1),1,"")</f>
        <v/>
      </c>
      <c r="Q809" s="1" t="str">
        <f>IF(OR(AND(טבלה20[[#This Row],[מחזורי פעילות]]&lt;&gt;"",M810=""),AND(טבלה20[[#This Row],[פעילות]]=3,M810=1)),טבלה20[[#This Row],[מחזורי פעילות]],"")</f>
        <v/>
      </c>
      <c r="R809" s="1" t="str">
        <f>IF(טבלה20[[#This Row],[באיזה מחזור נעקר אחרי קביעה?]]&lt;&gt;"",1,"")</f>
        <v/>
      </c>
      <c r="S809" s="1" t="str">
        <f>IF(AND(טבלה20[[#This Row],[באיזה מחזור נעקר אחרי קביעה?]]&lt;&gt;"",טבלה20[[#This Row],[CycleNumber]]&gt;B810),טבלה20[[#This Row],[באיזה מחזור נעקר אחרי קביעה?]],"")</f>
        <v/>
      </c>
      <c r="T809" s="1" t="str">
        <f>IF(AND(טבלה20[[#This Row],[הפרש קבוע אחרון]]&lt;&gt;"",I808=""),טבלה20[[#This Row],[CycleNumber]],"")</f>
        <v/>
      </c>
      <c r="U809" s="1">
        <f>IF(OR(טבלה20[[#This Row],[CycleNumber]]&gt;B810,B810=""),טבלה20[[#This Row],[CycleNumber]],"")</f>
        <v>14</v>
      </c>
      <c r="V8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09" t="s">
        <v>60</v>
      </c>
      <c r="AO809">
        <v>13</v>
      </c>
      <c r="AP809">
        <v>30</v>
      </c>
      <c r="AQ809">
        <f t="shared" si="28"/>
        <v>0</v>
      </c>
      <c r="AR809" t="str">
        <f t="shared" si="29"/>
        <v/>
      </c>
    </row>
    <row r="810" spans="1:44" hidden="1" x14ac:dyDescent="0.25">
      <c r="A810" t="s">
        <v>119</v>
      </c>
      <c r="B810">
        <v>1</v>
      </c>
      <c r="C810">
        <v>0</v>
      </c>
      <c r="D810">
        <v>1</v>
      </c>
      <c r="E810">
        <v>0</v>
      </c>
      <c r="F810">
        <v>26</v>
      </c>
      <c r="G810" t="str">
        <f>IF(טבלה20[[#This Row],[CycleNumber]]&gt;2,IF(AND(טבלה20[[#This Row],[LengthofCycle]]-F809=F809-F808,טבלה20[[#This Row],[LengthofCycle]]-F809&lt;&gt;0),1,""),"")</f>
        <v/>
      </c>
      <c r="H810" t="str">
        <f>IF(טבלה20[[#This Row],[דילוג]]=1,SUM(G810:G811),"")</f>
        <v/>
      </c>
      <c r="I810" t="str">
        <f>IF(AND(טבלה20[[#This Row],[CycleNumber]]&gt;B809,טבלה20[[#This Row],[CycleNumber]]&gt;2),IF(טבלה20[[#This Row],[דילוג]]=1,טבלה20[[#This Row],[LengthofCycle]]-F809,I809),"")</f>
        <v/>
      </c>
      <c r="J810" t="str">
        <f>IF(AND(טבלה20[[#This Row],[CycleNumber]]&gt;B809,טבלה20[[#This Row],[CycleNumber]]&gt;2),IF(טבלה20[[#This Row],[דילוג]]=1,1,IF(MAX(J808:J809)=1,1,IF(טבלה20[[#This Row],[LengthofCycle]]-F809&lt;&gt;טבלה20[[#This Row],[הפרש קבוע אחרון]],0,""))),"")</f>
        <v/>
      </c>
      <c r="K810" t="str">
        <f>IF(טבלה20[[#This Row],[CycleNumber]]&lt;3,"",IF(טבלה20[[#This Row],[דילוג]]=1,1,IF(K809="","",IF(טבלה20[[#This Row],[LengthofCycle]]-F809=טבלה20[[#This Row],[הפרש קבוע אחרון]],1,IF(K809+1&gt;3,"",K809+1)))))</f>
        <v/>
      </c>
      <c r="L810" t="str">
        <f>IF(OR(טבלה20[[#This Row],[פעילות]]="",K809=""),"",IF(טבלה20[[#This Row],[פעילות]]=1,1,0))</f>
        <v/>
      </c>
      <c r="M810" s="1" t="str">
        <f>IF(טבלה20[[#This Row],[פעילות]]="","",IF(OR(M809="",AND(טבלה20[[#This Row],[דילוג]]=1,K809=3)),1,M809+1))</f>
        <v/>
      </c>
      <c r="N810" s="1" t="str">
        <f>IF(AND(טבלה20[[#This Row],[מחזורי פעילות]]=3,G811=1,טבלה20[[#This Row],[הפרש קבוע אחרון]]&lt;&gt;I811),1,"")</f>
        <v/>
      </c>
      <c r="O810" s="1" t="str">
        <f>IF(AND(טבלה20[[#This Row],[מחזורי פעילות]]=3,G811=1,טבלה20[[#This Row],[הפרש קבוע אחרון]]=I811),1,"")</f>
        <v/>
      </c>
      <c r="P810" s="1" t="str">
        <f>IF(AND(טבלה20[[#This Row],[דילוג]]=1,טבלה20[[#This Row],[הפרש קבוע אחרון]]=I809,טבלה20[[#This Row],[מחזורי פעילות]]&gt;1),1,"")</f>
        <v/>
      </c>
      <c r="Q810" s="1" t="str">
        <f>IF(OR(AND(טבלה20[[#This Row],[מחזורי פעילות]]&lt;&gt;"",M811=""),AND(טבלה20[[#This Row],[פעילות]]=3,M811=1)),טבלה20[[#This Row],[מחזורי פעילות]],"")</f>
        <v/>
      </c>
      <c r="R810" s="1" t="str">
        <f>IF(טבלה20[[#This Row],[באיזה מחזור נעקר אחרי קביעה?]]&lt;&gt;"",1,"")</f>
        <v/>
      </c>
      <c r="S810" s="1" t="str">
        <f>IF(AND(טבלה20[[#This Row],[באיזה מחזור נעקר אחרי קביעה?]]&lt;&gt;"",טבלה20[[#This Row],[CycleNumber]]&gt;B811),טבלה20[[#This Row],[באיזה מחזור נעקר אחרי קביעה?]],"")</f>
        <v/>
      </c>
      <c r="T810" s="1" t="str">
        <f>IF(AND(טבלה20[[#This Row],[הפרש קבוע אחרון]]&lt;&gt;"",I809=""),טבלה20[[#This Row],[CycleNumber]],"")</f>
        <v/>
      </c>
      <c r="U810" s="1" t="str">
        <f>IF(OR(טבלה20[[#This Row],[CycleNumber]]&gt;B811,B811=""),טבלה20[[#This Row],[CycleNumber]],"")</f>
        <v/>
      </c>
      <c r="V8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0" t="s">
        <v>60</v>
      </c>
      <c r="AO810">
        <v>14</v>
      </c>
      <c r="AP810">
        <v>26</v>
      </c>
      <c r="AQ810">
        <f t="shared" si="28"/>
        <v>0</v>
      </c>
      <c r="AR810" t="str">
        <f t="shared" si="29"/>
        <v/>
      </c>
    </row>
    <row r="811" spans="1:44" hidden="1" x14ac:dyDescent="0.25">
      <c r="A811" t="s">
        <v>119</v>
      </c>
      <c r="B811">
        <v>2</v>
      </c>
      <c r="C811">
        <v>0</v>
      </c>
      <c r="D811">
        <v>1</v>
      </c>
      <c r="E811">
        <v>0</v>
      </c>
      <c r="F811">
        <v>25</v>
      </c>
      <c r="G811" t="str">
        <f>IF(טבלה20[[#This Row],[CycleNumber]]&gt;2,IF(AND(טבלה20[[#This Row],[LengthofCycle]]-F810=F810-F809,טבלה20[[#This Row],[LengthofCycle]]-F810&lt;&gt;0),1,""),"")</f>
        <v/>
      </c>
      <c r="H811" t="str">
        <f>IF(טבלה20[[#This Row],[דילוג]]=1,SUM(G811:G812),"")</f>
        <v/>
      </c>
      <c r="I811" t="str">
        <f>IF(AND(טבלה20[[#This Row],[CycleNumber]]&gt;B810,טבלה20[[#This Row],[CycleNumber]]&gt;2),IF(טבלה20[[#This Row],[דילוג]]=1,טבלה20[[#This Row],[LengthofCycle]]-F810,I810),"")</f>
        <v/>
      </c>
      <c r="J811" t="str">
        <f>IF(AND(טבלה20[[#This Row],[CycleNumber]]&gt;B810,טבלה20[[#This Row],[CycleNumber]]&gt;2),IF(טבלה20[[#This Row],[דילוג]]=1,1,IF(MAX(J809:J810)=1,1,IF(טבלה20[[#This Row],[LengthofCycle]]-F810&lt;&gt;טבלה20[[#This Row],[הפרש קבוע אחרון]],0,""))),"")</f>
        <v/>
      </c>
      <c r="K811" t="str">
        <f>IF(טבלה20[[#This Row],[CycleNumber]]&lt;3,"",IF(טבלה20[[#This Row],[דילוג]]=1,1,IF(K810="","",IF(טבלה20[[#This Row],[LengthofCycle]]-F810=טבלה20[[#This Row],[הפרש קבוע אחרון]],1,IF(K810+1&gt;3,"",K810+1)))))</f>
        <v/>
      </c>
      <c r="L811" t="str">
        <f>IF(OR(טבלה20[[#This Row],[פעילות]]="",K810=""),"",IF(טבלה20[[#This Row],[פעילות]]=1,1,0))</f>
        <v/>
      </c>
      <c r="M811" s="1" t="str">
        <f>IF(טבלה20[[#This Row],[פעילות]]="","",IF(OR(M810="",AND(טבלה20[[#This Row],[דילוג]]=1,K810=3)),1,M810+1))</f>
        <v/>
      </c>
      <c r="N811" s="1" t="str">
        <f>IF(AND(טבלה20[[#This Row],[מחזורי פעילות]]=3,G812=1,טבלה20[[#This Row],[הפרש קבוע אחרון]]&lt;&gt;I812),1,"")</f>
        <v/>
      </c>
      <c r="O811" s="1" t="str">
        <f>IF(AND(טבלה20[[#This Row],[מחזורי פעילות]]=3,G812=1,טבלה20[[#This Row],[הפרש קבוע אחרון]]=I812),1,"")</f>
        <v/>
      </c>
      <c r="P811" s="1" t="str">
        <f>IF(AND(טבלה20[[#This Row],[דילוג]]=1,טבלה20[[#This Row],[הפרש קבוע אחרון]]=I810,טבלה20[[#This Row],[מחזורי פעילות]]&gt;1),1,"")</f>
        <v/>
      </c>
      <c r="Q811" s="1" t="str">
        <f>IF(OR(AND(טבלה20[[#This Row],[מחזורי פעילות]]&lt;&gt;"",M812=""),AND(טבלה20[[#This Row],[פעילות]]=3,M812=1)),טבלה20[[#This Row],[מחזורי פעילות]],"")</f>
        <v/>
      </c>
      <c r="R811" s="1" t="str">
        <f>IF(טבלה20[[#This Row],[באיזה מחזור נעקר אחרי קביעה?]]&lt;&gt;"",1,"")</f>
        <v/>
      </c>
      <c r="S811" s="1" t="str">
        <f>IF(AND(טבלה20[[#This Row],[באיזה מחזור נעקר אחרי קביעה?]]&lt;&gt;"",טבלה20[[#This Row],[CycleNumber]]&gt;B812),טבלה20[[#This Row],[באיזה מחזור נעקר אחרי קביעה?]],"")</f>
        <v/>
      </c>
      <c r="T811" s="1" t="str">
        <f>IF(AND(טבלה20[[#This Row],[הפרש קבוע אחרון]]&lt;&gt;"",I810=""),טבלה20[[#This Row],[CycleNumber]],"")</f>
        <v/>
      </c>
      <c r="U811" s="1" t="str">
        <f>IF(OR(טבלה20[[#This Row],[CycleNumber]]&gt;B812,B812=""),טבלה20[[#This Row],[CycleNumber]],"")</f>
        <v/>
      </c>
      <c r="V8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1" t="s">
        <v>119</v>
      </c>
      <c r="AO811">
        <v>1</v>
      </c>
      <c r="AP811">
        <v>26</v>
      </c>
      <c r="AQ811" t="str">
        <f t="shared" si="28"/>
        <v/>
      </c>
      <c r="AR811" t="str">
        <f t="shared" si="29"/>
        <v/>
      </c>
    </row>
    <row r="812" spans="1:44" hidden="1" x14ac:dyDescent="0.25">
      <c r="A812" t="s">
        <v>119</v>
      </c>
      <c r="B812">
        <v>3</v>
      </c>
      <c r="C812">
        <v>0</v>
      </c>
      <c r="D812">
        <v>1</v>
      </c>
      <c r="E812">
        <v>0</v>
      </c>
      <c r="F812">
        <v>26</v>
      </c>
      <c r="G812" t="str">
        <f>IF(טבלה20[[#This Row],[CycleNumber]]&gt;2,IF(AND(טבלה20[[#This Row],[LengthofCycle]]-F811=F811-F810,טבלה20[[#This Row],[LengthofCycle]]-F811&lt;&gt;0),1,""),"")</f>
        <v/>
      </c>
      <c r="H812" t="str">
        <f>IF(טבלה20[[#This Row],[דילוג]]=1,SUM(G812:G813),"")</f>
        <v/>
      </c>
      <c r="I812" t="str">
        <f>IF(AND(טבלה20[[#This Row],[CycleNumber]]&gt;B811,טבלה20[[#This Row],[CycleNumber]]&gt;2),IF(טבלה20[[#This Row],[דילוג]]=1,טבלה20[[#This Row],[LengthofCycle]]-F811,I811),"")</f>
        <v/>
      </c>
      <c r="J812">
        <f>IF(AND(טבלה20[[#This Row],[CycleNumber]]&gt;B811,טבלה20[[#This Row],[CycleNumber]]&gt;2),IF(טבלה20[[#This Row],[דילוג]]=1,1,IF(MAX(J810:J811)=1,1,IF(טבלה20[[#This Row],[LengthofCycle]]-F811&lt;&gt;טבלה20[[#This Row],[הפרש קבוע אחרון]],0,""))),"")</f>
        <v>0</v>
      </c>
      <c r="K812" t="str">
        <f>IF(טבלה20[[#This Row],[CycleNumber]]&lt;3,"",IF(טבלה20[[#This Row],[דילוג]]=1,1,IF(K811="","",IF(טבלה20[[#This Row],[LengthofCycle]]-F811=טבלה20[[#This Row],[הפרש קבוע אחרון]],1,IF(K811+1&gt;3,"",K811+1)))))</f>
        <v/>
      </c>
      <c r="L812" t="str">
        <f>IF(OR(טבלה20[[#This Row],[פעילות]]="",K811=""),"",IF(טבלה20[[#This Row],[פעילות]]=1,1,0))</f>
        <v/>
      </c>
      <c r="M812" s="1" t="str">
        <f>IF(טבלה20[[#This Row],[פעילות]]="","",IF(OR(M811="",AND(טבלה20[[#This Row],[דילוג]]=1,K811=3)),1,M811+1))</f>
        <v/>
      </c>
      <c r="N812" s="1" t="str">
        <f>IF(AND(טבלה20[[#This Row],[מחזורי פעילות]]=3,G813=1,טבלה20[[#This Row],[הפרש קבוע אחרון]]&lt;&gt;I813),1,"")</f>
        <v/>
      </c>
      <c r="O812" s="1" t="str">
        <f>IF(AND(טבלה20[[#This Row],[מחזורי פעילות]]=3,G813=1,טבלה20[[#This Row],[הפרש קבוע אחרון]]=I813),1,"")</f>
        <v/>
      </c>
      <c r="P812" s="1" t="str">
        <f>IF(AND(טבלה20[[#This Row],[דילוג]]=1,טבלה20[[#This Row],[הפרש קבוע אחרון]]=I811,טבלה20[[#This Row],[מחזורי פעילות]]&gt;1),1,"")</f>
        <v/>
      </c>
      <c r="Q812" s="1" t="str">
        <f>IF(OR(AND(טבלה20[[#This Row],[מחזורי פעילות]]&lt;&gt;"",M813=""),AND(טבלה20[[#This Row],[פעילות]]=3,M813=1)),טבלה20[[#This Row],[מחזורי פעילות]],"")</f>
        <v/>
      </c>
      <c r="R812" s="1" t="str">
        <f>IF(טבלה20[[#This Row],[באיזה מחזור נעקר אחרי קביעה?]]&lt;&gt;"",1,"")</f>
        <v/>
      </c>
      <c r="S812" s="1" t="str">
        <f>IF(AND(טבלה20[[#This Row],[באיזה מחזור נעקר אחרי קביעה?]]&lt;&gt;"",טבלה20[[#This Row],[CycleNumber]]&gt;B813),טבלה20[[#This Row],[באיזה מחזור נעקר אחרי קביעה?]],"")</f>
        <v/>
      </c>
      <c r="T812" s="1" t="str">
        <f>IF(AND(טבלה20[[#This Row],[הפרש קבוע אחרון]]&lt;&gt;"",I811=""),טבלה20[[#This Row],[CycleNumber]],"")</f>
        <v/>
      </c>
      <c r="U812" s="1" t="str">
        <f>IF(OR(טבלה20[[#This Row],[CycleNumber]]&gt;B813,B813=""),טבלה20[[#This Row],[CycleNumber]],"")</f>
        <v/>
      </c>
      <c r="V8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2" t="s">
        <v>119</v>
      </c>
      <c r="AO812">
        <v>2</v>
      </c>
      <c r="AP812">
        <v>25</v>
      </c>
      <c r="AQ812" t="str">
        <f t="shared" si="28"/>
        <v/>
      </c>
      <c r="AR812" t="str">
        <f t="shared" si="29"/>
        <v/>
      </c>
    </row>
    <row r="813" spans="1:44" hidden="1" x14ac:dyDescent="0.25">
      <c r="A813" t="s">
        <v>119</v>
      </c>
      <c r="B813">
        <v>4</v>
      </c>
      <c r="C813">
        <v>0</v>
      </c>
      <c r="D813">
        <v>1</v>
      </c>
      <c r="E813">
        <v>0</v>
      </c>
      <c r="F813">
        <v>25</v>
      </c>
      <c r="G813" t="str">
        <f>IF(טבלה20[[#This Row],[CycleNumber]]&gt;2,IF(AND(טבלה20[[#This Row],[LengthofCycle]]-F812=F812-F811,טבלה20[[#This Row],[LengthofCycle]]-F812&lt;&gt;0),1,""),"")</f>
        <v/>
      </c>
      <c r="H813" t="str">
        <f>IF(טבלה20[[#This Row],[דילוג]]=1,SUM(G813:G814),"")</f>
        <v/>
      </c>
      <c r="I813" t="str">
        <f>IF(AND(טבלה20[[#This Row],[CycleNumber]]&gt;B812,טבלה20[[#This Row],[CycleNumber]]&gt;2),IF(טבלה20[[#This Row],[דילוג]]=1,טבלה20[[#This Row],[LengthofCycle]]-F812,I812),"")</f>
        <v/>
      </c>
      <c r="J813">
        <f>IF(AND(טבלה20[[#This Row],[CycleNumber]]&gt;B812,טבלה20[[#This Row],[CycleNumber]]&gt;2),IF(טבלה20[[#This Row],[דילוג]]=1,1,IF(MAX(J811:J812)=1,1,IF(טבלה20[[#This Row],[LengthofCycle]]-F812&lt;&gt;טבלה20[[#This Row],[הפרש קבוע אחרון]],0,""))),"")</f>
        <v>0</v>
      </c>
      <c r="K813" t="str">
        <f>IF(טבלה20[[#This Row],[CycleNumber]]&lt;3,"",IF(טבלה20[[#This Row],[דילוג]]=1,1,IF(K812="","",IF(טבלה20[[#This Row],[LengthofCycle]]-F812=טבלה20[[#This Row],[הפרש קבוע אחרון]],1,IF(K812+1&gt;3,"",K812+1)))))</f>
        <v/>
      </c>
      <c r="L813" t="str">
        <f>IF(OR(טבלה20[[#This Row],[פעילות]]="",K812=""),"",IF(טבלה20[[#This Row],[פעילות]]=1,1,0))</f>
        <v/>
      </c>
      <c r="M813" s="1" t="str">
        <f>IF(טבלה20[[#This Row],[פעילות]]="","",IF(OR(M812="",AND(טבלה20[[#This Row],[דילוג]]=1,K812=3)),1,M812+1))</f>
        <v/>
      </c>
      <c r="N813" s="1" t="str">
        <f>IF(AND(טבלה20[[#This Row],[מחזורי פעילות]]=3,G814=1,טבלה20[[#This Row],[הפרש קבוע אחרון]]&lt;&gt;I814),1,"")</f>
        <v/>
      </c>
      <c r="O813" s="1" t="str">
        <f>IF(AND(טבלה20[[#This Row],[מחזורי פעילות]]=3,G814=1,טבלה20[[#This Row],[הפרש קבוע אחרון]]=I814),1,"")</f>
        <v/>
      </c>
      <c r="P813" s="1" t="str">
        <f>IF(AND(טבלה20[[#This Row],[דילוג]]=1,טבלה20[[#This Row],[הפרש קבוע אחרון]]=I812,טבלה20[[#This Row],[מחזורי פעילות]]&gt;1),1,"")</f>
        <v/>
      </c>
      <c r="Q813" s="1" t="str">
        <f>IF(OR(AND(טבלה20[[#This Row],[מחזורי פעילות]]&lt;&gt;"",M814=""),AND(טבלה20[[#This Row],[פעילות]]=3,M814=1)),טבלה20[[#This Row],[מחזורי פעילות]],"")</f>
        <v/>
      </c>
      <c r="R813" s="1" t="str">
        <f>IF(טבלה20[[#This Row],[באיזה מחזור נעקר אחרי קביעה?]]&lt;&gt;"",1,"")</f>
        <v/>
      </c>
      <c r="S813" s="1" t="str">
        <f>IF(AND(טבלה20[[#This Row],[באיזה מחזור נעקר אחרי קביעה?]]&lt;&gt;"",טבלה20[[#This Row],[CycleNumber]]&gt;B814),טבלה20[[#This Row],[באיזה מחזור נעקר אחרי קביעה?]],"")</f>
        <v/>
      </c>
      <c r="T813" s="1" t="str">
        <f>IF(AND(טבלה20[[#This Row],[הפרש קבוע אחרון]]&lt;&gt;"",I812=""),טבלה20[[#This Row],[CycleNumber]],"")</f>
        <v/>
      </c>
      <c r="U813" s="1" t="str">
        <f>IF(OR(טבלה20[[#This Row],[CycleNumber]]&gt;B814,B814=""),טבלה20[[#This Row],[CycleNumber]],"")</f>
        <v/>
      </c>
      <c r="V8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3" t="s">
        <v>119</v>
      </c>
      <c r="AO813">
        <v>3</v>
      </c>
      <c r="AP813">
        <v>26</v>
      </c>
      <c r="AQ813">
        <f t="shared" si="28"/>
        <v>0</v>
      </c>
      <c r="AR813" t="str">
        <f t="shared" si="29"/>
        <v/>
      </c>
    </row>
    <row r="814" spans="1:44" hidden="1" x14ac:dyDescent="0.25">
      <c r="A814" t="s">
        <v>119</v>
      </c>
      <c r="B814">
        <v>5</v>
      </c>
      <c r="C814">
        <v>0</v>
      </c>
      <c r="D814">
        <v>1</v>
      </c>
      <c r="E814">
        <v>0</v>
      </c>
      <c r="F814">
        <v>25</v>
      </c>
      <c r="G814" t="str">
        <f>IF(טבלה20[[#This Row],[CycleNumber]]&gt;2,IF(AND(טבלה20[[#This Row],[LengthofCycle]]-F813=F813-F812,טבלה20[[#This Row],[LengthofCycle]]-F813&lt;&gt;0),1,""),"")</f>
        <v/>
      </c>
      <c r="H814" t="str">
        <f>IF(טבלה20[[#This Row],[דילוג]]=1,SUM(G814:G815),"")</f>
        <v/>
      </c>
      <c r="I814" t="str">
        <f>IF(AND(טבלה20[[#This Row],[CycleNumber]]&gt;B813,טבלה20[[#This Row],[CycleNumber]]&gt;2),IF(טבלה20[[#This Row],[דילוג]]=1,טבלה20[[#This Row],[LengthofCycle]]-F813,I813),"")</f>
        <v/>
      </c>
      <c r="J814">
        <f>IF(AND(טבלה20[[#This Row],[CycleNumber]]&gt;B813,טבלה20[[#This Row],[CycleNumber]]&gt;2),IF(טבלה20[[#This Row],[דילוג]]=1,1,IF(MAX(J812:J813)=1,1,IF(טבלה20[[#This Row],[LengthofCycle]]-F813&lt;&gt;טבלה20[[#This Row],[הפרש קבוע אחרון]],0,""))),"")</f>
        <v>0</v>
      </c>
      <c r="K814" t="str">
        <f>IF(טבלה20[[#This Row],[CycleNumber]]&lt;3,"",IF(טבלה20[[#This Row],[דילוג]]=1,1,IF(K813="","",IF(טבלה20[[#This Row],[LengthofCycle]]-F813=טבלה20[[#This Row],[הפרש קבוע אחרון]],1,IF(K813+1&gt;3,"",K813+1)))))</f>
        <v/>
      </c>
      <c r="L814" t="str">
        <f>IF(OR(טבלה20[[#This Row],[פעילות]]="",K813=""),"",IF(טבלה20[[#This Row],[פעילות]]=1,1,0))</f>
        <v/>
      </c>
      <c r="M814" s="1" t="str">
        <f>IF(טבלה20[[#This Row],[פעילות]]="","",IF(OR(M813="",AND(טבלה20[[#This Row],[דילוג]]=1,K813=3)),1,M813+1))</f>
        <v/>
      </c>
      <c r="N814" s="1" t="str">
        <f>IF(AND(טבלה20[[#This Row],[מחזורי פעילות]]=3,G815=1,טבלה20[[#This Row],[הפרש קבוע אחרון]]&lt;&gt;I815),1,"")</f>
        <v/>
      </c>
      <c r="O814" s="1" t="str">
        <f>IF(AND(טבלה20[[#This Row],[מחזורי פעילות]]=3,G815=1,טבלה20[[#This Row],[הפרש קבוע אחרון]]=I815),1,"")</f>
        <v/>
      </c>
      <c r="P814" s="1" t="str">
        <f>IF(AND(טבלה20[[#This Row],[דילוג]]=1,טבלה20[[#This Row],[הפרש קבוע אחרון]]=I813,טבלה20[[#This Row],[מחזורי פעילות]]&gt;1),1,"")</f>
        <v/>
      </c>
      <c r="Q814" s="1" t="str">
        <f>IF(OR(AND(טבלה20[[#This Row],[מחזורי פעילות]]&lt;&gt;"",M815=""),AND(טבלה20[[#This Row],[פעילות]]=3,M815=1)),טבלה20[[#This Row],[מחזורי פעילות]],"")</f>
        <v/>
      </c>
      <c r="R814" s="1" t="str">
        <f>IF(טבלה20[[#This Row],[באיזה מחזור נעקר אחרי קביעה?]]&lt;&gt;"",1,"")</f>
        <v/>
      </c>
      <c r="S814" s="1" t="str">
        <f>IF(AND(טבלה20[[#This Row],[באיזה מחזור נעקר אחרי קביעה?]]&lt;&gt;"",טבלה20[[#This Row],[CycleNumber]]&gt;B815),טבלה20[[#This Row],[באיזה מחזור נעקר אחרי קביעה?]],"")</f>
        <v/>
      </c>
      <c r="T814" s="1" t="str">
        <f>IF(AND(טבלה20[[#This Row],[הפרש קבוע אחרון]]&lt;&gt;"",I813=""),טבלה20[[#This Row],[CycleNumber]],"")</f>
        <v/>
      </c>
      <c r="U814" s="1" t="str">
        <f>IF(OR(טבלה20[[#This Row],[CycleNumber]]&gt;B815,B815=""),טבלה20[[#This Row],[CycleNumber]],"")</f>
        <v/>
      </c>
      <c r="V8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4" t="s">
        <v>119</v>
      </c>
      <c r="AO814">
        <v>4</v>
      </c>
      <c r="AP814">
        <v>25</v>
      </c>
      <c r="AQ814">
        <f t="shared" si="28"/>
        <v>0</v>
      </c>
      <c r="AR814" t="str">
        <f t="shared" si="29"/>
        <v/>
      </c>
    </row>
    <row r="815" spans="1:44" hidden="1" x14ac:dyDescent="0.25">
      <c r="A815" t="s">
        <v>119</v>
      </c>
      <c r="B815">
        <v>6</v>
      </c>
      <c r="C815">
        <v>0</v>
      </c>
      <c r="D815">
        <v>1</v>
      </c>
      <c r="E815">
        <v>0</v>
      </c>
      <c r="F815">
        <v>24</v>
      </c>
      <c r="G815" t="str">
        <f>IF(טבלה20[[#This Row],[CycleNumber]]&gt;2,IF(AND(טבלה20[[#This Row],[LengthofCycle]]-F814=F814-F813,טבלה20[[#This Row],[LengthofCycle]]-F814&lt;&gt;0),1,""),"")</f>
        <v/>
      </c>
      <c r="H815" t="str">
        <f>IF(טבלה20[[#This Row],[דילוג]]=1,SUM(G815:G816),"")</f>
        <v/>
      </c>
      <c r="I815" t="str">
        <f>IF(AND(טבלה20[[#This Row],[CycleNumber]]&gt;B814,טבלה20[[#This Row],[CycleNumber]]&gt;2),IF(טבלה20[[#This Row],[דילוג]]=1,טבלה20[[#This Row],[LengthofCycle]]-F814,I814),"")</f>
        <v/>
      </c>
      <c r="J815">
        <f>IF(AND(טבלה20[[#This Row],[CycleNumber]]&gt;B814,טבלה20[[#This Row],[CycleNumber]]&gt;2),IF(טבלה20[[#This Row],[דילוג]]=1,1,IF(MAX(J813:J814)=1,1,IF(טבלה20[[#This Row],[LengthofCycle]]-F814&lt;&gt;טבלה20[[#This Row],[הפרש קבוע אחרון]],0,""))),"")</f>
        <v>0</v>
      </c>
      <c r="K815" t="str">
        <f>IF(טבלה20[[#This Row],[CycleNumber]]&lt;3,"",IF(טבלה20[[#This Row],[דילוג]]=1,1,IF(K814="","",IF(טבלה20[[#This Row],[LengthofCycle]]-F814=טבלה20[[#This Row],[הפרש קבוע אחרון]],1,IF(K814+1&gt;3,"",K814+1)))))</f>
        <v/>
      </c>
      <c r="L815" t="str">
        <f>IF(OR(טבלה20[[#This Row],[פעילות]]="",K814=""),"",IF(טבלה20[[#This Row],[פעילות]]=1,1,0))</f>
        <v/>
      </c>
      <c r="M815" s="1" t="str">
        <f>IF(טבלה20[[#This Row],[פעילות]]="","",IF(OR(M814="",AND(טבלה20[[#This Row],[דילוג]]=1,K814=3)),1,M814+1))</f>
        <v/>
      </c>
      <c r="N815" s="1" t="str">
        <f>IF(AND(טבלה20[[#This Row],[מחזורי פעילות]]=3,G816=1,טבלה20[[#This Row],[הפרש קבוע אחרון]]&lt;&gt;I816),1,"")</f>
        <v/>
      </c>
      <c r="O815" s="1" t="str">
        <f>IF(AND(טבלה20[[#This Row],[מחזורי פעילות]]=3,G816=1,טבלה20[[#This Row],[הפרש קבוע אחרון]]=I816),1,"")</f>
        <v/>
      </c>
      <c r="P815" s="1" t="str">
        <f>IF(AND(טבלה20[[#This Row],[דילוג]]=1,טבלה20[[#This Row],[הפרש קבוע אחרון]]=I814,טבלה20[[#This Row],[מחזורי פעילות]]&gt;1),1,"")</f>
        <v/>
      </c>
      <c r="Q815" s="1" t="str">
        <f>IF(OR(AND(טבלה20[[#This Row],[מחזורי פעילות]]&lt;&gt;"",M816=""),AND(טבלה20[[#This Row],[פעילות]]=3,M816=1)),טבלה20[[#This Row],[מחזורי פעילות]],"")</f>
        <v/>
      </c>
      <c r="R815" s="1" t="str">
        <f>IF(טבלה20[[#This Row],[באיזה מחזור נעקר אחרי קביעה?]]&lt;&gt;"",1,"")</f>
        <v/>
      </c>
      <c r="S815" s="1" t="str">
        <f>IF(AND(טבלה20[[#This Row],[באיזה מחזור נעקר אחרי קביעה?]]&lt;&gt;"",טבלה20[[#This Row],[CycleNumber]]&gt;B816),טבלה20[[#This Row],[באיזה מחזור נעקר אחרי קביעה?]],"")</f>
        <v/>
      </c>
      <c r="T815" s="1" t="str">
        <f>IF(AND(טבלה20[[#This Row],[הפרש קבוע אחרון]]&lt;&gt;"",I814=""),טבלה20[[#This Row],[CycleNumber]],"")</f>
        <v/>
      </c>
      <c r="U815" s="1" t="str">
        <f>IF(OR(טבלה20[[#This Row],[CycleNumber]]&gt;B816,B816=""),טבלה20[[#This Row],[CycleNumber]],"")</f>
        <v/>
      </c>
      <c r="V8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5" t="s">
        <v>119</v>
      </c>
      <c r="AO815">
        <v>5</v>
      </c>
      <c r="AP815">
        <v>25</v>
      </c>
      <c r="AQ815">
        <f t="shared" si="28"/>
        <v>0</v>
      </c>
      <c r="AR815" t="str">
        <f t="shared" si="29"/>
        <v/>
      </c>
    </row>
    <row r="816" spans="1:44" hidden="1" x14ac:dyDescent="0.25">
      <c r="A816" t="s">
        <v>119</v>
      </c>
      <c r="B816">
        <v>7</v>
      </c>
      <c r="C816">
        <v>0</v>
      </c>
      <c r="D816">
        <v>1</v>
      </c>
      <c r="E816">
        <v>0</v>
      </c>
      <c r="F816">
        <v>24</v>
      </c>
      <c r="G816" t="str">
        <f>IF(טבלה20[[#This Row],[CycleNumber]]&gt;2,IF(AND(טבלה20[[#This Row],[LengthofCycle]]-F815=F815-F814,טבלה20[[#This Row],[LengthofCycle]]-F815&lt;&gt;0),1,""),"")</f>
        <v/>
      </c>
      <c r="H816" t="str">
        <f>IF(טבלה20[[#This Row],[דילוג]]=1,SUM(G816:G817),"")</f>
        <v/>
      </c>
      <c r="I816" t="str">
        <f>IF(AND(טבלה20[[#This Row],[CycleNumber]]&gt;B815,טבלה20[[#This Row],[CycleNumber]]&gt;2),IF(טבלה20[[#This Row],[דילוג]]=1,טבלה20[[#This Row],[LengthofCycle]]-F815,I815),"")</f>
        <v/>
      </c>
      <c r="J816">
        <f>IF(AND(טבלה20[[#This Row],[CycleNumber]]&gt;B815,טבלה20[[#This Row],[CycleNumber]]&gt;2),IF(טבלה20[[#This Row],[דילוג]]=1,1,IF(MAX(J814:J815)=1,1,IF(טבלה20[[#This Row],[LengthofCycle]]-F815&lt;&gt;טבלה20[[#This Row],[הפרש קבוע אחרון]],0,""))),"")</f>
        <v>0</v>
      </c>
      <c r="K816" t="str">
        <f>IF(טבלה20[[#This Row],[CycleNumber]]&lt;3,"",IF(טבלה20[[#This Row],[דילוג]]=1,1,IF(K815="","",IF(טבלה20[[#This Row],[LengthofCycle]]-F815=טבלה20[[#This Row],[הפרש קבוע אחרון]],1,IF(K815+1&gt;3,"",K815+1)))))</f>
        <v/>
      </c>
      <c r="L816" t="str">
        <f>IF(OR(טבלה20[[#This Row],[פעילות]]="",K815=""),"",IF(טבלה20[[#This Row],[פעילות]]=1,1,0))</f>
        <v/>
      </c>
      <c r="M816" s="1" t="str">
        <f>IF(טבלה20[[#This Row],[פעילות]]="","",IF(OR(M815="",AND(טבלה20[[#This Row],[דילוג]]=1,K815=3)),1,M815+1))</f>
        <v/>
      </c>
      <c r="N816" s="1" t="str">
        <f>IF(AND(טבלה20[[#This Row],[מחזורי פעילות]]=3,G817=1,טבלה20[[#This Row],[הפרש קבוע אחרון]]&lt;&gt;I817),1,"")</f>
        <v/>
      </c>
      <c r="O816" s="1" t="str">
        <f>IF(AND(טבלה20[[#This Row],[מחזורי פעילות]]=3,G817=1,טבלה20[[#This Row],[הפרש קבוע אחרון]]=I817),1,"")</f>
        <v/>
      </c>
      <c r="P816" s="1" t="str">
        <f>IF(AND(טבלה20[[#This Row],[דילוג]]=1,טבלה20[[#This Row],[הפרש קבוע אחרון]]=I815,טבלה20[[#This Row],[מחזורי פעילות]]&gt;1),1,"")</f>
        <v/>
      </c>
      <c r="Q816" s="1" t="str">
        <f>IF(OR(AND(טבלה20[[#This Row],[מחזורי פעילות]]&lt;&gt;"",M817=""),AND(טבלה20[[#This Row],[פעילות]]=3,M817=1)),טבלה20[[#This Row],[מחזורי פעילות]],"")</f>
        <v/>
      </c>
      <c r="R816" s="1" t="str">
        <f>IF(טבלה20[[#This Row],[באיזה מחזור נעקר אחרי קביעה?]]&lt;&gt;"",1,"")</f>
        <v/>
      </c>
      <c r="S816" s="1" t="str">
        <f>IF(AND(טבלה20[[#This Row],[באיזה מחזור נעקר אחרי קביעה?]]&lt;&gt;"",טבלה20[[#This Row],[CycleNumber]]&gt;B817),טבלה20[[#This Row],[באיזה מחזור נעקר אחרי קביעה?]],"")</f>
        <v/>
      </c>
      <c r="T816" s="1" t="str">
        <f>IF(AND(טבלה20[[#This Row],[הפרש קבוע אחרון]]&lt;&gt;"",I815=""),טבלה20[[#This Row],[CycleNumber]],"")</f>
        <v/>
      </c>
      <c r="U816" s="1" t="str">
        <f>IF(OR(טבלה20[[#This Row],[CycleNumber]]&gt;B817,B817=""),טבלה20[[#This Row],[CycleNumber]],"")</f>
        <v/>
      </c>
      <c r="V8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6" t="s">
        <v>119</v>
      </c>
      <c r="AO816">
        <v>6</v>
      </c>
      <c r="AP816">
        <v>24</v>
      </c>
      <c r="AQ816">
        <f t="shared" si="28"/>
        <v>0</v>
      </c>
      <c r="AR816" t="str">
        <f t="shared" si="29"/>
        <v/>
      </c>
    </row>
    <row r="817" spans="1:44" hidden="1" x14ac:dyDescent="0.25">
      <c r="A817" t="s">
        <v>119</v>
      </c>
      <c r="B817">
        <v>8</v>
      </c>
      <c r="C817">
        <v>0</v>
      </c>
      <c r="D817">
        <v>1</v>
      </c>
      <c r="E817">
        <v>0</v>
      </c>
      <c r="F817">
        <v>23</v>
      </c>
      <c r="G817" t="str">
        <f>IF(טבלה20[[#This Row],[CycleNumber]]&gt;2,IF(AND(טבלה20[[#This Row],[LengthofCycle]]-F816=F816-F815,טבלה20[[#This Row],[LengthofCycle]]-F816&lt;&gt;0),1,""),"")</f>
        <v/>
      </c>
      <c r="H817" t="str">
        <f>IF(טבלה20[[#This Row],[דילוג]]=1,SUM(G817:G818),"")</f>
        <v/>
      </c>
      <c r="I817" t="str">
        <f>IF(AND(טבלה20[[#This Row],[CycleNumber]]&gt;B816,טבלה20[[#This Row],[CycleNumber]]&gt;2),IF(טבלה20[[#This Row],[דילוג]]=1,טבלה20[[#This Row],[LengthofCycle]]-F816,I816),"")</f>
        <v/>
      </c>
      <c r="J817">
        <f>IF(AND(טבלה20[[#This Row],[CycleNumber]]&gt;B816,טבלה20[[#This Row],[CycleNumber]]&gt;2),IF(טבלה20[[#This Row],[דילוג]]=1,1,IF(MAX(J815:J816)=1,1,IF(טבלה20[[#This Row],[LengthofCycle]]-F816&lt;&gt;טבלה20[[#This Row],[הפרש קבוע אחרון]],0,""))),"")</f>
        <v>0</v>
      </c>
      <c r="K817" t="str">
        <f>IF(טבלה20[[#This Row],[CycleNumber]]&lt;3,"",IF(טבלה20[[#This Row],[דילוג]]=1,1,IF(K816="","",IF(טבלה20[[#This Row],[LengthofCycle]]-F816=טבלה20[[#This Row],[הפרש קבוע אחרון]],1,IF(K816+1&gt;3,"",K816+1)))))</f>
        <v/>
      </c>
      <c r="L817" t="str">
        <f>IF(OR(טבלה20[[#This Row],[פעילות]]="",K816=""),"",IF(טבלה20[[#This Row],[פעילות]]=1,1,0))</f>
        <v/>
      </c>
      <c r="M817" s="1" t="str">
        <f>IF(טבלה20[[#This Row],[פעילות]]="","",IF(OR(M816="",AND(טבלה20[[#This Row],[דילוג]]=1,K816=3)),1,M816+1))</f>
        <v/>
      </c>
      <c r="N817" s="1" t="str">
        <f>IF(AND(טבלה20[[#This Row],[מחזורי פעילות]]=3,G818=1,טבלה20[[#This Row],[הפרש קבוע אחרון]]&lt;&gt;I818),1,"")</f>
        <v/>
      </c>
      <c r="O817" s="1" t="str">
        <f>IF(AND(טבלה20[[#This Row],[מחזורי פעילות]]=3,G818=1,טבלה20[[#This Row],[הפרש קבוע אחרון]]=I818),1,"")</f>
        <v/>
      </c>
      <c r="P817" s="1" t="str">
        <f>IF(AND(טבלה20[[#This Row],[דילוג]]=1,טבלה20[[#This Row],[הפרש קבוע אחרון]]=I816,טבלה20[[#This Row],[מחזורי פעילות]]&gt;1),1,"")</f>
        <v/>
      </c>
      <c r="Q817" s="1" t="str">
        <f>IF(OR(AND(טבלה20[[#This Row],[מחזורי פעילות]]&lt;&gt;"",M818=""),AND(טבלה20[[#This Row],[פעילות]]=3,M818=1)),טבלה20[[#This Row],[מחזורי פעילות]],"")</f>
        <v/>
      </c>
      <c r="R817" s="1" t="str">
        <f>IF(טבלה20[[#This Row],[באיזה מחזור נעקר אחרי קביעה?]]&lt;&gt;"",1,"")</f>
        <v/>
      </c>
      <c r="S817" s="1" t="str">
        <f>IF(AND(טבלה20[[#This Row],[באיזה מחזור נעקר אחרי קביעה?]]&lt;&gt;"",טבלה20[[#This Row],[CycleNumber]]&gt;B818),טבלה20[[#This Row],[באיזה מחזור נעקר אחרי קביעה?]],"")</f>
        <v/>
      </c>
      <c r="T817" s="1" t="str">
        <f>IF(AND(טבלה20[[#This Row],[הפרש קבוע אחרון]]&lt;&gt;"",I816=""),טבלה20[[#This Row],[CycleNumber]],"")</f>
        <v/>
      </c>
      <c r="U817" s="1" t="str">
        <f>IF(OR(טבלה20[[#This Row],[CycleNumber]]&gt;B818,B818=""),טבלה20[[#This Row],[CycleNumber]],"")</f>
        <v/>
      </c>
      <c r="V8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7" t="s">
        <v>119</v>
      </c>
      <c r="AO817">
        <v>7</v>
      </c>
      <c r="AP817">
        <v>24</v>
      </c>
      <c r="AQ817">
        <f t="shared" si="28"/>
        <v>0</v>
      </c>
      <c r="AR817" t="str">
        <f t="shared" si="29"/>
        <v/>
      </c>
    </row>
    <row r="818" spans="1:44" hidden="1" x14ac:dyDescent="0.25">
      <c r="A818" t="s">
        <v>119</v>
      </c>
      <c r="B818">
        <v>9</v>
      </c>
      <c r="C818">
        <v>0</v>
      </c>
      <c r="D818">
        <v>1</v>
      </c>
      <c r="E818">
        <v>0</v>
      </c>
      <c r="F818">
        <v>28</v>
      </c>
      <c r="G818" t="str">
        <f>IF(טבלה20[[#This Row],[CycleNumber]]&gt;2,IF(AND(טבלה20[[#This Row],[LengthofCycle]]-F817=F817-F816,טבלה20[[#This Row],[LengthofCycle]]-F817&lt;&gt;0),1,""),"")</f>
        <v/>
      </c>
      <c r="H818" t="str">
        <f>IF(טבלה20[[#This Row],[דילוג]]=1,SUM(G818:G819),"")</f>
        <v/>
      </c>
      <c r="I818" t="str">
        <f>IF(AND(טבלה20[[#This Row],[CycleNumber]]&gt;B817,טבלה20[[#This Row],[CycleNumber]]&gt;2),IF(טבלה20[[#This Row],[דילוג]]=1,טבלה20[[#This Row],[LengthofCycle]]-F817,I817),"")</f>
        <v/>
      </c>
      <c r="J818">
        <f>IF(AND(טבלה20[[#This Row],[CycleNumber]]&gt;B817,טבלה20[[#This Row],[CycleNumber]]&gt;2),IF(טבלה20[[#This Row],[דילוג]]=1,1,IF(MAX(J816:J817)=1,1,IF(טבלה20[[#This Row],[LengthofCycle]]-F817&lt;&gt;טבלה20[[#This Row],[הפרש קבוע אחרון]],0,""))),"")</f>
        <v>0</v>
      </c>
      <c r="K818" t="str">
        <f>IF(טבלה20[[#This Row],[CycleNumber]]&lt;3,"",IF(טבלה20[[#This Row],[דילוג]]=1,1,IF(K817="","",IF(טבלה20[[#This Row],[LengthofCycle]]-F817=טבלה20[[#This Row],[הפרש קבוע אחרון]],1,IF(K817+1&gt;3,"",K817+1)))))</f>
        <v/>
      </c>
      <c r="L818" t="str">
        <f>IF(OR(טבלה20[[#This Row],[פעילות]]="",K817=""),"",IF(טבלה20[[#This Row],[פעילות]]=1,1,0))</f>
        <v/>
      </c>
      <c r="M818" s="1" t="str">
        <f>IF(טבלה20[[#This Row],[פעילות]]="","",IF(OR(M817="",AND(טבלה20[[#This Row],[דילוג]]=1,K817=3)),1,M817+1))</f>
        <v/>
      </c>
      <c r="N818" s="1" t="str">
        <f>IF(AND(טבלה20[[#This Row],[מחזורי פעילות]]=3,G819=1,טבלה20[[#This Row],[הפרש קבוע אחרון]]&lt;&gt;I819),1,"")</f>
        <v/>
      </c>
      <c r="O818" s="1" t="str">
        <f>IF(AND(טבלה20[[#This Row],[מחזורי פעילות]]=3,G819=1,טבלה20[[#This Row],[הפרש קבוע אחרון]]=I819),1,"")</f>
        <v/>
      </c>
      <c r="P818" s="1" t="str">
        <f>IF(AND(טבלה20[[#This Row],[דילוג]]=1,טבלה20[[#This Row],[הפרש קבוע אחרון]]=I817,טבלה20[[#This Row],[מחזורי פעילות]]&gt;1),1,"")</f>
        <v/>
      </c>
      <c r="Q818" s="1" t="str">
        <f>IF(OR(AND(טבלה20[[#This Row],[מחזורי פעילות]]&lt;&gt;"",M819=""),AND(טבלה20[[#This Row],[פעילות]]=3,M819=1)),טבלה20[[#This Row],[מחזורי פעילות]],"")</f>
        <v/>
      </c>
      <c r="R818" s="1" t="str">
        <f>IF(טבלה20[[#This Row],[באיזה מחזור נעקר אחרי קביעה?]]&lt;&gt;"",1,"")</f>
        <v/>
      </c>
      <c r="S818" s="1" t="str">
        <f>IF(AND(טבלה20[[#This Row],[באיזה מחזור נעקר אחרי קביעה?]]&lt;&gt;"",טבלה20[[#This Row],[CycleNumber]]&gt;B819),טבלה20[[#This Row],[באיזה מחזור נעקר אחרי קביעה?]],"")</f>
        <v/>
      </c>
      <c r="T818" s="1" t="str">
        <f>IF(AND(טבלה20[[#This Row],[הפרש קבוע אחרון]]&lt;&gt;"",I817=""),טבלה20[[#This Row],[CycleNumber]],"")</f>
        <v/>
      </c>
      <c r="U818" s="1" t="str">
        <f>IF(OR(טבלה20[[#This Row],[CycleNumber]]&gt;B819,B819=""),טבלה20[[#This Row],[CycleNumber]],"")</f>
        <v/>
      </c>
      <c r="V8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8" t="s">
        <v>119</v>
      </c>
      <c r="AO818">
        <v>8</v>
      </c>
      <c r="AP818">
        <v>23</v>
      </c>
      <c r="AQ818">
        <f t="shared" si="28"/>
        <v>0</v>
      </c>
      <c r="AR818" t="str">
        <f t="shared" si="29"/>
        <v/>
      </c>
    </row>
    <row r="819" spans="1:44" hidden="1" x14ac:dyDescent="0.25">
      <c r="A819" t="s">
        <v>119</v>
      </c>
      <c r="B819">
        <v>10</v>
      </c>
      <c r="C819">
        <v>0</v>
      </c>
      <c r="D819">
        <v>1</v>
      </c>
      <c r="E819">
        <v>0</v>
      </c>
      <c r="F819">
        <v>27</v>
      </c>
      <c r="G819" t="str">
        <f>IF(טבלה20[[#This Row],[CycleNumber]]&gt;2,IF(AND(טבלה20[[#This Row],[LengthofCycle]]-F818=F818-F817,טבלה20[[#This Row],[LengthofCycle]]-F818&lt;&gt;0),1,""),"")</f>
        <v/>
      </c>
      <c r="H819" t="str">
        <f>IF(טבלה20[[#This Row],[דילוג]]=1,SUM(G819:G820),"")</f>
        <v/>
      </c>
      <c r="I819" t="str">
        <f>IF(AND(טבלה20[[#This Row],[CycleNumber]]&gt;B818,טבלה20[[#This Row],[CycleNumber]]&gt;2),IF(טבלה20[[#This Row],[דילוג]]=1,טבלה20[[#This Row],[LengthofCycle]]-F818,I818),"")</f>
        <v/>
      </c>
      <c r="J819">
        <f>IF(AND(טבלה20[[#This Row],[CycleNumber]]&gt;B818,טבלה20[[#This Row],[CycleNumber]]&gt;2),IF(טבלה20[[#This Row],[דילוג]]=1,1,IF(MAX(J817:J818)=1,1,IF(טבלה20[[#This Row],[LengthofCycle]]-F818&lt;&gt;טבלה20[[#This Row],[הפרש קבוע אחרון]],0,""))),"")</f>
        <v>0</v>
      </c>
      <c r="K819" t="str">
        <f>IF(טבלה20[[#This Row],[CycleNumber]]&lt;3,"",IF(טבלה20[[#This Row],[דילוג]]=1,1,IF(K818="","",IF(טבלה20[[#This Row],[LengthofCycle]]-F818=טבלה20[[#This Row],[הפרש קבוע אחרון]],1,IF(K818+1&gt;3,"",K818+1)))))</f>
        <v/>
      </c>
      <c r="L819" t="str">
        <f>IF(OR(טבלה20[[#This Row],[פעילות]]="",K818=""),"",IF(טבלה20[[#This Row],[פעילות]]=1,1,0))</f>
        <v/>
      </c>
      <c r="M819" s="1" t="str">
        <f>IF(טבלה20[[#This Row],[פעילות]]="","",IF(OR(M818="",AND(טבלה20[[#This Row],[דילוג]]=1,K818=3)),1,M818+1))</f>
        <v/>
      </c>
      <c r="N819" s="1" t="str">
        <f>IF(AND(טבלה20[[#This Row],[מחזורי פעילות]]=3,G820=1,טבלה20[[#This Row],[הפרש קבוע אחרון]]&lt;&gt;I820),1,"")</f>
        <v/>
      </c>
      <c r="O819" s="1" t="str">
        <f>IF(AND(טבלה20[[#This Row],[מחזורי פעילות]]=3,G820=1,טבלה20[[#This Row],[הפרש קבוע אחרון]]=I820),1,"")</f>
        <v/>
      </c>
      <c r="P819" s="1" t="str">
        <f>IF(AND(טבלה20[[#This Row],[דילוג]]=1,טבלה20[[#This Row],[הפרש קבוע אחרון]]=I818,טבלה20[[#This Row],[מחזורי פעילות]]&gt;1),1,"")</f>
        <v/>
      </c>
      <c r="Q819" s="1" t="str">
        <f>IF(OR(AND(טבלה20[[#This Row],[מחזורי פעילות]]&lt;&gt;"",M820=""),AND(טבלה20[[#This Row],[פעילות]]=3,M820=1)),טבלה20[[#This Row],[מחזורי פעילות]],"")</f>
        <v/>
      </c>
      <c r="R819" s="1" t="str">
        <f>IF(טבלה20[[#This Row],[באיזה מחזור נעקר אחרי קביעה?]]&lt;&gt;"",1,"")</f>
        <v/>
      </c>
      <c r="S819" s="1" t="str">
        <f>IF(AND(טבלה20[[#This Row],[באיזה מחזור נעקר אחרי קביעה?]]&lt;&gt;"",טבלה20[[#This Row],[CycleNumber]]&gt;B820),טבלה20[[#This Row],[באיזה מחזור נעקר אחרי קביעה?]],"")</f>
        <v/>
      </c>
      <c r="T819" s="1" t="str">
        <f>IF(AND(טבלה20[[#This Row],[הפרש קבוע אחרון]]&lt;&gt;"",I818=""),טבלה20[[#This Row],[CycleNumber]],"")</f>
        <v/>
      </c>
      <c r="U819" s="1" t="str">
        <f>IF(OR(טבלה20[[#This Row],[CycleNumber]]&gt;B820,B820=""),טבלה20[[#This Row],[CycleNumber]],"")</f>
        <v/>
      </c>
      <c r="V8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19" t="s">
        <v>119</v>
      </c>
      <c r="AO819">
        <v>9</v>
      </c>
      <c r="AP819">
        <v>28</v>
      </c>
      <c r="AQ819">
        <f t="shared" si="28"/>
        <v>0</v>
      </c>
      <c r="AR819" t="str">
        <f t="shared" si="29"/>
        <v/>
      </c>
    </row>
    <row r="820" spans="1:44" hidden="1" x14ac:dyDescent="0.25">
      <c r="A820" t="s">
        <v>119</v>
      </c>
      <c r="B820">
        <v>11</v>
      </c>
      <c r="C820">
        <v>0</v>
      </c>
      <c r="D820">
        <v>1</v>
      </c>
      <c r="E820">
        <v>0</v>
      </c>
      <c r="F820">
        <v>25</v>
      </c>
      <c r="G820" t="str">
        <f>IF(טבלה20[[#This Row],[CycleNumber]]&gt;2,IF(AND(טבלה20[[#This Row],[LengthofCycle]]-F819=F819-F818,טבלה20[[#This Row],[LengthofCycle]]-F819&lt;&gt;0),1,""),"")</f>
        <v/>
      </c>
      <c r="H820" t="str">
        <f>IF(טבלה20[[#This Row],[דילוג]]=1,SUM(G820:G821),"")</f>
        <v/>
      </c>
      <c r="I820" t="str">
        <f>IF(AND(טבלה20[[#This Row],[CycleNumber]]&gt;B819,טבלה20[[#This Row],[CycleNumber]]&gt;2),IF(טבלה20[[#This Row],[דילוג]]=1,טבלה20[[#This Row],[LengthofCycle]]-F819,I819),"")</f>
        <v/>
      </c>
      <c r="J820">
        <f>IF(AND(טבלה20[[#This Row],[CycleNumber]]&gt;B819,טבלה20[[#This Row],[CycleNumber]]&gt;2),IF(טבלה20[[#This Row],[דילוג]]=1,1,IF(MAX(J818:J819)=1,1,IF(טבלה20[[#This Row],[LengthofCycle]]-F819&lt;&gt;טבלה20[[#This Row],[הפרש קבוע אחרון]],0,""))),"")</f>
        <v>0</v>
      </c>
      <c r="K820" t="str">
        <f>IF(טבלה20[[#This Row],[CycleNumber]]&lt;3,"",IF(טבלה20[[#This Row],[דילוג]]=1,1,IF(K819="","",IF(טבלה20[[#This Row],[LengthofCycle]]-F819=טבלה20[[#This Row],[הפרש קבוע אחרון]],1,IF(K819+1&gt;3,"",K819+1)))))</f>
        <v/>
      </c>
      <c r="L820" t="str">
        <f>IF(OR(טבלה20[[#This Row],[פעילות]]="",K819=""),"",IF(טבלה20[[#This Row],[פעילות]]=1,1,0))</f>
        <v/>
      </c>
      <c r="M820" s="1" t="str">
        <f>IF(טבלה20[[#This Row],[פעילות]]="","",IF(OR(M819="",AND(טבלה20[[#This Row],[דילוג]]=1,K819=3)),1,M819+1))</f>
        <v/>
      </c>
      <c r="N820" s="1" t="str">
        <f>IF(AND(טבלה20[[#This Row],[מחזורי פעילות]]=3,G821=1,טבלה20[[#This Row],[הפרש קבוע אחרון]]&lt;&gt;I821),1,"")</f>
        <v/>
      </c>
      <c r="O820" s="1" t="str">
        <f>IF(AND(טבלה20[[#This Row],[מחזורי פעילות]]=3,G821=1,טבלה20[[#This Row],[הפרש קבוע אחרון]]=I821),1,"")</f>
        <v/>
      </c>
      <c r="P820" s="1" t="str">
        <f>IF(AND(טבלה20[[#This Row],[דילוג]]=1,טבלה20[[#This Row],[הפרש קבוע אחרון]]=I819,טבלה20[[#This Row],[מחזורי פעילות]]&gt;1),1,"")</f>
        <v/>
      </c>
      <c r="Q820" s="1" t="str">
        <f>IF(OR(AND(טבלה20[[#This Row],[מחזורי פעילות]]&lt;&gt;"",M821=""),AND(טבלה20[[#This Row],[פעילות]]=3,M821=1)),טבלה20[[#This Row],[מחזורי פעילות]],"")</f>
        <v/>
      </c>
      <c r="R820" s="1" t="str">
        <f>IF(טבלה20[[#This Row],[באיזה מחזור נעקר אחרי קביעה?]]&lt;&gt;"",1,"")</f>
        <v/>
      </c>
      <c r="S820" s="1" t="str">
        <f>IF(AND(טבלה20[[#This Row],[באיזה מחזור נעקר אחרי קביעה?]]&lt;&gt;"",טבלה20[[#This Row],[CycleNumber]]&gt;B821),טבלה20[[#This Row],[באיזה מחזור נעקר אחרי קביעה?]],"")</f>
        <v/>
      </c>
      <c r="T820" s="1" t="str">
        <f>IF(AND(טבלה20[[#This Row],[הפרש קבוע אחרון]]&lt;&gt;"",I819=""),טבלה20[[#This Row],[CycleNumber]],"")</f>
        <v/>
      </c>
      <c r="U820" s="1" t="str">
        <f>IF(OR(טבלה20[[#This Row],[CycleNumber]]&gt;B821,B821=""),טבלה20[[#This Row],[CycleNumber]],"")</f>
        <v/>
      </c>
      <c r="V8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0" t="s">
        <v>119</v>
      </c>
      <c r="AO820">
        <v>10</v>
      </c>
      <c r="AP820">
        <v>27</v>
      </c>
      <c r="AQ820">
        <f t="shared" si="28"/>
        <v>0</v>
      </c>
      <c r="AR820" t="str">
        <f t="shared" si="29"/>
        <v/>
      </c>
    </row>
    <row r="821" spans="1:44" hidden="1" x14ac:dyDescent="0.25">
      <c r="A821" t="s">
        <v>119</v>
      </c>
      <c r="B821">
        <v>12</v>
      </c>
      <c r="C821">
        <v>0</v>
      </c>
      <c r="D821">
        <v>1</v>
      </c>
      <c r="E821">
        <v>0</v>
      </c>
      <c r="F821">
        <v>24</v>
      </c>
      <c r="G821" t="str">
        <f>IF(טבלה20[[#This Row],[CycleNumber]]&gt;2,IF(AND(טבלה20[[#This Row],[LengthofCycle]]-F820=F820-F819,טבלה20[[#This Row],[LengthofCycle]]-F820&lt;&gt;0),1,""),"")</f>
        <v/>
      </c>
      <c r="H821" t="str">
        <f>IF(טבלה20[[#This Row],[דילוג]]=1,SUM(G821:G822),"")</f>
        <v/>
      </c>
      <c r="I821" t="str">
        <f>IF(AND(טבלה20[[#This Row],[CycleNumber]]&gt;B820,טבלה20[[#This Row],[CycleNumber]]&gt;2),IF(טבלה20[[#This Row],[דילוג]]=1,טבלה20[[#This Row],[LengthofCycle]]-F820,I820),"")</f>
        <v/>
      </c>
      <c r="J821">
        <f>IF(AND(טבלה20[[#This Row],[CycleNumber]]&gt;B820,טבלה20[[#This Row],[CycleNumber]]&gt;2),IF(טבלה20[[#This Row],[דילוג]]=1,1,IF(MAX(J819:J820)=1,1,IF(טבלה20[[#This Row],[LengthofCycle]]-F820&lt;&gt;טבלה20[[#This Row],[הפרש קבוע אחרון]],0,""))),"")</f>
        <v>0</v>
      </c>
      <c r="K821" t="str">
        <f>IF(טבלה20[[#This Row],[CycleNumber]]&lt;3,"",IF(טבלה20[[#This Row],[דילוג]]=1,1,IF(K820="","",IF(טבלה20[[#This Row],[LengthofCycle]]-F820=טבלה20[[#This Row],[הפרש קבוע אחרון]],1,IF(K820+1&gt;3,"",K820+1)))))</f>
        <v/>
      </c>
      <c r="L821" t="str">
        <f>IF(OR(טבלה20[[#This Row],[פעילות]]="",K820=""),"",IF(טבלה20[[#This Row],[פעילות]]=1,1,0))</f>
        <v/>
      </c>
      <c r="M821" s="1" t="str">
        <f>IF(טבלה20[[#This Row],[פעילות]]="","",IF(OR(M820="",AND(טבלה20[[#This Row],[דילוג]]=1,K820=3)),1,M820+1))</f>
        <v/>
      </c>
      <c r="N821" s="1" t="str">
        <f>IF(AND(טבלה20[[#This Row],[מחזורי פעילות]]=3,G822=1,טבלה20[[#This Row],[הפרש קבוע אחרון]]&lt;&gt;I822),1,"")</f>
        <v/>
      </c>
      <c r="O821" s="1" t="str">
        <f>IF(AND(טבלה20[[#This Row],[מחזורי פעילות]]=3,G822=1,טבלה20[[#This Row],[הפרש קבוע אחרון]]=I822),1,"")</f>
        <v/>
      </c>
      <c r="P821" s="1" t="str">
        <f>IF(AND(טבלה20[[#This Row],[דילוג]]=1,טבלה20[[#This Row],[הפרש קבוע אחרון]]=I820,טבלה20[[#This Row],[מחזורי פעילות]]&gt;1),1,"")</f>
        <v/>
      </c>
      <c r="Q821" s="1" t="str">
        <f>IF(OR(AND(טבלה20[[#This Row],[מחזורי פעילות]]&lt;&gt;"",M822=""),AND(טבלה20[[#This Row],[פעילות]]=3,M822=1)),טבלה20[[#This Row],[מחזורי פעילות]],"")</f>
        <v/>
      </c>
      <c r="R821" s="1" t="str">
        <f>IF(טבלה20[[#This Row],[באיזה מחזור נעקר אחרי קביעה?]]&lt;&gt;"",1,"")</f>
        <v/>
      </c>
      <c r="S821" s="1" t="str">
        <f>IF(AND(טבלה20[[#This Row],[באיזה מחזור נעקר אחרי קביעה?]]&lt;&gt;"",טבלה20[[#This Row],[CycleNumber]]&gt;B822),טבלה20[[#This Row],[באיזה מחזור נעקר אחרי קביעה?]],"")</f>
        <v/>
      </c>
      <c r="T821" s="1" t="str">
        <f>IF(AND(טבלה20[[#This Row],[הפרש קבוע אחרון]]&lt;&gt;"",I820=""),טבלה20[[#This Row],[CycleNumber]],"")</f>
        <v/>
      </c>
      <c r="U821" s="1" t="str">
        <f>IF(OR(טבלה20[[#This Row],[CycleNumber]]&gt;B822,B822=""),טבלה20[[#This Row],[CycleNumber]],"")</f>
        <v/>
      </c>
      <c r="V8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1" t="s">
        <v>119</v>
      </c>
      <c r="AO821">
        <v>11</v>
      </c>
      <c r="AP821">
        <v>25</v>
      </c>
      <c r="AQ821">
        <f t="shared" si="28"/>
        <v>0</v>
      </c>
      <c r="AR821" t="str">
        <f t="shared" si="29"/>
        <v/>
      </c>
    </row>
    <row r="822" spans="1:44" hidden="1" x14ac:dyDescent="0.25">
      <c r="A822" t="s">
        <v>119</v>
      </c>
      <c r="B822">
        <v>13</v>
      </c>
      <c r="C822">
        <v>0</v>
      </c>
      <c r="D822">
        <v>1</v>
      </c>
      <c r="E822">
        <v>0</v>
      </c>
      <c r="F822">
        <v>26</v>
      </c>
      <c r="G822" t="str">
        <f>IF(טבלה20[[#This Row],[CycleNumber]]&gt;2,IF(AND(טבלה20[[#This Row],[LengthofCycle]]-F821=F821-F820,טבלה20[[#This Row],[LengthofCycle]]-F821&lt;&gt;0),1,""),"")</f>
        <v/>
      </c>
      <c r="H822" t="str">
        <f>IF(טבלה20[[#This Row],[דילוג]]=1,SUM(G822:G823),"")</f>
        <v/>
      </c>
      <c r="I822" t="str">
        <f>IF(AND(טבלה20[[#This Row],[CycleNumber]]&gt;B821,טבלה20[[#This Row],[CycleNumber]]&gt;2),IF(טבלה20[[#This Row],[דילוג]]=1,טבלה20[[#This Row],[LengthofCycle]]-F821,I821),"")</f>
        <v/>
      </c>
      <c r="J822">
        <f>IF(AND(טבלה20[[#This Row],[CycleNumber]]&gt;B821,טבלה20[[#This Row],[CycleNumber]]&gt;2),IF(טבלה20[[#This Row],[דילוג]]=1,1,IF(MAX(J820:J821)=1,1,IF(טבלה20[[#This Row],[LengthofCycle]]-F821&lt;&gt;טבלה20[[#This Row],[הפרש קבוע אחרון]],0,""))),"")</f>
        <v>0</v>
      </c>
      <c r="K822" t="str">
        <f>IF(טבלה20[[#This Row],[CycleNumber]]&lt;3,"",IF(טבלה20[[#This Row],[דילוג]]=1,1,IF(K821="","",IF(טבלה20[[#This Row],[LengthofCycle]]-F821=טבלה20[[#This Row],[הפרש קבוע אחרון]],1,IF(K821+1&gt;3,"",K821+1)))))</f>
        <v/>
      </c>
      <c r="L822" t="str">
        <f>IF(OR(טבלה20[[#This Row],[פעילות]]="",K821=""),"",IF(טבלה20[[#This Row],[פעילות]]=1,1,0))</f>
        <v/>
      </c>
      <c r="M822" s="1" t="str">
        <f>IF(טבלה20[[#This Row],[פעילות]]="","",IF(OR(M821="",AND(טבלה20[[#This Row],[דילוג]]=1,K821=3)),1,M821+1))</f>
        <v/>
      </c>
      <c r="N822" s="1" t="str">
        <f>IF(AND(טבלה20[[#This Row],[מחזורי פעילות]]=3,G823=1,טבלה20[[#This Row],[הפרש קבוע אחרון]]&lt;&gt;I823),1,"")</f>
        <v/>
      </c>
      <c r="O822" s="1" t="str">
        <f>IF(AND(טבלה20[[#This Row],[מחזורי פעילות]]=3,G823=1,טבלה20[[#This Row],[הפרש קבוע אחרון]]=I823),1,"")</f>
        <v/>
      </c>
      <c r="P822" s="1" t="str">
        <f>IF(AND(טבלה20[[#This Row],[דילוג]]=1,טבלה20[[#This Row],[הפרש קבוע אחרון]]=I821,טבלה20[[#This Row],[מחזורי פעילות]]&gt;1),1,"")</f>
        <v/>
      </c>
      <c r="Q822" s="1" t="str">
        <f>IF(OR(AND(טבלה20[[#This Row],[מחזורי פעילות]]&lt;&gt;"",M823=""),AND(טבלה20[[#This Row],[פעילות]]=3,M823=1)),טבלה20[[#This Row],[מחזורי פעילות]],"")</f>
        <v/>
      </c>
      <c r="R822" s="1" t="str">
        <f>IF(טבלה20[[#This Row],[באיזה מחזור נעקר אחרי קביעה?]]&lt;&gt;"",1,"")</f>
        <v/>
      </c>
      <c r="S822" s="1" t="str">
        <f>IF(AND(טבלה20[[#This Row],[באיזה מחזור נעקר אחרי קביעה?]]&lt;&gt;"",טבלה20[[#This Row],[CycleNumber]]&gt;B823),טבלה20[[#This Row],[באיזה מחזור נעקר אחרי קביעה?]],"")</f>
        <v/>
      </c>
      <c r="T822" s="1" t="str">
        <f>IF(AND(טבלה20[[#This Row],[הפרש קבוע אחרון]]&lt;&gt;"",I821=""),טבלה20[[#This Row],[CycleNumber]],"")</f>
        <v/>
      </c>
      <c r="U822" s="1" t="str">
        <f>IF(OR(טבלה20[[#This Row],[CycleNumber]]&gt;B823,B823=""),טבלה20[[#This Row],[CycleNumber]],"")</f>
        <v/>
      </c>
      <c r="V8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2" t="s">
        <v>119</v>
      </c>
      <c r="AO822">
        <v>12</v>
      </c>
      <c r="AP822">
        <v>24</v>
      </c>
      <c r="AQ822">
        <f t="shared" si="28"/>
        <v>0</v>
      </c>
      <c r="AR822" t="str">
        <f t="shared" si="29"/>
        <v/>
      </c>
    </row>
    <row r="823" spans="1:44" hidden="1" x14ac:dyDescent="0.25">
      <c r="A823" t="s">
        <v>119</v>
      </c>
      <c r="B823">
        <v>14</v>
      </c>
      <c r="C823">
        <v>0</v>
      </c>
      <c r="D823">
        <v>1</v>
      </c>
      <c r="E823">
        <v>0</v>
      </c>
      <c r="F823">
        <v>26</v>
      </c>
      <c r="G823" t="str">
        <f>IF(טבלה20[[#This Row],[CycleNumber]]&gt;2,IF(AND(טבלה20[[#This Row],[LengthofCycle]]-F822=F822-F821,טבלה20[[#This Row],[LengthofCycle]]-F822&lt;&gt;0),1,""),"")</f>
        <v/>
      </c>
      <c r="H823" t="str">
        <f>IF(טבלה20[[#This Row],[דילוג]]=1,SUM(G823:G824),"")</f>
        <v/>
      </c>
      <c r="I823" t="str">
        <f>IF(AND(טבלה20[[#This Row],[CycleNumber]]&gt;B822,טבלה20[[#This Row],[CycleNumber]]&gt;2),IF(טבלה20[[#This Row],[דילוג]]=1,טבלה20[[#This Row],[LengthofCycle]]-F822,I822),"")</f>
        <v/>
      </c>
      <c r="J823">
        <f>IF(AND(טבלה20[[#This Row],[CycleNumber]]&gt;B822,טבלה20[[#This Row],[CycleNumber]]&gt;2),IF(טבלה20[[#This Row],[דילוג]]=1,1,IF(MAX(J821:J822)=1,1,IF(טבלה20[[#This Row],[LengthofCycle]]-F822&lt;&gt;טבלה20[[#This Row],[הפרש קבוע אחרון]],0,""))),"")</f>
        <v>0</v>
      </c>
      <c r="K823" t="str">
        <f>IF(טבלה20[[#This Row],[CycleNumber]]&lt;3,"",IF(טבלה20[[#This Row],[דילוג]]=1,1,IF(K822="","",IF(טבלה20[[#This Row],[LengthofCycle]]-F822=טבלה20[[#This Row],[הפרש קבוע אחרון]],1,IF(K822+1&gt;3,"",K822+1)))))</f>
        <v/>
      </c>
      <c r="L823" t="str">
        <f>IF(OR(טבלה20[[#This Row],[פעילות]]="",K822=""),"",IF(טבלה20[[#This Row],[פעילות]]=1,1,0))</f>
        <v/>
      </c>
      <c r="M823" s="1" t="str">
        <f>IF(טבלה20[[#This Row],[פעילות]]="","",IF(OR(M822="",AND(טבלה20[[#This Row],[דילוג]]=1,K822=3)),1,M822+1))</f>
        <v/>
      </c>
      <c r="N823" s="1" t="str">
        <f>IF(AND(טבלה20[[#This Row],[מחזורי פעילות]]=3,G824=1,טבלה20[[#This Row],[הפרש קבוע אחרון]]&lt;&gt;I824),1,"")</f>
        <v/>
      </c>
      <c r="O823" s="1" t="str">
        <f>IF(AND(טבלה20[[#This Row],[מחזורי פעילות]]=3,G824=1,טבלה20[[#This Row],[הפרש קבוע אחרון]]=I824),1,"")</f>
        <v/>
      </c>
      <c r="P823" s="1" t="str">
        <f>IF(AND(טבלה20[[#This Row],[דילוג]]=1,טבלה20[[#This Row],[הפרש קבוע אחרון]]=I822,טבלה20[[#This Row],[מחזורי פעילות]]&gt;1),1,"")</f>
        <v/>
      </c>
      <c r="Q823" s="1" t="str">
        <f>IF(OR(AND(טבלה20[[#This Row],[מחזורי פעילות]]&lt;&gt;"",M824=""),AND(טבלה20[[#This Row],[פעילות]]=3,M824=1)),טבלה20[[#This Row],[מחזורי פעילות]],"")</f>
        <v/>
      </c>
      <c r="R823" s="1" t="str">
        <f>IF(טבלה20[[#This Row],[באיזה מחזור נעקר אחרי קביעה?]]&lt;&gt;"",1,"")</f>
        <v/>
      </c>
      <c r="S823" s="1" t="str">
        <f>IF(AND(טבלה20[[#This Row],[באיזה מחזור נעקר אחרי קביעה?]]&lt;&gt;"",טבלה20[[#This Row],[CycleNumber]]&gt;B824),טבלה20[[#This Row],[באיזה מחזור נעקר אחרי קביעה?]],"")</f>
        <v/>
      </c>
      <c r="T823" s="1" t="str">
        <f>IF(AND(טבלה20[[#This Row],[הפרש קבוע אחרון]]&lt;&gt;"",I822=""),טבלה20[[#This Row],[CycleNumber]],"")</f>
        <v/>
      </c>
      <c r="U823" s="1" t="str">
        <f>IF(OR(טבלה20[[#This Row],[CycleNumber]]&gt;B824,B824=""),טבלה20[[#This Row],[CycleNumber]],"")</f>
        <v/>
      </c>
      <c r="V8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3" t="s">
        <v>119</v>
      </c>
      <c r="AO823">
        <v>13</v>
      </c>
      <c r="AP823">
        <v>26</v>
      </c>
      <c r="AQ823">
        <f t="shared" si="28"/>
        <v>0</v>
      </c>
      <c r="AR823" t="str">
        <f t="shared" si="29"/>
        <v/>
      </c>
    </row>
    <row r="824" spans="1:44" hidden="1" x14ac:dyDescent="0.25">
      <c r="A824" t="s">
        <v>119</v>
      </c>
      <c r="B824">
        <v>15</v>
      </c>
      <c r="C824">
        <v>0</v>
      </c>
      <c r="D824">
        <v>1</v>
      </c>
      <c r="E824">
        <v>0</v>
      </c>
      <c r="F824">
        <v>27</v>
      </c>
      <c r="G824" t="str">
        <f>IF(טבלה20[[#This Row],[CycleNumber]]&gt;2,IF(AND(טבלה20[[#This Row],[LengthofCycle]]-F823=F823-F822,טבלה20[[#This Row],[LengthofCycle]]-F823&lt;&gt;0),1,""),"")</f>
        <v/>
      </c>
      <c r="H824" t="str">
        <f>IF(טבלה20[[#This Row],[דילוג]]=1,SUM(G824:G825),"")</f>
        <v/>
      </c>
      <c r="I824" t="str">
        <f>IF(AND(טבלה20[[#This Row],[CycleNumber]]&gt;B823,טבלה20[[#This Row],[CycleNumber]]&gt;2),IF(טבלה20[[#This Row],[דילוג]]=1,טבלה20[[#This Row],[LengthofCycle]]-F823,I823),"")</f>
        <v/>
      </c>
      <c r="J824">
        <f>IF(AND(טבלה20[[#This Row],[CycleNumber]]&gt;B823,טבלה20[[#This Row],[CycleNumber]]&gt;2),IF(טבלה20[[#This Row],[דילוג]]=1,1,IF(MAX(J822:J823)=1,1,IF(טבלה20[[#This Row],[LengthofCycle]]-F823&lt;&gt;טבלה20[[#This Row],[הפרש קבוע אחרון]],0,""))),"")</f>
        <v>0</v>
      </c>
      <c r="K824" t="str">
        <f>IF(טבלה20[[#This Row],[CycleNumber]]&lt;3,"",IF(טבלה20[[#This Row],[דילוג]]=1,1,IF(K823="","",IF(טבלה20[[#This Row],[LengthofCycle]]-F823=טבלה20[[#This Row],[הפרש קבוע אחרון]],1,IF(K823+1&gt;3,"",K823+1)))))</f>
        <v/>
      </c>
      <c r="L824" t="str">
        <f>IF(OR(טבלה20[[#This Row],[פעילות]]="",K823=""),"",IF(טבלה20[[#This Row],[פעילות]]=1,1,0))</f>
        <v/>
      </c>
      <c r="M824" s="1" t="str">
        <f>IF(טבלה20[[#This Row],[פעילות]]="","",IF(OR(M823="",AND(טבלה20[[#This Row],[דילוג]]=1,K823=3)),1,M823+1))</f>
        <v/>
      </c>
      <c r="N824" s="1" t="str">
        <f>IF(AND(טבלה20[[#This Row],[מחזורי פעילות]]=3,G825=1,טבלה20[[#This Row],[הפרש קבוע אחרון]]&lt;&gt;I825),1,"")</f>
        <v/>
      </c>
      <c r="O824" s="1" t="str">
        <f>IF(AND(טבלה20[[#This Row],[מחזורי פעילות]]=3,G825=1,טבלה20[[#This Row],[הפרש קבוע אחרון]]=I825),1,"")</f>
        <v/>
      </c>
      <c r="P824" s="1" t="str">
        <f>IF(AND(טבלה20[[#This Row],[דילוג]]=1,טבלה20[[#This Row],[הפרש קבוע אחרון]]=I823,טבלה20[[#This Row],[מחזורי פעילות]]&gt;1),1,"")</f>
        <v/>
      </c>
      <c r="Q824" s="1" t="str">
        <f>IF(OR(AND(טבלה20[[#This Row],[מחזורי פעילות]]&lt;&gt;"",M825=""),AND(טבלה20[[#This Row],[פעילות]]=3,M825=1)),טבלה20[[#This Row],[מחזורי פעילות]],"")</f>
        <v/>
      </c>
      <c r="R824" s="1" t="str">
        <f>IF(טבלה20[[#This Row],[באיזה מחזור נעקר אחרי קביעה?]]&lt;&gt;"",1,"")</f>
        <v/>
      </c>
      <c r="S824" s="1" t="str">
        <f>IF(AND(טבלה20[[#This Row],[באיזה מחזור נעקר אחרי קביעה?]]&lt;&gt;"",טבלה20[[#This Row],[CycleNumber]]&gt;B825),טבלה20[[#This Row],[באיזה מחזור נעקר אחרי קביעה?]],"")</f>
        <v/>
      </c>
      <c r="T824" s="1" t="str">
        <f>IF(AND(טבלה20[[#This Row],[הפרש קבוע אחרון]]&lt;&gt;"",I823=""),טבלה20[[#This Row],[CycleNumber]],"")</f>
        <v/>
      </c>
      <c r="U824" s="1">
        <f>IF(OR(טבלה20[[#This Row],[CycleNumber]]&gt;B825,B825=""),טבלה20[[#This Row],[CycleNumber]],"")</f>
        <v>15</v>
      </c>
      <c r="V8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4" t="s">
        <v>119</v>
      </c>
      <c r="AO824">
        <v>14</v>
      </c>
      <c r="AP824">
        <v>26</v>
      </c>
      <c r="AQ824">
        <f t="shared" si="28"/>
        <v>0</v>
      </c>
      <c r="AR824" t="str">
        <f t="shared" si="29"/>
        <v/>
      </c>
    </row>
    <row r="825" spans="1:44" hidden="1" x14ac:dyDescent="0.25">
      <c r="A825" t="s">
        <v>120</v>
      </c>
      <c r="B825">
        <v>1</v>
      </c>
      <c r="C825">
        <v>1</v>
      </c>
      <c r="D825">
        <v>1</v>
      </c>
      <c r="E825">
        <v>0</v>
      </c>
      <c r="F825">
        <v>28</v>
      </c>
      <c r="G825" t="str">
        <f>IF(טבלה20[[#This Row],[CycleNumber]]&gt;2,IF(AND(טבלה20[[#This Row],[LengthofCycle]]-F824=F824-F823,טבלה20[[#This Row],[LengthofCycle]]-F824&lt;&gt;0),1,""),"")</f>
        <v/>
      </c>
      <c r="H825" t="str">
        <f>IF(טבלה20[[#This Row],[דילוג]]=1,SUM(G825:G826),"")</f>
        <v/>
      </c>
      <c r="I825" t="str">
        <f>IF(AND(טבלה20[[#This Row],[CycleNumber]]&gt;B824,טבלה20[[#This Row],[CycleNumber]]&gt;2),IF(טבלה20[[#This Row],[דילוג]]=1,טבלה20[[#This Row],[LengthofCycle]]-F824,I824),"")</f>
        <v/>
      </c>
      <c r="J825" t="str">
        <f>IF(AND(טבלה20[[#This Row],[CycleNumber]]&gt;B824,טבלה20[[#This Row],[CycleNumber]]&gt;2),IF(טבלה20[[#This Row],[דילוג]]=1,1,IF(MAX(J823:J824)=1,1,IF(טבלה20[[#This Row],[LengthofCycle]]-F824&lt;&gt;טבלה20[[#This Row],[הפרש קבוע אחרון]],0,""))),"")</f>
        <v/>
      </c>
      <c r="K825" t="str">
        <f>IF(טבלה20[[#This Row],[CycleNumber]]&lt;3,"",IF(טבלה20[[#This Row],[דילוג]]=1,1,IF(K824="","",IF(טבלה20[[#This Row],[LengthofCycle]]-F824=טבלה20[[#This Row],[הפרש קבוע אחרון]],1,IF(K824+1&gt;3,"",K824+1)))))</f>
        <v/>
      </c>
      <c r="L825" t="str">
        <f>IF(OR(טבלה20[[#This Row],[פעילות]]="",K824=""),"",IF(טבלה20[[#This Row],[פעילות]]=1,1,0))</f>
        <v/>
      </c>
      <c r="M825" s="1" t="str">
        <f>IF(טבלה20[[#This Row],[פעילות]]="","",IF(OR(M824="",AND(טבלה20[[#This Row],[דילוג]]=1,K824=3)),1,M824+1))</f>
        <v/>
      </c>
      <c r="N825" s="1" t="str">
        <f>IF(AND(טבלה20[[#This Row],[מחזורי פעילות]]=3,G826=1,טבלה20[[#This Row],[הפרש קבוע אחרון]]&lt;&gt;I826),1,"")</f>
        <v/>
      </c>
      <c r="O825" s="1" t="str">
        <f>IF(AND(טבלה20[[#This Row],[מחזורי פעילות]]=3,G826=1,טבלה20[[#This Row],[הפרש קבוע אחרון]]=I826),1,"")</f>
        <v/>
      </c>
      <c r="P825" s="1" t="str">
        <f>IF(AND(טבלה20[[#This Row],[דילוג]]=1,טבלה20[[#This Row],[הפרש קבוע אחרון]]=I824,טבלה20[[#This Row],[מחזורי פעילות]]&gt;1),1,"")</f>
        <v/>
      </c>
      <c r="Q825" s="1" t="str">
        <f>IF(OR(AND(טבלה20[[#This Row],[מחזורי פעילות]]&lt;&gt;"",M826=""),AND(טבלה20[[#This Row],[פעילות]]=3,M826=1)),טבלה20[[#This Row],[מחזורי פעילות]],"")</f>
        <v/>
      </c>
      <c r="R825" s="1" t="str">
        <f>IF(טבלה20[[#This Row],[באיזה מחזור נעקר אחרי קביעה?]]&lt;&gt;"",1,"")</f>
        <v/>
      </c>
      <c r="S825" s="1" t="str">
        <f>IF(AND(טבלה20[[#This Row],[באיזה מחזור נעקר אחרי קביעה?]]&lt;&gt;"",טבלה20[[#This Row],[CycleNumber]]&gt;B826),טבלה20[[#This Row],[באיזה מחזור נעקר אחרי קביעה?]],"")</f>
        <v/>
      </c>
      <c r="T825" s="1" t="str">
        <f>IF(AND(טבלה20[[#This Row],[הפרש קבוע אחרון]]&lt;&gt;"",I824=""),טבלה20[[#This Row],[CycleNumber]],"")</f>
        <v/>
      </c>
      <c r="U825" s="1" t="str">
        <f>IF(OR(טבלה20[[#This Row],[CycleNumber]]&gt;B826,B826=""),טבלה20[[#This Row],[CycleNumber]],"")</f>
        <v/>
      </c>
      <c r="V8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5" t="s">
        <v>119</v>
      </c>
      <c r="AO825">
        <v>15</v>
      </c>
      <c r="AP825">
        <v>27</v>
      </c>
      <c r="AQ825">
        <f t="shared" si="28"/>
        <v>0</v>
      </c>
      <c r="AR825" t="str">
        <f t="shared" si="29"/>
        <v/>
      </c>
    </row>
    <row r="826" spans="1:44" hidden="1" x14ac:dyDescent="0.25">
      <c r="A826" t="s">
        <v>120</v>
      </c>
      <c r="B826">
        <v>2</v>
      </c>
      <c r="C826">
        <v>1</v>
      </c>
      <c r="D826">
        <v>1</v>
      </c>
      <c r="E826">
        <v>0</v>
      </c>
      <c r="F826">
        <v>29</v>
      </c>
      <c r="G826" t="str">
        <f>IF(טבלה20[[#This Row],[CycleNumber]]&gt;2,IF(AND(טבלה20[[#This Row],[LengthofCycle]]-F825=F825-F824,טבלה20[[#This Row],[LengthofCycle]]-F825&lt;&gt;0),1,""),"")</f>
        <v/>
      </c>
      <c r="H826" t="str">
        <f>IF(טבלה20[[#This Row],[דילוג]]=1,SUM(G826:G827),"")</f>
        <v/>
      </c>
      <c r="I826" t="str">
        <f>IF(AND(טבלה20[[#This Row],[CycleNumber]]&gt;B825,טבלה20[[#This Row],[CycleNumber]]&gt;2),IF(טבלה20[[#This Row],[דילוג]]=1,טבלה20[[#This Row],[LengthofCycle]]-F825,I825),"")</f>
        <v/>
      </c>
      <c r="J826" t="str">
        <f>IF(AND(טבלה20[[#This Row],[CycleNumber]]&gt;B825,טבלה20[[#This Row],[CycleNumber]]&gt;2),IF(טבלה20[[#This Row],[דילוג]]=1,1,IF(MAX(J824:J825)=1,1,IF(טבלה20[[#This Row],[LengthofCycle]]-F825&lt;&gt;טבלה20[[#This Row],[הפרש קבוע אחרון]],0,""))),"")</f>
        <v/>
      </c>
      <c r="K826" t="str">
        <f>IF(טבלה20[[#This Row],[CycleNumber]]&lt;3,"",IF(טבלה20[[#This Row],[דילוג]]=1,1,IF(K825="","",IF(טבלה20[[#This Row],[LengthofCycle]]-F825=טבלה20[[#This Row],[הפרש קבוע אחרון]],1,IF(K825+1&gt;3,"",K825+1)))))</f>
        <v/>
      </c>
      <c r="L826" t="str">
        <f>IF(OR(טבלה20[[#This Row],[פעילות]]="",K825=""),"",IF(טבלה20[[#This Row],[פעילות]]=1,1,0))</f>
        <v/>
      </c>
      <c r="M826" s="1" t="str">
        <f>IF(טבלה20[[#This Row],[פעילות]]="","",IF(OR(M825="",AND(טבלה20[[#This Row],[דילוג]]=1,K825=3)),1,M825+1))</f>
        <v/>
      </c>
      <c r="N826" s="1" t="str">
        <f>IF(AND(טבלה20[[#This Row],[מחזורי פעילות]]=3,G827=1,טבלה20[[#This Row],[הפרש קבוע אחרון]]&lt;&gt;I827),1,"")</f>
        <v/>
      </c>
      <c r="O826" s="1" t="str">
        <f>IF(AND(טבלה20[[#This Row],[מחזורי פעילות]]=3,G827=1,טבלה20[[#This Row],[הפרש קבוע אחרון]]=I827),1,"")</f>
        <v/>
      </c>
      <c r="P826" s="1" t="str">
        <f>IF(AND(טבלה20[[#This Row],[דילוג]]=1,טבלה20[[#This Row],[הפרש קבוע אחרון]]=I825,טבלה20[[#This Row],[מחזורי פעילות]]&gt;1),1,"")</f>
        <v/>
      </c>
      <c r="Q826" s="1" t="str">
        <f>IF(OR(AND(טבלה20[[#This Row],[מחזורי פעילות]]&lt;&gt;"",M827=""),AND(טבלה20[[#This Row],[פעילות]]=3,M827=1)),טבלה20[[#This Row],[מחזורי פעילות]],"")</f>
        <v/>
      </c>
      <c r="R826" s="1" t="str">
        <f>IF(טבלה20[[#This Row],[באיזה מחזור נעקר אחרי קביעה?]]&lt;&gt;"",1,"")</f>
        <v/>
      </c>
      <c r="S826" s="1" t="str">
        <f>IF(AND(טבלה20[[#This Row],[באיזה מחזור נעקר אחרי קביעה?]]&lt;&gt;"",טבלה20[[#This Row],[CycleNumber]]&gt;B827),טבלה20[[#This Row],[באיזה מחזור נעקר אחרי קביעה?]],"")</f>
        <v/>
      </c>
      <c r="T826" s="1" t="str">
        <f>IF(AND(טבלה20[[#This Row],[הפרש קבוע אחרון]]&lt;&gt;"",I825=""),טבלה20[[#This Row],[CycleNumber]],"")</f>
        <v/>
      </c>
      <c r="U826" s="1" t="str">
        <f>IF(OR(טבלה20[[#This Row],[CycleNumber]]&gt;B827,B827=""),טבלה20[[#This Row],[CycleNumber]],"")</f>
        <v/>
      </c>
      <c r="V8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6" t="s">
        <v>120</v>
      </c>
      <c r="AO826">
        <v>1</v>
      </c>
      <c r="AP826">
        <v>28</v>
      </c>
      <c r="AQ826" t="str">
        <f t="shared" si="28"/>
        <v/>
      </c>
      <c r="AR826" t="str">
        <f t="shared" si="29"/>
        <v/>
      </c>
    </row>
    <row r="827" spans="1:44" hidden="1" x14ac:dyDescent="0.25">
      <c r="A827" t="s">
        <v>120</v>
      </c>
      <c r="B827">
        <v>3</v>
      </c>
      <c r="C827">
        <v>1</v>
      </c>
      <c r="D827">
        <v>1</v>
      </c>
      <c r="E827">
        <v>0</v>
      </c>
      <c r="F827">
        <v>26</v>
      </c>
      <c r="G827" t="str">
        <f>IF(טבלה20[[#This Row],[CycleNumber]]&gt;2,IF(AND(טבלה20[[#This Row],[LengthofCycle]]-F826=F826-F825,טבלה20[[#This Row],[LengthofCycle]]-F826&lt;&gt;0),1,""),"")</f>
        <v/>
      </c>
      <c r="H827" t="str">
        <f>IF(טבלה20[[#This Row],[דילוג]]=1,SUM(G827:G828),"")</f>
        <v/>
      </c>
      <c r="I827" t="str">
        <f>IF(AND(טבלה20[[#This Row],[CycleNumber]]&gt;B826,טבלה20[[#This Row],[CycleNumber]]&gt;2),IF(טבלה20[[#This Row],[דילוג]]=1,טבלה20[[#This Row],[LengthofCycle]]-F826,I826),"")</f>
        <v/>
      </c>
      <c r="J827">
        <f>IF(AND(טבלה20[[#This Row],[CycleNumber]]&gt;B826,טבלה20[[#This Row],[CycleNumber]]&gt;2),IF(טבלה20[[#This Row],[דילוג]]=1,1,IF(MAX(J825:J826)=1,1,IF(טבלה20[[#This Row],[LengthofCycle]]-F826&lt;&gt;טבלה20[[#This Row],[הפרש קבוע אחרון]],0,""))),"")</f>
        <v>0</v>
      </c>
      <c r="K827" t="str">
        <f>IF(טבלה20[[#This Row],[CycleNumber]]&lt;3,"",IF(טבלה20[[#This Row],[דילוג]]=1,1,IF(K826="","",IF(טבלה20[[#This Row],[LengthofCycle]]-F826=טבלה20[[#This Row],[הפרש קבוע אחרון]],1,IF(K826+1&gt;3,"",K826+1)))))</f>
        <v/>
      </c>
      <c r="L827" t="str">
        <f>IF(OR(טבלה20[[#This Row],[פעילות]]="",K826=""),"",IF(טבלה20[[#This Row],[פעילות]]=1,1,0))</f>
        <v/>
      </c>
      <c r="M827" s="1" t="str">
        <f>IF(טבלה20[[#This Row],[פעילות]]="","",IF(OR(M826="",AND(טבלה20[[#This Row],[דילוג]]=1,K826=3)),1,M826+1))</f>
        <v/>
      </c>
      <c r="N827" s="1" t="str">
        <f>IF(AND(טבלה20[[#This Row],[מחזורי פעילות]]=3,G828=1,טבלה20[[#This Row],[הפרש קבוע אחרון]]&lt;&gt;I828),1,"")</f>
        <v/>
      </c>
      <c r="O827" s="1" t="str">
        <f>IF(AND(טבלה20[[#This Row],[מחזורי פעילות]]=3,G828=1,טבלה20[[#This Row],[הפרש קבוע אחרון]]=I828),1,"")</f>
        <v/>
      </c>
      <c r="P827" s="1" t="str">
        <f>IF(AND(טבלה20[[#This Row],[דילוג]]=1,טבלה20[[#This Row],[הפרש קבוע אחרון]]=I826,טבלה20[[#This Row],[מחזורי פעילות]]&gt;1),1,"")</f>
        <v/>
      </c>
      <c r="Q827" s="1" t="str">
        <f>IF(OR(AND(טבלה20[[#This Row],[מחזורי פעילות]]&lt;&gt;"",M828=""),AND(טבלה20[[#This Row],[פעילות]]=3,M828=1)),טבלה20[[#This Row],[מחזורי פעילות]],"")</f>
        <v/>
      </c>
      <c r="R827" s="1" t="str">
        <f>IF(טבלה20[[#This Row],[באיזה מחזור נעקר אחרי קביעה?]]&lt;&gt;"",1,"")</f>
        <v/>
      </c>
      <c r="S827" s="1" t="str">
        <f>IF(AND(טבלה20[[#This Row],[באיזה מחזור נעקר אחרי קביעה?]]&lt;&gt;"",טבלה20[[#This Row],[CycleNumber]]&gt;B828),טבלה20[[#This Row],[באיזה מחזור נעקר אחרי קביעה?]],"")</f>
        <v/>
      </c>
      <c r="T827" s="1" t="str">
        <f>IF(AND(טבלה20[[#This Row],[הפרש קבוע אחרון]]&lt;&gt;"",I826=""),טבלה20[[#This Row],[CycleNumber]],"")</f>
        <v/>
      </c>
      <c r="U827" s="1" t="str">
        <f>IF(OR(טבלה20[[#This Row],[CycleNumber]]&gt;B828,B828=""),טבלה20[[#This Row],[CycleNumber]],"")</f>
        <v/>
      </c>
      <c r="V8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7" t="s">
        <v>120</v>
      </c>
      <c r="AO827">
        <v>2</v>
      </c>
      <c r="AP827">
        <v>29</v>
      </c>
      <c r="AQ827" t="str">
        <f t="shared" si="28"/>
        <v/>
      </c>
      <c r="AR827" t="str">
        <f t="shared" si="29"/>
        <v/>
      </c>
    </row>
    <row r="828" spans="1:44" hidden="1" x14ac:dyDescent="0.25">
      <c r="A828" t="s">
        <v>120</v>
      </c>
      <c r="B828">
        <v>4</v>
      </c>
      <c r="C828">
        <v>1</v>
      </c>
      <c r="D828">
        <v>1</v>
      </c>
      <c r="E828">
        <v>0</v>
      </c>
      <c r="F828">
        <v>26</v>
      </c>
      <c r="G828" t="str">
        <f>IF(טבלה20[[#This Row],[CycleNumber]]&gt;2,IF(AND(טבלה20[[#This Row],[LengthofCycle]]-F827=F827-F826,טבלה20[[#This Row],[LengthofCycle]]-F827&lt;&gt;0),1,""),"")</f>
        <v/>
      </c>
      <c r="H828" t="str">
        <f>IF(טבלה20[[#This Row],[דילוג]]=1,SUM(G828:G829),"")</f>
        <v/>
      </c>
      <c r="I828" t="str">
        <f>IF(AND(טבלה20[[#This Row],[CycleNumber]]&gt;B827,טבלה20[[#This Row],[CycleNumber]]&gt;2),IF(טבלה20[[#This Row],[דילוג]]=1,טבלה20[[#This Row],[LengthofCycle]]-F827,I827),"")</f>
        <v/>
      </c>
      <c r="J828">
        <f>IF(AND(טבלה20[[#This Row],[CycleNumber]]&gt;B827,טבלה20[[#This Row],[CycleNumber]]&gt;2),IF(טבלה20[[#This Row],[דילוג]]=1,1,IF(MAX(J826:J827)=1,1,IF(טבלה20[[#This Row],[LengthofCycle]]-F827&lt;&gt;טבלה20[[#This Row],[הפרש קבוע אחרון]],0,""))),"")</f>
        <v>0</v>
      </c>
      <c r="K828" t="str">
        <f>IF(טבלה20[[#This Row],[CycleNumber]]&lt;3,"",IF(טבלה20[[#This Row],[דילוג]]=1,1,IF(K827="","",IF(טבלה20[[#This Row],[LengthofCycle]]-F827=טבלה20[[#This Row],[הפרש קבוע אחרון]],1,IF(K827+1&gt;3,"",K827+1)))))</f>
        <v/>
      </c>
      <c r="L828" t="str">
        <f>IF(OR(טבלה20[[#This Row],[פעילות]]="",K827=""),"",IF(טבלה20[[#This Row],[פעילות]]=1,1,0))</f>
        <v/>
      </c>
      <c r="M828" s="1" t="str">
        <f>IF(טבלה20[[#This Row],[פעילות]]="","",IF(OR(M827="",AND(טבלה20[[#This Row],[דילוג]]=1,K827=3)),1,M827+1))</f>
        <v/>
      </c>
      <c r="N828" s="1" t="str">
        <f>IF(AND(טבלה20[[#This Row],[מחזורי פעילות]]=3,G829=1,טבלה20[[#This Row],[הפרש קבוע אחרון]]&lt;&gt;I829),1,"")</f>
        <v/>
      </c>
      <c r="O828" s="1" t="str">
        <f>IF(AND(טבלה20[[#This Row],[מחזורי פעילות]]=3,G829=1,טבלה20[[#This Row],[הפרש קבוע אחרון]]=I829),1,"")</f>
        <v/>
      </c>
      <c r="P828" s="1" t="str">
        <f>IF(AND(טבלה20[[#This Row],[דילוג]]=1,טבלה20[[#This Row],[הפרש קבוע אחרון]]=I827,טבלה20[[#This Row],[מחזורי פעילות]]&gt;1),1,"")</f>
        <v/>
      </c>
      <c r="Q828" s="1" t="str">
        <f>IF(OR(AND(טבלה20[[#This Row],[מחזורי פעילות]]&lt;&gt;"",M829=""),AND(טבלה20[[#This Row],[פעילות]]=3,M829=1)),טבלה20[[#This Row],[מחזורי פעילות]],"")</f>
        <v/>
      </c>
      <c r="R828" s="1" t="str">
        <f>IF(טבלה20[[#This Row],[באיזה מחזור נעקר אחרי קביעה?]]&lt;&gt;"",1,"")</f>
        <v/>
      </c>
      <c r="S828" s="1" t="str">
        <f>IF(AND(טבלה20[[#This Row],[באיזה מחזור נעקר אחרי קביעה?]]&lt;&gt;"",טבלה20[[#This Row],[CycleNumber]]&gt;B829),טבלה20[[#This Row],[באיזה מחזור נעקר אחרי קביעה?]],"")</f>
        <v/>
      </c>
      <c r="T828" s="1" t="str">
        <f>IF(AND(טבלה20[[#This Row],[הפרש קבוע אחרון]]&lt;&gt;"",I827=""),טבלה20[[#This Row],[CycleNumber]],"")</f>
        <v/>
      </c>
      <c r="U828" s="1" t="str">
        <f>IF(OR(טבלה20[[#This Row],[CycleNumber]]&gt;B829,B829=""),טבלה20[[#This Row],[CycleNumber]],"")</f>
        <v/>
      </c>
      <c r="V8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8" t="s">
        <v>120</v>
      </c>
      <c r="AO828">
        <v>3</v>
      </c>
      <c r="AP828">
        <v>26</v>
      </c>
      <c r="AQ828">
        <f t="shared" si="28"/>
        <v>0</v>
      </c>
      <c r="AR828" t="str">
        <f t="shared" si="29"/>
        <v/>
      </c>
    </row>
    <row r="829" spans="1:44" hidden="1" x14ac:dyDescent="0.25">
      <c r="A829" t="s">
        <v>120</v>
      </c>
      <c r="B829">
        <v>5</v>
      </c>
      <c r="C829">
        <v>1</v>
      </c>
      <c r="D829">
        <v>1</v>
      </c>
      <c r="E829">
        <v>0</v>
      </c>
      <c r="F829">
        <v>26</v>
      </c>
      <c r="G829" t="str">
        <f>IF(טבלה20[[#This Row],[CycleNumber]]&gt;2,IF(AND(טבלה20[[#This Row],[LengthofCycle]]-F828=F828-F827,טבלה20[[#This Row],[LengthofCycle]]-F828&lt;&gt;0),1,""),"")</f>
        <v/>
      </c>
      <c r="H829" t="str">
        <f>IF(טבלה20[[#This Row],[דילוג]]=1,SUM(G829:G830),"")</f>
        <v/>
      </c>
      <c r="I829" t="str">
        <f>IF(AND(טבלה20[[#This Row],[CycleNumber]]&gt;B828,טבלה20[[#This Row],[CycleNumber]]&gt;2),IF(טבלה20[[#This Row],[דילוג]]=1,טבלה20[[#This Row],[LengthofCycle]]-F828,I828),"")</f>
        <v/>
      </c>
      <c r="J829">
        <f>IF(AND(טבלה20[[#This Row],[CycleNumber]]&gt;B828,טבלה20[[#This Row],[CycleNumber]]&gt;2),IF(טבלה20[[#This Row],[דילוג]]=1,1,IF(MAX(J827:J828)=1,1,IF(טבלה20[[#This Row],[LengthofCycle]]-F828&lt;&gt;טבלה20[[#This Row],[הפרש קבוע אחרון]],0,""))),"")</f>
        <v>0</v>
      </c>
      <c r="K829" t="str">
        <f>IF(טבלה20[[#This Row],[CycleNumber]]&lt;3,"",IF(טבלה20[[#This Row],[דילוג]]=1,1,IF(K828="","",IF(טבלה20[[#This Row],[LengthofCycle]]-F828=טבלה20[[#This Row],[הפרש קבוע אחרון]],1,IF(K828+1&gt;3,"",K828+1)))))</f>
        <v/>
      </c>
      <c r="L829" t="str">
        <f>IF(OR(טבלה20[[#This Row],[פעילות]]="",K828=""),"",IF(טבלה20[[#This Row],[פעילות]]=1,1,0))</f>
        <v/>
      </c>
      <c r="M829" s="1" t="str">
        <f>IF(טבלה20[[#This Row],[פעילות]]="","",IF(OR(M828="",AND(טבלה20[[#This Row],[דילוג]]=1,K828=3)),1,M828+1))</f>
        <v/>
      </c>
      <c r="N829" s="1" t="str">
        <f>IF(AND(טבלה20[[#This Row],[מחזורי פעילות]]=3,G830=1,טבלה20[[#This Row],[הפרש קבוע אחרון]]&lt;&gt;I830),1,"")</f>
        <v/>
      </c>
      <c r="O829" s="1" t="str">
        <f>IF(AND(טבלה20[[#This Row],[מחזורי פעילות]]=3,G830=1,טבלה20[[#This Row],[הפרש קבוע אחרון]]=I830),1,"")</f>
        <v/>
      </c>
      <c r="P829" s="1" t="str">
        <f>IF(AND(טבלה20[[#This Row],[דילוג]]=1,טבלה20[[#This Row],[הפרש קבוע אחרון]]=I828,טבלה20[[#This Row],[מחזורי פעילות]]&gt;1),1,"")</f>
        <v/>
      </c>
      <c r="Q829" s="1" t="str">
        <f>IF(OR(AND(טבלה20[[#This Row],[מחזורי פעילות]]&lt;&gt;"",M830=""),AND(טבלה20[[#This Row],[פעילות]]=3,M830=1)),טבלה20[[#This Row],[מחזורי פעילות]],"")</f>
        <v/>
      </c>
      <c r="R829" s="1" t="str">
        <f>IF(טבלה20[[#This Row],[באיזה מחזור נעקר אחרי קביעה?]]&lt;&gt;"",1,"")</f>
        <v/>
      </c>
      <c r="S829" s="1" t="str">
        <f>IF(AND(טבלה20[[#This Row],[באיזה מחזור נעקר אחרי קביעה?]]&lt;&gt;"",טבלה20[[#This Row],[CycleNumber]]&gt;B830),טבלה20[[#This Row],[באיזה מחזור נעקר אחרי קביעה?]],"")</f>
        <v/>
      </c>
      <c r="T829" s="1" t="str">
        <f>IF(AND(טבלה20[[#This Row],[הפרש קבוע אחרון]]&lt;&gt;"",I828=""),טבלה20[[#This Row],[CycleNumber]],"")</f>
        <v/>
      </c>
      <c r="U829" s="1" t="str">
        <f>IF(OR(טבלה20[[#This Row],[CycleNumber]]&gt;B830,B830=""),טבלה20[[#This Row],[CycleNumber]],"")</f>
        <v/>
      </c>
      <c r="V8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29" t="s">
        <v>120</v>
      </c>
      <c r="AO829">
        <v>4</v>
      </c>
      <c r="AP829">
        <v>26</v>
      </c>
      <c r="AQ829">
        <f t="shared" si="28"/>
        <v>0</v>
      </c>
      <c r="AR829" t="str">
        <f t="shared" si="29"/>
        <v/>
      </c>
    </row>
    <row r="830" spans="1:44" hidden="1" x14ac:dyDescent="0.25">
      <c r="A830" t="s">
        <v>120</v>
      </c>
      <c r="B830">
        <v>6</v>
      </c>
      <c r="C830">
        <v>1</v>
      </c>
      <c r="D830">
        <v>1</v>
      </c>
      <c r="E830">
        <v>0</v>
      </c>
      <c r="F830">
        <v>25</v>
      </c>
      <c r="G830" t="str">
        <f>IF(טבלה20[[#This Row],[CycleNumber]]&gt;2,IF(AND(טבלה20[[#This Row],[LengthofCycle]]-F829=F829-F828,טבלה20[[#This Row],[LengthofCycle]]-F829&lt;&gt;0),1,""),"")</f>
        <v/>
      </c>
      <c r="H830" t="str">
        <f>IF(טבלה20[[#This Row],[דילוג]]=1,SUM(G830:G831),"")</f>
        <v/>
      </c>
      <c r="I830" t="str">
        <f>IF(AND(טבלה20[[#This Row],[CycleNumber]]&gt;B829,טבלה20[[#This Row],[CycleNumber]]&gt;2),IF(טבלה20[[#This Row],[דילוג]]=1,טבלה20[[#This Row],[LengthofCycle]]-F829,I829),"")</f>
        <v/>
      </c>
      <c r="J830">
        <f>IF(AND(טבלה20[[#This Row],[CycleNumber]]&gt;B829,טבלה20[[#This Row],[CycleNumber]]&gt;2),IF(טבלה20[[#This Row],[דילוג]]=1,1,IF(MAX(J828:J829)=1,1,IF(טבלה20[[#This Row],[LengthofCycle]]-F829&lt;&gt;טבלה20[[#This Row],[הפרש קבוע אחרון]],0,""))),"")</f>
        <v>0</v>
      </c>
      <c r="K830" t="str">
        <f>IF(טבלה20[[#This Row],[CycleNumber]]&lt;3,"",IF(טבלה20[[#This Row],[דילוג]]=1,1,IF(K829="","",IF(טבלה20[[#This Row],[LengthofCycle]]-F829=טבלה20[[#This Row],[הפרש קבוע אחרון]],1,IF(K829+1&gt;3,"",K829+1)))))</f>
        <v/>
      </c>
      <c r="L830" t="str">
        <f>IF(OR(טבלה20[[#This Row],[פעילות]]="",K829=""),"",IF(טבלה20[[#This Row],[פעילות]]=1,1,0))</f>
        <v/>
      </c>
      <c r="M830" s="1" t="str">
        <f>IF(טבלה20[[#This Row],[פעילות]]="","",IF(OR(M829="",AND(טבלה20[[#This Row],[דילוג]]=1,K829=3)),1,M829+1))</f>
        <v/>
      </c>
      <c r="N830" s="1" t="str">
        <f>IF(AND(טבלה20[[#This Row],[מחזורי פעילות]]=3,G831=1,טבלה20[[#This Row],[הפרש קבוע אחרון]]&lt;&gt;I831),1,"")</f>
        <v/>
      </c>
      <c r="O830" s="1" t="str">
        <f>IF(AND(טבלה20[[#This Row],[מחזורי פעילות]]=3,G831=1,טבלה20[[#This Row],[הפרש קבוע אחרון]]=I831),1,"")</f>
        <v/>
      </c>
      <c r="P830" s="1" t="str">
        <f>IF(AND(טבלה20[[#This Row],[דילוג]]=1,טבלה20[[#This Row],[הפרש קבוע אחרון]]=I829,טבלה20[[#This Row],[מחזורי פעילות]]&gt;1),1,"")</f>
        <v/>
      </c>
      <c r="Q830" s="1" t="str">
        <f>IF(OR(AND(טבלה20[[#This Row],[מחזורי פעילות]]&lt;&gt;"",M831=""),AND(טבלה20[[#This Row],[פעילות]]=3,M831=1)),טבלה20[[#This Row],[מחזורי פעילות]],"")</f>
        <v/>
      </c>
      <c r="R830" s="1" t="str">
        <f>IF(טבלה20[[#This Row],[באיזה מחזור נעקר אחרי קביעה?]]&lt;&gt;"",1,"")</f>
        <v/>
      </c>
      <c r="S830" s="1" t="str">
        <f>IF(AND(טבלה20[[#This Row],[באיזה מחזור נעקר אחרי קביעה?]]&lt;&gt;"",טבלה20[[#This Row],[CycleNumber]]&gt;B831),טבלה20[[#This Row],[באיזה מחזור נעקר אחרי קביעה?]],"")</f>
        <v/>
      </c>
      <c r="T830" s="1" t="str">
        <f>IF(AND(טבלה20[[#This Row],[הפרש קבוע אחרון]]&lt;&gt;"",I829=""),טבלה20[[#This Row],[CycleNumber]],"")</f>
        <v/>
      </c>
      <c r="U830" s="1" t="str">
        <f>IF(OR(טבלה20[[#This Row],[CycleNumber]]&gt;B831,B831=""),טבלה20[[#This Row],[CycleNumber]],"")</f>
        <v/>
      </c>
      <c r="V8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0" t="s">
        <v>120</v>
      </c>
      <c r="AO830">
        <v>5</v>
      </c>
      <c r="AP830">
        <v>26</v>
      </c>
      <c r="AQ830">
        <f t="shared" si="28"/>
        <v>0</v>
      </c>
      <c r="AR830" t="str">
        <f t="shared" si="29"/>
        <v/>
      </c>
    </row>
    <row r="831" spans="1:44" hidden="1" x14ac:dyDescent="0.25">
      <c r="A831" t="s">
        <v>120</v>
      </c>
      <c r="B831">
        <v>7</v>
      </c>
      <c r="C831">
        <v>1</v>
      </c>
      <c r="D831">
        <v>1</v>
      </c>
      <c r="E831">
        <v>0</v>
      </c>
      <c r="F831">
        <v>26</v>
      </c>
      <c r="G831" t="str">
        <f>IF(טבלה20[[#This Row],[CycleNumber]]&gt;2,IF(AND(טבלה20[[#This Row],[LengthofCycle]]-F830=F830-F829,טבלה20[[#This Row],[LengthofCycle]]-F830&lt;&gt;0),1,""),"")</f>
        <v/>
      </c>
      <c r="H831" t="str">
        <f>IF(טבלה20[[#This Row],[דילוג]]=1,SUM(G831:G832),"")</f>
        <v/>
      </c>
      <c r="I831" t="str">
        <f>IF(AND(טבלה20[[#This Row],[CycleNumber]]&gt;B830,טבלה20[[#This Row],[CycleNumber]]&gt;2),IF(טבלה20[[#This Row],[דילוג]]=1,טבלה20[[#This Row],[LengthofCycle]]-F830,I830),"")</f>
        <v/>
      </c>
      <c r="J831">
        <f>IF(AND(טבלה20[[#This Row],[CycleNumber]]&gt;B830,טבלה20[[#This Row],[CycleNumber]]&gt;2),IF(טבלה20[[#This Row],[דילוג]]=1,1,IF(MAX(J829:J830)=1,1,IF(טבלה20[[#This Row],[LengthofCycle]]-F830&lt;&gt;טבלה20[[#This Row],[הפרש קבוע אחרון]],0,""))),"")</f>
        <v>0</v>
      </c>
      <c r="K831" t="str">
        <f>IF(טבלה20[[#This Row],[CycleNumber]]&lt;3,"",IF(טבלה20[[#This Row],[דילוג]]=1,1,IF(K830="","",IF(טבלה20[[#This Row],[LengthofCycle]]-F830=טבלה20[[#This Row],[הפרש קבוע אחרון]],1,IF(K830+1&gt;3,"",K830+1)))))</f>
        <v/>
      </c>
      <c r="L831" t="str">
        <f>IF(OR(טבלה20[[#This Row],[פעילות]]="",K830=""),"",IF(טבלה20[[#This Row],[פעילות]]=1,1,0))</f>
        <v/>
      </c>
      <c r="M831" s="1" t="str">
        <f>IF(טבלה20[[#This Row],[פעילות]]="","",IF(OR(M830="",AND(טבלה20[[#This Row],[דילוג]]=1,K830=3)),1,M830+1))</f>
        <v/>
      </c>
      <c r="N831" s="1" t="str">
        <f>IF(AND(טבלה20[[#This Row],[מחזורי פעילות]]=3,G832=1,טבלה20[[#This Row],[הפרש קבוע אחרון]]&lt;&gt;I832),1,"")</f>
        <v/>
      </c>
      <c r="O831" s="1" t="str">
        <f>IF(AND(טבלה20[[#This Row],[מחזורי פעילות]]=3,G832=1,טבלה20[[#This Row],[הפרש קבוע אחרון]]=I832),1,"")</f>
        <v/>
      </c>
      <c r="P831" s="1" t="str">
        <f>IF(AND(טבלה20[[#This Row],[דילוג]]=1,טבלה20[[#This Row],[הפרש קבוע אחרון]]=I830,טבלה20[[#This Row],[מחזורי פעילות]]&gt;1),1,"")</f>
        <v/>
      </c>
      <c r="Q831" s="1" t="str">
        <f>IF(OR(AND(טבלה20[[#This Row],[מחזורי פעילות]]&lt;&gt;"",M832=""),AND(טבלה20[[#This Row],[פעילות]]=3,M832=1)),טבלה20[[#This Row],[מחזורי פעילות]],"")</f>
        <v/>
      </c>
      <c r="R831" s="1" t="str">
        <f>IF(טבלה20[[#This Row],[באיזה מחזור נעקר אחרי קביעה?]]&lt;&gt;"",1,"")</f>
        <v/>
      </c>
      <c r="S831" s="1" t="str">
        <f>IF(AND(טבלה20[[#This Row],[באיזה מחזור נעקר אחרי קביעה?]]&lt;&gt;"",טבלה20[[#This Row],[CycleNumber]]&gt;B832),טבלה20[[#This Row],[באיזה מחזור נעקר אחרי קביעה?]],"")</f>
        <v/>
      </c>
      <c r="T831" s="1" t="str">
        <f>IF(AND(טבלה20[[#This Row],[הפרש קבוע אחרון]]&lt;&gt;"",I830=""),טבלה20[[#This Row],[CycleNumber]],"")</f>
        <v/>
      </c>
      <c r="U831" s="1" t="str">
        <f>IF(OR(טבלה20[[#This Row],[CycleNumber]]&gt;B832,B832=""),טבלה20[[#This Row],[CycleNumber]],"")</f>
        <v/>
      </c>
      <c r="V8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1" t="s">
        <v>120</v>
      </c>
      <c r="AO831">
        <v>6</v>
      </c>
      <c r="AP831">
        <v>25</v>
      </c>
      <c r="AQ831">
        <f t="shared" si="28"/>
        <v>0</v>
      </c>
      <c r="AR831" t="str">
        <f t="shared" si="29"/>
        <v/>
      </c>
    </row>
    <row r="832" spans="1:44" hidden="1" x14ac:dyDescent="0.25">
      <c r="A832" t="s">
        <v>120</v>
      </c>
      <c r="B832">
        <v>8</v>
      </c>
      <c r="C832">
        <v>1</v>
      </c>
      <c r="D832">
        <v>1</v>
      </c>
      <c r="E832">
        <v>0</v>
      </c>
      <c r="F832">
        <v>26</v>
      </c>
      <c r="G832" t="str">
        <f>IF(טבלה20[[#This Row],[CycleNumber]]&gt;2,IF(AND(טבלה20[[#This Row],[LengthofCycle]]-F831=F831-F830,טבלה20[[#This Row],[LengthofCycle]]-F831&lt;&gt;0),1,""),"")</f>
        <v/>
      </c>
      <c r="H832" t="str">
        <f>IF(טבלה20[[#This Row],[דילוג]]=1,SUM(G832:G833),"")</f>
        <v/>
      </c>
      <c r="I832" t="str">
        <f>IF(AND(טבלה20[[#This Row],[CycleNumber]]&gt;B831,טבלה20[[#This Row],[CycleNumber]]&gt;2),IF(טבלה20[[#This Row],[דילוג]]=1,טבלה20[[#This Row],[LengthofCycle]]-F831,I831),"")</f>
        <v/>
      </c>
      <c r="J832">
        <f>IF(AND(טבלה20[[#This Row],[CycleNumber]]&gt;B831,טבלה20[[#This Row],[CycleNumber]]&gt;2),IF(טבלה20[[#This Row],[דילוג]]=1,1,IF(MAX(J830:J831)=1,1,IF(טבלה20[[#This Row],[LengthofCycle]]-F831&lt;&gt;טבלה20[[#This Row],[הפרש קבוע אחרון]],0,""))),"")</f>
        <v>0</v>
      </c>
      <c r="K832" t="str">
        <f>IF(טבלה20[[#This Row],[CycleNumber]]&lt;3,"",IF(טבלה20[[#This Row],[דילוג]]=1,1,IF(K831="","",IF(טבלה20[[#This Row],[LengthofCycle]]-F831=טבלה20[[#This Row],[הפרש קבוע אחרון]],1,IF(K831+1&gt;3,"",K831+1)))))</f>
        <v/>
      </c>
      <c r="L832" t="str">
        <f>IF(OR(טבלה20[[#This Row],[פעילות]]="",K831=""),"",IF(טבלה20[[#This Row],[פעילות]]=1,1,0))</f>
        <v/>
      </c>
      <c r="M832" s="1" t="str">
        <f>IF(טבלה20[[#This Row],[פעילות]]="","",IF(OR(M831="",AND(טבלה20[[#This Row],[דילוג]]=1,K831=3)),1,M831+1))</f>
        <v/>
      </c>
      <c r="N832" s="1" t="str">
        <f>IF(AND(טבלה20[[#This Row],[מחזורי פעילות]]=3,G833=1,טבלה20[[#This Row],[הפרש קבוע אחרון]]&lt;&gt;I833),1,"")</f>
        <v/>
      </c>
      <c r="O832" s="1" t="str">
        <f>IF(AND(טבלה20[[#This Row],[מחזורי פעילות]]=3,G833=1,טבלה20[[#This Row],[הפרש קבוע אחרון]]=I833),1,"")</f>
        <v/>
      </c>
      <c r="P832" s="1" t="str">
        <f>IF(AND(טבלה20[[#This Row],[דילוג]]=1,טבלה20[[#This Row],[הפרש קבוע אחרון]]=I831,טבלה20[[#This Row],[מחזורי פעילות]]&gt;1),1,"")</f>
        <v/>
      </c>
      <c r="Q832" s="1" t="str">
        <f>IF(OR(AND(טבלה20[[#This Row],[מחזורי פעילות]]&lt;&gt;"",M833=""),AND(טבלה20[[#This Row],[פעילות]]=3,M833=1)),טבלה20[[#This Row],[מחזורי פעילות]],"")</f>
        <v/>
      </c>
      <c r="R832" s="1" t="str">
        <f>IF(טבלה20[[#This Row],[באיזה מחזור נעקר אחרי קביעה?]]&lt;&gt;"",1,"")</f>
        <v/>
      </c>
      <c r="S832" s="1" t="str">
        <f>IF(AND(טבלה20[[#This Row],[באיזה מחזור נעקר אחרי קביעה?]]&lt;&gt;"",טבלה20[[#This Row],[CycleNumber]]&gt;B833),טבלה20[[#This Row],[באיזה מחזור נעקר אחרי קביעה?]],"")</f>
        <v/>
      </c>
      <c r="T832" s="1" t="str">
        <f>IF(AND(טבלה20[[#This Row],[הפרש קבוע אחרון]]&lt;&gt;"",I831=""),טבלה20[[#This Row],[CycleNumber]],"")</f>
        <v/>
      </c>
      <c r="U832" s="1" t="str">
        <f>IF(OR(טבלה20[[#This Row],[CycleNumber]]&gt;B833,B833=""),טבלה20[[#This Row],[CycleNumber]],"")</f>
        <v/>
      </c>
      <c r="V8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2" t="s">
        <v>120</v>
      </c>
      <c r="AO832">
        <v>7</v>
      </c>
      <c r="AP832">
        <v>26</v>
      </c>
      <c r="AQ832">
        <f t="shared" si="28"/>
        <v>0</v>
      </c>
      <c r="AR832" t="str">
        <f t="shared" si="29"/>
        <v/>
      </c>
    </row>
    <row r="833" spans="1:44" hidden="1" x14ac:dyDescent="0.25">
      <c r="A833" t="s">
        <v>120</v>
      </c>
      <c r="B833">
        <v>9</v>
      </c>
      <c r="C833">
        <v>1</v>
      </c>
      <c r="D833">
        <v>1</v>
      </c>
      <c r="E833">
        <v>0</v>
      </c>
      <c r="F833">
        <v>26</v>
      </c>
      <c r="G833" t="str">
        <f>IF(טבלה20[[#This Row],[CycleNumber]]&gt;2,IF(AND(טבלה20[[#This Row],[LengthofCycle]]-F832=F832-F831,טבלה20[[#This Row],[LengthofCycle]]-F832&lt;&gt;0),1,""),"")</f>
        <v/>
      </c>
      <c r="H833" t="str">
        <f>IF(טבלה20[[#This Row],[דילוג]]=1,SUM(G833:G834),"")</f>
        <v/>
      </c>
      <c r="I833" t="str">
        <f>IF(AND(טבלה20[[#This Row],[CycleNumber]]&gt;B832,טבלה20[[#This Row],[CycleNumber]]&gt;2),IF(טבלה20[[#This Row],[דילוג]]=1,טבלה20[[#This Row],[LengthofCycle]]-F832,I832),"")</f>
        <v/>
      </c>
      <c r="J833">
        <f>IF(AND(טבלה20[[#This Row],[CycleNumber]]&gt;B832,טבלה20[[#This Row],[CycleNumber]]&gt;2),IF(טבלה20[[#This Row],[דילוג]]=1,1,IF(MAX(J831:J832)=1,1,IF(טבלה20[[#This Row],[LengthofCycle]]-F832&lt;&gt;טבלה20[[#This Row],[הפרש קבוע אחרון]],0,""))),"")</f>
        <v>0</v>
      </c>
      <c r="K833" t="str">
        <f>IF(טבלה20[[#This Row],[CycleNumber]]&lt;3,"",IF(טבלה20[[#This Row],[דילוג]]=1,1,IF(K832="","",IF(טבלה20[[#This Row],[LengthofCycle]]-F832=טבלה20[[#This Row],[הפרש קבוע אחרון]],1,IF(K832+1&gt;3,"",K832+1)))))</f>
        <v/>
      </c>
      <c r="L833" t="str">
        <f>IF(OR(טבלה20[[#This Row],[פעילות]]="",K832=""),"",IF(טבלה20[[#This Row],[פעילות]]=1,1,0))</f>
        <v/>
      </c>
      <c r="M833" s="1" t="str">
        <f>IF(טבלה20[[#This Row],[פעילות]]="","",IF(OR(M832="",AND(טבלה20[[#This Row],[דילוג]]=1,K832=3)),1,M832+1))</f>
        <v/>
      </c>
      <c r="N833" s="1" t="str">
        <f>IF(AND(טבלה20[[#This Row],[מחזורי פעילות]]=3,G834=1,טבלה20[[#This Row],[הפרש קבוע אחרון]]&lt;&gt;I834),1,"")</f>
        <v/>
      </c>
      <c r="O833" s="1" t="str">
        <f>IF(AND(טבלה20[[#This Row],[מחזורי פעילות]]=3,G834=1,טבלה20[[#This Row],[הפרש קבוע אחרון]]=I834),1,"")</f>
        <v/>
      </c>
      <c r="P833" s="1" t="str">
        <f>IF(AND(טבלה20[[#This Row],[דילוג]]=1,טבלה20[[#This Row],[הפרש קבוע אחרון]]=I832,טבלה20[[#This Row],[מחזורי פעילות]]&gt;1),1,"")</f>
        <v/>
      </c>
      <c r="Q833" s="1" t="str">
        <f>IF(OR(AND(טבלה20[[#This Row],[מחזורי פעילות]]&lt;&gt;"",M834=""),AND(טבלה20[[#This Row],[פעילות]]=3,M834=1)),טבלה20[[#This Row],[מחזורי פעילות]],"")</f>
        <v/>
      </c>
      <c r="R833" s="1" t="str">
        <f>IF(טבלה20[[#This Row],[באיזה מחזור נעקר אחרי קביעה?]]&lt;&gt;"",1,"")</f>
        <v/>
      </c>
      <c r="S833" s="1" t="str">
        <f>IF(AND(טבלה20[[#This Row],[באיזה מחזור נעקר אחרי קביעה?]]&lt;&gt;"",טבלה20[[#This Row],[CycleNumber]]&gt;B834),טבלה20[[#This Row],[באיזה מחזור נעקר אחרי קביעה?]],"")</f>
        <v/>
      </c>
      <c r="T833" s="1" t="str">
        <f>IF(AND(טבלה20[[#This Row],[הפרש קבוע אחרון]]&lt;&gt;"",I832=""),טבלה20[[#This Row],[CycleNumber]],"")</f>
        <v/>
      </c>
      <c r="U833" s="1" t="str">
        <f>IF(OR(טבלה20[[#This Row],[CycleNumber]]&gt;B834,B834=""),טבלה20[[#This Row],[CycleNumber]],"")</f>
        <v/>
      </c>
      <c r="V8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3" t="s">
        <v>120</v>
      </c>
      <c r="AO833">
        <v>8</v>
      </c>
      <c r="AP833">
        <v>26</v>
      </c>
      <c r="AQ833">
        <f t="shared" si="28"/>
        <v>0</v>
      </c>
      <c r="AR833" t="str">
        <f t="shared" si="29"/>
        <v/>
      </c>
    </row>
    <row r="834" spans="1:44" hidden="1" x14ac:dyDescent="0.25">
      <c r="A834" t="s">
        <v>120</v>
      </c>
      <c r="B834">
        <v>10</v>
      </c>
      <c r="C834">
        <v>1</v>
      </c>
      <c r="D834">
        <v>1</v>
      </c>
      <c r="E834">
        <v>0</v>
      </c>
      <c r="F834">
        <v>26</v>
      </c>
      <c r="G834" t="str">
        <f>IF(טבלה20[[#This Row],[CycleNumber]]&gt;2,IF(AND(טבלה20[[#This Row],[LengthofCycle]]-F833=F833-F832,טבלה20[[#This Row],[LengthofCycle]]-F833&lt;&gt;0),1,""),"")</f>
        <v/>
      </c>
      <c r="H834" t="str">
        <f>IF(טבלה20[[#This Row],[דילוג]]=1,SUM(G834:G835),"")</f>
        <v/>
      </c>
      <c r="I834" t="str">
        <f>IF(AND(טבלה20[[#This Row],[CycleNumber]]&gt;B833,טבלה20[[#This Row],[CycleNumber]]&gt;2),IF(טבלה20[[#This Row],[דילוג]]=1,טבלה20[[#This Row],[LengthofCycle]]-F833,I833),"")</f>
        <v/>
      </c>
      <c r="J834">
        <f>IF(AND(טבלה20[[#This Row],[CycleNumber]]&gt;B833,טבלה20[[#This Row],[CycleNumber]]&gt;2),IF(טבלה20[[#This Row],[דילוג]]=1,1,IF(MAX(J832:J833)=1,1,IF(טבלה20[[#This Row],[LengthofCycle]]-F833&lt;&gt;טבלה20[[#This Row],[הפרש קבוע אחרון]],0,""))),"")</f>
        <v>0</v>
      </c>
      <c r="K834" t="str">
        <f>IF(טבלה20[[#This Row],[CycleNumber]]&lt;3,"",IF(טבלה20[[#This Row],[דילוג]]=1,1,IF(K833="","",IF(טבלה20[[#This Row],[LengthofCycle]]-F833=טבלה20[[#This Row],[הפרש קבוע אחרון]],1,IF(K833+1&gt;3,"",K833+1)))))</f>
        <v/>
      </c>
      <c r="L834" t="str">
        <f>IF(OR(טבלה20[[#This Row],[פעילות]]="",K833=""),"",IF(טבלה20[[#This Row],[פעילות]]=1,1,0))</f>
        <v/>
      </c>
      <c r="M834" s="1" t="str">
        <f>IF(טבלה20[[#This Row],[פעילות]]="","",IF(OR(M833="",AND(טבלה20[[#This Row],[דילוג]]=1,K833=3)),1,M833+1))</f>
        <v/>
      </c>
      <c r="N834" s="1" t="str">
        <f>IF(AND(טבלה20[[#This Row],[מחזורי פעילות]]=3,G835=1,טבלה20[[#This Row],[הפרש קבוע אחרון]]&lt;&gt;I835),1,"")</f>
        <v/>
      </c>
      <c r="O834" s="1" t="str">
        <f>IF(AND(טבלה20[[#This Row],[מחזורי פעילות]]=3,G835=1,טבלה20[[#This Row],[הפרש קבוע אחרון]]=I835),1,"")</f>
        <v/>
      </c>
      <c r="P834" s="1" t="str">
        <f>IF(AND(טבלה20[[#This Row],[דילוג]]=1,טבלה20[[#This Row],[הפרש קבוע אחרון]]=I833,טבלה20[[#This Row],[מחזורי פעילות]]&gt;1),1,"")</f>
        <v/>
      </c>
      <c r="Q834" s="1" t="str">
        <f>IF(OR(AND(טבלה20[[#This Row],[מחזורי פעילות]]&lt;&gt;"",M835=""),AND(טבלה20[[#This Row],[פעילות]]=3,M835=1)),טבלה20[[#This Row],[מחזורי פעילות]],"")</f>
        <v/>
      </c>
      <c r="R834" s="1" t="str">
        <f>IF(טבלה20[[#This Row],[באיזה מחזור נעקר אחרי קביעה?]]&lt;&gt;"",1,"")</f>
        <v/>
      </c>
      <c r="S834" s="1" t="str">
        <f>IF(AND(טבלה20[[#This Row],[באיזה מחזור נעקר אחרי קביעה?]]&lt;&gt;"",טבלה20[[#This Row],[CycleNumber]]&gt;B835),טבלה20[[#This Row],[באיזה מחזור נעקר אחרי קביעה?]],"")</f>
        <v/>
      </c>
      <c r="T834" s="1" t="str">
        <f>IF(AND(טבלה20[[#This Row],[הפרש קבוע אחרון]]&lt;&gt;"",I833=""),טבלה20[[#This Row],[CycleNumber]],"")</f>
        <v/>
      </c>
      <c r="U834" s="1" t="str">
        <f>IF(OR(טבלה20[[#This Row],[CycleNumber]]&gt;B835,B835=""),טבלה20[[#This Row],[CycleNumber]],"")</f>
        <v/>
      </c>
      <c r="V8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4" t="s">
        <v>120</v>
      </c>
      <c r="AO834">
        <v>9</v>
      </c>
      <c r="AP834">
        <v>26</v>
      </c>
      <c r="AQ834">
        <f t="shared" si="28"/>
        <v>0</v>
      </c>
      <c r="AR834" t="str">
        <f t="shared" si="29"/>
        <v/>
      </c>
    </row>
    <row r="835" spans="1:44" hidden="1" x14ac:dyDescent="0.25">
      <c r="A835" t="s">
        <v>120</v>
      </c>
      <c r="B835">
        <v>11</v>
      </c>
      <c r="C835">
        <v>1</v>
      </c>
      <c r="D835">
        <v>1</v>
      </c>
      <c r="E835">
        <v>0</v>
      </c>
      <c r="F835">
        <v>28</v>
      </c>
      <c r="G835" t="str">
        <f>IF(טבלה20[[#This Row],[CycleNumber]]&gt;2,IF(AND(טבלה20[[#This Row],[LengthofCycle]]-F834=F834-F833,טבלה20[[#This Row],[LengthofCycle]]-F834&lt;&gt;0),1,""),"")</f>
        <v/>
      </c>
      <c r="H835" t="str">
        <f>IF(טבלה20[[#This Row],[דילוג]]=1,SUM(G835:G836),"")</f>
        <v/>
      </c>
      <c r="I835" t="str">
        <f>IF(AND(טבלה20[[#This Row],[CycleNumber]]&gt;B834,טבלה20[[#This Row],[CycleNumber]]&gt;2),IF(טבלה20[[#This Row],[דילוג]]=1,טבלה20[[#This Row],[LengthofCycle]]-F834,I834),"")</f>
        <v/>
      </c>
      <c r="J835">
        <f>IF(AND(טבלה20[[#This Row],[CycleNumber]]&gt;B834,טבלה20[[#This Row],[CycleNumber]]&gt;2),IF(טבלה20[[#This Row],[דילוג]]=1,1,IF(MAX(J833:J834)=1,1,IF(טבלה20[[#This Row],[LengthofCycle]]-F834&lt;&gt;טבלה20[[#This Row],[הפרש קבוע אחרון]],0,""))),"")</f>
        <v>0</v>
      </c>
      <c r="K835" t="str">
        <f>IF(טבלה20[[#This Row],[CycleNumber]]&lt;3,"",IF(טבלה20[[#This Row],[דילוג]]=1,1,IF(K834="","",IF(טבלה20[[#This Row],[LengthofCycle]]-F834=טבלה20[[#This Row],[הפרש קבוע אחרון]],1,IF(K834+1&gt;3,"",K834+1)))))</f>
        <v/>
      </c>
      <c r="L835" t="str">
        <f>IF(OR(טבלה20[[#This Row],[פעילות]]="",K834=""),"",IF(טבלה20[[#This Row],[פעילות]]=1,1,0))</f>
        <v/>
      </c>
      <c r="M835" s="1" t="str">
        <f>IF(טבלה20[[#This Row],[פעילות]]="","",IF(OR(M834="",AND(טבלה20[[#This Row],[דילוג]]=1,K834=3)),1,M834+1))</f>
        <v/>
      </c>
      <c r="N835" s="1" t="str">
        <f>IF(AND(טבלה20[[#This Row],[מחזורי פעילות]]=3,G836=1,טבלה20[[#This Row],[הפרש קבוע אחרון]]&lt;&gt;I836),1,"")</f>
        <v/>
      </c>
      <c r="O835" s="1" t="str">
        <f>IF(AND(טבלה20[[#This Row],[מחזורי פעילות]]=3,G836=1,טבלה20[[#This Row],[הפרש קבוע אחרון]]=I836),1,"")</f>
        <v/>
      </c>
      <c r="P835" s="1" t="str">
        <f>IF(AND(טבלה20[[#This Row],[דילוג]]=1,טבלה20[[#This Row],[הפרש קבוע אחרון]]=I834,טבלה20[[#This Row],[מחזורי פעילות]]&gt;1),1,"")</f>
        <v/>
      </c>
      <c r="Q835" s="1" t="str">
        <f>IF(OR(AND(טבלה20[[#This Row],[מחזורי פעילות]]&lt;&gt;"",M836=""),AND(טבלה20[[#This Row],[פעילות]]=3,M836=1)),טבלה20[[#This Row],[מחזורי פעילות]],"")</f>
        <v/>
      </c>
      <c r="R835" s="1" t="str">
        <f>IF(טבלה20[[#This Row],[באיזה מחזור נעקר אחרי קביעה?]]&lt;&gt;"",1,"")</f>
        <v/>
      </c>
      <c r="S835" s="1" t="str">
        <f>IF(AND(טבלה20[[#This Row],[באיזה מחזור נעקר אחרי קביעה?]]&lt;&gt;"",טבלה20[[#This Row],[CycleNumber]]&gt;B836),טבלה20[[#This Row],[באיזה מחזור נעקר אחרי קביעה?]],"")</f>
        <v/>
      </c>
      <c r="T835" s="1" t="str">
        <f>IF(AND(טבלה20[[#This Row],[הפרש קבוע אחרון]]&lt;&gt;"",I834=""),טבלה20[[#This Row],[CycleNumber]],"")</f>
        <v/>
      </c>
      <c r="U835" s="1" t="str">
        <f>IF(OR(טבלה20[[#This Row],[CycleNumber]]&gt;B836,B836=""),טבלה20[[#This Row],[CycleNumber]],"")</f>
        <v/>
      </c>
      <c r="V8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5" t="s">
        <v>120</v>
      </c>
      <c r="AO835">
        <v>10</v>
      </c>
      <c r="AP835">
        <v>26</v>
      </c>
      <c r="AQ835">
        <f t="shared" si="28"/>
        <v>0</v>
      </c>
      <c r="AR835" t="str">
        <f t="shared" si="29"/>
        <v/>
      </c>
    </row>
    <row r="836" spans="1:44" hidden="1" x14ac:dyDescent="0.25">
      <c r="A836" t="s">
        <v>120</v>
      </c>
      <c r="B836">
        <v>12</v>
      </c>
      <c r="C836">
        <v>1</v>
      </c>
      <c r="D836">
        <v>1</v>
      </c>
      <c r="E836">
        <v>0</v>
      </c>
      <c r="F836">
        <v>27</v>
      </c>
      <c r="G836" t="str">
        <f>IF(טבלה20[[#This Row],[CycleNumber]]&gt;2,IF(AND(טבלה20[[#This Row],[LengthofCycle]]-F835=F835-F834,טבלה20[[#This Row],[LengthofCycle]]-F835&lt;&gt;0),1,""),"")</f>
        <v/>
      </c>
      <c r="H836" t="str">
        <f>IF(טבלה20[[#This Row],[דילוג]]=1,SUM(G836:G837),"")</f>
        <v/>
      </c>
      <c r="I836" t="str">
        <f>IF(AND(טבלה20[[#This Row],[CycleNumber]]&gt;B835,טבלה20[[#This Row],[CycleNumber]]&gt;2),IF(טבלה20[[#This Row],[דילוג]]=1,טבלה20[[#This Row],[LengthofCycle]]-F835,I835),"")</f>
        <v/>
      </c>
      <c r="J836">
        <f>IF(AND(טבלה20[[#This Row],[CycleNumber]]&gt;B835,טבלה20[[#This Row],[CycleNumber]]&gt;2),IF(טבלה20[[#This Row],[דילוג]]=1,1,IF(MAX(J834:J835)=1,1,IF(טבלה20[[#This Row],[LengthofCycle]]-F835&lt;&gt;טבלה20[[#This Row],[הפרש קבוע אחרון]],0,""))),"")</f>
        <v>0</v>
      </c>
      <c r="K836" t="str">
        <f>IF(טבלה20[[#This Row],[CycleNumber]]&lt;3,"",IF(טבלה20[[#This Row],[דילוג]]=1,1,IF(K835="","",IF(טבלה20[[#This Row],[LengthofCycle]]-F835=טבלה20[[#This Row],[הפרש קבוע אחרון]],1,IF(K835+1&gt;3,"",K835+1)))))</f>
        <v/>
      </c>
      <c r="L836" t="str">
        <f>IF(OR(טבלה20[[#This Row],[פעילות]]="",K835=""),"",IF(טבלה20[[#This Row],[פעילות]]=1,1,0))</f>
        <v/>
      </c>
      <c r="M836" s="1" t="str">
        <f>IF(טבלה20[[#This Row],[פעילות]]="","",IF(OR(M835="",AND(טבלה20[[#This Row],[דילוג]]=1,K835=3)),1,M835+1))</f>
        <v/>
      </c>
      <c r="N836" s="1" t="str">
        <f>IF(AND(טבלה20[[#This Row],[מחזורי פעילות]]=3,G837=1,טבלה20[[#This Row],[הפרש קבוע אחרון]]&lt;&gt;I837),1,"")</f>
        <v/>
      </c>
      <c r="O836" s="1" t="str">
        <f>IF(AND(טבלה20[[#This Row],[מחזורי פעילות]]=3,G837=1,טבלה20[[#This Row],[הפרש קבוע אחרון]]=I837),1,"")</f>
        <v/>
      </c>
      <c r="P836" s="1" t="str">
        <f>IF(AND(טבלה20[[#This Row],[דילוג]]=1,טבלה20[[#This Row],[הפרש קבוע אחרון]]=I835,טבלה20[[#This Row],[מחזורי פעילות]]&gt;1),1,"")</f>
        <v/>
      </c>
      <c r="Q836" s="1" t="str">
        <f>IF(OR(AND(טבלה20[[#This Row],[מחזורי פעילות]]&lt;&gt;"",M837=""),AND(טבלה20[[#This Row],[פעילות]]=3,M837=1)),טבלה20[[#This Row],[מחזורי פעילות]],"")</f>
        <v/>
      </c>
      <c r="R836" s="1" t="str">
        <f>IF(טבלה20[[#This Row],[באיזה מחזור נעקר אחרי קביעה?]]&lt;&gt;"",1,"")</f>
        <v/>
      </c>
      <c r="S836" s="1" t="str">
        <f>IF(AND(טבלה20[[#This Row],[באיזה מחזור נעקר אחרי קביעה?]]&lt;&gt;"",טבלה20[[#This Row],[CycleNumber]]&gt;B837),טבלה20[[#This Row],[באיזה מחזור נעקר אחרי קביעה?]],"")</f>
        <v/>
      </c>
      <c r="T836" s="1" t="str">
        <f>IF(AND(טבלה20[[#This Row],[הפרש קבוע אחרון]]&lt;&gt;"",I835=""),טבלה20[[#This Row],[CycleNumber]],"")</f>
        <v/>
      </c>
      <c r="U836" s="1" t="str">
        <f>IF(OR(טבלה20[[#This Row],[CycleNumber]]&gt;B837,B837=""),טבלה20[[#This Row],[CycleNumber]],"")</f>
        <v/>
      </c>
      <c r="V8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6" t="s">
        <v>120</v>
      </c>
      <c r="AO836">
        <v>11</v>
      </c>
      <c r="AP836">
        <v>28</v>
      </c>
      <c r="AQ836">
        <f t="shared" si="28"/>
        <v>0</v>
      </c>
      <c r="AR836" t="str">
        <f t="shared" si="29"/>
        <v/>
      </c>
    </row>
    <row r="837" spans="1:44" hidden="1" x14ac:dyDescent="0.25">
      <c r="A837" t="s">
        <v>120</v>
      </c>
      <c r="B837">
        <v>13</v>
      </c>
      <c r="C837">
        <v>1</v>
      </c>
      <c r="D837">
        <v>1</v>
      </c>
      <c r="E837">
        <v>0</v>
      </c>
      <c r="F837">
        <v>28</v>
      </c>
      <c r="G837" t="str">
        <f>IF(טבלה20[[#This Row],[CycleNumber]]&gt;2,IF(AND(טבלה20[[#This Row],[LengthofCycle]]-F836=F836-F835,טבלה20[[#This Row],[LengthofCycle]]-F836&lt;&gt;0),1,""),"")</f>
        <v/>
      </c>
      <c r="H837" t="str">
        <f>IF(טבלה20[[#This Row],[דילוג]]=1,SUM(G837:G838),"")</f>
        <v/>
      </c>
      <c r="I837" t="str">
        <f>IF(AND(טבלה20[[#This Row],[CycleNumber]]&gt;B836,טבלה20[[#This Row],[CycleNumber]]&gt;2),IF(טבלה20[[#This Row],[דילוג]]=1,טבלה20[[#This Row],[LengthofCycle]]-F836,I836),"")</f>
        <v/>
      </c>
      <c r="J837">
        <f>IF(AND(טבלה20[[#This Row],[CycleNumber]]&gt;B836,טבלה20[[#This Row],[CycleNumber]]&gt;2),IF(טבלה20[[#This Row],[דילוג]]=1,1,IF(MAX(J835:J836)=1,1,IF(טבלה20[[#This Row],[LengthofCycle]]-F836&lt;&gt;טבלה20[[#This Row],[הפרש קבוע אחרון]],0,""))),"")</f>
        <v>0</v>
      </c>
      <c r="K837" t="str">
        <f>IF(טבלה20[[#This Row],[CycleNumber]]&lt;3,"",IF(טבלה20[[#This Row],[דילוג]]=1,1,IF(K836="","",IF(טבלה20[[#This Row],[LengthofCycle]]-F836=טבלה20[[#This Row],[הפרש קבוע אחרון]],1,IF(K836+1&gt;3,"",K836+1)))))</f>
        <v/>
      </c>
      <c r="L837" t="str">
        <f>IF(OR(טבלה20[[#This Row],[פעילות]]="",K836=""),"",IF(טבלה20[[#This Row],[פעילות]]=1,1,0))</f>
        <v/>
      </c>
      <c r="M837" s="1" t="str">
        <f>IF(טבלה20[[#This Row],[פעילות]]="","",IF(OR(M836="",AND(טבלה20[[#This Row],[דילוג]]=1,K836=3)),1,M836+1))</f>
        <v/>
      </c>
      <c r="N837" s="1" t="str">
        <f>IF(AND(טבלה20[[#This Row],[מחזורי פעילות]]=3,G838=1,טבלה20[[#This Row],[הפרש קבוע אחרון]]&lt;&gt;I838),1,"")</f>
        <v/>
      </c>
      <c r="O837" s="1" t="str">
        <f>IF(AND(טבלה20[[#This Row],[מחזורי פעילות]]=3,G838=1,טבלה20[[#This Row],[הפרש קבוע אחרון]]=I838),1,"")</f>
        <v/>
      </c>
      <c r="P837" s="1" t="str">
        <f>IF(AND(טבלה20[[#This Row],[דילוג]]=1,טבלה20[[#This Row],[הפרש קבוע אחרון]]=I836,טבלה20[[#This Row],[מחזורי פעילות]]&gt;1),1,"")</f>
        <v/>
      </c>
      <c r="Q837" s="1" t="str">
        <f>IF(OR(AND(טבלה20[[#This Row],[מחזורי פעילות]]&lt;&gt;"",M838=""),AND(טבלה20[[#This Row],[פעילות]]=3,M838=1)),טבלה20[[#This Row],[מחזורי פעילות]],"")</f>
        <v/>
      </c>
      <c r="R837" s="1" t="str">
        <f>IF(טבלה20[[#This Row],[באיזה מחזור נעקר אחרי קביעה?]]&lt;&gt;"",1,"")</f>
        <v/>
      </c>
      <c r="S837" s="1" t="str">
        <f>IF(AND(טבלה20[[#This Row],[באיזה מחזור נעקר אחרי קביעה?]]&lt;&gt;"",טבלה20[[#This Row],[CycleNumber]]&gt;B838),טבלה20[[#This Row],[באיזה מחזור נעקר אחרי קביעה?]],"")</f>
        <v/>
      </c>
      <c r="T837" s="1" t="str">
        <f>IF(AND(טבלה20[[#This Row],[הפרש קבוע אחרון]]&lt;&gt;"",I836=""),טבלה20[[#This Row],[CycleNumber]],"")</f>
        <v/>
      </c>
      <c r="U837" s="1" t="str">
        <f>IF(OR(טבלה20[[#This Row],[CycleNumber]]&gt;B838,B838=""),טבלה20[[#This Row],[CycleNumber]],"")</f>
        <v/>
      </c>
      <c r="V8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7" t="s">
        <v>120</v>
      </c>
      <c r="AO837">
        <v>12</v>
      </c>
      <c r="AP837">
        <v>27</v>
      </c>
      <c r="AQ837">
        <f t="shared" ref="AQ837:AQ900" si="30">IF(AO837=AO835+2,IF(AND(AP835-AP836=AP836-AP837,AP835-AP836&lt;&gt;0),1,0),"")</f>
        <v>0</v>
      </c>
      <c r="AR837" t="str">
        <f t="shared" si="29"/>
        <v/>
      </c>
    </row>
    <row r="838" spans="1:44" hidden="1" x14ac:dyDescent="0.25">
      <c r="A838" t="s">
        <v>120</v>
      </c>
      <c r="B838">
        <v>14</v>
      </c>
      <c r="C838">
        <v>1</v>
      </c>
      <c r="D838">
        <v>1</v>
      </c>
      <c r="E838">
        <v>0</v>
      </c>
      <c r="F838">
        <v>27</v>
      </c>
      <c r="G838" t="str">
        <f>IF(טבלה20[[#This Row],[CycleNumber]]&gt;2,IF(AND(טבלה20[[#This Row],[LengthofCycle]]-F837=F837-F836,טבלה20[[#This Row],[LengthofCycle]]-F837&lt;&gt;0),1,""),"")</f>
        <v/>
      </c>
      <c r="H838" t="str">
        <f>IF(טבלה20[[#This Row],[דילוג]]=1,SUM(G838:G839),"")</f>
        <v/>
      </c>
      <c r="I838" t="str">
        <f>IF(AND(טבלה20[[#This Row],[CycleNumber]]&gt;B837,טבלה20[[#This Row],[CycleNumber]]&gt;2),IF(טבלה20[[#This Row],[דילוג]]=1,טבלה20[[#This Row],[LengthofCycle]]-F837,I837),"")</f>
        <v/>
      </c>
      <c r="J838">
        <f>IF(AND(טבלה20[[#This Row],[CycleNumber]]&gt;B837,טבלה20[[#This Row],[CycleNumber]]&gt;2),IF(טבלה20[[#This Row],[דילוג]]=1,1,IF(MAX(J836:J837)=1,1,IF(טבלה20[[#This Row],[LengthofCycle]]-F837&lt;&gt;טבלה20[[#This Row],[הפרש קבוע אחרון]],0,""))),"")</f>
        <v>0</v>
      </c>
      <c r="K838" t="str">
        <f>IF(טבלה20[[#This Row],[CycleNumber]]&lt;3,"",IF(טבלה20[[#This Row],[דילוג]]=1,1,IF(K837="","",IF(טבלה20[[#This Row],[LengthofCycle]]-F837=טבלה20[[#This Row],[הפרש קבוע אחרון]],1,IF(K837+1&gt;3,"",K837+1)))))</f>
        <v/>
      </c>
      <c r="L838" t="str">
        <f>IF(OR(טבלה20[[#This Row],[פעילות]]="",K837=""),"",IF(טבלה20[[#This Row],[פעילות]]=1,1,0))</f>
        <v/>
      </c>
      <c r="M838" s="1" t="str">
        <f>IF(טבלה20[[#This Row],[פעילות]]="","",IF(OR(M837="",AND(טבלה20[[#This Row],[דילוג]]=1,K837=3)),1,M837+1))</f>
        <v/>
      </c>
      <c r="N838" s="1" t="str">
        <f>IF(AND(טבלה20[[#This Row],[מחזורי פעילות]]=3,G839=1,טבלה20[[#This Row],[הפרש קבוע אחרון]]&lt;&gt;I839),1,"")</f>
        <v/>
      </c>
      <c r="O838" s="1" t="str">
        <f>IF(AND(טבלה20[[#This Row],[מחזורי פעילות]]=3,G839=1,טבלה20[[#This Row],[הפרש קבוע אחרון]]=I839),1,"")</f>
        <v/>
      </c>
      <c r="P838" s="1" t="str">
        <f>IF(AND(טבלה20[[#This Row],[דילוג]]=1,טבלה20[[#This Row],[הפרש קבוע אחרון]]=I837,טבלה20[[#This Row],[מחזורי פעילות]]&gt;1),1,"")</f>
        <v/>
      </c>
      <c r="Q838" s="1" t="str">
        <f>IF(OR(AND(טבלה20[[#This Row],[מחזורי פעילות]]&lt;&gt;"",M839=""),AND(טבלה20[[#This Row],[פעילות]]=3,M839=1)),טבלה20[[#This Row],[מחזורי פעילות]],"")</f>
        <v/>
      </c>
      <c r="R838" s="1" t="str">
        <f>IF(טבלה20[[#This Row],[באיזה מחזור נעקר אחרי קביעה?]]&lt;&gt;"",1,"")</f>
        <v/>
      </c>
      <c r="S838" s="1" t="str">
        <f>IF(AND(טבלה20[[#This Row],[באיזה מחזור נעקר אחרי קביעה?]]&lt;&gt;"",טבלה20[[#This Row],[CycleNumber]]&gt;B839),טבלה20[[#This Row],[באיזה מחזור נעקר אחרי קביעה?]],"")</f>
        <v/>
      </c>
      <c r="T838" s="1" t="str">
        <f>IF(AND(טבלה20[[#This Row],[הפרש קבוע אחרון]]&lt;&gt;"",I837=""),טבלה20[[#This Row],[CycleNumber]],"")</f>
        <v/>
      </c>
      <c r="U838" s="1">
        <f>IF(OR(טבלה20[[#This Row],[CycleNumber]]&gt;B839,B839=""),טבלה20[[#This Row],[CycleNumber]],"")</f>
        <v>14</v>
      </c>
      <c r="V8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8" t="s">
        <v>120</v>
      </c>
      <c r="AO838">
        <v>13</v>
      </c>
      <c r="AP838">
        <v>28</v>
      </c>
      <c r="AQ838">
        <f t="shared" si="30"/>
        <v>0</v>
      </c>
      <c r="AR838" t="str">
        <f t="shared" ref="AR838:AR901" si="31">IF(AND(AQ838=1,AQ837=1),1,"")</f>
        <v/>
      </c>
    </row>
    <row r="839" spans="1:44" hidden="1" x14ac:dyDescent="0.25">
      <c r="A839" t="s">
        <v>121</v>
      </c>
      <c r="B839">
        <v>1</v>
      </c>
      <c r="C839">
        <v>0</v>
      </c>
      <c r="D839">
        <v>0</v>
      </c>
      <c r="E839">
        <v>0</v>
      </c>
      <c r="F839">
        <v>36</v>
      </c>
      <c r="G839" t="str">
        <f>IF(טבלה20[[#This Row],[CycleNumber]]&gt;2,IF(AND(טבלה20[[#This Row],[LengthofCycle]]-F838=F838-F837,טבלה20[[#This Row],[LengthofCycle]]-F838&lt;&gt;0),1,""),"")</f>
        <v/>
      </c>
      <c r="H839" t="str">
        <f>IF(טבלה20[[#This Row],[דילוג]]=1,SUM(G839:G840),"")</f>
        <v/>
      </c>
      <c r="I839" t="str">
        <f>IF(AND(טבלה20[[#This Row],[CycleNumber]]&gt;B838,טבלה20[[#This Row],[CycleNumber]]&gt;2),IF(טבלה20[[#This Row],[דילוג]]=1,טבלה20[[#This Row],[LengthofCycle]]-F838,I838),"")</f>
        <v/>
      </c>
      <c r="J839" t="str">
        <f>IF(AND(טבלה20[[#This Row],[CycleNumber]]&gt;B838,טבלה20[[#This Row],[CycleNumber]]&gt;2),IF(טבלה20[[#This Row],[דילוג]]=1,1,IF(MAX(J837:J838)=1,1,IF(טבלה20[[#This Row],[LengthofCycle]]-F838&lt;&gt;טבלה20[[#This Row],[הפרש קבוע אחרון]],0,""))),"")</f>
        <v/>
      </c>
      <c r="K839" t="str">
        <f>IF(טבלה20[[#This Row],[CycleNumber]]&lt;3,"",IF(טבלה20[[#This Row],[דילוג]]=1,1,IF(K838="","",IF(טבלה20[[#This Row],[LengthofCycle]]-F838=טבלה20[[#This Row],[הפרש קבוע אחרון]],1,IF(K838+1&gt;3,"",K838+1)))))</f>
        <v/>
      </c>
      <c r="L839" t="str">
        <f>IF(OR(טבלה20[[#This Row],[פעילות]]="",K838=""),"",IF(טבלה20[[#This Row],[פעילות]]=1,1,0))</f>
        <v/>
      </c>
      <c r="M839" s="1" t="str">
        <f>IF(טבלה20[[#This Row],[פעילות]]="","",IF(OR(M838="",AND(טבלה20[[#This Row],[דילוג]]=1,K838=3)),1,M838+1))</f>
        <v/>
      </c>
      <c r="N839" s="1" t="str">
        <f>IF(AND(טבלה20[[#This Row],[מחזורי פעילות]]=3,G840=1,טבלה20[[#This Row],[הפרש קבוע אחרון]]&lt;&gt;I840),1,"")</f>
        <v/>
      </c>
      <c r="O839" s="1" t="str">
        <f>IF(AND(טבלה20[[#This Row],[מחזורי פעילות]]=3,G840=1,טבלה20[[#This Row],[הפרש קבוע אחרון]]=I840),1,"")</f>
        <v/>
      </c>
      <c r="P839" s="1" t="str">
        <f>IF(AND(טבלה20[[#This Row],[דילוג]]=1,טבלה20[[#This Row],[הפרש קבוע אחרון]]=I838,טבלה20[[#This Row],[מחזורי פעילות]]&gt;1),1,"")</f>
        <v/>
      </c>
      <c r="Q839" s="1" t="str">
        <f>IF(OR(AND(טבלה20[[#This Row],[מחזורי פעילות]]&lt;&gt;"",M840=""),AND(טבלה20[[#This Row],[פעילות]]=3,M840=1)),טבלה20[[#This Row],[מחזורי פעילות]],"")</f>
        <v/>
      </c>
      <c r="R839" s="1" t="str">
        <f>IF(טבלה20[[#This Row],[באיזה מחזור נעקר אחרי קביעה?]]&lt;&gt;"",1,"")</f>
        <v/>
      </c>
      <c r="S839" s="1" t="str">
        <f>IF(AND(טבלה20[[#This Row],[באיזה מחזור נעקר אחרי קביעה?]]&lt;&gt;"",טבלה20[[#This Row],[CycleNumber]]&gt;B840),טבלה20[[#This Row],[באיזה מחזור נעקר אחרי קביעה?]],"")</f>
        <v/>
      </c>
      <c r="T839" s="1" t="str">
        <f>IF(AND(טבלה20[[#This Row],[הפרש קבוע אחרון]]&lt;&gt;"",I838=""),טבלה20[[#This Row],[CycleNumber]],"")</f>
        <v/>
      </c>
      <c r="U839" s="1" t="str">
        <f>IF(OR(טבלה20[[#This Row],[CycleNumber]]&gt;B840,B840=""),טבלה20[[#This Row],[CycleNumber]],"")</f>
        <v/>
      </c>
      <c r="V8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39" t="s">
        <v>120</v>
      </c>
      <c r="AO839">
        <v>14</v>
      </c>
      <c r="AP839">
        <v>27</v>
      </c>
      <c r="AQ839">
        <f t="shared" si="30"/>
        <v>0</v>
      </c>
      <c r="AR839" t="str">
        <f t="shared" si="31"/>
        <v/>
      </c>
    </row>
    <row r="840" spans="1:44" hidden="1" x14ac:dyDescent="0.25">
      <c r="A840" t="s">
        <v>121</v>
      </c>
      <c r="B840">
        <v>2</v>
      </c>
      <c r="C840">
        <v>0</v>
      </c>
      <c r="D840">
        <v>1</v>
      </c>
      <c r="E840">
        <v>0</v>
      </c>
      <c r="F840">
        <v>28</v>
      </c>
      <c r="G840" t="str">
        <f>IF(טבלה20[[#This Row],[CycleNumber]]&gt;2,IF(AND(טבלה20[[#This Row],[LengthofCycle]]-F839=F839-F838,טבלה20[[#This Row],[LengthofCycle]]-F839&lt;&gt;0),1,""),"")</f>
        <v/>
      </c>
      <c r="H840" t="str">
        <f>IF(טבלה20[[#This Row],[דילוג]]=1,SUM(G840:G841),"")</f>
        <v/>
      </c>
      <c r="I840" t="str">
        <f>IF(AND(טבלה20[[#This Row],[CycleNumber]]&gt;B839,טבלה20[[#This Row],[CycleNumber]]&gt;2),IF(טבלה20[[#This Row],[דילוג]]=1,טבלה20[[#This Row],[LengthofCycle]]-F839,I839),"")</f>
        <v/>
      </c>
      <c r="J840" t="str">
        <f>IF(AND(טבלה20[[#This Row],[CycleNumber]]&gt;B839,טבלה20[[#This Row],[CycleNumber]]&gt;2),IF(טבלה20[[#This Row],[דילוג]]=1,1,IF(MAX(J838:J839)=1,1,IF(טבלה20[[#This Row],[LengthofCycle]]-F839&lt;&gt;טבלה20[[#This Row],[הפרש קבוע אחרון]],0,""))),"")</f>
        <v/>
      </c>
      <c r="K840" t="str">
        <f>IF(טבלה20[[#This Row],[CycleNumber]]&lt;3,"",IF(טבלה20[[#This Row],[דילוג]]=1,1,IF(K839="","",IF(טבלה20[[#This Row],[LengthofCycle]]-F839=טבלה20[[#This Row],[הפרש קבוע אחרון]],1,IF(K839+1&gt;3,"",K839+1)))))</f>
        <v/>
      </c>
      <c r="L840" t="str">
        <f>IF(OR(טבלה20[[#This Row],[פעילות]]="",K839=""),"",IF(טבלה20[[#This Row],[פעילות]]=1,1,0))</f>
        <v/>
      </c>
      <c r="M840" s="1" t="str">
        <f>IF(טבלה20[[#This Row],[פעילות]]="","",IF(OR(M839="",AND(טבלה20[[#This Row],[דילוג]]=1,K839=3)),1,M839+1))</f>
        <v/>
      </c>
      <c r="N840" s="1" t="str">
        <f>IF(AND(טבלה20[[#This Row],[מחזורי פעילות]]=3,G841=1,טבלה20[[#This Row],[הפרש קבוע אחרון]]&lt;&gt;I841),1,"")</f>
        <v/>
      </c>
      <c r="O840" s="1" t="str">
        <f>IF(AND(טבלה20[[#This Row],[מחזורי פעילות]]=3,G841=1,טבלה20[[#This Row],[הפרש קבוע אחרון]]=I841),1,"")</f>
        <v/>
      </c>
      <c r="P840" s="1" t="str">
        <f>IF(AND(טבלה20[[#This Row],[דילוג]]=1,טבלה20[[#This Row],[הפרש קבוע אחרון]]=I839,טבלה20[[#This Row],[מחזורי פעילות]]&gt;1),1,"")</f>
        <v/>
      </c>
      <c r="Q840" s="1" t="str">
        <f>IF(OR(AND(טבלה20[[#This Row],[מחזורי פעילות]]&lt;&gt;"",M841=""),AND(טבלה20[[#This Row],[פעילות]]=3,M841=1)),טבלה20[[#This Row],[מחזורי פעילות]],"")</f>
        <v/>
      </c>
      <c r="R840" s="1" t="str">
        <f>IF(טבלה20[[#This Row],[באיזה מחזור נעקר אחרי קביעה?]]&lt;&gt;"",1,"")</f>
        <v/>
      </c>
      <c r="S840" s="1" t="str">
        <f>IF(AND(טבלה20[[#This Row],[באיזה מחזור נעקר אחרי קביעה?]]&lt;&gt;"",טבלה20[[#This Row],[CycleNumber]]&gt;B841),טבלה20[[#This Row],[באיזה מחזור נעקר אחרי קביעה?]],"")</f>
        <v/>
      </c>
      <c r="T840" s="1" t="str">
        <f>IF(AND(טבלה20[[#This Row],[הפרש קבוע אחרון]]&lt;&gt;"",I839=""),טבלה20[[#This Row],[CycleNumber]],"")</f>
        <v/>
      </c>
      <c r="U840" s="1" t="str">
        <f>IF(OR(טבלה20[[#This Row],[CycleNumber]]&gt;B841,B841=""),טבלה20[[#This Row],[CycleNumber]],"")</f>
        <v/>
      </c>
      <c r="V8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0" t="s">
        <v>121</v>
      </c>
      <c r="AO840">
        <v>1</v>
      </c>
      <c r="AP840">
        <v>36</v>
      </c>
      <c r="AQ840" t="str">
        <f t="shared" si="30"/>
        <v/>
      </c>
      <c r="AR840" t="str">
        <f t="shared" si="31"/>
        <v/>
      </c>
    </row>
    <row r="841" spans="1:44" hidden="1" x14ac:dyDescent="0.25">
      <c r="A841" t="s">
        <v>121</v>
      </c>
      <c r="B841">
        <v>3</v>
      </c>
      <c r="C841">
        <v>0</v>
      </c>
      <c r="D841">
        <v>1</v>
      </c>
      <c r="E841">
        <v>0</v>
      </c>
      <c r="F841">
        <v>31</v>
      </c>
      <c r="G841" t="str">
        <f>IF(טבלה20[[#This Row],[CycleNumber]]&gt;2,IF(AND(טבלה20[[#This Row],[LengthofCycle]]-F840=F840-F839,טבלה20[[#This Row],[LengthofCycle]]-F840&lt;&gt;0),1,""),"")</f>
        <v/>
      </c>
      <c r="H841" t="str">
        <f>IF(טבלה20[[#This Row],[דילוג]]=1,SUM(G841:G842),"")</f>
        <v/>
      </c>
      <c r="I841" t="str">
        <f>IF(AND(טבלה20[[#This Row],[CycleNumber]]&gt;B840,טבלה20[[#This Row],[CycleNumber]]&gt;2),IF(טבלה20[[#This Row],[דילוג]]=1,טבלה20[[#This Row],[LengthofCycle]]-F840,I840),"")</f>
        <v/>
      </c>
      <c r="J841">
        <f>IF(AND(טבלה20[[#This Row],[CycleNumber]]&gt;B840,טבלה20[[#This Row],[CycleNumber]]&gt;2),IF(טבלה20[[#This Row],[דילוג]]=1,1,IF(MAX(J839:J840)=1,1,IF(טבלה20[[#This Row],[LengthofCycle]]-F840&lt;&gt;טבלה20[[#This Row],[הפרש קבוע אחרון]],0,""))),"")</f>
        <v>0</v>
      </c>
      <c r="K841" t="str">
        <f>IF(טבלה20[[#This Row],[CycleNumber]]&lt;3,"",IF(טבלה20[[#This Row],[דילוג]]=1,1,IF(K840="","",IF(טבלה20[[#This Row],[LengthofCycle]]-F840=טבלה20[[#This Row],[הפרש קבוע אחרון]],1,IF(K840+1&gt;3,"",K840+1)))))</f>
        <v/>
      </c>
      <c r="L841" t="str">
        <f>IF(OR(טבלה20[[#This Row],[פעילות]]="",K840=""),"",IF(טבלה20[[#This Row],[פעילות]]=1,1,0))</f>
        <v/>
      </c>
      <c r="M841" s="1" t="str">
        <f>IF(טבלה20[[#This Row],[פעילות]]="","",IF(OR(M840="",AND(טבלה20[[#This Row],[דילוג]]=1,K840=3)),1,M840+1))</f>
        <v/>
      </c>
      <c r="N841" s="1" t="str">
        <f>IF(AND(טבלה20[[#This Row],[מחזורי פעילות]]=3,G842=1,טבלה20[[#This Row],[הפרש קבוע אחרון]]&lt;&gt;I842),1,"")</f>
        <v/>
      </c>
      <c r="O841" s="1" t="str">
        <f>IF(AND(טבלה20[[#This Row],[מחזורי פעילות]]=3,G842=1,טבלה20[[#This Row],[הפרש קבוע אחרון]]=I842),1,"")</f>
        <v/>
      </c>
      <c r="P841" s="1" t="str">
        <f>IF(AND(טבלה20[[#This Row],[דילוג]]=1,טבלה20[[#This Row],[הפרש קבוע אחרון]]=I840,טבלה20[[#This Row],[מחזורי פעילות]]&gt;1),1,"")</f>
        <v/>
      </c>
      <c r="Q841" s="1" t="str">
        <f>IF(OR(AND(טבלה20[[#This Row],[מחזורי פעילות]]&lt;&gt;"",M842=""),AND(טבלה20[[#This Row],[פעילות]]=3,M842=1)),טבלה20[[#This Row],[מחזורי פעילות]],"")</f>
        <v/>
      </c>
      <c r="R841" s="1" t="str">
        <f>IF(טבלה20[[#This Row],[באיזה מחזור נעקר אחרי קביעה?]]&lt;&gt;"",1,"")</f>
        <v/>
      </c>
      <c r="S841" s="1" t="str">
        <f>IF(AND(טבלה20[[#This Row],[באיזה מחזור נעקר אחרי קביעה?]]&lt;&gt;"",טבלה20[[#This Row],[CycleNumber]]&gt;B842),טבלה20[[#This Row],[באיזה מחזור נעקר אחרי קביעה?]],"")</f>
        <v/>
      </c>
      <c r="T841" s="1" t="str">
        <f>IF(AND(טבלה20[[#This Row],[הפרש קבוע אחרון]]&lt;&gt;"",I840=""),טבלה20[[#This Row],[CycleNumber]],"")</f>
        <v/>
      </c>
      <c r="U841" s="1" t="str">
        <f>IF(OR(טבלה20[[#This Row],[CycleNumber]]&gt;B842,B842=""),טבלה20[[#This Row],[CycleNumber]],"")</f>
        <v/>
      </c>
      <c r="V8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1" t="s">
        <v>121</v>
      </c>
      <c r="AO841">
        <v>2</v>
      </c>
      <c r="AP841">
        <v>28</v>
      </c>
      <c r="AQ841" t="str">
        <f t="shared" si="30"/>
        <v/>
      </c>
      <c r="AR841" t="str">
        <f t="shared" si="31"/>
        <v/>
      </c>
    </row>
    <row r="842" spans="1:44" hidden="1" x14ac:dyDescent="0.25">
      <c r="A842" t="s">
        <v>121</v>
      </c>
      <c r="B842">
        <v>4</v>
      </c>
      <c r="C842">
        <v>0</v>
      </c>
      <c r="D842">
        <v>0</v>
      </c>
      <c r="E842">
        <v>0</v>
      </c>
      <c r="F842">
        <v>33</v>
      </c>
      <c r="G842" t="str">
        <f>IF(טבלה20[[#This Row],[CycleNumber]]&gt;2,IF(AND(טבלה20[[#This Row],[LengthofCycle]]-F841=F841-F840,טבלה20[[#This Row],[LengthofCycle]]-F841&lt;&gt;0),1,""),"")</f>
        <v/>
      </c>
      <c r="H842" t="str">
        <f>IF(טבלה20[[#This Row],[דילוג]]=1,SUM(G842:G843),"")</f>
        <v/>
      </c>
      <c r="I842" t="str">
        <f>IF(AND(טבלה20[[#This Row],[CycleNumber]]&gt;B841,טבלה20[[#This Row],[CycleNumber]]&gt;2),IF(טבלה20[[#This Row],[דילוג]]=1,טבלה20[[#This Row],[LengthofCycle]]-F841,I841),"")</f>
        <v/>
      </c>
      <c r="J842">
        <f>IF(AND(טבלה20[[#This Row],[CycleNumber]]&gt;B841,טבלה20[[#This Row],[CycleNumber]]&gt;2),IF(טבלה20[[#This Row],[דילוג]]=1,1,IF(MAX(J840:J841)=1,1,IF(טבלה20[[#This Row],[LengthofCycle]]-F841&lt;&gt;טבלה20[[#This Row],[הפרש קבוע אחרון]],0,""))),"")</f>
        <v>0</v>
      </c>
      <c r="K842" t="str">
        <f>IF(טבלה20[[#This Row],[CycleNumber]]&lt;3,"",IF(טבלה20[[#This Row],[דילוג]]=1,1,IF(K841="","",IF(טבלה20[[#This Row],[LengthofCycle]]-F841=טבלה20[[#This Row],[הפרש קבוע אחרון]],1,IF(K841+1&gt;3,"",K841+1)))))</f>
        <v/>
      </c>
      <c r="L842" t="str">
        <f>IF(OR(טבלה20[[#This Row],[פעילות]]="",K841=""),"",IF(טבלה20[[#This Row],[פעילות]]=1,1,0))</f>
        <v/>
      </c>
      <c r="M842" s="1" t="str">
        <f>IF(טבלה20[[#This Row],[פעילות]]="","",IF(OR(M841="",AND(טבלה20[[#This Row],[דילוג]]=1,K841=3)),1,M841+1))</f>
        <v/>
      </c>
      <c r="N842" s="1" t="str">
        <f>IF(AND(טבלה20[[#This Row],[מחזורי פעילות]]=3,G843=1,טבלה20[[#This Row],[הפרש קבוע אחרון]]&lt;&gt;I843),1,"")</f>
        <v/>
      </c>
      <c r="O842" s="1" t="str">
        <f>IF(AND(טבלה20[[#This Row],[מחזורי פעילות]]=3,G843=1,טבלה20[[#This Row],[הפרש קבוע אחרון]]=I843),1,"")</f>
        <v/>
      </c>
      <c r="P842" s="1" t="str">
        <f>IF(AND(טבלה20[[#This Row],[דילוג]]=1,טבלה20[[#This Row],[הפרש קבוע אחרון]]=I841,טבלה20[[#This Row],[מחזורי פעילות]]&gt;1),1,"")</f>
        <v/>
      </c>
      <c r="Q842" s="1" t="str">
        <f>IF(OR(AND(טבלה20[[#This Row],[מחזורי פעילות]]&lt;&gt;"",M843=""),AND(טבלה20[[#This Row],[פעילות]]=3,M843=1)),טבלה20[[#This Row],[מחזורי פעילות]],"")</f>
        <v/>
      </c>
      <c r="R842" s="1" t="str">
        <f>IF(טבלה20[[#This Row],[באיזה מחזור נעקר אחרי קביעה?]]&lt;&gt;"",1,"")</f>
        <v/>
      </c>
      <c r="S842" s="1" t="str">
        <f>IF(AND(טבלה20[[#This Row],[באיזה מחזור נעקר אחרי קביעה?]]&lt;&gt;"",טבלה20[[#This Row],[CycleNumber]]&gt;B843),טבלה20[[#This Row],[באיזה מחזור נעקר אחרי קביעה?]],"")</f>
        <v/>
      </c>
      <c r="T842" s="1" t="str">
        <f>IF(AND(טבלה20[[#This Row],[הפרש קבוע אחרון]]&lt;&gt;"",I841=""),טבלה20[[#This Row],[CycleNumber]],"")</f>
        <v/>
      </c>
      <c r="U842" s="1" t="str">
        <f>IF(OR(טבלה20[[#This Row],[CycleNumber]]&gt;B843,B843=""),טבלה20[[#This Row],[CycleNumber]],"")</f>
        <v/>
      </c>
      <c r="V8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2" t="s">
        <v>121</v>
      </c>
      <c r="AO842">
        <v>3</v>
      </c>
      <c r="AP842">
        <v>31</v>
      </c>
      <c r="AQ842">
        <f t="shared" si="30"/>
        <v>0</v>
      </c>
      <c r="AR842" t="str">
        <f t="shared" si="31"/>
        <v/>
      </c>
    </row>
    <row r="843" spans="1:44" hidden="1" x14ac:dyDescent="0.25">
      <c r="A843" t="s">
        <v>121</v>
      </c>
      <c r="B843">
        <v>5</v>
      </c>
      <c r="C843">
        <v>0</v>
      </c>
      <c r="D843">
        <v>0</v>
      </c>
      <c r="E843">
        <v>0</v>
      </c>
      <c r="F843">
        <v>30</v>
      </c>
      <c r="G843" t="str">
        <f>IF(טבלה20[[#This Row],[CycleNumber]]&gt;2,IF(AND(טבלה20[[#This Row],[LengthofCycle]]-F842=F842-F841,טבלה20[[#This Row],[LengthofCycle]]-F842&lt;&gt;0),1,""),"")</f>
        <v/>
      </c>
      <c r="H843" t="str">
        <f>IF(טבלה20[[#This Row],[דילוג]]=1,SUM(G843:G844),"")</f>
        <v/>
      </c>
      <c r="I843" t="str">
        <f>IF(AND(טבלה20[[#This Row],[CycleNumber]]&gt;B842,טבלה20[[#This Row],[CycleNumber]]&gt;2),IF(טבלה20[[#This Row],[דילוג]]=1,טבלה20[[#This Row],[LengthofCycle]]-F842,I842),"")</f>
        <v/>
      </c>
      <c r="J843">
        <f>IF(AND(טבלה20[[#This Row],[CycleNumber]]&gt;B842,טבלה20[[#This Row],[CycleNumber]]&gt;2),IF(טבלה20[[#This Row],[דילוג]]=1,1,IF(MAX(J841:J842)=1,1,IF(טבלה20[[#This Row],[LengthofCycle]]-F842&lt;&gt;טבלה20[[#This Row],[הפרש קבוע אחרון]],0,""))),"")</f>
        <v>0</v>
      </c>
      <c r="K843" t="str">
        <f>IF(טבלה20[[#This Row],[CycleNumber]]&lt;3,"",IF(טבלה20[[#This Row],[דילוג]]=1,1,IF(K842="","",IF(טבלה20[[#This Row],[LengthofCycle]]-F842=טבלה20[[#This Row],[הפרש קבוע אחרון]],1,IF(K842+1&gt;3,"",K842+1)))))</f>
        <v/>
      </c>
      <c r="L843" t="str">
        <f>IF(OR(טבלה20[[#This Row],[פעילות]]="",K842=""),"",IF(טבלה20[[#This Row],[פעילות]]=1,1,0))</f>
        <v/>
      </c>
      <c r="M843" s="1" t="str">
        <f>IF(טבלה20[[#This Row],[פעילות]]="","",IF(OR(M842="",AND(טבלה20[[#This Row],[דילוג]]=1,K842=3)),1,M842+1))</f>
        <v/>
      </c>
      <c r="N843" s="1" t="str">
        <f>IF(AND(טבלה20[[#This Row],[מחזורי פעילות]]=3,G844=1,טבלה20[[#This Row],[הפרש קבוע אחרון]]&lt;&gt;I844),1,"")</f>
        <v/>
      </c>
      <c r="O843" s="1" t="str">
        <f>IF(AND(טבלה20[[#This Row],[מחזורי פעילות]]=3,G844=1,טבלה20[[#This Row],[הפרש קבוע אחרון]]=I844),1,"")</f>
        <v/>
      </c>
      <c r="P843" s="1" t="str">
        <f>IF(AND(טבלה20[[#This Row],[דילוג]]=1,טבלה20[[#This Row],[הפרש קבוע אחרון]]=I842,טבלה20[[#This Row],[מחזורי פעילות]]&gt;1),1,"")</f>
        <v/>
      </c>
      <c r="Q843" s="1" t="str">
        <f>IF(OR(AND(טבלה20[[#This Row],[מחזורי פעילות]]&lt;&gt;"",M844=""),AND(טבלה20[[#This Row],[פעילות]]=3,M844=1)),טבלה20[[#This Row],[מחזורי פעילות]],"")</f>
        <v/>
      </c>
      <c r="R843" s="1" t="str">
        <f>IF(טבלה20[[#This Row],[באיזה מחזור נעקר אחרי קביעה?]]&lt;&gt;"",1,"")</f>
        <v/>
      </c>
      <c r="S843" s="1" t="str">
        <f>IF(AND(טבלה20[[#This Row],[באיזה מחזור נעקר אחרי קביעה?]]&lt;&gt;"",טבלה20[[#This Row],[CycleNumber]]&gt;B844),טבלה20[[#This Row],[באיזה מחזור נעקר אחרי קביעה?]],"")</f>
        <v/>
      </c>
      <c r="T843" s="1" t="str">
        <f>IF(AND(טבלה20[[#This Row],[הפרש קבוע אחרון]]&lt;&gt;"",I842=""),טבלה20[[#This Row],[CycleNumber]],"")</f>
        <v/>
      </c>
      <c r="U843" s="1" t="str">
        <f>IF(OR(טבלה20[[#This Row],[CycleNumber]]&gt;B844,B844=""),טבלה20[[#This Row],[CycleNumber]],"")</f>
        <v/>
      </c>
      <c r="V8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3" t="s">
        <v>121</v>
      </c>
      <c r="AO843">
        <v>4</v>
      </c>
      <c r="AP843">
        <v>33</v>
      </c>
      <c r="AQ843">
        <f t="shared" si="30"/>
        <v>0</v>
      </c>
      <c r="AR843" t="str">
        <f t="shared" si="31"/>
        <v/>
      </c>
    </row>
    <row r="844" spans="1:44" hidden="1" x14ac:dyDescent="0.25">
      <c r="A844" t="s">
        <v>121</v>
      </c>
      <c r="B844">
        <v>6</v>
      </c>
      <c r="C844">
        <v>0</v>
      </c>
      <c r="D844">
        <v>0</v>
      </c>
      <c r="E844">
        <v>0</v>
      </c>
      <c r="F844">
        <v>30</v>
      </c>
      <c r="G844" t="str">
        <f>IF(טבלה20[[#This Row],[CycleNumber]]&gt;2,IF(AND(טבלה20[[#This Row],[LengthofCycle]]-F843=F843-F842,טבלה20[[#This Row],[LengthofCycle]]-F843&lt;&gt;0),1,""),"")</f>
        <v/>
      </c>
      <c r="H844" t="str">
        <f>IF(טבלה20[[#This Row],[דילוג]]=1,SUM(G844:G845),"")</f>
        <v/>
      </c>
      <c r="I844" t="str">
        <f>IF(AND(טבלה20[[#This Row],[CycleNumber]]&gt;B843,טבלה20[[#This Row],[CycleNumber]]&gt;2),IF(טבלה20[[#This Row],[דילוג]]=1,טבלה20[[#This Row],[LengthofCycle]]-F843,I843),"")</f>
        <v/>
      </c>
      <c r="J844">
        <f>IF(AND(טבלה20[[#This Row],[CycleNumber]]&gt;B843,טבלה20[[#This Row],[CycleNumber]]&gt;2),IF(טבלה20[[#This Row],[דילוג]]=1,1,IF(MAX(J842:J843)=1,1,IF(טבלה20[[#This Row],[LengthofCycle]]-F843&lt;&gt;טבלה20[[#This Row],[הפרש קבוע אחרון]],0,""))),"")</f>
        <v>0</v>
      </c>
      <c r="K844" t="str">
        <f>IF(טבלה20[[#This Row],[CycleNumber]]&lt;3,"",IF(טבלה20[[#This Row],[דילוג]]=1,1,IF(K843="","",IF(טבלה20[[#This Row],[LengthofCycle]]-F843=טבלה20[[#This Row],[הפרש קבוע אחרון]],1,IF(K843+1&gt;3,"",K843+1)))))</f>
        <v/>
      </c>
      <c r="L844" t="str">
        <f>IF(OR(טבלה20[[#This Row],[פעילות]]="",K843=""),"",IF(טבלה20[[#This Row],[פעילות]]=1,1,0))</f>
        <v/>
      </c>
      <c r="M844" s="1" t="str">
        <f>IF(טבלה20[[#This Row],[פעילות]]="","",IF(OR(M843="",AND(טבלה20[[#This Row],[דילוג]]=1,K843=3)),1,M843+1))</f>
        <v/>
      </c>
      <c r="N844" s="1" t="str">
        <f>IF(AND(טבלה20[[#This Row],[מחזורי פעילות]]=3,G845=1,טבלה20[[#This Row],[הפרש קבוע אחרון]]&lt;&gt;I845),1,"")</f>
        <v/>
      </c>
      <c r="O844" s="1" t="str">
        <f>IF(AND(טבלה20[[#This Row],[מחזורי פעילות]]=3,G845=1,טבלה20[[#This Row],[הפרש קבוע אחרון]]=I845),1,"")</f>
        <v/>
      </c>
      <c r="P844" s="1" t="str">
        <f>IF(AND(טבלה20[[#This Row],[דילוג]]=1,טבלה20[[#This Row],[הפרש קבוע אחרון]]=I843,טבלה20[[#This Row],[מחזורי פעילות]]&gt;1),1,"")</f>
        <v/>
      </c>
      <c r="Q844" s="1" t="str">
        <f>IF(OR(AND(טבלה20[[#This Row],[מחזורי פעילות]]&lt;&gt;"",M845=""),AND(טבלה20[[#This Row],[פעילות]]=3,M845=1)),טבלה20[[#This Row],[מחזורי פעילות]],"")</f>
        <v/>
      </c>
      <c r="R844" s="1" t="str">
        <f>IF(טבלה20[[#This Row],[באיזה מחזור נעקר אחרי קביעה?]]&lt;&gt;"",1,"")</f>
        <v/>
      </c>
      <c r="S844" s="1" t="str">
        <f>IF(AND(טבלה20[[#This Row],[באיזה מחזור נעקר אחרי קביעה?]]&lt;&gt;"",טבלה20[[#This Row],[CycleNumber]]&gt;B845),טבלה20[[#This Row],[באיזה מחזור נעקר אחרי קביעה?]],"")</f>
        <v/>
      </c>
      <c r="T844" s="1" t="str">
        <f>IF(AND(טבלה20[[#This Row],[הפרש קבוע אחרון]]&lt;&gt;"",I843=""),טבלה20[[#This Row],[CycleNumber]],"")</f>
        <v/>
      </c>
      <c r="U844" s="1" t="str">
        <f>IF(OR(טבלה20[[#This Row],[CycleNumber]]&gt;B845,B845=""),טבלה20[[#This Row],[CycleNumber]],"")</f>
        <v/>
      </c>
      <c r="V8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4" t="s">
        <v>121</v>
      </c>
      <c r="AO844">
        <v>5</v>
      </c>
      <c r="AP844">
        <v>30</v>
      </c>
      <c r="AQ844">
        <f t="shared" si="30"/>
        <v>0</v>
      </c>
      <c r="AR844" t="str">
        <f t="shared" si="31"/>
        <v/>
      </c>
    </row>
    <row r="845" spans="1:44" hidden="1" x14ac:dyDescent="0.25">
      <c r="A845" t="s">
        <v>121</v>
      </c>
      <c r="B845">
        <v>7</v>
      </c>
      <c r="C845">
        <v>0</v>
      </c>
      <c r="D845">
        <v>1</v>
      </c>
      <c r="E845">
        <v>0</v>
      </c>
      <c r="F845">
        <v>33</v>
      </c>
      <c r="G845" t="str">
        <f>IF(טבלה20[[#This Row],[CycleNumber]]&gt;2,IF(AND(טבלה20[[#This Row],[LengthofCycle]]-F844=F844-F843,טבלה20[[#This Row],[LengthofCycle]]-F844&lt;&gt;0),1,""),"")</f>
        <v/>
      </c>
      <c r="H845" t="str">
        <f>IF(טבלה20[[#This Row],[דילוג]]=1,SUM(G845:G846),"")</f>
        <v/>
      </c>
      <c r="I845" t="str">
        <f>IF(AND(טבלה20[[#This Row],[CycleNumber]]&gt;B844,טבלה20[[#This Row],[CycleNumber]]&gt;2),IF(טבלה20[[#This Row],[דילוג]]=1,טבלה20[[#This Row],[LengthofCycle]]-F844,I844),"")</f>
        <v/>
      </c>
      <c r="J845">
        <f>IF(AND(טבלה20[[#This Row],[CycleNumber]]&gt;B844,טבלה20[[#This Row],[CycleNumber]]&gt;2),IF(טבלה20[[#This Row],[דילוג]]=1,1,IF(MAX(J843:J844)=1,1,IF(טבלה20[[#This Row],[LengthofCycle]]-F844&lt;&gt;טבלה20[[#This Row],[הפרש קבוע אחרון]],0,""))),"")</f>
        <v>0</v>
      </c>
      <c r="K845" t="str">
        <f>IF(טבלה20[[#This Row],[CycleNumber]]&lt;3,"",IF(טבלה20[[#This Row],[דילוג]]=1,1,IF(K844="","",IF(טבלה20[[#This Row],[LengthofCycle]]-F844=טבלה20[[#This Row],[הפרש קבוע אחרון]],1,IF(K844+1&gt;3,"",K844+1)))))</f>
        <v/>
      </c>
      <c r="L845" t="str">
        <f>IF(OR(טבלה20[[#This Row],[פעילות]]="",K844=""),"",IF(טבלה20[[#This Row],[פעילות]]=1,1,0))</f>
        <v/>
      </c>
      <c r="M845" s="1" t="str">
        <f>IF(טבלה20[[#This Row],[פעילות]]="","",IF(OR(M844="",AND(טבלה20[[#This Row],[דילוג]]=1,K844=3)),1,M844+1))</f>
        <v/>
      </c>
      <c r="N845" s="1" t="str">
        <f>IF(AND(טבלה20[[#This Row],[מחזורי פעילות]]=3,G846=1,טבלה20[[#This Row],[הפרש קבוע אחרון]]&lt;&gt;I846),1,"")</f>
        <v/>
      </c>
      <c r="O845" s="1" t="str">
        <f>IF(AND(טבלה20[[#This Row],[מחזורי פעילות]]=3,G846=1,טבלה20[[#This Row],[הפרש קבוע אחרון]]=I846),1,"")</f>
        <v/>
      </c>
      <c r="P845" s="1" t="str">
        <f>IF(AND(טבלה20[[#This Row],[דילוג]]=1,טבלה20[[#This Row],[הפרש קבוע אחרון]]=I844,טבלה20[[#This Row],[מחזורי פעילות]]&gt;1),1,"")</f>
        <v/>
      </c>
      <c r="Q845" s="1" t="str">
        <f>IF(OR(AND(טבלה20[[#This Row],[מחזורי פעילות]]&lt;&gt;"",M846=""),AND(טבלה20[[#This Row],[פעילות]]=3,M846=1)),טבלה20[[#This Row],[מחזורי פעילות]],"")</f>
        <v/>
      </c>
      <c r="R845" s="1" t="str">
        <f>IF(טבלה20[[#This Row],[באיזה מחזור נעקר אחרי קביעה?]]&lt;&gt;"",1,"")</f>
        <v/>
      </c>
      <c r="S845" s="1" t="str">
        <f>IF(AND(טבלה20[[#This Row],[באיזה מחזור נעקר אחרי קביעה?]]&lt;&gt;"",טבלה20[[#This Row],[CycleNumber]]&gt;B846),טבלה20[[#This Row],[באיזה מחזור נעקר אחרי קביעה?]],"")</f>
        <v/>
      </c>
      <c r="T845" s="1" t="str">
        <f>IF(AND(טבלה20[[#This Row],[הפרש קבוע אחרון]]&lt;&gt;"",I844=""),טבלה20[[#This Row],[CycleNumber]],"")</f>
        <v/>
      </c>
      <c r="U845" s="1" t="str">
        <f>IF(OR(טבלה20[[#This Row],[CycleNumber]]&gt;B846,B846=""),טבלה20[[#This Row],[CycleNumber]],"")</f>
        <v/>
      </c>
      <c r="V8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5" t="s">
        <v>121</v>
      </c>
      <c r="AO845">
        <v>6</v>
      </c>
      <c r="AP845">
        <v>30</v>
      </c>
      <c r="AQ845">
        <f t="shared" si="30"/>
        <v>0</v>
      </c>
      <c r="AR845" t="str">
        <f t="shared" si="31"/>
        <v/>
      </c>
    </row>
    <row r="846" spans="1:44" hidden="1" x14ac:dyDescent="0.25">
      <c r="A846" t="s">
        <v>121</v>
      </c>
      <c r="B846">
        <v>8</v>
      </c>
      <c r="C846">
        <v>0</v>
      </c>
      <c r="D846">
        <v>0</v>
      </c>
      <c r="E846">
        <v>0</v>
      </c>
      <c r="F846">
        <v>29</v>
      </c>
      <c r="G846" t="str">
        <f>IF(טבלה20[[#This Row],[CycleNumber]]&gt;2,IF(AND(טבלה20[[#This Row],[LengthofCycle]]-F845=F845-F844,טבלה20[[#This Row],[LengthofCycle]]-F845&lt;&gt;0),1,""),"")</f>
        <v/>
      </c>
      <c r="H846" t="str">
        <f>IF(טבלה20[[#This Row],[דילוג]]=1,SUM(G846:G847),"")</f>
        <v/>
      </c>
      <c r="I846" t="str">
        <f>IF(AND(טבלה20[[#This Row],[CycleNumber]]&gt;B845,טבלה20[[#This Row],[CycleNumber]]&gt;2),IF(טבלה20[[#This Row],[דילוג]]=1,טבלה20[[#This Row],[LengthofCycle]]-F845,I845),"")</f>
        <v/>
      </c>
      <c r="J846">
        <f>IF(AND(טבלה20[[#This Row],[CycleNumber]]&gt;B845,טבלה20[[#This Row],[CycleNumber]]&gt;2),IF(טבלה20[[#This Row],[דילוג]]=1,1,IF(MAX(J844:J845)=1,1,IF(טבלה20[[#This Row],[LengthofCycle]]-F845&lt;&gt;טבלה20[[#This Row],[הפרש קבוע אחרון]],0,""))),"")</f>
        <v>0</v>
      </c>
      <c r="K846" t="str">
        <f>IF(טבלה20[[#This Row],[CycleNumber]]&lt;3,"",IF(טבלה20[[#This Row],[דילוג]]=1,1,IF(K845="","",IF(טבלה20[[#This Row],[LengthofCycle]]-F845=טבלה20[[#This Row],[הפרש קבוע אחרון]],1,IF(K845+1&gt;3,"",K845+1)))))</f>
        <v/>
      </c>
      <c r="L846" t="str">
        <f>IF(OR(טבלה20[[#This Row],[פעילות]]="",K845=""),"",IF(טבלה20[[#This Row],[פעילות]]=1,1,0))</f>
        <v/>
      </c>
      <c r="M846" s="1" t="str">
        <f>IF(טבלה20[[#This Row],[פעילות]]="","",IF(OR(M845="",AND(טבלה20[[#This Row],[דילוג]]=1,K845=3)),1,M845+1))</f>
        <v/>
      </c>
      <c r="N846" s="1" t="str">
        <f>IF(AND(טבלה20[[#This Row],[מחזורי פעילות]]=3,G847=1,טבלה20[[#This Row],[הפרש קבוע אחרון]]&lt;&gt;I847),1,"")</f>
        <v/>
      </c>
      <c r="O846" s="1" t="str">
        <f>IF(AND(טבלה20[[#This Row],[מחזורי פעילות]]=3,G847=1,טבלה20[[#This Row],[הפרש קבוע אחרון]]=I847),1,"")</f>
        <v/>
      </c>
      <c r="P846" s="1" t="str">
        <f>IF(AND(טבלה20[[#This Row],[דילוג]]=1,טבלה20[[#This Row],[הפרש קבוע אחרון]]=I845,טבלה20[[#This Row],[מחזורי פעילות]]&gt;1),1,"")</f>
        <v/>
      </c>
      <c r="Q846" s="1" t="str">
        <f>IF(OR(AND(טבלה20[[#This Row],[מחזורי פעילות]]&lt;&gt;"",M847=""),AND(טבלה20[[#This Row],[פעילות]]=3,M847=1)),טבלה20[[#This Row],[מחזורי פעילות]],"")</f>
        <v/>
      </c>
      <c r="R846" s="1" t="str">
        <f>IF(טבלה20[[#This Row],[באיזה מחזור נעקר אחרי קביעה?]]&lt;&gt;"",1,"")</f>
        <v/>
      </c>
      <c r="S846" s="1" t="str">
        <f>IF(AND(טבלה20[[#This Row],[באיזה מחזור נעקר אחרי קביעה?]]&lt;&gt;"",טבלה20[[#This Row],[CycleNumber]]&gt;B847),טבלה20[[#This Row],[באיזה מחזור נעקר אחרי קביעה?]],"")</f>
        <v/>
      </c>
      <c r="T846" s="1" t="str">
        <f>IF(AND(טבלה20[[#This Row],[הפרש קבוע אחרון]]&lt;&gt;"",I845=""),טבלה20[[#This Row],[CycleNumber]],"")</f>
        <v/>
      </c>
      <c r="U846" s="1" t="str">
        <f>IF(OR(טבלה20[[#This Row],[CycleNumber]]&gt;B847,B847=""),טבלה20[[#This Row],[CycleNumber]],"")</f>
        <v/>
      </c>
      <c r="V8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6" t="s">
        <v>121</v>
      </c>
      <c r="AO846">
        <v>7</v>
      </c>
      <c r="AP846">
        <v>33</v>
      </c>
      <c r="AQ846">
        <f t="shared" si="30"/>
        <v>0</v>
      </c>
      <c r="AR846" t="str">
        <f t="shared" si="31"/>
        <v/>
      </c>
    </row>
    <row r="847" spans="1:44" hidden="1" x14ac:dyDescent="0.25">
      <c r="A847" t="s">
        <v>121</v>
      </c>
      <c r="B847">
        <v>9</v>
      </c>
      <c r="C847">
        <v>0</v>
      </c>
      <c r="D847">
        <v>0</v>
      </c>
      <c r="E847">
        <v>0</v>
      </c>
      <c r="F847">
        <v>30</v>
      </c>
      <c r="G847" t="str">
        <f>IF(טבלה20[[#This Row],[CycleNumber]]&gt;2,IF(AND(טבלה20[[#This Row],[LengthofCycle]]-F846=F846-F845,טבלה20[[#This Row],[LengthofCycle]]-F846&lt;&gt;0),1,""),"")</f>
        <v/>
      </c>
      <c r="H847" t="str">
        <f>IF(טבלה20[[#This Row],[דילוג]]=1,SUM(G847:G848),"")</f>
        <v/>
      </c>
      <c r="I847" t="str">
        <f>IF(AND(טבלה20[[#This Row],[CycleNumber]]&gt;B846,טבלה20[[#This Row],[CycleNumber]]&gt;2),IF(טבלה20[[#This Row],[דילוג]]=1,טבלה20[[#This Row],[LengthofCycle]]-F846,I846),"")</f>
        <v/>
      </c>
      <c r="J847">
        <f>IF(AND(טבלה20[[#This Row],[CycleNumber]]&gt;B846,טבלה20[[#This Row],[CycleNumber]]&gt;2),IF(טבלה20[[#This Row],[דילוג]]=1,1,IF(MAX(J845:J846)=1,1,IF(טבלה20[[#This Row],[LengthofCycle]]-F846&lt;&gt;טבלה20[[#This Row],[הפרש קבוע אחרון]],0,""))),"")</f>
        <v>0</v>
      </c>
      <c r="K847" t="str">
        <f>IF(טבלה20[[#This Row],[CycleNumber]]&lt;3,"",IF(טבלה20[[#This Row],[דילוג]]=1,1,IF(K846="","",IF(טבלה20[[#This Row],[LengthofCycle]]-F846=טבלה20[[#This Row],[הפרש קבוע אחרון]],1,IF(K846+1&gt;3,"",K846+1)))))</f>
        <v/>
      </c>
      <c r="L847" t="str">
        <f>IF(OR(טבלה20[[#This Row],[פעילות]]="",K846=""),"",IF(טבלה20[[#This Row],[פעילות]]=1,1,0))</f>
        <v/>
      </c>
      <c r="M847" s="1" t="str">
        <f>IF(טבלה20[[#This Row],[פעילות]]="","",IF(OR(M846="",AND(טבלה20[[#This Row],[דילוג]]=1,K846=3)),1,M846+1))</f>
        <v/>
      </c>
      <c r="N847" s="1" t="str">
        <f>IF(AND(טבלה20[[#This Row],[מחזורי פעילות]]=3,G848=1,טבלה20[[#This Row],[הפרש קבוע אחרון]]&lt;&gt;I848),1,"")</f>
        <v/>
      </c>
      <c r="O847" s="1" t="str">
        <f>IF(AND(טבלה20[[#This Row],[מחזורי פעילות]]=3,G848=1,טבלה20[[#This Row],[הפרש קבוע אחרון]]=I848),1,"")</f>
        <v/>
      </c>
      <c r="P847" s="1" t="str">
        <f>IF(AND(טבלה20[[#This Row],[דילוג]]=1,טבלה20[[#This Row],[הפרש קבוע אחרון]]=I846,טבלה20[[#This Row],[מחזורי פעילות]]&gt;1),1,"")</f>
        <v/>
      </c>
      <c r="Q847" s="1" t="str">
        <f>IF(OR(AND(טבלה20[[#This Row],[מחזורי פעילות]]&lt;&gt;"",M848=""),AND(טבלה20[[#This Row],[פעילות]]=3,M848=1)),טבלה20[[#This Row],[מחזורי פעילות]],"")</f>
        <v/>
      </c>
      <c r="R847" s="1" t="str">
        <f>IF(טבלה20[[#This Row],[באיזה מחזור נעקר אחרי קביעה?]]&lt;&gt;"",1,"")</f>
        <v/>
      </c>
      <c r="S847" s="1" t="str">
        <f>IF(AND(טבלה20[[#This Row],[באיזה מחזור נעקר אחרי קביעה?]]&lt;&gt;"",טבלה20[[#This Row],[CycleNumber]]&gt;B848),טבלה20[[#This Row],[באיזה מחזור נעקר אחרי קביעה?]],"")</f>
        <v/>
      </c>
      <c r="T847" s="1" t="str">
        <f>IF(AND(טבלה20[[#This Row],[הפרש קבוע אחרון]]&lt;&gt;"",I846=""),טבלה20[[#This Row],[CycleNumber]],"")</f>
        <v/>
      </c>
      <c r="U847" s="1" t="str">
        <f>IF(OR(טבלה20[[#This Row],[CycleNumber]]&gt;B848,B848=""),טבלה20[[#This Row],[CycleNumber]],"")</f>
        <v/>
      </c>
      <c r="V8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7" t="s">
        <v>121</v>
      </c>
      <c r="AO847">
        <v>8</v>
      </c>
      <c r="AP847">
        <v>29</v>
      </c>
      <c r="AQ847">
        <f t="shared" si="30"/>
        <v>0</v>
      </c>
      <c r="AR847" t="str">
        <f t="shared" si="31"/>
        <v/>
      </c>
    </row>
    <row r="848" spans="1:44" hidden="1" x14ac:dyDescent="0.25">
      <c r="A848" t="s">
        <v>121</v>
      </c>
      <c r="B848">
        <v>10</v>
      </c>
      <c r="C848">
        <v>0</v>
      </c>
      <c r="D848">
        <v>0</v>
      </c>
      <c r="E848">
        <v>0</v>
      </c>
      <c r="F848">
        <v>28</v>
      </c>
      <c r="G848" t="str">
        <f>IF(טבלה20[[#This Row],[CycleNumber]]&gt;2,IF(AND(טבלה20[[#This Row],[LengthofCycle]]-F847=F847-F846,טבלה20[[#This Row],[LengthofCycle]]-F847&lt;&gt;0),1,""),"")</f>
        <v/>
      </c>
      <c r="H848" t="str">
        <f>IF(טבלה20[[#This Row],[דילוג]]=1,SUM(G848:G849),"")</f>
        <v/>
      </c>
      <c r="I848" t="str">
        <f>IF(AND(טבלה20[[#This Row],[CycleNumber]]&gt;B847,טבלה20[[#This Row],[CycleNumber]]&gt;2),IF(טבלה20[[#This Row],[דילוג]]=1,טבלה20[[#This Row],[LengthofCycle]]-F847,I847),"")</f>
        <v/>
      </c>
      <c r="J848">
        <f>IF(AND(טבלה20[[#This Row],[CycleNumber]]&gt;B847,טבלה20[[#This Row],[CycleNumber]]&gt;2),IF(טבלה20[[#This Row],[דילוג]]=1,1,IF(MAX(J846:J847)=1,1,IF(טבלה20[[#This Row],[LengthofCycle]]-F847&lt;&gt;טבלה20[[#This Row],[הפרש קבוע אחרון]],0,""))),"")</f>
        <v>0</v>
      </c>
      <c r="K848" t="str">
        <f>IF(טבלה20[[#This Row],[CycleNumber]]&lt;3,"",IF(טבלה20[[#This Row],[דילוג]]=1,1,IF(K847="","",IF(טבלה20[[#This Row],[LengthofCycle]]-F847=טבלה20[[#This Row],[הפרש קבוע אחרון]],1,IF(K847+1&gt;3,"",K847+1)))))</f>
        <v/>
      </c>
      <c r="L848" t="str">
        <f>IF(OR(טבלה20[[#This Row],[פעילות]]="",K847=""),"",IF(טבלה20[[#This Row],[פעילות]]=1,1,0))</f>
        <v/>
      </c>
      <c r="M848" s="1" t="str">
        <f>IF(טבלה20[[#This Row],[פעילות]]="","",IF(OR(M847="",AND(טבלה20[[#This Row],[דילוג]]=1,K847=3)),1,M847+1))</f>
        <v/>
      </c>
      <c r="N848" s="1" t="str">
        <f>IF(AND(טבלה20[[#This Row],[מחזורי פעילות]]=3,G849=1,טבלה20[[#This Row],[הפרש קבוע אחרון]]&lt;&gt;I849),1,"")</f>
        <v/>
      </c>
      <c r="O848" s="1" t="str">
        <f>IF(AND(טבלה20[[#This Row],[מחזורי פעילות]]=3,G849=1,טבלה20[[#This Row],[הפרש קבוע אחרון]]=I849),1,"")</f>
        <v/>
      </c>
      <c r="P848" s="1" t="str">
        <f>IF(AND(טבלה20[[#This Row],[דילוג]]=1,טבלה20[[#This Row],[הפרש קבוע אחרון]]=I847,טבלה20[[#This Row],[מחזורי פעילות]]&gt;1),1,"")</f>
        <v/>
      </c>
      <c r="Q848" s="1" t="str">
        <f>IF(OR(AND(טבלה20[[#This Row],[מחזורי פעילות]]&lt;&gt;"",M849=""),AND(טבלה20[[#This Row],[פעילות]]=3,M849=1)),טבלה20[[#This Row],[מחזורי פעילות]],"")</f>
        <v/>
      </c>
      <c r="R848" s="1" t="str">
        <f>IF(טבלה20[[#This Row],[באיזה מחזור נעקר אחרי קביעה?]]&lt;&gt;"",1,"")</f>
        <v/>
      </c>
      <c r="S848" s="1" t="str">
        <f>IF(AND(טבלה20[[#This Row],[באיזה מחזור נעקר אחרי קביעה?]]&lt;&gt;"",טבלה20[[#This Row],[CycleNumber]]&gt;B849),טבלה20[[#This Row],[באיזה מחזור נעקר אחרי קביעה?]],"")</f>
        <v/>
      </c>
      <c r="T848" s="1" t="str">
        <f>IF(AND(טבלה20[[#This Row],[הפרש קבוע אחרון]]&lt;&gt;"",I847=""),טבלה20[[#This Row],[CycleNumber]],"")</f>
        <v/>
      </c>
      <c r="U848" s="1" t="str">
        <f>IF(OR(טבלה20[[#This Row],[CycleNumber]]&gt;B849,B849=""),טבלה20[[#This Row],[CycleNumber]],"")</f>
        <v/>
      </c>
      <c r="V8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8" t="s">
        <v>121</v>
      </c>
      <c r="AO848">
        <v>9</v>
      </c>
      <c r="AP848">
        <v>30</v>
      </c>
      <c r="AQ848">
        <f t="shared" si="30"/>
        <v>0</v>
      </c>
      <c r="AR848" t="str">
        <f t="shared" si="31"/>
        <v/>
      </c>
    </row>
    <row r="849" spans="1:44" hidden="1" x14ac:dyDescent="0.25">
      <c r="A849" t="s">
        <v>121</v>
      </c>
      <c r="B849">
        <v>11</v>
      </c>
      <c r="C849">
        <v>0</v>
      </c>
      <c r="D849">
        <v>0</v>
      </c>
      <c r="E849">
        <v>0</v>
      </c>
      <c r="F849">
        <v>36</v>
      </c>
      <c r="G849" t="str">
        <f>IF(טבלה20[[#This Row],[CycleNumber]]&gt;2,IF(AND(טבלה20[[#This Row],[LengthofCycle]]-F848=F848-F847,טבלה20[[#This Row],[LengthofCycle]]-F848&lt;&gt;0),1,""),"")</f>
        <v/>
      </c>
      <c r="H849" t="str">
        <f>IF(טבלה20[[#This Row],[דילוג]]=1,SUM(G849:G850),"")</f>
        <v/>
      </c>
      <c r="I849" t="str">
        <f>IF(AND(טבלה20[[#This Row],[CycleNumber]]&gt;B848,טבלה20[[#This Row],[CycleNumber]]&gt;2),IF(טבלה20[[#This Row],[דילוג]]=1,טבלה20[[#This Row],[LengthofCycle]]-F848,I848),"")</f>
        <v/>
      </c>
      <c r="J849">
        <f>IF(AND(טבלה20[[#This Row],[CycleNumber]]&gt;B848,טבלה20[[#This Row],[CycleNumber]]&gt;2),IF(טבלה20[[#This Row],[דילוג]]=1,1,IF(MAX(J847:J848)=1,1,IF(טבלה20[[#This Row],[LengthofCycle]]-F848&lt;&gt;טבלה20[[#This Row],[הפרש קבוע אחרון]],0,""))),"")</f>
        <v>0</v>
      </c>
      <c r="K849" t="str">
        <f>IF(טבלה20[[#This Row],[CycleNumber]]&lt;3,"",IF(טבלה20[[#This Row],[דילוג]]=1,1,IF(K848="","",IF(טבלה20[[#This Row],[LengthofCycle]]-F848=טבלה20[[#This Row],[הפרש קבוע אחרון]],1,IF(K848+1&gt;3,"",K848+1)))))</f>
        <v/>
      </c>
      <c r="L849" t="str">
        <f>IF(OR(טבלה20[[#This Row],[פעילות]]="",K848=""),"",IF(טבלה20[[#This Row],[פעילות]]=1,1,0))</f>
        <v/>
      </c>
      <c r="M849" s="1" t="str">
        <f>IF(טבלה20[[#This Row],[פעילות]]="","",IF(OR(M848="",AND(טבלה20[[#This Row],[דילוג]]=1,K848=3)),1,M848+1))</f>
        <v/>
      </c>
      <c r="N849" s="1" t="str">
        <f>IF(AND(טבלה20[[#This Row],[מחזורי פעילות]]=3,G850=1,טבלה20[[#This Row],[הפרש קבוע אחרון]]&lt;&gt;I850),1,"")</f>
        <v/>
      </c>
      <c r="O849" s="1" t="str">
        <f>IF(AND(טבלה20[[#This Row],[מחזורי פעילות]]=3,G850=1,טבלה20[[#This Row],[הפרש קבוע אחרון]]=I850),1,"")</f>
        <v/>
      </c>
      <c r="P849" s="1" t="str">
        <f>IF(AND(טבלה20[[#This Row],[דילוג]]=1,טבלה20[[#This Row],[הפרש קבוע אחרון]]=I848,טבלה20[[#This Row],[מחזורי פעילות]]&gt;1),1,"")</f>
        <v/>
      </c>
      <c r="Q849" s="1" t="str">
        <f>IF(OR(AND(טבלה20[[#This Row],[מחזורי פעילות]]&lt;&gt;"",M850=""),AND(טבלה20[[#This Row],[פעילות]]=3,M850=1)),טבלה20[[#This Row],[מחזורי פעילות]],"")</f>
        <v/>
      </c>
      <c r="R849" s="1" t="str">
        <f>IF(טבלה20[[#This Row],[באיזה מחזור נעקר אחרי קביעה?]]&lt;&gt;"",1,"")</f>
        <v/>
      </c>
      <c r="S849" s="1" t="str">
        <f>IF(AND(טבלה20[[#This Row],[באיזה מחזור נעקר אחרי קביעה?]]&lt;&gt;"",טבלה20[[#This Row],[CycleNumber]]&gt;B850),טבלה20[[#This Row],[באיזה מחזור נעקר אחרי קביעה?]],"")</f>
        <v/>
      </c>
      <c r="T849" s="1" t="str">
        <f>IF(AND(טבלה20[[#This Row],[הפרש קבוע אחרון]]&lt;&gt;"",I848=""),טבלה20[[#This Row],[CycleNumber]],"")</f>
        <v/>
      </c>
      <c r="U849" s="1" t="str">
        <f>IF(OR(טבלה20[[#This Row],[CycleNumber]]&gt;B850,B850=""),טבלה20[[#This Row],[CycleNumber]],"")</f>
        <v/>
      </c>
      <c r="V8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49" t="s">
        <v>121</v>
      </c>
      <c r="AO849">
        <v>10</v>
      </c>
      <c r="AP849">
        <v>28</v>
      </c>
      <c r="AQ849">
        <f t="shared" si="30"/>
        <v>0</v>
      </c>
      <c r="AR849" t="str">
        <f t="shared" si="31"/>
        <v/>
      </c>
    </row>
    <row r="850" spans="1:44" hidden="1" x14ac:dyDescent="0.25">
      <c r="A850" t="s">
        <v>121</v>
      </c>
      <c r="B850">
        <v>12</v>
      </c>
      <c r="C850">
        <v>0</v>
      </c>
      <c r="D850">
        <v>0</v>
      </c>
      <c r="E850">
        <v>0</v>
      </c>
      <c r="F850">
        <v>28</v>
      </c>
      <c r="G850" t="str">
        <f>IF(טבלה20[[#This Row],[CycleNumber]]&gt;2,IF(AND(טבלה20[[#This Row],[LengthofCycle]]-F849=F849-F848,טבלה20[[#This Row],[LengthofCycle]]-F849&lt;&gt;0),1,""),"")</f>
        <v/>
      </c>
      <c r="H850" t="str">
        <f>IF(טבלה20[[#This Row],[דילוג]]=1,SUM(G850:G851),"")</f>
        <v/>
      </c>
      <c r="I850" t="str">
        <f>IF(AND(טבלה20[[#This Row],[CycleNumber]]&gt;B849,טבלה20[[#This Row],[CycleNumber]]&gt;2),IF(טבלה20[[#This Row],[דילוג]]=1,טבלה20[[#This Row],[LengthofCycle]]-F849,I849),"")</f>
        <v/>
      </c>
      <c r="J850">
        <f>IF(AND(טבלה20[[#This Row],[CycleNumber]]&gt;B849,טבלה20[[#This Row],[CycleNumber]]&gt;2),IF(טבלה20[[#This Row],[דילוג]]=1,1,IF(MAX(J848:J849)=1,1,IF(טבלה20[[#This Row],[LengthofCycle]]-F849&lt;&gt;טבלה20[[#This Row],[הפרש קבוע אחרון]],0,""))),"")</f>
        <v>0</v>
      </c>
      <c r="K850" t="str">
        <f>IF(טבלה20[[#This Row],[CycleNumber]]&lt;3,"",IF(טבלה20[[#This Row],[דילוג]]=1,1,IF(K849="","",IF(טבלה20[[#This Row],[LengthofCycle]]-F849=טבלה20[[#This Row],[הפרש קבוע אחרון]],1,IF(K849+1&gt;3,"",K849+1)))))</f>
        <v/>
      </c>
      <c r="L850" t="str">
        <f>IF(OR(טבלה20[[#This Row],[פעילות]]="",K849=""),"",IF(טבלה20[[#This Row],[פעילות]]=1,1,0))</f>
        <v/>
      </c>
      <c r="M850" s="1" t="str">
        <f>IF(טבלה20[[#This Row],[פעילות]]="","",IF(OR(M849="",AND(טבלה20[[#This Row],[דילוג]]=1,K849=3)),1,M849+1))</f>
        <v/>
      </c>
      <c r="N850" s="1" t="str">
        <f>IF(AND(טבלה20[[#This Row],[מחזורי פעילות]]=3,G851=1,טבלה20[[#This Row],[הפרש קבוע אחרון]]&lt;&gt;I851),1,"")</f>
        <v/>
      </c>
      <c r="O850" s="1" t="str">
        <f>IF(AND(טבלה20[[#This Row],[מחזורי פעילות]]=3,G851=1,טבלה20[[#This Row],[הפרש קבוע אחרון]]=I851),1,"")</f>
        <v/>
      </c>
      <c r="P850" s="1" t="str">
        <f>IF(AND(טבלה20[[#This Row],[דילוג]]=1,טבלה20[[#This Row],[הפרש קבוע אחרון]]=I849,טבלה20[[#This Row],[מחזורי פעילות]]&gt;1),1,"")</f>
        <v/>
      </c>
      <c r="Q850" s="1" t="str">
        <f>IF(OR(AND(טבלה20[[#This Row],[מחזורי פעילות]]&lt;&gt;"",M851=""),AND(טבלה20[[#This Row],[פעילות]]=3,M851=1)),טבלה20[[#This Row],[מחזורי פעילות]],"")</f>
        <v/>
      </c>
      <c r="R850" s="1" t="str">
        <f>IF(טבלה20[[#This Row],[באיזה מחזור נעקר אחרי קביעה?]]&lt;&gt;"",1,"")</f>
        <v/>
      </c>
      <c r="S850" s="1" t="str">
        <f>IF(AND(טבלה20[[#This Row],[באיזה מחזור נעקר אחרי קביעה?]]&lt;&gt;"",טבלה20[[#This Row],[CycleNumber]]&gt;B851),טבלה20[[#This Row],[באיזה מחזור נעקר אחרי קביעה?]],"")</f>
        <v/>
      </c>
      <c r="T850" s="1" t="str">
        <f>IF(AND(טבלה20[[#This Row],[הפרש קבוע אחרון]]&lt;&gt;"",I849=""),טבלה20[[#This Row],[CycleNumber]],"")</f>
        <v/>
      </c>
      <c r="U850" s="1">
        <f>IF(OR(טבלה20[[#This Row],[CycleNumber]]&gt;B851,B851=""),טבלה20[[#This Row],[CycleNumber]],"")</f>
        <v>12</v>
      </c>
      <c r="V8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0" t="s">
        <v>121</v>
      </c>
      <c r="AO850">
        <v>11</v>
      </c>
      <c r="AP850">
        <v>36</v>
      </c>
      <c r="AQ850">
        <f t="shared" si="30"/>
        <v>0</v>
      </c>
      <c r="AR850" t="str">
        <f t="shared" si="31"/>
        <v/>
      </c>
    </row>
    <row r="851" spans="1:44" hidden="1" x14ac:dyDescent="0.25">
      <c r="A851" t="s">
        <v>122</v>
      </c>
      <c r="B851">
        <v>1</v>
      </c>
      <c r="C851">
        <v>0</v>
      </c>
      <c r="D851">
        <v>1</v>
      </c>
      <c r="E851">
        <v>0</v>
      </c>
      <c r="F851">
        <v>30</v>
      </c>
      <c r="G851" t="str">
        <f>IF(טבלה20[[#This Row],[CycleNumber]]&gt;2,IF(AND(טבלה20[[#This Row],[LengthofCycle]]-F850=F850-F849,טבלה20[[#This Row],[LengthofCycle]]-F850&lt;&gt;0),1,""),"")</f>
        <v/>
      </c>
      <c r="H851" t="str">
        <f>IF(טבלה20[[#This Row],[דילוג]]=1,SUM(G851:G852),"")</f>
        <v/>
      </c>
      <c r="I851" t="str">
        <f>IF(AND(טבלה20[[#This Row],[CycleNumber]]&gt;B850,טבלה20[[#This Row],[CycleNumber]]&gt;2),IF(טבלה20[[#This Row],[דילוג]]=1,טבלה20[[#This Row],[LengthofCycle]]-F850,I850),"")</f>
        <v/>
      </c>
      <c r="J851" t="str">
        <f>IF(AND(טבלה20[[#This Row],[CycleNumber]]&gt;B850,טבלה20[[#This Row],[CycleNumber]]&gt;2),IF(טבלה20[[#This Row],[דילוג]]=1,1,IF(MAX(J849:J850)=1,1,IF(טבלה20[[#This Row],[LengthofCycle]]-F850&lt;&gt;טבלה20[[#This Row],[הפרש קבוע אחרון]],0,""))),"")</f>
        <v/>
      </c>
      <c r="K851" t="str">
        <f>IF(טבלה20[[#This Row],[CycleNumber]]&lt;3,"",IF(טבלה20[[#This Row],[דילוג]]=1,1,IF(K850="","",IF(טבלה20[[#This Row],[LengthofCycle]]-F850=טבלה20[[#This Row],[הפרש קבוע אחרון]],1,IF(K850+1&gt;3,"",K850+1)))))</f>
        <v/>
      </c>
      <c r="L851" t="str">
        <f>IF(OR(טבלה20[[#This Row],[פעילות]]="",K850=""),"",IF(טבלה20[[#This Row],[פעילות]]=1,1,0))</f>
        <v/>
      </c>
      <c r="M851" s="1" t="str">
        <f>IF(טבלה20[[#This Row],[פעילות]]="","",IF(OR(M850="",AND(טבלה20[[#This Row],[דילוג]]=1,K850=3)),1,M850+1))</f>
        <v/>
      </c>
      <c r="N851" s="1" t="str">
        <f>IF(AND(טבלה20[[#This Row],[מחזורי פעילות]]=3,G852=1,טבלה20[[#This Row],[הפרש קבוע אחרון]]&lt;&gt;I852),1,"")</f>
        <v/>
      </c>
      <c r="O851" s="1" t="str">
        <f>IF(AND(טבלה20[[#This Row],[מחזורי פעילות]]=3,G852=1,טבלה20[[#This Row],[הפרש קבוע אחרון]]=I852),1,"")</f>
        <v/>
      </c>
      <c r="P851" s="1" t="str">
        <f>IF(AND(טבלה20[[#This Row],[דילוג]]=1,טבלה20[[#This Row],[הפרש קבוע אחרון]]=I850,טבלה20[[#This Row],[מחזורי פעילות]]&gt;1),1,"")</f>
        <v/>
      </c>
      <c r="Q851" s="1" t="str">
        <f>IF(OR(AND(טבלה20[[#This Row],[מחזורי פעילות]]&lt;&gt;"",M852=""),AND(טבלה20[[#This Row],[פעילות]]=3,M852=1)),טבלה20[[#This Row],[מחזורי פעילות]],"")</f>
        <v/>
      </c>
      <c r="R851" s="1" t="str">
        <f>IF(טבלה20[[#This Row],[באיזה מחזור נעקר אחרי קביעה?]]&lt;&gt;"",1,"")</f>
        <v/>
      </c>
      <c r="S851" s="1" t="str">
        <f>IF(AND(טבלה20[[#This Row],[באיזה מחזור נעקר אחרי קביעה?]]&lt;&gt;"",טבלה20[[#This Row],[CycleNumber]]&gt;B852),טבלה20[[#This Row],[באיזה מחזור נעקר אחרי קביעה?]],"")</f>
        <v/>
      </c>
      <c r="T851" s="1" t="str">
        <f>IF(AND(טבלה20[[#This Row],[הפרש קבוע אחרון]]&lt;&gt;"",I850=""),טבלה20[[#This Row],[CycleNumber]],"")</f>
        <v/>
      </c>
      <c r="U851" s="1" t="str">
        <f>IF(OR(טבלה20[[#This Row],[CycleNumber]]&gt;B852,B852=""),טבלה20[[#This Row],[CycleNumber]],"")</f>
        <v/>
      </c>
      <c r="V8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1" t="s">
        <v>121</v>
      </c>
      <c r="AO851">
        <v>12</v>
      </c>
      <c r="AP851">
        <v>28</v>
      </c>
      <c r="AQ851">
        <f t="shared" si="30"/>
        <v>0</v>
      </c>
      <c r="AR851" t="str">
        <f t="shared" si="31"/>
        <v/>
      </c>
    </row>
    <row r="852" spans="1:44" hidden="1" x14ac:dyDescent="0.25">
      <c r="A852" t="s">
        <v>122</v>
      </c>
      <c r="B852">
        <v>2</v>
      </c>
      <c r="C852">
        <v>0</v>
      </c>
      <c r="D852">
        <v>1</v>
      </c>
      <c r="E852">
        <v>0</v>
      </c>
      <c r="F852">
        <v>27</v>
      </c>
      <c r="G852" t="str">
        <f>IF(טבלה20[[#This Row],[CycleNumber]]&gt;2,IF(AND(טבלה20[[#This Row],[LengthofCycle]]-F851=F851-F850,טבלה20[[#This Row],[LengthofCycle]]-F851&lt;&gt;0),1,""),"")</f>
        <v/>
      </c>
      <c r="H852" t="str">
        <f>IF(טבלה20[[#This Row],[דילוג]]=1,SUM(G852:G853),"")</f>
        <v/>
      </c>
      <c r="I852" t="str">
        <f>IF(AND(טבלה20[[#This Row],[CycleNumber]]&gt;B851,טבלה20[[#This Row],[CycleNumber]]&gt;2),IF(טבלה20[[#This Row],[דילוג]]=1,טבלה20[[#This Row],[LengthofCycle]]-F851,I851),"")</f>
        <v/>
      </c>
      <c r="J852" t="str">
        <f>IF(AND(טבלה20[[#This Row],[CycleNumber]]&gt;B851,טבלה20[[#This Row],[CycleNumber]]&gt;2),IF(טבלה20[[#This Row],[דילוג]]=1,1,IF(MAX(J850:J851)=1,1,IF(טבלה20[[#This Row],[LengthofCycle]]-F851&lt;&gt;טבלה20[[#This Row],[הפרש קבוע אחרון]],0,""))),"")</f>
        <v/>
      </c>
      <c r="K852" t="str">
        <f>IF(טבלה20[[#This Row],[CycleNumber]]&lt;3,"",IF(טבלה20[[#This Row],[דילוג]]=1,1,IF(K851="","",IF(טבלה20[[#This Row],[LengthofCycle]]-F851=טבלה20[[#This Row],[הפרש קבוע אחרון]],1,IF(K851+1&gt;3,"",K851+1)))))</f>
        <v/>
      </c>
      <c r="L852" t="str">
        <f>IF(OR(טבלה20[[#This Row],[פעילות]]="",K851=""),"",IF(טבלה20[[#This Row],[פעילות]]=1,1,0))</f>
        <v/>
      </c>
      <c r="M852" s="1" t="str">
        <f>IF(טבלה20[[#This Row],[פעילות]]="","",IF(OR(M851="",AND(טבלה20[[#This Row],[דילוג]]=1,K851=3)),1,M851+1))</f>
        <v/>
      </c>
      <c r="N852" s="1" t="str">
        <f>IF(AND(טבלה20[[#This Row],[מחזורי פעילות]]=3,G853=1,טבלה20[[#This Row],[הפרש קבוע אחרון]]&lt;&gt;I853),1,"")</f>
        <v/>
      </c>
      <c r="O852" s="1" t="str">
        <f>IF(AND(טבלה20[[#This Row],[מחזורי פעילות]]=3,G853=1,טבלה20[[#This Row],[הפרש קבוע אחרון]]=I853),1,"")</f>
        <v/>
      </c>
      <c r="P852" s="1" t="str">
        <f>IF(AND(טבלה20[[#This Row],[דילוג]]=1,טבלה20[[#This Row],[הפרש קבוע אחרון]]=I851,טבלה20[[#This Row],[מחזורי פעילות]]&gt;1),1,"")</f>
        <v/>
      </c>
      <c r="Q852" s="1" t="str">
        <f>IF(OR(AND(טבלה20[[#This Row],[מחזורי פעילות]]&lt;&gt;"",M853=""),AND(טבלה20[[#This Row],[פעילות]]=3,M853=1)),טבלה20[[#This Row],[מחזורי פעילות]],"")</f>
        <v/>
      </c>
      <c r="R852" s="1" t="str">
        <f>IF(טבלה20[[#This Row],[באיזה מחזור נעקר אחרי קביעה?]]&lt;&gt;"",1,"")</f>
        <v/>
      </c>
      <c r="S852" s="1" t="str">
        <f>IF(AND(טבלה20[[#This Row],[באיזה מחזור נעקר אחרי קביעה?]]&lt;&gt;"",טבלה20[[#This Row],[CycleNumber]]&gt;B853),טבלה20[[#This Row],[באיזה מחזור נעקר אחרי קביעה?]],"")</f>
        <v/>
      </c>
      <c r="T852" s="1" t="str">
        <f>IF(AND(טבלה20[[#This Row],[הפרש קבוע אחרון]]&lt;&gt;"",I851=""),טבלה20[[#This Row],[CycleNumber]],"")</f>
        <v/>
      </c>
      <c r="U852" s="1" t="str">
        <f>IF(OR(טבלה20[[#This Row],[CycleNumber]]&gt;B853,B853=""),טבלה20[[#This Row],[CycleNumber]],"")</f>
        <v/>
      </c>
      <c r="V8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2" t="s">
        <v>122</v>
      </c>
      <c r="AO852">
        <v>1</v>
      </c>
      <c r="AP852">
        <v>30</v>
      </c>
      <c r="AQ852" t="str">
        <f t="shared" si="30"/>
        <v/>
      </c>
      <c r="AR852" t="str">
        <f t="shared" si="31"/>
        <v/>
      </c>
    </row>
    <row r="853" spans="1:44" hidden="1" x14ac:dyDescent="0.25">
      <c r="A853" t="s">
        <v>122</v>
      </c>
      <c r="B853">
        <v>3</v>
      </c>
      <c r="C853">
        <v>0</v>
      </c>
      <c r="D853">
        <v>1</v>
      </c>
      <c r="E853">
        <v>0</v>
      </c>
      <c r="F853">
        <v>30</v>
      </c>
      <c r="G853" t="str">
        <f>IF(טבלה20[[#This Row],[CycleNumber]]&gt;2,IF(AND(טבלה20[[#This Row],[LengthofCycle]]-F852=F852-F851,טבלה20[[#This Row],[LengthofCycle]]-F852&lt;&gt;0),1,""),"")</f>
        <v/>
      </c>
      <c r="H853" t="str">
        <f>IF(טבלה20[[#This Row],[דילוג]]=1,SUM(G853:G854),"")</f>
        <v/>
      </c>
      <c r="I853" t="str">
        <f>IF(AND(טבלה20[[#This Row],[CycleNumber]]&gt;B852,טבלה20[[#This Row],[CycleNumber]]&gt;2),IF(טבלה20[[#This Row],[דילוג]]=1,טבלה20[[#This Row],[LengthofCycle]]-F852,I852),"")</f>
        <v/>
      </c>
      <c r="J853">
        <f>IF(AND(טבלה20[[#This Row],[CycleNumber]]&gt;B852,טבלה20[[#This Row],[CycleNumber]]&gt;2),IF(טבלה20[[#This Row],[דילוג]]=1,1,IF(MAX(J851:J852)=1,1,IF(טבלה20[[#This Row],[LengthofCycle]]-F852&lt;&gt;טבלה20[[#This Row],[הפרש קבוע אחרון]],0,""))),"")</f>
        <v>0</v>
      </c>
      <c r="K853" t="str">
        <f>IF(טבלה20[[#This Row],[CycleNumber]]&lt;3,"",IF(טבלה20[[#This Row],[דילוג]]=1,1,IF(K852="","",IF(טבלה20[[#This Row],[LengthofCycle]]-F852=טבלה20[[#This Row],[הפרש קבוע אחרון]],1,IF(K852+1&gt;3,"",K852+1)))))</f>
        <v/>
      </c>
      <c r="L853" t="str">
        <f>IF(OR(טבלה20[[#This Row],[פעילות]]="",K852=""),"",IF(טבלה20[[#This Row],[פעילות]]=1,1,0))</f>
        <v/>
      </c>
      <c r="M853" s="1" t="str">
        <f>IF(טבלה20[[#This Row],[פעילות]]="","",IF(OR(M852="",AND(טבלה20[[#This Row],[דילוג]]=1,K852=3)),1,M852+1))</f>
        <v/>
      </c>
      <c r="N853" s="1" t="str">
        <f>IF(AND(טבלה20[[#This Row],[מחזורי פעילות]]=3,G854=1,טבלה20[[#This Row],[הפרש קבוע אחרון]]&lt;&gt;I854),1,"")</f>
        <v/>
      </c>
      <c r="O853" s="1" t="str">
        <f>IF(AND(טבלה20[[#This Row],[מחזורי פעילות]]=3,G854=1,טבלה20[[#This Row],[הפרש קבוע אחרון]]=I854),1,"")</f>
        <v/>
      </c>
      <c r="P853" s="1" t="str">
        <f>IF(AND(טבלה20[[#This Row],[דילוג]]=1,טבלה20[[#This Row],[הפרש קבוע אחרון]]=I852,טבלה20[[#This Row],[מחזורי פעילות]]&gt;1),1,"")</f>
        <v/>
      </c>
      <c r="Q853" s="1" t="str">
        <f>IF(OR(AND(טבלה20[[#This Row],[מחזורי פעילות]]&lt;&gt;"",M854=""),AND(טבלה20[[#This Row],[פעילות]]=3,M854=1)),טבלה20[[#This Row],[מחזורי פעילות]],"")</f>
        <v/>
      </c>
      <c r="R853" s="1" t="str">
        <f>IF(טבלה20[[#This Row],[באיזה מחזור נעקר אחרי קביעה?]]&lt;&gt;"",1,"")</f>
        <v/>
      </c>
      <c r="S853" s="1" t="str">
        <f>IF(AND(טבלה20[[#This Row],[באיזה מחזור נעקר אחרי קביעה?]]&lt;&gt;"",טבלה20[[#This Row],[CycleNumber]]&gt;B854),טבלה20[[#This Row],[באיזה מחזור נעקר אחרי קביעה?]],"")</f>
        <v/>
      </c>
      <c r="T853" s="1" t="str">
        <f>IF(AND(טבלה20[[#This Row],[הפרש קבוע אחרון]]&lt;&gt;"",I852=""),טבלה20[[#This Row],[CycleNumber]],"")</f>
        <v/>
      </c>
      <c r="U853" s="1" t="str">
        <f>IF(OR(טבלה20[[#This Row],[CycleNumber]]&gt;B854,B854=""),טבלה20[[#This Row],[CycleNumber]],"")</f>
        <v/>
      </c>
      <c r="V8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3" t="s">
        <v>122</v>
      </c>
      <c r="AO853">
        <v>2</v>
      </c>
      <c r="AP853">
        <v>27</v>
      </c>
      <c r="AQ853" t="str">
        <f t="shared" si="30"/>
        <v/>
      </c>
      <c r="AR853" t="str">
        <f t="shared" si="31"/>
        <v/>
      </c>
    </row>
    <row r="854" spans="1:44" hidden="1" x14ac:dyDescent="0.25">
      <c r="A854" t="s">
        <v>122</v>
      </c>
      <c r="B854">
        <v>4</v>
      </c>
      <c r="C854">
        <v>0</v>
      </c>
      <c r="D854">
        <v>1</v>
      </c>
      <c r="E854">
        <v>0</v>
      </c>
      <c r="F854">
        <v>30</v>
      </c>
      <c r="G854" t="str">
        <f>IF(טבלה20[[#This Row],[CycleNumber]]&gt;2,IF(AND(טבלה20[[#This Row],[LengthofCycle]]-F853=F853-F852,טבלה20[[#This Row],[LengthofCycle]]-F853&lt;&gt;0),1,""),"")</f>
        <v/>
      </c>
      <c r="H854" t="str">
        <f>IF(טבלה20[[#This Row],[דילוג]]=1,SUM(G854:G855),"")</f>
        <v/>
      </c>
      <c r="I854" t="str">
        <f>IF(AND(טבלה20[[#This Row],[CycleNumber]]&gt;B853,טבלה20[[#This Row],[CycleNumber]]&gt;2),IF(טבלה20[[#This Row],[דילוג]]=1,טבלה20[[#This Row],[LengthofCycle]]-F853,I853),"")</f>
        <v/>
      </c>
      <c r="J854">
        <f>IF(AND(טבלה20[[#This Row],[CycleNumber]]&gt;B853,טבלה20[[#This Row],[CycleNumber]]&gt;2),IF(טבלה20[[#This Row],[דילוג]]=1,1,IF(MAX(J852:J853)=1,1,IF(טבלה20[[#This Row],[LengthofCycle]]-F853&lt;&gt;טבלה20[[#This Row],[הפרש קבוע אחרון]],0,""))),"")</f>
        <v>0</v>
      </c>
      <c r="K854" t="str">
        <f>IF(טבלה20[[#This Row],[CycleNumber]]&lt;3,"",IF(טבלה20[[#This Row],[דילוג]]=1,1,IF(K853="","",IF(טבלה20[[#This Row],[LengthofCycle]]-F853=טבלה20[[#This Row],[הפרש קבוע אחרון]],1,IF(K853+1&gt;3,"",K853+1)))))</f>
        <v/>
      </c>
      <c r="L854" t="str">
        <f>IF(OR(טבלה20[[#This Row],[פעילות]]="",K853=""),"",IF(טבלה20[[#This Row],[פעילות]]=1,1,0))</f>
        <v/>
      </c>
      <c r="M854" s="1" t="str">
        <f>IF(טבלה20[[#This Row],[פעילות]]="","",IF(OR(M853="",AND(טבלה20[[#This Row],[דילוג]]=1,K853=3)),1,M853+1))</f>
        <v/>
      </c>
      <c r="N854" s="1" t="str">
        <f>IF(AND(טבלה20[[#This Row],[מחזורי פעילות]]=3,G855=1,טבלה20[[#This Row],[הפרש קבוע אחרון]]&lt;&gt;I855),1,"")</f>
        <v/>
      </c>
      <c r="O854" s="1" t="str">
        <f>IF(AND(טבלה20[[#This Row],[מחזורי פעילות]]=3,G855=1,טבלה20[[#This Row],[הפרש קבוע אחרון]]=I855),1,"")</f>
        <v/>
      </c>
      <c r="P854" s="1" t="str">
        <f>IF(AND(טבלה20[[#This Row],[דילוג]]=1,טבלה20[[#This Row],[הפרש קבוע אחרון]]=I853,טבלה20[[#This Row],[מחזורי פעילות]]&gt;1),1,"")</f>
        <v/>
      </c>
      <c r="Q854" s="1" t="str">
        <f>IF(OR(AND(טבלה20[[#This Row],[מחזורי פעילות]]&lt;&gt;"",M855=""),AND(טבלה20[[#This Row],[פעילות]]=3,M855=1)),טבלה20[[#This Row],[מחזורי פעילות]],"")</f>
        <v/>
      </c>
      <c r="R854" s="1" t="str">
        <f>IF(טבלה20[[#This Row],[באיזה מחזור נעקר אחרי קביעה?]]&lt;&gt;"",1,"")</f>
        <v/>
      </c>
      <c r="S854" s="1" t="str">
        <f>IF(AND(טבלה20[[#This Row],[באיזה מחזור נעקר אחרי קביעה?]]&lt;&gt;"",טבלה20[[#This Row],[CycleNumber]]&gt;B855),טבלה20[[#This Row],[באיזה מחזור נעקר אחרי קביעה?]],"")</f>
        <v/>
      </c>
      <c r="T854" s="1" t="str">
        <f>IF(AND(טבלה20[[#This Row],[הפרש קבוע אחרון]]&lt;&gt;"",I853=""),טבלה20[[#This Row],[CycleNumber]],"")</f>
        <v/>
      </c>
      <c r="U854" s="1" t="str">
        <f>IF(OR(טבלה20[[#This Row],[CycleNumber]]&gt;B855,B855=""),טבלה20[[#This Row],[CycleNumber]],"")</f>
        <v/>
      </c>
      <c r="V8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4" t="s">
        <v>122</v>
      </c>
      <c r="AO854">
        <v>3</v>
      </c>
      <c r="AP854">
        <v>30</v>
      </c>
      <c r="AQ854">
        <f t="shared" si="30"/>
        <v>0</v>
      </c>
      <c r="AR854" t="str">
        <f t="shared" si="31"/>
        <v/>
      </c>
    </row>
    <row r="855" spans="1:44" hidden="1" x14ac:dyDescent="0.25">
      <c r="A855" t="s">
        <v>122</v>
      </c>
      <c r="B855">
        <v>5</v>
      </c>
      <c r="C855">
        <v>0</v>
      </c>
      <c r="D855">
        <v>1</v>
      </c>
      <c r="E855">
        <v>0</v>
      </c>
      <c r="F855">
        <v>32</v>
      </c>
      <c r="G855" t="str">
        <f>IF(טבלה20[[#This Row],[CycleNumber]]&gt;2,IF(AND(טבלה20[[#This Row],[LengthofCycle]]-F854=F854-F853,טבלה20[[#This Row],[LengthofCycle]]-F854&lt;&gt;0),1,""),"")</f>
        <v/>
      </c>
      <c r="H855" t="str">
        <f>IF(טבלה20[[#This Row],[דילוג]]=1,SUM(G855:G856),"")</f>
        <v/>
      </c>
      <c r="I855" t="str">
        <f>IF(AND(טבלה20[[#This Row],[CycleNumber]]&gt;B854,טבלה20[[#This Row],[CycleNumber]]&gt;2),IF(טבלה20[[#This Row],[דילוג]]=1,טבלה20[[#This Row],[LengthofCycle]]-F854,I854),"")</f>
        <v/>
      </c>
      <c r="J855">
        <f>IF(AND(טבלה20[[#This Row],[CycleNumber]]&gt;B854,טבלה20[[#This Row],[CycleNumber]]&gt;2),IF(טבלה20[[#This Row],[דילוג]]=1,1,IF(MAX(J853:J854)=1,1,IF(טבלה20[[#This Row],[LengthofCycle]]-F854&lt;&gt;טבלה20[[#This Row],[הפרש קבוע אחרון]],0,""))),"")</f>
        <v>0</v>
      </c>
      <c r="K855" t="str">
        <f>IF(טבלה20[[#This Row],[CycleNumber]]&lt;3,"",IF(טבלה20[[#This Row],[דילוג]]=1,1,IF(K854="","",IF(טבלה20[[#This Row],[LengthofCycle]]-F854=טבלה20[[#This Row],[הפרש קבוע אחרון]],1,IF(K854+1&gt;3,"",K854+1)))))</f>
        <v/>
      </c>
      <c r="L855" t="str">
        <f>IF(OR(טבלה20[[#This Row],[פעילות]]="",K854=""),"",IF(טבלה20[[#This Row],[פעילות]]=1,1,0))</f>
        <v/>
      </c>
      <c r="M855" s="1" t="str">
        <f>IF(טבלה20[[#This Row],[פעילות]]="","",IF(OR(M854="",AND(טבלה20[[#This Row],[דילוג]]=1,K854=3)),1,M854+1))</f>
        <v/>
      </c>
      <c r="N855" s="1" t="str">
        <f>IF(AND(טבלה20[[#This Row],[מחזורי פעילות]]=3,G856=1,טבלה20[[#This Row],[הפרש קבוע אחרון]]&lt;&gt;I856),1,"")</f>
        <v/>
      </c>
      <c r="O855" s="1" t="str">
        <f>IF(AND(טבלה20[[#This Row],[מחזורי פעילות]]=3,G856=1,טבלה20[[#This Row],[הפרש קבוע אחרון]]=I856),1,"")</f>
        <v/>
      </c>
      <c r="P855" s="1" t="str">
        <f>IF(AND(טבלה20[[#This Row],[דילוג]]=1,טבלה20[[#This Row],[הפרש קבוע אחרון]]=I854,טבלה20[[#This Row],[מחזורי פעילות]]&gt;1),1,"")</f>
        <v/>
      </c>
      <c r="Q855" s="1" t="str">
        <f>IF(OR(AND(טבלה20[[#This Row],[מחזורי פעילות]]&lt;&gt;"",M856=""),AND(טבלה20[[#This Row],[פעילות]]=3,M856=1)),טבלה20[[#This Row],[מחזורי פעילות]],"")</f>
        <v/>
      </c>
      <c r="R855" s="1" t="str">
        <f>IF(טבלה20[[#This Row],[באיזה מחזור נעקר אחרי קביעה?]]&lt;&gt;"",1,"")</f>
        <v/>
      </c>
      <c r="S855" s="1" t="str">
        <f>IF(AND(טבלה20[[#This Row],[באיזה מחזור נעקר אחרי קביעה?]]&lt;&gt;"",טבלה20[[#This Row],[CycleNumber]]&gt;B856),טבלה20[[#This Row],[באיזה מחזור נעקר אחרי קביעה?]],"")</f>
        <v/>
      </c>
      <c r="T855" s="1" t="str">
        <f>IF(AND(טבלה20[[#This Row],[הפרש קבוע אחרון]]&lt;&gt;"",I854=""),טבלה20[[#This Row],[CycleNumber]],"")</f>
        <v/>
      </c>
      <c r="U855" s="1" t="str">
        <f>IF(OR(טבלה20[[#This Row],[CycleNumber]]&gt;B856,B856=""),טבלה20[[#This Row],[CycleNumber]],"")</f>
        <v/>
      </c>
      <c r="V8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5" t="s">
        <v>122</v>
      </c>
      <c r="AO855">
        <v>4</v>
      </c>
      <c r="AP855">
        <v>30</v>
      </c>
      <c r="AQ855">
        <f t="shared" si="30"/>
        <v>0</v>
      </c>
      <c r="AR855" t="str">
        <f t="shared" si="31"/>
        <v/>
      </c>
    </row>
    <row r="856" spans="1:44" hidden="1" x14ac:dyDescent="0.25">
      <c r="A856" t="s">
        <v>122</v>
      </c>
      <c r="B856">
        <v>6</v>
      </c>
      <c r="C856">
        <v>0</v>
      </c>
      <c r="D856">
        <v>1</v>
      </c>
      <c r="E856">
        <v>0</v>
      </c>
      <c r="F856">
        <v>32</v>
      </c>
      <c r="G856" t="str">
        <f>IF(טבלה20[[#This Row],[CycleNumber]]&gt;2,IF(AND(טבלה20[[#This Row],[LengthofCycle]]-F855=F855-F854,טבלה20[[#This Row],[LengthofCycle]]-F855&lt;&gt;0),1,""),"")</f>
        <v/>
      </c>
      <c r="H856" t="str">
        <f>IF(טבלה20[[#This Row],[דילוג]]=1,SUM(G856:G857),"")</f>
        <v/>
      </c>
      <c r="I856" t="str">
        <f>IF(AND(טבלה20[[#This Row],[CycleNumber]]&gt;B855,טבלה20[[#This Row],[CycleNumber]]&gt;2),IF(טבלה20[[#This Row],[דילוג]]=1,טבלה20[[#This Row],[LengthofCycle]]-F855,I855),"")</f>
        <v/>
      </c>
      <c r="J856">
        <f>IF(AND(טבלה20[[#This Row],[CycleNumber]]&gt;B855,טבלה20[[#This Row],[CycleNumber]]&gt;2),IF(טבלה20[[#This Row],[דילוג]]=1,1,IF(MAX(J854:J855)=1,1,IF(טבלה20[[#This Row],[LengthofCycle]]-F855&lt;&gt;טבלה20[[#This Row],[הפרש קבוע אחרון]],0,""))),"")</f>
        <v>0</v>
      </c>
      <c r="K856" t="str">
        <f>IF(טבלה20[[#This Row],[CycleNumber]]&lt;3,"",IF(טבלה20[[#This Row],[דילוג]]=1,1,IF(K855="","",IF(טבלה20[[#This Row],[LengthofCycle]]-F855=טבלה20[[#This Row],[הפרש קבוע אחרון]],1,IF(K855+1&gt;3,"",K855+1)))))</f>
        <v/>
      </c>
      <c r="L856" t="str">
        <f>IF(OR(טבלה20[[#This Row],[פעילות]]="",K855=""),"",IF(טבלה20[[#This Row],[פעילות]]=1,1,0))</f>
        <v/>
      </c>
      <c r="M856" s="1" t="str">
        <f>IF(טבלה20[[#This Row],[פעילות]]="","",IF(OR(M855="",AND(טבלה20[[#This Row],[דילוג]]=1,K855=3)),1,M855+1))</f>
        <v/>
      </c>
      <c r="N856" s="1" t="str">
        <f>IF(AND(טבלה20[[#This Row],[מחזורי פעילות]]=3,G857=1,טבלה20[[#This Row],[הפרש קבוע אחרון]]&lt;&gt;I857),1,"")</f>
        <v/>
      </c>
      <c r="O856" s="1" t="str">
        <f>IF(AND(טבלה20[[#This Row],[מחזורי פעילות]]=3,G857=1,טבלה20[[#This Row],[הפרש קבוע אחרון]]=I857),1,"")</f>
        <v/>
      </c>
      <c r="P856" s="1" t="str">
        <f>IF(AND(טבלה20[[#This Row],[דילוג]]=1,טבלה20[[#This Row],[הפרש קבוע אחרון]]=I855,טבלה20[[#This Row],[מחזורי פעילות]]&gt;1),1,"")</f>
        <v/>
      </c>
      <c r="Q856" s="1" t="str">
        <f>IF(OR(AND(טבלה20[[#This Row],[מחזורי פעילות]]&lt;&gt;"",M857=""),AND(טבלה20[[#This Row],[פעילות]]=3,M857=1)),טבלה20[[#This Row],[מחזורי פעילות]],"")</f>
        <v/>
      </c>
      <c r="R856" s="1" t="str">
        <f>IF(טבלה20[[#This Row],[באיזה מחזור נעקר אחרי קביעה?]]&lt;&gt;"",1,"")</f>
        <v/>
      </c>
      <c r="S856" s="1" t="str">
        <f>IF(AND(טבלה20[[#This Row],[באיזה מחזור נעקר אחרי קביעה?]]&lt;&gt;"",טבלה20[[#This Row],[CycleNumber]]&gt;B857),טבלה20[[#This Row],[באיזה מחזור נעקר אחרי קביעה?]],"")</f>
        <v/>
      </c>
      <c r="T856" s="1" t="str">
        <f>IF(AND(טבלה20[[#This Row],[הפרש קבוע אחרון]]&lt;&gt;"",I855=""),טבלה20[[#This Row],[CycleNumber]],"")</f>
        <v/>
      </c>
      <c r="U856" s="1" t="str">
        <f>IF(OR(טבלה20[[#This Row],[CycleNumber]]&gt;B857,B857=""),טבלה20[[#This Row],[CycleNumber]],"")</f>
        <v/>
      </c>
      <c r="V8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6" t="s">
        <v>122</v>
      </c>
      <c r="AO856">
        <v>5</v>
      </c>
      <c r="AP856">
        <v>32</v>
      </c>
      <c r="AQ856">
        <f t="shared" si="30"/>
        <v>0</v>
      </c>
      <c r="AR856" t="str">
        <f t="shared" si="31"/>
        <v/>
      </c>
    </row>
    <row r="857" spans="1:44" hidden="1" x14ac:dyDescent="0.25">
      <c r="A857" t="s">
        <v>122</v>
      </c>
      <c r="B857">
        <v>7</v>
      </c>
      <c r="C857">
        <v>0</v>
      </c>
      <c r="D857">
        <v>1</v>
      </c>
      <c r="E857">
        <v>0</v>
      </c>
      <c r="F857">
        <v>29</v>
      </c>
      <c r="G857" t="str">
        <f>IF(טבלה20[[#This Row],[CycleNumber]]&gt;2,IF(AND(טבלה20[[#This Row],[LengthofCycle]]-F856=F856-F855,טבלה20[[#This Row],[LengthofCycle]]-F856&lt;&gt;0),1,""),"")</f>
        <v/>
      </c>
      <c r="H857" t="str">
        <f>IF(טבלה20[[#This Row],[דילוג]]=1,SUM(G857:G858),"")</f>
        <v/>
      </c>
      <c r="I857" t="str">
        <f>IF(AND(טבלה20[[#This Row],[CycleNumber]]&gt;B856,טבלה20[[#This Row],[CycleNumber]]&gt;2),IF(טבלה20[[#This Row],[דילוג]]=1,טבלה20[[#This Row],[LengthofCycle]]-F856,I856),"")</f>
        <v/>
      </c>
      <c r="J857">
        <f>IF(AND(טבלה20[[#This Row],[CycleNumber]]&gt;B856,טבלה20[[#This Row],[CycleNumber]]&gt;2),IF(טבלה20[[#This Row],[דילוג]]=1,1,IF(MAX(J855:J856)=1,1,IF(טבלה20[[#This Row],[LengthofCycle]]-F856&lt;&gt;טבלה20[[#This Row],[הפרש קבוע אחרון]],0,""))),"")</f>
        <v>0</v>
      </c>
      <c r="K857" t="str">
        <f>IF(טבלה20[[#This Row],[CycleNumber]]&lt;3,"",IF(טבלה20[[#This Row],[דילוג]]=1,1,IF(K856="","",IF(טבלה20[[#This Row],[LengthofCycle]]-F856=טבלה20[[#This Row],[הפרש קבוע אחרון]],1,IF(K856+1&gt;3,"",K856+1)))))</f>
        <v/>
      </c>
      <c r="L857" t="str">
        <f>IF(OR(טבלה20[[#This Row],[פעילות]]="",K856=""),"",IF(טבלה20[[#This Row],[פעילות]]=1,1,0))</f>
        <v/>
      </c>
      <c r="M857" s="1" t="str">
        <f>IF(טבלה20[[#This Row],[פעילות]]="","",IF(OR(M856="",AND(טבלה20[[#This Row],[דילוג]]=1,K856=3)),1,M856+1))</f>
        <v/>
      </c>
      <c r="N857" s="1" t="str">
        <f>IF(AND(טבלה20[[#This Row],[מחזורי פעילות]]=3,G858=1,טבלה20[[#This Row],[הפרש קבוע אחרון]]&lt;&gt;I858),1,"")</f>
        <v/>
      </c>
      <c r="O857" s="1" t="str">
        <f>IF(AND(טבלה20[[#This Row],[מחזורי פעילות]]=3,G858=1,טבלה20[[#This Row],[הפרש קבוע אחרון]]=I858),1,"")</f>
        <v/>
      </c>
      <c r="P857" s="1" t="str">
        <f>IF(AND(טבלה20[[#This Row],[דילוג]]=1,טבלה20[[#This Row],[הפרש קבוע אחרון]]=I856,טבלה20[[#This Row],[מחזורי פעילות]]&gt;1),1,"")</f>
        <v/>
      </c>
      <c r="Q857" s="1" t="str">
        <f>IF(OR(AND(טבלה20[[#This Row],[מחזורי פעילות]]&lt;&gt;"",M858=""),AND(טבלה20[[#This Row],[פעילות]]=3,M858=1)),טבלה20[[#This Row],[מחזורי פעילות]],"")</f>
        <v/>
      </c>
      <c r="R857" s="1" t="str">
        <f>IF(טבלה20[[#This Row],[באיזה מחזור נעקר אחרי קביעה?]]&lt;&gt;"",1,"")</f>
        <v/>
      </c>
      <c r="S857" s="1" t="str">
        <f>IF(AND(טבלה20[[#This Row],[באיזה מחזור נעקר אחרי קביעה?]]&lt;&gt;"",טבלה20[[#This Row],[CycleNumber]]&gt;B858),טבלה20[[#This Row],[באיזה מחזור נעקר אחרי קביעה?]],"")</f>
        <v/>
      </c>
      <c r="T857" s="1" t="str">
        <f>IF(AND(טבלה20[[#This Row],[הפרש קבוע אחרון]]&lt;&gt;"",I856=""),טבלה20[[#This Row],[CycleNumber]],"")</f>
        <v/>
      </c>
      <c r="U857" s="1" t="str">
        <f>IF(OR(טבלה20[[#This Row],[CycleNumber]]&gt;B858,B858=""),טבלה20[[#This Row],[CycleNumber]],"")</f>
        <v/>
      </c>
      <c r="V8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7" t="s">
        <v>122</v>
      </c>
      <c r="AO857">
        <v>6</v>
      </c>
      <c r="AP857">
        <v>32</v>
      </c>
      <c r="AQ857">
        <f t="shared" si="30"/>
        <v>0</v>
      </c>
      <c r="AR857" t="str">
        <f t="shared" si="31"/>
        <v/>
      </c>
    </row>
    <row r="858" spans="1:44" hidden="1" x14ac:dyDescent="0.25">
      <c r="A858" t="s">
        <v>122</v>
      </c>
      <c r="B858">
        <v>8</v>
      </c>
      <c r="C858">
        <v>0</v>
      </c>
      <c r="D858">
        <v>1</v>
      </c>
      <c r="E858">
        <v>0</v>
      </c>
      <c r="F858">
        <v>35</v>
      </c>
      <c r="G858" t="str">
        <f>IF(טבלה20[[#This Row],[CycleNumber]]&gt;2,IF(AND(טבלה20[[#This Row],[LengthofCycle]]-F857=F857-F856,טבלה20[[#This Row],[LengthofCycle]]-F857&lt;&gt;0),1,""),"")</f>
        <v/>
      </c>
      <c r="H858" t="str">
        <f>IF(טבלה20[[#This Row],[דילוג]]=1,SUM(G858:G859),"")</f>
        <v/>
      </c>
      <c r="I858" t="str">
        <f>IF(AND(טבלה20[[#This Row],[CycleNumber]]&gt;B857,טבלה20[[#This Row],[CycleNumber]]&gt;2),IF(טבלה20[[#This Row],[דילוג]]=1,טבלה20[[#This Row],[LengthofCycle]]-F857,I857),"")</f>
        <v/>
      </c>
      <c r="J858">
        <f>IF(AND(טבלה20[[#This Row],[CycleNumber]]&gt;B857,טבלה20[[#This Row],[CycleNumber]]&gt;2),IF(טבלה20[[#This Row],[דילוג]]=1,1,IF(MAX(J856:J857)=1,1,IF(טבלה20[[#This Row],[LengthofCycle]]-F857&lt;&gt;טבלה20[[#This Row],[הפרש קבוע אחרון]],0,""))),"")</f>
        <v>0</v>
      </c>
      <c r="K858" t="str">
        <f>IF(טבלה20[[#This Row],[CycleNumber]]&lt;3,"",IF(טבלה20[[#This Row],[דילוג]]=1,1,IF(K857="","",IF(טבלה20[[#This Row],[LengthofCycle]]-F857=טבלה20[[#This Row],[הפרש קבוע אחרון]],1,IF(K857+1&gt;3,"",K857+1)))))</f>
        <v/>
      </c>
      <c r="L858" t="str">
        <f>IF(OR(טבלה20[[#This Row],[פעילות]]="",K857=""),"",IF(טבלה20[[#This Row],[פעילות]]=1,1,0))</f>
        <v/>
      </c>
      <c r="M858" s="1" t="str">
        <f>IF(טבלה20[[#This Row],[פעילות]]="","",IF(OR(M857="",AND(טבלה20[[#This Row],[דילוג]]=1,K857=3)),1,M857+1))</f>
        <v/>
      </c>
      <c r="N858" s="1" t="str">
        <f>IF(AND(טבלה20[[#This Row],[מחזורי פעילות]]=3,G859=1,טבלה20[[#This Row],[הפרש קבוע אחרון]]&lt;&gt;I859),1,"")</f>
        <v/>
      </c>
      <c r="O858" s="1" t="str">
        <f>IF(AND(טבלה20[[#This Row],[מחזורי פעילות]]=3,G859=1,טבלה20[[#This Row],[הפרש קבוע אחרון]]=I859),1,"")</f>
        <v/>
      </c>
      <c r="P858" s="1" t="str">
        <f>IF(AND(טבלה20[[#This Row],[דילוג]]=1,טבלה20[[#This Row],[הפרש קבוע אחרון]]=I857,טבלה20[[#This Row],[מחזורי פעילות]]&gt;1),1,"")</f>
        <v/>
      </c>
      <c r="Q858" s="1" t="str">
        <f>IF(OR(AND(טבלה20[[#This Row],[מחזורי פעילות]]&lt;&gt;"",M859=""),AND(טבלה20[[#This Row],[פעילות]]=3,M859=1)),טבלה20[[#This Row],[מחזורי פעילות]],"")</f>
        <v/>
      </c>
      <c r="R858" s="1" t="str">
        <f>IF(טבלה20[[#This Row],[באיזה מחזור נעקר אחרי קביעה?]]&lt;&gt;"",1,"")</f>
        <v/>
      </c>
      <c r="S858" s="1" t="str">
        <f>IF(AND(טבלה20[[#This Row],[באיזה מחזור נעקר אחרי קביעה?]]&lt;&gt;"",טבלה20[[#This Row],[CycleNumber]]&gt;B859),טבלה20[[#This Row],[באיזה מחזור נעקר אחרי קביעה?]],"")</f>
        <v/>
      </c>
      <c r="T858" s="1" t="str">
        <f>IF(AND(טבלה20[[#This Row],[הפרש קבוע אחרון]]&lt;&gt;"",I857=""),טבלה20[[#This Row],[CycleNumber]],"")</f>
        <v/>
      </c>
      <c r="U858" s="1" t="str">
        <f>IF(OR(טבלה20[[#This Row],[CycleNumber]]&gt;B859,B859=""),טבלה20[[#This Row],[CycleNumber]],"")</f>
        <v/>
      </c>
      <c r="V8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8" t="s">
        <v>122</v>
      </c>
      <c r="AO858">
        <v>7</v>
      </c>
      <c r="AP858">
        <v>29</v>
      </c>
      <c r="AQ858">
        <f t="shared" si="30"/>
        <v>0</v>
      </c>
      <c r="AR858" t="str">
        <f t="shared" si="31"/>
        <v/>
      </c>
    </row>
    <row r="859" spans="1:44" hidden="1" x14ac:dyDescent="0.25">
      <c r="A859" t="s">
        <v>122</v>
      </c>
      <c r="B859">
        <v>9</v>
      </c>
      <c r="C859">
        <v>0</v>
      </c>
      <c r="D859">
        <v>0</v>
      </c>
      <c r="E859">
        <v>0</v>
      </c>
      <c r="F859">
        <v>32</v>
      </c>
      <c r="G859" t="str">
        <f>IF(טבלה20[[#This Row],[CycleNumber]]&gt;2,IF(AND(טבלה20[[#This Row],[LengthofCycle]]-F858=F858-F857,טבלה20[[#This Row],[LengthofCycle]]-F858&lt;&gt;0),1,""),"")</f>
        <v/>
      </c>
      <c r="H859" t="str">
        <f>IF(טבלה20[[#This Row],[דילוג]]=1,SUM(G859:G860),"")</f>
        <v/>
      </c>
      <c r="I859" t="str">
        <f>IF(AND(טבלה20[[#This Row],[CycleNumber]]&gt;B858,טבלה20[[#This Row],[CycleNumber]]&gt;2),IF(טבלה20[[#This Row],[דילוג]]=1,טבלה20[[#This Row],[LengthofCycle]]-F858,I858),"")</f>
        <v/>
      </c>
      <c r="J859">
        <f>IF(AND(טבלה20[[#This Row],[CycleNumber]]&gt;B858,טבלה20[[#This Row],[CycleNumber]]&gt;2),IF(טבלה20[[#This Row],[דילוג]]=1,1,IF(MAX(J857:J858)=1,1,IF(טבלה20[[#This Row],[LengthofCycle]]-F858&lt;&gt;טבלה20[[#This Row],[הפרש קבוע אחרון]],0,""))),"")</f>
        <v>0</v>
      </c>
      <c r="K859" t="str">
        <f>IF(טבלה20[[#This Row],[CycleNumber]]&lt;3,"",IF(טבלה20[[#This Row],[דילוג]]=1,1,IF(K858="","",IF(טבלה20[[#This Row],[LengthofCycle]]-F858=טבלה20[[#This Row],[הפרש קבוע אחרון]],1,IF(K858+1&gt;3,"",K858+1)))))</f>
        <v/>
      </c>
      <c r="L859" t="str">
        <f>IF(OR(טבלה20[[#This Row],[פעילות]]="",K858=""),"",IF(טבלה20[[#This Row],[פעילות]]=1,1,0))</f>
        <v/>
      </c>
      <c r="M859" s="1" t="str">
        <f>IF(טבלה20[[#This Row],[פעילות]]="","",IF(OR(M858="",AND(טבלה20[[#This Row],[דילוג]]=1,K858=3)),1,M858+1))</f>
        <v/>
      </c>
      <c r="N859" s="1" t="str">
        <f>IF(AND(טבלה20[[#This Row],[מחזורי פעילות]]=3,G860=1,טבלה20[[#This Row],[הפרש קבוע אחרון]]&lt;&gt;I860),1,"")</f>
        <v/>
      </c>
      <c r="O859" s="1" t="str">
        <f>IF(AND(טבלה20[[#This Row],[מחזורי פעילות]]=3,G860=1,טבלה20[[#This Row],[הפרש קבוע אחרון]]=I860),1,"")</f>
        <v/>
      </c>
      <c r="P859" s="1" t="str">
        <f>IF(AND(טבלה20[[#This Row],[דילוג]]=1,טבלה20[[#This Row],[הפרש קבוע אחרון]]=I858,טבלה20[[#This Row],[מחזורי פעילות]]&gt;1),1,"")</f>
        <v/>
      </c>
      <c r="Q859" s="1" t="str">
        <f>IF(OR(AND(טבלה20[[#This Row],[מחזורי פעילות]]&lt;&gt;"",M860=""),AND(טבלה20[[#This Row],[פעילות]]=3,M860=1)),טבלה20[[#This Row],[מחזורי פעילות]],"")</f>
        <v/>
      </c>
      <c r="R859" s="1" t="str">
        <f>IF(טבלה20[[#This Row],[באיזה מחזור נעקר אחרי קביעה?]]&lt;&gt;"",1,"")</f>
        <v/>
      </c>
      <c r="S859" s="1" t="str">
        <f>IF(AND(טבלה20[[#This Row],[באיזה מחזור נעקר אחרי קביעה?]]&lt;&gt;"",טבלה20[[#This Row],[CycleNumber]]&gt;B860),טבלה20[[#This Row],[באיזה מחזור נעקר אחרי קביעה?]],"")</f>
        <v/>
      </c>
      <c r="T859" s="1" t="str">
        <f>IF(AND(טבלה20[[#This Row],[הפרש קבוע אחרון]]&lt;&gt;"",I858=""),טבלה20[[#This Row],[CycleNumber]],"")</f>
        <v/>
      </c>
      <c r="U859" s="1" t="str">
        <f>IF(OR(טבלה20[[#This Row],[CycleNumber]]&gt;B860,B860=""),טבלה20[[#This Row],[CycleNumber]],"")</f>
        <v/>
      </c>
      <c r="V8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59" t="s">
        <v>122</v>
      </c>
      <c r="AO859">
        <v>8</v>
      </c>
      <c r="AP859">
        <v>35</v>
      </c>
      <c r="AQ859">
        <f t="shared" si="30"/>
        <v>0</v>
      </c>
      <c r="AR859" t="str">
        <f t="shared" si="31"/>
        <v/>
      </c>
    </row>
    <row r="860" spans="1:44" hidden="1" x14ac:dyDescent="0.25">
      <c r="A860" t="s">
        <v>122</v>
      </c>
      <c r="B860">
        <v>10</v>
      </c>
      <c r="C860">
        <v>0</v>
      </c>
      <c r="D860">
        <v>1</v>
      </c>
      <c r="E860">
        <v>0</v>
      </c>
      <c r="F860">
        <v>32</v>
      </c>
      <c r="G860" t="str">
        <f>IF(טבלה20[[#This Row],[CycleNumber]]&gt;2,IF(AND(טבלה20[[#This Row],[LengthofCycle]]-F859=F859-F858,טבלה20[[#This Row],[LengthofCycle]]-F859&lt;&gt;0),1,""),"")</f>
        <v/>
      </c>
      <c r="H860" t="str">
        <f>IF(טבלה20[[#This Row],[דילוג]]=1,SUM(G860:G861),"")</f>
        <v/>
      </c>
      <c r="I860" t="str">
        <f>IF(AND(טבלה20[[#This Row],[CycleNumber]]&gt;B859,טבלה20[[#This Row],[CycleNumber]]&gt;2),IF(טבלה20[[#This Row],[דילוג]]=1,טבלה20[[#This Row],[LengthofCycle]]-F859,I859),"")</f>
        <v/>
      </c>
      <c r="J860">
        <f>IF(AND(טבלה20[[#This Row],[CycleNumber]]&gt;B859,טבלה20[[#This Row],[CycleNumber]]&gt;2),IF(טבלה20[[#This Row],[דילוג]]=1,1,IF(MAX(J858:J859)=1,1,IF(טבלה20[[#This Row],[LengthofCycle]]-F859&lt;&gt;טבלה20[[#This Row],[הפרש קבוע אחרון]],0,""))),"")</f>
        <v>0</v>
      </c>
      <c r="K860" t="str">
        <f>IF(טבלה20[[#This Row],[CycleNumber]]&lt;3,"",IF(טבלה20[[#This Row],[דילוג]]=1,1,IF(K859="","",IF(טבלה20[[#This Row],[LengthofCycle]]-F859=טבלה20[[#This Row],[הפרש קבוע אחרון]],1,IF(K859+1&gt;3,"",K859+1)))))</f>
        <v/>
      </c>
      <c r="L860" t="str">
        <f>IF(OR(טבלה20[[#This Row],[פעילות]]="",K859=""),"",IF(טבלה20[[#This Row],[פעילות]]=1,1,0))</f>
        <v/>
      </c>
      <c r="M860" s="1" t="str">
        <f>IF(טבלה20[[#This Row],[פעילות]]="","",IF(OR(M859="",AND(טבלה20[[#This Row],[דילוג]]=1,K859=3)),1,M859+1))</f>
        <v/>
      </c>
      <c r="N860" s="1" t="str">
        <f>IF(AND(טבלה20[[#This Row],[מחזורי פעילות]]=3,G861=1,טבלה20[[#This Row],[הפרש קבוע אחרון]]&lt;&gt;I861),1,"")</f>
        <v/>
      </c>
      <c r="O860" s="1" t="str">
        <f>IF(AND(טבלה20[[#This Row],[מחזורי פעילות]]=3,G861=1,טבלה20[[#This Row],[הפרש קבוע אחרון]]=I861),1,"")</f>
        <v/>
      </c>
      <c r="P860" s="1" t="str">
        <f>IF(AND(טבלה20[[#This Row],[דילוג]]=1,טבלה20[[#This Row],[הפרש קבוע אחרון]]=I859,טבלה20[[#This Row],[מחזורי פעילות]]&gt;1),1,"")</f>
        <v/>
      </c>
      <c r="Q860" s="1" t="str">
        <f>IF(OR(AND(טבלה20[[#This Row],[מחזורי פעילות]]&lt;&gt;"",M861=""),AND(טבלה20[[#This Row],[פעילות]]=3,M861=1)),טבלה20[[#This Row],[מחזורי פעילות]],"")</f>
        <v/>
      </c>
      <c r="R860" s="1" t="str">
        <f>IF(טבלה20[[#This Row],[באיזה מחזור נעקר אחרי קביעה?]]&lt;&gt;"",1,"")</f>
        <v/>
      </c>
      <c r="S860" s="1" t="str">
        <f>IF(AND(טבלה20[[#This Row],[באיזה מחזור נעקר אחרי קביעה?]]&lt;&gt;"",טבלה20[[#This Row],[CycleNumber]]&gt;B861),טבלה20[[#This Row],[באיזה מחזור נעקר אחרי קביעה?]],"")</f>
        <v/>
      </c>
      <c r="T860" s="1" t="str">
        <f>IF(AND(טבלה20[[#This Row],[הפרש קבוע אחרון]]&lt;&gt;"",I859=""),טבלה20[[#This Row],[CycleNumber]],"")</f>
        <v/>
      </c>
      <c r="U860" s="1" t="str">
        <f>IF(OR(טבלה20[[#This Row],[CycleNumber]]&gt;B861,B861=""),טבלה20[[#This Row],[CycleNumber]],"")</f>
        <v/>
      </c>
      <c r="V8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0" t="s">
        <v>122</v>
      </c>
      <c r="AO860">
        <v>9</v>
      </c>
      <c r="AP860">
        <v>32</v>
      </c>
      <c r="AQ860">
        <f t="shared" si="30"/>
        <v>0</v>
      </c>
      <c r="AR860" t="str">
        <f t="shared" si="31"/>
        <v/>
      </c>
    </row>
    <row r="861" spans="1:44" hidden="1" x14ac:dyDescent="0.25">
      <c r="A861" t="s">
        <v>122</v>
      </c>
      <c r="B861">
        <v>11</v>
      </c>
      <c r="C861">
        <v>0</v>
      </c>
      <c r="D861">
        <v>0</v>
      </c>
      <c r="E861">
        <v>0</v>
      </c>
      <c r="F861">
        <v>31</v>
      </c>
      <c r="G861" t="str">
        <f>IF(טבלה20[[#This Row],[CycleNumber]]&gt;2,IF(AND(טבלה20[[#This Row],[LengthofCycle]]-F860=F860-F859,טבלה20[[#This Row],[LengthofCycle]]-F860&lt;&gt;0),1,""),"")</f>
        <v/>
      </c>
      <c r="H861" t="str">
        <f>IF(טבלה20[[#This Row],[דילוג]]=1,SUM(G861:G862),"")</f>
        <v/>
      </c>
      <c r="I861" t="str">
        <f>IF(AND(טבלה20[[#This Row],[CycleNumber]]&gt;B860,טבלה20[[#This Row],[CycleNumber]]&gt;2),IF(טבלה20[[#This Row],[דילוג]]=1,טבלה20[[#This Row],[LengthofCycle]]-F860,I860),"")</f>
        <v/>
      </c>
      <c r="J861">
        <f>IF(AND(טבלה20[[#This Row],[CycleNumber]]&gt;B860,טבלה20[[#This Row],[CycleNumber]]&gt;2),IF(טבלה20[[#This Row],[דילוג]]=1,1,IF(MAX(J859:J860)=1,1,IF(טבלה20[[#This Row],[LengthofCycle]]-F860&lt;&gt;טבלה20[[#This Row],[הפרש קבוע אחרון]],0,""))),"")</f>
        <v>0</v>
      </c>
      <c r="K861" t="str">
        <f>IF(טבלה20[[#This Row],[CycleNumber]]&lt;3,"",IF(טבלה20[[#This Row],[דילוג]]=1,1,IF(K860="","",IF(טבלה20[[#This Row],[LengthofCycle]]-F860=טבלה20[[#This Row],[הפרש קבוע אחרון]],1,IF(K860+1&gt;3,"",K860+1)))))</f>
        <v/>
      </c>
      <c r="L861" t="str">
        <f>IF(OR(טבלה20[[#This Row],[פעילות]]="",K860=""),"",IF(טבלה20[[#This Row],[פעילות]]=1,1,0))</f>
        <v/>
      </c>
      <c r="M861" s="1" t="str">
        <f>IF(טבלה20[[#This Row],[פעילות]]="","",IF(OR(M860="",AND(טבלה20[[#This Row],[דילוג]]=1,K860=3)),1,M860+1))</f>
        <v/>
      </c>
      <c r="N861" s="1" t="str">
        <f>IF(AND(טבלה20[[#This Row],[מחזורי פעילות]]=3,G862=1,טבלה20[[#This Row],[הפרש קבוע אחרון]]&lt;&gt;I862),1,"")</f>
        <v/>
      </c>
      <c r="O861" s="1" t="str">
        <f>IF(AND(טבלה20[[#This Row],[מחזורי פעילות]]=3,G862=1,טבלה20[[#This Row],[הפרש קבוע אחרון]]=I862),1,"")</f>
        <v/>
      </c>
      <c r="P861" s="1" t="str">
        <f>IF(AND(טבלה20[[#This Row],[דילוג]]=1,טבלה20[[#This Row],[הפרש קבוע אחרון]]=I860,טבלה20[[#This Row],[מחזורי פעילות]]&gt;1),1,"")</f>
        <v/>
      </c>
      <c r="Q861" s="1" t="str">
        <f>IF(OR(AND(טבלה20[[#This Row],[מחזורי פעילות]]&lt;&gt;"",M862=""),AND(טבלה20[[#This Row],[פעילות]]=3,M862=1)),טבלה20[[#This Row],[מחזורי פעילות]],"")</f>
        <v/>
      </c>
      <c r="R861" s="1" t="str">
        <f>IF(טבלה20[[#This Row],[באיזה מחזור נעקר אחרי קביעה?]]&lt;&gt;"",1,"")</f>
        <v/>
      </c>
      <c r="S861" s="1" t="str">
        <f>IF(AND(טבלה20[[#This Row],[באיזה מחזור נעקר אחרי קביעה?]]&lt;&gt;"",טבלה20[[#This Row],[CycleNumber]]&gt;B862),טבלה20[[#This Row],[באיזה מחזור נעקר אחרי קביעה?]],"")</f>
        <v/>
      </c>
      <c r="T861" s="1" t="str">
        <f>IF(AND(טבלה20[[#This Row],[הפרש קבוע אחרון]]&lt;&gt;"",I860=""),טבלה20[[#This Row],[CycleNumber]],"")</f>
        <v/>
      </c>
      <c r="U861" s="1" t="str">
        <f>IF(OR(טבלה20[[#This Row],[CycleNumber]]&gt;B862,B862=""),טבלה20[[#This Row],[CycleNumber]],"")</f>
        <v/>
      </c>
      <c r="V8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1" t="s">
        <v>122</v>
      </c>
      <c r="AO861">
        <v>10</v>
      </c>
      <c r="AP861">
        <v>32</v>
      </c>
      <c r="AQ861">
        <f t="shared" si="30"/>
        <v>0</v>
      </c>
      <c r="AR861" t="str">
        <f t="shared" si="31"/>
        <v/>
      </c>
    </row>
    <row r="862" spans="1:44" hidden="1" x14ac:dyDescent="0.25">
      <c r="A862" t="s">
        <v>122</v>
      </c>
      <c r="B862">
        <v>12</v>
      </c>
      <c r="C862">
        <v>0</v>
      </c>
      <c r="D862">
        <v>0</v>
      </c>
      <c r="E862">
        <v>0</v>
      </c>
      <c r="F862">
        <v>28</v>
      </c>
      <c r="G862" t="str">
        <f>IF(טבלה20[[#This Row],[CycleNumber]]&gt;2,IF(AND(טבלה20[[#This Row],[LengthofCycle]]-F861=F861-F860,טבלה20[[#This Row],[LengthofCycle]]-F861&lt;&gt;0),1,""),"")</f>
        <v/>
      </c>
      <c r="H862" t="str">
        <f>IF(טבלה20[[#This Row],[דילוג]]=1,SUM(G862:G863),"")</f>
        <v/>
      </c>
      <c r="I862" t="str">
        <f>IF(AND(טבלה20[[#This Row],[CycleNumber]]&gt;B861,טבלה20[[#This Row],[CycleNumber]]&gt;2),IF(טבלה20[[#This Row],[דילוג]]=1,טבלה20[[#This Row],[LengthofCycle]]-F861,I861),"")</f>
        <v/>
      </c>
      <c r="J862">
        <f>IF(AND(טבלה20[[#This Row],[CycleNumber]]&gt;B861,טבלה20[[#This Row],[CycleNumber]]&gt;2),IF(טבלה20[[#This Row],[דילוג]]=1,1,IF(MAX(J860:J861)=1,1,IF(טבלה20[[#This Row],[LengthofCycle]]-F861&lt;&gt;טבלה20[[#This Row],[הפרש קבוע אחרון]],0,""))),"")</f>
        <v>0</v>
      </c>
      <c r="K862" t="str">
        <f>IF(טבלה20[[#This Row],[CycleNumber]]&lt;3,"",IF(טבלה20[[#This Row],[דילוג]]=1,1,IF(K861="","",IF(טבלה20[[#This Row],[LengthofCycle]]-F861=טבלה20[[#This Row],[הפרש קבוע אחרון]],1,IF(K861+1&gt;3,"",K861+1)))))</f>
        <v/>
      </c>
      <c r="L862" t="str">
        <f>IF(OR(טבלה20[[#This Row],[פעילות]]="",K861=""),"",IF(טבלה20[[#This Row],[פעילות]]=1,1,0))</f>
        <v/>
      </c>
      <c r="M862" s="1" t="str">
        <f>IF(טבלה20[[#This Row],[פעילות]]="","",IF(OR(M861="",AND(טבלה20[[#This Row],[דילוג]]=1,K861=3)),1,M861+1))</f>
        <v/>
      </c>
      <c r="N862" s="1" t="str">
        <f>IF(AND(טבלה20[[#This Row],[מחזורי פעילות]]=3,G863=1,טבלה20[[#This Row],[הפרש קבוע אחרון]]&lt;&gt;I863),1,"")</f>
        <v/>
      </c>
      <c r="O862" s="1" t="str">
        <f>IF(AND(טבלה20[[#This Row],[מחזורי פעילות]]=3,G863=1,טבלה20[[#This Row],[הפרש קבוע אחרון]]=I863),1,"")</f>
        <v/>
      </c>
      <c r="P862" s="1" t="str">
        <f>IF(AND(טבלה20[[#This Row],[דילוג]]=1,טבלה20[[#This Row],[הפרש קבוע אחרון]]=I861,טבלה20[[#This Row],[מחזורי פעילות]]&gt;1),1,"")</f>
        <v/>
      </c>
      <c r="Q862" s="1" t="str">
        <f>IF(OR(AND(טבלה20[[#This Row],[מחזורי פעילות]]&lt;&gt;"",M863=""),AND(טבלה20[[#This Row],[פעילות]]=3,M863=1)),טבלה20[[#This Row],[מחזורי פעילות]],"")</f>
        <v/>
      </c>
      <c r="R862" s="1" t="str">
        <f>IF(טבלה20[[#This Row],[באיזה מחזור נעקר אחרי קביעה?]]&lt;&gt;"",1,"")</f>
        <v/>
      </c>
      <c r="S862" s="1" t="str">
        <f>IF(AND(טבלה20[[#This Row],[באיזה מחזור נעקר אחרי קביעה?]]&lt;&gt;"",טבלה20[[#This Row],[CycleNumber]]&gt;B863),טבלה20[[#This Row],[באיזה מחזור נעקר אחרי קביעה?]],"")</f>
        <v/>
      </c>
      <c r="T862" s="1" t="str">
        <f>IF(AND(טבלה20[[#This Row],[הפרש קבוע אחרון]]&lt;&gt;"",I861=""),טבלה20[[#This Row],[CycleNumber]],"")</f>
        <v/>
      </c>
      <c r="U862" s="1" t="str">
        <f>IF(OR(טבלה20[[#This Row],[CycleNumber]]&gt;B863,B863=""),טבלה20[[#This Row],[CycleNumber]],"")</f>
        <v/>
      </c>
      <c r="V8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2" t="s">
        <v>122</v>
      </c>
      <c r="AO862">
        <v>11</v>
      </c>
      <c r="AP862">
        <v>31</v>
      </c>
      <c r="AQ862">
        <f t="shared" si="30"/>
        <v>0</v>
      </c>
      <c r="AR862" t="str">
        <f t="shared" si="31"/>
        <v/>
      </c>
    </row>
    <row r="863" spans="1:44" hidden="1" x14ac:dyDescent="0.25">
      <c r="A863" t="s">
        <v>122</v>
      </c>
      <c r="B863">
        <v>13</v>
      </c>
      <c r="C863">
        <v>0</v>
      </c>
      <c r="D863">
        <v>1</v>
      </c>
      <c r="E863">
        <v>0</v>
      </c>
      <c r="F863">
        <v>27</v>
      </c>
      <c r="G863" t="str">
        <f>IF(טבלה20[[#This Row],[CycleNumber]]&gt;2,IF(AND(טבלה20[[#This Row],[LengthofCycle]]-F862=F862-F861,טבלה20[[#This Row],[LengthofCycle]]-F862&lt;&gt;0),1,""),"")</f>
        <v/>
      </c>
      <c r="H863" t="str">
        <f>IF(טבלה20[[#This Row],[דילוג]]=1,SUM(G863:G864),"")</f>
        <v/>
      </c>
      <c r="I863" t="str">
        <f>IF(AND(טבלה20[[#This Row],[CycleNumber]]&gt;B862,טבלה20[[#This Row],[CycleNumber]]&gt;2),IF(טבלה20[[#This Row],[דילוג]]=1,טבלה20[[#This Row],[LengthofCycle]]-F862,I862),"")</f>
        <v/>
      </c>
      <c r="J863">
        <f>IF(AND(טבלה20[[#This Row],[CycleNumber]]&gt;B862,טבלה20[[#This Row],[CycleNumber]]&gt;2),IF(טבלה20[[#This Row],[דילוג]]=1,1,IF(MAX(J861:J862)=1,1,IF(טבלה20[[#This Row],[LengthofCycle]]-F862&lt;&gt;טבלה20[[#This Row],[הפרש קבוע אחרון]],0,""))),"")</f>
        <v>0</v>
      </c>
      <c r="K863" t="str">
        <f>IF(טבלה20[[#This Row],[CycleNumber]]&lt;3,"",IF(טבלה20[[#This Row],[דילוג]]=1,1,IF(K862="","",IF(טבלה20[[#This Row],[LengthofCycle]]-F862=טבלה20[[#This Row],[הפרש קבוע אחרון]],1,IF(K862+1&gt;3,"",K862+1)))))</f>
        <v/>
      </c>
      <c r="L863" t="str">
        <f>IF(OR(טבלה20[[#This Row],[פעילות]]="",K862=""),"",IF(טבלה20[[#This Row],[פעילות]]=1,1,0))</f>
        <v/>
      </c>
      <c r="M863" s="1" t="str">
        <f>IF(טבלה20[[#This Row],[פעילות]]="","",IF(OR(M862="",AND(טבלה20[[#This Row],[דילוג]]=1,K862=3)),1,M862+1))</f>
        <v/>
      </c>
      <c r="N863" s="1" t="str">
        <f>IF(AND(טבלה20[[#This Row],[מחזורי פעילות]]=3,G864=1,טבלה20[[#This Row],[הפרש קבוע אחרון]]&lt;&gt;I864),1,"")</f>
        <v/>
      </c>
      <c r="O863" s="1" t="str">
        <f>IF(AND(טבלה20[[#This Row],[מחזורי פעילות]]=3,G864=1,טבלה20[[#This Row],[הפרש קבוע אחרון]]=I864),1,"")</f>
        <v/>
      </c>
      <c r="P863" s="1" t="str">
        <f>IF(AND(טבלה20[[#This Row],[דילוג]]=1,טבלה20[[#This Row],[הפרש קבוע אחרון]]=I862,טבלה20[[#This Row],[מחזורי פעילות]]&gt;1),1,"")</f>
        <v/>
      </c>
      <c r="Q863" s="1" t="str">
        <f>IF(OR(AND(טבלה20[[#This Row],[מחזורי פעילות]]&lt;&gt;"",M864=""),AND(טבלה20[[#This Row],[פעילות]]=3,M864=1)),טבלה20[[#This Row],[מחזורי פעילות]],"")</f>
        <v/>
      </c>
      <c r="R863" s="1" t="str">
        <f>IF(טבלה20[[#This Row],[באיזה מחזור נעקר אחרי קביעה?]]&lt;&gt;"",1,"")</f>
        <v/>
      </c>
      <c r="S863" s="1" t="str">
        <f>IF(AND(טבלה20[[#This Row],[באיזה מחזור נעקר אחרי קביעה?]]&lt;&gt;"",טבלה20[[#This Row],[CycleNumber]]&gt;B864),טבלה20[[#This Row],[באיזה מחזור נעקר אחרי קביעה?]],"")</f>
        <v/>
      </c>
      <c r="T863" s="1" t="str">
        <f>IF(AND(טבלה20[[#This Row],[הפרש קבוע אחרון]]&lt;&gt;"",I862=""),טבלה20[[#This Row],[CycleNumber]],"")</f>
        <v/>
      </c>
      <c r="U863" s="1" t="str">
        <f>IF(OR(טבלה20[[#This Row],[CycleNumber]]&gt;B864,B864=""),טבלה20[[#This Row],[CycleNumber]],"")</f>
        <v/>
      </c>
      <c r="V8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3" t="s">
        <v>122</v>
      </c>
      <c r="AO863">
        <v>12</v>
      </c>
      <c r="AP863">
        <v>28</v>
      </c>
      <c r="AQ863">
        <f t="shared" si="30"/>
        <v>0</v>
      </c>
      <c r="AR863" t="str">
        <f t="shared" si="31"/>
        <v/>
      </c>
    </row>
    <row r="864" spans="1:44" hidden="1" x14ac:dyDescent="0.25">
      <c r="A864" t="s">
        <v>122</v>
      </c>
      <c r="B864">
        <v>14</v>
      </c>
      <c r="C864">
        <v>0</v>
      </c>
      <c r="D864">
        <v>0</v>
      </c>
      <c r="E864">
        <v>0</v>
      </c>
      <c r="F864">
        <v>30</v>
      </c>
      <c r="G864" t="str">
        <f>IF(טבלה20[[#This Row],[CycleNumber]]&gt;2,IF(AND(טבלה20[[#This Row],[LengthofCycle]]-F863=F863-F862,טבלה20[[#This Row],[LengthofCycle]]-F863&lt;&gt;0),1,""),"")</f>
        <v/>
      </c>
      <c r="H864" t="str">
        <f>IF(טבלה20[[#This Row],[דילוג]]=1,SUM(G864:G865),"")</f>
        <v/>
      </c>
      <c r="I864" t="str">
        <f>IF(AND(טבלה20[[#This Row],[CycleNumber]]&gt;B863,טבלה20[[#This Row],[CycleNumber]]&gt;2),IF(טבלה20[[#This Row],[דילוג]]=1,טבלה20[[#This Row],[LengthofCycle]]-F863,I863),"")</f>
        <v/>
      </c>
      <c r="J864">
        <f>IF(AND(טבלה20[[#This Row],[CycleNumber]]&gt;B863,טבלה20[[#This Row],[CycleNumber]]&gt;2),IF(טבלה20[[#This Row],[דילוג]]=1,1,IF(MAX(J862:J863)=1,1,IF(טבלה20[[#This Row],[LengthofCycle]]-F863&lt;&gt;טבלה20[[#This Row],[הפרש קבוע אחרון]],0,""))),"")</f>
        <v>0</v>
      </c>
      <c r="K864" t="str">
        <f>IF(טבלה20[[#This Row],[CycleNumber]]&lt;3,"",IF(טבלה20[[#This Row],[דילוג]]=1,1,IF(K863="","",IF(טבלה20[[#This Row],[LengthofCycle]]-F863=טבלה20[[#This Row],[הפרש קבוע אחרון]],1,IF(K863+1&gt;3,"",K863+1)))))</f>
        <v/>
      </c>
      <c r="L864" t="str">
        <f>IF(OR(טבלה20[[#This Row],[פעילות]]="",K863=""),"",IF(טבלה20[[#This Row],[פעילות]]=1,1,0))</f>
        <v/>
      </c>
      <c r="M864" s="1" t="str">
        <f>IF(טבלה20[[#This Row],[פעילות]]="","",IF(OR(M863="",AND(טבלה20[[#This Row],[דילוג]]=1,K863=3)),1,M863+1))</f>
        <v/>
      </c>
      <c r="N864" s="1" t="str">
        <f>IF(AND(טבלה20[[#This Row],[מחזורי פעילות]]=3,G865=1,טבלה20[[#This Row],[הפרש קבוע אחרון]]&lt;&gt;I865),1,"")</f>
        <v/>
      </c>
      <c r="O864" s="1" t="str">
        <f>IF(AND(טבלה20[[#This Row],[מחזורי פעילות]]=3,G865=1,טבלה20[[#This Row],[הפרש קבוע אחרון]]=I865),1,"")</f>
        <v/>
      </c>
      <c r="P864" s="1" t="str">
        <f>IF(AND(טבלה20[[#This Row],[דילוג]]=1,טבלה20[[#This Row],[הפרש קבוע אחרון]]=I863,טבלה20[[#This Row],[מחזורי פעילות]]&gt;1),1,"")</f>
        <v/>
      </c>
      <c r="Q864" s="1" t="str">
        <f>IF(OR(AND(טבלה20[[#This Row],[מחזורי פעילות]]&lt;&gt;"",M865=""),AND(טבלה20[[#This Row],[פעילות]]=3,M865=1)),טבלה20[[#This Row],[מחזורי פעילות]],"")</f>
        <v/>
      </c>
      <c r="R864" s="1" t="str">
        <f>IF(טבלה20[[#This Row],[באיזה מחזור נעקר אחרי קביעה?]]&lt;&gt;"",1,"")</f>
        <v/>
      </c>
      <c r="S864" s="1" t="str">
        <f>IF(AND(טבלה20[[#This Row],[באיזה מחזור נעקר אחרי קביעה?]]&lt;&gt;"",טבלה20[[#This Row],[CycleNumber]]&gt;B865),טבלה20[[#This Row],[באיזה מחזור נעקר אחרי קביעה?]],"")</f>
        <v/>
      </c>
      <c r="T864" s="1" t="str">
        <f>IF(AND(טבלה20[[#This Row],[הפרש קבוע אחרון]]&lt;&gt;"",I863=""),טבלה20[[#This Row],[CycleNumber]],"")</f>
        <v/>
      </c>
      <c r="U864" s="1" t="str">
        <f>IF(OR(טבלה20[[#This Row],[CycleNumber]]&gt;B865,B865=""),טבלה20[[#This Row],[CycleNumber]],"")</f>
        <v/>
      </c>
      <c r="V8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4" t="s">
        <v>122</v>
      </c>
      <c r="AO864">
        <v>13</v>
      </c>
      <c r="AP864">
        <v>27</v>
      </c>
      <c r="AQ864">
        <f t="shared" si="30"/>
        <v>0</v>
      </c>
      <c r="AR864" t="str">
        <f t="shared" si="31"/>
        <v/>
      </c>
    </row>
    <row r="865" spans="1:44" hidden="1" x14ac:dyDescent="0.25">
      <c r="A865" t="s">
        <v>122</v>
      </c>
      <c r="B865">
        <v>15</v>
      </c>
      <c r="C865">
        <v>0</v>
      </c>
      <c r="D865">
        <v>0</v>
      </c>
      <c r="E865">
        <v>0</v>
      </c>
      <c r="F865">
        <v>26</v>
      </c>
      <c r="G865" t="str">
        <f>IF(טבלה20[[#This Row],[CycleNumber]]&gt;2,IF(AND(טבלה20[[#This Row],[LengthofCycle]]-F864=F864-F863,טבלה20[[#This Row],[LengthofCycle]]-F864&lt;&gt;0),1,""),"")</f>
        <v/>
      </c>
      <c r="H865" t="str">
        <f>IF(טבלה20[[#This Row],[דילוג]]=1,SUM(G865:G866),"")</f>
        <v/>
      </c>
      <c r="I865" t="str">
        <f>IF(AND(טבלה20[[#This Row],[CycleNumber]]&gt;B864,טבלה20[[#This Row],[CycleNumber]]&gt;2),IF(טבלה20[[#This Row],[דילוג]]=1,טבלה20[[#This Row],[LengthofCycle]]-F864,I864),"")</f>
        <v/>
      </c>
      <c r="J865">
        <f>IF(AND(טבלה20[[#This Row],[CycleNumber]]&gt;B864,טבלה20[[#This Row],[CycleNumber]]&gt;2),IF(טבלה20[[#This Row],[דילוג]]=1,1,IF(MAX(J863:J864)=1,1,IF(טבלה20[[#This Row],[LengthofCycle]]-F864&lt;&gt;טבלה20[[#This Row],[הפרש קבוע אחרון]],0,""))),"")</f>
        <v>0</v>
      </c>
      <c r="K865" t="str">
        <f>IF(טבלה20[[#This Row],[CycleNumber]]&lt;3,"",IF(טבלה20[[#This Row],[דילוג]]=1,1,IF(K864="","",IF(טבלה20[[#This Row],[LengthofCycle]]-F864=טבלה20[[#This Row],[הפרש קבוע אחרון]],1,IF(K864+1&gt;3,"",K864+1)))))</f>
        <v/>
      </c>
      <c r="L865" t="str">
        <f>IF(OR(טבלה20[[#This Row],[פעילות]]="",K864=""),"",IF(טבלה20[[#This Row],[פעילות]]=1,1,0))</f>
        <v/>
      </c>
      <c r="M865" s="1" t="str">
        <f>IF(טבלה20[[#This Row],[פעילות]]="","",IF(OR(M864="",AND(טבלה20[[#This Row],[דילוג]]=1,K864=3)),1,M864+1))</f>
        <v/>
      </c>
      <c r="N865" s="1" t="str">
        <f>IF(AND(טבלה20[[#This Row],[מחזורי פעילות]]=3,G866=1,טבלה20[[#This Row],[הפרש קבוע אחרון]]&lt;&gt;I866),1,"")</f>
        <v/>
      </c>
      <c r="O865" s="1" t="str">
        <f>IF(AND(טבלה20[[#This Row],[מחזורי פעילות]]=3,G866=1,טבלה20[[#This Row],[הפרש קבוע אחרון]]=I866),1,"")</f>
        <v/>
      </c>
      <c r="P865" s="1" t="str">
        <f>IF(AND(טבלה20[[#This Row],[דילוג]]=1,טבלה20[[#This Row],[הפרש קבוע אחרון]]=I864,טבלה20[[#This Row],[מחזורי פעילות]]&gt;1),1,"")</f>
        <v/>
      </c>
      <c r="Q865" s="1" t="str">
        <f>IF(OR(AND(טבלה20[[#This Row],[מחזורי פעילות]]&lt;&gt;"",M866=""),AND(טבלה20[[#This Row],[פעילות]]=3,M866=1)),טבלה20[[#This Row],[מחזורי פעילות]],"")</f>
        <v/>
      </c>
      <c r="R865" s="1" t="str">
        <f>IF(טבלה20[[#This Row],[באיזה מחזור נעקר אחרי קביעה?]]&lt;&gt;"",1,"")</f>
        <v/>
      </c>
      <c r="S865" s="1" t="str">
        <f>IF(AND(טבלה20[[#This Row],[באיזה מחזור נעקר אחרי קביעה?]]&lt;&gt;"",טבלה20[[#This Row],[CycleNumber]]&gt;B866),טבלה20[[#This Row],[באיזה מחזור נעקר אחרי קביעה?]],"")</f>
        <v/>
      </c>
      <c r="T865" s="1" t="str">
        <f>IF(AND(טבלה20[[#This Row],[הפרש קבוע אחרון]]&lt;&gt;"",I864=""),טבלה20[[#This Row],[CycleNumber]],"")</f>
        <v/>
      </c>
      <c r="U865" s="1" t="str">
        <f>IF(OR(טבלה20[[#This Row],[CycleNumber]]&gt;B866,B866=""),טבלה20[[#This Row],[CycleNumber]],"")</f>
        <v/>
      </c>
      <c r="V8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5" t="s">
        <v>122</v>
      </c>
      <c r="AO865">
        <v>14</v>
      </c>
      <c r="AP865">
        <v>30</v>
      </c>
      <c r="AQ865">
        <f t="shared" si="30"/>
        <v>0</v>
      </c>
      <c r="AR865" t="str">
        <f t="shared" si="31"/>
        <v/>
      </c>
    </row>
    <row r="866" spans="1:44" hidden="1" x14ac:dyDescent="0.25">
      <c r="A866" t="s">
        <v>122</v>
      </c>
      <c r="B866">
        <v>16</v>
      </c>
      <c r="C866">
        <v>0</v>
      </c>
      <c r="D866">
        <v>0</v>
      </c>
      <c r="E866">
        <v>0</v>
      </c>
      <c r="F866">
        <v>28</v>
      </c>
      <c r="G866" t="str">
        <f>IF(טבלה20[[#This Row],[CycleNumber]]&gt;2,IF(AND(טבלה20[[#This Row],[LengthofCycle]]-F865=F865-F864,טבלה20[[#This Row],[LengthofCycle]]-F865&lt;&gt;0),1,""),"")</f>
        <v/>
      </c>
      <c r="H866" t="str">
        <f>IF(טבלה20[[#This Row],[דילוג]]=1,SUM(G866:G867),"")</f>
        <v/>
      </c>
      <c r="I866" t="str">
        <f>IF(AND(טבלה20[[#This Row],[CycleNumber]]&gt;B865,טבלה20[[#This Row],[CycleNumber]]&gt;2),IF(טבלה20[[#This Row],[דילוג]]=1,טבלה20[[#This Row],[LengthofCycle]]-F865,I865),"")</f>
        <v/>
      </c>
      <c r="J866">
        <f>IF(AND(טבלה20[[#This Row],[CycleNumber]]&gt;B865,טבלה20[[#This Row],[CycleNumber]]&gt;2),IF(טבלה20[[#This Row],[דילוג]]=1,1,IF(MAX(J864:J865)=1,1,IF(טבלה20[[#This Row],[LengthofCycle]]-F865&lt;&gt;טבלה20[[#This Row],[הפרש קבוע אחרון]],0,""))),"")</f>
        <v>0</v>
      </c>
      <c r="K866" t="str">
        <f>IF(טבלה20[[#This Row],[CycleNumber]]&lt;3,"",IF(טבלה20[[#This Row],[דילוג]]=1,1,IF(K865="","",IF(טבלה20[[#This Row],[LengthofCycle]]-F865=טבלה20[[#This Row],[הפרש קבוע אחרון]],1,IF(K865+1&gt;3,"",K865+1)))))</f>
        <v/>
      </c>
      <c r="L866" t="str">
        <f>IF(OR(טבלה20[[#This Row],[פעילות]]="",K865=""),"",IF(טבלה20[[#This Row],[פעילות]]=1,1,0))</f>
        <v/>
      </c>
      <c r="M866" s="1" t="str">
        <f>IF(טבלה20[[#This Row],[פעילות]]="","",IF(OR(M865="",AND(טבלה20[[#This Row],[דילוג]]=1,K865=3)),1,M865+1))</f>
        <v/>
      </c>
      <c r="N866" s="1" t="str">
        <f>IF(AND(טבלה20[[#This Row],[מחזורי פעילות]]=3,G867=1,טבלה20[[#This Row],[הפרש קבוע אחרון]]&lt;&gt;I867),1,"")</f>
        <v/>
      </c>
      <c r="O866" s="1" t="str">
        <f>IF(AND(טבלה20[[#This Row],[מחזורי פעילות]]=3,G867=1,טבלה20[[#This Row],[הפרש קבוע אחרון]]=I867),1,"")</f>
        <v/>
      </c>
      <c r="P866" s="1" t="str">
        <f>IF(AND(טבלה20[[#This Row],[דילוג]]=1,טבלה20[[#This Row],[הפרש קבוע אחרון]]=I865,טבלה20[[#This Row],[מחזורי פעילות]]&gt;1),1,"")</f>
        <v/>
      </c>
      <c r="Q866" s="1" t="str">
        <f>IF(OR(AND(טבלה20[[#This Row],[מחזורי פעילות]]&lt;&gt;"",M867=""),AND(טבלה20[[#This Row],[פעילות]]=3,M867=1)),טבלה20[[#This Row],[מחזורי פעילות]],"")</f>
        <v/>
      </c>
      <c r="R866" s="1" t="str">
        <f>IF(טבלה20[[#This Row],[באיזה מחזור נעקר אחרי קביעה?]]&lt;&gt;"",1,"")</f>
        <v/>
      </c>
      <c r="S866" s="1" t="str">
        <f>IF(AND(טבלה20[[#This Row],[באיזה מחזור נעקר אחרי קביעה?]]&lt;&gt;"",טבלה20[[#This Row],[CycleNumber]]&gt;B867),טבלה20[[#This Row],[באיזה מחזור נעקר אחרי קביעה?]],"")</f>
        <v/>
      </c>
      <c r="T866" s="1" t="str">
        <f>IF(AND(טבלה20[[#This Row],[הפרש קבוע אחרון]]&lt;&gt;"",I865=""),טבלה20[[#This Row],[CycleNumber]],"")</f>
        <v/>
      </c>
      <c r="U866" s="1" t="str">
        <f>IF(OR(טבלה20[[#This Row],[CycleNumber]]&gt;B867,B867=""),טבלה20[[#This Row],[CycleNumber]],"")</f>
        <v/>
      </c>
      <c r="V8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6" t="s">
        <v>122</v>
      </c>
      <c r="AO866">
        <v>15</v>
      </c>
      <c r="AP866">
        <v>26</v>
      </c>
      <c r="AQ866">
        <f t="shared" si="30"/>
        <v>0</v>
      </c>
      <c r="AR866" t="str">
        <f t="shared" si="31"/>
        <v/>
      </c>
    </row>
    <row r="867" spans="1:44" hidden="1" x14ac:dyDescent="0.25">
      <c r="A867" t="s">
        <v>122</v>
      </c>
      <c r="B867">
        <v>17</v>
      </c>
      <c r="C867">
        <v>0</v>
      </c>
      <c r="D867">
        <v>0</v>
      </c>
      <c r="E867">
        <v>0</v>
      </c>
      <c r="F867">
        <v>28</v>
      </c>
      <c r="G867" t="str">
        <f>IF(טבלה20[[#This Row],[CycleNumber]]&gt;2,IF(AND(טבלה20[[#This Row],[LengthofCycle]]-F866=F866-F865,טבלה20[[#This Row],[LengthofCycle]]-F866&lt;&gt;0),1,""),"")</f>
        <v/>
      </c>
      <c r="H867" t="str">
        <f>IF(טבלה20[[#This Row],[דילוג]]=1,SUM(G867:G868),"")</f>
        <v/>
      </c>
      <c r="I867" t="str">
        <f>IF(AND(טבלה20[[#This Row],[CycleNumber]]&gt;B866,טבלה20[[#This Row],[CycleNumber]]&gt;2),IF(טבלה20[[#This Row],[דילוג]]=1,טבלה20[[#This Row],[LengthofCycle]]-F866,I866),"")</f>
        <v/>
      </c>
      <c r="J867">
        <f>IF(AND(טבלה20[[#This Row],[CycleNumber]]&gt;B866,טבלה20[[#This Row],[CycleNumber]]&gt;2),IF(טבלה20[[#This Row],[דילוג]]=1,1,IF(MAX(J865:J866)=1,1,IF(טבלה20[[#This Row],[LengthofCycle]]-F866&lt;&gt;טבלה20[[#This Row],[הפרש קבוע אחרון]],0,""))),"")</f>
        <v>0</v>
      </c>
      <c r="K867" t="str">
        <f>IF(טבלה20[[#This Row],[CycleNumber]]&lt;3,"",IF(טבלה20[[#This Row],[דילוג]]=1,1,IF(K866="","",IF(טבלה20[[#This Row],[LengthofCycle]]-F866=טבלה20[[#This Row],[הפרש קבוע אחרון]],1,IF(K866+1&gt;3,"",K866+1)))))</f>
        <v/>
      </c>
      <c r="L867" t="str">
        <f>IF(OR(טבלה20[[#This Row],[פעילות]]="",K866=""),"",IF(טבלה20[[#This Row],[פעילות]]=1,1,0))</f>
        <v/>
      </c>
      <c r="M867" s="1" t="str">
        <f>IF(טבלה20[[#This Row],[פעילות]]="","",IF(OR(M866="",AND(טבלה20[[#This Row],[דילוג]]=1,K866=3)),1,M866+1))</f>
        <v/>
      </c>
      <c r="N867" s="1" t="str">
        <f>IF(AND(טבלה20[[#This Row],[מחזורי פעילות]]=3,G868=1,טבלה20[[#This Row],[הפרש קבוע אחרון]]&lt;&gt;I868),1,"")</f>
        <v/>
      </c>
      <c r="O867" s="1" t="str">
        <f>IF(AND(טבלה20[[#This Row],[מחזורי פעילות]]=3,G868=1,טבלה20[[#This Row],[הפרש קבוע אחרון]]=I868),1,"")</f>
        <v/>
      </c>
      <c r="P867" s="1" t="str">
        <f>IF(AND(טבלה20[[#This Row],[דילוג]]=1,טבלה20[[#This Row],[הפרש קבוע אחרון]]=I866,טבלה20[[#This Row],[מחזורי פעילות]]&gt;1),1,"")</f>
        <v/>
      </c>
      <c r="Q867" s="1" t="str">
        <f>IF(OR(AND(טבלה20[[#This Row],[מחזורי פעילות]]&lt;&gt;"",M868=""),AND(טבלה20[[#This Row],[פעילות]]=3,M868=1)),טבלה20[[#This Row],[מחזורי פעילות]],"")</f>
        <v/>
      </c>
      <c r="R867" s="1" t="str">
        <f>IF(טבלה20[[#This Row],[באיזה מחזור נעקר אחרי קביעה?]]&lt;&gt;"",1,"")</f>
        <v/>
      </c>
      <c r="S867" s="1" t="str">
        <f>IF(AND(טבלה20[[#This Row],[באיזה מחזור נעקר אחרי קביעה?]]&lt;&gt;"",טבלה20[[#This Row],[CycleNumber]]&gt;B868),טבלה20[[#This Row],[באיזה מחזור נעקר אחרי קביעה?]],"")</f>
        <v/>
      </c>
      <c r="T867" s="1" t="str">
        <f>IF(AND(טבלה20[[#This Row],[הפרש קבוע אחרון]]&lt;&gt;"",I866=""),טבלה20[[#This Row],[CycleNumber]],"")</f>
        <v/>
      </c>
      <c r="U867" s="1">
        <f>IF(OR(טבלה20[[#This Row],[CycleNumber]]&gt;B868,B868=""),טבלה20[[#This Row],[CycleNumber]],"")</f>
        <v>17</v>
      </c>
      <c r="V8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7" t="s">
        <v>122</v>
      </c>
      <c r="AO867">
        <v>16</v>
      </c>
      <c r="AP867">
        <v>28</v>
      </c>
      <c r="AQ867">
        <f t="shared" si="30"/>
        <v>0</v>
      </c>
      <c r="AR867" t="str">
        <f t="shared" si="31"/>
        <v/>
      </c>
    </row>
    <row r="868" spans="1:44" hidden="1" x14ac:dyDescent="0.25">
      <c r="A868" t="s">
        <v>123</v>
      </c>
      <c r="B868">
        <v>1</v>
      </c>
      <c r="C868">
        <v>1</v>
      </c>
      <c r="D868">
        <v>1</v>
      </c>
      <c r="E868">
        <v>0</v>
      </c>
      <c r="F868">
        <v>25</v>
      </c>
      <c r="G868" t="str">
        <f>IF(טבלה20[[#This Row],[CycleNumber]]&gt;2,IF(AND(טבלה20[[#This Row],[LengthofCycle]]-F867=F867-F866,טבלה20[[#This Row],[LengthofCycle]]-F867&lt;&gt;0),1,""),"")</f>
        <v/>
      </c>
      <c r="H868" t="str">
        <f>IF(טבלה20[[#This Row],[דילוג]]=1,SUM(G868:G869),"")</f>
        <v/>
      </c>
      <c r="I868" t="str">
        <f>IF(AND(טבלה20[[#This Row],[CycleNumber]]&gt;B867,טבלה20[[#This Row],[CycleNumber]]&gt;2),IF(טבלה20[[#This Row],[דילוג]]=1,טבלה20[[#This Row],[LengthofCycle]]-F867,I867),"")</f>
        <v/>
      </c>
      <c r="J868" t="str">
        <f>IF(AND(טבלה20[[#This Row],[CycleNumber]]&gt;B867,טבלה20[[#This Row],[CycleNumber]]&gt;2),IF(טבלה20[[#This Row],[דילוג]]=1,1,IF(MAX(J866:J867)=1,1,IF(טבלה20[[#This Row],[LengthofCycle]]-F867&lt;&gt;טבלה20[[#This Row],[הפרש קבוע אחרון]],0,""))),"")</f>
        <v/>
      </c>
      <c r="K868" t="str">
        <f>IF(טבלה20[[#This Row],[CycleNumber]]&lt;3,"",IF(טבלה20[[#This Row],[דילוג]]=1,1,IF(K867="","",IF(טבלה20[[#This Row],[LengthofCycle]]-F867=טבלה20[[#This Row],[הפרש קבוע אחרון]],1,IF(K867+1&gt;3,"",K867+1)))))</f>
        <v/>
      </c>
      <c r="L868" t="str">
        <f>IF(OR(טבלה20[[#This Row],[פעילות]]="",K867=""),"",IF(טבלה20[[#This Row],[פעילות]]=1,1,0))</f>
        <v/>
      </c>
      <c r="M868" s="1" t="str">
        <f>IF(טבלה20[[#This Row],[פעילות]]="","",IF(OR(M867="",AND(טבלה20[[#This Row],[דילוג]]=1,K867=3)),1,M867+1))</f>
        <v/>
      </c>
      <c r="N868" s="1" t="str">
        <f>IF(AND(טבלה20[[#This Row],[מחזורי פעילות]]=3,G869=1,טבלה20[[#This Row],[הפרש קבוע אחרון]]&lt;&gt;I869),1,"")</f>
        <v/>
      </c>
      <c r="O868" s="1" t="str">
        <f>IF(AND(טבלה20[[#This Row],[מחזורי פעילות]]=3,G869=1,טבלה20[[#This Row],[הפרש קבוע אחרון]]=I869),1,"")</f>
        <v/>
      </c>
      <c r="P868" s="1" t="str">
        <f>IF(AND(טבלה20[[#This Row],[דילוג]]=1,טבלה20[[#This Row],[הפרש קבוע אחרון]]=I867,טבלה20[[#This Row],[מחזורי פעילות]]&gt;1),1,"")</f>
        <v/>
      </c>
      <c r="Q868" s="1" t="str">
        <f>IF(OR(AND(טבלה20[[#This Row],[מחזורי פעילות]]&lt;&gt;"",M869=""),AND(טבלה20[[#This Row],[פעילות]]=3,M869=1)),טבלה20[[#This Row],[מחזורי פעילות]],"")</f>
        <v/>
      </c>
      <c r="R868" s="1" t="str">
        <f>IF(טבלה20[[#This Row],[באיזה מחזור נעקר אחרי קביעה?]]&lt;&gt;"",1,"")</f>
        <v/>
      </c>
      <c r="S868" s="1" t="str">
        <f>IF(AND(טבלה20[[#This Row],[באיזה מחזור נעקר אחרי קביעה?]]&lt;&gt;"",טבלה20[[#This Row],[CycleNumber]]&gt;B869),טבלה20[[#This Row],[באיזה מחזור נעקר אחרי קביעה?]],"")</f>
        <v/>
      </c>
      <c r="T868" s="1" t="str">
        <f>IF(AND(טבלה20[[#This Row],[הפרש קבוע אחרון]]&lt;&gt;"",I867=""),טבלה20[[#This Row],[CycleNumber]],"")</f>
        <v/>
      </c>
      <c r="U868" s="1" t="str">
        <f>IF(OR(טבלה20[[#This Row],[CycleNumber]]&gt;B869,B869=""),טבלה20[[#This Row],[CycleNumber]],"")</f>
        <v/>
      </c>
      <c r="V8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8" t="s">
        <v>122</v>
      </c>
      <c r="AO868">
        <v>17</v>
      </c>
      <c r="AP868">
        <v>28</v>
      </c>
      <c r="AQ868">
        <f t="shared" si="30"/>
        <v>0</v>
      </c>
      <c r="AR868" t="str">
        <f t="shared" si="31"/>
        <v/>
      </c>
    </row>
    <row r="869" spans="1:44" hidden="1" x14ac:dyDescent="0.25">
      <c r="A869" t="s">
        <v>123</v>
      </c>
      <c r="B869">
        <v>2</v>
      </c>
      <c r="C869">
        <v>1</v>
      </c>
      <c r="D869">
        <v>1</v>
      </c>
      <c r="E869">
        <v>0</v>
      </c>
      <c r="F869">
        <v>32</v>
      </c>
      <c r="G869" t="str">
        <f>IF(טבלה20[[#This Row],[CycleNumber]]&gt;2,IF(AND(טבלה20[[#This Row],[LengthofCycle]]-F868=F868-F867,טבלה20[[#This Row],[LengthofCycle]]-F868&lt;&gt;0),1,""),"")</f>
        <v/>
      </c>
      <c r="H869" t="str">
        <f>IF(טבלה20[[#This Row],[דילוג]]=1,SUM(G869:G870),"")</f>
        <v/>
      </c>
      <c r="I869" t="str">
        <f>IF(AND(טבלה20[[#This Row],[CycleNumber]]&gt;B868,טבלה20[[#This Row],[CycleNumber]]&gt;2),IF(טבלה20[[#This Row],[דילוג]]=1,טבלה20[[#This Row],[LengthofCycle]]-F868,I868),"")</f>
        <v/>
      </c>
      <c r="J869" t="str">
        <f>IF(AND(טבלה20[[#This Row],[CycleNumber]]&gt;B868,טבלה20[[#This Row],[CycleNumber]]&gt;2),IF(טבלה20[[#This Row],[דילוג]]=1,1,IF(MAX(J867:J868)=1,1,IF(טבלה20[[#This Row],[LengthofCycle]]-F868&lt;&gt;טבלה20[[#This Row],[הפרש קבוע אחרון]],0,""))),"")</f>
        <v/>
      </c>
      <c r="K869" t="str">
        <f>IF(טבלה20[[#This Row],[CycleNumber]]&lt;3,"",IF(טבלה20[[#This Row],[דילוג]]=1,1,IF(K868="","",IF(טבלה20[[#This Row],[LengthofCycle]]-F868=טבלה20[[#This Row],[הפרש קבוע אחרון]],1,IF(K868+1&gt;3,"",K868+1)))))</f>
        <v/>
      </c>
      <c r="L869" t="str">
        <f>IF(OR(טבלה20[[#This Row],[פעילות]]="",K868=""),"",IF(טבלה20[[#This Row],[פעילות]]=1,1,0))</f>
        <v/>
      </c>
      <c r="M869" s="1" t="str">
        <f>IF(טבלה20[[#This Row],[פעילות]]="","",IF(OR(M868="",AND(טבלה20[[#This Row],[דילוג]]=1,K868=3)),1,M868+1))</f>
        <v/>
      </c>
      <c r="N869" s="1" t="str">
        <f>IF(AND(טבלה20[[#This Row],[מחזורי פעילות]]=3,G870=1,טבלה20[[#This Row],[הפרש קבוע אחרון]]&lt;&gt;I870),1,"")</f>
        <v/>
      </c>
      <c r="O869" s="1" t="str">
        <f>IF(AND(טבלה20[[#This Row],[מחזורי פעילות]]=3,G870=1,טבלה20[[#This Row],[הפרש קבוע אחרון]]=I870),1,"")</f>
        <v/>
      </c>
      <c r="P869" s="1" t="str">
        <f>IF(AND(טבלה20[[#This Row],[דילוג]]=1,טבלה20[[#This Row],[הפרש קבוע אחרון]]=I868,טבלה20[[#This Row],[מחזורי פעילות]]&gt;1),1,"")</f>
        <v/>
      </c>
      <c r="Q869" s="1" t="str">
        <f>IF(OR(AND(טבלה20[[#This Row],[מחזורי פעילות]]&lt;&gt;"",M870=""),AND(טבלה20[[#This Row],[פעילות]]=3,M870=1)),טבלה20[[#This Row],[מחזורי פעילות]],"")</f>
        <v/>
      </c>
      <c r="R869" s="1" t="str">
        <f>IF(טבלה20[[#This Row],[באיזה מחזור נעקר אחרי קביעה?]]&lt;&gt;"",1,"")</f>
        <v/>
      </c>
      <c r="S869" s="1" t="str">
        <f>IF(AND(טבלה20[[#This Row],[באיזה מחזור נעקר אחרי קביעה?]]&lt;&gt;"",טבלה20[[#This Row],[CycleNumber]]&gt;B870),טבלה20[[#This Row],[באיזה מחזור נעקר אחרי קביעה?]],"")</f>
        <v/>
      </c>
      <c r="T869" s="1" t="str">
        <f>IF(AND(טבלה20[[#This Row],[הפרש קבוע אחרון]]&lt;&gt;"",I868=""),טבלה20[[#This Row],[CycleNumber]],"")</f>
        <v/>
      </c>
      <c r="U869" s="1" t="str">
        <f>IF(OR(טבלה20[[#This Row],[CycleNumber]]&gt;B870,B870=""),טבלה20[[#This Row],[CycleNumber]],"")</f>
        <v/>
      </c>
      <c r="V8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69" t="s">
        <v>123</v>
      </c>
      <c r="AO869">
        <v>1</v>
      </c>
      <c r="AP869">
        <v>25</v>
      </c>
      <c r="AQ869" t="str">
        <f t="shared" si="30"/>
        <v/>
      </c>
      <c r="AR869" t="str">
        <f t="shared" si="31"/>
        <v/>
      </c>
    </row>
    <row r="870" spans="1:44" hidden="1" x14ac:dyDescent="0.25">
      <c r="A870" t="s">
        <v>123</v>
      </c>
      <c r="B870">
        <v>3</v>
      </c>
      <c r="C870">
        <v>1</v>
      </c>
      <c r="D870">
        <v>1</v>
      </c>
      <c r="E870">
        <v>0</v>
      </c>
      <c r="F870">
        <v>27</v>
      </c>
      <c r="G870" t="str">
        <f>IF(טבלה20[[#This Row],[CycleNumber]]&gt;2,IF(AND(טבלה20[[#This Row],[LengthofCycle]]-F869=F869-F868,טבלה20[[#This Row],[LengthofCycle]]-F869&lt;&gt;0),1,""),"")</f>
        <v/>
      </c>
      <c r="H870" t="str">
        <f>IF(טבלה20[[#This Row],[דילוג]]=1,SUM(G870:G871),"")</f>
        <v/>
      </c>
      <c r="I870" t="str">
        <f>IF(AND(טבלה20[[#This Row],[CycleNumber]]&gt;B869,טבלה20[[#This Row],[CycleNumber]]&gt;2),IF(טבלה20[[#This Row],[דילוג]]=1,טבלה20[[#This Row],[LengthofCycle]]-F869,I869),"")</f>
        <v/>
      </c>
      <c r="J870">
        <f>IF(AND(טבלה20[[#This Row],[CycleNumber]]&gt;B869,טבלה20[[#This Row],[CycleNumber]]&gt;2),IF(טבלה20[[#This Row],[דילוג]]=1,1,IF(MAX(J868:J869)=1,1,IF(טבלה20[[#This Row],[LengthofCycle]]-F869&lt;&gt;טבלה20[[#This Row],[הפרש קבוע אחרון]],0,""))),"")</f>
        <v>0</v>
      </c>
      <c r="K870" t="str">
        <f>IF(טבלה20[[#This Row],[CycleNumber]]&lt;3,"",IF(טבלה20[[#This Row],[דילוג]]=1,1,IF(K869="","",IF(טבלה20[[#This Row],[LengthofCycle]]-F869=טבלה20[[#This Row],[הפרש קבוע אחרון]],1,IF(K869+1&gt;3,"",K869+1)))))</f>
        <v/>
      </c>
      <c r="L870" t="str">
        <f>IF(OR(טבלה20[[#This Row],[פעילות]]="",K869=""),"",IF(טבלה20[[#This Row],[פעילות]]=1,1,0))</f>
        <v/>
      </c>
      <c r="M870" s="1" t="str">
        <f>IF(טבלה20[[#This Row],[פעילות]]="","",IF(OR(M869="",AND(טבלה20[[#This Row],[דילוג]]=1,K869=3)),1,M869+1))</f>
        <v/>
      </c>
      <c r="N870" s="1" t="str">
        <f>IF(AND(טבלה20[[#This Row],[מחזורי פעילות]]=3,G871=1,טבלה20[[#This Row],[הפרש קבוע אחרון]]&lt;&gt;I871),1,"")</f>
        <v/>
      </c>
      <c r="O870" s="1" t="str">
        <f>IF(AND(טבלה20[[#This Row],[מחזורי פעילות]]=3,G871=1,טבלה20[[#This Row],[הפרש קבוע אחרון]]=I871),1,"")</f>
        <v/>
      </c>
      <c r="P870" s="1" t="str">
        <f>IF(AND(טבלה20[[#This Row],[דילוג]]=1,טבלה20[[#This Row],[הפרש קבוע אחרון]]=I869,טבלה20[[#This Row],[מחזורי פעילות]]&gt;1),1,"")</f>
        <v/>
      </c>
      <c r="Q870" s="1" t="str">
        <f>IF(OR(AND(טבלה20[[#This Row],[מחזורי פעילות]]&lt;&gt;"",M871=""),AND(טבלה20[[#This Row],[פעילות]]=3,M871=1)),טבלה20[[#This Row],[מחזורי פעילות]],"")</f>
        <v/>
      </c>
      <c r="R870" s="1" t="str">
        <f>IF(טבלה20[[#This Row],[באיזה מחזור נעקר אחרי קביעה?]]&lt;&gt;"",1,"")</f>
        <v/>
      </c>
      <c r="S870" s="1" t="str">
        <f>IF(AND(טבלה20[[#This Row],[באיזה מחזור נעקר אחרי קביעה?]]&lt;&gt;"",טבלה20[[#This Row],[CycleNumber]]&gt;B871),טבלה20[[#This Row],[באיזה מחזור נעקר אחרי קביעה?]],"")</f>
        <v/>
      </c>
      <c r="T870" s="1" t="str">
        <f>IF(AND(טבלה20[[#This Row],[הפרש קבוע אחרון]]&lt;&gt;"",I869=""),טבלה20[[#This Row],[CycleNumber]],"")</f>
        <v/>
      </c>
      <c r="U870" s="1" t="str">
        <f>IF(OR(טבלה20[[#This Row],[CycleNumber]]&gt;B871,B871=""),טבלה20[[#This Row],[CycleNumber]],"")</f>
        <v/>
      </c>
      <c r="V8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0" t="s">
        <v>123</v>
      </c>
      <c r="AO870">
        <v>2</v>
      </c>
      <c r="AP870">
        <v>32</v>
      </c>
      <c r="AQ870" t="str">
        <f t="shared" si="30"/>
        <v/>
      </c>
      <c r="AR870" t="str">
        <f t="shared" si="31"/>
        <v/>
      </c>
    </row>
    <row r="871" spans="1:44" hidden="1" x14ac:dyDescent="0.25">
      <c r="A871" t="s">
        <v>123</v>
      </c>
      <c r="B871">
        <v>4</v>
      </c>
      <c r="C871">
        <v>1</v>
      </c>
      <c r="D871">
        <v>1</v>
      </c>
      <c r="E871">
        <v>0</v>
      </c>
      <c r="F871">
        <v>29</v>
      </c>
      <c r="G871" t="str">
        <f>IF(טבלה20[[#This Row],[CycleNumber]]&gt;2,IF(AND(טבלה20[[#This Row],[LengthofCycle]]-F870=F870-F869,טבלה20[[#This Row],[LengthofCycle]]-F870&lt;&gt;0),1,""),"")</f>
        <v/>
      </c>
      <c r="H871" t="str">
        <f>IF(טבלה20[[#This Row],[דילוג]]=1,SUM(G871:G872),"")</f>
        <v/>
      </c>
      <c r="I871" t="str">
        <f>IF(AND(טבלה20[[#This Row],[CycleNumber]]&gt;B870,טבלה20[[#This Row],[CycleNumber]]&gt;2),IF(טבלה20[[#This Row],[דילוג]]=1,טבלה20[[#This Row],[LengthofCycle]]-F870,I870),"")</f>
        <v/>
      </c>
      <c r="J871">
        <f>IF(AND(טבלה20[[#This Row],[CycleNumber]]&gt;B870,טבלה20[[#This Row],[CycleNumber]]&gt;2),IF(טבלה20[[#This Row],[דילוג]]=1,1,IF(MAX(J869:J870)=1,1,IF(טבלה20[[#This Row],[LengthofCycle]]-F870&lt;&gt;טבלה20[[#This Row],[הפרש קבוע אחרון]],0,""))),"")</f>
        <v>0</v>
      </c>
      <c r="K871" t="str">
        <f>IF(טבלה20[[#This Row],[CycleNumber]]&lt;3,"",IF(טבלה20[[#This Row],[דילוג]]=1,1,IF(K870="","",IF(טבלה20[[#This Row],[LengthofCycle]]-F870=טבלה20[[#This Row],[הפרש קבוע אחרון]],1,IF(K870+1&gt;3,"",K870+1)))))</f>
        <v/>
      </c>
      <c r="L871" t="str">
        <f>IF(OR(טבלה20[[#This Row],[פעילות]]="",K870=""),"",IF(טבלה20[[#This Row],[פעילות]]=1,1,0))</f>
        <v/>
      </c>
      <c r="M871" s="1" t="str">
        <f>IF(טבלה20[[#This Row],[פעילות]]="","",IF(OR(M870="",AND(טבלה20[[#This Row],[דילוג]]=1,K870=3)),1,M870+1))</f>
        <v/>
      </c>
      <c r="N871" s="1" t="str">
        <f>IF(AND(טבלה20[[#This Row],[מחזורי פעילות]]=3,G872=1,טבלה20[[#This Row],[הפרש קבוע אחרון]]&lt;&gt;I872),1,"")</f>
        <v/>
      </c>
      <c r="O871" s="1" t="str">
        <f>IF(AND(טבלה20[[#This Row],[מחזורי פעילות]]=3,G872=1,טבלה20[[#This Row],[הפרש קבוע אחרון]]=I872),1,"")</f>
        <v/>
      </c>
      <c r="P871" s="1" t="str">
        <f>IF(AND(טבלה20[[#This Row],[דילוג]]=1,טבלה20[[#This Row],[הפרש קבוע אחרון]]=I870,טבלה20[[#This Row],[מחזורי פעילות]]&gt;1),1,"")</f>
        <v/>
      </c>
      <c r="Q871" s="1" t="str">
        <f>IF(OR(AND(טבלה20[[#This Row],[מחזורי פעילות]]&lt;&gt;"",M872=""),AND(טבלה20[[#This Row],[פעילות]]=3,M872=1)),טבלה20[[#This Row],[מחזורי פעילות]],"")</f>
        <v/>
      </c>
      <c r="R871" s="1" t="str">
        <f>IF(טבלה20[[#This Row],[באיזה מחזור נעקר אחרי קביעה?]]&lt;&gt;"",1,"")</f>
        <v/>
      </c>
      <c r="S871" s="1" t="str">
        <f>IF(AND(טבלה20[[#This Row],[באיזה מחזור נעקר אחרי קביעה?]]&lt;&gt;"",טבלה20[[#This Row],[CycleNumber]]&gt;B872),טבלה20[[#This Row],[באיזה מחזור נעקר אחרי קביעה?]],"")</f>
        <v/>
      </c>
      <c r="T871" s="1" t="str">
        <f>IF(AND(טבלה20[[#This Row],[הפרש קבוע אחרון]]&lt;&gt;"",I870=""),טבלה20[[#This Row],[CycleNumber]],"")</f>
        <v/>
      </c>
      <c r="U871" s="1" t="str">
        <f>IF(OR(טבלה20[[#This Row],[CycleNumber]]&gt;B872,B872=""),טבלה20[[#This Row],[CycleNumber]],"")</f>
        <v/>
      </c>
      <c r="V8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1" t="s">
        <v>123</v>
      </c>
      <c r="AO871">
        <v>3</v>
      </c>
      <c r="AP871">
        <v>27</v>
      </c>
      <c r="AQ871">
        <f t="shared" si="30"/>
        <v>0</v>
      </c>
      <c r="AR871" t="str">
        <f t="shared" si="31"/>
        <v/>
      </c>
    </row>
    <row r="872" spans="1:44" hidden="1" x14ac:dyDescent="0.25">
      <c r="A872" t="s">
        <v>123</v>
      </c>
      <c r="B872">
        <v>5</v>
      </c>
      <c r="C872">
        <v>1</v>
      </c>
      <c r="D872">
        <v>1</v>
      </c>
      <c r="E872">
        <v>0</v>
      </c>
      <c r="F872">
        <v>25</v>
      </c>
      <c r="G872" t="str">
        <f>IF(טבלה20[[#This Row],[CycleNumber]]&gt;2,IF(AND(טבלה20[[#This Row],[LengthofCycle]]-F871=F871-F870,טבלה20[[#This Row],[LengthofCycle]]-F871&lt;&gt;0),1,""),"")</f>
        <v/>
      </c>
      <c r="H872" t="str">
        <f>IF(טבלה20[[#This Row],[דילוג]]=1,SUM(G872:G873),"")</f>
        <v/>
      </c>
      <c r="I872" t="str">
        <f>IF(AND(טבלה20[[#This Row],[CycleNumber]]&gt;B871,טבלה20[[#This Row],[CycleNumber]]&gt;2),IF(טבלה20[[#This Row],[דילוג]]=1,טבלה20[[#This Row],[LengthofCycle]]-F871,I871),"")</f>
        <v/>
      </c>
      <c r="J872">
        <f>IF(AND(טבלה20[[#This Row],[CycleNumber]]&gt;B871,טבלה20[[#This Row],[CycleNumber]]&gt;2),IF(טבלה20[[#This Row],[דילוג]]=1,1,IF(MAX(J870:J871)=1,1,IF(טבלה20[[#This Row],[LengthofCycle]]-F871&lt;&gt;טבלה20[[#This Row],[הפרש קבוע אחרון]],0,""))),"")</f>
        <v>0</v>
      </c>
      <c r="K872" t="str">
        <f>IF(טבלה20[[#This Row],[CycleNumber]]&lt;3,"",IF(טבלה20[[#This Row],[דילוג]]=1,1,IF(K871="","",IF(טבלה20[[#This Row],[LengthofCycle]]-F871=טבלה20[[#This Row],[הפרש קבוע אחרון]],1,IF(K871+1&gt;3,"",K871+1)))))</f>
        <v/>
      </c>
      <c r="L872" t="str">
        <f>IF(OR(טבלה20[[#This Row],[פעילות]]="",K871=""),"",IF(טבלה20[[#This Row],[פעילות]]=1,1,0))</f>
        <v/>
      </c>
      <c r="M872" s="1" t="str">
        <f>IF(טבלה20[[#This Row],[פעילות]]="","",IF(OR(M871="",AND(טבלה20[[#This Row],[דילוג]]=1,K871=3)),1,M871+1))</f>
        <v/>
      </c>
      <c r="N872" s="1" t="str">
        <f>IF(AND(טבלה20[[#This Row],[מחזורי פעילות]]=3,G873=1,טבלה20[[#This Row],[הפרש קבוע אחרון]]&lt;&gt;I873),1,"")</f>
        <v/>
      </c>
      <c r="O872" s="1" t="str">
        <f>IF(AND(טבלה20[[#This Row],[מחזורי פעילות]]=3,G873=1,טבלה20[[#This Row],[הפרש קבוע אחרון]]=I873),1,"")</f>
        <v/>
      </c>
      <c r="P872" s="1" t="str">
        <f>IF(AND(טבלה20[[#This Row],[דילוג]]=1,טבלה20[[#This Row],[הפרש קבוע אחרון]]=I871,טבלה20[[#This Row],[מחזורי פעילות]]&gt;1),1,"")</f>
        <v/>
      </c>
      <c r="Q872" s="1" t="str">
        <f>IF(OR(AND(טבלה20[[#This Row],[מחזורי פעילות]]&lt;&gt;"",M873=""),AND(טבלה20[[#This Row],[פעילות]]=3,M873=1)),טבלה20[[#This Row],[מחזורי פעילות]],"")</f>
        <v/>
      </c>
      <c r="R872" s="1" t="str">
        <f>IF(טבלה20[[#This Row],[באיזה מחזור נעקר אחרי קביעה?]]&lt;&gt;"",1,"")</f>
        <v/>
      </c>
      <c r="S872" s="1" t="str">
        <f>IF(AND(טבלה20[[#This Row],[באיזה מחזור נעקר אחרי קביעה?]]&lt;&gt;"",טבלה20[[#This Row],[CycleNumber]]&gt;B873),טבלה20[[#This Row],[באיזה מחזור נעקר אחרי קביעה?]],"")</f>
        <v/>
      </c>
      <c r="T872" s="1" t="str">
        <f>IF(AND(טבלה20[[#This Row],[הפרש קבוע אחרון]]&lt;&gt;"",I871=""),טבלה20[[#This Row],[CycleNumber]],"")</f>
        <v/>
      </c>
      <c r="U872" s="1" t="str">
        <f>IF(OR(טבלה20[[#This Row],[CycleNumber]]&gt;B873,B873=""),טבלה20[[#This Row],[CycleNumber]],"")</f>
        <v/>
      </c>
      <c r="V8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2" t="s">
        <v>123</v>
      </c>
      <c r="AO872">
        <v>4</v>
      </c>
      <c r="AP872">
        <v>29</v>
      </c>
      <c r="AQ872">
        <f t="shared" si="30"/>
        <v>0</v>
      </c>
      <c r="AR872" t="str">
        <f t="shared" si="31"/>
        <v/>
      </c>
    </row>
    <row r="873" spans="1:44" hidden="1" x14ac:dyDescent="0.25">
      <c r="A873" t="s">
        <v>123</v>
      </c>
      <c r="B873">
        <v>6</v>
      </c>
      <c r="C873">
        <v>1</v>
      </c>
      <c r="D873">
        <v>1</v>
      </c>
      <c r="E873">
        <v>0</v>
      </c>
      <c r="F873">
        <v>28</v>
      </c>
      <c r="G873" t="str">
        <f>IF(טבלה20[[#This Row],[CycleNumber]]&gt;2,IF(AND(טבלה20[[#This Row],[LengthofCycle]]-F872=F872-F871,טבלה20[[#This Row],[LengthofCycle]]-F872&lt;&gt;0),1,""),"")</f>
        <v/>
      </c>
      <c r="H873" t="str">
        <f>IF(טבלה20[[#This Row],[דילוג]]=1,SUM(G873:G874),"")</f>
        <v/>
      </c>
      <c r="I873" t="str">
        <f>IF(AND(טבלה20[[#This Row],[CycleNumber]]&gt;B872,טבלה20[[#This Row],[CycleNumber]]&gt;2),IF(טבלה20[[#This Row],[דילוג]]=1,טבלה20[[#This Row],[LengthofCycle]]-F872,I872),"")</f>
        <v/>
      </c>
      <c r="J873">
        <f>IF(AND(טבלה20[[#This Row],[CycleNumber]]&gt;B872,טבלה20[[#This Row],[CycleNumber]]&gt;2),IF(טבלה20[[#This Row],[דילוג]]=1,1,IF(MAX(J871:J872)=1,1,IF(טבלה20[[#This Row],[LengthofCycle]]-F872&lt;&gt;טבלה20[[#This Row],[הפרש קבוע אחרון]],0,""))),"")</f>
        <v>0</v>
      </c>
      <c r="K873" t="str">
        <f>IF(טבלה20[[#This Row],[CycleNumber]]&lt;3,"",IF(טבלה20[[#This Row],[דילוג]]=1,1,IF(K872="","",IF(טבלה20[[#This Row],[LengthofCycle]]-F872=טבלה20[[#This Row],[הפרש קבוע אחרון]],1,IF(K872+1&gt;3,"",K872+1)))))</f>
        <v/>
      </c>
      <c r="L873" t="str">
        <f>IF(OR(טבלה20[[#This Row],[פעילות]]="",K872=""),"",IF(טבלה20[[#This Row],[פעילות]]=1,1,0))</f>
        <v/>
      </c>
      <c r="M873" s="1" t="str">
        <f>IF(טבלה20[[#This Row],[פעילות]]="","",IF(OR(M872="",AND(טבלה20[[#This Row],[דילוג]]=1,K872=3)),1,M872+1))</f>
        <v/>
      </c>
      <c r="N873" s="1" t="str">
        <f>IF(AND(טבלה20[[#This Row],[מחזורי פעילות]]=3,G874=1,טבלה20[[#This Row],[הפרש קבוע אחרון]]&lt;&gt;I874),1,"")</f>
        <v/>
      </c>
      <c r="O873" s="1" t="str">
        <f>IF(AND(טבלה20[[#This Row],[מחזורי פעילות]]=3,G874=1,טבלה20[[#This Row],[הפרש קבוע אחרון]]=I874),1,"")</f>
        <v/>
      </c>
      <c r="P873" s="1" t="str">
        <f>IF(AND(טבלה20[[#This Row],[דילוג]]=1,טבלה20[[#This Row],[הפרש קבוע אחרון]]=I872,טבלה20[[#This Row],[מחזורי פעילות]]&gt;1),1,"")</f>
        <v/>
      </c>
      <c r="Q873" s="1" t="str">
        <f>IF(OR(AND(טבלה20[[#This Row],[מחזורי פעילות]]&lt;&gt;"",M874=""),AND(טבלה20[[#This Row],[פעילות]]=3,M874=1)),טבלה20[[#This Row],[מחזורי פעילות]],"")</f>
        <v/>
      </c>
      <c r="R873" s="1" t="str">
        <f>IF(טבלה20[[#This Row],[באיזה מחזור נעקר אחרי קביעה?]]&lt;&gt;"",1,"")</f>
        <v/>
      </c>
      <c r="S873" s="1" t="str">
        <f>IF(AND(טבלה20[[#This Row],[באיזה מחזור נעקר אחרי קביעה?]]&lt;&gt;"",טבלה20[[#This Row],[CycleNumber]]&gt;B874),טבלה20[[#This Row],[באיזה מחזור נעקר אחרי קביעה?]],"")</f>
        <v/>
      </c>
      <c r="T873" s="1" t="str">
        <f>IF(AND(טבלה20[[#This Row],[הפרש קבוע אחרון]]&lt;&gt;"",I872=""),טבלה20[[#This Row],[CycleNumber]],"")</f>
        <v/>
      </c>
      <c r="U873" s="1" t="str">
        <f>IF(OR(טבלה20[[#This Row],[CycleNumber]]&gt;B874,B874=""),טבלה20[[#This Row],[CycleNumber]],"")</f>
        <v/>
      </c>
      <c r="V8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3" t="s">
        <v>123</v>
      </c>
      <c r="AO873">
        <v>5</v>
      </c>
      <c r="AP873">
        <v>25</v>
      </c>
      <c r="AQ873">
        <f t="shared" si="30"/>
        <v>0</v>
      </c>
      <c r="AR873" t="str">
        <f t="shared" si="31"/>
        <v/>
      </c>
    </row>
    <row r="874" spans="1:44" hidden="1" x14ac:dyDescent="0.25">
      <c r="A874" t="s">
        <v>123</v>
      </c>
      <c r="B874">
        <v>7</v>
      </c>
      <c r="C874">
        <v>1</v>
      </c>
      <c r="D874">
        <v>1</v>
      </c>
      <c r="E874">
        <v>0</v>
      </c>
      <c r="F874">
        <v>26</v>
      </c>
      <c r="G874" t="str">
        <f>IF(טבלה20[[#This Row],[CycleNumber]]&gt;2,IF(AND(טבלה20[[#This Row],[LengthofCycle]]-F873=F873-F872,טבלה20[[#This Row],[LengthofCycle]]-F873&lt;&gt;0),1,""),"")</f>
        <v/>
      </c>
      <c r="H874" t="str">
        <f>IF(טבלה20[[#This Row],[דילוג]]=1,SUM(G874:G875),"")</f>
        <v/>
      </c>
      <c r="I874" t="str">
        <f>IF(AND(טבלה20[[#This Row],[CycleNumber]]&gt;B873,טבלה20[[#This Row],[CycleNumber]]&gt;2),IF(טבלה20[[#This Row],[דילוג]]=1,טבלה20[[#This Row],[LengthofCycle]]-F873,I873),"")</f>
        <v/>
      </c>
      <c r="J874">
        <f>IF(AND(טבלה20[[#This Row],[CycleNumber]]&gt;B873,טבלה20[[#This Row],[CycleNumber]]&gt;2),IF(טבלה20[[#This Row],[דילוג]]=1,1,IF(MAX(J872:J873)=1,1,IF(טבלה20[[#This Row],[LengthofCycle]]-F873&lt;&gt;טבלה20[[#This Row],[הפרש קבוע אחרון]],0,""))),"")</f>
        <v>0</v>
      </c>
      <c r="K874" t="str">
        <f>IF(טבלה20[[#This Row],[CycleNumber]]&lt;3,"",IF(טבלה20[[#This Row],[דילוג]]=1,1,IF(K873="","",IF(טבלה20[[#This Row],[LengthofCycle]]-F873=טבלה20[[#This Row],[הפרש קבוע אחרון]],1,IF(K873+1&gt;3,"",K873+1)))))</f>
        <v/>
      </c>
      <c r="L874" t="str">
        <f>IF(OR(טבלה20[[#This Row],[פעילות]]="",K873=""),"",IF(טבלה20[[#This Row],[פעילות]]=1,1,0))</f>
        <v/>
      </c>
      <c r="M874" s="1" t="str">
        <f>IF(טבלה20[[#This Row],[פעילות]]="","",IF(OR(M873="",AND(טבלה20[[#This Row],[דילוג]]=1,K873=3)),1,M873+1))</f>
        <v/>
      </c>
      <c r="N874" s="1" t="str">
        <f>IF(AND(טבלה20[[#This Row],[מחזורי פעילות]]=3,G875=1,טבלה20[[#This Row],[הפרש קבוע אחרון]]&lt;&gt;I875),1,"")</f>
        <v/>
      </c>
      <c r="O874" s="1" t="str">
        <f>IF(AND(טבלה20[[#This Row],[מחזורי פעילות]]=3,G875=1,טבלה20[[#This Row],[הפרש קבוע אחרון]]=I875),1,"")</f>
        <v/>
      </c>
      <c r="P874" s="1" t="str">
        <f>IF(AND(טבלה20[[#This Row],[דילוג]]=1,טבלה20[[#This Row],[הפרש קבוע אחרון]]=I873,טבלה20[[#This Row],[מחזורי פעילות]]&gt;1),1,"")</f>
        <v/>
      </c>
      <c r="Q874" s="1" t="str">
        <f>IF(OR(AND(טבלה20[[#This Row],[מחזורי פעילות]]&lt;&gt;"",M875=""),AND(טבלה20[[#This Row],[פעילות]]=3,M875=1)),טבלה20[[#This Row],[מחזורי פעילות]],"")</f>
        <v/>
      </c>
      <c r="R874" s="1" t="str">
        <f>IF(טבלה20[[#This Row],[באיזה מחזור נעקר אחרי קביעה?]]&lt;&gt;"",1,"")</f>
        <v/>
      </c>
      <c r="S874" s="1" t="str">
        <f>IF(AND(טבלה20[[#This Row],[באיזה מחזור נעקר אחרי קביעה?]]&lt;&gt;"",טבלה20[[#This Row],[CycleNumber]]&gt;B875),טבלה20[[#This Row],[באיזה מחזור נעקר אחרי קביעה?]],"")</f>
        <v/>
      </c>
      <c r="T874" s="1" t="str">
        <f>IF(AND(טבלה20[[#This Row],[הפרש קבוע אחרון]]&lt;&gt;"",I873=""),טבלה20[[#This Row],[CycleNumber]],"")</f>
        <v/>
      </c>
      <c r="U874" s="1" t="str">
        <f>IF(OR(טבלה20[[#This Row],[CycleNumber]]&gt;B875,B875=""),טבלה20[[#This Row],[CycleNumber]],"")</f>
        <v/>
      </c>
      <c r="V8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4" t="s">
        <v>123</v>
      </c>
      <c r="AO874">
        <v>6</v>
      </c>
      <c r="AP874">
        <v>28</v>
      </c>
      <c r="AQ874">
        <f t="shared" si="30"/>
        <v>0</v>
      </c>
      <c r="AR874" t="str">
        <f t="shared" si="31"/>
        <v/>
      </c>
    </row>
    <row r="875" spans="1:44" hidden="1" x14ac:dyDescent="0.25">
      <c r="A875" t="s">
        <v>123</v>
      </c>
      <c r="B875">
        <v>8</v>
      </c>
      <c r="C875">
        <v>1</v>
      </c>
      <c r="D875">
        <v>1</v>
      </c>
      <c r="E875">
        <v>0</v>
      </c>
      <c r="F875">
        <v>28</v>
      </c>
      <c r="G875" t="str">
        <f>IF(טבלה20[[#This Row],[CycleNumber]]&gt;2,IF(AND(טבלה20[[#This Row],[LengthofCycle]]-F874=F874-F873,טבלה20[[#This Row],[LengthofCycle]]-F874&lt;&gt;0),1,""),"")</f>
        <v/>
      </c>
      <c r="H875" t="str">
        <f>IF(טבלה20[[#This Row],[דילוג]]=1,SUM(G875:G876),"")</f>
        <v/>
      </c>
      <c r="I875" t="str">
        <f>IF(AND(טבלה20[[#This Row],[CycleNumber]]&gt;B874,טבלה20[[#This Row],[CycleNumber]]&gt;2),IF(טבלה20[[#This Row],[דילוג]]=1,טבלה20[[#This Row],[LengthofCycle]]-F874,I874),"")</f>
        <v/>
      </c>
      <c r="J875">
        <f>IF(AND(טבלה20[[#This Row],[CycleNumber]]&gt;B874,טבלה20[[#This Row],[CycleNumber]]&gt;2),IF(טבלה20[[#This Row],[דילוג]]=1,1,IF(MAX(J873:J874)=1,1,IF(טבלה20[[#This Row],[LengthofCycle]]-F874&lt;&gt;טבלה20[[#This Row],[הפרש קבוע אחרון]],0,""))),"")</f>
        <v>0</v>
      </c>
      <c r="K875" t="str">
        <f>IF(טבלה20[[#This Row],[CycleNumber]]&lt;3,"",IF(טבלה20[[#This Row],[דילוג]]=1,1,IF(K874="","",IF(טבלה20[[#This Row],[LengthofCycle]]-F874=טבלה20[[#This Row],[הפרש קבוע אחרון]],1,IF(K874+1&gt;3,"",K874+1)))))</f>
        <v/>
      </c>
      <c r="L875" t="str">
        <f>IF(OR(טבלה20[[#This Row],[פעילות]]="",K874=""),"",IF(טבלה20[[#This Row],[פעילות]]=1,1,0))</f>
        <v/>
      </c>
      <c r="M875" s="1" t="str">
        <f>IF(טבלה20[[#This Row],[פעילות]]="","",IF(OR(M874="",AND(טבלה20[[#This Row],[דילוג]]=1,K874=3)),1,M874+1))</f>
        <v/>
      </c>
      <c r="N875" s="1" t="str">
        <f>IF(AND(טבלה20[[#This Row],[מחזורי פעילות]]=3,G876=1,טבלה20[[#This Row],[הפרש קבוע אחרון]]&lt;&gt;I876),1,"")</f>
        <v/>
      </c>
      <c r="O875" s="1" t="str">
        <f>IF(AND(טבלה20[[#This Row],[מחזורי פעילות]]=3,G876=1,טבלה20[[#This Row],[הפרש קבוע אחרון]]=I876),1,"")</f>
        <v/>
      </c>
      <c r="P875" s="1" t="str">
        <f>IF(AND(טבלה20[[#This Row],[דילוג]]=1,טבלה20[[#This Row],[הפרש קבוע אחרון]]=I874,טבלה20[[#This Row],[מחזורי פעילות]]&gt;1),1,"")</f>
        <v/>
      </c>
      <c r="Q875" s="1" t="str">
        <f>IF(OR(AND(טבלה20[[#This Row],[מחזורי פעילות]]&lt;&gt;"",M876=""),AND(טבלה20[[#This Row],[פעילות]]=3,M876=1)),טבלה20[[#This Row],[מחזורי פעילות]],"")</f>
        <v/>
      </c>
      <c r="R875" s="1" t="str">
        <f>IF(טבלה20[[#This Row],[באיזה מחזור נעקר אחרי קביעה?]]&lt;&gt;"",1,"")</f>
        <v/>
      </c>
      <c r="S875" s="1" t="str">
        <f>IF(AND(טבלה20[[#This Row],[באיזה מחזור נעקר אחרי קביעה?]]&lt;&gt;"",טבלה20[[#This Row],[CycleNumber]]&gt;B876),טבלה20[[#This Row],[באיזה מחזור נעקר אחרי קביעה?]],"")</f>
        <v/>
      </c>
      <c r="T875" s="1" t="str">
        <f>IF(AND(טבלה20[[#This Row],[הפרש קבוע אחרון]]&lt;&gt;"",I874=""),טבלה20[[#This Row],[CycleNumber]],"")</f>
        <v/>
      </c>
      <c r="U875" s="1" t="str">
        <f>IF(OR(טבלה20[[#This Row],[CycleNumber]]&gt;B876,B876=""),טבלה20[[#This Row],[CycleNumber]],"")</f>
        <v/>
      </c>
      <c r="V8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5" t="s">
        <v>123</v>
      </c>
      <c r="AO875">
        <v>7</v>
      </c>
      <c r="AP875">
        <v>26</v>
      </c>
      <c r="AQ875">
        <f t="shared" si="30"/>
        <v>0</v>
      </c>
      <c r="AR875" t="str">
        <f t="shared" si="31"/>
        <v/>
      </c>
    </row>
    <row r="876" spans="1:44" hidden="1" x14ac:dyDescent="0.25">
      <c r="A876" t="s">
        <v>123</v>
      </c>
      <c r="B876">
        <v>9</v>
      </c>
      <c r="C876">
        <v>1</v>
      </c>
      <c r="D876">
        <v>1</v>
      </c>
      <c r="E876">
        <v>0</v>
      </c>
      <c r="F876">
        <v>28</v>
      </c>
      <c r="G876" t="str">
        <f>IF(טבלה20[[#This Row],[CycleNumber]]&gt;2,IF(AND(טבלה20[[#This Row],[LengthofCycle]]-F875=F875-F874,טבלה20[[#This Row],[LengthofCycle]]-F875&lt;&gt;0),1,""),"")</f>
        <v/>
      </c>
      <c r="H876" t="str">
        <f>IF(טבלה20[[#This Row],[דילוג]]=1,SUM(G876:G877),"")</f>
        <v/>
      </c>
      <c r="I876" t="str">
        <f>IF(AND(טבלה20[[#This Row],[CycleNumber]]&gt;B875,טבלה20[[#This Row],[CycleNumber]]&gt;2),IF(טבלה20[[#This Row],[דילוג]]=1,טבלה20[[#This Row],[LengthofCycle]]-F875,I875),"")</f>
        <v/>
      </c>
      <c r="J876">
        <f>IF(AND(טבלה20[[#This Row],[CycleNumber]]&gt;B875,טבלה20[[#This Row],[CycleNumber]]&gt;2),IF(טבלה20[[#This Row],[דילוג]]=1,1,IF(MAX(J874:J875)=1,1,IF(טבלה20[[#This Row],[LengthofCycle]]-F875&lt;&gt;טבלה20[[#This Row],[הפרש קבוע אחרון]],0,""))),"")</f>
        <v>0</v>
      </c>
      <c r="K876" t="str">
        <f>IF(טבלה20[[#This Row],[CycleNumber]]&lt;3,"",IF(טבלה20[[#This Row],[דילוג]]=1,1,IF(K875="","",IF(טבלה20[[#This Row],[LengthofCycle]]-F875=טבלה20[[#This Row],[הפרש קבוע אחרון]],1,IF(K875+1&gt;3,"",K875+1)))))</f>
        <v/>
      </c>
      <c r="L876" t="str">
        <f>IF(OR(טבלה20[[#This Row],[פעילות]]="",K875=""),"",IF(טבלה20[[#This Row],[פעילות]]=1,1,0))</f>
        <v/>
      </c>
      <c r="M876" s="1" t="str">
        <f>IF(טבלה20[[#This Row],[פעילות]]="","",IF(OR(M875="",AND(טבלה20[[#This Row],[דילוג]]=1,K875=3)),1,M875+1))</f>
        <v/>
      </c>
      <c r="N876" s="1" t="str">
        <f>IF(AND(טבלה20[[#This Row],[מחזורי פעילות]]=3,G877=1,טבלה20[[#This Row],[הפרש קבוע אחרון]]&lt;&gt;I877),1,"")</f>
        <v/>
      </c>
      <c r="O876" s="1" t="str">
        <f>IF(AND(טבלה20[[#This Row],[מחזורי פעילות]]=3,G877=1,טבלה20[[#This Row],[הפרש קבוע אחרון]]=I877),1,"")</f>
        <v/>
      </c>
      <c r="P876" s="1" t="str">
        <f>IF(AND(טבלה20[[#This Row],[דילוג]]=1,טבלה20[[#This Row],[הפרש קבוע אחרון]]=I875,טבלה20[[#This Row],[מחזורי פעילות]]&gt;1),1,"")</f>
        <v/>
      </c>
      <c r="Q876" s="1" t="str">
        <f>IF(OR(AND(טבלה20[[#This Row],[מחזורי פעילות]]&lt;&gt;"",M877=""),AND(טבלה20[[#This Row],[פעילות]]=3,M877=1)),טבלה20[[#This Row],[מחזורי פעילות]],"")</f>
        <v/>
      </c>
      <c r="R876" s="1" t="str">
        <f>IF(טבלה20[[#This Row],[באיזה מחזור נעקר אחרי קביעה?]]&lt;&gt;"",1,"")</f>
        <v/>
      </c>
      <c r="S876" s="1" t="str">
        <f>IF(AND(טבלה20[[#This Row],[באיזה מחזור נעקר אחרי קביעה?]]&lt;&gt;"",טבלה20[[#This Row],[CycleNumber]]&gt;B877),טבלה20[[#This Row],[באיזה מחזור נעקר אחרי קביעה?]],"")</f>
        <v/>
      </c>
      <c r="T876" s="1" t="str">
        <f>IF(AND(טבלה20[[#This Row],[הפרש קבוע אחרון]]&lt;&gt;"",I875=""),טבלה20[[#This Row],[CycleNumber]],"")</f>
        <v/>
      </c>
      <c r="U876" s="1" t="str">
        <f>IF(OR(טבלה20[[#This Row],[CycleNumber]]&gt;B877,B877=""),טבלה20[[#This Row],[CycleNumber]],"")</f>
        <v/>
      </c>
      <c r="V8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6" t="s">
        <v>123</v>
      </c>
      <c r="AO876">
        <v>8</v>
      </c>
      <c r="AP876">
        <v>28</v>
      </c>
      <c r="AQ876">
        <f t="shared" si="30"/>
        <v>0</v>
      </c>
      <c r="AR876" t="str">
        <f t="shared" si="31"/>
        <v/>
      </c>
    </row>
    <row r="877" spans="1:44" hidden="1" x14ac:dyDescent="0.25">
      <c r="A877" t="s">
        <v>123</v>
      </c>
      <c r="B877">
        <v>10</v>
      </c>
      <c r="C877">
        <v>1</v>
      </c>
      <c r="D877">
        <v>1</v>
      </c>
      <c r="E877">
        <v>0</v>
      </c>
      <c r="F877">
        <v>28</v>
      </c>
      <c r="G877" t="str">
        <f>IF(טבלה20[[#This Row],[CycleNumber]]&gt;2,IF(AND(טבלה20[[#This Row],[LengthofCycle]]-F876=F876-F875,טבלה20[[#This Row],[LengthofCycle]]-F876&lt;&gt;0),1,""),"")</f>
        <v/>
      </c>
      <c r="H877" t="str">
        <f>IF(טבלה20[[#This Row],[דילוג]]=1,SUM(G877:G878),"")</f>
        <v/>
      </c>
      <c r="I877" t="str">
        <f>IF(AND(טבלה20[[#This Row],[CycleNumber]]&gt;B876,טבלה20[[#This Row],[CycleNumber]]&gt;2),IF(טבלה20[[#This Row],[דילוג]]=1,טבלה20[[#This Row],[LengthofCycle]]-F876,I876),"")</f>
        <v/>
      </c>
      <c r="J877">
        <f>IF(AND(טבלה20[[#This Row],[CycleNumber]]&gt;B876,טבלה20[[#This Row],[CycleNumber]]&gt;2),IF(טבלה20[[#This Row],[דילוג]]=1,1,IF(MAX(J875:J876)=1,1,IF(טבלה20[[#This Row],[LengthofCycle]]-F876&lt;&gt;טבלה20[[#This Row],[הפרש קבוע אחרון]],0,""))),"")</f>
        <v>0</v>
      </c>
      <c r="K877" t="str">
        <f>IF(טבלה20[[#This Row],[CycleNumber]]&lt;3,"",IF(טבלה20[[#This Row],[דילוג]]=1,1,IF(K876="","",IF(טבלה20[[#This Row],[LengthofCycle]]-F876=טבלה20[[#This Row],[הפרש קבוע אחרון]],1,IF(K876+1&gt;3,"",K876+1)))))</f>
        <v/>
      </c>
      <c r="L877" t="str">
        <f>IF(OR(טבלה20[[#This Row],[פעילות]]="",K876=""),"",IF(טבלה20[[#This Row],[פעילות]]=1,1,0))</f>
        <v/>
      </c>
      <c r="M877" s="1" t="str">
        <f>IF(טבלה20[[#This Row],[פעילות]]="","",IF(OR(M876="",AND(טבלה20[[#This Row],[דילוג]]=1,K876=3)),1,M876+1))</f>
        <v/>
      </c>
      <c r="N877" s="1" t="str">
        <f>IF(AND(טבלה20[[#This Row],[מחזורי פעילות]]=3,G878=1,טבלה20[[#This Row],[הפרש קבוע אחרון]]&lt;&gt;I878),1,"")</f>
        <v/>
      </c>
      <c r="O877" s="1" t="str">
        <f>IF(AND(טבלה20[[#This Row],[מחזורי פעילות]]=3,G878=1,טבלה20[[#This Row],[הפרש קבוע אחרון]]=I878),1,"")</f>
        <v/>
      </c>
      <c r="P877" s="1" t="str">
        <f>IF(AND(טבלה20[[#This Row],[דילוג]]=1,טבלה20[[#This Row],[הפרש קבוע אחרון]]=I876,טבלה20[[#This Row],[מחזורי פעילות]]&gt;1),1,"")</f>
        <v/>
      </c>
      <c r="Q877" s="1" t="str">
        <f>IF(OR(AND(טבלה20[[#This Row],[מחזורי פעילות]]&lt;&gt;"",M878=""),AND(טבלה20[[#This Row],[פעילות]]=3,M878=1)),טבלה20[[#This Row],[מחזורי פעילות]],"")</f>
        <v/>
      </c>
      <c r="R877" s="1" t="str">
        <f>IF(טבלה20[[#This Row],[באיזה מחזור נעקר אחרי קביעה?]]&lt;&gt;"",1,"")</f>
        <v/>
      </c>
      <c r="S877" s="1" t="str">
        <f>IF(AND(טבלה20[[#This Row],[באיזה מחזור נעקר אחרי קביעה?]]&lt;&gt;"",טבלה20[[#This Row],[CycleNumber]]&gt;B878),טבלה20[[#This Row],[באיזה מחזור נעקר אחרי קביעה?]],"")</f>
        <v/>
      </c>
      <c r="T877" s="1" t="str">
        <f>IF(AND(טבלה20[[#This Row],[הפרש קבוע אחרון]]&lt;&gt;"",I876=""),טבלה20[[#This Row],[CycleNumber]],"")</f>
        <v/>
      </c>
      <c r="U877" s="1" t="str">
        <f>IF(OR(טבלה20[[#This Row],[CycleNumber]]&gt;B878,B878=""),טבלה20[[#This Row],[CycleNumber]],"")</f>
        <v/>
      </c>
      <c r="V8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7" t="s">
        <v>123</v>
      </c>
      <c r="AO877">
        <v>9</v>
      </c>
      <c r="AP877">
        <v>28</v>
      </c>
      <c r="AQ877">
        <f t="shared" si="30"/>
        <v>0</v>
      </c>
      <c r="AR877" t="str">
        <f t="shared" si="31"/>
        <v/>
      </c>
    </row>
    <row r="878" spans="1:44" hidden="1" x14ac:dyDescent="0.25">
      <c r="A878" t="s">
        <v>123</v>
      </c>
      <c r="B878">
        <v>11</v>
      </c>
      <c r="C878">
        <v>1</v>
      </c>
      <c r="D878">
        <v>1</v>
      </c>
      <c r="E878">
        <v>0</v>
      </c>
      <c r="F878">
        <v>26</v>
      </c>
      <c r="G878" t="str">
        <f>IF(טבלה20[[#This Row],[CycleNumber]]&gt;2,IF(AND(טבלה20[[#This Row],[LengthofCycle]]-F877=F877-F876,טבלה20[[#This Row],[LengthofCycle]]-F877&lt;&gt;0),1,""),"")</f>
        <v/>
      </c>
      <c r="H878" t="str">
        <f>IF(טבלה20[[#This Row],[דילוג]]=1,SUM(G878:G879),"")</f>
        <v/>
      </c>
      <c r="I878" t="str">
        <f>IF(AND(טבלה20[[#This Row],[CycleNumber]]&gt;B877,טבלה20[[#This Row],[CycleNumber]]&gt;2),IF(טבלה20[[#This Row],[דילוג]]=1,טבלה20[[#This Row],[LengthofCycle]]-F877,I877),"")</f>
        <v/>
      </c>
      <c r="J878">
        <f>IF(AND(טבלה20[[#This Row],[CycleNumber]]&gt;B877,טבלה20[[#This Row],[CycleNumber]]&gt;2),IF(טבלה20[[#This Row],[דילוג]]=1,1,IF(MAX(J876:J877)=1,1,IF(טבלה20[[#This Row],[LengthofCycle]]-F877&lt;&gt;טבלה20[[#This Row],[הפרש קבוע אחרון]],0,""))),"")</f>
        <v>0</v>
      </c>
      <c r="K878" t="str">
        <f>IF(טבלה20[[#This Row],[CycleNumber]]&lt;3,"",IF(טבלה20[[#This Row],[דילוג]]=1,1,IF(K877="","",IF(טבלה20[[#This Row],[LengthofCycle]]-F877=טבלה20[[#This Row],[הפרש קבוע אחרון]],1,IF(K877+1&gt;3,"",K877+1)))))</f>
        <v/>
      </c>
      <c r="L878" t="str">
        <f>IF(OR(טבלה20[[#This Row],[פעילות]]="",K877=""),"",IF(טבלה20[[#This Row],[פעילות]]=1,1,0))</f>
        <v/>
      </c>
      <c r="M878" s="1" t="str">
        <f>IF(טבלה20[[#This Row],[פעילות]]="","",IF(OR(M877="",AND(טבלה20[[#This Row],[דילוג]]=1,K877=3)),1,M877+1))</f>
        <v/>
      </c>
      <c r="N878" s="1" t="str">
        <f>IF(AND(טבלה20[[#This Row],[מחזורי פעילות]]=3,G879=1,טבלה20[[#This Row],[הפרש קבוע אחרון]]&lt;&gt;I879),1,"")</f>
        <v/>
      </c>
      <c r="O878" s="1" t="str">
        <f>IF(AND(טבלה20[[#This Row],[מחזורי פעילות]]=3,G879=1,טבלה20[[#This Row],[הפרש קבוע אחרון]]=I879),1,"")</f>
        <v/>
      </c>
      <c r="P878" s="1" t="str">
        <f>IF(AND(טבלה20[[#This Row],[דילוג]]=1,טבלה20[[#This Row],[הפרש קבוע אחרון]]=I877,טבלה20[[#This Row],[מחזורי פעילות]]&gt;1),1,"")</f>
        <v/>
      </c>
      <c r="Q878" s="1" t="str">
        <f>IF(OR(AND(טבלה20[[#This Row],[מחזורי פעילות]]&lt;&gt;"",M879=""),AND(טבלה20[[#This Row],[פעילות]]=3,M879=1)),טבלה20[[#This Row],[מחזורי פעילות]],"")</f>
        <v/>
      </c>
      <c r="R878" s="1" t="str">
        <f>IF(טבלה20[[#This Row],[באיזה מחזור נעקר אחרי קביעה?]]&lt;&gt;"",1,"")</f>
        <v/>
      </c>
      <c r="S878" s="1" t="str">
        <f>IF(AND(טבלה20[[#This Row],[באיזה מחזור נעקר אחרי קביעה?]]&lt;&gt;"",טבלה20[[#This Row],[CycleNumber]]&gt;B879),טבלה20[[#This Row],[באיזה מחזור נעקר אחרי קביעה?]],"")</f>
        <v/>
      </c>
      <c r="T878" s="1" t="str">
        <f>IF(AND(טבלה20[[#This Row],[הפרש קבוע אחרון]]&lt;&gt;"",I877=""),טבלה20[[#This Row],[CycleNumber]],"")</f>
        <v/>
      </c>
      <c r="U878" s="1" t="str">
        <f>IF(OR(טבלה20[[#This Row],[CycleNumber]]&gt;B879,B879=""),טבלה20[[#This Row],[CycleNumber]],"")</f>
        <v/>
      </c>
      <c r="V8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8" t="s">
        <v>123</v>
      </c>
      <c r="AO878">
        <v>10</v>
      </c>
      <c r="AP878">
        <v>28</v>
      </c>
      <c r="AQ878">
        <f t="shared" si="30"/>
        <v>0</v>
      </c>
      <c r="AR878" t="str">
        <f t="shared" si="31"/>
        <v/>
      </c>
    </row>
    <row r="879" spans="1:44" hidden="1" x14ac:dyDescent="0.25">
      <c r="A879" t="s">
        <v>123</v>
      </c>
      <c r="B879">
        <v>12</v>
      </c>
      <c r="C879">
        <v>1</v>
      </c>
      <c r="D879">
        <v>1</v>
      </c>
      <c r="E879">
        <v>0</v>
      </c>
      <c r="F879">
        <v>28</v>
      </c>
      <c r="G879" t="str">
        <f>IF(טבלה20[[#This Row],[CycleNumber]]&gt;2,IF(AND(טבלה20[[#This Row],[LengthofCycle]]-F878=F878-F877,טבלה20[[#This Row],[LengthofCycle]]-F878&lt;&gt;0),1,""),"")</f>
        <v/>
      </c>
      <c r="H879" t="str">
        <f>IF(טבלה20[[#This Row],[דילוג]]=1,SUM(G879:G880),"")</f>
        <v/>
      </c>
      <c r="I879" t="str">
        <f>IF(AND(טבלה20[[#This Row],[CycleNumber]]&gt;B878,טבלה20[[#This Row],[CycleNumber]]&gt;2),IF(טבלה20[[#This Row],[דילוג]]=1,טבלה20[[#This Row],[LengthofCycle]]-F878,I878),"")</f>
        <v/>
      </c>
      <c r="J879">
        <f>IF(AND(טבלה20[[#This Row],[CycleNumber]]&gt;B878,טבלה20[[#This Row],[CycleNumber]]&gt;2),IF(טבלה20[[#This Row],[דילוג]]=1,1,IF(MAX(J877:J878)=1,1,IF(טבלה20[[#This Row],[LengthofCycle]]-F878&lt;&gt;טבלה20[[#This Row],[הפרש קבוע אחרון]],0,""))),"")</f>
        <v>0</v>
      </c>
      <c r="K879" t="str">
        <f>IF(טבלה20[[#This Row],[CycleNumber]]&lt;3,"",IF(טבלה20[[#This Row],[דילוג]]=1,1,IF(K878="","",IF(טבלה20[[#This Row],[LengthofCycle]]-F878=טבלה20[[#This Row],[הפרש קבוע אחרון]],1,IF(K878+1&gt;3,"",K878+1)))))</f>
        <v/>
      </c>
      <c r="L879" t="str">
        <f>IF(OR(טבלה20[[#This Row],[פעילות]]="",K878=""),"",IF(טבלה20[[#This Row],[פעילות]]=1,1,0))</f>
        <v/>
      </c>
      <c r="M879" s="1" t="str">
        <f>IF(טבלה20[[#This Row],[פעילות]]="","",IF(OR(M878="",AND(טבלה20[[#This Row],[דילוג]]=1,K878=3)),1,M878+1))</f>
        <v/>
      </c>
      <c r="N879" s="1" t="str">
        <f>IF(AND(טבלה20[[#This Row],[מחזורי פעילות]]=3,G880=1,טבלה20[[#This Row],[הפרש קבוע אחרון]]&lt;&gt;I880),1,"")</f>
        <v/>
      </c>
      <c r="O879" s="1" t="str">
        <f>IF(AND(טבלה20[[#This Row],[מחזורי פעילות]]=3,G880=1,טבלה20[[#This Row],[הפרש קבוע אחרון]]=I880),1,"")</f>
        <v/>
      </c>
      <c r="P879" s="1" t="str">
        <f>IF(AND(טבלה20[[#This Row],[דילוג]]=1,טבלה20[[#This Row],[הפרש קבוע אחרון]]=I878,טבלה20[[#This Row],[מחזורי פעילות]]&gt;1),1,"")</f>
        <v/>
      </c>
      <c r="Q879" s="1" t="str">
        <f>IF(OR(AND(טבלה20[[#This Row],[מחזורי פעילות]]&lt;&gt;"",M880=""),AND(טבלה20[[#This Row],[פעילות]]=3,M880=1)),טבלה20[[#This Row],[מחזורי פעילות]],"")</f>
        <v/>
      </c>
      <c r="R879" s="1" t="str">
        <f>IF(טבלה20[[#This Row],[באיזה מחזור נעקר אחרי קביעה?]]&lt;&gt;"",1,"")</f>
        <v/>
      </c>
      <c r="S879" s="1" t="str">
        <f>IF(AND(טבלה20[[#This Row],[באיזה מחזור נעקר אחרי קביעה?]]&lt;&gt;"",טבלה20[[#This Row],[CycleNumber]]&gt;B880),טבלה20[[#This Row],[באיזה מחזור נעקר אחרי קביעה?]],"")</f>
        <v/>
      </c>
      <c r="T879" s="1" t="str">
        <f>IF(AND(טבלה20[[#This Row],[הפרש קבוע אחרון]]&lt;&gt;"",I878=""),טבלה20[[#This Row],[CycleNumber]],"")</f>
        <v/>
      </c>
      <c r="U879" s="1">
        <f>IF(OR(טבלה20[[#This Row],[CycleNumber]]&gt;B880,B880=""),טבלה20[[#This Row],[CycleNumber]],"")</f>
        <v>12</v>
      </c>
      <c r="V8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79" t="s">
        <v>123</v>
      </c>
      <c r="AO879">
        <v>11</v>
      </c>
      <c r="AP879">
        <v>26</v>
      </c>
      <c r="AQ879">
        <f t="shared" si="30"/>
        <v>0</v>
      </c>
      <c r="AR879" t="str">
        <f t="shared" si="31"/>
        <v/>
      </c>
    </row>
    <row r="880" spans="1:44" hidden="1" x14ac:dyDescent="0.25">
      <c r="A880" t="s">
        <v>29</v>
      </c>
      <c r="B880">
        <v>1</v>
      </c>
      <c r="C880">
        <v>1</v>
      </c>
      <c r="D880">
        <v>1</v>
      </c>
      <c r="E880">
        <v>0</v>
      </c>
      <c r="F880">
        <v>27</v>
      </c>
      <c r="G880" t="str">
        <f>IF(טבלה20[[#This Row],[CycleNumber]]&gt;2,IF(AND(טבלה20[[#This Row],[LengthofCycle]]-F879=F879-F878,טבלה20[[#This Row],[LengthofCycle]]-F879&lt;&gt;0),1,""),"")</f>
        <v/>
      </c>
      <c r="H880" t="str">
        <f>IF(טבלה20[[#This Row],[דילוג]]=1,SUM(G880:G881),"")</f>
        <v/>
      </c>
      <c r="I880" t="str">
        <f>IF(AND(טבלה20[[#This Row],[CycleNumber]]&gt;B879,טבלה20[[#This Row],[CycleNumber]]&gt;2),IF(טבלה20[[#This Row],[דילוג]]=1,טבלה20[[#This Row],[LengthofCycle]]-F879,I879),"")</f>
        <v/>
      </c>
      <c r="J880" t="str">
        <f>IF(AND(טבלה20[[#This Row],[CycleNumber]]&gt;B879,טבלה20[[#This Row],[CycleNumber]]&gt;2),IF(טבלה20[[#This Row],[דילוג]]=1,1,IF(MAX(J878:J879)=1,1,IF(טבלה20[[#This Row],[LengthofCycle]]-F879&lt;&gt;טבלה20[[#This Row],[הפרש קבוע אחרון]],0,""))),"")</f>
        <v/>
      </c>
      <c r="K880" t="str">
        <f>IF(טבלה20[[#This Row],[CycleNumber]]&lt;3,"",IF(טבלה20[[#This Row],[דילוג]]=1,1,IF(K879="","",IF(טבלה20[[#This Row],[LengthofCycle]]-F879=טבלה20[[#This Row],[הפרש קבוע אחרון]],1,IF(K879+1&gt;3,"",K879+1)))))</f>
        <v/>
      </c>
      <c r="L880" t="str">
        <f>IF(OR(טבלה20[[#This Row],[פעילות]]="",K879=""),"",IF(טבלה20[[#This Row],[פעילות]]=1,1,0))</f>
        <v/>
      </c>
      <c r="M880" s="1" t="str">
        <f>IF(טבלה20[[#This Row],[פעילות]]="","",IF(OR(M879="",AND(טבלה20[[#This Row],[דילוג]]=1,K879=3)),1,M879+1))</f>
        <v/>
      </c>
      <c r="N880" s="1" t="str">
        <f>IF(AND(טבלה20[[#This Row],[מחזורי פעילות]]=3,G881=1,טבלה20[[#This Row],[הפרש קבוע אחרון]]&lt;&gt;I881),1,"")</f>
        <v/>
      </c>
      <c r="O880" s="1" t="str">
        <f>IF(AND(טבלה20[[#This Row],[מחזורי פעילות]]=3,G881=1,טבלה20[[#This Row],[הפרש קבוע אחרון]]=I881),1,"")</f>
        <v/>
      </c>
      <c r="P880" s="1" t="str">
        <f>IF(AND(טבלה20[[#This Row],[דילוג]]=1,טבלה20[[#This Row],[הפרש קבוע אחרון]]=I879,טבלה20[[#This Row],[מחזורי פעילות]]&gt;1),1,"")</f>
        <v/>
      </c>
      <c r="Q880" s="1" t="str">
        <f>IF(OR(AND(טבלה20[[#This Row],[מחזורי פעילות]]&lt;&gt;"",M881=""),AND(טבלה20[[#This Row],[פעילות]]=3,M881=1)),טבלה20[[#This Row],[מחזורי פעילות]],"")</f>
        <v/>
      </c>
      <c r="R880" s="1" t="str">
        <f>IF(טבלה20[[#This Row],[באיזה מחזור נעקר אחרי קביעה?]]&lt;&gt;"",1,"")</f>
        <v/>
      </c>
      <c r="S880" s="1" t="str">
        <f>IF(AND(טבלה20[[#This Row],[באיזה מחזור נעקר אחרי קביעה?]]&lt;&gt;"",טבלה20[[#This Row],[CycleNumber]]&gt;B881),טבלה20[[#This Row],[באיזה מחזור נעקר אחרי קביעה?]],"")</f>
        <v/>
      </c>
      <c r="T880" s="1" t="str">
        <f>IF(AND(טבלה20[[#This Row],[הפרש קבוע אחרון]]&lt;&gt;"",I879=""),טבלה20[[#This Row],[CycleNumber]],"")</f>
        <v/>
      </c>
      <c r="U880" s="1" t="str">
        <f>IF(OR(טבלה20[[#This Row],[CycleNumber]]&gt;B881,B881=""),טבלה20[[#This Row],[CycleNumber]],"")</f>
        <v/>
      </c>
      <c r="V8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0" t="s">
        <v>123</v>
      </c>
      <c r="AO880">
        <v>12</v>
      </c>
      <c r="AP880">
        <v>28</v>
      </c>
      <c r="AQ880">
        <f t="shared" si="30"/>
        <v>0</v>
      </c>
      <c r="AR880" t="str">
        <f t="shared" si="31"/>
        <v/>
      </c>
    </row>
    <row r="881" spans="1:44" hidden="1" x14ac:dyDescent="0.25">
      <c r="A881" t="s">
        <v>29</v>
      </c>
      <c r="B881">
        <v>2</v>
      </c>
      <c r="C881">
        <v>1</v>
      </c>
      <c r="D881">
        <v>1</v>
      </c>
      <c r="E881">
        <v>0</v>
      </c>
      <c r="F881">
        <v>25</v>
      </c>
      <c r="G881" t="str">
        <f>IF(טבלה20[[#This Row],[CycleNumber]]&gt;2,IF(AND(טבלה20[[#This Row],[LengthofCycle]]-F880=F880-F879,טבלה20[[#This Row],[LengthofCycle]]-F880&lt;&gt;0),1,""),"")</f>
        <v/>
      </c>
      <c r="H881" t="str">
        <f>IF(טבלה20[[#This Row],[דילוג]]=1,SUM(G881:G882),"")</f>
        <v/>
      </c>
      <c r="I881" t="str">
        <f>IF(AND(טבלה20[[#This Row],[CycleNumber]]&gt;B880,טבלה20[[#This Row],[CycleNumber]]&gt;2),IF(טבלה20[[#This Row],[דילוג]]=1,טבלה20[[#This Row],[LengthofCycle]]-F880,I880),"")</f>
        <v/>
      </c>
      <c r="J881" t="str">
        <f>IF(AND(טבלה20[[#This Row],[CycleNumber]]&gt;B880,טבלה20[[#This Row],[CycleNumber]]&gt;2),IF(טבלה20[[#This Row],[דילוג]]=1,1,IF(MAX(J879:J880)=1,1,IF(טבלה20[[#This Row],[LengthofCycle]]-F880&lt;&gt;טבלה20[[#This Row],[הפרש קבוע אחרון]],0,""))),"")</f>
        <v/>
      </c>
      <c r="K881" t="str">
        <f>IF(טבלה20[[#This Row],[CycleNumber]]&lt;3,"",IF(טבלה20[[#This Row],[דילוג]]=1,1,IF(K880="","",IF(טבלה20[[#This Row],[LengthofCycle]]-F880=טבלה20[[#This Row],[הפרש קבוע אחרון]],1,IF(K880+1&gt;3,"",K880+1)))))</f>
        <v/>
      </c>
      <c r="L881" t="str">
        <f>IF(OR(טבלה20[[#This Row],[פעילות]]="",K880=""),"",IF(טבלה20[[#This Row],[פעילות]]=1,1,0))</f>
        <v/>
      </c>
      <c r="M881" s="1" t="str">
        <f>IF(טבלה20[[#This Row],[פעילות]]="","",IF(OR(M880="",AND(טבלה20[[#This Row],[דילוג]]=1,K880=3)),1,M880+1))</f>
        <v/>
      </c>
      <c r="N881" s="1" t="str">
        <f>IF(AND(טבלה20[[#This Row],[מחזורי פעילות]]=3,G882=1,טבלה20[[#This Row],[הפרש קבוע אחרון]]&lt;&gt;I882),1,"")</f>
        <v/>
      </c>
      <c r="O881" s="1" t="str">
        <f>IF(AND(טבלה20[[#This Row],[מחזורי פעילות]]=3,G882=1,טבלה20[[#This Row],[הפרש קבוע אחרון]]=I882),1,"")</f>
        <v/>
      </c>
      <c r="P881" s="1" t="str">
        <f>IF(AND(טבלה20[[#This Row],[דילוג]]=1,טבלה20[[#This Row],[הפרש קבוע אחרון]]=I880,טבלה20[[#This Row],[מחזורי פעילות]]&gt;1),1,"")</f>
        <v/>
      </c>
      <c r="Q881" s="1" t="str">
        <f>IF(OR(AND(טבלה20[[#This Row],[מחזורי פעילות]]&lt;&gt;"",M882=""),AND(טבלה20[[#This Row],[פעילות]]=3,M882=1)),טבלה20[[#This Row],[מחזורי פעילות]],"")</f>
        <v/>
      </c>
      <c r="R881" s="1" t="str">
        <f>IF(טבלה20[[#This Row],[באיזה מחזור נעקר אחרי קביעה?]]&lt;&gt;"",1,"")</f>
        <v/>
      </c>
      <c r="S881" s="1" t="str">
        <f>IF(AND(טבלה20[[#This Row],[באיזה מחזור נעקר אחרי קביעה?]]&lt;&gt;"",טבלה20[[#This Row],[CycleNumber]]&gt;B882),טבלה20[[#This Row],[באיזה מחזור נעקר אחרי קביעה?]],"")</f>
        <v/>
      </c>
      <c r="T881" s="1" t="str">
        <f>IF(AND(טבלה20[[#This Row],[הפרש קבוע אחרון]]&lt;&gt;"",I880=""),טבלה20[[#This Row],[CycleNumber]],"")</f>
        <v/>
      </c>
      <c r="U881" s="1" t="str">
        <f>IF(OR(טבלה20[[#This Row],[CycleNumber]]&gt;B882,B882=""),טבלה20[[#This Row],[CycleNumber]],"")</f>
        <v/>
      </c>
      <c r="V8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1" t="s">
        <v>29</v>
      </c>
      <c r="AO881">
        <v>1</v>
      </c>
      <c r="AP881">
        <v>27</v>
      </c>
      <c r="AQ881" t="str">
        <f t="shared" si="30"/>
        <v/>
      </c>
      <c r="AR881" t="str">
        <f t="shared" si="31"/>
        <v/>
      </c>
    </row>
    <row r="882" spans="1:44" hidden="1" x14ac:dyDescent="0.25">
      <c r="A882" t="s">
        <v>29</v>
      </c>
      <c r="B882">
        <v>3</v>
      </c>
      <c r="C882">
        <v>1</v>
      </c>
      <c r="D882">
        <v>1</v>
      </c>
      <c r="E882">
        <v>0</v>
      </c>
      <c r="F882">
        <v>31</v>
      </c>
      <c r="G882" t="str">
        <f>IF(טבלה20[[#This Row],[CycleNumber]]&gt;2,IF(AND(טבלה20[[#This Row],[LengthofCycle]]-F881=F881-F880,טבלה20[[#This Row],[LengthofCycle]]-F881&lt;&gt;0),1,""),"")</f>
        <v/>
      </c>
      <c r="H882" t="str">
        <f>IF(טבלה20[[#This Row],[דילוג]]=1,SUM(G882:G883),"")</f>
        <v/>
      </c>
      <c r="I882" t="str">
        <f>IF(AND(טבלה20[[#This Row],[CycleNumber]]&gt;B881,טבלה20[[#This Row],[CycleNumber]]&gt;2),IF(טבלה20[[#This Row],[דילוג]]=1,טבלה20[[#This Row],[LengthofCycle]]-F881,I881),"")</f>
        <v/>
      </c>
      <c r="J882">
        <f>IF(AND(טבלה20[[#This Row],[CycleNumber]]&gt;B881,טבלה20[[#This Row],[CycleNumber]]&gt;2),IF(טבלה20[[#This Row],[דילוג]]=1,1,IF(MAX(J880:J881)=1,1,IF(טבלה20[[#This Row],[LengthofCycle]]-F881&lt;&gt;טבלה20[[#This Row],[הפרש קבוע אחרון]],0,""))),"")</f>
        <v>0</v>
      </c>
      <c r="K882" t="str">
        <f>IF(טבלה20[[#This Row],[CycleNumber]]&lt;3,"",IF(טבלה20[[#This Row],[דילוג]]=1,1,IF(K881="","",IF(טבלה20[[#This Row],[LengthofCycle]]-F881=טבלה20[[#This Row],[הפרש קבוע אחרון]],1,IF(K881+1&gt;3,"",K881+1)))))</f>
        <v/>
      </c>
      <c r="L882" t="str">
        <f>IF(OR(טבלה20[[#This Row],[פעילות]]="",K881=""),"",IF(טבלה20[[#This Row],[פעילות]]=1,1,0))</f>
        <v/>
      </c>
      <c r="M882" s="1" t="str">
        <f>IF(טבלה20[[#This Row],[פעילות]]="","",IF(OR(M881="",AND(טבלה20[[#This Row],[דילוג]]=1,K881=3)),1,M881+1))</f>
        <v/>
      </c>
      <c r="N882" s="1" t="str">
        <f>IF(AND(טבלה20[[#This Row],[מחזורי פעילות]]=3,G883=1,טבלה20[[#This Row],[הפרש קבוע אחרון]]&lt;&gt;I883),1,"")</f>
        <v/>
      </c>
      <c r="O882" s="1" t="str">
        <f>IF(AND(טבלה20[[#This Row],[מחזורי פעילות]]=3,G883=1,טבלה20[[#This Row],[הפרש קבוע אחרון]]=I883),1,"")</f>
        <v/>
      </c>
      <c r="P882" s="1" t="str">
        <f>IF(AND(טבלה20[[#This Row],[דילוג]]=1,טבלה20[[#This Row],[הפרש קבוע אחרון]]=I881,טבלה20[[#This Row],[מחזורי פעילות]]&gt;1),1,"")</f>
        <v/>
      </c>
      <c r="Q882" s="1" t="str">
        <f>IF(OR(AND(טבלה20[[#This Row],[מחזורי פעילות]]&lt;&gt;"",M883=""),AND(טבלה20[[#This Row],[פעילות]]=3,M883=1)),טבלה20[[#This Row],[מחזורי פעילות]],"")</f>
        <v/>
      </c>
      <c r="R882" s="1" t="str">
        <f>IF(טבלה20[[#This Row],[באיזה מחזור נעקר אחרי קביעה?]]&lt;&gt;"",1,"")</f>
        <v/>
      </c>
      <c r="S882" s="1" t="str">
        <f>IF(AND(טבלה20[[#This Row],[באיזה מחזור נעקר אחרי קביעה?]]&lt;&gt;"",טבלה20[[#This Row],[CycleNumber]]&gt;B883),טבלה20[[#This Row],[באיזה מחזור נעקר אחרי קביעה?]],"")</f>
        <v/>
      </c>
      <c r="T882" s="1" t="str">
        <f>IF(AND(טבלה20[[#This Row],[הפרש קבוע אחרון]]&lt;&gt;"",I881=""),טבלה20[[#This Row],[CycleNumber]],"")</f>
        <v/>
      </c>
      <c r="U882" s="1" t="str">
        <f>IF(OR(טבלה20[[#This Row],[CycleNumber]]&gt;B883,B883=""),טבלה20[[#This Row],[CycleNumber]],"")</f>
        <v/>
      </c>
      <c r="V8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2" t="s">
        <v>29</v>
      </c>
      <c r="AO882">
        <v>2</v>
      </c>
      <c r="AP882">
        <v>25</v>
      </c>
      <c r="AQ882" t="str">
        <f t="shared" si="30"/>
        <v/>
      </c>
      <c r="AR882" t="str">
        <f t="shared" si="31"/>
        <v/>
      </c>
    </row>
    <row r="883" spans="1:44" hidden="1" x14ac:dyDescent="0.25">
      <c r="A883" t="s">
        <v>29</v>
      </c>
      <c r="B883">
        <v>4</v>
      </c>
      <c r="C883">
        <v>1</v>
      </c>
      <c r="D883">
        <v>1</v>
      </c>
      <c r="E883">
        <v>0</v>
      </c>
      <c r="F883">
        <v>25</v>
      </c>
      <c r="G883" t="str">
        <f>IF(טבלה20[[#This Row],[CycleNumber]]&gt;2,IF(AND(טבלה20[[#This Row],[LengthofCycle]]-F882=F882-F881,טבלה20[[#This Row],[LengthofCycle]]-F882&lt;&gt;0),1,""),"")</f>
        <v/>
      </c>
      <c r="H883" t="str">
        <f>IF(טבלה20[[#This Row],[דילוג]]=1,SUM(G883:G884),"")</f>
        <v/>
      </c>
      <c r="I883" t="str">
        <f>IF(AND(טבלה20[[#This Row],[CycleNumber]]&gt;B882,טבלה20[[#This Row],[CycleNumber]]&gt;2),IF(טבלה20[[#This Row],[דילוג]]=1,טבלה20[[#This Row],[LengthofCycle]]-F882,I882),"")</f>
        <v/>
      </c>
      <c r="J883">
        <f>IF(AND(טבלה20[[#This Row],[CycleNumber]]&gt;B882,טבלה20[[#This Row],[CycleNumber]]&gt;2),IF(טבלה20[[#This Row],[דילוג]]=1,1,IF(MAX(J881:J882)=1,1,IF(טבלה20[[#This Row],[LengthofCycle]]-F882&lt;&gt;טבלה20[[#This Row],[הפרש קבוע אחרון]],0,""))),"")</f>
        <v>0</v>
      </c>
      <c r="K883" t="str">
        <f>IF(טבלה20[[#This Row],[CycleNumber]]&lt;3,"",IF(טבלה20[[#This Row],[דילוג]]=1,1,IF(K882="","",IF(טבלה20[[#This Row],[LengthofCycle]]-F882=טבלה20[[#This Row],[הפרש קבוע אחרון]],1,IF(K882+1&gt;3,"",K882+1)))))</f>
        <v/>
      </c>
      <c r="L883" t="str">
        <f>IF(OR(טבלה20[[#This Row],[פעילות]]="",K882=""),"",IF(טבלה20[[#This Row],[פעילות]]=1,1,0))</f>
        <v/>
      </c>
      <c r="M883" s="1" t="str">
        <f>IF(טבלה20[[#This Row],[פעילות]]="","",IF(OR(M882="",AND(טבלה20[[#This Row],[דילוג]]=1,K882=3)),1,M882+1))</f>
        <v/>
      </c>
      <c r="N883" s="1" t="str">
        <f>IF(AND(טבלה20[[#This Row],[מחזורי פעילות]]=3,G884=1,טבלה20[[#This Row],[הפרש קבוע אחרון]]&lt;&gt;I884),1,"")</f>
        <v/>
      </c>
      <c r="O883" s="1" t="str">
        <f>IF(AND(טבלה20[[#This Row],[מחזורי פעילות]]=3,G884=1,טבלה20[[#This Row],[הפרש קבוע אחרון]]=I884),1,"")</f>
        <v/>
      </c>
      <c r="P883" s="1" t="str">
        <f>IF(AND(טבלה20[[#This Row],[דילוג]]=1,טבלה20[[#This Row],[הפרש קבוע אחרון]]=I882,טבלה20[[#This Row],[מחזורי פעילות]]&gt;1),1,"")</f>
        <v/>
      </c>
      <c r="Q883" s="1" t="str">
        <f>IF(OR(AND(טבלה20[[#This Row],[מחזורי פעילות]]&lt;&gt;"",M884=""),AND(טבלה20[[#This Row],[פעילות]]=3,M884=1)),טבלה20[[#This Row],[מחזורי פעילות]],"")</f>
        <v/>
      </c>
      <c r="R883" s="1" t="str">
        <f>IF(טבלה20[[#This Row],[באיזה מחזור נעקר אחרי קביעה?]]&lt;&gt;"",1,"")</f>
        <v/>
      </c>
      <c r="S883" s="1" t="str">
        <f>IF(AND(טבלה20[[#This Row],[באיזה מחזור נעקר אחרי קביעה?]]&lt;&gt;"",טבלה20[[#This Row],[CycleNumber]]&gt;B884),טבלה20[[#This Row],[באיזה מחזור נעקר אחרי קביעה?]],"")</f>
        <v/>
      </c>
      <c r="T883" s="1" t="str">
        <f>IF(AND(טבלה20[[#This Row],[הפרש קבוע אחרון]]&lt;&gt;"",I882=""),טבלה20[[#This Row],[CycleNumber]],"")</f>
        <v/>
      </c>
      <c r="U883" s="1" t="str">
        <f>IF(OR(טבלה20[[#This Row],[CycleNumber]]&gt;B884,B884=""),טבלה20[[#This Row],[CycleNumber]],"")</f>
        <v/>
      </c>
      <c r="V8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3" t="s">
        <v>29</v>
      </c>
      <c r="AO883">
        <v>3</v>
      </c>
      <c r="AP883">
        <v>31</v>
      </c>
      <c r="AQ883">
        <f t="shared" si="30"/>
        <v>0</v>
      </c>
      <c r="AR883" t="str">
        <f t="shared" si="31"/>
        <v/>
      </c>
    </row>
    <row r="884" spans="1:44" hidden="1" x14ac:dyDescent="0.25">
      <c r="A884" t="s">
        <v>29</v>
      </c>
      <c r="B884">
        <v>5</v>
      </c>
      <c r="C884">
        <v>1</v>
      </c>
      <c r="D884">
        <v>1</v>
      </c>
      <c r="E884">
        <v>0</v>
      </c>
      <c r="F884">
        <v>26</v>
      </c>
      <c r="G884" t="str">
        <f>IF(טבלה20[[#This Row],[CycleNumber]]&gt;2,IF(AND(טבלה20[[#This Row],[LengthofCycle]]-F883=F883-F882,טבלה20[[#This Row],[LengthofCycle]]-F883&lt;&gt;0),1,""),"")</f>
        <v/>
      </c>
      <c r="H884" t="str">
        <f>IF(טבלה20[[#This Row],[דילוג]]=1,SUM(G884:G885),"")</f>
        <v/>
      </c>
      <c r="I884" t="str">
        <f>IF(AND(טבלה20[[#This Row],[CycleNumber]]&gt;B883,טבלה20[[#This Row],[CycleNumber]]&gt;2),IF(טבלה20[[#This Row],[דילוג]]=1,טבלה20[[#This Row],[LengthofCycle]]-F883,I883),"")</f>
        <v/>
      </c>
      <c r="J884">
        <f>IF(AND(טבלה20[[#This Row],[CycleNumber]]&gt;B883,טבלה20[[#This Row],[CycleNumber]]&gt;2),IF(טבלה20[[#This Row],[דילוג]]=1,1,IF(MAX(J882:J883)=1,1,IF(טבלה20[[#This Row],[LengthofCycle]]-F883&lt;&gt;טבלה20[[#This Row],[הפרש קבוע אחרון]],0,""))),"")</f>
        <v>0</v>
      </c>
      <c r="K884" t="str">
        <f>IF(טבלה20[[#This Row],[CycleNumber]]&lt;3,"",IF(טבלה20[[#This Row],[דילוג]]=1,1,IF(K883="","",IF(טבלה20[[#This Row],[LengthofCycle]]-F883=טבלה20[[#This Row],[הפרש קבוע אחרון]],1,IF(K883+1&gt;3,"",K883+1)))))</f>
        <v/>
      </c>
      <c r="L884" t="str">
        <f>IF(OR(טבלה20[[#This Row],[פעילות]]="",K883=""),"",IF(טבלה20[[#This Row],[פעילות]]=1,1,0))</f>
        <v/>
      </c>
      <c r="M884" s="1" t="str">
        <f>IF(טבלה20[[#This Row],[פעילות]]="","",IF(OR(M883="",AND(טבלה20[[#This Row],[דילוג]]=1,K883=3)),1,M883+1))</f>
        <v/>
      </c>
      <c r="N884" s="1" t="str">
        <f>IF(AND(טבלה20[[#This Row],[מחזורי פעילות]]=3,G885=1,טבלה20[[#This Row],[הפרש קבוע אחרון]]&lt;&gt;I885),1,"")</f>
        <v/>
      </c>
      <c r="O884" s="1" t="str">
        <f>IF(AND(טבלה20[[#This Row],[מחזורי פעילות]]=3,G885=1,טבלה20[[#This Row],[הפרש קבוע אחרון]]=I885),1,"")</f>
        <v/>
      </c>
      <c r="P884" s="1" t="str">
        <f>IF(AND(טבלה20[[#This Row],[דילוג]]=1,טבלה20[[#This Row],[הפרש קבוע אחרון]]=I883,טבלה20[[#This Row],[מחזורי פעילות]]&gt;1),1,"")</f>
        <v/>
      </c>
      <c r="Q884" s="1" t="str">
        <f>IF(OR(AND(טבלה20[[#This Row],[מחזורי פעילות]]&lt;&gt;"",M885=""),AND(טבלה20[[#This Row],[פעילות]]=3,M885=1)),טבלה20[[#This Row],[מחזורי פעילות]],"")</f>
        <v/>
      </c>
      <c r="R884" s="1" t="str">
        <f>IF(טבלה20[[#This Row],[באיזה מחזור נעקר אחרי קביעה?]]&lt;&gt;"",1,"")</f>
        <v/>
      </c>
      <c r="S884" s="1" t="str">
        <f>IF(AND(טבלה20[[#This Row],[באיזה מחזור נעקר אחרי קביעה?]]&lt;&gt;"",טבלה20[[#This Row],[CycleNumber]]&gt;B885),טבלה20[[#This Row],[באיזה מחזור נעקר אחרי קביעה?]],"")</f>
        <v/>
      </c>
      <c r="T884" s="1" t="str">
        <f>IF(AND(טבלה20[[#This Row],[הפרש קבוע אחרון]]&lt;&gt;"",I883=""),טבלה20[[#This Row],[CycleNumber]],"")</f>
        <v/>
      </c>
      <c r="U884" s="1" t="str">
        <f>IF(OR(טבלה20[[#This Row],[CycleNumber]]&gt;B885,B885=""),טבלה20[[#This Row],[CycleNumber]],"")</f>
        <v/>
      </c>
      <c r="V8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4" t="s">
        <v>29</v>
      </c>
      <c r="AO884">
        <v>4</v>
      </c>
      <c r="AP884">
        <v>25</v>
      </c>
      <c r="AQ884">
        <f t="shared" si="30"/>
        <v>0</v>
      </c>
      <c r="AR884" t="str">
        <f t="shared" si="31"/>
        <v/>
      </c>
    </row>
    <row r="885" spans="1:44" hidden="1" x14ac:dyDescent="0.25">
      <c r="A885" t="s">
        <v>29</v>
      </c>
      <c r="B885">
        <v>6</v>
      </c>
      <c r="C885">
        <v>1</v>
      </c>
      <c r="D885">
        <v>1</v>
      </c>
      <c r="E885">
        <v>0</v>
      </c>
      <c r="F885">
        <v>27</v>
      </c>
      <c r="G885">
        <f>IF(טבלה20[[#This Row],[CycleNumber]]&gt;2,IF(AND(טבלה20[[#This Row],[LengthofCycle]]-F884=F884-F883,טבלה20[[#This Row],[LengthofCycle]]-F884&lt;&gt;0),1,""),"")</f>
        <v>1</v>
      </c>
      <c r="H885">
        <f>IF(טבלה20[[#This Row],[דילוג]]=1,SUM(G885:G886),"")</f>
        <v>2</v>
      </c>
      <c r="I885">
        <f>IF(AND(טבלה20[[#This Row],[CycleNumber]]&gt;B884,טבלה20[[#This Row],[CycleNumber]]&gt;2),IF(טבלה20[[#This Row],[דילוג]]=1,טבלה20[[#This Row],[LengthofCycle]]-F884,I884),"")</f>
        <v>1</v>
      </c>
      <c r="J885">
        <f>IF(AND(טבלה20[[#This Row],[CycleNumber]]&gt;B884,טבלה20[[#This Row],[CycleNumber]]&gt;2),IF(טבלה20[[#This Row],[דילוג]]=1,1,IF(MAX(J883:J884)=1,1,IF(טבלה20[[#This Row],[LengthofCycle]]-F884&lt;&gt;טבלה20[[#This Row],[הפרש קבוע אחרון]],0,""))),"")</f>
        <v>1</v>
      </c>
      <c r="K885">
        <f>IF(טבלה20[[#This Row],[CycleNumber]]&lt;3,"",IF(טבלה20[[#This Row],[דילוג]]=1,1,IF(K884="","",IF(טבלה20[[#This Row],[LengthofCycle]]-F884=טבלה20[[#This Row],[הפרש קבוע אחרון]],1,IF(K884+1&gt;3,"",K884+1)))))</f>
        <v>1</v>
      </c>
      <c r="L885" t="str">
        <f>IF(OR(טבלה20[[#This Row],[פעילות]]="",K884=""),"",IF(טבלה20[[#This Row],[פעילות]]=1,1,0))</f>
        <v/>
      </c>
      <c r="M885" s="1">
        <f>IF(טבלה20[[#This Row],[פעילות]]="","",IF(OR(M884="",AND(טבלה20[[#This Row],[דילוג]]=1,K884=3)),1,M884+1))</f>
        <v>1</v>
      </c>
      <c r="N885" s="1" t="str">
        <f>IF(AND(טבלה20[[#This Row],[מחזורי פעילות]]=3,G886=1,טבלה20[[#This Row],[הפרש קבוע אחרון]]&lt;&gt;I886),1,"")</f>
        <v/>
      </c>
      <c r="O885" s="1" t="str">
        <f>IF(AND(טבלה20[[#This Row],[מחזורי פעילות]]=3,G886=1,טבלה20[[#This Row],[הפרש קבוע אחרון]]=I886),1,"")</f>
        <v/>
      </c>
      <c r="P885" s="1" t="str">
        <f>IF(AND(טבלה20[[#This Row],[דילוג]]=1,טבלה20[[#This Row],[הפרש קבוע אחרון]]=I884,טבלה20[[#This Row],[מחזורי פעילות]]&gt;1),1,"")</f>
        <v/>
      </c>
      <c r="Q885" s="1" t="str">
        <f>IF(OR(AND(טבלה20[[#This Row],[מחזורי פעילות]]&lt;&gt;"",M886=""),AND(טבלה20[[#This Row],[פעילות]]=3,M886=1)),טבלה20[[#This Row],[מחזורי פעילות]],"")</f>
        <v/>
      </c>
      <c r="R885" s="1" t="str">
        <f>IF(טבלה20[[#This Row],[באיזה מחזור נעקר אחרי קביעה?]]&lt;&gt;"",1,"")</f>
        <v/>
      </c>
      <c r="S885" s="1" t="str">
        <f>IF(AND(טבלה20[[#This Row],[באיזה מחזור נעקר אחרי קביעה?]]&lt;&gt;"",טבלה20[[#This Row],[CycleNumber]]&gt;B886),טבלה20[[#This Row],[באיזה מחזור נעקר אחרי קביעה?]],"")</f>
        <v/>
      </c>
      <c r="T885" s="1">
        <f>IF(AND(טבלה20[[#This Row],[הפרש קבוע אחרון]]&lt;&gt;"",I884=""),טבלה20[[#This Row],[CycleNumber]],"")</f>
        <v>6</v>
      </c>
      <c r="U885" s="1" t="str">
        <f>IF(OR(טבלה20[[#This Row],[CycleNumber]]&gt;B886,B886=""),טבלה20[[#This Row],[CycleNumber]],"")</f>
        <v/>
      </c>
      <c r="V8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5" t="s">
        <v>29</v>
      </c>
      <c r="AO885">
        <v>5</v>
      </c>
      <c r="AP885">
        <v>26</v>
      </c>
      <c r="AQ885">
        <f t="shared" si="30"/>
        <v>0</v>
      </c>
      <c r="AR885" t="str">
        <f t="shared" si="31"/>
        <v/>
      </c>
    </row>
    <row r="886" spans="1:44" hidden="1" x14ac:dyDescent="0.25">
      <c r="A886" t="s">
        <v>29</v>
      </c>
      <c r="B886">
        <v>7</v>
      </c>
      <c r="C886">
        <v>1</v>
      </c>
      <c r="D886">
        <v>1</v>
      </c>
      <c r="E886">
        <v>0</v>
      </c>
      <c r="F886">
        <v>28</v>
      </c>
      <c r="G886">
        <f>IF(טבלה20[[#This Row],[CycleNumber]]&gt;2,IF(AND(טבלה20[[#This Row],[LengthofCycle]]-F885=F885-F884,טבלה20[[#This Row],[LengthofCycle]]-F885&lt;&gt;0),1,""),"")</f>
        <v>1</v>
      </c>
      <c r="H886">
        <f>IF(טבלה20[[#This Row],[דילוג]]=1,SUM(G886:G887),"")</f>
        <v>1</v>
      </c>
      <c r="I886">
        <f>IF(AND(טבלה20[[#This Row],[CycleNumber]]&gt;B885,טבלה20[[#This Row],[CycleNumber]]&gt;2),IF(טבלה20[[#This Row],[דילוג]]=1,טבלה20[[#This Row],[LengthofCycle]]-F885,I885),"")</f>
        <v>1</v>
      </c>
      <c r="J886">
        <f>IF(AND(טבלה20[[#This Row],[CycleNumber]]&gt;B885,טבלה20[[#This Row],[CycleNumber]]&gt;2),IF(טבלה20[[#This Row],[דילוג]]=1,1,IF(MAX(J884:J885)=1,1,IF(טבלה20[[#This Row],[LengthofCycle]]-F885&lt;&gt;טבלה20[[#This Row],[הפרש קבוע אחרון]],0,""))),"")</f>
        <v>1</v>
      </c>
      <c r="K886">
        <f>IF(טבלה20[[#This Row],[CycleNumber]]&lt;3,"",IF(טבלה20[[#This Row],[דילוג]]=1,1,IF(K885="","",IF(טבלה20[[#This Row],[LengthofCycle]]-F885=טבלה20[[#This Row],[הפרש קבוע אחרון]],1,IF(K885+1&gt;3,"",K885+1)))))</f>
        <v>1</v>
      </c>
      <c r="L886">
        <f>IF(OR(טבלה20[[#This Row],[פעילות]]="",K885=""),"",IF(טבלה20[[#This Row],[פעילות]]=1,1,0))</f>
        <v>1</v>
      </c>
      <c r="M886" s="1">
        <f>IF(טבלה20[[#This Row],[פעילות]]="","",IF(OR(M885="",AND(טבלה20[[#This Row],[דילוג]]=1,K885=3)),1,M885+1))</f>
        <v>2</v>
      </c>
      <c r="N886" s="1" t="str">
        <f>IF(AND(טבלה20[[#This Row],[מחזורי פעילות]]=3,G887=1,טבלה20[[#This Row],[הפרש קבוע אחרון]]&lt;&gt;I887),1,"")</f>
        <v/>
      </c>
      <c r="O886" s="1" t="str">
        <f>IF(AND(טבלה20[[#This Row],[מחזורי פעילות]]=3,G887=1,טבלה20[[#This Row],[הפרש קבוע אחרון]]=I887),1,"")</f>
        <v/>
      </c>
      <c r="P886" s="1">
        <f>IF(AND(טבלה20[[#This Row],[דילוג]]=1,טבלה20[[#This Row],[הפרש קבוע אחרון]]=I885,טבלה20[[#This Row],[מחזורי פעילות]]&gt;1),1,"")</f>
        <v>1</v>
      </c>
      <c r="Q886" s="1" t="str">
        <f>IF(OR(AND(טבלה20[[#This Row],[מחזורי פעילות]]&lt;&gt;"",M887=""),AND(טבלה20[[#This Row],[פעילות]]=3,M887=1)),טבלה20[[#This Row],[מחזורי פעילות]],"")</f>
        <v/>
      </c>
      <c r="R886" s="1" t="str">
        <f>IF(טבלה20[[#This Row],[באיזה מחזור נעקר אחרי קביעה?]]&lt;&gt;"",1,"")</f>
        <v/>
      </c>
      <c r="S886" s="1" t="str">
        <f>IF(AND(טבלה20[[#This Row],[באיזה מחזור נעקר אחרי קביעה?]]&lt;&gt;"",טבלה20[[#This Row],[CycleNumber]]&gt;B887),טבלה20[[#This Row],[באיזה מחזור נעקר אחרי קביעה?]],"")</f>
        <v/>
      </c>
      <c r="T886" s="1" t="str">
        <f>IF(AND(טבלה20[[#This Row],[הפרש קבוע אחרון]]&lt;&gt;"",I885=""),טבלה20[[#This Row],[CycleNumber]],"")</f>
        <v/>
      </c>
      <c r="U886" s="1" t="str">
        <f>IF(OR(טבלה20[[#This Row],[CycleNumber]]&gt;B887,B887=""),טבלה20[[#This Row],[CycleNumber]],"")</f>
        <v/>
      </c>
      <c r="V8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6" t="s">
        <v>29</v>
      </c>
      <c r="AO886">
        <v>6</v>
      </c>
      <c r="AP886">
        <v>27</v>
      </c>
      <c r="AQ886">
        <f t="shared" si="30"/>
        <v>1</v>
      </c>
      <c r="AR886" t="str">
        <f t="shared" si="31"/>
        <v/>
      </c>
    </row>
    <row r="887" spans="1:44" hidden="1" x14ac:dyDescent="0.25">
      <c r="A887" t="s">
        <v>29</v>
      </c>
      <c r="B887">
        <v>8</v>
      </c>
      <c r="C887">
        <v>1</v>
      </c>
      <c r="D887">
        <v>1</v>
      </c>
      <c r="E887">
        <v>0</v>
      </c>
      <c r="F887">
        <v>25</v>
      </c>
      <c r="G887" t="str">
        <f>IF(טבלה20[[#This Row],[CycleNumber]]&gt;2,IF(AND(טבלה20[[#This Row],[LengthofCycle]]-F886=F886-F885,טבלה20[[#This Row],[LengthofCycle]]-F886&lt;&gt;0),1,""),"")</f>
        <v/>
      </c>
      <c r="H887" t="str">
        <f>IF(טבלה20[[#This Row],[דילוג]]=1,SUM(G887:G888),"")</f>
        <v/>
      </c>
      <c r="I887">
        <f>IF(AND(טבלה20[[#This Row],[CycleNumber]]&gt;B886,טבלה20[[#This Row],[CycleNumber]]&gt;2),IF(טבלה20[[#This Row],[דילוג]]=1,טבלה20[[#This Row],[LengthofCycle]]-F886,I886),"")</f>
        <v>1</v>
      </c>
      <c r="J887">
        <f>IF(AND(טבלה20[[#This Row],[CycleNumber]]&gt;B886,טבלה20[[#This Row],[CycleNumber]]&gt;2),IF(טבלה20[[#This Row],[דילוג]]=1,1,IF(MAX(J885:J886)=1,1,IF(טבלה20[[#This Row],[LengthofCycle]]-F886&lt;&gt;טבלה20[[#This Row],[הפרש קבוע אחרון]],0,""))),"")</f>
        <v>1</v>
      </c>
      <c r="K887">
        <f>IF(טבלה20[[#This Row],[CycleNumber]]&lt;3,"",IF(טבלה20[[#This Row],[דילוג]]=1,1,IF(K886="","",IF(טבלה20[[#This Row],[LengthofCycle]]-F886=טבלה20[[#This Row],[הפרש קבוע אחרון]],1,IF(K886+1&gt;3,"",K886+1)))))</f>
        <v>2</v>
      </c>
      <c r="L887">
        <f>IF(OR(טבלה20[[#This Row],[פעילות]]="",K886=""),"",IF(טבלה20[[#This Row],[פעילות]]=1,1,0))</f>
        <v>0</v>
      </c>
      <c r="M887" s="1">
        <f>IF(טבלה20[[#This Row],[פעילות]]="","",IF(OR(M886="",AND(טבלה20[[#This Row],[דילוג]]=1,K886=3)),1,M886+1))</f>
        <v>3</v>
      </c>
      <c r="N887" s="1" t="str">
        <f>IF(AND(טבלה20[[#This Row],[מחזורי פעילות]]=3,G888=1,טבלה20[[#This Row],[הפרש קבוע אחרון]]&lt;&gt;I888),1,"")</f>
        <v/>
      </c>
      <c r="O887" s="1" t="str">
        <f>IF(AND(טבלה20[[#This Row],[מחזורי פעילות]]=3,G888=1,טבלה20[[#This Row],[הפרש קבוע אחרון]]=I888),1,"")</f>
        <v/>
      </c>
      <c r="P887" s="1" t="str">
        <f>IF(AND(טבלה20[[#This Row],[דילוג]]=1,טבלה20[[#This Row],[הפרש קבוע אחרון]]=I886,טבלה20[[#This Row],[מחזורי פעילות]]&gt;1),1,"")</f>
        <v/>
      </c>
      <c r="Q887" s="1" t="str">
        <f>IF(OR(AND(טבלה20[[#This Row],[מחזורי פעילות]]&lt;&gt;"",M888=""),AND(טבלה20[[#This Row],[פעילות]]=3,M888=1)),טבלה20[[#This Row],[מחזורי פעילות]],"")</f>
        <v/>
      </c>
      <c r="R887" s="1" t="str">
        <f>IF(טבלה20[[#This Row],[באיזה מחזור נעקר אחרי קביעה?]]&lt;&gt;"",1,"")</f>
        <v/>
      </c>
      <c r="S887" s="1" t="str">
        <f>IF(AND(טבלה20[[#This Row],[באיזה מחזור נעקר אחרי קביעה?]]&lt;&gt;"",טבלה20[[#This Row],[CycleNumber]]&gt;B888),טבלה20[[#This Row],[באיזה מחזור נעקר אחרי קביעה?]],"")</f>
        <v/>
      </c>
      <c r="T887" s="1" t="str">
        <f>IF(AND(טבלה20[[#This Row],[הפרש קבוע אחרון]]&lt;&gt;"",I886=""),טבלה20[[#This Row],[CycleNumber]],"")</f>
        <v/>
      </c>
      <c r="U887" s="1" t="str">
        <f>IF(OR(טבלה20[[#This Row],[CycleNumber]]&gt;B888,B888=""),טבלה20[[#This Row],[CycleNumber]],"")</f>
        <v/>
      </c>
      <c r="V8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7" t="s">
        <v>29</v>
      </c>
      <c r="AO887">
        <v>7</v>
      </c>
      <c r="AP887">
        <v>28</v>
      </c>
      <c r="AQ887">
        <f t="shared" si="30"/>
        <v>1</v>
      </c>
      <c r="AR887">
        <f t="shared" si="31"/>
        <v>1</v>
      </c>
    </row>
    <row r="888" spans="1:44" hidden="1" x14ac:dyDescent="0.25">
      <c r="A888" t="s">
        <v>29</v>
      </c>
      <c r="B888">
        <v>9</v>
      </c>
      <c r="C888">
        <v>1</v>
      </c>
      <c r="D888">
        <v>1</v>
      </c>
      <c r="E888">
        <v>0</v>
      </c>
      <c r="F888">
        <v>27</v>
      </c>
      <c r="G888" t="str">
        <f>IF(טבלה20[[#This Row],[CycleNumber]]&gt;2,IF(AND(טבלה20[[#This Row],[LengthofCycle]]-F887=F887-F886,טבלה20[[#This Row],[LengthofCycle]]-F887&lt;&gt;0),1,""),"")</f>
        <v/>
      </c>
      <c r="H888" t="str">
        <f>IF(טבלה20[[#This Row],[דילוג]]=1,SUM(G888:G889),"")</f>
        <v/>
      </c>
      <c r="I888">
        <f>IF(AND(טבלה20[[#This Row],[CycleNumber]]&gt;B887,טבלה20[[#This Row],[CycleNumber]]&gt;2),IF(טבלה20[[#This Row],[דילוג]]=1,טבלה20[[#This Row],[LengthofCycle]]-F887,I887),"")</f>
        <v>1</v>
      </c>
      <c r="J888">
        <f>IF(AND(טבלה20[[#This Row],[CycleNumber]]&gt;B887,טבלה20[[#This Row],[CycleNumber]]&gt;2),IF(טבלה20[[#This Row],[דילוג]]=1,1,IF(MAX(J886:J887)=1,1,IF(טבלה20[[#This Row],[LengthofCycle]]-F887&lt;&gt;טבלה20[[#This Row],[הפרש קבוע אחרון]],0,""))),"")</f>
        <v>1</v>
      </c>
      <c r="K888">
        <f>IF(טבלה20[[#This Row],[CycleNumber]]&lt;3,"",IF(טבלה20[[#This Row],[דילוג]]=1,1,IF(K887="","",IF(טבלה20[[#This Row],[LengthofCycle]]-F887=טבלה20[[#This Row],[הפרש קבוע אחרון]],1,IF(K887+1&gt;3,"",K887+1)))))</f>
        <v>3</v>
      </c>
      <c r="L888">
        <f>IF(OR(טבלה20[[#This Row],[פעילות]]="",K887=""),"",IF(טבלה20[[#This Row],[פעילות]]=1,1,0))</f>
        <v>0</v>
      </c>
      <c r="M888" s="1">
        <f>IF(טבלה20[[#This Row],[פעילות]]="","",IF(OR(M887="",AND(טבלה20[[#This Row],[דילוג]]=1,K887=3)),1,M887+1))</f>
        <v>4</v>
      </c>
      <c r="N888" s="1" t="str">
        <f>IF(AND(טבלה20[[#This Row],[מחזורי פעילות]]=3,G889=1,טבלה20[[#This Row],[הפרש קבוע אחרון]]&lt;&gt;I889),1,"")</f>
        <v/>
      </c>
      <c r="O888" s="1" t="str">
        <f>IF(AND(טבלה20[[#This Row],[מחזורי פעילות]]=3,G889=1,טבלה20[[#This Row],[הפרש קבוע אחרון]]=I889),1,"")</f>
        <v/>
      </c>
      <c r="P888" s="1" t="str">
        <f>IF(AND(טבלה20[[#This Row],[דילוג]]=1,טבלה20[[#This Row],[הפרש קבוע אחרון]]=I887,טבלה20[[#This Row],[מחזורי פעילות]]&gt;1),1,"")</f>
        <v/>
      </c>
      <c r="Q888" s="1">
        <f>IF(OR(AND(טבלה20[[#This Row],[מחזורי פעילות]]&lt;&gt;"",M889=""),AND(טבלה20[[#This Row],[פעילות]]=3,M889=1)),טבלה20[[#This Row],[מחזורי פעילות]],"")</f>
        <v>4</v>
      </c>
      <c r="R888" s="1">
        <f>IF(טבלה20[[#This Row],[באיזה מחזור נעקר אחרי קביעה?]]&lt;&gt;"",1,"")</f>
        <v>1</v>
      </c>
      <c r="S888" s="1" t="str">
        <f>IF(AND(טבלה20[[#This Row],[באיזה מחזור נעקר אחרי קביעה?]]&lt;&gt;"",טבלה20[[#This Row],[CycleNumber]]&gt;B889),טבלה20[[#This Row],[באיזה מחזור נעקר אחרי קביעה?]],"")</f>
        <v/>
      </c>
      <c r="T888" s="1" t="str">
        <f>IF(AND(טבלה20[[#This Row],[הפרש קבוע אחרון]]&lt;&gt;"",I887=""),טבלה20[[#This Row],[CycleNumber]],"")</f>
        <v/>
      </c>
      <c r="U888" s="1" t="str">
        <f>IF(OR(טבלה20[[#This Row],[CycleNumber]]&gt;B889,B889=""),טבלה20[[#This Row],[CycleNumber]],"")</f>
        <v/>
      </c>
      <c r="V8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8" t="s">
        <v>29</v>
      </c>
      <c r="AO888">
        <v>8</v>
      </c>
      <c r="AP888">
        <v>25</v>
      </c>
      <c r="AQ888">
        <f t="shared" si="30"/>
        <v>0</v>
      </c>
      <c r="AR888" t="str">
        <f t="shared" si="31"/>
        <v/>
      </c>
    </row>
    <row r="889" spans="1:44" hidden="1" x14ac:dyDescent="0.25">
      <c r="A889" t="s">
        <v>29</v>
      </c>
      <c r="B889">
        <v>10</v>
      </c>
      <c r="C889">
        <v>1</v>
      </c>
      <c r="D889">
        <v>1</v>
      </c>
      <c r="E889">
        <v>0</v>
      </c>
      <c r="F889">
        <v>25</v>
      </c>
      <c r="G889" t="str">
        <f>IF(טבלה20[[#This Row],[CycleNumber]]&gt;2,IF(AND(טבלה20[[#This Row],[LengthofCycle]]-F888=F888-F887,טבלה20[[#This Row],[LengthofCycle]]-F888&lt;&gt;0),1,""),"")</f>
        <v/>
      </c>
      <c r="H889" t="str">
        <f>IF(טבלה20[[#This Row],[דילוג]]=1,SUM(G889:G890),"")</f>
        <v/>
      </c>
      <c r="I889">
        <f>IF(AND(טבלה20[[#This Row],[CycleNumber]]&gt;B888,טבלה20[[#This Row],[CycleNumber]]&gt;2),IF(טבלה20[[#This Row],[דילוג]]=1,טבלה20[[#This Row],[LengthofCycle]]-F888,I888),"")</f>
        <v>1</v>
      </c>
      <c r="J889">
        <f>IF(AND(טבלה20[[#This Row],[CycleNumber]]&gt;B888,טבלה20[[#This Row],[CycleNumber]]&gt;2),IF(טבלה20[[#This Row],[דילוג]]=1,1,IF(MAX(J887:J888)=1,1,IF(טבלה20[[#This Row],[LengthofCycle]]-F888&lt;&gt;טבלה20[[#This Row],[הפרש קבוע אחרון]],0,""))),"")</f>
        <v>1</v>
      </c>
      <c r="K889" t="str">
        <f>IF(טבלה20[[#This Row],[CycleNumber]]&lt;3,"",IF(טבלה20[[#This Row],[דילוג]]=1,1,IF(K888="","",IF(טבלה20[[#This Row],[LengthofCycle]]-F888=טבלה20[[#This Row],[הפרש קבוע אחרון]],1,IF(K888+1&gt;3,"",K888+1)))))</f>
        <v/>
      </c>
      <c r="L889" t="str">
        <f>IF(OR(טבלה20[[#This Row],[פעילות]]="",K888=""),"",IF(טבלה20[[#This Row],[פעילות]]=1,1,0))</f>
        <v/>
      </c>
      <c r="M889" s="1" t="str">
        <f>IF(טבלה20[[#This Row],[פעילות]]="","",IF(OR(M888="",AND(טבלה20[[#This Row],[דילוג]]=1,K888=3)),1,M888+1))</f>
        <v/>
      </c>
      <c r="N889" s="1" t="str">
        <f>IF(AND(טבלה20[[#This Row],[מחזורי פעילות]]=3,G890=1,טבלה20[[#This Row],[הפרש קבוע אחרון]]&lt;&gt;I890),1,"")</f>
        <v/>
      </c>
      <c r="O889" s="1" t="str">
        <f>IF(AND(טבלה20[[#This Row],[מחזורי פעילות]]=3,G890=1,טבלה20[[#This Row],[הפרש קבוע אחרון]]=I890),1,"")</f>
        <v/>
      </c>
      <c r="P889" s="1" t="str">
        <f>IF(AND(טבלה20[[#This Row],[דילוג]]=1,טבלה20[[#This Row],[הפרש קבוע אחרון]]=I888,טבלה20[[#This Row],[מחזורי פעילות]]&gt;1),1,"")</f>
        <v/>
      </c>
      <c r="Q889" s="1" t="str">
        <f>IF(OR(AND(טבלה20[[#This Row],[מחזורי פעילות]]&lt;&gt;"",M890=""),AND(טבלה20[[#This Row],[פעילות]]=3,M890=1)),טבלה20[[#This Row],[מחזורי פעילות]],"")</f>
        <v/>
      </c>
      <c r="R889" s="1" t="str">
        <f>IF(טבלה20[[#This Row],[באיזה מחזור נעקר אחרי קביעה?]]&lt;&gt;"",1,"")</f>
        <v/>
      </c>
      <c r="S889" s="1" t="str">
        <f>IF(AND(טבלה20[[#This Row],[באיזה מחזור נעקר אחרי קביעה?]]&lt;&gt;"",טבלה20[[#This Row],[CycleNumber]]&gt;B890),טבלה20[[#This Row],[באיזה מחזור נעקר אחרי קביעה?]],"")</f>
        <v/>
      </c>
      <c r="T889" s="1" t="str">
        <f>IF(AND(טבלה20[[#This Row],[הפרש קבוע אחרון]]&lt;&gt;"",I888=""),טבלה20[[#This Row],[CycleNumber]],"")</f>
        <v/>
      </c>
      <c r="U889" s="1" t="str">
        <f>IF(OR(טבלה20[[#This Row],[CycleNumber]]&gt;B890,B890=""),טבלה20[[#This Row],[CycleNumber]],"")</f>
        <v/>
      </c>
      <c r="V8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89" t="s">
        <v>29</v>
      </c>
      <c r="AO889">
        <v>9</v>
      </c>
      <c r="AP889">
        <v>27</v>
      </c>
      <c r="AQ889">
        <f t="shared" si="30"/>
        <v>0</v>
      </c>
      <c r="AR889" t="str">
        <f t="shared" si="31"/>
        <v/>
      </c>
    </row>
    <row r="890" spans="1:44" hidden="1" x14ac:dyDescent="0.25">
      <c r="A890" t="s">
        <v>29</v>
      </c>
      <c r="B890">
        <v>11</v>
      </c>
      <c r="C890">
        <v>1</v>
      </c>
      <c r="D890">
        <v>1</v>
      </c>
      <c r="E890">
        <v>0</v>
      </c>
      <c r="F890">
        <v>27</v>
      </c>
      <c r="G890" t="str">
        <f>IF(טבלה20[[#This Row],[CycleNumber]]&gt;2,IF(AND(טבלה20[[#This Row],[LengthofCycle]]-F889=F889-F888,טבלה20[[#This Row],[LengthofCycle]]-F889&lt;&gt;0),1,""),"")</f>
        <v/>
      </c>
      <c r="H890" t="str">
        <f>IF(טבלה20[[#This Row],[דילוג]]=1,SUM(G890:G891),"")</f>
        <v/>
      </c>
      <c r="I890">
        <f>IF(AND(טבלה20[[#This Row],[CycleNumber]]&gt;B889,טבלה20[[#This Row],[CycleNumber]]&gt;2),IF(טבלה20[[#This Row],[דילוג]]=1,טבלה20[[#This Row],[LengthofCycle]]-F889,I889),"")</f>
        <v>1</v>
      </c>
      <c r="J890">
        <f>IF(AND(טבלה20[[#This Row],[CycleNumber]]&gt;B889,טבלה20[[#This Row],[CycleNumber]]&gt;2),IF(טבלה20[[#This Row],[דילוג]]=1,1,IF(MAX(J888:J889)=1,1,IF(טבלה20[[#This Row],[LengthofCycle]]-F889&lt;&gt;טבלה20[[#This Row],[הפרש קבוע אחרון]],0,""))),"")</f>
        <v>1</v>
      </c>
      <c r="K890" t="str">
        <f>IF(טבלה20[[#This Row],[CycleNumber]]&lt;3,"",IF(טבלה20[[#This Row],[דילוג]]=1,1,IF(K889="","",IF(טבלה20[[#This Row],[LengthofCycle]]-F889=טבלה20[[#This Row],[הפרש קבוע אחרון]],1,IF(K889+1&gt;3,"",K889+1)))))</f>
        <v/>
      </c>
      <c r="L890" t="str">
        <f>IF(OR(טבלה20[[#This Row],[פעילות]]="",K889=""),"",IF(טבלה20[[#This Row],[פעילות]]=1,1,0))</f>
        <v/>
      </c>
      <c r="M890" s="1" t="str">
        <f>IF(טבלה20[[#This Row],[פעילות]]="","",IF(OR(M889="",AND(טבלה20[[#This Row],[דילוג]]=1,K889=3)),1,M889+1))</f>
        <v/>
      </c>
      <c r="N890" s="1" t="str">
        <f>IF(AND(טבלה20[[#This Row],[מחזורי פעילות]]=3,G891=1,טבלה20[[#This Row],[הפרש קבוע אחרון]]&lt;&gt;I891),1,"")</f>
        <v/>
      </c>
      <c r="O890" s="1" t="str">
        <f>IF(AND(טבלה20[[#This Row],[מחזורי פעילות]]=3,G891=1,טבלה20[[#This Row],[הפרש קבוע אחרון]]=I891),1,"")</f>
        <v/>
      </c>
      <c r="P890" s="1" t="str">
        <f>IF(AND(טבלה20[[#This Row],[דילוג]]=1,טבלה20[[#This Row],[הפרש קבוע אחרון]]=I889,טבלה20[[#This Row],[מחזורי פעילות]]&gt;1),1,"")</f>
        <v/>
      </c>
      <c r="Q890" s="1" t="str">
        <f>IF(OR(AND(טבלה20[[#This Row],[מחזורי פעילות]]&lt;&gt;"",M891=""),AND(טבלה20[[#This Row],[פעילות]]=3,M891=1)),טבלה20[[#This Row],[מחזורי פעילות]],"")</f>
        <v/>
      </c>
      <c r="R890" s="1" t="str">
        <f>IF(טבלה20[[#This Row],[באיזה מחזור נעקר אחרי קביעה?]]&lt;&gt;"",1,"")</f>
        <v/>
      </c>
      <c r="S890" s="1" t="str">
        <f>IF(AND(טבלה20[[#This Row],[באיזה מחזור נעקר אחרי קביעה?]]&lt;&gt;"",טבלה20[[#This Row],[CycleNumber]]&gt;B891),טבלה20[[#This Row],[באיזה מחזור נעקר אחרי קביעה?]],"")</f>
        <v/>
      </c>
      <c r="T890" s="1" t="str">
        <f>IF(AND(טבלה20[[#This Row],[הפרש קבוע אחרון]]&lt;&gt;"",I889=""),טבלה20[[#This Row],[CycleNumber]],"")</f>
        <v/>
      </c>
      <c r="U890" s="1" t="str">
        <f>IF(OR(טבלה20[[#This Row],[CycleNumber]]&gt;B891,B891=""),טבלה20[[#This Row],[CycleNumber]],"")</f>
        <v/>
      </c>
      <c r="V8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0" t="s">
        <v>29</v>
      </c>
      <c r="AO890">
        <v>10</v>
      </c>
      <c r="AP890">
        <v>25</v>
      </c>
      <c r="AQ890">
        <f t="shared" si="30"/>
        <v>0</v>
      </c>
      <c r="AR890" t="str">
        <f t="shared" si="31"/>
        <v/>
      </c>
    </row>
    <row r="891" spans="1:44" hidden="1" x14ac:dyDescent="0.25">
      <c r="A891" t="s">
        <v>29</v>
      </c>
      <c r="B891">
        <v>12</v>
      </c>
      <c r="C891">
        <v>1</v>
      </c>
      <c r="D891">
        <v>1</v>
      </c>
      <c r="E891">
        <v>0</v>
      </c>
      <c r="F891">
        <v>26</v>
      </c>
      <c r="G891" t="str">
        <f>IF(טבלה20[[#This Row],[CycleNumber]]&gt;2,IF(AND(טבלה20[[#This Row],[LengthofCycle]]-F890=F890-F889,טבלה20[[#This Row],[LengthofCycle]]-F890&lt;&gt;0),1,""),"")</f>
        <v/>
      </c>
      <c r="H891" t="str">
        <f>IF(טבלה20[[#This Row],[דילוג]]=1,SUM(G891:G892),"")</f>
        <v/>
      </c>
      <c r="I891">
        <f>IF(AND(טבלה20[[#This Row],[CycleNumber]]&gt;B890,טבלה20[[#This Row],[CycleNumber]]&gt;2),IF(טבלה20[[#This Row],[דילוג]]=1,טבלה20[[#This Row],[LengthofCycle]]-F890,I890),"")</f>
        <v>1</v>
      </c>
      <c r="J891">
        <f>IF(AND(טבלה20[[#This Row],[CycleNumber]]&gt;B890,טבלה20[[#This Row],[CycleNumber]]&gt;2),IF(טבלה20[[#This Row],[דילוג]]=1,1,IF(MAX(J889:J890)=1,1,IF(טבלה20[[#This Row],[LengthofCycle]]-F890&lt;&gt;טבלה20[[#This Row],[הפרש קבוע אחרון]],0,""))),"")</f>
        <v>1</v>
      </c>
      <c r="K891" t="str">
        <f>IF(טבלה20[[#This Row],[CycleNumber]]&lt;3,"",IF(טבלה20[[#This Row],[דילוג]]=1,1,IF(K890="","",IF(טבלה20[[#This Row],[LengthofCycle]]-F890=טבלה20[[#This Row],[הפרש קבוע אחרון]],1,IF(K890+1&gt;3,"",K890+1)))))</f>
        <v/>
      </c>
      <c r="L891" t="str">
        <f>IF(OR(טבלה20[[#This Row],[פעילות]]="",K890=""),"",IF(טבלה20[[#This Row],[פעילות]]=1,1,0))</f>
        <v/>
      </c>
      <c r="M891" s="1" t="str">
        <f>IF(טבלה20[[#This Row],[פעילות]]="","",IF(OR(M890="",AND(טבלה20[[#This Row],[דילוג]]=1,K890=3)),1,M890+1))</f>
        <v/>
      </c>
      <c r="N891" s="1" t="str">
        <f>IF(AND(טבלה20[[#This Row],[מחזורי פעילות]]=3,G892=1,טבלה20[[#This Row],[הפרש קבוע אחרון]]&lt;&gt;I892),1,"")</f>
        <v/>
      </c>
      <c r="O891" s="1" t="str">
        <f>IF(AND(טבלה20[[#This Row],[מחזורי פעילות]]=3,G892=1,טבלה20[[#This Row],[הפרש קבוע אחרון]]=I892),1,"")</f>
        <v/>
      </c>
      <c r="P891" s="1" t="str">
        <f>IF(AND(טבלה20[[#This Row],[דילוג]]=1,טבלה20[[#This Row],[הפרש קבוע אחרון]]=I890,טבלה20[[#This Row],[מחזורי פעילות]]&gt;1),1,"")</f>
        <v/>
      </c>
      <c r="Q891" s="1" t="str">
        <f>IF(OR(AND(טבלה20[[#This Row],[מחזורי פעילות]]&lt;&gt;"",M892=""),AND(טבלה20[[#This Row],[פעילות]]=3,M892=1)),טבלה20[[#This Row],[מחזורי פעילות]],"")</f>
        <v/>
      </c>
      <c r="R891" s="1" t="str">
        <f>IF(טבלה20[[#This Row],[באיזה מחזור נעקר אחרי קביעה?]]&lt;&gt;"",1,"")</f>
        <v/>
      </c>
      <c r="S891" s="1" t="str">
        <f>IF(AND(טבלה20[[#This Row],[באיזה מחזור נעקר אחרי קביעה?]]&lt;&gt;"",טבלה20[[#This Row],[CycleNumber]]&gt;B892),טבלה20[[#This Row],[באיזה מחזור נעקר אחרי קביעה?]],"")</f>
        <v/>
      </c>
      <c r="T891" s="1" t="str">
        <f>IF(AND(טבלה20[[#This Row],[הפרש קבוע אחרון]]&lt;&gt;"",I890=""),טבלה20[[#This Row],[CycleNumber]],"")</f>
        <v/>
      </c>
      <c r="U891" s="1" t="str">
        <f>IF(OR(טבלה20[[#This Row],[CycleNumber]]&gt;B892,B892=""),טבלה20[[#This Row],[CycleNumber]],"")</f>
        <v/>
      </c>
      <c r="V8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1" t="s">
        <v>29</v>
      </c>
      <c r="AO891">
        <v>11</v>
      </c>
      <c r="AP891">
        <v>27</v>
      </c>
      <c r="AQ891">
        <f t="shared" si="30"/>
        <v>0</v>
      </c>
      <c r="AR891" t="str">
        <f t="shared" si="31"/>
        <v/>
      </c>
    </row>
    <row r="892" spans="1:44" hidden="1" x14ac:dyDescent="0.25">
      <c r="A892" t="s">
        <v>29</v>
      </c>
      <c r="B892">
        <v>13</v>
      </c>
      <c r="C892">
        <v>1</v>
      </c>
      <c r="D892">
        <v>1</v>
      </c>
      <c r="E892">
        <v>0</v>
      </c>
      <c r="F892">
        <v>30</v>
      </c>
      <c r="G892" t="str">
        <f>IF(טבלה20[[#This Row],[CycleNumber]]&gt;2,IF(AND(טבלה20[[#This Row],[LengthofCycle]]-F891=F891-F890,טבלה20[[#This Row],[LengthofCycle]]-F891&lt;&gt;0),1,""),"")</f>
        <v/>
      </c>
      <c r="H892" t="str">
        <f>IF(טבלה20[[#This Row],[דילוג]]=1,SUM(G892:G893),"")</f>
        <v/>
      </c>
      <c r="I892">
        <f>IF(AND(טבלה20[[#This Row],[CycleNumber]]&gt;B891,טבלה20[[#This Row],[CycleNumber]]&gt;2),IF(טבלה20[[#This Row],[דילוג]]=1,טבלה20[[#This Row],[LengthofCycle]]-F891,I891),"")</f>
        <v>1</v>
      </c>
      <c r="J892">
        <f>IF(AND(טבלה20[[#This Row],[CycleNumber]]&gt;B891,טבלה20[[#This Row],[CycleNumber]]&gt;2),IF(טבלה20[[#This Row],[דילוג]]=1,1,IF(MAX(J890:J891)=1,1,IF(טבלה20[[#This Row],[LengthofCycle]]-F891&lt;&gt;טבלה20[[#This Row],[הפרש קבוע אחרון]],0,""))),"")</f>
        <v>1</v>
      </c>
      <c r="K892" t="str">
        <f>IF(טבלה20[[#This Row],[CycleNumber]]&lt;3,"",IF(טבלה20[[#This Row],[דילוג]]=1,1,IF(K891="","",IF(טבלה20[[#This Row],[LengthofCycle]]-F891=טבלה20[[#This Row],[הפרש קבוע אחרון]],1,IF(K891+1&gt;3,"",K891+1)))))</f>
        <v/>
      </c>
      <c r="L892" t="str">
        <f>IF(OR(טבלה20[[#This Row],[פעילות]]="",K891=""),"",IF(טבלה20[[#This Row],[פעילות]]=1,1,0))</f>
        <v/>
      </c>
      <c r="M892" s="1" t="str">
        <f>IF(טבלה20[[#This Row],[פעילות]]="","",IF(OR(M891="",AND(טבלה20[[#This Row],[דילוג]]=1,K891=3)),1,M891+1))</f>
        <v/>
      </c>
      <c r="N892" s="1" t="str">
        <f>IF(AND(טבלה20[[#This Row],[מחזורי פעילות]]=3,G893=1,טבלה20[[#This Row],[הפרש קבוע אחרון]]&lt;&gt;I893),1,"")</f>
        <v/>
      </c>
      <c r="O892" s="1" t="str">
        <f>IF(AND(טבלה20[[#This Row],[מחזורי פעילות]]=3,G893=1,טבלה20[[#This Row],[הפרש קבוע אחרון]]=I893),1,"")</f>
        <v/>
      </c>
      <c r="P892" s="1" t="str">
        <f>IF(AND(טבלה20[[#This Row],[דילוג]]=1,טבלה20[[#This Row],[הפרש קבוע אחרון]]=I891,טבלה20[[#This Row],[מחזורי פעילות]]&gt;1),1,"")</f>
        <v/>
      </c>
      <c r="Q892" s="1" t="str">
        <f>IF(OR(AND(טבלה20[[#This Row],[מחזורי פעילות]]&lt;&gt;"",M893=""),AND(טבלה20[[#This Row],[פעילות]]=3,M893=1)),טבלה20[[#This Row],[מחזורי פעילות]],"")</f>
        <v/>
      </c>
      <c r="R892" s="1" t="str">
        <f>IF(טבלה20[[#This Row],[באיזה מחזור נעקר אחרי קביעה?]]&lt;&gt;"",1,"")</f>
        <v/>
      </c>
      <c r="S892" s="1" t="str">
        <f>IF(AND(טבלה20[[#This Row],[באיזה מחזור נעקר אחרי קביעה?]]&lt;&gt;"",טבלה20[[#This Row],[CycleNumber]]&gt;B893),טבלה20[[#This Row],[באיזה מחזור נעקר אחרי קביעה?]],"")</f>
        <v/>
      </c>
      <c r="T892" s="1" t="str">
        <f>IF(AND(טבלה20[[#This Row],[הפרש קבוע אחרון]]&lt;&gt;"",I891=""),טבלה20[[#This Row],[CycleNumber]],"")</f>
        <v/>
      </c>
      <c r="U892" s="1">
        <f>IF(OR(טבלה20[[#This Row],[CycleNumber]]&gt;B893,B893=""),טבלה20[[#This Row],[CycleNumber]],"")</f>
        <v>13</v>
      </c>
      <c r="V8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2" t="s">
        <v>29</v>
      </c>
      <c r="AO892">
        <v>12</v>
      </c>
      <c r="AP892">
        <v>26</v>
      </c>
      <c r="AQ892">
        <f t="shared" si="30"/>
        <v>0</v>
      </c>
      <c r="AR892" t="str">
        <f t="shared" si="31"/>
        <v/>
      </c>
    </row>
    <row r="893" spans="1:44" hidden="1" x14ac:dyDescent="0.25">
      <c r="A893" t="s">
        <v>124</v>
      </c>
      <c r="B893">
        <v>1</v>
      </c>
      <c r="C893">
        <v>0</v>
      </c>
      <c r="D893">
        <v>1</v>
      </c>
      <c r="E893">
        <v>0</v>
      </c>
      <c r="F893">
        <v>36</v>
      </c>
      <c r="G893" t="str">
        <f>IF(טבלה20[[#This Row],[CycleNumber]]&gt;2,IF(AND(טבלה20[[#This Row],[LengthofCycle]]-F892=F892-F891,טבלה20[[#This Row],[LengthofCycle]]-F892&lt;&gt;0),1,""),"")</f>
        <v/>
      </c>
      <c r="H893" t="str">
        <f>IF(טבלה20[[#This Row],[דילוג]]=1,SUM(G893:G894),"")</f>
        <v/>
      </c>
      <c r="I893" t="str">
        <f>IF(AND(טבלה20[[#This Row],[CycleNumber]]&gt;B892,טבלה20[[#This Row],[CycleNumber]]&gt;2),IF(טבלה20[[#This Row],[דילוג]]=1,טבלה20[[#This Row],[LengthofCycle]]-F892,I892),"")</f>
        <v/>
      </c>
      <c r="J893" t="str">
        <f>IF(AND(טבלה20[[#This Row],[CycleNumber]]&gt;B892,טבלה20[[#This Row],[CycleNumber]]&gt;2),IF(טבלה20[[#This Row],[דילוג]]=1,1,IF(MAX(J891:J892)=1,1,IF(טבלה20[[#This Row],[LengthofCycle]]-F892&lt;&gt;טבלה20[[#This Row],[הפרש קבוע אחרון]],0,""))),"")</f>
        <v/>
      </c>
      <c r="K893" t="str">
        <f>IF(טבלה20[[#This Row],[CycleNumber]]&lt;3,"",IF(טבלה20[[#This Row],[דילוג]]=1,1,IF(K892="","",IF(טבלה20[[#This Row],[LengthofCycle]]-F892=טבלה20[[#This Row],[הפרש קבוע אחרון]],1,IF(K892+1&gt;3,"",K892+1)))))</f>
        <v/>
      </c>
      <c r="L893" t="str">
        <f>IF(OR(טבלה20[[#This Row],[פעילות]]="",K892=""),"",IF(טבלה20[[#This Row],[פעילות]]=1,1,0))</f>
        <v/>
      </c>
      <c r="M893" s="1" t="str">
        <f>IF(טבלה20[[#This Row],[פעילות]]="","",IF(OR(M892="",AND(טבלה20[[#This Row],[דילוג]]=1,K892=3)),1,M892+1))</f>
        <v/>
      </c>
      <c r="N893" s="1" t="str">
        <f>IF(AND(טבלה20[[#This Row],[מחזורי פעילות]]=3,G894=1,טבלה20[[#This Row],[הפרש קבוע אחרון]]&lt;&gt;I894),1,"")</f>
        <v/>
      </c>
      <c r="O893" s="1" t="str">
        <f>IF(AND(טבלה20[[#This Row],[מחזורי פעילות]]=3,G894=1,טבלה20[[#This Row],[הפרש קבוע אחרון]]=I894),1,"")</f>
        <v/>
      </c>
      <c r="P893" s="1" t="str">
        <f>IF(AND(טבלה20[[#This Row],[דילוג]]=1,טבלה20[[#This Row],[הפרש קבוע אחרון]]=I892,טבלה20[[#This Row],[מחזורי פעילות]]&gt;1),1,"")</f>
        <v/>
      </c>
      <c r="Q893" s="1" t="str">
        <f>IF(OR(AND(טבלה20[[#This Row],[מחזורי פעילות]]&lt;&gt;"",M894=""),AND(טבלה20[[#This Row],[פעילות]]=3,M894=1)),טבלה20[[#This Row],[מחזורי פעילות]],"")</f>
        <v/>
      </c>
      <c r="R893" s="1" t="str">
        <f>IF(טבלה20[[#This Row],[באיזה מחזור נעקר אחרי קביעה?]]&lt;&gt;"",1,"")</f>
        <v/>
      </c>
      <c r="S893" s="1" t="str">
        <f>IF(AND(טבלה20[[#This Row],[באיזה מחזור נעקר אחרי קביעה?]]&lt;&gt;"",טבלה20[[#This Row],[CycleNumber]]&gt;B894),טבלה20[[#This Row],[באיזה מחזור נעקר אחרי קביעה?]],"")</f>
        <v/>
      </c>
      <c r="T893" s="1" t="str">
        <f>IF(AND(טבלה20[[#This Row],[הפרש קבוע אחרון]]&lt;&gt;"",I892=""),טבלה20[[#This Row],[CycleNumber]],"")</f>
        <v/>
      </c>
      <c r="U893" s="1" t="str">
        <f>IF(OR(טבלה20[[#This Row],[CycleNumber]]&gt;B894,B894=""),טבלה20[[#This Row],[CycleNumber]],"")</f>
        <v/>
      </c>
      <c r="V8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3" t="s">
        <v>29</v>
      </c>
      <c r="AO893">
        <v>13</v>
      </c>
      <c r="AP893">
        <v>30</v>
      </c>
      <c r="AQ893">
        <f t="shared" si="30"/>
        <v>0</v>
      </c>
      <c r="AR893" t="str">
        <f t="shared" si="31"/>
        <v/>
      </c>
    </row>
    <row r="894" spans="1:44" hidden="1" x14ac:dyDescent="0.25">
      <c r="A894" t="s">
        <v>124</v>
      </c>
      <c r="B894">
        <v>2</v>
      </c>
      <c r="C894">
        <v>0</v>
      </c>
      <c r="D894">
        <v>1</v>
      </c>
      <c r="E894">
        <v>0</v>
      </c>
      <c r="F894">
        <v>29</v>
      </c>
      <c r="G894" t="str">
        <f>IF(טבלה20[[#This Row],[CycleNumber]]&gt;2,IF(AND(טבלה20[[#This Row],[LengthofCycle]]-F893=F893-F892,טבלה20[[#This Row],[LengthofCycle]]-F893&lt;&gt;0),1,""),"")</f>
        <v/>
      </c>
      <c r="H894" t="str">
        <f>IF(טבלה20[[#This Row],[דילוג]]=1,SUM(G894:G895),"")</f>
        <v/>
      </c>
      <c r="I894" t="str">
        <f>IF(AND(טבלה20[[#This Row],[CycleNumber]]&gt;B893,טבלה20[[#This Row],[CycleNumber]]&gt;2),IF(טבלה20[[#This Row],[דילוג]]=1,טבלה20[[#This Row],[LengthofCycle]]-F893,I893),"")</f>
        <v/>
      </c>
      <c r="J894" t="str">
        <f>IF(AND(טבלה20[[#This Row],[CycleNumber]]&gt;B893,טבלה20[[#This Row],[CycleNumber]]&gt;2),IF(טבלה20[[#This Row],[דילוג]]=1,1,IF(MAX(J892:J893)=1,1,IF(טבלה20[[#This Row],[LengthofCycle]]-F893&lt;&gt;טבלה20[[#This Row],[הפרש קבוע אחרון]],0,""))),"")</f>
        <v/>
      </c>
      <c r="K894" t="str">
        <f>IF(טבלה20[[#This Row],[CycleNumber]]&lt;3,"",IF(טבלה20[[#This Row],[דילוג]]=1,1,IF(K893="","",IF(טבלה20[[#This Row],[LengthofCycle]]-F893=טבלה20[[#This Row],[הפרש קבוע אחרון]],1,IF(K893+1&gt;3,"",K893+1)))))</f>
        <v/>
      </c>
      <c r="L894" t="str">
        <f>IF(OR(טבלה20[[#This Row],[פעילות]]="",K893=""),"",IF(טבלה20[[#This Row],[פעילות]]=1,1,0))</f>
        <v/>
      </c>
      <c r="M894" s="1" t="str">
        <f>IF(טבלה20[[#This Row],[פעילות]]="","",IF(OR(M893="",AND(טבלה20[[#This Row],[דילוג]]=1,K893=3)),1,M893+1))</f>
        <v/>
      </c>
      <c r="N894" s="1" t="str">
        <f>IF(AND(טבלה20[[#This Row],[מחזורי פעילות]]=3,G895=1,טבלה20[[#This Row],[הפרש קבוע אחרון]]&lt;&gt;I895),1,"")</f>
        <v/>
      </c>
      <c r="O894" s="1" t="str">
        <f>IF(AND(טבלה20[[#This Row],[מחזורי פעילות]]=3,G895=1,טבלה20[[#This Row],[הפרש קבוע אחרון]]=I895),1,"")</f>
        <v/>
      </c>
      <c r="P894" s="1" t="str">
        <f>IF(AND(טבלה20[[#This Row],[דילוג]]=1,טבלה20[[#This Row],[הפרש קבוע אחרון]]=I893,טבלה20[[#This Row],[מחזורי פעילות]]&gt;1),1,"")</f>
        <v/>
      </c>
      <c r="Q894" s="1" t="str">
        <f>IF(OR(AND(טבלה20[[#This Row],[מחזורי פעילות]]&lt;&gt;"",M895=""),AND(טבלה20[[#This Row],[פעילות]]=3,M895=1)),טבלה20[[#This Row],[מחזורי פעילות]],"")</f>
        <v/>
      </c>
      <c r="R894" s="1" t="str">
        <f>IF(טבלה20[[#This Row],[באיזה מחזור נעקר אחרי קביעה?]]&lt;&gt;"",1,"")</f>
        <v/>
      </c>
      <c r="S894" s="1" t="str">
        <f>IF(AND(טבלה20[[#This Row],[באיזה מחזור נעקר אחרי קביעה?]]&lt;&gt;"",טבלה20[[#This Row],[CycleNumber]]&gt;B895),טבלה20[[#This Row],[באיזה מחזור נעקר אחרי קביעה?]],"")</f>
        <v/>
      </c>
      <c r="T894" s="1" t="str">
        <f>IF(AND(טבלה20[[#This Row],[הפרש קבוע אחרון]]&lt;&gt;"",I893=""),טבלה20[[#This Row],[CycleNumber]],"")</f>
        <v/>
      </c>
      <c r="U894" s="1" t="str">
        <f>IF(OR(טבלה20[[#This Row],[CycleNumber]]&gt;B895,B895=""),טבלה20[[#This Row],[CycleNumber]],"")</f>
        <v/>
      </c>
      <c r="V8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4" t="s">
        <v>124</v>
      </c>
      <c r="AO894">
        <v>1</v>
      </c>
      <c r="AP894">
        <v>36</v>
      </c>
      <c r="AQ894" t="str">
        <f t="shared" si="30"/>
        <v/>
      </c>
      <c r="AR894" t="str">
        <f t="shared" si="31"/>
        <v/>
      </c>
    </row>
    <row r="895" spans="1:44" hidden="1" x14ac:dyDescent="0.25">
      <c r="A895" t="s">
        <v>124</v>
      </c>
      <c r="B895">
        <v>3</v>
      </c>
      <c r="C895">
        <v>0</v>
      </c>
      <c r="D895">
        <v>1</v>
      </c>
      <c r="E895">
        <v>0</v>
      </c>
      <c r="F895">
        <v>32</v>
      </c>
      <c r="G895" t="str">
        <f>IF(טבלה20[[#This Row],[CycleNumber]]&gt;2,IF(AND(טבלה20[[#This Row],[LengthofCycle]]-F894=F894-F893,טבלה20[[#This Row],[LengthofCycle]]-F894&lt;&gt;0),1,""),"")</f>
        <v/>
      </c>
      <c r="H895" t="str">
        <f>IF(טבלה20[[#This Row],[דילוג]]=1,SUM(G895:G896),"")</f>
        <v/>
      </c>
      <c r="I895" t="str">
        <f>IF(AND(טבלה20[[#This Row],[CycleNumber]]&gt;B894,טבלה20[[#This Row],[CycleNumber]]&gt;2),IF(טבלה20[[#This Row],[דילוג]]=1,טבלה20[[#This Row],[LengthofCycle]]-F894,I894),"")</f>
        <v/>
      </c>
      <c r="J895">
        <f>IF(AND(טבלה20[[#This Row],[CycleNumber]]&gt;B894,טבלה20[[#This Row],[CycleNumber]]&gt;2),IF(טבלה20[[#This Row],[דילוג]]=1,1,IF(MAX(J893:J894)=1,1,IF(טבלה20[[#This Row],[LengthofCycle]]-F894&lt;&gt;טבלה20[[#This Row],[הפרש קבוע אחרון]],0,""))),"")</f>
        <v>0</v>
      </c>
      <c r="K895" t="str">
        <f>IF(טבלה20[[#This Row],[CycleNumber]]&lt;3,"",IF(טבלה20[[#This Row],[דילוג]]=1,1,IF(K894="","",IF(טבלה20[[#This Row],[LengthofCycle]]-F894=טבלה20[[#This Row],[הפרש קבוע אחרון]],1,IF(K894+1&gt;3,"",K894+1)))))</f>
        <v/>
      </c>
      <c r="L895" t="str">
        <f>IF(OR(טבלה20[[#This Row],[פעילות]]="",K894=""),"",IF(טבלה20[[#This Row],[פעילות]]=1,1,0))</f>
        <v/>
      </c>
      <c r="M895" s="1" t="str">
        <f>IF(טבלה20[[#This Row],[פעילות]]="","",IF(OR(M894="",AND(טבלה20[[#This Row],[דילוג]]=1,K894=3)),1,M894+1))</f>
        <v/>
      </c>
      <c r="N895" s="1" t="str">
        <f>IF(AND(טבלה20[[#This Row],[מחזורי פעילות]]=3,G896=1,טבלה20[[#This Row],[הפרש קבוע אחרון]]&lt;&gt;I896),1,"")</f>
        <v/>
      </c>
      <c r="O895" s="1" t="str">
        <f>IF(AND(טבלה20[[#This Row],[מחזורי פעילות]]=3,G896=1,טבלה20[[#This Row],[הפרש קבוע אחרון]]=I896),1,"")</f>
        <v/>
      </c>
      <c r="P895" s="1" t="str">
        <f>IF(AND(טבלה20[[#This Row],[דילוג]]=1,טבלה20[[#This Row],[הפרש קבוע אחרון]]=I894,טבלה20[[#This Row],[מחזורי פעילות]]&gt;1),1,"")</f>
        <v/>
      </c>
      <c r="Q895" s="1" t="str">
        <f>IF(OR(AND(טבלה20[[#This Row],[מחזורי פעילות]]&lt;&gt;"",M896=""),AND(טבלה20[[#This Row],[פעילות]]=3,M896=1)),טבלה20[[#This Row],[מחזורי פעילות]],"")</f>
        <v/>
      </c>
      <c r="R895" s="1" t="str">
        <f>IF(טבלה20[[#This Row],[באיזה מחזור נעקר אחרי קביעה?]]&lt;&gt;"",1,"")</f>
        <v/>
      </c>
      <c r="S895" s="1" t="str">
        <f>IF(AND(טבלה20[[#This Row],[באיזה מחזור נעקר אחרי קביעה?]]&lt;&gt;"",טבלה20[[#This Row],[CycleNumber]]&gt;B896),טבלה20[[#This Row],[באיזה מחזור נעקר אחרי קביעה?]],"")</f>
        <v/>
      </c>
      <c r="T895" s="1" t="str">
        <f>IF(AND(טבלה20[[#This Row],[הפרש קבוע אחרון]]&lt;&gt;"",I894=""),טבלה20[[#This Row],[CycleNumber]],"")</f>
        <v/>
      </c>
      <c r="U895" s="1" t="str">
        <f>IF(OR(טבלה20[[#This Row],[CycleNumber]]&gt;B896,B896=""),טבלה20[[#This Row],[CycleNumber]],"")</f>
        <v/>
      </c>
      <c r="V8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5" t="s">
        <v>124</v>
      </c>
      <c r="AO895">
        <v>2</v>
      </c>
      <c r="AP895">
        <v>29</v>
      </c>
      <c r="AQ895" t="str">
        <f t="shared" si="30"/>
        <v/>
      </c>
      <c r="AR895" t="str">
        <f t="shared" si="31"/>
        <v/>
      </c>
    </row>
    <row r="896" spans="1:44" hidden="1" x14ac:dyDescent="0.25">
      <c r="A896" t="s">
        <v>124</v>
      </c>
      <c r="B896">
        <v>4</v>
      </c>
      <c r="C896">
        <v>0</v>
      </c>
      <c r="D896">
        <v>1</v>
      </c>
      <c r="E896">
        <v>0</v>
      </c>
      <c r="F896">
        <v>32</v>
      </c>
      <c r="G896" t="str">
        <f>IF(טבלה20[[#This Row],[CycleNumber]]&gt;2,IF(AND(טבלה20[[#This Row],[LengthofCycle]]-F895=F895-F894,טבלה20[[#This Row],[LengthofCycle]]-F895&lt;&gt;0),1,""),"")</f>
        <v/>
      </c>
      <c r="H896" t="str">
        <f>IF(טבלה20[[#This Row],[דילוג]]=1,SUM(G896:G897),"")</f>
        <v/>
      </c>
      <c r="I896" t="str">
        <f>IF(AND(טבלה20[[#This Row],[CycleNumber]]&gt;B895,טבלה20[[#This Row],[CycleNumber]]&gt;2),IF(טבלה20[[#This Row],[דילוג]]=1,טבלה20[[#This Row],[LengthofCycle]]-F895,I895),"")</f>
        <v/>
      </c>
      <c r="J896">
        <f>IF(AND(טבלה20[[#This Row],[CycleNumber]]&gt;B895,טבלה20[[#This Row],[CycleNumber]]&gt;2),IF(טבלה20[[#This Row],[דילוג]]=1,1,IF(MAX(J894:J895)=1,1,IF(טבלה20[[#This Row],[LengthofCycle]]-F895&lt;&gt;טבלה20[[#This Row],[הפרש קבוע אחרון]],0,""))),"")</f>
        <v>0</v>
      </c>
      <c r="K896" t="str">
        <f>IF(טבלה20[[#This Row],[CycleNumber]]&lt;3,"",IF(טבלה20[[#This Row],[דילוג]]=1,1,IF(K895="","",IF(טבלה20[[#This Row],[LengthofCycle]]-F895=טבלה20[[#This Row],[הפרש קבוע אחרון]],1,IF(K895+1&gt;3,"",K895+1)))))</f>
        <v/>
      </c>
      <c r="L896" t="str">
        <f>IF(OR(טבלה20[[#This Row],[פעילות]]="",K895=""),"",IF(טבלה20[[#This Row],[פעילות]]=1,1,0))</f>
        <v/>
      </c>
      <c r="M896" s="1" t="str">
        <f>IF(טבלה20[[#This Row],[פעילות]]="","",IF(OR(M895="",AND(טבלה20[[#This Row],[דילוג]]=1,K895=3)),1,M895+1))</f>
        <v/>
      </c>
      <c r="N896" s="1" t="str">
        <f>IF(AND(טבלה20[[#This Row],[מחזורי פעילות]]=3,G897=1,טבלה20[[#This Row],[הפרש קבוע אחרון]]&lt;&gt;I897),1,"")</f>
        <v/>
      </c>
      <c r="O896" s="1" t="str">
        <f>IF(AND(טבלה20[[#This Row],[מחזורי פעילות]]=3,G897=1,טבלה20[[#This Row],[הפרש קבוע אחרון]]=I897),1,"")</f>
        <v/>
      </c>
      <c r="P896" s="1" t="str">
        <f>IF(AND(טבלה20[[#This Row],[דילוג]]=1,טבלה20[[#This Row],[הפרש קבוע אחרון]]=I895,טבלה20[[#This Row],[מחזורי פעילות]]&gt;1),1,"")</f>
        <v/>
      </c>
      <c r="Q896" s="1" t="str">
        <f>IF(OR(AND(טבלה20[[#This Row],[מחזורי פעילות]]&lt;&gt;"",M897=""),AND(טבלה20[[#This Row],[פעילות]]=3,M897=1)),טבלה20[[#This Row],[מחזורי פעילות]],"")</f>
        <v/>
      </c>
      <c r="R896" s="1" t="str">
        <f>IF(טבלה20[[#This Row],[באיזה מחזור נעקר אחרי קביעה?]]&lt;&gt;"",1,"")</f>
        <v/>
      </c>
      <c r="S896" s="1" t="str">
        <f>IF(AND(טבלה20[[#This Row],[באיזה מחזור נעקר אחרי קביעה?]]&lt;&gt;"",טבלה20[[#This Row],[CycleNumber]]&gt;B897),טבלה20[[#This Row],[באיזה מחזור נעקר אחרי קביעה?]],"")</f>
        <v/>
      </c>
      <c r="T896" s="1" t="str">
        <f>IF(AND(טבלה20[[#This Row],[הפרש קבוע אחרון]]&lt;&gt;"",I895=""),טבלה20[[#This Row],[CycleNumber]],"")</f>
        <v/>
      </c>
      <c r="U896" s="1" t="str">
        <f>IF(OR(טבלה20[[#This Row],[CycleNumber]]&gt;B897,B897=""),טבלה20[[#This Row],[CycleNumber]],"")</f>
        <v/>
      </c>
      <c r="V8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6" t="s">
        <v>124</v>
      </c>
      <c r="AO896">
        <v>3</v>
      </c>
      <c r="AP896">
        <v>32</v>
      </c>
      <c r="AQ896">
        <f t="shared" si="30"/>
        <v>0</v>
      </c>
      <c r="AR896" t="str">
        <f t="shared" si="31"/>
        <v/>
      </c>
    </row>
    <row r="897" spans="1:44" hidden="1" x14ac:dyDescent="0.25">
      <c r="A897" t="s">
        <v>124</v>
      </c>
      <c r="B897">
        <v>5</v>
      </c>
      <c r="C897">
        <v>0</v>
      </c>
      <c r="D897">
        <v>1</v>
      </c>
      <c r="E897">
        <v>0</v>
      </c>
      <c r="F897">
        <v>30</v>
      </c>
      <c r="G897" t="str">
        <f>IF(טבלה20[[#This Row],[CycleNumber]]&gt;2,IF(AND(טבלה20[[#This Row],[LengthofCycle]]-F896=F896-F895,טבלה20[[#This Row],[LengthofCycle]]-F896&lt;&gt;0),1,""),"")</f>
        <v/>
      </c>
      <c r="H897" t="str">
        <f>IF(טבלה20[[#This Row],[דילוג]]=1,SUM(G897:G898),"")</f>
        <v/>
      </c>
      <c r="I897" t="str">
        <f>IF(AND(טבלה20[[#This Row],[CycleNumber]]&gt;B896,טבלה20[[#This Row],[CycleNumber]]&gt;2),IF(טבלה20[[#This Row],[דילוג]]=1,טבלה20[[#This Row],[LengthofCycle]]-F896,I896),"")</f>
        <v/>
      </c>
      <c r="J897">
        <f>IF(AND(טבלה20[[#This Row],[CycleNumber]]&gt;B896,טבלה20[[#This Row],[CycleNumber]]&gt;2),IF(טבלה20[[#This Row],[דילוג]]=1,1,IF(MAX(J895:J896)=1,1,IF(טבלה20[[#This Row],[LengthofCycle]]-F896&lt;&gt;טבלה20[[#This Row],[הפרש קבוע אחרון]],0,""))),"")</f>
        <v>0</v>
      </c>
      <c r="K897" t="str">
        <f>IF(טבלה20[[#This Row],[CycleNumber]]&lt;3,"",IF(טבלה20[[#This Row],[דילוג]]=1,1,IF(K896="","",IF(טבלה20[[#This Row],[LengthofCycle]]-F896=טבלה20[[#This Row],[הפרש קבוע אחרון]],1,IF(K896+1&gt;3,"",K896+1)))))</f>
        <v/>
      </c>
      <c r="L897" t="str">
        <f>IF(OR(טבלה20[[#This Row],[פעילות]]="",K896=""),"",IF(טבלה20[[#This Row],[פעילות]]=1,1,0))</f>
        <v/>
      </c>
      <c r="M897" s="1" t="str">
        <f>IF(טבלה20[[#This Row],[פעילות]]="","",IF(OR(M896="",AND(טבלה20[[#This Row],[דילוג]]=1,K896=3)),1,M896+1))</f>
        <v/>
      </c>
      <c r="N897" s="1" t="str">
        <f>IF(AND(טבלה20[[#This Row],[מחזורי פעילות]]=3,G898=1,טבלה20[[#This Row],[הפרש קבוע אחרון]]&lt;&gt;I898),1,"")</f>
        <v/>
      </c>
      <c r="O897" s="1" t="str">
        <f>IF(AND(טבלה20[[#This Row],[מחזורי פעילות]]=3,G898=1,טבלה20[[#This Row],[הפרש קבוע אחרון]]=I898),1,"")</f>
        <v/>
      </c>
      <c r="P897" s="1" t="str">
        <f>IF(AND(טבלה20[[#This Row],[דילוג]]=1,טבלה20[[#This Row],[הפרש קבוע אחרון]]=I896,טבלה20[[#This Row],[מחזורי פעילות]]&gt;1),1,"")</f>
        <v/>
      </c>
      <c r="Q897" s="1" t="str">
        <f>IF(OR(AND(טבלה20[[#This Row],[מחזורי פעילות]]&lt;&gt;"",M898=""),AND(טבלה20[[#This Row],[פעילות]]=3,M898=1)),טבלה20[[#This Row],[מחזורי פעילות]],"")</f>
        <v/>
      </c>
      <c r="R897" s="1" t="str">
        <f>IF(טבלה20[[#This Row],[באיזה מחזור נעקר אחרי קביעה?]]&lt;&gt;"",1,"")</f>
        <v/>
      </c>
      <c r="S897" s="1" t="str">
        <f>IF(AND(טבלה20[[#This Row],[באיזה מחזור נעקר אחרי קביעה?]]&lt;&gt;"",טבלה20[[#This Row],[CycleNumber]]&gt;B898),טבלה20[[#This Row],[באיזה מחזור נעקר אחרי קביעה?]],"")</f>
        <v/>
      </c>
      <c r="T897" s="1" t="str">
        <f>IF(AND(טבלה20[[#This Row],[הפרש קבוע אחרון]]&lt;&gt;"",I896=""),טבלה20[[#This Row],[CycleNumber]],"")</f>
        <v/>
      </c>
      <c r="U897" s="1" t="str">
        <f>IF(OR(טבלה20[[#This Row],[CycleNumber]]&gt;B898,B898=""),טבלה20[[#This Row],[CycleNumber]],"")</f>
        <v/>
      </c>
      <c r="V8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7" t="s">
        <v>124</v>
      </c>
      <c r="AO897">
        <v>4</v>
      </c>
      <c r="AP897">
        <v>32</v>
      </c>
      <c r="AQ897">
        <f t="shared" si="30"/>
        <v>0</v>
      </c>
      <c r="AR897" t="str">
        <f t="shared" si="31"/>
        <v/>
      </c>
    </row>
    <row r="898" spans="1:44" hidden="1" x14ac:dyDescent="0.25">
      <c r="A898" t="s">
        <v>124</v>
      </c>
      <c r="B898">
        <v>6</v>
      </c>
      <c r="C898">
        <v>0</v>
      </c>
      <c r="D898">
        <v>1</v>
      </c>
      <c r="E898">
        <v>0</v>
      </c>
      <c r="F898">
        <v>37</v>
      </c>
      <c r="G898" t="str">
        <f>IF(טבלה20[[#This Row],[CycleNumber]]&gt;2,IF(AND(טבלה20[[#This Row],[LengthofCycle]]-F897=F897-F896,טבלה20[[#This Row],[LengthofCycle]]-F897&lt;&gt;0),1,""),"")</f>
        <v/>
      </c>
      <c r="H898" t="str">
        <f>IF(טבלה20[[#This Row],[דילוג]]=1,SUM(G898:G899),"")</f>
        <v/>
      </c>
      <c r="I898" t="str">
        <f>IF(AND(טבלה20[[#This Row],[CycleNumber]]&gt;B897,טבלה20[[#This Row],[CycleNumber]]&gt;2),IF(טבלה20[[#This Row],[דילוג]]=1,טבלה20[[#This Row],[LengthofCycle]]-F897,I897),"")</f>
        <v/>
      </c>
      <c r="J898">
        <f>IF(AND(טבלה20[[#This Row],[CycleNumber]]&gt;B897,טבלה20[[#This Row],[CycleNumber]]&gt;2),IF(טבלה20[[#This Row],[דילוג]]=1,1,IF(MAX(J896:J897)=1,1,IF(טבלה20[[#This Row],[LengthofCycle]]-F897&lt;&gt;טבלה20[[#This Row],[הפרש קבוע אחרון]],0,""))),"")</f>
        <v>0</v>
      </c>
      <c r="K898" t="str">
        <f>IF(טבלה20[[#This Row],[CycleNumber]]&lt;3,"",IF(טבלה20[[#This Row],[דילוג]]=1,1,IF(K897="","",IF(טבלה20[[#This Row],[LengthofCycle]]-F897=טבלה20[[#This Row],[הפרש קבוע אחרון]],1,IF(K897+1&gt;3,"",K897+1)))))</f>
        <v/>
      </c>
      <c r="L898" t="str">
        <f>IF(OR(טבלה20[[#This Row],[פעילות]]="",K897=""),"",IF(טבלה20[[#This Row],[פעילות]]=1,1,0))</f>
        <v/>
      </c>
      <c r="M898" s="1" t="str">
        <f>IF(טבלה20[[#This Row],[פעילות]]="","",IF(OR(M897="",AND(טבלה20[[#This Row],[דילוג]]=1,K897=3)),1,M897+1))</f>
        <v/>
      </c>
      <c r="N898" s="1" t="str">
        <f>IF(AND(טבלה20[[#This Row],[מחזורי פעילות]]=3,G899=1,טבלה20[[#This Row],[הפרש קבוע אחרון]]&lt;&gt;I899),1,"")</f>
        <v/>
      </c>
      <c r="O898" s="1" t="str">
        <f>IF(AND(טבלה20[[#This Row],[מחזורי פעילות]]=3,G899=1,טבלה20[[#This Row],[הפרש קבוע אחרון]]=I899),1,"")</f>
        <v/>
      </c>
      <c r="P898" s="1" t="str">
        <f>IF(AND(טבלה20[[#This Row],[דילוג]]=1,טבלה20[[#This Row],[הפרש קבוע אחרון]]=I897,טבלה20[[#This Row],[מחזורי פעילות]]&gt;1),1,"")</f>
        <v/>
      </c>
      <c r="Q898" s="1" t="str">
        <f>IF(OR(AND(טבלה20[[#This Row],[מחזורי פעילות]]&lt;&gt;"",M899=""),AND(טבלה20[[#This Row],[פעילות]]=3,M899=1)),טבלה20[[#This Row],[מחזורי פעילות]],"")</f>
        <v/>
      </c>
      <c r="R898" s="1" t="str">
        <f>IF(טבלה20[[#This Row],[באיזה מחזור נעקר אחרי קביעה?]]&lt;&gt;"",1,"")</f>
        <v/>
      </c>
      <c r="S898" s="1" t="str">
        <f>IF(AND(טבלה20[[#This Row],[באיזה מחזור נעקר אחרי קביעה?]]&lt;&gt;"",טבלה20[[#This Row],[CycleNumber]]&gt;B899),טבלה20[[#This Row],[באיזה מחזור נעקר אחרי קביעה?]],"")</f>
        <v/>
      </c>
      <c r="T898" s="1" t="str">
        <f>IF(AND(טבלה20[[#This Row],[הפרש קבוע אחרון]]&lt;&gt;"",I897=""),טבלה20[[#This Row],[CycleNumber]],"")</f>
        <v/>
      </c>
      <c r="U898" s="1" t="str">
        <f>IF(OR(טבלה20[[#This Row],[CycleNumber]]&gt;B899,B899=""),טבלה20[[#This Row],[CycleNumber]],"")</f>
        <v/>
      </c>
      <c r="V8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8" t="s">
        <v>124</v>
      </c>
      <c r="AO898">
        <v>5</v>
      </c>
      <c r="AP898">
        <v>30</v>
      </c>
      <c r="AQ898">
        <f t="shared" si="30"/>
        <v>0</v>
      </c>
      <c r="AR898" t="str">
        <f t="shared" si="31"/>
        <v/>
      </c>
    </row>
    <row r="899" spans="1:44" hidden="1" x14ac:dyDescent="0.25">
      <c r="A899" t="s">
        <v>124</v>
      </c>
      <c r="B899">
        <v>7</v>
      </c>
      <c r="C899">
        <v>0</v>
      </c>
      <c r="D899">
        <v>1</v>
      </c>
      <c r="E899">
        <v>0</v>
      </c>
      <c r="F899">
        <v>30</v>
      </c>
      <c r="G899" t="str">
        <f>IF(טבלה20[[#This Row],[CycleNumber]]&gt;2,IF(AND(טבלה20[[#This Row],[LengthofCycle]]-F898=F898-F897,טבלה20[[#This Row],[LengthofCycle]]-F898&lt;&gt;0),1,""),"")</f>
        <v/>
      </c>
      <c r="H899" t="str">
        <f>IF(טבלה20[[#This Row],[דילוג]]=1,SUM(G899:G900),"")</f>
        <v/>
      </c>
      <c r="I899" t="str">
        <f>IF(AND(טבלה20[[#This Row],[CycleNumber]]&gt;B898,טבלה20[[#This Row],[CycleNumber]]&gt;2),IF(טבלה20[[#This Row],[דילוג]]=1,טבלה20[[#This Row],[LengthofCycle]]-F898,I898),"")</f>
        <v/>
      </c>
      <c r="J899">
        <f>IF(AND(טבלה20[[#This Row],[CycleNumber]]&gt;B898,טבלה20[[#This Row],[CycleNumber]]&gt;2),IF(טבלה20[[#This Row],[דילוג]]=1,1,IF(MAX(J897:J898)=1,1,IF(טבלה20[[#This Row],[LengthofCycle]]-F898&lt;&gt;טבלה20[[#This Row],[הפרש קבוע אחרון]],0,""))),"")</f>
        <v>0</v>
      </c>
      <c r="K899" t="str">
        <f>IF(טבלה20[[#This Row],[CycleNumber]]&lt;3,"",IF(טבלה20[[#This Row],[דילוג]]=1,1,IF(K898="","",IF(טבלה20[[#This Row],[LengthofCycle]]-F898=טבלה20[[#This Row],[הפרש קבוע אחרון]],1,IF(K898+1&gt;3,"",K898+1)))))</f>
        <v/>
      </c>
      <c r="L899" t="str">
        <f>IF(OR(טבלה20[[#This Row],[פעילות]]="",K898=""),"",IF(טבלה20[[#This Row],[פעילות]]=1,1,0))</f>
        <v/>
      </c>
      <c r="M899" s="1" t="str">
        <f>IF(טבלה20[[#This Row],[פעילות]]="","",IF(OR(M898="",AND(טבלה20[[#This Row],[דילוג]]=1,K898=3)),1,M898+1))</f>
        <v/>
      </c>
      <c r="N899" s="1" t="str">
        <f>IF(AND(טבלה20[[#This Row],[מחזורי פעילות]]=3,G900=1,טבלה20[[#This Row],[הפרש קבוע אחרון]]&lt;&gt;I900),1,"")</f>
        <v/>
      </c>
      <c r="O899" s="1" t="str">
        <f>IF(AND(טבלה20[[#This Row],[מחזורי פעילות]]=3,G900=1,טבלה20[[#This Row],[הפרש קבוע אחרון]]=I900),1,"")</f>
        <v/>
      </c>
      <c r="P899" s="1" t="str">
        <f>IF(AND(טבלה20[[#This Row],[דילוג]]=1,טבלה20[[#This Row],[הפרש קבוע אחרון]]=I898,טבלה20[[#This Row],[מחזורי פעילות]]&gt;1),1,"")</f>
        <v/>
      </c>
      <c r="Q899" s="1" t="str">
        <f>IF(OR(AND(טבלה20[[#This Row],[מחזורי פעילות]]&lt;&gt;"",M900=""),AND(טבלה20[[#This Row],[פעילות]]=3,M900=1)),טבלה20[[#This Row],[מחזורי פעילות]],"")</f>
        <v/>
      </c>
      <c r="R899" s="1" t="str">
        <f>IF(טבלה20[[#This Row],[באיזה מחזור נעקר אחרי קביעה?]]&lt;&gt;"",1,"")</f>
        <v/>
      </c>
      <c r="S899" s="1" t="str">
        <f>IF(AND(טבלה20[[#This Row],[באיזה מחזור נעקר אחרי קביעה?]]&lt;&gt;"",טבלה20[[#This Row],[CycleNumber]]&gt;B900),טבלה20[[#This Row],[באיזה מחזור נעקר אחרי קביעה?]],"")</f>
        <v/>
      </c>
      <c r="T899" s="1" t="str">
        <f>IF(AND(טבלה20[[#This Row],[הפרש קבוע אחרון]]&lt;&gt;"",I898=""),טבלה20[[#This Row],[CycleNumber]],"")</f>
        <v/>
      </c>
      <c r="U899" s="1" t="str">
        <f>IF(OR(טבלה20[[#This Row],[CycleNumber]]&gt;B900,B900=""),טבלה20[[#This Row],[CycleNumber]],"")</f>
        <v/>
      </c>
      <c r="V8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899" t="s">
        <v>124</v>
      </c>
      <c r="AO899">
        <v>6</v>
      </c>
      <c r="AP899">
        <v>37</v>
      </c>
      <c r="AQ899">
        <f t="shared" si="30"/>
        <v>0</v>
      </c>
      <c r="AR899" t="str">
        <f t="shared" si="31"/>
        <v/>
      </c>
    </row>
    <row r="900" spans="1:44" hidden="1" x14ac:dyDescent="0.25">
      <c r="A900" t="s">
        <v>124</v>
      </c>
      <c r="B900">
        <v>8</v>
      </c>
      <c r="C900">
        <v>0</v>
      </c>
      <c r="D900">
        <v>1</v>
      </c>
      <c r="E900">
        <v>0</v>
      </c>
      <c r="F900">
        <v>29</v>
      </c>
      <c r="G900" t="str">
        <f>IF(טבלה20[[#This Row],[CycleNumber]]&gt;2,IF(AND(טבלה20[[#This Row],[LengthofCycle]]-F899=F899-F898,טבלה20[[#This Row],[LengthofCycle]]-F899&lt;&gt;0),1,""),"")</f>
        <v/>
      </c>
      <c r="H900" t="str">
        <f>IF(טבלה20[[#This Row],[דילוג]]=1,SUM(G900:G901),"")</f>
        <v/>
      </c>
      <c r="I900" t="str">
        <f>IF(AND(טבלה20[[#This Row],[CycleNumber]]&gt;B899,טבלה20[[#This Row],[CycleNumber]]&gt;2),IF(טבלה20[[#This Row],[דילוג]]=1,טבלה20[[#This Row],[LengthofCycle]]-F899,I899),"")</f>
        <v/>
      </c>
      <c r="J900">
        <f>IF(AND(טבלה20[[#This Row],[CycleNumber]]&gt;B899,טבלה20[[#This Row],[CycleNumber]]&gt;2),IF(טבלה20[[#This Row],[דילוג]]=1,1,IF(MAX(J898:J899)=1,1,IF(טבלה20[[#This Row],[LengthofCycle]]-F899&lt;&gt;טבלה20[[#This Row],[הפרש קבוע אחרון]],0,""))),"")</f>
        <v>0</v>
      </c>
      <c r="K900" t="str">
        <f>IF(טבלה20[[#This Row],[CycleNumber]]&lt;3,"",IF(טבלה20[[#This Row],[דילוג]]=1,1,IF(K899="","",IF(טבלה20[[#This Row],[LengthofCycle]]-F899=טבלה20[[#This Row],[הפרש קבוע אחרון]],1,IF(K899+1&gt;3,"",K899+1)))))</f>
        <v/>
      </c>
      <c r="L900" t="str">
        <f>IF(OR(טבלה20[[#This Row],[פעילות]]="",K899=""),"",IF(טבלה20[[#This Row],[פעילות]]=1,1,0))</f>
        <v/>
      </c>
      <c r="M900" s="1" t="str">
        <f>IF(טבלה20[[#This Row],[פעילות]]="","",IF(OR(M899="",AND(טבלה20[[#This Row],[דילוג]]=1,K899=3)),1,M899+1))</f>
        <v/>
      </c>
      <c r="N900" s="1" t="str">
        <f>IF(AND(טבלה20[[#This Row],[מחזורי פעילות]]=3,G901=1,טבלה20[[#This Row],[הפרש קבוע אחרון]]&lt;&gt;I901),1,"")</f>
        <v/>
      </c>
      <c r="O900" s="1" t="str">
        <f>IF(AND(טבלה20[[#This Row],[מחזורי פעילות]]=3,G901=1,טבלה20[[#This Row],[הפרש קבוע אחרון]]=I901),1,"")</f>
        <v/>
      </c>
      <c r="P900" s="1" t="str">
        <f>IF(AND(טבלה20[[#This Row],[דילוג]]=1,טבלה20[[#This Row],[הפרש קבוע אחרון]]=I899,טבלה20[[#This Row],[מחזורי פעילות]]&gt;1),1,"")</f>
        <v/>
      </c>
      <c r="Q900" s="1" t="str">
        <f>IF(OR(AND(טבלה20[[#This Row],[מחזורי פעילות]]&lt;&gt;"",M901=""),AND(טבלה20[[#This Row],[פעילות]]=3,M901=1)),טבלה20[[#This Row],[מחזורי פעילות]],"")</f>
        <v/>
      </c>
      <c r="R900" s="1" t="str">
        <f>IF(טבלה20[[#This Row],[באיזה מחזור נעקר אחרי קביעה?]]&lt;&gt;"",1,"")</f>
        <v/>
      </c>
      <c r="S900" s="1" t="str">
        <f>IF(AND(טבלה20[[#This Row],[באיזה מחזור נעקר אחרי קביעה?]]&lt;&gt;"",טבלה20[[#This Row],[CycleNumber]]&gt;B901),טבלה20[[#This Row],[באיזה מחזור נעקר אחרי קביעה?]],"")</f>
        <v/>
      </c>
      <c r="T900" s="1" t="str">
        <f>IF(AND(טבלה20[[#This Row],[הפרש קבוע אחרון]]&lt;&gt;"",I899=""),טבלה20[[#This Row],[CycleNumber]],"")</f>
        <v/>
      </c>
      <c r="U900" s="1" t="str">
        <f>IF(OR(טבלה20[[#This Row],[CycleNumber]]&gt;B901,B901=""),טבלה20[[#This Row],[CycleNumber]],"")</f>
        <v/>
      </c>
      <c r="V9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0" t="s">
        <v>124</v>
      </c>
      <c r="AO900">
        <v>7</v>
      </c>
      <c r="AP900">
        <v>30</v>
      </c>
      <c r="AQ900">
        <f t="shared" si="30"/>
        <v>0</v>
      </c>
      <c r="AR900" t="str">
        <f t="shared" si="31"/>
        <v/>
      </c>
    </row>
    <row r="901" spans="1:44" hidden="1" x14ac:dyDescent="0.25">
      <c r="A901" t="s">
        <v>124</v>
      </c>
      <c r="B901">
        <v>9</v>
      </c>
      <c r="C901">
        <v>0</v>
      </c>
      <c r="D901">
        <v>1</v>
      </c>
      <c r="E901">
        <v>0</v>
      </c>
      <c r="F901">
        <v>32</v>
      </c>
      <c r="G901" t="str">
        <f>IF(טבלה20[[#This Row],[CycleNumber]]&gt;2,IF(AND(טבלה20[[#This Row],[LengthofCycle]]-F900=F900-F899,טבלה20[[#This Row],[LengthofCycle]]-F900&lt;&gt;0),1,""),"")</f>
        <v/>
      </c>
      <c r="H901" t="str">
        <f>IF(טבלה20[[#This Row],[דילוג]]=1,SUM(G901:G902),"")</f>
        <v/>
      </c>
      <c r="I901" t="str">
        <f>IF(AND(טבלה20[[#This Row],[CycleNumber]]&gt;B900,טבלה20[[#This Row],[CycleNumber]]&gt;2),IF(טבלה20[[#This Row],[דילוג]]=1,טבלה20[[#This Row],[LengthofCycle]]-F900,I900),"")</f>
        <v/>
      </c>
      <c r="J901">
        <f>IF(AND(טבלה20[[#This Row],[CycleNumber]]&gt;B900,טבלה20[[#This Row],[CycleNumber]]&gt;2),IF(טבלה20[[#This Row],[דילוג]]=1,1,IF(MAX(J899:J900)=1,1,IF(טבלה20[[#This Row],[LengthofCycle]]-F900&lt;&gt;טבלה20[[#This Row],[הפרש קבוע אחרון]],0,""))),"")</f>
        <v>0</v>
      </c>
      <c r="K901" t="str">
        <f>IF(טבלה20[[#This Row],[CycleNumber]]&lt;3,"",IF(טבלה20[[#This Row],[דילוג]]=1,1,IF(K900="","",IF(טבלה20[[#This Row],[LengthofCycle]]-F900=טבלה20[[#This Row],[הפרש קבוע אחרון]],1,IF(K900+1&gt;3,"",K900+1)))))</f>
        <v/>
      </c>
      <c r="L901" t="str">
        <f>IF(OR(טבלה20[[#This Row],[פעילות]]="",K900=""),"",IF(טבלה20[[#This Row],[פעילות]]=1,1,0))</f>
        <v/>
      </c>
      <c r="M901" s="1" t="str">
        <f>IF(טבלה20[[#This Row],[פעילות]]="","",IF(OR(M900="",AND(טבלה20[[#This Row],[דילוג]]=1,K900=3)),1,M900+1))</f>
        <v/>
      </c>
      <c r="N901" s="1" t="str">
        <f>IF(AND(טבלה20[[#This Row],[מחזורי פעילות]]=3,G902=1,טבלה20[[#This Row],[הפרש קבוע אחרון]]&lt;&gt;I902),1,"")</f>
        <v/>
      </c>
      <c r="O901" s="1" t="str">
        <f>IF(AND(טבלה20[[#This Row],[מחזורי פעילות]]=3,G902=1,טבלה20[[#This Row],[הפרש קבוע אחרון]]=I902),1,"")</f>
        <v/>
      </c>
      <c r="P901" s="1" t="str">
        <f>IF(AND(טבלה20[[#This Row],[דילוג]]=1,טבלה20[[#This Row],[הפרש קבוע אחרון]]=I900,טבלה20[[#This Row],[מחזורי פעילות]]&gt;1),1,"")</f>
        <v/>
      </c>
      <c r="Q901" s="1" t="str">
        <f>IF(OR(AND(טבלה20[[#This Row],[מחזורי פעילות]]&lt;&gt;"",M902=""),AND(טבלה20[[#This Row],[פעילות]]=3,M902=1)),טבלה20[[#This Row],[מחזורי פעילות]],"")</f>
        <v/>
      </c>
      <c r="R901" s="1" t="str">
        <f>IF(טבלה20[[#This Row],[באיזה מחזור נעקר אחרי קביעה?]]&lt;&gt;"",1,"")</f>
        <v/>
      </c>
      <c r="S901" s="1" t="str">
        <f>IF(AND(טבלה20[[#This Row],[באיזה מחזור נעקר אחרי קביעה?]]&lt;&gt;"",טבלה20[[#This Row],[CycleNumber]]&gt;B902),טבלה20[[#This Row],[באיזה מחזור נעקר אחרי קביעה?]],"")</f>
        <v/>
      </c>
      <c r="T901" s="1" t="str">
        <f>IF(AND(טבלה20[[#This Row],[הפרש קבוע אחרון]]&lt;&gt;"",I900=""),טבלה20[[#This Row],[CycleNumber]],"")</f>
        <v/>
      </c>
      <c r="U901" s="1" t="str">
        <f>IF(OR(טבלה20[[#This Row],[CycleNumber]]&gt;B902,B902=""),טבלה20[[#This Row],[CycleNumber]],"")</f>
        <v/>
      </c>
      <c r="V9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1" t="s">
        <v>124</v>
      </c>
      <c r="AO901">
        <v>8</v>
      </c>
      <c r="AP901">
        <v>29</v>
      </c>
      <c r="AQ901">
        <f t="shared" ref="AQ901:AQ964" si="32">IF(AO901=AO899+2,IF(AND(AP899-AP900=AP900-AP901,AP899-AP900&lt;&gt;0),1,0),"")</f>
        <v>0</v>
      </c>
      <c r="AR901" t="str">
        <f t="shared" si="31"/>
        <v/>
      </c>
    </row>
    <row r="902" spans="1:44" hidden="1" x14ac:dyDescent="0.25">
      <c r="A902" t="s">
        <v>124</v>
      </c>
      <c r="B902">
        <v>10</v>
      </c>
      <c r="C902">
        <v>0</v>
      </c>
      <c r="D902">
        <v>1</v>
      </c>
      <c r="E902">
        <v>0</v>
      </c>
      <c r="F902">
        <v>31</v>
      </c>
      <c r="G902" t="str">
        <f>IF(טבלה20[[#This Row],[CycleNumber]]&gt;2,IF(AND(טבלה20[[#This Row],[LengthofCycle]]-F901=F901-F900,טבלה20[[#This Row],[LengthofCycle]]-F901&lt;&gt;0),1,""),"")</f>
        <v/>
      </c>
      <c r="H902" t="str">
        <f>IF(טבלה20[[#This Row],[דילוג]]=1,SUM(G902:G903),"")</f>
        <v/>
      </c>
      <c r="I902" t="str">
        <f>IF(AND(טבלה20[[#This Row],[CycleNumber]]&gt;B901,טבלה20[[#This Row],[CycleNumber]]&gt;2),IF(טבלה20[[#This Row],[דילוג]]=1,טבלה20[[#This Row],[LengthofCycle]]-F901,I901),"")</f>
        <v/>
      </c>
      <c r="J902">
        <f>IF(AND(טבלה20[[#This Row],[CycleNumber]]&gt;B901,טבלה20[[#This Row],[CycleNumber]]&gt;2),IF(טבלה20[[#This Row],[דילוג]]=1,1,IF(MAX(J900:J901)=1,1,IF(טבלה20[[#This Row],[LengthofCycle]]-F901&lt;&gt;טבלה20[[#This Row],[הפרש קבוע אחרון]],0,""))),"")</f>
        <v>0</v>
      </c>
      <c r="K902" t="str">
        <f>IF(טבלה20[[#This Row],[CycleNumber]]&lt;3,"",IF(טבלה20[[#This Row],[דילוג]]=1,1,IF(K901="","",IF(טבלה20[[#This Row],[LengthofCycle]]-F901=טבלה20[[#This Row],[הפרש קבוע אחרון]],1,IF(K901+1&gt;3,"",K901+1)))))</f>
        <v/>
      </c>
      <c r="L902" t="str">
        <f>IF(OR(טבלה20[[#This Row],[פעילות]]="",K901=""),"",IF(טבלה20[[#This Row],[פעילות]]=1,1,0))</f>
        <v/>
      </c>
      <c r="M902" s="1" t="str">
        <f>IF(טבלה20[[#This Row],[פעילות]]="","",IF(OR(M901="",AND(טבלה20[[#This Row],[דילוג]]=1,K901=3)),1,M901+1))</f>
        <v/>
      </c>
      <c r="N902" s="1" t="str">
        <f>IF(AND(טבלה20[[#This Row],[מחזורי פעילות]]=3,G903=1,טבלה20[[#This Row],[הפרש קבוע אחרון]]&lt;&gt;I903),1,"")</f>
        <v/>
      </c>
      <c r="O902" s="1" t="str">
        <f>IF(AND(טבלה20[[#This Row],[מחזורי פעילות]]=3,G903=1,טבלה20[[#This Row],[הפרש קבוע אחרון]]=I903),1,"")</f>
        <v/>
      </c>
      <c r="P902" s="1" t="str">
        <f>IF(AND(טבלה20[[#This Row],[דילוג]]=1,טבלה20[[#This Row],[הפרש קבוע אחרון]]=I901,טבלה20[[#This Row],[מחזורי פעילות]]&gt;1),1,"")</f>
        <v/>
      </c>
      <c r="Q902" s="1" t="str">
        <f>IF(OR(AND(טבלה20[[#This Row],[מחזורי פעילות]]&lt;&gt;"",M903=""),AND(טבלה20[[#This Row],[פעילות]]=3,M903=1)),טבלה20[[#This Row],[מחזורי פעילות]],"")</f>
        <v/>
      </c>
      <c r="R902" s="1" t="str">
        <f>IF(טבלה20[[#This Row],[באיזה מחזור נעקר אחרי קביעה?]]&lt;&gt;"",1,"")</f>
        <v/>
      </c>
      <c r="S902" s="1" t="str">
        <f>IF(AND(טבלה20[[#This Row],[באיזה מחזור נעקר אחרי קביעה?]]&lt;&gt;"",טבלה20[[#This Row],[CycleNumber]]&gt;B903),טבלה20[[#This Row],[באיזה מחזור נעקר אחרי קביעה?]],"")</f>
        <v/>
      </c>
      <c r="T902" s="1" t="str">
        <f>IF(AND(טבלה20[[#This Row],[הפרש קבוע אחרון]]&lt;&gt;"",I901=""),טבלה20[[#This Row],[CycleNumber]],"")</f>
        <v/>
      </c>
      <c r="U902" s="1" t="str">
        <f>IF(OR(טבלה20[[#This Row],[CycleNumber]]&gt;B903,B903=""),טבלה20[[#This Row],[CycleNumber]],"")</f>
        <v/>
      </c>
      <c r="V9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2" t="s">
        <v>124</v>
      </c>
      <c r="AO902">
        <v>9</v>
      </c>
      <c r="AP902">
        <v>32</v>
      </c>
      <c r="AQ902">
        <f t="shared" si="32"/>
        <v>0</v>
      </c>
      <c r="AR902" t="str">
        <f t="shared" ref="AR902:AR965" si="33">IF(AND(AQ902=1,AQ901=1),1,"")</f>
        <v/>
      </c>
    </row>
    <row r="903" spans="1:44" hidden="1" x14ac:dyDescent="0.25">
      <c r="A903" t="s">
        <v>124</v>
      </c>
      <c r="B903">
        <v>11</v>
      </c>
      <c r="C903">
        <v>0</v>
      </c>
      <c r="D903">
        <v>1</v>
      </c>
      <c r="E903">
        <v>0</v>
      </c>
      <c r="F903">
        <v>29</v>
      </c>
      <c r="G903" t="str">
        <f>IF(טבלה20[[#This Row],[CycleNumber]]&gt;2,IF(AND(טבלה20[[#This Row],[LengthofCycle]]-F902=F902-F901,טבלה20[[#This Row],[LengthofCycle]]-F902&lt;&gt;0),1,""),"")</f>
        <v/>
      </c>
      <c r="H903" t="str">
        <f>IF(טבלה20[[#This Row],[דילוג]]=1,SUM(G903:G904),"")</f>
        <v/>
      </c>
      <c r="I903" t="str">
        <f>IF(AND(טבלה20[[#This Row],[CycleNumber]]&gt;B902,טבלה20[[#This Row],[CycleNumber]]&gt;2),IF(טבלה20[[#This Row],[דילוג]]=1,טבלה20[[#This Row],[LengthofCycle]]-F902,I902),"")</f>
        <v/>
      </c>
      <c r="J903">
        <f>IF(AND(טבלה20[[#This Row],[CycleNumber]]&gt;B902,טבלה20[[#This Row],[CycleNumber]]&gt;2),IF(טבלה20[[#This Row],[דילוג]]=1,1,IF(MAX(J901:J902)=1,1,IF(טבלה20[[#This Row],[LengthofCycle]]-F902&lt;&gt;טבלה20[[#This Row],[הפרש קבוע אחרון]],0,""))),"")</f>
        <v>0</v>
      </c>
      <c r="K903" t="str">
        <f>IF(טבלה20[[#This Row],[CycleNumber]]&lt;3,"",IF(טבלה20[[#This Row],[דילוג]]=1,1,IF(K902="","",IF(טבלה20[[#This Row],[LengthofCycle]]-F902=טבלה20[[#This Row],[הפרש קבוע אחרון]],1,IF(K902+1&gt;3,"",K902+1)))))</f>
        <v/>
      </c>
      <c r="L903" t="str">
        <f>IF(OR(טבלה20[[#This Row],[פעילות]]="",K902=""),"",IF(טבלה20[[#This Row],[פעילות]]=1,1,0))</f>
        <v/>
      </c>
      <c r="M903" s="1" t="str">
        <f>IF(טבלה20[[#This Row],[פעילות]]="","",IF(OR(M902="",AND(טבלה20[[#This Row],[דילוג]]=1,K902=3)),1,M902+1))</f>
        <v/>
      </c>
      <c r="N903" s="1" t="str">
        <f>IF(AND(טבלה20[[#This Row],[מחזורי פעילות]]=3,G904=1,טבלה20[[#This Row],[הפרש קבוע אחרון]]&lt;&gt;I904),1,"")</f>
        <v/>
      </c>
      <c r="O903" s="1" t="str">
        <f>IF(AND(טבלה20[[#This Row],[מחזורי פעילות]]=3,G904=1,טבלה20[[#This Row],[הפרש קבוע אחרון]]=I904),1,"")</f>
        <v/>
      </c>
      <c r="P903" s="1" t="str">
        <f>IF(AND(טבלה20[[#This Row],[דילוג]]=1,טבלה20[[#This Row],[הפרש קבוע אחרון]]=I902,טבלה20[[#This Row],[מחזורי פעילות]]&gt;1),1,"")</f>
        <v/>
      </c>
      <c r="Q903" s="1" t="str">
        <f>IF(OR(AND(טבלה20[[#This Row],[מחזורי פעילות]]&lt;&gt;"",M904=""),AND(טבלה20[[#This Row],[פעילות]]=3,M904=1)),טבלה20[[#This Row],[מחזורי פעילות]],"")</f>
        <v/>
      </c>
      <c r="R903" s="1" t="str">
        <f>IF(טבלה20[[#This Row],[באיזה מחזור נעקר אחרי קביעה?]]&lt;&gt;"",1,"")</f>
        <v/>
      </c>
      <c r="S903" s="1" t="str">
        <f>IF(AND(טבלה20[[#This Row],[באיזה מחזור נעקר אחרי קביעה?]]&lt;&gt;"",טבלה20[[#This Row],[CycleNumber]]&gt;B904),טבלה20[[#This Row],[באיזה מחזור נעקר אחרי קביעה?]],"")</f>
        <v/>
      </c>
      <c r="T903" s="1" t="str">
        <f>IF(AND(טבלה20[[#This Row],[הפרש קבוע אחרון]]&lt;&gt;"",I902=""),טבלה20[[#This Row],[CycleNumber]],"")</f>
        <v/>
      </c>
      <c r="U903" s="1" t="str">
        <f>IF(OR(טבלה20[[#This Row],[CycleNumber]]&gt;B904,B904=""),טבלה20[[#This Row],[CycleNumber]],"")</f>
        <v/>
      </c>
      <c r="V9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3" t="s">
        <v>124</v>
      </c>
      <c r="AO903">
        <v>10</v>
      </c>
      <c r="AP903">
        <v>31</v>
      </c>
      <c r="AQ903">
        <f t="shared" si="32"/>
        <v>0</v>
      </c>
      <c r="AR903" t="str">
        <f t="shared" si="33"/>
        <v/>
      </c>
    </row>
    <row r="904" spans="1:44" hidden="1" x14ac:dyDescent="0.25">
      <c r="A904" t="s">
        <v>124</v>
      </c>
      <c r="B904">
        <v>12</v>
      </c>
      <c r="C904">
        <v>0</v>
      </c>
      <c r="D904">
        <v>1</v>
      </c>
      <c r="E904">
        <v>0</v>
      </c>
      <c r="F904">
        <v>30</v>
      </c>
      <c r="G904" t="str">
        <f>IF(טבלה20[[#This Row],[CycleNumber]]&gt;2,IF(AND(טבלה20[[#This Row],[LengthofCycle]]-F903=F903-F902,טבלה20[[#This Row],[LengthofCycle]]-F903&lt;&gt;0),1,""),"")</f>
        <v/>
      </c>
      <c r="H904" t="str">
        <f>IF(טבלה20[[#This Row],[דילוג]]=1,SUM(G904:G905),"")</f>
        <v/>
      </c>
      <c r="I904" t="str">
        <f>IF(AND(טבלה20[[#This Row],[CycleNumber]]&gt;B903,טבלה20[[#This Row],[CycleNumber]]&gt;2),IF(טבלה20[[#This Row],[דילוג]]=1,טבלה20[[#This Row],[LengthofCycle]]-F903,I903),"")</f>
        <v/>
      </c>
      <c r="J904">
        <f>IF(AND(טבלה20[[#This Row],[CycleNumber]]&gt;B903,טבלה20[[#This Row],[CycleNumber]]&gt;2),IF(טבלה20[[#This Row],[דילוג]]=1,1,IF(MAX(J902:J903)=1,1,IF(טבלה20[[#This Row],[LengthofCycle]]-F903&lt;&gt;טבלה20[[#This Row],[הפרש קבוע אחרון]],0,""))),"")</f>
        <v>0</v>
      </c>
      <c r="K904" t="str">
        <f>IF(טבלה20[[#This Row],[CycleNumber]]&lt;3,"",IF(טבלה20[[#This Row],[דילוג]]=1,1,IF(K903="","",IF(טבלה20[[#This Row],[LengthofCycle]]-F903=טבלה20[[#This Row],[הפרש קבוע אחרון]],1,IF(K903+1&gt;3,"",K903+1)))))</f>
        <v/>
      </c>
      <c r="L904" t="str">
        <f>IF(OR(טבלה20[[#This Row],[פעילות]]="",K903=""),"",IF(טבלה20[[#This Row],[פעילות]]=1,1,0))</f>
        <v/>
      </c>
      <c r="M904" s="1" t="str">
        <f>IF(טבלה20[[#This Row],[פעילות]]="","",IF(OR(M903="",AND(טבלה20[[#This Row],[דילוג]]=1,K903=3)),1,M903+1))</f>
        <v/>
      </c>
      <c r="N904" s="1" t="str">
        <f>IF(AND(טבלה20[[#This Row],[מחזורי פעילות]]=3,G905=1,טבלה20[[#This Row],[הפרש קבוע אחרון]]&lt;&gt;I905),1,"")</f>
        <v/>
      </c>
      <c r="O904" s="1" t="str">
        <f>IF(AND(טבלה20[[#This Row],[מחזורי פעילות]]=3,G905=1,טבלה20[[#This Row],[הפרש קבוע אחרון]]=I905),1,"")</f>
        <v/>
      </c>
      <c r="P904" s="1" t="str">
        <f>IF(AND(טבלה20[[#This Row],[דילוג]]=1,טבלה20[[#This Row],[הפרש קבוע אחרון]]=I903,טבלה20[[#This Row],[מחזורי פעילות]]&gt;1),1,"")</f>
        <v/>
      </c>
      <c r="Q904" s="1" t="str">
        <f>IF(OR(AND(טבלה20[[#This Row],[מחזורי פעילות]]&lt;&gt;"",M905=""),AND(טבלה20[[#This Row],[פעילות]]=3,M905=1)),טבלה20[[#This Row],[מחזורי פעילות]],"")</f>
        <v/>
      </c>
      <c r="R904" s="1" t="str">
        <f>IF(טבלה20[[#This Row],[באיזה מחזור נעקר אחרי קביעה?]]&lt;&gt;"",1,"")</f>
        <v/>
      </c>
      <c r="S904" s="1" t="str">
        <f>IF(AND(טבלה20[[#This Row],[באיזה מחזור נעקר אחרי קביעה?]]&lt;&gt;"",טבלה20[[#This Row],[CycleNumber]]&gt;B905),טבלה20[[#This Row],[באיזה מחזור נעקר אחרי קביעה?]],"")</f>
        <v/>
      </c>
      <c r="T904" s="1" t="str">
        <f>IF(AND(טבלה20[[#This Row],[הפרש קבוע אחרון]]&lt;&gt;"",I903=""),טבלה20[[#This Row],[CycleNumber]],"")</f>
        <v/>
      </c>
      <c r="U904" s="1" t="str">
        <f>IF(OR(טבלה20[[#This Row],[CycleNumber]]&gt;B905,B905=""),טבלה20[[#This Row],[CycleNumber]],"")</f>
        <v/>
      </c>
      <c r="V9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4" t="s">
        <v>124</v>
      </c>
      <c r="AO904">
        <v>11</v>
      </c>
      <c r="AP904">
        <v>29</v>
      </c>
      <c r="AQ904">
        <f t="shared" si="32"/>
        <v>0</v>
      </c>
      <c r="AR904" t="str">
        <f t="shared" si="33"/>
        <v/>
      </c>
    </row>
    <row r="905" spans="1:44" hidden="1" x14ac:dyDescent="0.25">
      <c r="A905" t="s">
        <v>124</v>
      </c>
      <c r="B905">
        <v>13</v>
      </c>
      <c r="C905">
        <v>0</v>
      </c>
      <c r="D905">
        <v>1</v>
      </c>
      <c r="E905">
        <v>0</v>
      </c>
      <c r="F905">
        <v>28</v>
      </c>
      <c r="G905" t="str">
        <f>IF(טבלה20[[#This Row],[CycleNumber]]&gt;2,IF(AND(טבלה20[[#This Row],[LengthofCycle]]-F904=F904-F903,טבלה20[[#This Row],[LengthofCycle]]-F904&lt;&gt;0),1,""),"")</f>
        <v/>
      </c>
      <c r="H905" t="str">
        <f>IF(טבלה20[[#This Row],[דילוג]]=1,SUM(G905:G906),"")</f>
        <v/>
      </c>
      <c r="I905" t="str">
        <f>IF(AND(טבלה20[[#This Row],[CycleNumber]]&gt;B904,טבלה20[[#This Row],[CycleNumber]]&gt;2),IF(טבלה20[[#This Row],[דילוג]]=1,טבלה20[[#This Row],[LengthofCycle]]-F904,I904),"")</f>
        <v/>
      </c>
      <c r="J905">
        <f>IF(AND(טבלה20[[#This Row],[CycleNumber]]&gt;B904,טבלה20[[#This Row],[CycleNumber]]&gt;2),IF(טבלה20[[#This Row],[דילוג]]=1,1,IF(MAX(J903:J904)=1,1,IF(טבלה20[[#This Row],[LengthofCycle]]-F904&lt;&gt;טבלה20[[#This Row],[הפרש קבוע אחרון]],0,""))),"")</f>
        <v>0</v>
      </c>
      <c r="K905" t="str">
        <f>IF(טבלה20[[#This Row],[CycleNumber]]&lt;3,"",IF(טבלה20[[#This Row],[דילוג]]=1,1,IF(K904="","",IF(טבלה20[[#This Row],[LengthofCycle]]-F904=טבלה20[[#This Row],[הפרש קבוע אחרון]],1,IF(K904+1&gt;3,"",K904+1)))))</f>
        <v/>
      </c>
      <c r="L905" t="str">
        <f>IF(OR(טבלה20[[#This Row],[פעילות]]="",K904=""),"",IF(טבלה20[[#This Row],[פעילות]]=1,1,0))</f>
        <v/>
      </c>
      <c r="M905" s="1" t="str">
        <f>IF(טבלה20[[#This Row],[פעילות]]="","",IF(OR(M904="",AND(טבלה20[[#This Row],[דילוג]]=1,K904=3)),1,M904+1))</f>
        <v/>
      </c>
      <c r="N905" s="1" t="str">
        <f>IF(AND(טבלה20[[#This Row],[מחזורי פעילות]]=3,G906=1,טבלה20[[#This Row],[הפרש קבוע אחרון]]&lt;&gt;I906),1,"")</f>
        <v/>
      </c>
      <c r="O905" s="1" t="str">
        <f>IF(AND(טבלה20[[#This Row],[מחזורי פעילות]]=3,G906=1,טבלה20[[#This Row],[הפרש קבוע אחרון]]=I906),1,"")</f>
        <v/>
      </c>
      <c r="P905" s="1" t="str">
        <f>IF(AND(טבלה20[[#This Row],[דילוג]]=1,טבלה20[[#This Row],[הפרש קבוע אחרון]]=I904,טבלה20[[#This Row],[מחזורי פעילות]]&gt;1),1,"")</f>
        <v/>
      </c>
      <c r="Q905" s="1" t="str">
        <f>IF(OR(AND(טבלה20[[#This Row],[מחזורי פעילות]]&lt;&gt;"",M906=""),AND(טבלה20[[#This Row],[פעילות]]=3,M906=1)),טבלה20[[#This Row],[מחזורי פעילות]],"")</f>
        <v/>
      </c>
      <c r="R905" s="1" t="str">
        <f>IF(טבלה20[[#This Row],[באיזה מחזור נעקר אחרי קביעה?]]&lt;&gt;"",1,"")</f>
        <v/>
      </c>
      <c r="S905" s="1" t="str">
        <f>IF(AND(טבלה20[[#This Row],[באיזה מחזור נעקר אחרי קביעה?]]&lt;&gt;"",טבלה20[[#This Row],[CycleNumber]]&gt;B906),טבלה20[[#This Row],[באיזה מחזור נעקר אחרי קביעה?]],"")</f>
        <v/>
      </c>
      <c r="T905" s="1" t="str">
        <f>IF(AND(טבלה20[[#This Row],[הפרש קבוע אחרון]]&lt;&gt;"",I904=""),טבלה20[[#This Row],[CycleNumber]],"")</f>
        <v/>
      </c>
      <c r="U905" s="1" t="str">
        <f>IF(OR(טבלה20[[#This Row],[CycleNumber]]&gt;B906,B906=""),טבלה20[[#This Row],[CycleNumber]],"")</f>
        <v/>
      </c>
      <c r="V9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5" t="s">
        <v>124</v>
      </c>
      <c r="AO905">
        <v>12</v>
      </c>
      <c r="AP905">
        <v>30</v>
      </c>
      <c r="AQ905">
        <f t="shared" si="32"/>
        <v>0</v>
      </c>
      <c r="AR905" t="str">
        <f t="shared" si="33"/>
        <v/>
      </c>
    </row>
    <row r="906" spans="1:44" hidden="1" x14ac:dyDescent="0.25">
      <c r="A906" t="s">
        <v>124</v>
      </c>
      <c r="B906">
        <v>14</v>
      </c>
      <c r="C906">
        <v>0</v>
      </c>
      <c r="D906">
        <v>1</v>
      </c>
      <c r="E906">
        <v>0</v>
      </c>
      <c r="F906">
        <v>28</v>
      </c>
      <c r="G906" t="str">
        <f>IF(טבלה20[[#This Row],[CycleNumber]]&gt;2,IF(AND(טבלה20[[#This Row],[LengthofCycle]]-F905=F905-F904,טבלה20[[#This Row],[LengthofCycle]]-F905&lt;&gt;0),1,""),"")</f>
        <v/>
      </c>
      <c r="H906" t="str">
        <f>IF(טבלה20[[#This Row],[דילוג]]=1,SUM(G906:G907),"")</f>
        <v/>
      </c>
      <c r="I906" t="str">
        <f>IF(AND(טבלה20[[#This Row],[CycleNumber]]&gt;B905,טבלה20[[#This Row],[CycleNumber]]&gt;2),IF(טבלה20[[#This Row],[דילוג]]=1,טבלה20[[#This Row],[LengthofCycle]]-F905,I905),"")</f>
        <v/>
      </c>
      <c r="J906">
        <f>IF(AND(טבלה20[[#This Row],[CycleNumber]]&gt;B905,טבלה20[[#This Row],[CycleNumber]]&gt;2),IF(טבלה20[[#This Row],[דילוג]]=1,1,IF(MAX(J904:J905)=1,1,IF(טבלה20[[#This Row],[LengthofCycle]]-F905&lt;&gt;טבלה20[[#This Row],[הפרש קבוע אחרון]],0,""))),"")</f>
        <v>0</v>
      </c>
      <c r="K906" t="str">
        <f>IF(טבלה20[[#This Row],[CycleNumber]]&lt;3,"",IF(טבלה20[[#This Row],[דילוג]]=1,1,IF(K905="","",IF(טבלה20[[#This Row],[LengthofCycle]]-F905=טבלה20[[#This Row],[הפרש קבוע אחרון]],1,IF(K905+1&gt;3,"",K905+1)))))</f>
        <v/>
      </c>
      <c r="L906" t="str">
        <f>IF(OR(טבלה20[[#This Row],[פעילות]]="",K905=""),"",IF(טבלה20[[#This Row],[פעילות]]=1,1,0))</f>
        <v/>
      </c>
      <c r="M906" s="1" t="str">
        <f>IF(טבלה20[[#This Row],[פעילות]]="","",IF(OR(M905="",AND(טבלה20[[#This Row],[דילוג]]=1,K905=3)),1,M905+1))</f>
        <v/>
      </c>
      <c r="N906" s="1" t="str">
        <f>IF(AND(טבלה20[[#This Row],[מחזורי פעילות]]=3,G907=1,טבלה20[[#This Row],[הפרש קבוע אחרון]]&lt;&gt;I907),1,"")</f>
        <v/>
      </c>
      <c r="O906" s="1" t="str">
        <f>IF(AND(טבלה20[[#This Row],[מחזורי פעילות]]=3,G907=1,טבלה20[[#This Row],[הפרש קבוע אחרון]]=I907),1,"")</f>
        <v/>
      </c>
      <c r="P906" s="1" t="str">
        <f>IF(AND(טבלה20[[#This Row],[דילוג]]=1,טבלה20[[#This Row],[הפרש קבוע אחרון]]=I905,טבלה20[[#This Row],[מחזורי פעילות]]&gt;1),1,"")</f>
        <v/>
      </c>
      <c r="Q906" s="1" t="str">
        <f>IF(OR(AND(טבלה20[[#This Row],[מחזורי פעילות]]&lt;&gt;"",M907=""),AND(טבלה20[[#This Row],[פעילות]]=3,M907=1)),טבלה20[[#This Row],[מחזורי פעילות]],"")</f>
        <v/>
      </c>
      <c r="R906" s="1" t="str">
        <f>IF(טבלה20[[#This Row],[באיזה מחזור נעקר אחרי קביעה?]]&lt;&gt;"",1,"")</f>
        <v/>
      </c>
      <c r="S906" s="1" t="str">
        <f>IF(AND(טבלה20[[#This Row],[באיזה מחזור נעקר אחרי קביעה?]]&lt;&gt;"",טבלה20[[#This Row],[CycleNumber]]&gt;B907),טבלה20[[#This Row],[באיזה מחזור נעקר אחרי קביעה?]],"")</f>
        <v/>
      </c>
      <c r="T906" s="1" t="str">
        <f>IF(AND(טבלה20[[#This Row],[הפרש קבוע אחרון]]&lt;&gt;"",I905=""),טבלה20[[#This Row],[CycleNumber]],"")</f>
        <v/>
      </c>
      <c r="U906" s="1" t="str">
        <f>IF(OR(טבלה20[[#This Row],[CycleNumber]]&gt;B907,B907=""),טבלה20[[#This Row],[CycleNumber]],"")</f>
        <v/>
      </c>
      <c r="V9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6" t="s">
        <v>124</v>
      </c>
      <c r="AO906">
        <v>13</v>
      </c>
      <c r="AP906">
        <v>28</v>
      </c>
      <c r="AQ906">
        <f t="shared" si="32"/>
        <v>0</v>
      </c>
      <c r="AR906" t="str">
        <f t="shared" si="33"/>
        <v/>
      </c>
    </row>
    <row r="907" spans="1:44" hidden="1" x14ac:dyDescent="0.25">
      <c r="A907" t="s">
        <v>124</v>
      </c>
      <c r="B907">
        <v>15</v>
      </c>
      <c r="C907">
        <v>0</v>
      </c>
      <c r="D907">
        <v>1</v>
      </c>
      <c r="E907">
        <v>0</v>
      </c>
      <c r="F907">
        <v>31</v>
      </c>
      <c r="G907" t="str">
        <f>IF(טבלה20[[#This Row],[CycleNumber]]&gt;2,IF(AND(טבלה20[[#This Row],[LengthofCycle]]-F906=F906-F905,טבלה20[[#This Row],[LengthofCycle]]-F906&lt;&gt;0),1,""),"")</f>
        <v/>
      </c>
      <c r="H907" t="str">
        <f>IF(טבלה20[[#This Row],[דילוג]]=1,SUM(G907:G908),"")</f>
        <v/>
      </c>
      <c r="I907" t="str">
        <f>IF(AND(טבלה20[[#This Row],[CycleNumber]]&gt;B906,טבלה20[[#This Row],[CycleNumber]]&gt;2),IF(טבלה20[[#This Row],[דילוג]]=1,טבלה20[[#This Row],[LengthofCycle]]-F906,I906),"")</f>
        <v/>
      </c>
      <c r="J907">
        <f>IF(AND(טבלה20[[#This Row],[CycleNumber]]&gt;B906,טבלה20[[#This Row],[CycleNumber]]&gt;2),IF(טבלה20[[#This Row],[דילוג]]=1,1,IF(MAX(J905:J906)=1,1,IF(טבלה20[[#This Row],[LengthofCycle]]-F906&lt;&gt;טבלה20[[#This Row],[הפרש קבוע אחרון]],0,""))),"")</f>
        <v>0</v>
      </c>
      <c r="K907" t="str">
        <f>IF(טבלה20[[#This Row],[CycleNumber]]&lt;3,"",IF(טבלה20[[#This Row],[דילוג]]=1,1,IF(K906="","",IF(טבלה20[[#This Row],[LengthofCycle]]-F906=טבלה20[[#This Row],[הפרש קבוע אחרון]],1,IF(K906+1&gt;3,"",K906+1)))))</f>
        <v/>
      </c>
      <c r="L907" t="str">
        <f>IF(OR(טבלה20[[#This Row],[פעילות]]="",K906=""),"",IF(טבלה20[[#This Row],[פעילות]]=1,1,0))</f>
        <v/>
      </c>
      <c r="M907" s="1" t="str">
        <f>IF(טבלה20[[#This Row],[פעילות]]="","",IF(OR(M906="",AND(טבלה20[[#This Row],[דילוג]]=1,K906=3)),1,M906+1))</f>
        <v/>
      </c>
      <c r="N907" s="1" t="str">
        <f>IF(AND(טבלה20[[#This Row],[מחזורי פעילות]]=3,G908=1,טבלה20[[#This Row],[הפרש קבוע אחרון]]&lt;&gt;I908),1,"")</f>
        <v/>
      </c>
      <c r="O907" s="1" t="str">
        <f>IF(AND(טבלה20[[#This Row],[מחזורי פעילות]]=3,G908=1,טבלה20[[#This Row],[הפרש קבוע אחרון]]=I908),1,"")</f>
        <v/>
      </c>
      <c r="P907" s="1" t="str">
        <f>IF(AND(טבלה20[[#This Row],[דילוג]]=1,טבלה20[[#This Row],[הפרש קבוע אחרון]]=I906,טבלה20[[#This Row],[מחזורי פעילות]]&gt;1),1,"")</f>
        <v/>
      </c>
      <c r="Q907" s="1" t="str">
        <f>IF(OR(AND(טבלה20[[#This Row],[מחזורי פעילות]]&lt;&gt;"",M908=""),AND(טבלה20[[#This Row],[פעילות]]=3,M908=1)),טבלה20[[#This Row],[מחזורי פעילות]],"")</f>
        <v/>
      </c>
      <c r="R907" s="1" t="str">
        <f>IF(טבלה20[[#This Row],[באיזה מחזור נעקר אחרי קביעה?]]&lt;&gt;"",1,"")</f>
        <v/>
      </c>
      <c r="S907" s="1" t="str">
        <f>IF(AND(טבלה20[[#This Row],[באיזה מחזור נעקר אחרי קביעה?]]&lt;&gt;"",טבלה20[[#This Row],[CycleNumber]]&gt;B908),טבלה20[[#This Row],[באיזה מחזור נעקר אחרי קביעה?]],"")</f>
        <v/>
      </c>
      <c r="T907" s="1" t="str">
        <f>IF(AND(טבלה20[[#This Row],[הפרש קבוע אחרון]]&lt;&gt;"",I906=""),טבלה20[[#This Row],[CycleNumber]],"")</f>
        <v/>
      </c>
      <c r="U907" s="1" t="str">
        <f>IF(OR(טבלה20[[#This Row],[CycleNumber]]&gt;B908,B908=""),טבלה20[[#This Row],[CycleNumber]],"")</f>
        <v/>
      </c>
      <c r="V9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7" t="s">
        <v>124</v>
      </c>
      <c r="AO907">
        <v>14</v>
      </c>
      <c r="AP907">
        <v>28</v>
      </c>
      <c r="AQ907">
        <f t="shared" si="32"/>
        <v>0</v>
      </c>
      <c r="AR907" t="str">
        <f t="shared" si="33"/>
        <v/>
      </c>
    </row>
    <row r="908" spans="1:44" hidden="1" x14ac:dyDescent="0.25">
      <c r="A908" t="s">
        <v>124</v>
      </c>
      <c r="B908">
        <v>16</v>
      </c>
      <c r="C908">
        <v>0</v>
      </c>
      <c r="D908">
        <v>1</v>
      </c>
      <c r="E908">
        <v>0</v>
      </c>
      <c r="F908">
        <v>31</v>
      </c>
      <c r="G908" t="str">
        <f>IF(טבלה20[[#This Row],[CycleNumber]]&gt;2,IF(AND(טבלה20[[#This Row],[LengthofCycle]]-F907=F907-F906,טבלה20[[#This Row],[LengthofCycle]]-F907&lt;&gt;0),1,""),"")</f>
        <v/>
      </c>
      <c r="H908" t="str">
        <f>IF(טבלה20[[#This Row],[דילוג]]=1,SUM(G908:G909),"")</f>
        <v/>
      </c>
      <c r="I908" t="str">
        <f>IF(AND(טבלה20[[#This Row],[CycleNumber]]&gt;B907,טבלה20[[#This Row],[CycleNumber]]&gt;2),IF(טבלה20[[#This Row],[דילוג]]=1,טבלה20[[#This Row],[LengthofCycle]]-F907,I907),"")</f>
        <v/>
      </c>
      <c r="J908">
        <f>IF(AND(טבלה20[[#This Row],[CycleNumber]]&gt;B907,טבלה20[[#This Row],[CycleNumber]]&gt;2),IF(טבלה20[[#This Row],[דילוג]]=1,1,IF(MAX(J906:J907)=1,1,IF(טבלה20[[#This Row],[LengthofCycle]]-F907&lt;&gt;טבלה20[[#This Row],[הפרש קבוע אחרון]],0,""))),"")</f>
        <v>0</v>
      </c>
      <c r="K908" t="str">
        <f>IF(טבלה20[[#This Row],[CycleNumber]]&lt;3,"",IF(טבלה20[[#This Row],[דילוג]]=1,1,IF(K907="","",IF(טבלה20[[#This Row],[LengthofCycle]]-F907=טבלה20[[#This Row],[הפרש קבוע אחרון]],1,IF(K907+1&gt;3,"",K907+1)))))</f>
        <v/>
      </c>
      <c r="L908" t="str">
        <f>IF(OR(טבלה20[[#This Row],[פעילות]]="",K907=""),"",IF(טבלה20[[#This Row],[פעילות]]=1,1,0))</f>
        <v/>
      </c>
      <c r="M908" s="1" t="str">
        <f>IF(טבלה20[[#This Row],[פעילות]]="","",IF(OR(M907="",AND(טבלה20[[#This Row],[דילוג]]=1,K907=3)),1,M907+1))</f>
        <v/>
      </c>
      <c r="N908" s="1" t="str">
        <f>IF(AND(טבלה20[[#This Row],[מחזורי פעילות]]=3,G909=1,טבלה20[[#This Row],[הפרש קבוע אחרון]]&lt;&gt;I909),1,"")</f>
        <v/>
      </c>
      <c r="O908" s="1" t="str">
        <f>IF(AND(טבלה20[[#This Row],[מחזורי פעילות]]=3,G909=1,טבלה20[[#This Row],[הפרש קבוע אחרון]]=I909),1,"")</f>
        <v/>
      </c>
      <c r="P908" s="1" t="str">
        <f>IF(AND(טבלה20[[#This Row],[דילוג]]=1,טבלה20[[#This Row],[הפרש קבוע אחרון]]=I907,טבלה20[[#This Row],[מחזורי פעילות]]&gt;1),1,"")</f>
        <v/>
      </c>
      <c r="Q908" s="1" t="str">
        <f>IF(OR(AND(טבלה20[[#This Row],[מחזורי פעילות]]&lt;&gt;"",M909=""),AND(טבלה20[[#This Row],[פעילות]]=3,M909=1)),טבלה20[[#This Row],[מחזורי פעילות]],"")</f>
        <v/>
      </c>
      <c r="R908" s="1" t="str">
        <f>IF(טבלה20[[#This Row],[באיזה מחזור נעקר אחרי קביעה?]]&lt;&gt;"",1,"")</f>
        <v/>
      </c>
      <c r="S908" s="1" t="str">
        <f>IF(AND(טבלה20[[#This Row],[באיזה מחזור נעקר אחרי קביעה?]]&lt;&gt;"",טבלה20[[#This Row],[CycleNumber]]&gt;B909),טבלה20[[#This Row],[באיזה מחזור נעקר אחרי קביעה?]],"")</f>
        <v/>
      </c>
      <c r="T908" s="1" t="str">
        <f>IF(AND(טבלה20[[#This Row],[הפרש קבוע אחרון]]&lt;&gt;"",I907=""),טבלה20[[#This Row],[CycleNumber]],"")</f>
        <v/>
      </c>
      <c r="U908" s="1">
        <f>IF(OR(טבלה20[[#This Row],[CycleNumber]]&gt;B909,B909=""),טבלה20[[#This Row],[CycleNumber]],"")</f>
        <v>16</v>
      </c>
      <c r="V9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8" t="s">
        <v>124</v>
      </c>
      <c r="AO908">
        <v>15</v>
      </c>
      <c r="AP908">
        <v>31</v>
      </c>
      <c r="AQ908">
        <f t="shared" si="32"/>
        <v>0</v>
      </c>
      <c r="AR908" t="str">
        <f t="shared" si="33"/>
        <v/>
      </c>
    </row>
    <row r="909" spans="1:44" hidden="1" x14ac:dyDescent="0.25">
      <c r="A909" t="s">
        <v>125</v>
      </c>
      <c r="B909">
        <v>1</v>
      </c>
      <c r="C909">
        <v>1</v>
      </c>
      <c r="D909">
        <v>1</v>
      </c>
      <c r="E909">
        <v>0</v>
      </c>
      <c r="F909">
        <v>31</v>
      </c>
      <c r="G909" t="str">
        <f>IF(טבלה20[[#This Row],[CycleNumber]]&gt;2,IF(AND(טבלה20[[#This Row],[LengthofCycle]]-F908=F908-F907,טבלה20[[#This Row],[LengthofCycle]]-F908&lt;&gt;0),1,""),"")</f>
        <v/>
      </c>
      <c r="H909" t="str">
        <f>IF(טבלה20[[#This Row],[דילוג]]=1,SUM(G909:G910),"")</f>
        <v/>
      </c>
      <c r="I909" t="str">
        <f>IF(AND(טבלה20[[#This Row],[CycleNumber]]&gt;B908,טבלה20[[#This Row],[CycleNumber]]&gt;2),IF(טבלה20[[#This Row],[דילוג]]=1,טבלה20[[#This Row],[LengthofCycle]]-F908,I908),"")</f>
        <v/>
      </c>
      <c r="J909" t="str">
        <f>IF(AND(טבלה20[[#This Row],[CycleNumber]]&gt;B908,טבלה20[[#This Row],[CycleNumber]]&gt;2),IF(טבלה20[[#This Row],[דילוג]]=1,1,IF(MAX(J907:J908)=1,1,IF(טבלה20[[#This Row],[LengthofCycle]]-F908&lt;&gt;טבלה20[[#This Row],[הפרש קבוע אחרון]],0,""))),"")</f>
        <v/>
      </c>
      <c r="K909" t="str">
        <f>IF(טבלה20[[#This Row],[CycleNumber]]&lt;3,"",IF(טבלה20[[#This Row],[דילוג]]=1,1,IF(K908="","",IF(טבלה20[[#This Row],[LengthofCycle]]-F908=טבלה20[[#This Row],[הפרש קבוע אחרון]],1,IF(K908+1&gt;3,"",K908+1)))))</f>
        <v/>
      </c>
      <c r="L909" t="str">
        <f>IF(OR(טבלה20[[#This Row],[פעילות]]="",K908=""),"",IF(טבלה20[[#This Row],[פעילות]]=1,1,0))</f>
        <v/>
      </c>
      <c r="M909" s="1" t="str">
        <f>IF(טבלה20[[#This Row],[פעילות]]="","",IF(OR(M908="",AND(טבלה20[[#This Row],[דילוג]]=1,K908=3)),1,M908+1))</f>
        <v/>
      </c>
      <c r="N909" s="1" t="str">
        <f>IF(AND(טבלה20[[#This Row],[מחזורי פעילות]]=3,G910=1,טבלה20[[#This Row],[הפרש קבוע אחרון]]&lt;&gt;I910),1,"")</f>
        <v/>
      </c>
      <c r="O909" s="1" t="str">
        <f>IF(AND(טבלה20[[#This Row],[מחזורי פעילות]]=3,G910=1,טבלה20[[#This Row],[הפרש קבוע אחרון]]=I910),1,"")</f>
        <v/>
      </c>
      <c r="P909" s="1" t="str">
        <f>IF(AND(טבלה20[[#This Row],[דילוג]]=1,טבלה20[[#This Row],[הפרש קבוע אחרון]]=I908,טבלה20[[#This Row],[מחזורי פעילות]]&gt;1),1,"")</f>
        <v/>
      </c>
      <c r="Q909" s="1" t="str">
        <f>IF(OR(AND(טבלה20[[#This Row],[מחזורי פעילות]]&lt;&gt;"",M910=""),AND(טבלה20[[#This Row],[פעילות]]=3,M910=1)),טבלה20[[#This Row],[מחזורי פעילות]],"")</f>
        <v/>
      </c>
      <c r="R909" s="1" t="str">
        <f>IF(טבלה20[[#This Row],[באיזה מחזור נעקר אחרי קביעה?]]&lt;&gt;"",1,"")</f>
        <v/>
      </c>
      <c r="S909" s="1" t="str">
        <f>IF(AND(טבלה20[[#This Row],[באיזה מחזור נעקר אחרי קביעה?]]&lt;&gt;"",טבלה20[[#This Row],[CycleNumber]]&gt;B910),טבלה20[[#This Row],[באיזה מחזור נעקר אחרי קביעה?]],"")</f>
        <v/>
      </c>
      <c r="T909" s="1" t="str">
        <f>IF(AND(טבלה20[[#This Row],[הפרש קבוע אחרון]]&lt;&gt;"",I908=""),טבלה20[[#This Row],[CycleNumber]],"")</f>
        <v/>
      </c>
      <c r="U909" s="1" t="str">
        <f>IF(OR(טבלה20[[#This Row],[CycleNumber]]&gt;B910,B910=""),טבלה20[[#This Row],[CycleNumber]],"")</f>
        <v/>
      </c>
      <c r="V9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09" t="s">
        <v>124</v>
      </c>
      <c r="AO909">
        <v>16</v>
      </c>
      <c r="AP909">
        <v>31</v>
      </c>
      <c r="AQ909">
        <f t="shared" si="32"/>
        <v>0</v>
      </c>
      <c r="AR909" t="str">
        <f t="shared" si="33"/>
        <v/>
      </c>
    </row>
    <row r="910" spans="1:44" hidden="1" x14ac:dyDescent="0.25">
      <c r="A910" t="s">
        <v>125</v>
      </c>
      <c r="B910">
        <v>2</v>
      </c>
      <c r="C910">
        <v>1</v>
      </c>
      <c r="D910">
        <v>1</v>
      </c>
      <c r="E910">
        <v>0</v>
      </c>
      <c r="F910">
        <v>35</v>
      </c>
      <c r="G910" t="str">
        <f>IF(טבלה20[[#This Row],[CycleNumber]]&gt;2,IF(AND(טבלה20[[#This Row],[LengthofCycle]]-F909=F909-F908,טבלה20[[#This Row],[LengthofCycle]]-F909&lt;&gt;0),1,""),"")</f>
        <v/>
      </c>
      <c r="H910" t="str">
        <f>IF(טבלה20[[#This Row],[דילוג]]=1,SUM(G910:G911),"")</f>
        <v/>
      </c>
      <c r="I910" t="str">
        <f>IF(AND(טבלה20[[#This Row],[CycleNumber]]&gt;B909,טבלה20[[#This Row],[CycleNumber]]&gt;2),IF(טבלה20[[#This Row],[דילוג]]=1,טבלה20[[#This Row],[LengthofCycle]]-F909,I909),"")</f>
        <v/>
      </c>
      <c r="J910" t="str">
        <f>IF(AND(טבלה20[[#This Row],[CycleNumber]]&gt;B909,טבלה20[[#This Row],[CycleNumber]]&gt;2),IF(טבלה20[[#This Row],[דילוג]]=1,1,IF(MAX(J908:J909)=1,1,IF(טבלה20[[#This Row],[LengthofCycle]]-F909&lt;&gt;טבלה20[[#This Row],[הפרש קבוע אחרון]],0,""))),"")</f>
        <v/>
      </c>
      <c r="K910" t="str">
        <f>IF(טבלה20[[#This Row],[CycleNumber]]&lt;3,"",IF(טבלה20[[#This Row],[דילוג]]=1,1,IF(K909="","",IF(טבלה20[[#This Row],[LengthofCycle]]-F909=טבלה20[[#This Row],[הפרש קבוע אחרון]],1,IF(K909+1&gt;3,"",K909+1)))))</f>
        <v/>
      </c>
      <c r="L910" t="str">
        <f>IF(OR(טבלה20[[#This Row],[פעילות]]="",K909=""),"",IF(טבלה20[[#This Row],[פעילות]]=1,1,0))</f>
        <v/>
      </c>
      <c r="M910" s="1" t="str">
        <f>IF(טבלה20[[#This Row],[פעילות]]="","",IF(OR(M909="",AND(טבלה20[[#This Row],[דילוג]]=1,K909=3)),1,M909+1))</f>
        <v/>
      </c>
      <c r="N910" s="1" t="str">
        <f>IF(AND(טבלה20[[#This Row],[מחזורי פעילות]]=3,G911=1,טבלה20[[#This Row],[הפרש קבוע אחרון]]&lt;&gt;I911),1,"")</f>
        <v/>
      </c>
      <c r="O910" s="1" t="str">
        <f>IF(AND(טבלה20[[#This Row],[מחזורי פעילות]]=3,G911=1,טבלה20[[#This Row],[הפרש קבוע אחרון]]=I911),1,"")</f>
        <v/>
      </c>
      <c r="P910" s="1" t="str">
        <f>IF(AND(טבלה20[[#This Row],[דילוג]]=1,טבלה20[[#This Row],[הפרש קבוע אחרון]]=I909,טבלה20[[#This Row],[מחזורי פעילות]]&gt;1),1,"")</f>
        <v/>
      </c>
      <c r="Q910" s="1" t="str">
        <f>IF(OR(AND(טבלה20[[#This Row],[מחזורי פעילות]]&lt;&gt;"",M911=""),AND(טבלה20[[#This Row],[פעילות]]=3,M911=1)),טבלה20[[#This Row],[מחזורי פעילות]],"")</f>
        <v/>
      </c>
      <c r="R910" s="1" t="str">
        <f>IF(טבלה20[[#This Row],[באיזה מחזור נעקר אחרי קביעה?]]&lt;&gt;"",1,"")</f>
        <v/>
      </c>
      <c r="S910" s="1" t="str">
        <f>IF(AND(טבלה20[[#This Row],[באיזה מחזור נעקר אחרי קביעה?]]&lt;&gt;"",טבלה20[[#This Row],[CycleNumber]]&gt;B911),טבלה20[[#This Row],[באיזה מחזור נעקר אחרי קביעה?]],"")</f>
        <v/>
      </c>
      <c r="T910" s="1" t="str">
        <f>IF(AND(טבלה20[[#This Row],[הפרש קבוע אחרון]]&lt;&gt;"",I909=""),טבלה20[[#This Row],[CycleNumber]],"")</f>
        <v/>
      </c>
      <c r="U910" s="1" t="str">
        <f>IF(OR(טבלה20[[#This Row],[CycleNumber]]&gt;B911,B911=""),טבלה20[[#This Row],[CycleNumber]],"")</f>
        <v/>
      </c>
      <c r="V9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0" t="s">
        <v>125</v>
      </c>
      <c r="AO910">
        <v>1</v>
      </c>
      <c r="AP910">
        <v>31</v>
      </c>
      <c r="AQ910" t="str">
        <f t="shared" si="32"/>
        <v/>
      </c>
      <c r="AR910" t="str">
        <f t="shared" si="33"/>
        <v/>
      </c>
    </row>
    <row r="911" spans="1:44" hidden="1" x14ac:dyDescent="0.25">
      <c r="A911" t="s">
        <v>125</v>
      </c>
      <c r="B911">
        <v>3</v>
      </c>
      <c r="C911">
        <v>1</v>
      </c>
      <c r="D911">
        <v>1</v>
      </c>
      <c r="E911">
        <v>0</v>
      </c>
      <c r="F911">
        <v>34</v>
      </c>
      <c r="G911" t="str">
        <f>IF(טבלה20[[#This Row],[CycleNumber]]&gt;2,IF(AND(טבלה20[[#This Row],[LengthofCycle]]-F910=F910-F909,טבלה20[[#This Row],[LengthofCycle]]-F910&lt;&gt;0),1,""),"")</f>
        <v/>
      </c>
      <c r="H911" t="str">
        <f>IF(טבלה20[[#This Row],[דילוג]]=1,SUM(G911:G912),"")</f>
        <v/>
      </c>
      <c r="I911" t="str">
        <f>IF(AND(טבלה20[[#This Row],[CycleNumber]]&gt;B910,טבלה20[[#This Row],[CycleNumber]]&gt;2),IF(טבלה20[[#This Row],[דילוג]]=1,טבלה20[[#This Row],[LengthofCycle]]-F910,I910),"")</f>
        <v/>
      </c>
      <c r="J911">
        <f>IF(AND(טבלה20[[#This Row],[CycleNumber]]&gt;B910,טבלה20[[#This Row],[CycleNumber]]&gt;2),IF(טבלה20[[#This Row],[דילוג]]=1,1,IF(MAX(J909:J910)=1,1,IF(טבלה20[[#This Row],[LengthofCycle]]-F910&lt;&gt;טבלה20[[#This Row],[הפרש קבוע אחרון]],0,""))),"")</f>
        <v>0</v>
      </c>
      <c r="K911" t="str">
        <f>IF(טבלה20[[#This Row],[CycleNumber]]&lt;3,"",IF(טבלה20[[#This Row],[דילוג]]=1,1,IF(K910="","",IF(טבלה20[[#This Row],[LengthofCycle]]-F910=טבלה20[[#This Row],[הפרש קבוע אחרון]],1,IF(K910+1&gt;3,"",K910+1)))))</f>
        <v/>
      </c>
      <c r="L911" t="str">
        <f>IF(OR(טבלה20[[#This Row],[פעילות]]="",K910=""),"",IF(טבלה20[[#This Row],[פעילות]]=1,1,0))</f>
        <v/>
      </c>
      <c r="M911" s="1" t="str">
        <f>IF(טבלה20[[#This Row],[פעילות]]="","",IF(OR(M910="",AND(טבלה20[[#This Row],[דילוג]]=1,K910=3)),1,M910+1))</f>
        <v/>
      </c>
      <c r="N911" s="1" t="str">
        <f>IF(AND(טבלה20[[#This Row],[מחזורי פעילות]]=3,G912=1,טבלה20[[#This Row],[הפרש קבוע אחרון]]&lt;&gt;I912),1,"")</f>
        <v/>
      </c>
      <c r="O911" s="1" t="str">
        <f>IF(AND(טבלה20[[#This Row],[מחזורי פעילות]]=3,G912=1,טבלה20[[#This Row],[הפרש קבוע אחרון]]=I912),1,"")</f>
        <v/>
      </c>
      <c r="P911" s="1" t="str">
        <f>IF(AND(טבלה20[[#This Row],[דילוג]]=1,טבלה20[[#This Row],[הפרש קבוע אחרון]]=I910,טבלה20[[#This Row],[מחזורי פעילות]]&gt;1),1,"")</f>
        <v/>
      </c>
      <c r="Q911" s="1" t="str">
        <f>IF(OR(AND(טבלה20[[#This Row],[מחזורי פעילות]]&lt;&gt;"",M912=""),AND(טבלה20[[#This Row],[פעילות]]=3,M912=1)),טבלה20[[#This Row],[מחזורי פעילות]],"")</f>
        <v/>
      </c>
      <c r="R911" s="1" t="str">
        <f>IF(טבלה20[[#This Row],[באיזה מחזור נעקר אחרי קביעה?]]&lt;&gt;"",1,"")</f>
        <v/>
      </c>
      <c r="S911" s="1" t="str">
        <f>IF(AND(טבלה20[[#This Row],[באיזה מחזור נעקר אחרי קביעה?]]&lt;&gt;"",טבלה20[[#This Row],[CycleNumber]]&gt;B912),טבלה20[[#This Row],[באיזה מחזור נעקר אחרי קביעה?]],"")</f>
        <v/>
      </c>
      <c r="T911" s="1" t="str">
        <f>IF(AND(טבלה20[[#This Row],[הפרש קבוע אחרון]]&lt;&gt;"",I910=""),טבלה20[[#This Row],[CycleNumber]],"")</f>
        <v/>
      </c>
      <c r="U911" s="1" t="str">
        <f>IF(OR(טבלה20[[#This Row],[CycleNumber]]&gt;B912,B912=""),טבלה20[[#This Row],[CycleNumber]],"")</f>
        <v/>
      </c>
      <c r="V9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1" t="s">
        <v>125</v>
      </c>
      <c r="AO911">
        <v>2</v>
      </c>
      <c r="AP911">
        <v>35</v>
      </c>
      <c r="AQ911" t="str">
        <f t="shared" si="32"/>
        <v/>
      </c>
      <c r="AR911" t="str">
        <f t="shared" si="33"/>
        <v/>
      </c>
    </row>
    <row r="912" spans="1:44" hidden="1" x14ac:dyDescent="0.25">
      <c r="A912" t="s">
        <v>125</v>
      </c>
      <c r="B912">
        <v>4</v>
      </c>
      <c r="C912">
        <v>1</v>
      </c>
      <c r="D912">
        <v>1</v>
      </c>
      <c r="E912">
        <v>0</v>
      </c>
      <c r="F912">
        <v>32</v>
      </c>
      <c r="G912" t="str">
        <f>IF(טבלה20[[#This Row],[CycleNumber]]&gt;2,IF(AND(טבלה20[[#This Row],[LengthofCycle]]-F911=F911-F910,טבלה20[[#This Row],[LengthofCycle]]-F911&lt;&gt;0),1,""),"")</f>
        <v/>
      </c>
      <c r="H912" t="str">
        <f>IF(טבלה20[[#This Row],[דילוג]]=1,SUM(G912:G913),"")</f>
        <v/>
      </c>
      <c r="I912" t="str">
        <f>IF(AND(טבלה20[[#This Row],[CycleNumber]]&gt;B911,טבלה20[[#This Row],[CycleNumber]]&gt;2),IF(טבלה20[[#This Row],[דילוג]]=1,טבלה20[[#This Row],[LengthofCycle]]-F911,I911),"")</f>
        <v/>
      </c>
      <c r="J912">
        <f>IF(AND(טבלה20[[#This Row],[CycleNumber]]&gt;B911,טבלה20[[#This Row],[CycleNumber]]&gt;2),IF(טבלה20[[#This Row],[דילוג]]=1,1,IF(MAX(J910:J911)=1,1,IF(טבלה20[[#This Row],[LengthofCycle]]-F911&lt;&gt;טבלה20[[#This Row],[הפרש קבוע אחרון]],0,""))),"")</f>
        <v>0</v>
      </c>
      <c r="K912" t="str">
        <f>IF(טבלה20[[#This Row],[CycleNumber]]&lt;3,"",IF(טבלה20[[#This Row],[דילוג]]=1,1,IF(K911="","",IF(טבלה20[[#This Row],[LengthofCycle]]-F911=טבלה20[[#This Row],[הפרש קבוע אחרון]],1,IF(K911+1&gt;3,"",K911+1)))))</f>
        <v/>
      </c>
      <c r="L912" t="str">
        <f>IF(OR(טבלה20[[#This Row],[פעילות]]="",K911=""),"",IF(טבלה20[[#This Row],[פעילות]]=1,1,0))</f>
        <v/>
      </c>
      <c r="M912" s="1" t="str">
        <f>IF(טבלה20[[#This Row],[פעילות]]="","",IF(OR(M911="",AND(טבלה20[[#This Row],[דילוג]]=1,K911=3)),1,M911+1))</f>
        <v/>
      </c>
      <c r="N912" s="1" t="str">
        <f>IF(AND(טבלה20[[#This Row],[מחזורי פעילות]]=3,G913=1,טבלה20[[#This Row],[הפרש קבוע אחרון]]&lt;&gt;I913),1,"")</f>
        <v/>
      </c>
      <c r="O912" s="1" t="str">
        <f>IF(AND(טבלה20[[#This Row],[מחזורי פעילות]]=3,G913=1,טבלה20[[#This Row],[הפרש קבוע אחרון]]=I913),1,"")</f>
        <v/>
      </c>
      <c r="P912" s="1" t="str">
        <f>IF(AND(טבלה20[[#This Row],[דילוג]]=1,טבלה20[[#This Row],[הפרש קבוע אחרון]]=I911,טבלה20[[#This Row],[מחזורי פעילות]]&gt;1),1,"")</f>
        <v/>
      </c>
      <c r="Q912" s="1" t="str">
        <f>IF(OR(AND(טבלה20[[#This Row],[מחזורי פעילות]]&lt;&gt;"",M913=""),AND(טבלה20[[#This Row],[פעילות]]=3,M913=1)),טבלה20[[#This Row],[מחזורי פעילות]],"")</f>
        <v/>
      </c>
      <c r="R912" s="1" t="str">
        <f>IF(טבלה20[[#This Row],[באיזה מחזור נעקר אחרי קביעה?]]&lt;&gt;"",1,"")</f>
        <v/>
      </c>
      <c r="S912" s="1" t="str">
        <f>IF(AND(טבלה20[[#This Row],[באיזה מחזור נעקר אחרי קביעה?]]&lt;&gt;"",טבלה20[[#This Row],[CycleNumber]]&gt;B913),טבלה20[[#This Row],[באיזה מחזור נעקר אחרי קביעה?]],"")</f>
        <v/>
      </c>
      <c r="T912" s="1" t="str">
        <f>IF(AND(טבלה20[[#This Row],[הפרש קבוע אחרון]]&lt;&gt;"",I911=""),טבלה20[[#This Row],[CycleNumber]],"")</f>
        <v/>
      </c>
      <c r="U912" s="1" t="str">
        <f>IF(OR(טבלה20[[#This Row],[CycleNumber]]&gt;B913,B913=""),טבלה20[[#This Row],[CycleNumber]],"")</f>
        <v/>
      </c>
      <c r="V9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2" t="s">
        <v>125</v>
      </c>
      <c r="AO912">
        <v>3</v>
      </c>
      <c r="AP912">
        <v>34</v>
      </c>
      <c r="AQ912">
        <f t="shared" si="32"/>
        <v>0</v>
      </c>
      <c r="AR912" t="str">
        <f t="shared" si="33"/>
        <v/>
      </c>
    </row>
    <row r="913" spans="1:44" hidden="1" x14ac:dyDescent="0.25">
      <c r="A913" t="s">
        <v>125</v>
      </c>
      <c r="B913">
        <v>5</v>
      </c>
      <c r="C913">
        <v>1</v>
      </c>
      <c r="D913">
        <v>1</v>
      </c>
      <c r="E913">
        <v>0</v>
      </c>
      <c r="F913">
        <v>38</v>
      </c>
      <c r="G913" t="str">
        <f>IF(טבלה20[[#This Row],[CycleNumber]]&gt;2,IF(AND(טבלה20[[#This Row],[LengthofCycle]]-F912=F912-F911,טבלה20[[#This Row],[LengthofCycle]]-F912&lt;&gt;0),1,""),"")</f>
        <v/>
      </c>
      <c r="H913" t="str">
        <f>IF(טבלה20[[#This Row],[דילוג]]=1,SUM(G913:G914),"")</f>
        <v/>
      </c>
      <c r="I913" t="str">
        <f>IF(AND(טבלה20[[#This Row],[CycleNumber]]&gt;B912,טבלה20[[#This Row],[CycleNumber]]&gt;2),IF(טבלה20[[#This Row],[דילוג]]=1,טבלה20[[#This Row],[LengthofCycle]]-F912,I912),"")</f>
        <v/>
      </c>
      <c r="J913">
        <f>IF(AND(טבלה20[[#This Row],[CycleNumber]]&gt;B912,טבלה20[[#This Row],[CycleNumber]]&gt;2),IF(טבלה20[[#This Row],[דילוג]]=1,1,IF(MAX(J911:J912)=1,1,IF(טבלה20[[#This Row],[LengthofCycle]]-F912&lt;&gt;טבלה20[[#This Row],[הפרש קבוע אחרון]],0,""))),"")</f>
        <v>0</v>
      </c>
      <c r="K913" t="str">
        <f>IF(טבלה20[[#This Row],[CycleNumber]]&lt;3,"",IF(טבלה20[[#This Row],[דילוג]]=1,1,IF(K912="","",IF(טבלה20[[#This Row],[LengthofCycle]]-F912=טבלה20[[#This Row],[הפרש קבוע אחרון]],1,IF(K912+1&gt;3,"",K912+1)))))</f>
        <v/>
      </c>
      <c r="L913" t="str">
        <f>IF(OR(טבלה20[[#This Row],[פעילות]]="",K912=""),"",IF(טבלה20[[#This Row],[פעילות]]=1,1,0))</f>
        <v/>
      </c>
      <c r="M913" s="1" t="str">
        <f>IF(טבלה20[[#This Row],[פעילות]]="","",IF(OR(M912="",AND(טבלה20[[#This Row],[דילוג]]=1,K912=3)),1,M912+1))</f>
        <v/>
      </c>
      <c r="N913" s="1" t="str">
        <f>IF(AND(טבלה20[[#This Row],[מחזורי פעילות]]=3,G914=1,טבלה20[[#This Row],[הפרש קבוע אחרון]]&lt;&gt;I914),1,"")</f>
        <v/>
      </c>
      <c r="O913" s="1" t="str">
        <f>IF(AND(טבלה20[[#This Row],[מחזורי פעילות]]=3,G914=1,טבלה20[[#This Row],[הפרש קבוע אחרון]]=I914),1,"")</f>
        <v/>
      </c>
      <c r="P913" s="1" t="str">
        <f>IF(AND(טבלה20[[#This Row],[דילוג]]=1,טבלה20[[#This Row],[הפרש קבוע אחרון]]=I912,טבלה20[[#This Row],[מחזורי פעילות]]&gt;1),1,"")</f>
        <v/>
      </c>
      <c r="Q913" s="1" t="str">
        <f>IF(OR(AND(טבלה20[[#This Row],[מחזורי פעילות]]&lt;&gt;"",M914=""),AND(טבלה20[[#This Row],[פעילות]]=3,M914=1)),טבלה20[[#This Row],[מחזורי פעילות]],"")</f>
        <v/>
      </c>
      <c r="R913" s="1" t="str">
        <f>IF(טבלה20[[#This Row],[באיזה מחזור נעקר אחרי קביעה?]]&lt;&gt;"",1,"")</f>
        <v/>
      </c>
      <c r="S913" s="1" t="str">
        <f>IF(AND(טבלה20[[#This Row],[באיזה מחזור נעקר אחרי קביעה?]]&lt;&gt;"",טבלה20[[#This Row],[CycleNumber]]&gt;B914),טבלה20[[#This Row],[באיזה מחזור נעקר אחרי קביעה?]],"")</f>
        <v/>
      </c>
      <c r="T913" s="1" t="str">
        <f>IF(AND(טבלה20[[#This Row],[הפרש קבוע אחרון]]&lt;&gt;"",I912=""),טבלה20[[#This Row],[CycleNumber]],"")</f>
        <v/>
      </c>
      <c r="U913" s="1" t="str">
        <f>IF(OR(טבלה20[[#This Row],[CycleNumber]]&gt;B914,B914=""),טבלה20[[#This Row],[CycleNumber]],"")</f>
        <v/>
      </c>
      <c r="V9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3" t="s">
        <v>125</v>
      </c>
      <c r="AO913">
        <v>4</v>
      </c>
      <c r="AP913">
        <v>32</v>
      </c>
      <c r="AQ913">
        <f t="shared" si="32"/>
        <v>0</v>
      </c>
      <c r="AR913" t="str">
        <f t="shared" si="33"/>
        <v/>
      </c>
    </row>
    <row r="914" spans="1:44" hidden="1" x14ac:dyDescent="0.25">
      <c r="A914" t="s">
        <v>125</v>
      </c>
      <c r="B914">
        <v>6</v>
      </c>
      <c r="C914">
        <v>1</v>
      </c>
      <c r="D914">
        <v>1</v>
      </c>
      <c r="E914">
        <v>0</v>
      </c>
      <c r="F914">
        <v>33</v>
      </c>
      <c r="G914" t="str">
        <f>IF(טבלה20[[#This Row],[CycleNumber]]&gt;2,IF(AND(טבלה20[[#This Row],[LengthofCycle]]-F913=F913-F912,טבלה20[[#This Row],[LengthofCycle]]-F913&lt;&gt;0),1,""),"")</f>
        <v/>
      </c>
      <c r="H914" t="str">
        <f>IF(טבלה20[[#This Row],[דילוג]]=1,SUM(G914:G915),"")</f>
        <v/>
      </c>
      <c r="I914" t="str">
        <f>IF(AND(טבלה20[[#This Row],[CycleNumber]]&gt;B913,טבלה20[[#This Row],[CycleNumber]]&gt;2),IF(טבלה20[[#This Row],[דילוג]]=1,טבלה20[[#This Row],[LengthofCycle]]-F913,I913),"")</f>
        <v/>
      </c>
      <c r="J914">
        <f>IF(AND(טבלה20[[#This Row],[CycleNumber]]&gt;B913,טבלה20[[#This Row],[CycleNumber]]&gt;2),IF(טבלה20[[#This Row],[דילוג]]=1,1,IF(MAX(J912:J913)=1,1,IF(טבלה20[[#This Row],[LengthofCycle]]-F913&lt;&gt;טבלה20[[#This Row],[הפרש קבוע אחרון]],0,""))),"")</f>
        <v>0</v>
      </c>
      <c r="K914" t="str">
        <f>IF(טבלה20[[#This Row],[CycleNumber]]&lt;3,"",IF(טבלה20[[#This Row],[דילוג]]=1,1,IF(K913="","",IF(טבלה20[[#This Row],[LengthofCycle]]-F913=טבלה20[[#This Row],[הפרש קבוע אחרון]],1,IF(K913+1&gt;3,"",K913+1)))))</f>
        <v/>
      </c>
      <c r="L914" t="str">
        <f>IF(OR(טבלה20[[#This Row],[פעילות]]="",K913=""),"",IF(טבלה20[[#This Row],[פעילות]]=1,1,0))</f>
        <v/>
      </c>
      <c r="M914" s="1" t="str">
        <f>IF(טבלה20[[#This Row],[פעילות]]="","",IF(OR(M913="",AND(טבלה20[[#This Row],[דילוג]]=1,K913=3)),1,M913+1))</f>
        <v/>
      </c>
      <c r="N914" s="1" t="str">
        <f>IF(AND(טבלה20[[#This Row],[מחזורי פעילות]]=3,G915=1,טבלה20[[#This Row],[הפרש קבוע אחרון]]&lt;&gt;I915),1,"")</f>
        <v/>
      </c>
      <c r="O914" s="1" t="str">
        <f>IF(AND(טבלה20[[#This Row],[מחזורי פעילות]]=3,G915=1,טבלה20[[#This Row],[הפרש קבוע אחרון]]=I915),1,"")</f>
        <v/>
      </c>
      <c r="P914" s="1" t="str">
        <f>IF(AND(טבלה20[[#This Row],[דילוג]]=1,טבלה20[[#This Row],[הפרש קבוע אחרון]]=I913,טבלה20[[#This Row],[מחזורי פעילות]]&gt;1),1,"")</f>
        <v/>
      </c>
      <c r="Q914" s="1" t="str">
        <f>IF(OR(AND(טבלה20[[#This Row],[מחזורי פעילות]]&lt;&gt;"",M915=""),AND(טבלה20[[#This Row],[פעילות]]=3,M915=1)),טבלה20[[#This Row],[מחזורי פעילות]],"")</f>
        <v/>
      </c>
      <c r="R914" s="1" t="str">
        <f>IF(טבלה20[[#This Row],[באיזה מחזור נעקר אחרי קביעה?]]&lt;&gt;"",1,"")</f>
        <v/>
      </c>
      <c r="S914" s="1" t="str">
        <f>IF(AND(טבלה20[[#This Row],[באיזה מחזור נעקר אחרי קביעה?]]&lt;&gt;"",טבלה20[[#This Row],[CycleNumber]]&gt;B915),טבלה20[[#This Row],[באיזה מחזור נעקר אחרי קביעה?]],"")</f>
        <v/>
      </c>
      <c r="T914" s="1" t="str">
        <f>IF(AND(טבלה20[[#This Row],[הפרש קבוע אחרון]]&lt;&gt;"",I913=""),טבלה20[[#This Row],[CycleNumber]],"")</f>
        <v/>
      </c>
      <c r="U914" s="1">
        <f>IF(OR(טבלה20[[#This Row],[CycleNumber]]&gt;B915,B915=""),טבלה20[[#This Row],[CycleNumber]],"")</f>
        <v>6</v>
      </c>
      <c r="V9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4" t="s">
        <v>125</v>
      </c>
      <c r="AO914">
        <v>5</v>
      </c>
      <c r="AP914">
        <v>38</v>
      </c>
      <c r="AQ914">
        <f t="shared" si="32"/>
        <v>0</v>
      </c>
      <c r="AR914" t="str">
        <f t="shared" si="33"/>
        <v/>
      </c>
    </row>
    <row r="915" spans="1:44" hidden="1" x14ac:dyDescent="0.25">
      <c r="A915" t="s">
        <v>61</v>
      </c>
      <c r="B915">
        <v>1</v>
      </c>
      <c r="C915">
        <v>0</v>
      </c>
      <c r="D915">
        <v>1</v>
      </c>
      <c r="E915">
        <v>0</v>
      </c>
      <c r="F915">
        <v>25</v>
      </c>
      <c r="G915" t="str">
        <f>IF(טבלה20[[#This Row],[CycleNumber]]&gt;2,IF(AND(טבלה20[[#This Row],[LengthofCycle]]-F914=F914-F913,טבלה20[[#This Row],[LengthofCycle]]-F914&lt;&gt;0),1,""),"")</f>
        <v/>
      </c>
      <c r="H915" t="str">
        <f>IF(טבלה20[[#This Row],[דילוג]]=1,SUM(G915:G916),"")</f>
        <v/>
      </c>
      <c r="I915" t="str">
        <f>IF(AND(טבלה20[[#This Row],[CycleNumber]]&gt;B914,טבלה20[[#This Row],[CycleNumber]]&gt;2),IF(טבלה20[[#This Row],[דילוג]]=1,טבלה20[[#This Row],[LengthofCycle]]-F914,I914),"")</f>
        <v/>
      </c>
      <c r="J915" t="str">
        <f>IF(AND(טבלה20[[#This Row],[CycleNumber]]&gt;B914,טבלה20[[#This Row],[CycleNumber]]&gt;2),IF(טבלה20[[#This Row],[דילוג]]=1,1,IF(MAX(J913:J914)=1,1,IF(טבלה20[[#This Row],[LengthofCycle]]-F914&lt;&gt;טבלה20[[#This Row],[הפרש קבוע אחרון]],0,""))),"")</f>
        <v/>
      </c>
      <c r="K915" t="str">
        <f>IF(טבלה20[[#This Row],[CycleNumber]]&lt;3,"",IF(טבלה20[[#This Row],[דילוג]]=1,1,IF(K914="","",IF(טבלה20[[#This Row],[LengthofCycle]]-F914=טבלה20[[#This Row],[הפרש קבוע אחרון]],1,IF(K914+1&gt;3,"",K914+1)))))</f>
        <v/>
      </c>
      <c r="L915" t="str">
        <f>IF(OR(טבלה20[[#This Row],[פעילות]]="",K914=""),"",IF(טבלה20[[#This Row],[פעילות]]=1,1,0))</f>
        <v/>
      </c>
      <c r="M915" s="1" t="str">
        <f>IF(טבלה20[[#This Row],[פעילות]]="","",IF(OR(M914="",AND(טבלה20[[#This Row],[דילוג]]=1,K914=3)),1,M914+1))</f>
        <v/>
      </c>
      <c r="N915" s="1" t="str">
        <f>IF(AND(טבלה20[[#This Row],[מחזורי פעילות]]=3,G916=1,טבלה20[[#This Row],[הפרש קבוע אחרון]]&lt;&gt;I916),1,"")</f>
        <v/>
      </c>
      <c r="O915" s="1" t="str">
        <f>IF(AND(טבלה20[[#This Row],[מחזורי פעילות]]=3,G916=1,טבלה20[[#This Row],[הפרש קבוע אחרון]]=I916),1,"")</f>
        <v/>
      </c>
      <c r="P915" s="1" t="str">
        <f>IF(AND(טבלה20[[#This Row],[דילוג]]=1,טבלה20[[#This Row],[הפרש קבוע אחרון]]=I914,טבלה20[[#This Row],[מחזורי פעילות]]&gt;1),1,"")</f>
        <v/>
      </c>
      <c r="Q915" s="1" t="str">
        <f>IF(OR(AND(טבלה20[[#This Row],[מחזורי פעילות]]&lt;&gt;"",M916=""),AND(טבלה20[[#This Row],[פעילות]]=3,M916=1)),טבלה20[[#This Row],[מחזורי פעילות]],"")</f>
        <v/>
      </c>
      <c r="R915" s="1" t="str">
        <f>IF(טבלה20[[#This Row],[באיזה מחזור נעקר אחרי קביעה?]]&lt;&gt;"",1,"")</f>
        <v/>
      </c>
      <c r="S915" s="1" t="str">
        <f>IF(AND(טבלה20[[#This Row],[באיזה מחזור נעקר אחרי קביעה?]]&lt;&gt;"",טבלה20[[#This Row],[CycleNumber]]&gt;B916),טבלה20[[#This Row],[באיזה מחזור נעקר אחרי קביעה?]],"")</f>
        <v/>
      </c>
      <c r="T915" s="1" t="str">
        <f>IF(AND(טבלה20[[#This Row],[הפרש קבוע אחרון]]&lt;&gt;"",I914=""),טבלה20[[#This Row],[CycleNumber]],"")</f>
        <v/>
      </c>
      <c r="U915" s="1" t="str">
        <f>IF(OR(טבלה20[[#This Row],[CycleNumber]]&gt;B916,B916=""),טבלה20[[#This Row],[CycleNumber]],"")</f>
        <v/>
      </c>
      <c r="V9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5" t="s">
        <v>125</v>
      </c>
      <c r="AO915">
        <v>6</v>
      </c>
      <c r="AP915">
        <v>33</v>
      </c>
      <c r="AQ915">
        <f t="shared" si="32"/>
        <v>0</v>
      </c>
      <c r="AR915" t="str">
        <f t="shared" si="33"/>
        <v/>
      </c>
    </row>
    <row r="916" spans="1:44" hidden="1" x14ac:dyDescent="0.25">
      <c r="A916" t="s">
        <v>61</v>
      </c>
      <c r="B916">
        <v>2</v>
      </c>
      <c r="C916">
        <v>0</v>
      </c>
      <c r="D916">
        <v>1</v>
      </c>
      <c r="E916">
        <v>0</v>
      </c>
      <c r="F916">
        <v>27</v>
      </c>
      <c r="G916" t="str">
        <f>IF(טבלה20[[#This Row],[CycleNumber]]&gt;2,IF(AND(טבלה20[[#This Row],[LengthofCycle]]-F915=F915-F914,טבלה20[[#This Row],[LengthofCycle]]-F915&lt;&gt;0),1,""),"")</f>
        <v/>
      </c>
      <c r="H916" t="str">
        <f>IF(טבלה20[[#This Row],[דילוג]]=1,SUM(G916:G917),"")</f>
        <v/>
      </c>
      <c r="I916" t="str">
        <f>IF(AND(טבלה20[[#This Row],[CycleNumber]]&gt;B915,טבלה20[[#This Row],[CycleNumber]]&gt;2),IF(טבלה20[[#This Row],[דילוג]]=1,טבלה20[[#This Row],[LengthofCycle]]-F915,I915),"")</f>
        <v/>
      </c>
      <c r="J916" t="str">
        <f>IF(AND(טבלה20[[#This Row],[CycleNumber]]&gt;B915,טבלה20[[#This Row],[CycleNumber]]&gt;2),IF(טבלה20[[#This Row],[דילוג]]=1,1,IF(MAX(J914:J915)=1,1,IF(טבלה20[[#This Row],[LengthofCycle]]-F915&lt;&gt;טבלה20[[#This Row],[הפרש קבוע אחרון]],0,""))),"")</f>
        <v/>
      </c>
      <c r="K916" t="str">
        <f>IF(טבלה20[[#This Row],[CycleNumber]]&lt;3,"",IF(טבלה20[[#This Row],[דילוג]]=1,1,IF(K915="","",IF(טבלה20[[#This Row],[LengthofCycle]]-F915=טבלה20[[#This Row],[הפרש קבוע אחרון]],1,IF(K915+1&gt;3,"",K915+1)))))</f>
        <v/>
      </c>
      <c r="L916" t="str">
        <f>IF(OR(טבלה20[[#This Row],[פעילות]]="",K915=""),"",IF(טבלה20[[#This Row],[פעילות]]=1,1,0))</f>
        <v/>
      </c>
      <c r="M916" s="1" t="str">
        <f>IF(טבלה20[[#This Row],[פעילות]]="","",IF(OR(M915="",AND(טבלה20[[#This Row],[דילוג]]=1,K915=3)),1,M915+1))</f>
        <v/>
      </c>
      <c r="N916" s="1" t="str">
        <f>IF(AND(טבלה20[[#This Row],[מחזורי פעילות]]=3,G917=1,טבלה20[[#This Row],[הפרש קבוע אחרון]]&lt;&gt;I917),1,"")</f>
        <v/>
      </c>
      <c r="O916" s="1" t="str">
        <f>IF(AND(טבלה20[[#This Row],[מחזורי פעילות]]=3,G917=1,טבלה20[[#This Row],[הפרש קבוע אחרון]]=I917),1,"")</f>
        <v/>
      </c>
      <c r="P916" s="1" t="str">
        <f>IF(AND(טבלה20[[#This Row],[דילוג]]=1,טבלה20[[#This Row],[הפרש קבוע אחרון]]=I915,טבלה20[[#This Row],[מחזורי פעילות]]&gt;1),1,"")</f>
        <v/>
      </c>
      <c r="Q916" s="1" t="str">
        <f>IF(OR(AND(טבלה20[[#This Row],[מחזורי פעילות]]&lt;&gt;"",M917=""),AND(טבלה20[[#This Row],[פעילות]]=3,M917=1)),טבלה20[[#This Row],[מחזורי פעילות]],"")</f>
        <v/>
      </c>
      <c r="R916" s="1" t="str">
        <f>IF(טבלה20[[#This Row],[באיזה מחזור נעקר אחרי קביעה?]]&lt;&gt;"",1,"")</f>
        <v/>
      </c>
      <c r="S916" s="1" t="str">
        <f>IF(AND(טבלה20[[#This Row],[באיזה מחזור נעקר אחרי קביעה?]]&lt;&gt;"",טבלה20[[#This Row],[CycleNumber]]&gt;B917),טבלה20[[#This Row],[באיזה מחזור נעקר אחרי קביעה?]],"")</f>
        <v/>
      </c>
      <c r="T916" s="1" t="str">
        <f>IF(AND(טבלה20[[#This Row],[הפרש קבוע אחרון]]&lt;&gt;"",I915=""),טבלה20[[#This Row],[CycleNumber]],"")</f>
        <v/>
      </c>
      <c r="U916" s="1" t="str">
        <f>IF(OR(טבלה20[[#This Row],[CycleNumber]]&gt;B917,B917=""),טבלה20[[#This Row],[CycleNumber]],"")</f>
        <v/>
      </c>
      <c r="V9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6" t="s">
        <v>61</v>
      </c>
      <c r="AO916">
        <v>1</v>
      </c>
      <c r="AP916">
        <v>25</v>
      </c>
      <c r="AQ916" t="str">
        <f t="shared" si="32"/>
        <v/>
      </c>
      <c r="AR916" t="str">
        <f t="shared" si="33"/>
        <v/>
      </c>
    </row>
    <row r="917" spans="1:44" hidden="1" x14ac:dyDescent="0.25">
      <c r="A917" t="s">
        <v>61</v>
      </c>
      <c r="B917">
        <v>3</v>
      </c>
      <c r="C917">
        <v>0</v>
      </c>
      <c r="D917">
        <v>1</v>
      </c>
      <c r="E917">
        <v>0</v>
      </c>
      <c r="F917">
        <v>27</v>
      </c>
      <c r="G917" t="str">
        <f>IF(טבלה20[[#This Row],[CycleNumber]]&gt;2,IF(AND(טבלה20[[#This Row],[LengthofCycle]]-F916=F916-F915,טבלה20[[#This Row],[LengthofCycle]]-F916&lt;&gt;0),1,""),"")</f>
        <v/>
      </c>
      <c r="H917" t="str">
        <f>IF(טבלה20[[#This Row],[דילוג]]=1,SUM(G917:G918),"")</f>
        <v/>
      </c>
      <c r="I917" t="str">
        <f>IF(AND(טבלה20[[#This Row],[CycleNumber]]&gt;B916,טבלה20[[#This Row],[CycleNumber]]&gt;2),IF(טבלה20[[#This Row],[דילוג]]=1,טבלה20[[#This Row],[LengthofCycle]]-F916,I916),"")</f>
        <v/>
      </c>
      <c r="J917">
        <f>IF(AND(טבלה20[[#This Row],[CycleNumber]]&gt;B916,טבלה20[[#This Row],[CycleNumber]]&gt;2),IF(טבלה20[[#This Row],[דילוג]]=1,1,IF(MAX(J915:J916)=1,1,IF(טבלה20[[#This Row],[LengthofCycle]]-F916&lt;&gt;טבלה20[[#This Row],[הפרש קבוע אחרון]],0,""))),"")</f>
        <v>0</v>
      </c>
      <c r="K917" t="str">
        <f>IF(טבלה20[[#This Row],[CycleNumber]]&lt;3,"",IF(טבלה20[[#This Row],[דילוג]]=1,1,IF(K916="","",IF(טבלה20[[#This Row],[LengthofCycle]]-F916=טבלה20[[#This Row],[הפרש קבוע אחרון]],1,IF(K916+1&gt;3,"",K916+1)))))</f>
        <v/>
      </c>
      <c r="L917" t="str">
        <f>IF(OR(טבלה20[[#This Row],[פעילות]]="",K916=""),"",IF(טבלה20[[#This Row],[פעילות]]=1,1,0))</f>
        <v/>
      </c>
      <c r="M917" s="1" t="str">
        <f>IF(טבלה20[[#This Row],[פעילות]]="","",IF(OR(M916="",AND(טבלה20[[#This Row],[דילוג]]=1,K916=3)),1,M916+1))</f>
        <v/>
      </c>
      <c r="N917" s="1" t="str">
        <f>IF(AND(טבלה20[[#This Row],[מחזורי פעילות]]=3,G918=1,טבלה20[[#This Row],[הפרש קבוע אחרון]]&lt;&gt;I918),1,"")</f>
        <v/>
      </c>
      <c r="O917" s="1" t="str">
        <f>IF(AND(טבלה20[[#This Row],[מחזורי פעילות]]=3,G918=1,טבלה20[[#This Row],[הפרש קבוע אחרון]]=I918),1,"")</f>
        <v/>
      </c>
      <c r="P917" s="1" t="str">
        <f>IF(AND(טבלה20[[#This Row],[דילוג]]=1,טבלה20[[#This Row],[הפרש קבוע אחרון]]=I916,טבלה20[[#This Row],[מחזורי פעילות]]&gt;1),1,"")</f>
        <v/>
      </c>
      <c r="Q917" s="1" t="str">
        <f>IF(OR(AND(טבלה20[[#This Row],[מחזורי פעילות]]&lt;&gt;"",M918=""),AND(טבלה20[[#This Row],[פעילות]]=3,M918=1)),טבלה20[[#This Row],[מחזורי פעילות]],"")</f>
        <v/>
      </c>
      <c r="R917" s="1" t="str">
        <f>IF(טבלה20[[#This Row],[באיזה מחזור נעקר אחרי קביעה?]]&lt;&gt;"",1,"")</f>
        <v/>
      </c>
      <c r="S917" s="1" t="str">
        <f>IF(AND(טבלה20[[#This Row],[באיזה מחזור נעקר אחרי קביעה?]]&lt;&gt;"",טבלה20[[#This Row],[CycleNumber]]&gt;B918),טבלה20[[#This Row],[באיזה מחזור נעקר אחרי קביעה?]],"")</f>
        <v/>
      </c>
      <c r="T917" s="1" t="str">
        <f>IF(AND(טבלה20[[#This Row],[הפרש קבוע אחרון]]&lt;&gt;"",I916=""),טבלה20[[#This Row],[CycleNumber]],"")</f>
        <v/>
      </c>
      <c r="U917" s="1" t="str">
        <f>IF(OR(טבלה20[[#This Row],[CycleNumber]]&gt;B918,B918=""),טבלה20[[#This Row],[CycleNumber]],"")</f>
        <v/>
      </c>
      <c r="V9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7" t="s">
        <v>61</v>
      </c>
      <c r="AO917">
        <v>2</v>
      </c>
      <c r="AP917">
        <v>27</v>
      </c>
      <c r="AQ917" t="str">
        <f t="shared" si="32"/>
        <v/>
      </c>
      <c r="AR917" t="str">
        <f t="shared" si="33"/>
        <v/>
      </c>
    </row>
    <row r="918" spans="1:44" hidden="1" x14ac:dyDescent="0.25">
      <c r="A918" t="s">
        <v>61</v>
      </c>
      <c r="B918">
        <v>4</v>
      </c>
      <c r="C918">
        <v>0</v>
      </c>
      <c r="D918">
        <v>1</v>
      </c>
      <c r="E918">
        <v>0</v>
      </c>
      <c r="F918">
        <v>25</v>
      </c>
      <c r="G918" t="str">
        <f>IF(טבלה20[[#This Row],[CycleNumber]]&gt;2,IF(AND(טבלה20[[#This Row],[LengthofCycle]]-F917=F917-F916,טבלה20[[#This Row],[LengthofCycle]]-F917&lt;&gt;0),1,""),"")</f>
        <v/>
      </c>
      <c r="H918" t="str">
        <f>IF(טבלה20[[#This Row],[דילוג]]=1,SUM(G918:G919),"")</f>
        <v/>
      </c>
      <c r="I918" t="str">
        <f>IF(AND(טבלה20[[#This Row],[CycleNumber]]&gt;B917,טבלה20[[#This Row],[CycleNumber]]&gt;2),IF(טבלה20[[#This Row],[דילוג]]=1,טבלה20[[#This Row],[LengthofCycle]]-F917,I917),"")</f>
        <v/>
      </c>
      <c r="J918">
        <f>IF(AND(טבלה20[[#This Row],[CycleNumber]]&gt;B917,טבלה20[[#This Row],[CycleNumber]]&gt;2),IF(טבלה20[[#This Row],[דילוג]]=1,1,IF(MAX(J916:J917)=1,1,IF(טבלה20[[#This Row],[LengthofCycle]]-F917&lt;&gt;טבלה20[[#This Row],[הפרש קבוע אחרון]],0,""))),"")</f>
        <v>0</v>
      </c>
      <c r="K918" t="str">
        <f>IF(טבלה20[[#This Row],[CycleNumber]]&lt;3,"",IF(טבלה20[[#This Row],[דילוג]]=1,1,IF(K917="","",IF(טבלה20[[#This Row],[LengthofCycle]]-F917=טבלה20[[#This Row],[הפרש קבוע אחרון]],1,IF(K917+1&gt;3,"",K917+1)))))</f>
        <v/>
      </c>
      <c r="L918" t="str">
        <f>IF(OR(טבלה20[[#This Row],[פעילות]]="",K917=""),"",IF(טבלה20[[#This Row],[פעילות]]=1,1,0))</f>
        <v/>
      </c>
      <c r="M918" s="1" t="str">
        <f>IF(טבלה20[[#This Row],[פעילות]]="","",IF(OR(M917="",AND(טבלה20[[#This Row],[דילוג]]=1,K917=3)),1,M917+1))</f>
        <v/>
      </c>
      <c r="N918" s="1" t="str">
        <f>IF(AND(טבלה20[[#This Row],[מחזורי פעילות]]=3,G919=1,טבלה20[[#This Row],[הפרש קבוע אחרון]]&lt;&gt;I919),1,"")</f>
        <v/>
      </c>
      <c r="O918" s="1" t="str">
        <f>IF(AND(טבלה20[[#This Row],[מחזורי פעילות]]=3,G919=1,טבלה20[[#This Row],[הפרש קבוע אחרון]]=I919),1,"")</f>
        <v/>
      </c>
      <c r="P918" s="1" t="str">
        <f>IF(AND(טבלה20[[#This Row],[דילוג]]=1,טבלה20[[#This Row],[הפרש קבוע אחרון]]=I917,טבלה20[[#This Row],[מחזורי פעילות]]&gt;1),1,"")</f>
        <v/>
      </c>
      <c r="Q918" s="1" t="str">
        <f>IF(OR(AND(טבלה20[[#This Row],[מחזורי פעילות]]&lt;&gt;"",M919=""),AND(טבלה20[[#This Row],[פעילות]]=3,M919=1)),טבלה20[[#This Row],[מחזורי פעילות]],"")</f>
        <v/>
      </c>
      <c r="R918" s="1" t="str">
        <f>IF(טבלה20[[#This Row],[באיזה מחזור נעקר אחרי קביעה?]]&lt;&gt;"",1,"")</f>
        <v/>
      </c>
      <c r="S918" s="1" t="str">
        <f>IF(AND(טבלה20[[#This Row],[באיזה מחזור נעקר אחרי קביעה?]]&lt;&gt;"",טבלה20[[#This Row],[CycleNumber]]&gt;B919),טבלה20[[#This Row],[באיזה מחזור נעקר אחרי קביעה?]],"")</f>
        <v/>
      </c>
      <c r="T918" s="1" t="str">
        <f>IF(AND(טבלה20[[#This Row],[הפרש קבוע אחרון]]&lt;&gt;"",I917=""),טבלה20[[#This Row],[CycleNumber]],"")</f>
        <v/>
      </c>
      <c r="U918" s="1" t="str">
        <f>IF(OR(טבלה20[[#This Row],[CycleNumber]]&gt;B919,B919=""),טבלה20[[#This Row],[CycleNumber]],"")</f>
        <v/>
      </c>
      <c r="V9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8" t="s">
        <v>61</v>
      </c>
      <c r="AO918">
        <v>3</v>
      </c>
      <c r="AP918">
        <v>27</v>
      </c>
      <c r="AQ918">
        <f t="shared" si="32"/>
        <v>0</v>
      </c>
      <c r="AR918" t="str">
        <f t="shared" si="33"/>
        <v/>
      </c>
    </row>
    <row r="919" spans="1:44" hidden="1" x14ac:dyDescent="0.25">
      <c r="A919" t="s">
        <v>61</v>
      </c>
      <c r="B919">
        <v>5</v>
      </c>
      <c r="C919">
        <v>0</v>
      </c>
      <c r="D919">
        <v>1</v>
      </c>
      <c r="E919">
        <v>0</v>
      </c>
      <c r="F919">
        <v>26</v>
      </c>
      <c r="G919" t="str">
        <f>IF(טבלה20[[#This Row],[CycleNumber]]&gt;2,IF(AND(טבלה20[[#This Row],[LengthofCycle]]-F918=F918-F917,טבלה20[[#This Row],[LengthofCycle]]-F918&lt;&gt;0),1,""),"")</f>
        <v/>
      </c>
      <c r="H919" t="str">
        <f>IF(טבלה20[[#This Row],[דילוג]]=1,SUM(G919:G920),"")</f>
        <v/>
      </c>
      <c r="I919" t="str">
        <f>IF(AND(טבלה20[[#This Row],[CycleNumber]]&gt;B918,טבלה20[[#This Row],[CycleNumber]]&gt;2),IF(טבלה20[[#This Row],[דילוג]]=1,טבלה20[[#This Row],[LengthofCycle]]-F918,I918),"")</f>
        <v/>
      </c>
      <c r="J919">
        <f>IF(AND(טבלה20[[#This Row],[CycleNumber]]&gt;B918,טבלה20[[#This Row],[CycleNumber]]&gt;2),IF(טבלה20[[#This Row],[דילוג]]=1,1,IF(MAX(J917:J918)=1,1,IF(טבלה20[[#This Row],[LengthofCycle]]-F918&lt;&gt;טבלה20[[#This Row],[הפרש קבוע אחרון]],0,""))),"")</f>
        <v>0</v>
      </c>
      <c r="K919" t="str">
        <f>IF(טבלה20[[#This Row],[CycleNumber]]&lt;3,"",IF(טבלה20[[#This Row],[דילוג]]=1,1,IF(K918="","",IF(טבלה20[[#This Row],[LengthofCycle]]-F918=טבלה20[[#This Row],[הפרש קבוע אחרון]],1,IF(K918+1&gt;3,"",K918+1)))))</f>
        <v/>
      </c>
      <c r="L919" t="str">
        <f>IF(OR(טבלה20[[#This Row],[פעילות]]="",K918=""),"",IF(טבלה20[[#This Row],[פעילות]]=1,1,0))</f>
        <v/>
      </c>
      <c r="M919" s="1" t="str">
        <f>IF(טבלה20[[#This Row],[פעילות]]="","",IF(OR(M918="",AND(טבלה20[[#This Row],[דילוג]]=1,K918=3)),1,M918+1))</f>
        <v/>
      </c>
      <c r="N919" s="1" t="str">
        <f>IF(AND(טבלה20[[#This Row],[מחזורי פעילות]]=3,G920=1,טבלה20[[#This Row],[הפרש קבוע אחרון]]&lt;&gt;I920),1,"")</f>
        <v/>
      </c>
      <c r="O919" s="1" t="str">
        <f>IF(AND(טבלה20[[#This Row],[מחזורי פעילות]]=3,G920=1,טבלה20[[#This Row],[הפרש קבוע אחרון]]=I920),1,"")</f>
        <v/>
      </c>
      <c r="P919" s="1" t="str">
        <f>IF(AND(טבלה20[[#This Row],[דילוג]]=1,טבלה20[[#This Row],[הפרש קבוע אחרון]]=I918,טבלה20[[#This Row],[מחזורי פעילות]]&gt;1),1,"")</f>
        <v/>
      </c>
      <c r="Q919" s="1" t="str">
        <f>IF(OR(AND(טבלה20[[#This Row],[מחזורי פעילות]]&lt;&gt;"",M920=""),AND(טבלה20[[#This Row],[פעילות]]=3,M920=1)),טבלה20[[#This Row],[מחזורי פעילות]],"")</f>
        <v/>
      </c>
      <c r="R919" s="1" t="str">
        <f>IF(טבלה20[[#This Row],[באיזה מחזור נעקר אחרי קביעה?]]&lt;&gt;"",1,"")</f>
        <v/>
      </c>
      <c r="S919" s="1" t="str">
        <f>IF(AND(טבלה20[[#This Row],[באיזה מחזור נעקר אחרי קביעה?]]&lt;&gt;"",טבלה20[[#This Row],[CycleNumber]]&gt;B920),טבלה20[[#This Row],[באיזה מחזור נעקר אחרי קביעה?]],"")</f>
        <v/>
      </c>
      <c r="T919" s="1" t="str">
        <f>IF(AND(טבלה20[[#This Row],[הפרש קבוע אחרון]]&lt;&gt;"",I918=""),טבלה20[[#This Row],[CycleNumber]],"")</f>
        <v/>
      </c>
      <c r="U919" s="1" t="str">
        <f>IF(OR(טבלה20[[#This Row],[CycleNumber]]&gt;B920,B920=""),טבלה20[[#This Row],[CycleNumber]],"")</f>
        <v/>
      </c>
      <c r="V9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19" t="s">
        <v>61</v>
      </c>
      <c r="AO919">
        <v>4</v>
      </c>
      <c r="AP919">
        <v>25</v>
      </c>
      <c r="AQ919">
        <f t="shared" si="32"/>
        <v>0</v>
      </c>
      <c r="AR919" t="str">
        <f t="shared" si="33"/>
        <v/>
      </c>
    </row>
    <row r="920" spans="1:44" hidden="1" x14ac:dyDescent="0.25">
      <c r="A920" t="s">
        <v>61</v>
      </c>
      <c r="B920">
        <v>6</v>
      </c>
      <c r="C920">
        <v>0</v>
      </c>
      <c r="D920">
        <v>1</v>
      </c>
      <c r="E920">
        <v>0</v>
      </c>
      <c r="F920">
        <v>25</v>
      </c>
      <c r="G920" t="str">
        <f>IF(טבלה20[[#This Row],[CycleNumber]]&gt;2,IF(AND(טבלה20[[#This Row],[LengthofCycle]]-F919=F919-F918,טבלה20[[#This Row],[LengthofCycle]]-F919&lt;&gt;0),1,""),"")</f>
        <v/>
      </c>
      <c r="H920" t="str">
        <f>IF(טבלה20[[#This Row],[דילוג]]=1,SUM(G920:G921),"")</f>
        <v/>
      </c>
      <c r="I920" t="str">
        <f>IF(AND(טבלה20[[#This Row],[CycleNumber]]&gt;B919,טבלה20[[#This Row],[CycleNumber]]&gt;2),IF(טבלה20[[#This Row],[דילוג]]=1,טבלה20[[#This Row],[LengthofCycle]]-F919,I919),"")</f>
        <v/>
      </c>
      <c r="J920">
        <f>IF(AND(טבלה20[[#This Row],[CycleNumber]]&gt;B919,טבלה20[[#This Row],[CycleNumber]]&gt;2),IF(טבלה20[[#This Row],[דילוג]]=1,1,IF(MAX(J918:J919)=1,1,IF(טבלה20[[#This Row],[LengthofCycle]]-F919&lt;&gt;טבלה20[[#This Row],[הפרש קבוע אחרון]],0,""))),"")</f>
        <v>0</v>
      </c>
      <c r="K920" t="str">
        <f>IF(טבלה20[[#This Row],[CycleNumber]]&lt;3,"",IF(טבלה20[[#This Row],[דילוג]]=1,1,IF(K919="","",IF(טבלה20[[#This Row],[LengthofCycle]]-F919=טבלה20[[#This Row],[הפרש קבוע אחרון]],1,IF(K919+1&gt;3,"",K919+1)))))</f>
        <v/>
      </c>
      <c r="L920" t="str">
        <f>IF(OR(טבלה20[[#This Row],[פעילות]]="",K919=""),"",IF(טבלה20[[#This Row],[פעילות]]=1,1,0))</f>
        <v/>
      </c>
      <c r="M920" s="1" t="str">
        <f>IF(טבלה20[[#This Row],[פעילות]]="","",IF(OR(M919="",AND(טבלה20[[#This Row],[דילוג]]=1,K919=3)),1,M919+1))</f>
        <v/>
      </c>
      <c r="N920" s="1" t="str">
        <f>IF(AND(טבלה20[[#This Row],[מחזורי פעילות]]=3,G921=1,טבלה20[[#This Row],[הפרש קבוע אחרון]]&lt;&gt;I921),1,"")</f>
        <v/>
      </c>
      <c r="O920" s="1" t="str">
        <f>IF(AND(טבלה20[[#This Row],[מחזורי פעילות]]=3,G921=1,טבלה20[[#This Row],[הפרש קבוע אחרון]]=I921),1,"")</f>
        <v/>
      </c>
      <c r="P920" s="1" t="str">
        <f>IF(AND(טבלה20[[#This Row],[דילוג]]=1,טבלה20[[#This Row],[הפרש קבוע אחרון]]=I919,טבלה20[[#This Row],[מחזורי פעילות]]&gt;1),1,"")</f>
        <v/>
      </c>
      <c r="Q920" s="1" t="str">
        <f>IF(OR(AND(טבלה20[[#This Row],[מחזורי פעילות]]&lt;&gt;"",M921=""),AND(טבלה20[[#This Row],[פעילות]]=3,M921=1)),טבלה20[[#This Row],[מחזורי פעילות]],"")</f>
        <v/>
      </c>
      <c r="R920" s="1" t="str">
        <f>IF(טבלה20[[#This Row],[באיזה מחזור נעקר אחרי קביעה?]]&lt;&gt;"",1,"")</f>
        <v/>
      </c>
      <c r="S920" s="1" t="str">
        <f>IF(AND(טבלה20[[#This Row],[באיזה מחזור נעקר אחרי קביעה?]]&lt;&gt;"",טבלה20[[#This Row],[CycleNumber]]&gt;B921),טבלה20[[#This Row],[באיזה מחזור נעקר אחרי קביעה?]],"")</f>
        <v/>
      </c>
      <c r="T920" s="1" t="str">
        <f>IF(AND(טבלה20[[#This Row],[הפרש קבוע אחרון]]&lt;&gt;"",I919=""),טבלה20[[#This Row],[CycleNumber]],"")</f>
        <v/>
      </c>
      <c r="U920" s="1" t="str">
        <f>IF(OR(טבלה20[[#This Row],[CycleNumber]]&gt;B921,B921=""),טבלה20[[#This Row],[CycleNumber]],"")</f>
        <v/>
      </c>
      <c r="V9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0" t="s">
        <v>61</v>
      </c>
      <c r="AO920">
        <v>5</v>
      </c>
      <c r="AP920">
        <v>26</v>
      </c>
      <c r="AQ920">
        <f t="shared" si="32"/>
        <v>0</v>
      </c>
      <c r="AR920" t="str">
        <f t="shared" si="33"/>
        <v/>
      </c>
    </row>
    <row r="921" spans="1:44" hidden="1" x14ac:dyDescent="0.25">
      <c r="A921" t="s">
        <v>61</v>
      </c>
      <c r="B921">
        <v>7</v>
      </c>
      <c r="C921">
        <v>0</v>
      </c>
      <c r="D921">
        <v>1</v>
      </c>
      <c r="E921">
        <v>0</v>
      </c>
      <c r="F921">
        <v>24</v>
      </c>
      <c r="G921">
        <f>IF(טבלה20[[#This Row],[CycleNumber]]&gt;2,IF(AND(טבלה20[[#This Row],[LengthofCycle]]-F920=F920-F919,טבלה20[[#This Row],[LengthofCycle]]-F920&lt;&gt;0),1,""),"")</f>
        <v>1</v>
      </c>
      <c r="H921">
        <f>IF(טבלה20[[#This Row],[דילוג]]=1,SUM(G921:G922),"")</f>
        <v>1</v>
      </c>
      <c r="I921">
        <f>IF(AND(טבלה20[[#This Row],[CycleNumber]]&gt;B920,טבלה20[[#This Row],[CycleNumber]]&gt;2),IF(טבלה20[[#This Row],[דילוג]]=1,טבלה20[[#This Row],[LengthofCycle]]-F920,I920),"")</f>
        <v>-1</v>
      </c>
      <c r="J921">
        <f>IF(AND(טבלה20[[#This Row],[CycleNumber]]&gt;B920,טבלה20[[#This Row],[CycleNumber]]&gt;2),IF(טבלה20[[#This Row],[דילוג]]=1,1,IF(MAX(J919:J920)=1,1,IF(טבלה20[[#This Row],[LengthofCycle]]-F920&lt;&gt;טבלה20[[#This Row],[הפרש קבוע אחרון]],0,""))),"")</f>
        <v>1</v>
      </c>
      <c r="K921">
        <f>IF(טבלה20[[#This Row],[CycleNumber]]&lt;3,"",IF(טבלה20[[#This Row],[דילוג]]=1,1,IF(K920="","",IF(טבלה20[[#This Row],[LengthofCycle]]-F920=טבלה20[[#This Row],[הפרש קבוע אחרון]],1,IF(K920+1&gt;3,"",K920+1)))))</f>
        <v>1</v>
      </c>
      <c r="L921" t="str">
        <f>IF(OR(טבלה20[[#This Row],[פעילות]]="",K920=""),"",IF(טבלה20[[#This Row],[פעילות]]=1,1,0))</f>
        <v/>
      </c>
      <c r="M921" s="1">
        <f>IF(טבלה20[[#This Row],[פעילות]]="","",IF(OR(M920="",AND(טבלה20[[#This Row],[דילוג]]=1,K920=3)),1,M920+1))</f>
        <v>1</v>
      </c>
      <c r="N921" s="1" t="str">
        <f>IF(AND(טבלה20[[#This Row],[מחזורי פעילות]]=3,G922=1,טבלה20[[#This Row],[הפרש קבוע אחרון]]&lt;&gt;I922),1,"")</f>
        <v/>
      </c>
      <c r="O921" s="1" t="str">
        <f>IF(AND(טבלה20[[#This Row],[מחזורי פעילות]]=3,G922=1,טבלה20[[#This Row],[הפרש קבוע אחרון]]=I922),1,"")</f>
        <v/>
      </c>
      <c r="P921" s="1" t="str">
        <f>IF(AND(טבלה20[[#This Row],[דילוג]]=1,טבלה20[[#This Row],[הפרש קבוע אחרון]]=I920,טבלה20[[#This Row],[מחזורי פעילות]]&gt;1),1,"")</f>
        <v/>
      </c>
      <c r="Q921" s="1" t="str">
        <f>IF(OR(AND(טבלה20[[#This Row],[מחזורי פעילות]]&lt;&gt;"",M922=""),AND(טבלה20[[#This Row],[פעילות]]=3,M922=1)),טבלה20[[#This Row],[מחזורי פעילות]],"")</f>
        <v/>
      </c>
      <c r="R921" s="1" t="str">
        <f>IF(טבלה20[[#This Row],[באיזה מחזור נעקר אחרי קביעה?]]&lt;&gt;"",1,"")</f>
        <v/>
      </c>
      <c r="S921" s="1" t="str">
        <f>IF(AND(טבלה20[[#This Row],[באיזה מחזור נעקר אחרי קביעה?]]&lt;&gt;"",טבלה20[[#This Row],[CycleNumber]]&gt;B922),טבלה20[[#This Row],[באיזה מחזור נעקר אחרי קביעה?]],"")</f>
        <v/>
      </c>
      <c r="T921" s="1">
        <f>IF(AND(טבלה20[[#This Row],[הפרש קבוע אחרון]]&lt;&gt;"",I920=""),טבלה20[[#This Row],[CycleNumber]],"")</f>
        <v>7</v>
      </c>
      <c r="U921" s="1" t="str">
        <f>IF(OR(טבלה20[[#This Row],[CycleNumber]]&gt;B922,B922=""),טבלה20[[#This Row],[CycleNumber]],"")</f>
        <v/>
      </c>
      <c r="V9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1" t="s">
        <v>61</v>
      </c>
      <c r="AO921">
        <v>6</v>
      </c>
      <c r="AP921">
        <v>25</v>
      </c>
      <c r="AQ921">
        <f t="shared" si="32"/>
        <v>0</v>
      </c>
      <c r="AR921" t="str">
        <f t="shared" si="33"/>
        <v/>
      </c>
    </row>
    <row r="922" spans="1:44" hidden="1" x14ac:dyDescent="0.25">
      <c r="A922" t="s">
        <v>61</v>
      </c>
      <c r="B922">
        <v>8</v>
      </c>
      <c r="C922">
        <v>0</v>
      </c>
      <c r="D922">
        <v>0</v>
      </c>
      <c r="E922">
        <v>0</v>
      </c>
      <c r="F922">
        <v>25</v>
      </c>
      <c r="G922" t="str">
        <f>IF(טבלה20[[#This Row],[CycleNumber]]&gt;2,IF(AND(טבלה20[[#This Row],[LengthofCycle]]-F921=F921-F920,טבלה20[[#This Row],[LengthofCycle]]-F921&lt;&gt;0),1,""),"")</f>
        <v/>
      </c>
      <c r="H922" t="str">
        <f>IF(טבלה20[[#This Row],[דילוג]]=1,SUM(G922:G923),"")</f>
        <v/>
      </c>
      <c r="I922">
        <f>IF(AND(טבלה20[[#This Row],[CycleNumber]]&gt;B921,טבלה20[[#This Row],[CycleNumber]]&gt;2),IF(טבלה20[[#This Row],[דילוג]]=1,טבלה20[[#This Row],[LengthofCycle]]-F921,I921),"")</f>
        <v>-1</v>
      </c>
      <c r="J922">
        <f>IF(AND(טבלה20[[#This Row],[CycleNumber]]&gt;B921,טבלה20[[#This Row],[CycleNumber]]&gt;2),IF(טבלה20[[#This Row],[דילוג]]=1,1,IF(MAX(J920:J921)=1,1,IF(טבלה20[[#This Row],[LengthofCycle]]-F921&lt;&gt;טבלה20[[#This Row],[הפרש קבוע אחרון]],0,""))),"")</f>
        <v>1</v>
      </c>
      <c r="K922">
        <f>IF(טבלה20[[#This Row],[CycleNumber]]&lt;3,"",IF(טבלה20[[#This Row],[דילוג]]=1,1,IF(K921="","",IF(טבלה20[[#This Row],[LengthofCycle]]-F921=טבלה20[[#This Row],[הפרש קבוע אחרון]],1,IF(K921+1&gt;3,"",K921+1)))))</f>
        <v>2</v>
      </c>
      <c r="L922">
        <f>IF(OR(טבלה20[[#This Row],[פעילות]]="",K921=""),"",IF(טבלה20[[#This Row],[פעילות]]=1,1,0))</f>
        <v>0</v>
      </c>
      <c r="M922" s="1">
        <f>IF(טבלה20[[#This Row],[פעילות]]="","",IF(OR(M921="",AND(טבלה20[[#This Row],[דילוג]]=1,K921=3)),1,M921+1))</f>
        <v>2</v>
      </c>
      <c r="N922" s="1" t="str">
        <f>IF(AND(טבלה20[[#This Row],[מחזורי פעילות]]=3,G923=1,טבלה20[[#This Row],[הפרש קבוע אחרון]]&lt;&gt;I923),1,"")</f>
        <v/>
      </c>
      <c r="O922" s="1" t="str">
        <f>IF(AND(טבלה20[[#This Row],[מחזורי פעילות]]=3,G923=1,טבלה20[[#This Row],[הפרש קבוע אחרון]]=I923),1,"")</f>
        <v/>
      </c>
      <c r="P922" s="1" t="str">
        <f>IF(AND(טבלה20[[#This Row],[דילוג]]=1,טבלה20[[#This Row],[הפרש קבוע אחרון]]=I921,טבלה20[[#This Row],[מחזורי פעילות]]&gt;1),1,"")</f>
        <v/>
      </c>
      <c r="Q922" s="1">
        <f>IF(OR(AND(טבלה20[[#This Row],[מחזורי פעילות]]&lt;&gt;"",M923=""),AND(טבלה20[[#This Row],[פעילות]]=3,M923=1)),טבלה20[[#This Row],[מחזורי פעילות]],"")</f>
        <v>2</v>
      </c>
      <c r="R922" s="1">
        <f>IF(טבלה20[[#This Row],[באיזה מחזור נעקר אחרי קביעה?]]&lt;&gt;"",1,"")</f>
        <v>1</v>
      </c>
      <c r="S922" s="1">
        <f>IF(AND(טבלה20[[#This Row],[באיזה מחזור נעקר אחרי קביעה?]]&lt;&gt;"",טבלה20[[#This Row],[CycleNumber]]&gt;B923),טבלה20[[#This Row],[באיזה מחזור נעקר אחרי קביעה?]],"")</f>
        <v>2</v>
      </c>
      <c r="T922" s="1" t="str">
        <f>IF(AND(טבלה20[[#This Row],[הפרש קבוע אחרון]]&lt;&gt;"",I921=""),טבלה20[[#This Row],[CycleNumber]],"")</f>
        <v/>
      </c>
      <c r="U922" s="1">
        <f>IF(OR(טבלה20[[#This Row],[CycleNumber]]&gt;B923,B923=""),טבלה20[[#This Row],[CycleNumber]],"")</f>
        <v>8</v>
      </c>
      <c r="V9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2" t="s">
        <v>61</v>
      </c>
      <c r="AO922">
        <v>7</v>
      </c>
      <c r="AP922">
        <v>24</v>
      </c>
      <c r="AQ922">
        <f t="shared" si="32"/>
        <v>1</v>
      </c>
      <c r="AR922" t="str">
        <f t="shared" si="33"/>
        <v/>
      </c>
    </row>
    <row r="923" spans="1:44" hidden="1" x14ac:dyDescent="0.25">
      <c r="A923" t="s">
        <v>126</v>
      </c>
      <c r="B923">
        <v>1</v>
      </c>
      <c r="C923">
        <v>0</v>
      </c>
      <c r="D923">
        <v>1</v>
      </c>
      <c r="E923">
        <v>0</v>
      </c>
      <c r="F923">
        <v>26</v>
      </c>
      <c r="G923" t="str">
        <f>IF(טבלה20[[#This Row],[CycleNumber]]&gt;2,IF(AND(טבלה20[[#This Row],[LengthofCycle]]-F922=F922-F921,טבלה20[[#This Row],[LengthofCycle]]-F922&lt;&gt;0),1,""),"")</f>
        <v/>
      </c>
      <c r="H923" t="str">
        <f>IF(טבלה20[[#This Row],[דילוג]]=1,SUM(G923:G924),"")</f>
        <v/>
      </c>
      <c r="I923" t="str">
        <f>IF(AND(טבלה20[[#This Row],[CycleNumber]]&gt;B922,טבלה20[[#This Row],[CycleNumber]]&gt;2),IF(טבלה20[[#This Row],[דילוג]]=1,טבלה20[[#This Row],[LengthofCycle]]-F922,I922),"")</f>
        <v/>
      </c>
      <c r="J923" t="str">
        <f>IF(AND(טבלה20[[#This Row],[CycleNumber]]&gt;B922,טבלה20[[#This Row],[CycleNumber]]&gt;2),IF(טבלה20[[#This Row],[דילוג]]=1,1,IF(MAX(J921:J922)=1,1,IF(טבלה20[[#This Row],[LengthofCycle]]-F922&lt;&gt;טבלה20[[#This Row],[הפרש קבוע אחרון]],0,""))),"")</f>
        <v/>
      </c>
      <c r="K923" t="str">
        <f>IF(טבלה20[[#This Row],[CycleNumber]]&lt;3,"",IF(טבלה20[[#This Row],[דילוג]]=1,1,IF(K922="","",IF(טבלה20[[#This Row],[LengthofCycle]]-F922=טבלה20[[#This Row],[הפרש קבוע אחרון]],1,IF(K922+1&gt;3,"",K922+1)))))</f>
        <v/>
      </c>
      <c r="L923" t="str">
        <f>IF(OR(טבלה20[[#This Row],[פעילות]]="",K922=""),"",IF(טבלה20[[#This Row],[פעילות]]=1,1,0))</f>
        <v/>
      </c>
      <c r="M923" s="1" t="str">
        <f>IF(טבלה20[[#This Row],[פעילות]]="","",IF(OR(M922="",AND(טבלה20[[#This Row],[דילוג]]=1,K922=3)),1,M922+1))</f>
        <v/>
      </c>
      <c r="N923" s="1" t="str">
        <f>IF(AND(טבלה20[[#This Row],[מחזורי פעילות]]=3,G924=1,טבלה20[[#This Row],[הפרש קבוע אחרון]]&lt;&gt;I924),1,"")</f>
        <v/>
      </c>
      <c r="O923" s="1" t="str">
        <f>IF(AND(טבלה20[[#This Row],[מחזורי פעילות]]=3,G924=1,טבלה20[[#This Row],[הפרש קבוע אחרון]]=I924),1,"")</f>
        <v/>
      </c>
      <c r="P923" s="1" t="str">
        <f>IF(AND(טבלה20[[#This Row],[דילוג]]=1,טבלה20[[#This Row],[הפרש קבוע אחרון]]=I922,טבלה20[[#This Row],[מחזורי פעילות]]&gt;1),1,"")</f>
        <v/>
      </c>
      <c r="Q923" s="1" t="str">
        <f>IF(OR(AND(טבלה20[[#This Row],[מחזורי פעילות]]&lt;&gt;"",M924=""),AND(טבלה20[[#This Row],[פעילות]]=3,M924=1)),טבלה20[[#This Row],[מחזורי פעילות]],"")</f>
        <v/>
      </c>
      <c r="R923" s="1" t="str">
        <f>IF(טבלה20[[#This Row],[באיזה מחזור נעקר אחרי קביעה?]]&lt;&gt;"",1,"")</f>
        <v/>
      </c>
      <c r="S923" s="1" t="str">
        <f>IF(AND(טבלה20[[#This Row],[באיזה מחזור נעקר אחרי קביעה?]]&lt;&gt;"",טבלה20[[#This Row],[CycleNumber]]&gt;B924),טבלה20[[#This Row],[באיזה מחזור נעקר אחרי קביעה?]],"")</f>
        <v/>
      </c>
      <c r="T923" s="1" t="str">
        <f>IF(AND(טבלה20[[#This Row],[הפרש קבוע אחרון]]&lt;&gt;"",I922=""),טבלה20[[#This Row],[CycleNumber]],"")</f>
        <v/>
      </c>
      <c r="U923" s="1" t="str">
        <f>IF(OR(טבלה20[[#This Row],[CycleNumber]]&gt;B924,B924=""),טבלה20[[#This Row],[CycleNumber]],"")</f>
        <v/>
      </c>
      <c r="V9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3" t="s">
        <v>61</v>
      </c>
      <c r="AO923">
        <v>8</v>
      </c>
      <c r="AP923">
        <v>25</v>
      </c>
      <c r="AQ923">
        <f t="shared" si="32"/>
        <v>0</v>
      </c>
      <c r="AR923" t="str">
        <f t="shared" si="33"/>
        <v/>
      </c>
    </row>
    <row r="924" spans="1:44" hidden="1" x14ac:dyDescent="0.25">
      <c r="A924" t="s">
        <v>126</v>
      </c>
      <c r="B924">
        <v>2</v>
      </c>
      <c r="C924">
        <v>0</v>
      </c>
      <c r="D924">
        <v>1</v>
      </c>
      <c r="E924">
        <v>0</v>
      </c>
      <c r="F924">
        <v>26</v>
      </c>
      <c r="G924" t="str">
        <f>IF(טבלה20[[#This Row],[CycleNumber]]&gt;2,IF(AND(טבלה20[[#This Row],[LengthofCycle]]-F923=F923-F922,טבלה20[[#This Row],[LengthofCycle]]-F923&lt;&gt;0),1,""),"")</f>
        <v/>
      </c>
      <c r="H924" t="str">
        <f>IF(טבלה20[[#This Row],[דילוג]]=1,SUM(G924:G925),"")</f>
        <v/>
      </c>
      <c r="I924" t="str">
        <f>IF(AND(טבלה20[[#This Row],[CycleNumber]]&gt;B923,טבלה20[[#This Row],[CycleNumber]]&gt;2),IF(טבלה20[[#This Row],[דילוג]]=1,טבלה20[[#This Row],[LengthofCycle]]-F923,I923),"")</f>
        <v/>
      </c>
      <c r="J924" t="str">
        <f>IF(AND(טבלה20[[#This Row],[CycleNumber]]&gt;B923,טבלה20[[#This Row],[CycleNumber]]&gt;2),IF(טבלה20[[#This Row],[דילוג]]=1,1,IF(MAX(J922:J923)=1,1,IF(טבלה20[[#This Row],[LengthofCycle]]-F923&lt;&gt;טבלה20[[#This Row],[הפרש קבוע אחרון]],0,""))),"")</f>
        <v/>
      </c>
      <c r="K924" t="str">
        <f>IF(טבלה20[[#This Row],[CycleNumber]]&lt;3,"",IF(טבלה20[[#This Row],[דילוג]]=1,1,IF(K923="","",IF(טבלה20[[#This Row],[LengthofCycle]]-F923=טבלה20[[#This Row],[הפרש קבוע אחרון]],1,IF(K923+1&gt;3,"",K923+1)))))</f>
        <v/>
      </c>
      <c r="L924" t="str">
        <f>IF(OR(טבלה20[[#This Row],[פעילות]]="",K923=""),"",IF(טבלה20[[#This Row],[פעילות]]=1,1,0))</f>
        <v/>
      </c>
      <c r="M924" s="1" t="str">
        <f>IF(טבלה20[[#This Row],[פעילות]]="","",IF(OR(M923="",AND(טבלה20[[#This Row],[דילוג]]=1,K923=3)),1,M923+1))</f>
        <v/>
      </c>
      <c r="N924" s="1" t="str">
        <f>IF(AND(טבלה20[[#This Row],[מחזורי פעילות]]=3,G925=1,טבלה20[[#This Row],[הפרש קבוע אחרון]]&lt;&gt;I925),1,"")</f>
        <v/>
      </c>
      <c r="O924" s="1" t="str">
        <f>IF(AND(טבלה20[[#This Row],[מחזורי פעילות]]=3,G925=1,טבלה20[[#This Row],[הפרש קבוע אחרון]]=I925),1,"")</f>
        <v/>
      </c>
      <c r="P924" s="1" t="str">
        <f>IF(AND(טבלה20[[#This Row],[דילוג]]=1,טבלה20[[#This Row],[הפרש קבוע אחרון]]=I923,טבלה20[[#This Row],[מחזורי פעילות]]&gt;1),1,"")</f>
        <v/>
      </c>
      <c r="Q924" s="1" t="str">
        <f>IF(OR(AND(טבלה20[[#This Row],[מחזורי פעילות]]&lt;&gt;"",M925=""),AND(טבלה20[[#This Row],[פעילות]]=3,M925=1)),טבלה20[[#This Row],[מחזורי פעילות]],"")</f>
        <v/>
      </c>
      <c r="R924" s="1" t="str">
        <f>IF(טבלה20[[#This Row],[באיזה מחזור נעקר אחרי קביעה?]]&lt;&gt;"",1,"")</f>
        <v/>
      </c>
      <c r="S924" s="1" t="str">
        <f>IF(AND(טבלה20[[#This Row],[באיזה מחזור נעקר אחרי קביעה?]]&lt;&gt;"",טבלה20[[#This Row],[CycleNumber]]&gt;B925),טבלה20[[#This Row],[באיזה מחזור נעקר אחרי קביעה?]],"")</f>
        <v/>
      </c>
      <c r="T924" s="1" t="str">
        <f>IF(AND(טבלה20[[#This Row],[הפרש קבוע אחרון]]&lt;&gt;"",I923=""),טבלה20[[#This Row],[CycleNumber]],"")</f>
        <v/>
      </c>
      <c r="U924" s="1" t="str">
        <f>IF(OR(טבלה20[[#This Row],[CycleNumber]]&gt;B925,B925=""),טבלה20[[#This Row],[CycleNumber]],"")</f>
        <v/>
      </c>
      <c r="V9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4" t="s">
        <v>126</v>
      </c>
      <c r="AO924">
        <v>1</v>
      </c>
      <c r="AP924">
        <v>26</v>
      </c>
      <c r="AQ924" t="str">
        <f t="shared" si="32"/>
        <v/>
      </c>
      <c r="AR924" t="str">
        <f t="shared" si="33"/>
        <v/>
      </c>
    </row>
    <row r="925" spans="1:44" hidden="1" x14ac:dyDescent="0.25">
      <c r="A925" t="s">
        <v>126</v>
      </c>
      <c r="B925">
        <v>3</v>
      </c>
      <c r="C925">
        <v>0</v>
      </c>
      <c r="D925">
        <v>1</v>
      </c>
      <c r="E925">
        <v>0</v>
      </c>
      <c r="F925">
        <v>27</v>
      </c>
      <c r="G925" t="str">
        <f>IF(טבלה20[[#This Row],[CycleNumber]]&gt;2,IF(AND(טבלה20[[#This Row],[LengthofCycle]]-F924=F924-F923,טבלה20[[#This Row],[LengthofCycle]]-F924&lt;&gt;0),1,""),"")</f>
        <v/>
      </c>
      <c r="H925" t="str">
        <f>IF(טבלה20[[#This Row],[דילוג]]=1,SUM(G925:G926),"")</f>
        <v/>
      </c>
      <c r="I925" t="str">
        <f>IF(AND(טבלה20[[#This Row],[CycleNumber]]&gt;B924,טבלה20[[#This Row],[CycleNumber]]&gt;2),IF(טבלה20[[#This Row],[דילוג]]=1,טבלה20[[#This Row],[LengthofCycle]]-F924,I924),"")</f>
        <v/>
      </c>
      <c r="J925">
        <f>IF(AND(טבלה20[[#This Row],[CycleNumber]]&gt;B924,טבלה20[[#This Row],[CycleNumber]]&gt;2),IF(טבלה20[[#This Row],[דילוג]]=1,1,IF(MAX(J923:J924)=1,1,IF(טבלה20[[#This Row],[LengthofCycle]]-F924&lt;&gt;טבלה20[[#This Row],[הפרש קבוע אחרון]],0,""))),"")</f>
        <v>0</v>
      </c>
      <c r="K925" t="str">
        <f>IF(טבלה20[[#This Row],[CycleNumber]]&lt;3,"",IF(טבלה20[[#This Row],[דילוג]]=1,1,IF(K924="","",IF(טבלה20[[#This Row],[LengthofCycle]]-F924=טבלה20[[#This Row],[הפרש קבוע אחרון]],1,IF(K924+1&gt;3,"",K924+1)))))</f>
        <v/>
      </c>
      <c r="L925" t="str">
        <f>IF(OR(טבלה20[[#This Row],[פעילות]]="",K924=""),"",IF(טבלה20[[#This Row],[פעילות]]=1,1,0))</f>
        <v/>
      </c>
      <c r="M925" s="1" t="str">
        <f>IF(טבלה20[[#This Row],[פעילות]]="","",IF(OR(M924="",AND(טבלה20[[#This Row],[דילוג]]=1,K924=3)),1,M924+1))</f>
        <v/>
      </c>
      <c r="N925" s="1" t="str">
        <f>IF(AND(טבלה20[[#This Row],[מחזורי פעילות]]=3,G926=1,טבלה20[[#This Row],[הפרש קבוע אחרון]]&lt;&gt;I926),1,"")</f>
        <v/>
      </c>
      <c r="O925" s="1" t="str">
        <f>IF(AND(טבלה20[[#This Row],[מחזורי פעילות]]=3,G926=1,טבלה20[[#This Row],[הפרש קבוע אחרון]]=I926),1,"")</f>
        <v/>
      </c>
      <c r="P925" s="1" t="str">
        <f>IF(AND(טבלה20[[#This Row],[דילוג]]=1,טבלה20[[#This Row],[הפרש קבוע אחרון]]=I924,טבלה20[[#This Row],[מחזורי פעילות]]&gt;1),1,"")</f>
        <v/>
      </c>
      <c r="Q925" s="1" t="str">
        <f>IF(OR(AND(טבלה20[[#This Row],[מחזורי פעילות]]&lt;&gt;"",M926=""),AND(טבלה20[[#This Row],[פעילות]]=3,M926=1)),טבלה20[[#This Row],[מחזורי פעילות]],"")</f>
        <v/>
      </c>
      <c r="R925" s="1" t="str">
        <f>IF(טבלה20[[#This Row],[באיזה מחזור נעקר אחרי קביעה?]]&lt;&gt;"",1,"")</f>
        <v/>
      </c>
      <c r="S925" s="1" t="str">
        <f>IF(AND(טבלה20[[#This Row],[באיזה מחזור נעקר אחרי קביעה?]]&lt;&gt;"",טבלה20[[#This Row],[CycleNumber]]&gt;B926),טבלה20[[#This Row],[באיזה מחזור נעקר אחרי קביעה?]],"")</f>
        <v/>
      </c>
      <c r="T925" s="1" t="str">
        <f>IF(AND(טבלה20[[#This Row],[הפרש קבוע אחרון]]&lt;&gt;"",I924=""),טבלה20[[#This Row],[CycleNumber]],"")</f>
        <v/>
      </c>
      <c r="U925" s="1" t="str">
        <f>IF(OR(טבלה20[[#This Row],[CycleNumber]]&gt;B926,B926=""),טבלה20[[#This Row],[CycleNumber]],"")</f>
        <v/>
      </c>
      <c r="V9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5" t="s">
        <v>126</v>
      </c>
      <c r="AO925">
        <v>2</v>
      </c>
      <c r="AP925">
        <v>26</v>
      </c>
      <c r="AQ925" t="str">
        <f t="shared" si="32"/>
        <v/>
      </c>
      <c r="AR925" t="str">
        <f t="shared" si="33"/>
        <v/>
      </c>
    </row>
    <row r="926" spans="1:44" hidden="1" x14ac:dyDescent="0.25">
      <c r="A926" t="s">
        <v>126</v>
      </c>
      <c r="B926">
        <v>4</v>
      </c>
      <c r="C926">
        <v>0</v>
      </c>
      <c r="D926">
        <v>1</v>
      </c>
      <c r="E926">
        <v>0</v>
      </c>
      <c r="F926">
        <v>26</v>
      </c>
      <c r="G926" t="str">
        <f>IF(טבלה20[[#This Row],[CycleNumber]]&gt;2,IF(AND(טבלה20[[#This Row],[LengthofCycle]]-F925=F925-F924,טבלה20[[#This Row],[LengthofCycle]]-F925&lt;&gt;0),1,""),"")</f>
        <v/>
      </c>
      <c r="H926" t="str">
        <f>IF(טבלה20[[#This Row],[דילוג]]=1,SUM(G926:G927),"")</f>
        <v/>
      </c>
      <c r="I926" t="str">
        <f>IF(AND(טבלה20[[#This Row],[CycleNumber]]&gt;B925,טבלה20[[#This Row],[CycleNumber]]&gt;2),IF(טבלה20[[#This Row],[דילוג]]=1,טבלה20[[#This Row],[LengthofCycle]]-F925,I925),"")</f>
        <v/>
      </c>
      <c r="J926">
        <f>IF(AND(טבלה20[[#This Row],[CycleNumber]]&gt;B925,טבלה20[[#This Row],[CycleNumber]]&gt;2),IF(טבלה20[[#This Row],[דילוג]]=1,1,IF(MAX(J924:J925)=1,1,IF(טבלה20[[#This Row],[LengthofCycle]]-F925&lt;&gt;טבלה20[[#This Row],[הפרש קבוע אחרון]],0,""))),"")</f>
        <v>0</v>
      </c>
      <c r="K926" t="str">
        <f>IF(טבלה20[[#This Row],[CycleNumber]]&lt;3,"",IF(טבלה20[[#This Row],[דילוג]]=1,1,IF(K925="","",IF(טבלה20[[#This Row],[LengthofCycle]]-F925=טבלה20[[#This Row],[הפרש קבוע אחרון]],1,IF(K925+1&gt;3,"",K925+1)))))</f>
        <v/>
      </c>
      <c r="L926" t="str">
        <f>IF(OR(טבלה20[[#This Row],[פעילות]]="",K925=""),"",IF(טבלה20[[#This Row],[פעילות]]=1,1,0))</f>
        <v/>
      </c>
      <c r="M926" s="1" t="str">
        <f>IF(טבלה20[[#This Row],[פעילות]]="","",IF(OR(M925="",AND(טבלה20[[#This Row],[דילוג]]=1,K925=3)),1,M925+1))</f>
        <v/>
      </c>
      <c r="N926" s="1" t="str">
        <f>IF(AND(טבלה20[[#This Row],[מחזורי פעילות]]=3,G927=1,טבלה20[[#This Row],[הפרש קבוע אחרון]]&lt;&gt;I927),1,"")</f>
        <v/>
      </c>
      <c r="O926" s="1" t="str">
        <f>IF(AND(טבלה20[[#This Row],[מחזורי פעילות]]=3,G927=1,טבלה20[[#This Row],[הפרש קבוע אחרון]]=I927),1,"")</f>
        <v/>
      </c>
      <c r="P926" s="1" t="str">
        <f>IF(AND(טבלה20[[#This Row],[דילוג]]=1,טבלה20[[#This Row],[הפרש קבוע אחרון]]=I925,טבלה20[[#This Row],[מחזורי פעילות]]&gt;1),1,"")</f>
        <v/>
      </c>
      <c r="Q926" s="1" t="str">
        <f>IF(OR(AND(טבלה20[[#This Row],[מחזורי פעילות]]&lt;&gt;"",M927=""),AND(טבלה20[[#This Row],[פעילות]]=3,M927=1)),טבלה20[[#This Row],[מחזורי פעילות]],"")</f>
        <v/>
      </c>
      <c r="R926" s="1" t="str">
        <f>IF(טבלה20[[#This Row],[באיזה מחזור נעקר אחרי קביעה?]]&lt;&gt;"",1,"")</f>
        <v/>
      </c>
      <c r="S926" s="1" t="str">
        <f>IF(AND(טבלה20[[#This Row],[באיזה מחזור נעקר אחרי קביעה?]]&lt;&gt;"",טבלה20[[#This Row],[CycleNumber]]&gt;B927),טבלה20[[#This Row],[באיזה מחזור נעקר אחרי קביעה?]],"")</f>
        <v/>
      </c>
      <c r="T926" s="1" t="str">
        <f>IF(AND(טבלה20[[#This Row],[הפרש קבוע אחרון]]&lt;&gt;"",I925=""),טבלה20[[#This Row],[CycleNumber]],"")</f>
        <v/>
      </c>
      <c r="U926" s="1" t="str">
        <f>IF(OR(טבלה20[[#This Row],[CycleNumber]]&gt;B927,B927=""),טבלה20[[#This Row],[CycleNumber]],"")</f>
        <v/>
      </c>
      <c r="V9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6" t="s">
        <v>126</v>
      </c>
      <c r="AO926">
        <v>3</v>
      </c>
      <c r="AP926">
        <v>27</v>
      </c>
      <c r="AQ926">
        <f t="shared" si="32"/>
        <v>0</v>
      </c>
      <c r="AR926" t="str">
        <f t="shared" si="33"/>
        <v/>
      </c>
    </row>
    <row r="927" spans="1:44" hidden="1" x14ac:dyDescent="0.25">
      <c r="A927" t="s">
        <v>126</v>
      </c>
      <c r="B927">
        <v>5</v>
      </c>
      <c r="C927">
        <v>0</v>
      </c>
      <c r="D927">
        <v>1</v>
      </c>
      <c r="E927">
        <v>0</v>
      </c>
      <c r="F927">
        <v>28</v>
      </c>
      <c r="G927" t="str">
        <f>IF(טבלה20[[#This Row],[CycleNumber]]&gt;2,IF(AND(טבלה20[[#This Row],[LengthofCycle]]-F926=F926-F925,טבלה20[[#This Row],[LengthofCycle]]-F926&lt;&gt;0),1,""),"")</f>
        <v/>
      </c>
      <c r="H927" t="str">
        <f>IF(טבלה20[[#This Row],[דילוג]]=1,SUM(G927:G928),"")</f>
        <v/>
      </c>
      <c r="I927" t="str">
        <f>IF(AND(טבלה20[[#This Row],[CycleNumber]]&gt;B926,טבלה20[[#This Row],[CycleNumber]]&gt;2),IF(טבלה20[[#This Row],[דילוג]]=1,טבלה20[[#This Row],[LengthofCycle]]-F926,I926),"")</f>
        <v/>
      </c>
      <c r="J927">
        <f>IF(AND(טבלה20[[#This Row],[CycleNumber]]&gt;B926,טבלה20[[#This Row],[CycleNumber]]&gt;2),IF(טבלה20[[#This Row],[דילוג]]=1,1,IF(MAX(J925:J926)=1,1,IF(טבלה20[[#This Row],[LengthofCycle]]-F926&lt;&gt;טבלה20[[#This Row],[הפרש קבוע אחרון]],0,""))),"")</f>
        <v>0</v>
      </c>
      <c r="K927" t="str">
        <f>IF(טבלה20[[#This Row],[CycleNumber]]&lt;3,"",IF(טבלה20[[#This Row],[דילוג]]=1,1,IF(K926="","",IF(טבלה20[[#This Row],[LengthofCycle]]-F926=טבלה20[[#This Row],[הפרש קבוע אחרון]],1,IF(K926+1&gt;3,"",K926+1)))))</f>
        <v/>
      </c>
      <c r="L927" t="str">
        <f>IF(OR(טבלה20[[#This Row],[פעילות]]="",K926=""),"",IF(טבלה20[[#This Row],[פעילות]]=1,1,0))</f>
        <v/>
      </c>
      <c r="M927" s="1" t="str">
        <f>IF(טבלה20[[#This Row],[פעילות]]="","",IF(OR(M926="",AND(טבלה20[[#This Row],[דילוג]]=1,K926=3)),1,M926+1))</f>
        <v/>
      </c>
      <c r="N927" s="1" t="str">
        <f>IF(AND(טבלה20[[#This Row],[מחזורי פעילות]]=3,G928=1,טבלה20[[#This Row],[הפרש קבוע אחרון]]&lt;&gt;I928),1,"")</f>
        <v/>
      </c>
      <c r="O927" s="1" t="str">
        <f>IF(AND(טבלה20[[#This Row],[מחזורי פעילות]]=3,G928=1,טבלה20[[#This Row],[הפרש קבוע אחרון]]=I928),1,"")</f>
        <v/>
      </c>
      <c r="P927" s="1" t="str">
        <f>IF(AND(טבלה20[[#This Row],[דילוג]]=1,טבלה20[[#This Row],[הפרש קבוע אחרון]]=I926,טבלה20[[#This Row],[מחזורי פעילות]]&gt;1),1,"")</f>
        <v/>
      </c>
      <c r="Q927" s="1" t="str">
        <f>IF(OR(AND(טבלה20[[#This Row],[מחזורי פעילות]]&lt;&gt;"",M928=""),AND(טבלה20[[#This Row],[פעילות]]=3,M928=1)),טבלה20[[#This Row],[מחזורי פעילות]],"")</f>
        <v/>
      </c>
      <c r="R927" s="1" t="str">
        <f>IF(טבלה20[[#This Row],[באיזה מחזור נעקר אחרי קביעה?]]&lt;&gt;"",1,"")</f>
        <v/>
      </c>
      <c r="S927" s="1" t="str">
        <f>IF(AND(טבלה20[[#This Row],[באיזה מחזור נעקר אחרי קביעה?]]&lt;&gt;"",טבלה20[[#This Row],[CycleNumber]]&gt;B928),טבלה20[[#This Row],[באיזה מחזור נעקר אחרי קביעה?]],"")</f>
        <v/>
      </c>
      <c r="T927" s="1" t="str">
        <f>IF(AND(טבלה20[[#This Row],[הפרש קבוע אחרון]]&lt;&gt;"",I926=""),טבלה20[[#This Row],[CycleNumber]],"")</f>
        <v/>
      </c>
      <c r="U927" s="1" t="str">
        <f>IF(OR(טבלה20[[#This Row],[CycleNumber]]&gt;B928,B928=""),טבלה20[[#This Row],[CycleNumber]],"")</f>
        <v/>
      </c>
      <c r="V9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7" t="s">
        <v>126</v>
      </c>
      <c r="AO927">
        <v>4</v>
      </c>
      <c r="AP927">
        <v>26</v>
      </c>
      <c r="AQ927">
        <f t="shared" si="32"/>
        <v>0</v>
      </c>
      <c r="AR927" t="str">
        <f t="shared" si="33"/>
        <v/>
      </c>
    </row>
    <row r="928" spans="1:44" hidden="1" x14ac:dyDescent="0.25">
      <c r="A928" t="s">
        <v>126</v>
      </c>
      <c r="B928">
        <v>6</v>
      </c>
      <c r="C928">
        <v>0</v>
      </c>
      <c r="D928">
        <v>1</v>
      </c>
      <c r="E928">
        <v>0</v>
      </c>
      <c r="F928">
        <v>27</v>
      </c>
      <c r="G928" t="str">
        <f>IF(טבלה20[[#This Row],[CycleNumber]]&gt;2,IF(AND(טבלה20[[#This Row],[LengthofCycle]]-F927=F927-F926,טבלה20[[#This Row],[LengthofCycle]]-F927&lt;&gt;0),1,""),"")</f>
        <v/>
      </c>
      <c r="H928" t="str">
        <f>IF(טבלה20[[#This Row],[דילוג]]=1,SUM(G928:G929),"")</f>
        <v/>
      </c>
      <c r="I928" t="str">
        <f>IF(AND(טבלה20[[#This Row],[CycleNumber]]&gt;B927,טבלה20[[#This Row],[CycleNumber]]&gt;2),IF(טבלה20[[#This Row],[דילוג]]=1,טבלה20[[#This Row],[LengthofCycle]]-F927,I927),"")</f>
        <v/>
      </c>
      <c r="J928">
        <f>IF(AND(טבלה20[[#This Row],[CycleNumber]]&gt;B927,טבלה20[[#This Row],[CycleNumber]]&gt;2),IF(טבלה20[[#This Row],[דילוג]]=1,1,IF(MAX(J926:J927)=1,1,IF(טבלה20[[#This Row],[LengthofCycle]]-F927&lt;&gt;טבלה20[[#This Row],[הפרש קבוע אחרון]],0,""))),"")</f>
        <v>0</v>
      </c>
      <c r="K928" t="str">
        <f>IF(טבלה20[[#This Row],[CycleNumber]]&lt;3,"",IF(טבלה20[[#This Row],[דילוג]]=1,1,IF(K927="","",IF(טבלה20[[#This Row],[LengthofCycle]]-F927=טבלה20[[#This Row],[הפרש קבוע אחרון]],1,IF(K927+1&gt;3,"",K927+1)))))</f>
        <v/>
      </c>
      <c r="L928" t="str">
        <f>IF(OR(טבלה20[[#This Row],[פעילות]]="",K927=""),"",IF(טבלה20[[#This Row],[פעילות]]=1,1,0))</f>
        <v/>
      </c>
      <c r="M928" s="1" t="str">
        <f>IF(טבלה20[[#This Row],[פעילות]]="","",IF(OR(M927="",AND(טבלה20[[#This Row],[דילוג]]=1,K927=3)),1,M927+1))</f>
        <v/>
      </c>
      <c r="N928" s="1" t="str">
        <f>IF(AND(טבלה20[[#This Row],[מחזורי פעילות]]=3,G929=1,טבלה20[[#This Row],[הפרש קבוע אחרון]]&lt;&gt;I929),1,"")</f>
        <v/>
      </c>
      <c r="O928" s="1" t="str">
        <f>IF(AND(טבלה20[[#This Row],[מחזורי פעילות]]=3,G929=1,טבלה20[[#This Row],[הפרש קבוע אחרון]]=I929),1,"")</f>
        <v/>
      </c>
      <c r="P928" s="1" t="str">
        <f>IF(AND(טבלה20[[#This Row],[דילוג]]=1,טבלה20[[#This Row],[הפרש קבוע אחרון]]=I927,טבלה20[[#This Row],[מחזורי פעילות]]&gt;1),1,"")</f>
        <v/>
      </c>
      <c r="Q928" s="1" t="str">
        <f>IF(OR(AND(טבלה20[[#This Row],[מחזורי פעילות]]&lt;&gt;"",M929=""),AND(טבלה20[[#This Row],[פעילות]]=3,M929=1)),טבלה20[[#This Row],[מחזורי פעילות]],"")</f>
        <v/>
      </c>
      <c r="R928" s="1" t="str">
        <f>IF(טבלה20[[#This Row],[באיזה מחזור נעקר אחרי קביעה?]]&lt;&gt;"",1,"")</f>
        <v/>
      </c>
      <c r="S928" s="1" t="str">
        <f>IF(AND(טבלה20[[#This Row],[באיזה מחזור נעקר אחרי קביעה?]]&lt;&gt;"",טבלה20[[#This Row],[CycleNumber]]&gt;B929),טבלה20[[#This Row],[באיזה מחזור נעקר אחרי קביעה?]],"")</f>
        <v/>
      </c>
      <c r="T928" s="1" t="str">
        <f>IF(AND(טבלה20[[#This Row],[הפרש קבוע אחרון]]&lt;&gt;"",I927=""),טבלה20[[#This Row],[CycleNumber]],"")</f>
        <v/>
      </c>
      <c r="U928" s="1" t="str">
        <f>IF(OR(טבלה20[[#This Row],[CycleNumber]]&gt;B929,B929=""),טבלה20[[#This Row],[CycleNumber]],"")</f>
        <v/>
      </c>
      <c r="V9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8" t="s">
        <v>126</v>
      </c>
      <c r="AO928">
        <v>5</v>
      </c>
      <c r="AP928">
        <v>28</v>
      </c>
      <c r="AQ928">
        <f t="shared" si="32"/>
        <v>0</v>
      </c>
      <c r="AR928" t="str">
        <f t="shared" si="33"/>
        <v/>
      </c>
    </row>
    <row r="929" spans="1:44" hidden="1" x14ac:dyDescent="0.25">
      <c r="A929" t="s">
        <v>126</v>
      </c>
      <c r="B929">
        <v>7</v>
      </c>
      <c r="C929">
        <v>0</v>
      </c>
      <c r="D929">
        <v>1</v>
      </c>
      <c r="E929">
        <v>0</v>
      </c>
      <c r="F929">
        <v>24</v>
      </c>
      <c r="G929" t="str">
        <f>IF(טבלה20[[#This Row],[CycleNumber]]&gt;2,IF(AND(טבלה20[[#This Row],[LengthofCycle]]-F928=F928-F927,טבלה20[[#This Row],[LengthofCycle]]-F928&lt;&gt;0),1,""),"")</f>
        <v/>
      </c>
      <c r="H929" t="str">
        <f>IF(טבלה20[[#This Row],[דילוג]]=1,SUM(G929:G930),"")</f>
        <v/>
      </c>
      <c r="I929" t="str">
        <f>IF(AND(טבלה20[[#This Row],[CycleNumber]]&gt;B928,טבלה20[[#This Row],[CycleNumber]]&gt;2),IF(טבלה20[[#This Row],[דילוג]]=1,טבלה20[[#This Row],[LengthofCycle]]-F928,I928),"")</f>
        <v/>
      </c>
      <c r="J929">
        <f>IF(AND(טבלה20[[#This Row],[CycleNumber]]&gt;B928,טבלה20[[#This Row],[CycleNumber]]&gt;2),IF(טבלה20[[#This Row],[דילוג]]=1,1,IF(MAX(J927:J928)=1,1,IF(טבלה20[[#This Row],[LengthofCycle]]-F928&lt;&gt;טבלה20[[#This Row],[הפרש קבוע אחרון]],0,""))),"")</f>
        <v>0</v>
      </c>
      <c r="K929" t="str">
        <f>IF(טבלה20[[#This Row],[CycleNumber]]&lt;3,"",IF(טבלה20[[#This Row],[דילוג]]=1,1,IF(K928="","",IF(טבלה20[[#This Row],[LengthofCycle]]-F928=טבלה20[[#This Row],[הפרש קבוע אחרון]],1,IF(K928+1&gt;3,"",K928+1)))))</f>
        <v/>
      </c>
      <c r="L929" t="str">
        <f>IF(OR(טבלה20[[#This Row],[פעילות]]="",K928=""),"",IF(טבלה20[[#This Row],[פעילות]]=1,1,0))</f>
        <v/>
      </c>
      <c r="M929" s="1" t="str">
        <f>IF(טבלה20[[#This Row],[פעילות]]="","",IF(OR(M928="",AND(טבלה20[[#This Row],[דילוג]]=1,K928=3)),1,M928+1))</f>
        <v/>
      </c>
      <c r="N929" s="1" t="str">
        <f>IF(AND(טבלה20[[#This Row],[מחזורי פעילות]]=3,G930=1,טבלה20[[#This Row],[הפרש קבוע אחרון]]&lt;&gt;I930),1,"")</f>
        <v/>
      </c>
      <c r="O929" s="1" t="str">
        <f>IF(AND(טבלה20[[#This Row],[מחזורי פעילות]]=3,G930=1,טבלה20[[#This Row],[הפרש קבוע אחרון]]=I930),1,"")</f>
        <v/>
      </c>
      <c r="P929" s="1" t="str">
        <f>IF(AND(טבלה20[[#This Row],[דילוג]]=1,טבלה20[[#This Row],[הפרש קבוע אחרון]]=I928,טבלה20[[#This Row],[מחזורי פעילות]]&gt;1),1,"")</f>
        <v/>
      </c>
      <c r="Q929" s="1" t="str">
        <f>IF(OR(AND(טבלה20[[#This Row],[מחזורי פעילות]]&lt;&gt;"",M930=""),AND(טבלה20[[#This Row],[פעילות]]=3,M930=1)),טבלה20[[#This Row],[מחזורי פעילות]],"")</f>
        <v/>
      </c>
      <c r="R929" s="1" t="str">
        <f>IF(טבלה20[[#This Row],[באיזה מחזור נעקר אחרי קביעה?]]&lt;&gt;"",1,"")</f>
        <v/>
      </c>
      <c r="S929" s="1" t="str">
        <f>IF(AND(טבלה20[[#This Row],[באיזה מחזור נעקר אחרי קביעה?]]&lt;&gt;"",טבלה20[[#This Row],[CycleNumber]]&gt;B930),טבלה20[[#This Row],[באיזה מחזור נעקר אחרי קביעה?]],"")</f>
        <v/>
      </c>
      <c r="T929" s="1" t="str">
        <f>IF(AND(טבלה20[[#This Row],[הפרש קבוע אחרון]]&lt;&gt;"",I928=""),טבלה20[[#This Row],[CycleNumber]],"")</f>
        <v/>
      </c>
      <c r="U929" s="1" t="str">
        <f>IF(OR(טבלה20[[#This Row],[CycleNumber]]&gt;B930,B930=""),טבלה20[[#This Row],[CycleNumber]],"")</f>
        <v/>
      </c>
      <c r="V9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29" t="s">
        <v>126</v>
      </c>
      <c r="AO929">
        <v>6</v>
      </c>
      <c r="AP929">
        <v>27</v>
      </c>
      <c r="AQ929">
        <f t="shared" si="32"/>
        <v>0</v>
      </c>
      <c r="AR929" t="str">
        <f t="shared" si="33"/>
        <v/>
      </c>
    </row>
    <row r="930" spans="1:44" hidden="1" x14ac:dyDescent="0.25">
      <c r="A930" t="s">
        <v>126</v>
      </c>
      <c r="B930">
        <v>8</v>
      </c>
      <c r="C930">
        <v>0</v>
      </c>
      <c r="D930">
        <v>1</v>
      </c>
      <c r="E930">
        <v>0</v>
      </c>
      <c r="F930">
        <v>25</v>
      </c>
      <c r="G930" t="str">
        <f>IF(טבלה20[[#This Row],[CycleNumber]]&gt;2,IF(AND(טבלה20[[#This Row],[LengthofCycle]]-F929=F929-F928,טבלה20[[#This Row],[LengthofCycle]]-F929&lt;&gt;0),1,""),"")</f>
        <v/>
      </c>
      <c r="H930" t="str">
        <f>IF(טבלה20[[#This Row],[דילוג]]=1,SUM(G930:G931),"")</f>
        <v/>
      </c>
      <c r="I930" t="str">
        <f>IF(AND(טבלה20[[#This Row],[CycleNumber]]&gt;B929,טבלה20[[#This Row],[CycleNumber]]&gt;2),IF(טבלה20[[#This Row],[דילוג]]=1,טבלה20[[#This Row],[LengthofCycle]]-F929,I929),"")</f>
        <v/>
      </c>
      <c r="J930">
        <f>IF(AND(טבלה20[[#This Row],[CycleNumber]]&gt;B929,טבלה20[[#This Row],[CycleNumber]]&gt;2),IF(טבלה20[[#This Row],[דילוג]]=1,1,IF(MAX(J928:J929)=1,1,IF(טבלה20[[#This Row],[LengthofCycle]]-F929&lt;&gt;טבלה20[[#This Row],[הפרש קבוע אחרון]],0,""))),"")</f>
        <v>0</v>
      </c>
      <c r="K930" t="str">
        <f>IF(טבלה20[[#This Row],[CycleNumber]]&lt;3,"",IF(טבלה20[[#This Row],[דילוג]]=1,1,IF(K929="","",IF(טבלה20[[#This Row],[LengthofCycle]]-F929=טבלה20[[#This Row],[הפרש קבוע אחרון]],1,IF(K929+1&gt;3,"",K929+1)))))</f>
        <v/>
      </c>
      <c r="L930" t="str">
        <f>IF(OR(טבלה20[[#This Row],[פעילות]]="",K929=""),"",IF(טבלה20[[#This Row],[פעילות]]=1,1,0))</f>
        <v/>
      </c>
      <c r="M930" s="1" t="str">
        <f>IF(טבלה20[[#This Row],[פעילות]]="","",IF(OR(M929="",AND(טבלה20[[#This Row],[דילוג]]=1,K929=3)),1,M929+1))</f>
        <v/>
      </c>
      <c r="N930" s="1" t="str">
        <f>IF(AND(טבלה20[[#This Row],[מחזורי פעילות]]=3,G931=1,טבלה20[[#This Row],[הפרש קבוע אחרון]]&lt;&gt;I931),1,"")</f>
        <v/>
      </c>
      <c r="O930" s="1" t="str">
        <f>IF(AND(טבלה20[[#This Row],[מחזורי פעילות]]=3,G931=1,טבלה20[[#This Row],[הפרש קבוע אחרון]]=I931),1,"")</f>
        <v/>
      </c>
      <c r="P930" s="1" t="str">
        <f>IF(AND(טבלה20[[#This Row],[דילוג]]=1,טבלה20[[#This Row],[הפרש קבוע אחרון]]=I929,טבלה20[[#This Row],[מחזורי פעילות]]&gt;1),1,"")</f>
        <v/>
      </c>
      <c r="Q930" s="1" t="str">
        <f>IF(OR(AND(טבלה20[[#This Row],[מחזורי פעילות]]&lt;&gt;"",M931=""),AND(טבלה20[[#This Row],[פעילות]]=3,M931=1)),טבלה20[[#This Row],[מחזורי פעילות]],"")</f>
        <v/>
      </c>
      <c r="R930" s="1" t="str">
        <f>IF(טבלה20[[#This Row],[באיזה מחזור נעקר אחרי קביעה?]]&lt;&gt;"",1,"")</f>
        <v/>
      </c>
      <c r="S930" s="1" t="str">
        <f>IF(AND(טבלה20[[#This Row],[באיזה מחזור נעקר אחרי קביעה?]]&lt;&gt;"",טבלה20[[#This Row],[CycleNumber]]&gt;B931),טבלה20[[#This Row],[באיזה מחזור נעקר אחרי קביעה?]],"")</f>
        <v/>
      </c>
      <c r="T930" s="1" t="str">
        <f>IF(AND(טבלה20[[#This Row],[הפרש קבוע אחרון]]&lt;&gt;"",I929=""),טבלה20[[#This Row],[CycleNumber]],"")</f>
        <v/>
      </c>
      <c r="U930" s="1" t="str">
        <f>IF(OR(טבלה20[[#This Row],[CycleNumber]]&gt;B931,B931=""),טבלה20[[#This Row],[CycleNumber]],"")</f>
        <v/>
      </c>
      <c r="V9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0" t="s">
        <v>126</v>
      </c>
      <c r="AO930">
        <v>7</v>
      </c>
      <c r="AP930">
        <v>24</v>
      </c>
      <c r="AQ930">
        <f t="shared" si="32"/>
        <v>0</v>
      </c>
      <c r="AR930" t="str">
        <f t="shared" si="33"/>
        <v/>
      </c>
    </row>
    <row r="931" spans="1:44" hidden="1" x14ac:dyDescent="0.25">
      <c r="A931" t="s">
        <v>126</v>
      </c>
      <c r="B931">
        <v>9</v>
      </c>
      <c r="C931">
        <v>0</v>
      </c>
      <c r="D931">
        <v>1</v>
      </c>
      <c r="E931">
        <v>0</v>
      </c>
      <c r="F931">
        <v>27</v>
      </c>
      <c r="G931" t="str">
        <f>IF(טבלה20[[#This Row],[CycleNumber]]&gt;2,IF(AND(טבלה20[[#This Row],[LengthofCycle]]-F930=F930-F929,טבלה20[[#This Row],[LengthofCycle]]-F930&lt;&gt;0),1,""),"")</f>
        <v/>
      </c>
      <c r="H931" t="str">
        <f>IF(טבלה20[[#This Row],[דילוג]]=1,SUM(G931:G932),"")</f>
        <v/>
      </c>
      <c r="I931" t="str">
        <f>IF(AND(טבלה20[[#This Row],[CycleNumber]]&gt;B930,טבלה20[[#This Row],[CycleNumber]]&gt;2),IF(טבלה20[[#This Row],[דילוג]]=1,טבלה20[[#This Row],[LengthofCycle]]-F930,I930),"")</f>
        <v/>
      </c>
      <c r="J931">
        <f>IF(AND(טבלה20[[#This Row],[CycleNumber]]&gt;B930,טבלה20[[#This Row],[CycleNumber]]&gt;2),IF(טבלה20[[#This Row],[דילוג]]=1,1,IF(MAX(J929:J930)=1,1,IF(טבלה20[[#This Row],[LengthofCycle]]-F930&lt;&gt;טבלה20[[#This Row],[הפרש קבוע אחרון]],0,""))),"")</f>
        <v>0</v>
      </c>
      <c r="K931" t="str">
        <f>IF(טבלה20[[#This Row],[CycleNumber]]&lt;3,"",IF(טבלה20[[#This Row],[דילוג]]=1,1,IF(K930="","",IF(טבלה20[[#This Row],[LengthofCycle]]-F930=טבלה20[[#This Row],[הפרש קבוע אחרון]],1,IF(K930+1&gt;3,"",K930+1)))))</f>
        <v/>
      </c>
      <c r="L931" t="str">
        <f>IF(OR(טבלה20[[#This Row],[פעילות]]="",K930=""),"",IF(טבלה20[[#This Row],[פעילות]]=1,1,0))</f>
        <v/>
      </c>
      <c r="M931" s="1" t="str">
        <f>IF(טבלה20[[#This Row],[פעילות]]="","",IF(OR(M930="",AND(טבלה20[[#This Row],[דילוג]]=1,K930=3)),1,M930+1))</f>
        <v/>
      </c>
      <c r="N931" s="1" t="str">
        <f>IF(AND(טבלה20[[#This Row],[מחזורי פעילות]]=3,G932=1,טבלה20[[#This Row],[הפרש קבוע אחרון]]&lt;&gt;I932),1,"")</f>
        <v/>
      </c>
      <c r="O931" s="1" t="str">
        <f>IF(AND(טבלה20[[#This Row],[מחזורי פעילות]]=3,G932=1,טבלה20[[#This Row],[הפרש קבוע אחרון]]=I932),1,"")</f>
        <v/>
      </c>
      <c r="P931" s="1" t="str">
        <f>IF(AND(טבלה20[[#This Row],[דילוג]]=1,טבלה20[[#This Row],[הפרש קבוע אחרון]]=I930,טבלה20[[#This Row],[מחזורי פעילות]]&gt;1),1,"")</f>
        <v/>
      </c>
      <c r="Q931" s="1" t="str">
        <f>IF(OR(AND(טבלה20[[#This Row],[מחזורי פעילות]]&lt;&gt;"",M932=""),AND(טבלה20[[#This Row],[פעילות]]=3,M932=1)),טבלה20[[#This Row],[מחזורי פעילות]],"")</f>
        <v/>
      </c>
      <c r="R931" s="1" t="str">
        <f>IF(טבלה20[[#This Row],[באיזה מחזור נעקר אחרי קביעה?]]&lt;&gt;"",1,"")</f>
        <v/>
      </c>
      <c r="S931" s="1" t="str">
        <f>IF(AND(טבלה20[[#This Row],[באיזה מחזור נעקר אחרי קביעה?]]&lt;&gt;"",טבלה20[[#This Row],[CycleNumber]]&gt;B932),טבלה20[[#This Row],[באיזה מחזור נעקר אחרי קביעה?]],"")</f>
        <v/>
      </c>
      <c r="T931" s="1" t="str">
        <f>IF(AND(טבלה20[[#This Row],[הפרש קבוע אחרון]]&lt;&gt;"",I930=""),טבלה20[[#This Row],[CycleNumber]],"")</f>
        <v/>
      </c>
      <c r="U931" s="1" t="str">
        <f>IF(OR(טבלה20[[#This Row],[CycleNumber]]&gt;B932,B932=""),טבלה20[[#This Row],[CycleNumber]],"")</f>
        <v/>
      </c>
      <c r="V9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1" t="s">
        <v>126</v>
      </c>
      <c r="AO931">
        <v>8</v>
      </c>
      <c r="AP931">
        <v>25</v>
      </c>
      <c r="AQ931">
        <f t="shared" si="32"/>
        <v>0</v>
      </c>
      <c r="AR931" t="str">
        <f t="shared" si="33"/>
        <v/>
      </c>
    </row>
    <row r="932" spans="1:44" hidden="1" x14ac:dyDescent="0.25">
      <c r="A932" t="s">
        <v>126</v>
      </c>
      <c r="B932">
        <v>10</v>
      </c>
      <c r="C932">
        <v>0</v>
      </c>
      <c r="D932">
        <v>1</v>
      </c>
      <c r="E932">
        <v>0</v>
      </c>
      <c r="F932">
        <v>26</v>
      </c>
      <c r="G932" t="str">
        <f>IF(טבלה20[[#This Row],[CycleNumber]]&gt;2,IF(AND(טבלה20[[#This Row],[LengthofCycle]]-F931=F931-F930,טבלה20[[#This Row],[LengthofCycle]]-F931&lt;&gt;0),1,""),"")</f>
        <v/>
      </c>
      <c r="H932" t="str">
        <f>IF(טבלה20[[#This Row],[דילוג]]=1,SUM(G932:G933),"")</f>
        <v/>
      </c>
      <c r="I932" t="str">
        <f>IF(AND(טבלה20[[#This Row],[CycleNumber]]&gt;B931,טבלה20[[#This Row],[CycleNumber]]&gt;2),IF(טבלה20[[#This Row],[דילוג]]=1,טבלה20[[#This Row],[LengthofCycle]]-F931,I931),"")</f>
        <v/>
      </c>
      <c r="J932">
        <f>IF(AND(טבלה20[[#This Row],[CycleNumber]]&gt;B931,טבלה20[[#This Row],[CycleNumber]]&gt;2),IF(טבלה20[[#This Row],[דילוג]]=1,1,IF(MAX(J930:J931)=1,1,IF(טבלה20[[#This Row],[LengthofCycle]]-F931&lt;&gt;טבלה20[[#This Row],[הפרש קבוע אחרון]],0,""))),"")</f>
        <v>0</v>
      </c>
      <c r="K932" t="str">
        <f>IF(טבלה20[[#This Row],[CycleNumber]]&lt;3,"",IF(טבלה20[[#This Row],[דילוג]]=1,1,IF(K931="","",IF(טבלה20[[#This Row],[LengthofCycle]]-F931=טבלה20[[#This Row],[הפרש קבוע אחרון]],1,IF(K931+1&gt;3,"",K931+1)))))</f>
        <v/>
      </c>
      <c r="L932" t="str">
        <f>IF(OR(טבלה20[[#This Row],[פעילות]]="",K931=""),"",IF(טבלה20[[#This Row],[פעילות]]=1,1,0))</f>
        <v/>
      </c>
      <c r="M932" s="1" t="str">
        <f>IF(טבלה20[[#This Row],[פעילות]]="","",IF(OR(M931="",AND(טבלה20[[#This Row],[דילוג]]=1,K931=3)),1,M931+1))</f>
        <v/>
      </c>
      <c r="N932" s="1" t="str">
        <f>IF(AND(טבלה20[[#This Row],[מחזורי פעילות]]=3,G933=1,טבלה20[[#This Row],[הפרש קבוע אחרון]]&lt;&gt;I933),1,"")</f>
        <v/>
      </c>
      <c r="O932" s="1" t="str">
        <f>IF(AND(טבלה20[[#This Row],[מחזורי פעילות]]=3,G933=1,טבלה20[[#This Row],[הפרש קבוע אחרון]]=I933),1,"")</f>
        <v/>
      </c>
      <c r="P932" s="1" t="str">
        <f>IF(AND(טבלה20[[#This Row],[דילוג]]=1,טבלה20[[#This Row],[הפרש קבוע אחרון]]=I931,טבלה20[[#This Row],[מחזורי פעילות]]&gt;1),1,"")</f>
        <v/>
      </c>
      <c r="Q932" s="1" t="str">
        <f>IF(OR(AND(טבלה20[[#This Row],[מחזורי פעילות]]&lt;&gt;"",M933=""),AND(טבלה20[[#This Row],[פעילות]]=3,M933=1)),טבלה20[[#This Row],[מחזורי פעילות]],"")</f>
        <v/>
      </c>
      <c r="R932" s="1" t="str">
        <f>IF(טבלה20[[#This Row],[באיזה מחזור נעקר אחרי קביעה?]]&lt;&gt;"",1,"")</f>
        <v/>
      </c>
      <c r="S932" s="1" t="str">
        <f>IF(AND(טבלה20[[#This Row],[באיזה מחזור נעקר אחרי קביעה?]]&lt;&gt;"",טבלה20[[#This Row],[CycleNumber]]&gt;B933),טבלה20[[#This Row],[באיזה מחזור נעקר אחרי קביעה?]],"")</f>
        <v/>
      </c>
      <c r="T932" s="1" t="str">
        <f>IF(AND(טבלה20[[#This Row],[הפרש קבוע אחרון]]&lt;&gt;"",I931=""),טבלה20[[#This Row],[CycleNumber]],"")</f>
        <v/>
      </c>
      <c r="U932" s="1" t="str">
        <f>IF(OR(טבלה20[[#This Row],[CycleNumber]]&gt;B933,B933=""),טבלה20[[#This Row],[CycleNumber]],"")</f>
        <v/>
      </c>
      <c r="V9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2" t="s">
        <v>126</v>
      </c>
      <c r="AO932">
        <v>9</v>
      </c>
      <c r="AP932">
        <v>27</v>
      </c>
      <c r="AQ932">
        <f t="shared" si="32"/>
        <v>0</v>
      </c>
      <c r="AR932" t="str">
        <f t="shared" si="33"/>
        <v/>
      </c>
    </row>
    <row r="933" spans="1:44" hidden="1" x14ac:dyDescent="0.25">
      <c r="A933" t="s">
        <v>126</v>
      </c>
      <c r="B933">
        <v>11</v>
      </c>
      <c r="C933">
        <v>0</v>
      </c>
      <c r="D933">
        <v>1</v>
      </c>
      <c r="E933">
        <v>0</v>
      </c>
      <c r="F933">
        <v>27</v>
      </c>
      <c r="G933" t="str">
        <f>IF(טבלה20[[#This Row],[CycleNumber]]&gt;2,IF(AND(טבלה20[[#This Row],[LengthofCycle]]-F932=F932-F931,טבלה20[[#This Row],[LengthofCycle]]-F932&lt;&gt;0),1,""),"")</f>
        <v/>
      </c>
      <c r="H933" t="str">
        <f>IF(טבלה20[[#This Row],[דילוג]]=1,SUM(G933:G934),"")</f>
        <v/>
      </c>
      <c r="I933" t="str">
        <f>IF(AND(טבלה20[[#This Row],[CycleNumber]]&gt;B932,טבלה20[[#This Row],[CycleNumber]]&gt;2),IF(טבלה20[[#This Row],[דילוג]]=1,טבלה20[[#This Row],[LengthofCycle]]-F932,I932),"")</f>
        <v/>
      </c>
      <c r="J933">
        <f>IF(AND(טבלה20[[#This Row],[CycleNumber]]&gt;B932,טבלה20[[#This Row],[CycleNumber]]&gt;2),IF(טבלה20[[#This Row],[דילוג]]=1,1,IF(MAX(J931:J932)=1,1,IF(טבלה20[[#This Row],[LengthofCycle]]-F932&lt;&gt;טבלה20[[#This Row],[הפרש קבוע אחרון]],0,""))),"")</f>
        <v>0</v>
      </c>
      <c r="K933" t="str">
        <f>IF(טבלה20[[#This Row],[CycleNumber]]&lt;3,"",IF(טבלה20[[#This Row],[דילוג]]=1,1,IF(K932="","",IF(טבלה20[[#This Row],[LengthofCycle]]-F932=טבלה20[[#This Row],[הפרש קבוע אחרון]],1,IF(K932+1&gt;3,"",K932+1)))))</f>
        <v/>
      </c>
      <c r="L933" t="str">
        <f>IF(OR(טבלה20[[#This Row],[פעילות]]="",K932=""),"",IF(טבלה20[[#This Row],[פעילות]]=1,1,0))</f>
        <v/>
      </c>
      <c r="M933" s="1" t="str">
        <f>IF(טבלה20[[#This Row],[פעילות]]="","",IF(OR(M932="",AND(טבלה20[[#This Row],[דילוג]]=1,K932=3)),1,M932+1))</f>
        <v/>
      </c>
      <c r="N933" s="1" t="str">
        <f>IF(AND(טבלה20[[#This Row],[מחזורי פעילות]]=3,G934=1,טבלה20[[#This Row],[הפרש קבוע אחרון]]&lt;&gt;I934),1,"")</f>
        <v/>
      </c>
      <c r="O933" s="1" t="str">
        <f>IF(AND(טבלה20[[#This Row],[מחזורי פעילות]]=3,G934=1,טבלה20[[#This Row],[הפרש קבוע אחרון]]=I934),1,"")</f>
        <v/>
      </c>
      <c r="P933" s="1" t="str">
        <f>IF(AND(טבלה20[[#This Row],[דילוג]]=1,טבלה20[[#This Row],[הפרש קבוע אחרון]]=I932,טבלה20[[#This Row],[מחזורי פעילות]]&gt;1),1,"")</f>
        <v/>
      </c>
      <c r="Q933" s="1" t="str">
        <f>IF(OR(AND(טבלה20[[#This Row],[מחזורי פעילות]]&lt;&gt;"",M934=""),AND(טבלה20[[#This Row],[פעילות]]=3,M934=1)),טבלה20[[#This Row],[מחזורי פעילות]],"")</f>
        <v/>
      </c>
      <c r="R933" s="1" t="str">
        <f>IF(טבלה20[[#This Row],[באיזה מחזור נעקר אחרי קביעה?]]&lt;&gt;"",1,"")</f>
        <v/>
      </c>
      <c r="S933" s="1" t="str">
        <f>IF(AND(טבלה20[[#This Row],[באיזה מחזור נעקר אחרי קביעה?]]&lt;&gt;"",טבלה20[[#This Row],[CycleNumber]]&gt;B934),טבלה20[[#This Row],[באיזה מחזור נעקר אחרי קביעה?]],"")</f>
        <v/>
      </c>
      <c r="T933" s="1" t="str">
        <f>IF(AND(טבלה20[[#This Row],[הפרש קבוע אחרון]]&lt;&gt;"",I932=""),טבלה20[[#This Row],[CycleNumber]],"")</f>
        <v/>
      </c>
      <c r="U933" s="1">
        <f>IF(OR(טבלה20[[#This Row],[CycleNumber]]&gt;B934,B934=""),טבלה20[[#This Row],[CycleNumber]],"")</f>
        <v>11</v>
      </c>
      <c r="V9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3" t="s">
        <v>126</v>
      </c>
      <c r="AO933">
        <v>10</v>
      </c>
      <c r="AP933">
        <v>26</v>
      </c>
      <c r="AQ933">
        <f t="shared" si="32"/>
        <v>0</v>
      </c>
      <c r="AR933" t="str">
        <f t="shared" si="33"/>
        <v/>
      </c>
    </row>
    <row r="934" spans="1:44" hidden="1" x14ac:dyDescent="0.25">
      <c r="A934" t="s">
        <v>127</v>
      </c>
      <c r="B934">
        <v>1</v>
      </c>
      <c r="C934">
        <v>1</v>
      </c>
      <c r="D934">
        <v>1</v>
      </c>
      <c r="E934">
        <v>0</v>
      </c>
      <c r="F934">
        <v>26</v>
      </c>
      <c r="G934" t="str">
        <f>IF(טבלה20[[#This Row],[CycleNumber]]&gt;2,IF(AND(טבלה20[[#This Row],[LengthofCycle]]-F933=F933-F932,טבלה20[[#This Row],[LengthofCycle]]-F933&lt;&gt;0),1,""),"")</f>
        <v/>
      </c>
      <c r="H934" t="str">
        <f>IF(טבלה20[[#This Row],[דילוג]]=1,SUM(G934:G935),"")</f>
        <v/>
      </c>
      <c r="I934" t="str">
        <f>IF(AND(טבלה20[[#This Row],[CycleNumber]]&gt;B933,טבלה20[[#This Row],[CycleNumber]]&gt;2),IF(טבלה20[[#This Row],[דילוג]]=1,טבלה20[[#This Row],[LengthofCycle]]-F933,I933),"")</f>
        <v/>
      </c>
      <c r="J934" t="str">
        <f>IF(AND(טבלה20[[#This Row],[CycleNumber]]&gt;B933,טבלה20[[#This Row],[CycleNumber]]&gt;2),IF(טבלה20[[#This Row],[דילוג]]=1,1,IF(MAX(J932:J933)=1,1,IF(טבלה20[[#This Row],[LengthofCycle]]-F933&lt;&gt;טבלה20[[#This Row],[הפרש קבוע אחרון]],0,""))),"")</f>
        <v/>
      </c>
      <c r="K934" t="str">
        <f>IF(טבלה20[[#This Row],[CycleNumber]]&lt;3,"",IF(טבלה20[[#This Row],[דילוג]]=1,1,IF(K933="","",IF(טבלה20[[#This Row],[LengthofCycle]]-F933=טבלה20[[#This Row],[הפרש קבוע אחרון]],1,IF(K933+1&gt;3,"",K933+1)))))</f>
        <v/>
      </c>
      <c r="L934" t="str">
        <f>IF(OR(טבלה20[[#This Row],[פעילות]]="",K933=""),"",IF(טבלה20[[#This Row],[פעילות]]=1,1,0))</f>
        <v/>
      </c>
      <c r="M934" s="1" t="str">
        <f>IF(טבלה20[[#This Row],[פעילות]]="","",IF(OR(M933="",AND(טבלה20[[#This Row],[דילוג]]=1,K933=3)),1,M933+1))</f>
        <v/>
      </c>
      <c r="N934" s="1" t="str">
        <f>IF(AND(טבלה20[[#This Row],[מחזורי פעילות]]=3,G935=1,טבלה20[[#This Row],[הפרש קבוע אחרון]]&lt;&gt;I935),1,"")</f>
        <v/>
      </c>
      <c r="O934" s="1" t="str">
        <f>IF(AND(טבלה20[[#This Row],[מחזורי פעילות]]=3,G935=1,טבלה20[[#This Row],[הפרש קבוע אחרון]]=I935),1,"")</f>
        <v/>
      </c>
      <c r="P934" s="1" t="str">
        <f>IF(AND(טבלה20[[#This Row],[דילוג]]=1,טבלה20[[#This Row],[הפרש קבוע אחרון]]=I933,טבלה20[[#This Row],[מחזורי פעילות]]&gt;1),1,"")</f>
        <v/>
      </c>
      <c r="Q934" s="1" t="str">
        <f>IF(OR(AND(טבלה20[[#This Row],[מחזורי פעילות]]&lt;&gt;"",M935=""),AND(טבלה20[[#This Row],[פעילות]]=3,M935=1)),טבלה20[[#This Row],[מחזורי פעילות]],"")</f>
        <v/>
      </c>
      <c r="R934" s="1" t="str">
        <f>IF(טבלה20[[#This Row],[באיזה מחזור נעקר אחרי קביעה?]]&lt;&gt;"",1,"")</f>
        <v/>
      </c>
      <c r="S934" s="1" t="str">
        <f>IF(AND(טבלה20[[#This Row],[באיזה מחזור נעקר אחרי קביעה?]]&lt;&gt;"",טבלה20[[#This Row],[CycleNumber]]&gt;B935),טבלה20[[#This Row],[באיזה מחזור נעקר אחרי קביעה?]],"")</f>
        <v/>
      </c>
      <c r="T934" s="1" t="str">
        <f>IF(AND(טבלה20[[#This Row],[הפרש קבוע אחרון]]&lt;&gt;"",I933=""),טבלה20[[#This Row],[CycleNumber]],"")</f>
        <v/>
      </c>
      <c r="U934" s="1" t="str">
        <f>IF(OR(טבלה20[[#This Row],[CycleNumber]]&gt;B935,B935=""),טבלה20[[#This Row],[CycleNumber]],"")</f>
        <v/>
      </c>
      <c r="V9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4" t="s">
        <v>126</v>
      </c>
      <c r="AO934">
        <v>11</v>
      </c>
      <c r="AP934">
        <v>27</v>
      </c>
      <c r="AQ934">
        <f t="shared" si="32"/>
        <v>0</v>
      </c>
      <c r="AR934" t="str">
        <f t="shared" si="33"/>
        <v/>
      </c>
    </row>
    <row r="935" spans="1:44" hidden="1" x14ac:dyDescent="0.25">
      <c r="A935" t="s">
        <v>127</v>
      </c>
      <c r="B935">
        <v>2</v>
      </c>
      <c r="C935">
        <v>1</v>
      </c>
      <c r="D935">
        <v>1</v>
      </c>
      <c r="E935">
        <v>0</v>
      </c>
      <c r="F935">
        <v>31</v>
      </c>
      <c r="G935" t="str">
        <f>IF(טבלה20[[#This Row],[CycleNumber]]&gt;2,IF(AND(טבלה20[[#This Row],[LengthofCycle]]-F934=F934-F933,טבלה20[[#This Row],[LengthofCycle]]-F934&lt;&gt;0),1,""),"")</f>
        <v/>
      </c>
      <c r="H935" t="str">
        <f>IF(טבלה20[[#This Row],[דילוג]]=1,SUM(G935:G936),"")</f>
        <v/>
      </c>
      <c r="I935" t="str">
        <f>IF(AND(טבלה20[[#This Row],[CycleNumber]]&gt;B934,טבלה20[[#This Row],[CycleNumber]]&gt;2),IF(טבלה20[[#This Row],[דילוג]]=1,טבלה20[[#This Row],[LengthofCycle]]-F934,I934),"")</f>
        <v/>
      </c>
      <c r="J935" t="str">
        <f>IF(AND(טבלה20[[#This Row],[CycleNumber]]&gt;B934,טבלה20[[#This Row],[CycleNumber]]&gt;2),IF(טבלה20[[#This Row],[דילוג]]=1,1,IF(MAX(J933:J934)=1,1,IF(טבלה20[[#This Row],[LengthofCycle]]-F934&lt;&gt;טבלה20[[#This Row],[הפרש קבוע אחרון]],0,""))),"")</f>
        <v/>
      </c>
      <c r="K935" t="str">
        <f>IF(טבלה20[[#This Row],[CycleNumber]]&lt;3,"",IF(טבלה20[[#This Row],[דילוג]]=1,1,IF(K934="","",IF(טבלה20[[#This Row],[LengthofCycle]]-F934=טבלה20[[#This Row],[הפרש קבוע אחרון]],1,IF(K934+1&gt;3,"",K934+1)))))</f>
        <v/>
      </c>
      <c r="L935" t="str">
        <f>IF(OR(טבלה20[[#This Row],[פעילות]]="",K934=""),"",IF(טבלה20[[#This Row],[פעילות]]=1,1,0))</f>
        <v/>
      </c>
      <c r="M935" s="1" t="str">
        <f>IF(טבלה20[[#This Row],[פעילות]]="","",IF(OR(M934="",AND(טבלה20[[#This Row],[דילוג]]=1,K934=3)),1,M934+1))</f>
        <v/>
      </c>
      <c r="N935" s="1" t="str">
        <f>IF(AND(טבלה20[[#This Row],[מחזורי פעילות]]=3,G936=1,טבלה20[[#This Row],[הפרש קבוע אחרון]]&lt;&gt;I936),1,"")</f>
        <v/>
      </c>
      <c r="O935" s="1" t="str">
        <f>IF(AND(טבלה20[[#This Row],[מחזורי פעילות]]=3,G936=1,טבלה20[[#This Row],[הפרש קבוע אחרון]]=I936),1,"")</f>
        <v/>
      </c>
      <c r="P935" s="1" t="str">
        <f>IF(AND(טבלה20[[#This Row],[דילוג]]=1,טבלה20[[#This Row],[הפרש קבוע אחרון]]=I934,טבלה20[[#This Row],[מחזורי פעילות]]&gt;1),1,"")</f>
        <v/>
      </c>
      <c r="Q935" s="1" t="str">
        <f>IF(OR(AND(טבלה20[[#This Row],[מחזורי פעילות]]&lt;&gt;"",M936=""),AND(טבלה20[[#This Row],[פעילות]]=3,M936=1)),טבלה20[[#This Row],[מחזורי פעילות]],"")</f>
        <v/>
      </c>
      <c r="R935" s="1" t="str">
        <f>IF(טבלה20[[#This Row],[באיזה מחזור נעקר אחרי קביעה?]]&lt;&gt;"",1,"")</f>
        <v/>
      </c>
      <c r="S935" s="1" t="str">
        <f>IF(AND(טבלה20[[#This Row],[באיזה מחזור נעקר אחרי קביעה?]]&lt;&gt;"",טבלה20[[#This Row],[CycleNumber]]&gt;B936),טבלה20[[#This Row],[באיזה מחזור נעקר אחרי קביעה?]],"")</f>
        <v/>
      </c>
      <c r="T935" s="1" t="str">
        <f>IF(AND(טבלה20[[#This Row],[הפרש קבוע אחרון]]&lt;&gt;"",I934=""),טבלה20[[#This Row],[CycleNumber]],"")</f>
        <v/>
      </c>
      <c r="U935" s="1" t="str">
        <f>IF(OR(טבלה20[[#This Row],[CycleNumber]]&gt;B936,B936=""),טבלה20[[#This Row],[CycleNumber]],"")</f>
        <v/>
      </c>
      <c r="V9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5" t="s">
        <v>127</v>
      </c>
      <c r="AO935">
        <v>1</v>
      </c>
      <c r="AP935">
        <v>26</v>
      </c>
      <c r="AQ935" t="str">
        <f t="shared" si="32"/>
        <v/>
      </c>
      <c r="AR935" t="str">
        <f t="shared" si="33"/>
        <v/>
      </c>
    </row>
    <row r="936" spans="1:44" hidden="1" x14ac:dyDescent="0.25">
      <c r="A936" t="s">
        <v>127</v>
      </c>
      <c r="B936">
        <v>3</v>
      </c>
      <c r="C936">
        <v>1</v>
      </c>
      <c r="D936">
        <v>1</v>
      </c>
      <c r="E936">
        <v>0</v>
      </c>
      <c r="F936">
        <v>30</v>
      </c>
      <c r="G936" t="str">
        <f>IF(טבלה20[[#This Row],[CycleNumber]]&gt;2,IF(AND(טבלה20[[#This Row],[LengthofCycle]]-F935=F935-F934,טבלה20[[#This Row],[LengthofCycle]]-F935&lt;&gt;0),1,""),"")</f>
        <v/>
      </c>
      <c r="H936" t="str">
        <f>IF(טבלה20[[#This Row],[דילוג]]=1,SUM(G936:G937),"")</f>
        <v/>
      </c>
      <c r="I936" t="str">
        <f>IF(AND(טבלה20[[#This Row],[CycleNumber]]&gt;B935,טבלה20[[#This Row],[CycleNumber]]&gt;2),IF(טבלה20[[#This Row],[דילוג]]=1,טבלה20[[#This Row],[LengthofCycle]]-F935,I935),"")</f>
        <v/>
      </c>
      <c r="J936">
        <f>IF(AND(טבלה20[[#This Row],[CycleNumber]]&gt;B935,טבלה20[[#This Row],[CycleNumber]]&gt;2),IF(טבלה20[[#This Row],[דילוג]]=1,1,IF(MAX(J934:J935)=1,1,IF(טבלה20[[#This Row],[LengthofCycle]]-F935&lt;&gt;טבלה20[[#This Row],[הפרש קבוע אחרון]],0,""))),"")</f>
        <v>0</v>
      </c>
      <c r="K936" t="str">
        <f>IF(טבלה20[[#This Row],[CycleNumber]]&lt;3,"",IF(טבלה20[[#This Row],[דילוג]]=1,1,IF(K935="","",IF(טבלה20[[#This Row],[LengthofCycle]]-F935=טבלה20[[#This Row],[הפרש קבוע אחרון]],1,IF(K935+1&gt;3,"",K935+1)))))</f>
        <v/>
      </c>
      <c r="L936" t="str">
        <f>IF(OR(טבלה20[[#This Row],[פעילות]]="",K935=""),"",IF(טבלה20[[#This Row],[פעילות]]=1,1,0))</f>
        <v/>
      </c>
      <c r="M936" s="1" t="str">
        <f>IF(טבלה20[[#This Row],[פעילות]]="","",IF(OR(M935="",AND(טבלה20[[#This Row],[דילוג]]=1,K935=3)),1,M935+1))</f>
        <v/>
      </c>
      <c r="N936" s="1" t="str">
        <f>IF(AND(טבלה20[[#This Row],[מחזורי פעילות]]=3,G937=1,טבלה20[[#This Row],[הפרש קבוע אחרון]]&lt;&gt;I937),1,"")</f>
        <v/>
      </c>
      <c r="O936" s="1" t="str">
        <f>IF(AND(טבלה20[[#This Row],[מחזורי פעילות]]=3,G937=1,טבלה20[[#This Row],[הפרש קבוע אחרון]]=I937),1,"")</f>
        <v/>
      </c>
      <c r="P936" s="1" t="str">
        <f>IF(AND(טבלה20[[#This Row],[דילוג]]=1,טבלה20[[#This Row],[הפרש קבוע אחרון]]=I935,טבלה20[[#This Row],[מחזורי פעילות]]&gt;1),1,"")</f>
        <v/>
      </c>
      <c r="Q936" s="1" t="str">
        <f>IF(OR(AND(טבלה20[[#This Row],[מחזורי פעילות]]&lt;&gt;"",M937=""),AND(טבלה20[[#This Row],[פעילות]]=3,M937=1)),טבלה20[[#This Row],[מחזורי פעילות]],"")</f>
        <v/>
      </c>
      <c r="R936" s="1" t="str">
        <f>IF(טבלה20[[#This Row],[באיזה מחזור נעקר אחרי קביעה?]]&lt;&gt;"",1,"")</f>
        <v/>
      </c>
      <c r="S936" s="1" t="str">
        <f>IF(AND(טבלה20[[#This Row],[באיזה מחזור נעקר אחרי קביעה?]]&lt;&gt;"",טבלה20[[#This Row],[CycleNumber]]&gt;B937),טבלה20[[#This Row],[באיזה מחזור נעקר אחרי קביעה?]],"")</f>
        <v/>
      </c>
      <c r="T936" s="1" t="str">
        <f>IF(AND(טבלה20[[#This Row],[הפרש קבוע אחרון]]&lt;&gt;"",I935=""),טבלה20[[#This Row],[CycleNumber]],"")</f>
        <v/>
      </c>
      <c r="U936" s="1" t="str">
        <f>IF(OR(טבלה20[[#This Row],[CycleNumber]]&gt;B937,B937=""),טבלה20[[#This Row],[CycleNumber]],"")</f>
        <v/>
      </c>
      <c r="V9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6" t="s">
        <v>127</v>
      </c>
      <c r="AO936">
        <v>2</v>
      </c>
      <c r="AP936">
        <v>31</v>
      </c>
      <c r="AQ936" t="str">
        <f t="shared" si="32"/>
        <v/>
      </c>
      <c r="AR936" t="str">
        <f t="shared" si="33"/>
        <v/>
      </c>
    </row>
    <row r="937" spans="1:44" hidden="1" x14ac:dyDescent="0.25">
      <c r="A937" t="s">
        <v>127</v>
      </c>
      <c r="B937">
        <v>4</v>
      </c>
      <c r="C937">
        <v>1</v>
      </c>
      <c r="D937">
        <v>1</v>
      </c>
      <c r="E937">
        <v>0</v>
      </c>
      <c r="F937">
        <v>24</v>
      </c>
      <c r="G937" t="str">
        <f>IF(טבלה20[[#This Row],[CycleNumber]]&gt;2,IF(AND(טבלה20[[#This Row],[LengthofCycle]]-F936=F936-F935,טבלה20[[#This Row],[LengthofCycle]]-F936&lt;&gt;0),1,""),"")</f>
        <v/>
      </c>
      <c r="H937" t="str">
        <f>IF(טבלה20[[#This Row],[דילוג]]=1,SUM(G937:G938),"")</f>
        <v/>
      </c>
      <c r="I937" t="str">
        <f>IF(AND(טבלה20[[#This Row],[CycleNumber]]&gt;B936,טבלה20[[#This Row],[CycleNumber]]&gt;2),IF(טבלה20[[#This Row],[דילוג]]=1,טבלה20[[#This Row],[LengthofCycle]]-F936,I936),"")</f>
        <v/>
      </c>
      <c r="J937">
        <f>IF(AND(טבלה20[[#This Row],[CycleNumber]]&gt;B936,טבלה20[[#This Row],[CycleNumber]]&gt;2),IF(טבלה20[[#This Row],[דילוג]]=1,1,IF(MAX(J935:J936)=1,1,IF(טבלה20[[#This Row],[LengthofCycle]]-F936&lt;&gt;טבלה20[[#This Row],[הפרש קבוע אחרון]],0,""))),"")</f>
        <v>0</v>
      </c>
      <c r="K937" t="str">
        <f>IF(טבלה20[[#This Row],[CycleNumber]]&lt;3,"",IF(טבלה20[[#This Row],[דילוג]]=1,1,IF(K936="","",IF(טבלה20[[#This Row],[LengthofCycle]]-F936=טבלה20[[#This Row],[הפרש קבוע אחרון]],1,IF(K936+1&gt;3,"",K936+1)))))</f>
        <v/>
      </c>
      <c r="L937" t="str">
        <f>IF(OR(טבלה20[[#This Row],[פעילות]]="",K936=""),"",IF(טבלה20[[#This Row],[פעילות]]=1,1,0))</f>
        <v/>
      </c>
      <c r="M937" s="1" t="str">
        <f>IF(טבלה20[[#This Row],[פעילות]]="","",IF(OR(M936="",AND(טבלה20[[#This Row],[דילוג]]=1,K936=3)),1,M936+1))</f>
        <v/>
      </c>
      <c r="N937" s="1" t="str">
        <f>IF(AND(טבלה20[[#This Row],[מחזורי פעילות]]=3,G938=1,טבלה20[[#This Row],[הפרש קבוע אחרון]]&lt;&gt;I938),1,"")</f>
        <v/>
      </c>
      <c r="O937" s="1" t="str">
        <f>IF(AND(טבלה20[[#This Row],[מחזורי פעילות]]=3,G938=1,טבלה20[[#This Row],[הפרש קבוע אחרון]]=I938),1,"")</f>
        <v/>
      </c>
      <c r="P937" s="1" t="str">
        <f>IF(AND(טבלה20[[#This Row],[דילוג]]=1,טבלה20[[#This Row],[הפרש קבוע אחרון]]=I936,טבלה20[[#This Row],[מחזורי פעילות]]&gt;1),1,"")</f>
        <v/>
      </c>
      <c r="Q937" s="1" t="str">
        <f>IF(OR(AND(טבלה20[[#This Row],[מחזורי פעילות]]&lt;&gt;"",M938=""),AND(טבלה20[[#This Row],[פעילות]]=3,M938=1)),טבלה20[[#This Row],[מחזורי פעילות]],"")</f>
        <v/>
      </c>
      <c r="R937" s="1" t="str">
        <f>IF(טבלה20[[#This Row],[באיזה מחזור נעקר אחרי קביעה?]]&lt;&gt;"",1,"")</f>
        <v/>
      </c>
      <c r="S937" s="1" t="str">
        <f>IF(AND(טבלה20[[#This Row],[באיזה מחזור נעקר אחרי קביעה?]]&lt;&gt;"",טבלה20[[#This Row],[CycleNumber]]&gt;B938),טבלה20[[#This Row],[באיזה מחזור נעקר אחרי קביעה?]],"")</f>
        <v/>
      </c>
      <c r="T937" s="1" t="str">
        <f>IF(AND(טבלה20[[#This Row],[הפרש קבוע אחרון]]&lt;&gt;"",I936=""),טבלה20[[#This Row],[CycleNumber]],"")</f>
        <v/>
      </c>
      <c r="U937" s="1" t="str">
        <f>IF(OR(טבלה20[[#This Row],[CycleNumber]]&gt;B938,B938=""),טבלה20[[#This Row],[CycleNumber]],"")</f>
        <v/>
      </c>
      <c r="V9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7" t="s">
        <v>127</v>
      </c>
      <c r="AO937">
        <v>3</v>
      </c>
      <c r="AP937">
        <v>30</v>
      </c>
      <c r="AQ937">
        <f t="shared" si="32"/>
        <v>0</v>
      </c>
      <c r="AR937" t="str">
        <f t="shared" si="33"/>
        <v/>
      </c>
    </row>
    <row r="938" spans="1:44" hidden="1" x14ac:dyDescent="0.25">
      <c r="A938" t="s">
        <v>127</v>
      </c>
      <c r="B938">
        <v>5</v>
      </c>
      <c r="C938">
        <v>1</v>
      </c>
      <c r="D938">
        <v>1</v>
      </c>
      <c r="E938">
        <v>0</v>
      </c>
      <c r="F938">
        <v>29</v>
      </c>
      <c r="G938" t="str">
        <f>IF(טבלה20[[#This Row],[CycleNumber]]&gt;2,IF(AND(טבלה20[[#This Row],[LengthofCycle]]-F937=F937-F936,טבלה20[[#This Row],[LengthofCycle]]-F937&lt;&gt;0),1,""),"")</f>
        <v/>
      </c>
      <c r="H938" t="str">
        <f>IF(טבלה20[[#This Row],[דילוג]]=1,SUM(G938:G939),"")</f>
        <v/>
      </c>
      <c r="I938" t="str">
        <f>IF(AND(טבלה20[[#This Row],[CycleNumber]]&gt;B937,טבלה20[[#This Row],[CycleNumber]]&gt;2),IF(טבלה20[[#This Row],[דילוג]]=1,טבלה20[[#This Row],[LengthofCycle]]-F937,I937),"")</f>
        <v/>
      </c>
      <c r="J938">
        <f>IF(AND(טבלה20[[#This Row],[CycleNumber]]&gt;B937,טבלה20[[#This Row],[CycleNumber]]&gt;2),IF(טבלה20[[#This Row],[דילוג]]=1,1,IF(MAX(J936:J937)=1,1,IF(טבלה20[[#This Row],[LengthofCycle]]-F937&lt;&gt;טבלה20[[#This Row],[הפרש קבוע אחרון]],0,""))),"")</f>
        <v>0</v>
      </c>
      <c r="K938" t="str">
        <f>IF(טבלה20[[#This Row],[CycleNumber]]&lt;3,"",IF(טבלה20[[#This Row],[דילוג]]=1,1,IF(K937="","",IF(טבלה20[[#This Row],[LengthofCycle]]-F937=טבלה20[[#This Row],[הפרש קבוע אחרון]],1,IF(K937+1&gt;3,"",K937+1)))))</f>
        <v/>
      </c>
      <c r="L938" t="str">
        <f>IF(OR(טבלה20[[#This Row],[פעילות]]="",K937=""),"",IF(טבלה20[[#This Row],[פעילות]]=1,1,0))</f>
        <v/>
      </c>
      <c r="M938" s="1" t="str">
        <f>IF(טבלה20[[#This Row],[פעילות]]="","",IF(OR(M937="",AND(טבלה20[[#This Row],[דילוג]]=1,K937=3)),1,M937+1))</f>
        <v/>
      </c>
      <c r="N938" s="1" t="str">
        <f>IF(AND(טבלה20[[#This Row],[מחזורי פעילות]]=3,G939=1,טבלה20[[#This Row],[הפרש קבוע אחרון]]&lt;&gt;I939),1,"")</f>
        <v/>
      </c>
      <c r="O938" s="1" t="str">
        <f>IF(AND(טבלה20[[#This Row],[מחזורי פעילות]]=3,G939=1,טבלה20[[#This Row],[הפרש קבוע אחרון]]=I939),1,"")</f>
        <v/>
      </c>
      <c r="P938" s="1" t="str">
        <f>IF(AND(טבלה20[[#This Row],[דילוג]]=1,טבלה20[[#This Row],[הפרש קבוע אחרון]]=I937,טבלה20[[#This Row],[מחזורי פעילות]]&gt;1),1,"")</f>
        <v/>
      </c>
      <c r="Q938" s="1" t="str">
        <f>IF(OR(AND(טבלה20[[#This Row],[מחזורי פעילות]]&lt;&gt;"",M939=""),AND(טבלה20[[#This Row],[פעילות]]=3,M939=1)),טבלה20[[#This Row],[מחזורי פעילות]],"")</f>
        <v/>
      </c>
      <c r="R938" s="1" t="str">
        <f>IF(טבלה20[[#This Row],[באיזה מחזור נעקר אחרי קביעה?]]&lt;&gt;"",1,"")</f>
        <v/>
      </c>
      <c r="S938" s="1" t="str">
        <f>IF(AND(טבלה20[[#This Row],[באיזה מחזור נעקר אחרי קביעה?]]&lt;&gt;"",טבלה20[[#This Row],[CycleNumber]]&gt;B939),טבלה20[[#This Row],[באיזה מחזור נעקר אחרי קביעה?]],"")</f>
        <v/>
      </c>
      <c r="T938" s="1" t="str">
        <f>IF(AND(טבלה20[[#This Row],[הפרש קבוע אחרון]]&lt;&gt;"",I937=""),טבלה20[[#This Row],[CycleNumber]],"")</f>
        <v/>
      </c>
      <c r="U938" s="1" t="str">
        <f>IF(OR(טבלה20[[#This Row],[CycleNumber]]&gt;B939,B939=""),טבלה20[[#This Row],[CycleNumber]],"")</f>
        <v/>
      </c>
      <c r="V9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8" t="s">
        <v>127</v>
      </c>
      <c r="AO938">
        <v>4</v>
      </c>
      <c r="AP938">
        <v>24</v>
      </c>
      <c r="AQ938">
        <f t="shared" si="32"/>
        <v>0</v>
      </c>
      <c r="AR938" t="str">
        <f t="shared" si="33"/>
        <v/>
      </c>
    </row>
    <row r="939" spans="1:44" hidden="1" x14ac:dyDescent="0.25">
      <c r="A939" t="s">
        <v>127</v>
      </c>
      <c r="B939">
        <v>6</v>
      </c>
      <c r="C939">
        <v>1</v>
      </c>
      <c r="D939">
        <v>1</v>
      </c>
      <c r="E939">
        <v>0</v>
      </c>
      <c r="F939">
        <v>29</v>
      </c>
      <c r="G939" t="str">
        <f>IF(טבלה20[[#This Row],[CycleNumber]]&gt;2,IF(AND(טבלה20[[#This Row],[LengthofCycle]]-F938=F938-F937,טבלה20[[#This Row],[LengthofCycle]]-F938&lt;&gt;0),1,""),"")</f>
        <v/>
      </c>
      <c r="H939" t="str">
        <f>IF(טבלה20[[#This Row],[דילוג]]=1,SUM(G939:G940),"")</f>
        <v/>
      </c>
      <c r="I939" t="str">
        <f>IF(AND(טבלה20[[#This Row],[CycleNumber]]&gt;B938,טבלה20[[#This Row],[CycleNumber]]&gt;2),IF(טבלה20[[#This Row],[דילוג]]=1,טבלה20[[#This Row],[LengthofCycle]]-F938,I938),"")</f>
        <v/>
      </c>
      <c r="J939">
        <f>IF(AND(טבלה20[[#This Row],[CycleNumber]]&gt;B938,טבלה20[[#This Row],[CycleNumber]]&gt;2),IF(טבלה20[[#This Row],[דילוג]]=1,1,IF(MAX(J937:J938)=1,1,IF(טבלה20[[#This Row],[LengthofCycle]]-F938&lt;&gt;טבלה20[[#This Row],[הפרש קבוע אחרון]],0,""))),"")</f>
        <v>0</v>
      </c>
      <c r="K939" t="str">
        <f>IF(טבלה20[[#This Row],[CycleNumber]]&lt;3,"",IF(טבלה20[[#This Row],[דילוג]]=1,1,IF(K938="","",IF(טבלה20[[#This Row],[LengthofCycle]]-F938=טבלה20[[#This Row],[הפרש קבוע אחרון]],1,IF(K938+1&gt;3,"",K938+1)))))</f>
        <v/>
      </c>
      <c r="L939" t="str">
        <f>IF(OR(טבלה20[[#This Row],[פעילות]]="",K938=""),"",IF(טבלה20[[#This Row],[פעילות]]=1,1,0))</f>
        <v/>
      </c>
      <c r="M939" s="1" t="str">
        <f>IF(טבלה20[[#This Row],[פעילות]]="","",IF(OR(M938="",AND(טבלה20[[#This Row],[דילוג]]=1,K938=3)),1,M938+1))</f>
        <v/>
      </c>
      <c r="N939" s="1" t="str">
        <f>IF(AND(טבלה20[[#This Row],[מחזורי פעילות]]=3,G940=1,טבלה20[[#This Row],[הפרש קבוע אחרון]]&lt;&gt;I940),1,"")</f>
        <v/>
      </c>
      <c r="O939" s="1" t="str">
        <f>IF(AND(טבלה20[[#This Row],[מחזורי פעילות]]=3,G940=1,טבלה20[[#This Row],[הפרש קבוע אחרון]]=I940),1,"")</f>
        <v/>
      </c>
      <c r="P939" s="1" t="str">
        <f>IF(AND(טבלה20[[#This Row],[דילוג]]=1,טבלה20[[#This Row],[הפרש קבוע אחרון]]=I938,טבלה20[[#This Row],[מחזורי פעילות]]&gt;1),1,"")</f>
        <v/>
      </c>
      <c r="Q939" s="1" t="str">
        <f>IF(OR(AND(טבלה20[[#This Row],[מחזורי פעילות]]&lt;&gt;"",M940=""),AND(טבלה20[[#This Row],[פעילות]]=3,M940=1)),טבלה20[[#This Row],[מחזורי פעילות]],"")</f>
        <v/>
      </c>
      <c r="R939" s="1" t="str">
        <f>IF(טבלה20[[#This Row],[באיזה מחזור נעקר אחרי קביעה?]]&lt;&gt;"",1,"")</f>
        <v/>
      </c>
      <c r="S939" s="1" t="str">
        <f>IF(AND(טבלה20[[#This Row],[באיזה מחזור נעקר אחרי קביעה?]]&lt;&gt;"",טבלה20[[#This Row],[CycleNumber]]&gt;B940),טבלה20[[#This Row],[באיזה מחזור נעקר אחרי קביעה?]],"")</f>
        <v/>
      </c>
      <c r="T939" s="1" t="str">
        <f>IF(AND(טבלה20[[#This Row],[הפרש קבוע אחרון]]&lt;&gt;"",I938=""),טבלה20[[#This Row],[CycleNumber]],"")</f>
        <v/>
      </c>
      <c r="U939" s="1" t="str">
        <f>IF(OR(טבלה20[[#This Row],[CycleNumber]]&gt;B940,B940=""),טבלה20[[#This Row],[CycleNumber]],"")</f>
        <v/>
      </c>
      <c r="V9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39" t="s">
        <v>127</v>
      </c>
      <c r="AO939">
        <v>5</v>
      </c>
      <c r="AP939">
        <v>29</v>
      </c>
      <c r="AQ939">
        <f t="shared" si="32"/>
        <v>0</v>
      </c>
      <c r="AR939" t="str">
        <f t="shared" si="33"/>
        <v/>
      </c>
    </row>
    <row r="940" spans="1:44" hidden="1" x14ac:dyDescent="0.25">
      <c r="A940" t="s">
        <v>127</v>
      </c>
      <c r="B940">
        <v>7</v>
      </c>
      <c r="C940">
        <v>1</v>
      </c>
      <c r="D940">
        <v>1</v>
      </c>
      <c r="E940">
        <v>0</v>
      </c>
      <c r="F940">
        <v>27</v>
      </c>
      <c r="G940" t="str">
        <f>IF(טבלה20[[#This Row],[CycleNumber]]&gt;2,IF(AND(טבלה20[[#This Row],[LengthofCycle]]-F939=F939-F938,טבלה20[[#This Row],[LengthofCycle]]-F939&lt;&gt;0),1,""),"")</f>
        <v/>
      </c>
      <c r="H940" t="str">
        <f>IF(טבלה20[[#This Row],[דילוג]]=1,SUM(G940:G941),"")</f>
        <v/>
      </c>
      <c r="I940" t="str">
        <f>IF(AND(טבלה20[[#This Row],[CycleNumber]]&gt;B939,טבלה20[[#This Row],[CycleNumber]]&gt;2),IF(טבלה20[[#This Row],[דילוג]]=1,טבלה20[[#This Row],[LengthofCycle]]-F939,I939),"")</f>
        <v/>
      </c>
      <c r="J940">
        <f>IF(AND(טבלה20[[#This Row],[CycleNumber]]&gt;B939,טבלה20[[#This Row],[CycleNumber]]&gt;2),IF(טבלה20[[#This Row],[דילוג]]=1,1,IF(MAX(J938:J939)=1,1,IF(טבלה20[[#This Row],[LengthofCycle]]-F939&lt;&gt;טבלה20[[#This Row],[הפרש קבוע אחרון]],0,""))),"")</f>
        <v>0</v>
      </c>
      <c r="K940" t="str">
        <f>IF(טבלה20[[#This Row],[CycleNumber]]&lt;3,"",IF(טבלה20[[#This Row],[דילוג]]=1,1,IF(K939="","",IF(טבלה20[[#This Row],[LengthofCycle]]-F939=טבלה20[[#This Row],[הפרש קבוע אחרון]],1,IF(K939+1&gt;3,"",K939+1)))))</f>
        <v/>
      </c>
      <c r="L940" t="str">
        <f>IF(OR(טבלה20[[#This Row],[פעילות]]="",K939=""),"",IF(טבלה20[[#This Row],[פעילות]]=1,1,0))</f>
        <v/>
      </c>
      <c r="M940" s="1" t="str">
        <f>IF(טבלה20[[#This Row],[פעילות]]="","",IF(OR(M939="",AND(טבלה20[[#This Row],[דילוג]]=1,K939=3)),1,M939+1))</f>
        <v/>
      </c>
      <c r="N940" s="1" t="str">
        <f>IF(AND(טבלה20[[#This Row],[מחזורי פעילות]]=3,G941=1,טבלה20[[#This Row],[הפרש קבוע אחרון]]&lt;&gt;I941),1,"")</f>
        <v/>
      </c>
      <c r="O940" s="1" t="str">
        <f>IF(AND(טבלה20[[#This Row],[מחזורי פעילות]]=3,G941=1,טבלה20[[#This Row],[הפרש קבוע אחרון]]=I941),1,"")</f>
        <v/>
      </c>
      <c r="P940" s="1" t="str">
        <f>IF(AND(טבלה20[[#This Row],[דילוג]]=1,טבלה20[[#This Row],[הפרש קבוע אחרון]]=I939,טבלה20[[#This Row],[מחזורי פעילות]]&gt;1),1,"")</f>
        <v/>
      </c>
      <c r="Q940" s="1" t="str">
        <f>IF(OR(AND(טבלה20[[#This Row],[מחזורי פעילות]]&lt;&gt;"",M941=""),AND(טבלה20[[#This Row],[פעילות]]=3,M941=1)),טבלה20[[#This Row],[מחזורי פעילות]],"")</f>
        <v/>
      </c>
      <c r="R940" s="1" t="str">
        <f>IF(טבלה20[[#This Row],[באיזה מחזור נעקר אחרי קביעה?]]&lt;&gt;"",1,"")</f>
        <v/>
      </c>
      <c r="S940" s="1" t="str">
        <f>IF(AND(טבלה20[[#This Row],[באיזה מחזור נעקר אחרי קביעה?]]&lt;&gt;"",טבלה20[[#This Row],[CycleNumber]]&gt;B941),טבלה20[[#This Row],[באיזה מחזור נעקר אחרי קביעה?]],"")</f>
        <v/>
      </c>
      <c r="T940" s="1" t="str">
        <f>IF(AND(טבלה20[[#This Row],[הפרש קבוע אחרון]]&lt;&gt;"",I939=""),טבלה20[[#This Row],[CycleNumber]],"")</f>
        <v/>
      </c>
      <c r="U940" s="1" t="str">
        <f>IF(OR(טבלה20[[#This Row],[CycleNumber]]&gt;B941,B941=""),טבלה20[[#This Row],[CycleNumber]],"")</f>
        <v/>
      </c>
      <c r="V9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0" t="s">
        <v>127</v>
      </c>
      <c r="AO940">
        <v>6</v>
      </c>
      <c r="AP940">
        <v>29</v>
      </c>
      <c r="AQ940">
        <f t="shared" si="32"/>
        <v>0</v>
      </c>
      <c r="AR940" t="str">
        <f t="shared" si="33"/>
        <v/>
      </c>
    </row>
    <row r="941" spans="1:44" hidden="1" x14ac:dyDescent="0.25">
      <c r="A941" t="s">
        <v>127</v>
      </c>
      <c r="B941">
        <v>8</v>
      </c>
      <c r="C941">
        <v>1</v>
      </c>
      <c r="D941">
        <v>1</v>
      </c>
      <c r="E941">
        <v>0</v>
      </c>
      <c r="F941">
        <v>31</v>
      </c>
      <c r="G941" t="str">
        <f>IF(טבלה20[[#This Row],[CycleNumber]]&gt;2,IF(AND(טבלה20[[#This Row],[LengthofCycle]]-F940=F940-F939,טבלה20[[#This Row],[LengthofCycle]]-F940&lt;&gt;0),1,""),"")</f>
        <v/>
      </c>
      <c r="H941" t="str">
        <f>IF(טבלה20[[#This Row],[דילוג]]=1,SUM(G941:G942),"")</f>
        <v/>
      </c>
      <c r="I941" t="str">
        <f>IF(AND(טבלה20[[#This Row],[CycleNumber]]&gt;B940,טבלה20[[#This Row],[CycleNumber]]&gt;2),IF(טבלה20[[#This Row],[דילוג]]=1,טבלה20[[#This Row],[LengthofCycle]]-F940,I940),"")</f>
        <v/>
      </c>
      <c r="J941">
        <f>IF(AND(טבלה20[[#This Row],[CycleNumber]]&gt;B940,טבלה20[[#This Row],[CycleNumber]]&gt;2),IF(טבלה20[[#This Row],[דילוג]]=1,1,IF(MAX(J939:J940)=1,1,IF(טבלה20[[#This Row],[LengthofCycle]]-F940&lt;&gt;טבלה20[[#This Row],[הפרש קבוע אחרון]],0,""))),"")</f>
        <v>0</v>
      </c>
      <c r="K941" t="str">
        <f>IF(טבלה20[[#This Row],[CycleNumber]]&lt;3,"",IF(טבלה20[[#This Row],[דילוג]]=1,1,IF(K940="","",IF(טבלה20[[#This Row],[LengthofCycle]]-F940=טבלה20[[#This Row],[הפרש קבוע אחרון]],1,IF(K940+1&gt;3,"",K940+1)))))</f>
        <v/>
      </c>
      <c r="L941" t="str">
        <f>IF(OR(טבלה20[[#This Row],[פעילות]]="",K940=""),"",IF(טבלה20[[#This Row],[פעילות]]=1,1,0))</f>
        <v/>
      </c>
      <c r="M941" s="1" t="str">
        <f>IF(טבלה20[[#This Row],[פעילות]]="","",IF(OR(M940="",AND(טבלה20[[#This Row],[דילוג]]=1,K940=3)),1,M940+1))</f>
        <v/>
      </c>
      <c r="N941" s="1" t="str">
        <f>IF(AND(טבלה20[[#This Row],[מחזורי פעילות]]=3,G942=1,טבלה20[[#This Row],[הפרש קבוע אחרון]]&lt;&gt;I942),1,"")</f>
        <v/>
      </c>
      <c r="O941" s="1" t="str">
        <f>IF(AND(טבלה20[[#This Row],[מחזורי פעילות]]=3,G942=1,טבלה20[[#This Row],[הפרש קבוע אחרון]]=I942),1,"")</f>
        <v/>
      </c>
      <c r="P941" s="1" t="str">
        <f>IF(AND(טבלה20[[#This Row],[דילוג]]=1,טבלה20[[#This Row],[הפרש קבוע אחרון]]=I940,טבלה20[[#This Row],[מחזורי פעילות]]&gt;1),1,"")</f>
        <v/>
      </c>
      <c r="Q941" s="1" t="str">
        <f>IF(OR(AND(טבלה20[[#This Row],[מחזורי פעילות]]&lt;&gt;"",M942=""),AND(טבלה20[[#This Row],[פעילות]]=3,M942=1)),טבלה20[[#This Row],[מחזורי פעילות]],"")</f>
        <v/>
      </c>
      <c r="R941" s="1" t="str">
        <f>IF(טבלה20[[#This Row],[באיזה מחזור נעקר אחרי קביעה?]]&lt;&gt;"",1,"")</f>
        <v/>
      </c>
      <c r="S941" s="1" t="str">
        <f>IF(AND(טבלה20[[#This Row],[באיזה מחזור נעקר אחרי קביעה?]]&lt;&gt;"",טבלה20[[#This Row],[CycleNumber]]&gt;B942),טבלה20[[#This Row],[באיזה מחזור נעקר אחרי קביעה?]],"")</f>
        <v/>
      </c>
      <c r="T941" s="1" t="str">
        <f>IF(AND(טבלה20[[#This Row],[הפרש קבוע אחרון]]&lt;&gt;"",I940=""),טבלה20[[#This Row],[CycleNumber]],"")</f>
        <v/>
      </c>
      <c r="U941" s="1" t="str">
        <f>IF(OR(טבלה20[[#This Row],[CycleNumber]]&gt;B942,B942=""),טבלה20[[#This Row],[CycleNumber]],"")</f>
        <v/>
      </c>
      <c r="V9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1" t="s">
        <v>127</v>
      </c>
      <c r="AO941">
        <v>7</v>
      </c>
      <c r="AP941">
        <v>27</v>
      </c>
      <c r="AQ941">
        <f t="shared" si="32"/>
        <v>0</v>
      </c>
      <c r="AR941" t="str">
        <f t="shared" si="33"/>
        <v/>
      </c>
    </row>
    <row r="942" spans="1:44" hidden="1" x14ac:dyDescent="0.25">
      <c r="A942" t="s">
        <v>127</v>
      </c>
      <c r="B942">
        <v>9</v>
      </c>
      <c r="C942">
        <v>1</v>
      </c>
      <c r="D942">
        <v>1</v>
      </c>
      <c r="E942">
        <v>0</v>
      </c>
      <c r="F942">
        <v>23</v>
      </c>
      <c r="G942" t="str">
        <f>IF(טבלה20[[#This Row],[CycleNumber]]&gt;2,IF(AND(טבלה20[[#This Row],[LengthofCycle]]-F941=F941-F940,טבלה20[[#This Row],[LengthofCycle]]-F941&lt;&gt;0),1,""),"")</f>
        <v/>
      </c>
      <c r="H942" t="str">
        <f>IF(טבלה20[[#This Row],[דילוג]]=1,SUM(G942:G943),"")</f>
        <v/>
      </c>
      <c r="I942" t="str">
        <f>IF(AND(טבלה20[[#This Row],[CycleNumber]]&gt;B941,טבלה20[[#This Row],[CycleNumber]]&gt;2),IF(טבלה20[[#This Row],[דילוג]]=1,טבלה20[[#This Row],[LengthofCycle]]-F941,I941),"")</f>
        <v/>
      </c>
      <c r="J942">
        <f>IF(AND(טבלה20[[#This Row],[CycleNumber]]&gt;B941,טבלה20[[#This Row],[CycleNumber]]&gt;2),IF(טבלה20[[#This Row],[דילוג]]=1,1,IF(MAX(J940:J941)=1,1,IF(טבלה20[[#This Row],[LengthofCycle]]-F941&lt;&gt;טבלה20[[#This Row],[הפרש קבוע אחרון]],0,""))),"")</f>
        <v>0</v>
      </c>
      <c r="K942" t="str">
        <f>IF(טבלה20[[#This Row],[CycleNumber]]&lt;3,"",IF(טבלה20[[#This Row],[דילוג]]=1,1,IF(K941="","",IF(טבלה20[[#This Row],[LengthofCycle]]-F941=טבלה20[[#This Row],[הפרש קבוע אחרון]],1,IF(K941+1&gt;3,"",K941+1)))))</f>
        <v/>
      </c>
      <c r="L942" t="str">
        <f>IF(OR(טבלה20[[#This Row],[פעילות]]="",K941=""),"",IF(טבלה20[[#This Row],[פעילות]]=1,1,0))</f>
        <v/>
      </c>
      <c r="M942" s="1" t="str">
        <f>IF(טבלה20[[#This Row],[פעילות]]="","",IF(OR(M941="",AND(טבלה20[[#This Row],[דילוג]]=1,K941=3)),1,M941+1))</f>
        <v/>
      </c>
      <c r="N942" s="1" t="str">
        <f>IF(AND(טבלה20[[#This Row],[מחזורי פעילות]]=3,G943=1,טבלה20[[#This Row],[הפרש קבוע אחרון]]&lt;&gt;I943),1,"")</f>
        <v/>
      </c>
      <c r="O942" s="1" t="str">
        <f>IF(AND(טבלה20[[#This Row],[מחזורי פעילות]]=3,G943=1,טבלה20[[#This Row],[הפרש קבוע אחרון]]=I943),1,"")</f>
        <v/>
      </c>
      <c r="P942" s="1" t="str">
        <f>IF(AND(טבלה20[[#This Row],[דילוג]]=1,טבלה20[[#This Row],[הפרש קבוע אחרון]]=I941,טבלה20[[#This Row],[מחזורי פעילות]]&gt;1),1,"")</f>
        <v/>
      </c>
      <c r="Q942" s="1" t="str">
        <f>IF(OR(AND(טבלה20[[#This Row],[מחזורי פעילות]]&lt;&gt;"",M943=""),AND(טבלה20[[#This Row],[פעילות]]=3,M943=1)),טבלה20[[#This Row],[מחזורי פעילות]],"")</f>
        <v/>
      </c>
      <c r="R942" s="1" t="str">
        <f>IF(טבלה20[[#This Row],[באיזה מחזור נעקר אחרי קביעה?]]&lt;&gt;"",1,"")</f>
        <v/>
      </c>
      <c r="S942" s="1" t="str">
        <f>IF(AND(טבלה20[[#This Row],[באיזה מחזור נעקר אחרי קביעה?]]&lt;&gt;"",טבלה20[[#This Row],[CycleNumber]]&gt;B943),טבלה20[[#This Row],[באיזה מחזור נעקר אחרי קביעה?]],"")</f>
        <v/>
      </c>
      <c r="T942" s="1" t="str">
        <f>IF(AND(טבלה20[[#This Row],[הפרש קבוע אחרון]]&lt;&gt;"",I941=""),טבלה20[[#This Row],[CycleNumber]],"")</f>
        <v/>
      </c>
      <c r="U942" s="1" t="str">
        <f>IF(OR(טבלה20[[#This Row],[CycleNumber]]&gt;B943,B943=""),טבלה20[[#This Row],[CycleNumber]],"")</f>
        <v/>
      </c>
      <c r="V9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2" t="s">
        <v>127</v>
      </c>
      <c r="AO942">
        <v>8</v>
      </c>
      <c r="AP942">
        <v>31</v>
      </c>
      <c r="AQ942">
        <f t="shared" si="32"/>
        <v>0</v>
      </c>
      <c r="AR942" t="str">
        <f t="shared" si="33"/>
        <v/>
      </c>
    </row>
    <row r="943" spans="1:44" hidden="1" x14ac:dyDescent="0.25">
      <c r="A943" t="s">
        <v>127</v>
      </c>
      <c r="B943">
        <v>10</v>
      </c>
      <c r="C943">
        <v>1</v>
      </c>
      <c r="D943">
        <v>0</v>
      </c>
      <c r="E943">
        <v>0</v>
      </c>
      <c r="F943">
        <v>29</v>
      </c>
      <c r="G943" t="str">
        <f>IF(טבלה20[[#This Row],[CycleNumber]]&gt;2,IF(AND(טבלה20[[#This Row],[LengthofCycle]]-F942=F942-F941,טבלה20[[#This Row],[LengthofCycle]]-F942&lt;&gt;0),1,""),"")</f>
        <v/>
      </c>
      <c r="H943" t="str">
        <f>IF(טבלה20[[#This Row],[דילוג]]=1,SUM(G943:G944),"")</f>
        <v/>
      </c>
      <c r="I943" t="str">
        <f>IF(AND(טבלה20[[#This Row],[CycleNumber]]&gt;B942,טבלה20[[#This Row],[CycleNumber]]&gt;2),IF(טבלה20[[#This Row],[דילוג]]=1,טבלה20[[#This Row],[LengthofCycle]]-F942,I942),"")</f>
        <v/>
      </c>
      <c r="J943">
        <f>IF(AND(טבלה20[[#This Row],[CycleNumber]]&gt;B942,טבלה20[[#This Row],[CycleNumber]]&gt;2),IF(טבלה20[[#This Row],[דילוג]]=1,1,IF(MAX(J941:J942)=1,1,IF(טבלה20[[#This Row],[LengthofCycle]]-F942&lt;&gt;טבלה20[[#This Row],[הפרש קבוע אחרון]],0,""))),"")</f>
        <v>0</v>
      </c>
      <c r="K943" t="str">
        <f>IF(טבלה20[[#This Row],[CycleNumber]]&lt;3,"",IF(טבלה20[[#This Row],[דילוג]]=1,1,IF(K942="","",IF(טבלה20[[#This Row],[LengthofCycle]]-F942=טבלה20[[#This Row],[הפרש קבוע אחרון]],1,IF(K942+1&gt;3,"",K942+1)))))</f>
        <v/>
      </c>
      <c r="L943" t="str">
        <f>IF(OR(טבלה20[[#This Row],[פעילות]]="",K942=""),"",IF(טבלה20[[#This Row],[פעילות]]=1,1,0))</f>
        <v/>
      </c>
      <c r="M943" s="1" t="str">
        <f>IF(טבלה20[[#This Row],[פעילות]]="","",IF(OR(M942="",AND(טבלה20[[#This Row],[דילוג]]=1,K942=3)),1,M942+1))</f>
        <v/>
      </c>
      <c r="N943" s="1" t="str">
        <f>IF(AND(טבלה20[[#This Row],[מחזורי פעילות]]=3,G944=1,טבלה20[[#This Row],[הפרש קבוע אחרון]]&lt;&gt;I944),1,"")</f>
        <v/>
      </c>
      <c r="O943" s="1" t="str">
        <f>IF(AND(טבלה20[[#This Row],[מחזורי פעילות]]=3,G944=1,טבלה20[[#This Row],[הפרש קבוע אחרון]]=I944),1,"")</f>
        <v/>
      </c>
      <c r="P943" s="1" t="str">
        <f>IF(AND(טבלה20[[#This Row],[דילוג]]=1,טבלה20[[#This Row],[הפרש קבוע אחרון]]=I942,טבלה20[[#This Row],[מחזורי פעילות]]&gt;1),1,"")</f>
        <v/>
      </c>
      <c r="Q943" s="1" t="str">
        <f>IF(OR(AND(טבלה20[[#This Row],[מחזורי פעילות]]&lt;&gt;"",M944=""),AND(טבלה20[[#This Row],[פעילות]]=3,M944=1)),טבלה20[[#This Row],[מחזורי פעילות]],"")</f>
        <v/>
      </c>
      <c r="R943" s="1" t="str">
        <f>IF(טבלה20[[#This Row],[באיזה מחזור נעקר אחרי קביעה?]]&lt;&gt;"",1,"")</f>
        <v/>
      </c>
      <c r="S943" s="1" t="str">
        <f>IF(AND(טבלה20[[#This Row],[באיזה מחזור נעקר אחרי קביעה?]]&lt;&gt;"",טבלה20[[#This Row],[CycleNumber]]&gt;B944),טבלה20[[#This Row],[באיזה מחזור נעקר אחרי קביעה?]],"")</f>
        <v/>
      </c>
      <c r="T943" s="1" t="str">
        <f>IF(AND(טבלה20[[#This Row],[הפרש קבוע אחרון]]&lt;&gt;"",I942=""),טבלה20[[#This Row],[CycleNumber]],"")</f>
        <v/>
      </c>
      <c r="U943" s="1" t="str">
        <f>IF(OR(טבלה20[[#This Row],[CycleNumber]]&gt;B944,B944=""),טבלה20[[#This Row],[CycleNumber]],"")</f>
        <v/>
      </c>
      <c r="V9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3" t="s">
        <v>127</v>
      </c>
      <c r="AO943">
        <v>9</v>
      </c>
      <c r="AP943">
        <v>23</v>
      </c>
      <c r="AQ943">
        <f t="shared" si="32"/>
        <v>0</v>
      </c>
      <c r="AR943" t="str">
        <f t="shared" si="33"/>
        <v/>
      </c>
    </row>
    <row r="944" spans="1:44" hidden="1" x14ac:dyDescent="0.25">
      <c r="A944" t="s">
        <v>127</v>
      </c>
      <c r="B944">
        <v>11</v>
      </c>
      <c r="C944">
        <v>1</v>
      </c>
      <c r="D944">
        <v>1</v>
      </c>
      <c r="E944">
        <v>0</v>
      </c>
      <c r="F944">
        <v>30</v>
      </c>
      <c r="G944" t="str">
        <f>IF(טבלה20[[#This Row],[CycleNumber]]&gt;2,IF(AND(טבלה20[[#This Row],[LengthofCycle]]-F943=F943-F942,טבלה20[[#This Row],[LengthofCycle]]-F943&lt;&gt;0),1,""),"")</f>
        <v/>
      </c>
      <c r="H944" t="str">
        <f>IF(טבלה20[[#This Row],[דילוג]]=1,SUM(G944:G945),"")</f>
        <v/>
      </c>
      <c r="I944" t="str">
        <f>IF(AND(טבלה20[[#This Row],[CycleNumber]]&gt;B943,טבלה20[[#This Row],[CycleNumber]]&gt;2),IF(טבלה20[[#This Row],[דילוג]]=1,טבלה20[[#This Row],[LengthofCycle]]-F943,I943),"")</f>
        <v/>
      </c>
      <c r="J944">
        <f>IF(AND(טבלה20[[#This Row],[CycleNumber]]&gt;B943,טבלה20[[#This Row],[CycleNumber]]&gt;2),IF(טבלה20[[#This Row],[דילוג]]=1,1,IF(MAX(J942:J943)=1,1,IF(טבלה20[[#This Row],[LengthofCycle]]-F943&lt;&gt;טבלה20[[#This Row],[הפרש קבוע אחרון]],0,""))),"")</f>
        <v>0</v>
      </c>
      <c r="K944" t="str">
        <f>IF(טבלה20[[#This Row],[CycleNumber]]&lt;3,"",IF(טבלה20[[#This Row],[דילוג]]=1,1,IF(K943="","",IF(טבלה20[[#This Row],[LengthofCycle]]-F943=טבלה20[[#This Row],[הפרש קבוע אחרון]],1,IF(K943+1&gt;3,"",K943+1)))))</f>
        <v/>
      </c>
      <c r="L944" t="str">
        <f>IF(OR(טבלה20[[#This Row],[פעילות]]="",K943=""),"",IF(טבלה20[[#This Row],[פעילות]]=1,1,0))</f>
        <v/>
      </c>
      <c r="M944" s="1" t="str">
        <f>IF(טבלה20[[#This Row],[פעילות]]="","",IF(OR(M943="",AND(טבלה20[[#This Row],[דילוג]]=1,K943=3)),1,M943+1))</f>
        <v/>
      </c>
      <c r="N944" s="1" t="str">
        <f>IF(AND(טבלה20[[#This Row],[מחזורי פעילות]]=3,G945=1,טבלה20[[#This Row],[הפרש קבוע אחרון]]&lt;&gt;I945),1,"")</f>
        <v/>
      </c>
      <c r="O944" s="1" t="str">
        <f>IF(AND(טבלה20[[#This Row],[מחזורי פעילות]]=3,G945=1,טבלה20[[#This Row],[הפרש קבוע אחרון]]=I945),1,"")</f>
        <v/>
      </c>
      <c r="P944" s="1" t="str">
        <f>IF(AND(טבלה20[[#This Row],[דילוג]]=1,טבלה20[[#This Row],[הפרש קבוע אחרון]]=I943,טבלה20[[#This Row],[מחזורי פעילות]]&gt;1),1,"")</f>
        <v/>
      </c>
      <c r="Q944" s="1" t="str">
        <f>IF(OR(AND(טבלה20[[#This Row],[מחזורי פעילות]]&lt;&gt;"",M945=""),AND(טבלה20[[#This Row],[פעילות]]=3,M945=1)),טבלה20[[#This Row],[מחזורי פעילות]],"")</f>
        <v/>
      </c>
      <c r="R944" s="1" t="str">
        <f>IF(טבלה20[[#This Row],[באיזה מחזור נעקר אחרי קביעה?]]&lt;&gt;"",1,"")</f>
        <v/>
      </c>
      <c r="S944" s="1" t="str">
        <f>IF(AND(טבלה20[[#This Row],[באיזה מחזור נעקר אחרי קביעה?]]&lt;&gt;"",טבלה20[[#This Row],[CycleNumber]]&gt;B945),טבלה20[[#This Row],[באיזה מחזור נעקר אחרי קביעה?]],"")</f>
        <v/>
      </c>
      <c r="T944" s="1" t="str">
        <f>IF(AND(טבלה20[[#This Row],[הפרש קבוע אחרון]]&lt;&gt;"",I943=""),טבלה20[[#This Row],[CycleNumber]],"")</f>
        <v/>
      </c>
      <c r="U944" s="1" t="str">
        <f>IF(OR(טבלה20[[#This Row],[CycleNumber]]&gt;B945,B945=""),טבלה20[[#This Row],[CycleNumber]],"")</f>
        <v/>
      </c>
      <c r="V9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4" t="s">
        <v>127</v>
      </c>
      <c r="AO944">
        <v>10</v>
      </c>
      <c r="AP944">
        <v>29</v>
      </c>
      <c r="AQ944">
        <f t="shared" si="32"/>
        <v>0</v>
      </c>
      <c r="AR944" t="str">
        <f t="shared" si="33"/>
        <v/>
      </c>
    </row>
    <row r="945" spans="1:44" hidden="1" x14ac:dyDescent="0.25">
      <c r="A945" t="s">
        <v>127</v>
      </c>
      <c r="B945">
        <v>12</v>
      </c>
      <c r="C945">
        <v>1</v>
      </c>
      <c r="D945">
        <v>1</v>
      </c>
      <c r="E945">
        <v>0</v>
      </c>
      <c r="F945">
        <v>29</v>
      </c>
      <c r="G945" t="str">
        <f>IF(טבלה20[[#This Row],[CycleNumber]]&gt;2,IF(AND(טבלה20[[#This Row],[LengthofCycle]]-F944=F944-F943,טבלה20[[#This Row],[LengthofCycle]]-F944&lt;&gt;0),1,""),"")</f>
        <v/>
      </c>
      <c r="H945" t="str">
        <f>IF(טבלה20[[#This Row],[דילוג]]=1,SUM(G945:G946),"")</f>
        <v/>
      </c>
      <c r="I945" t="str">
        <f>IF(AND(טבלה20[[#This Row],[CycleNumber]]&gt;B944,טבלה20[[#This Row],[CycleNumber]]&gt;2),IF(טבלה20[[#This Row],[דילוג]]=1,טבלה20[[#This Row],[LengthofCycle]]-F944,I944),"")</f>
        <v/>
      </c>
      <c r="J945">
        <f>IF(AND(טבלה20[[#This Row],[CycleNumber]]&gt;B944,טבלה20[[#This Row],[CycleNumber]]&gt;2),IF(טבלה20[[#This Row],[דילוג]]=1,1,IF(MAX(J943:J944)=1,1,IF(טבלה20[[#This Row],[LengthofCycle]]-F944&lt;&gt;טבלה20[[#This Row],[הפרש קבוע אחרון]],0,""))),"")</f>
        <v>0</v>
      </c>
      <c r="K945" t="str">
        <f>IF(טבלה20[[#This Row],[CycleNumber]]&lt;3,"",IF(טבלה20[[#This Row],[דילוג]]=1,1,IF(K944="","",IF(טבלה20[[#This Row],[LengthofCycle]]-F944=טבלה20[[#This Row],[הפרש קבוע אחרון]],1,IF(K944+1&gt;3,"",K944+1)))))</f>
        <v/>
      </c>
      <c r="L945" t="str">
        <f>IF(OR(טבלה20[[#This Row],[פעילות]]="",K944=""),"",IF(טבלה20[[#This Row],[פעילות]]=1,1,0))</f>
        <v/>
      </c>
      <c r="M945" s="1" t="str">
        <f>IF(טבלה20[[#This Row],[פעילות]]="","",IF(OR(M944="",AND(טבלה20[[#This Row],[דילוג]]=1,K944=3)),1,M944+1))</f>
        <v/>
      </c>
      <c r="N945" s="1" t="str">
        <f>IF(AND(טבלה20[[#This Row],[מחזורי פעילות]]=3,G946=1,טבלה20[[#This Row],[הפרש קבוע אחרון]]&lt;&gt;I946),1,"")</f>
        <v/>
      </c>
      <c r="O945" s="1" t="str">
        <f>IF(AND(טבלה20[[#This Row],[מחזורי פעילות]]=3,G946=1,טבלה20[[#This Row],[הפרש קבוע אחרון]]=I946),1,"")</f>
        <v/>
      </c>
      <c r="P945" s="1" t="str">
        <f>IF(AND(טבלה20[[#This Row],[דילוג]]=1,טבלה20[[#This Row],[הפרש קבוע אחרון]]=I944,טבלה20[[#This Row],[מחזורי פעילות]]&gt;1),1,"")</f>
        <v/>
      </c>
      <c r="Q945" s="1" t="str">
        <f>IF(OR(AND(טבלה20[[#This Row],[מחזורי פעילות]]&lt;&gt;"",M946=""),AND(טבלה20[[#This Row],[פעילות]]=3,M946=1)),טבלה20[[#This Row],[מחזורי פעילות]],"")</f>
        <v/>
      </c>
      <c r="R945" s="1" t="str">
        <f>IF(טבלה20[[#This Row],[באיזה מחזור נעקר אחרי קביעה?]]&lt;&gt;"",1,"")</f>
        <v/>
      </c>
      <c r="S945" s="1" t="str">
        <f>IF(AND(טבלה20[[#This Row],[באיזה מחזור נעקר אחרי קביעה?]]&lt;&gt;"",טבלה20[[#This Row],[CycleNumber]]&gt;B946),טבלה20[[#This Row],[באיזה מחזור נעקר אחרי קביעה?]],"")</f>
        <v/>
      </c>
      <c r="T945" s="1" t="str">
        <f>IF(AND(טבלה20[[#This Row],[הפרש קבוע אחרון]]&lt;&gt;"",I944=""),טבלה20[[#This Row],[CycleNumber]],"")</f>
        <v/>
      </c>
      <c r="U945" s="1">
        <f>IF(OR(טבלה20[[#This Row],[CycleNumber]]&gt;B946,B946=""),טבלה20[[#This Row],[CycleNumber]],"")</f>
        <v>12</v>
      </c>
      <c r="V9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5" t="s">
        <v>127</v>
      </c>
      <c r="AO945">
        <v>11</v>
      </c>
      <c r="AP945">
        <v>30</v>
      </c>
      <c r="AQ945">
        <f t="shared" si="32"/>
        <v>0</v>
      </c>
      <c r="AR945" t="str">
        <f t="shared" si="33"/>
        <v/>
      </c>
    </row>
    <row r="946" spans="1:44" hidden="1" x14ac:dyDescent="0.25">
      <c r="A946" t="s">
        <v>128</v>
      </c>
      <c r="B946">
        <v>1</v>
      </c>
      <c r="C946">
        <v>0</v>
      </c>
      <c r="D946">
        <v>1</v>
      </c>
      <c r="E946">
        <v>0</v>
      </c>
      <c r="F946">
        <v>27</v>
      </c>
      <c r="G946" t="str">
        <f>IF(טבלה20[[#This Row],[CycleNumber]]&gt;2,IF(AND(טבלה20[[#This Row],[LengthofCycle]]-F945=F945-F944,טבלה20[[#This Row],[LengthofCycle]]-F945&lt;&gt;0),1,""),"")</f>
        <v/>
      </c>
      <c r="H946" t="str">
        <f>IF(טבלה20[[#This Row],[דילוג]]=1,SUM(G946:G947),"")</f>
        <v/>
      </c>
      <c r="I946" t="str">
        <f>IF(AND(טבלה20[[#This Row],[CycleNumber]]&gt;B945,טבלה20[[#This Row],[CycleNumber]]&gt;2),IF(טבלה20[[#This Row],[דילוג]]=1,טבלה20[[#This Row],[LengthofCycle]]-F945,I945),"")</f>
        <v/>
      </c>
      <c r="J946" t="str">
        <f>IF(AND(טבלה20[[#This Row],[CycleNumber]]&gt;B945,טבלה20[[#This Row],[CycleNumber]]&gt;2),IF(טבלה20[[#This Row],[דילוג]]=1,1,IF(MAX(J944:J945)=1,1,IF(טבלה20[[#This Row],[LengthofCycle]]-F945&lt;&gt;טבלה20[[#This Row],[הפרש קבוע אחרון]],0,""))),"")</f>
        <v/>
      </c>
      <c r="K946" t="str">
        <f>IF(טבלה20[[#This Row],[CycleNumber]]&lt;3,"",IF(טבלה20[[#This Row],[דילוג]]=1,1,IF(K945="","",IF(טבלה20[[#This Row],[LengthofCycle]]-F945=טבלה20[[#This Row],[הפרש קבוע אחרון]],1,IF(K945+1&gt;3,"",K945+1)))))</f>
        <v/>
      </c>
      <c r="L946" t="str">
        <f>IF(OR(טבלה20[[#This Row],[פעילות]]="",K945=""),"",IF(טבלה20[[#This Row],[פעילות]]=1,1,0))</f>
        <v/>
      </c>
      <c r="M946" s="1" t="str">
        <f>IF(טבלה20[[#This Row],[פעילות]]="","",IF(OR(M945="",AND(טבלה20[[#This Row],[דילוג]]=1,K945=3)),1,M945+1))</f>
        <v/>
      </c>
      <c r="N946" s="1" t="str">
        <f>IF(AND(טבלה20[[#This Row],[מחזורי פעילות]]=3,G947=1,טבלה20[[#This Row],[הפרש קבוע אחרון]]&lt;&gt;I947),1,"")</f>
        <v/>
      </c>
      <c r="O946" s="1" t="str">
        <f>IF(AND(טבלה20[[#This Row],[מחזורי פעילות]]=3,G947=1,טבלה20[[#This Row],[הפרש קבוע אחרון]]=I947),1,"")</f>
        <v/>
      </c>
      <c r="P946" s="1" t="str">
        <f>IF(AND(טבלה20[[#This Row],[דילוג]]=1,טבלה20[[#This Row],[הפרש קבוע אחרון]]=I945,טבלה20[[#This Row],[מחזורי פעילות]]&gt;1),1,"")</f>
        <v/>
      </c>
      <c r="Q946" s="1" t="str">
        <f>IF(OR(AND(טבלה20[[#This Row],[מחזורי פעילות]]&lt;&gt;"",M947=""),AND(טבלה20[[#This Row],[פעילות]]=3,M947=1)),טבלה20[[#This Row],[מחזורי פעילות]],"")</f>
        <v/>
      </c>
      <c r="R946" s="1" t="str">
        <f>IF(טבלה20[[#This Row],[באיזה מחזור נעקר אחרי קביעה?]]&lt;&gt;"",1,"")</f>
        <v/>
      </c>
      <c r="S946" s="1" t="str">
        <f>IF(AND(טבלה20[[#This Row],[באיזה מחזור נעקר אחרי קביעה?]]&lt;&gt;"",טבלה20[[#This Row],[CycleNumber]]&gt;B947),טבלה20[[#This Row],[באיזה מחזור נעקר אחרי קביעה?]],"")</f>
        <v/>
      </c>
      <c r="T946" s="1" t="str">
        <f>IF(AND(טבלה20[[#This Row],[הפרש קבוע אחרון]]&lt;&gt;"",I945=""),טבלה20[[#This Row],[CycleNumber]],"")</f>
        <v/>
      </c>
      <c r="U946" s="1" t="str">
        <f>IF(OR(טבלה20[[#This Row],[CycleNumber]]&gt;B947,B947=""),טבלה20[[#This Row],[CycleNumber]],"")</f>
        <v/>
      </c>
      <c r="V9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6" t="s">
        <v>127</v>
      </c>
      <c r="AO946">
        <v>12</v>
      </c>
      <c r="AP946">
        <v>29</v>
      </c>
      <c r="AQ946">
        <f t="shared" si="32"/>
        <v>0</v>
      </c>
      <c r="AR946" t="str">
        <f t="shared" si="33"/>
        <v/>
      </c>
    </row>
    <row r="947" spans="1:44" hidden="1" x14ac:dyDescent="0.25">
      <c r="A947" t="s">
        <v>128</v>
      </c>
      <c r="B947">
        <v>2</v>
      </c>
      <c r="C947">
        <v>0</v>
      </c>
      <c r="D947">
        <v>1</v>
      </c>
      <c r="E947">
        <v>0</v>
      </c>
      <c r="F947">
        <v>27</v>
      </c>
      <c r="G947" t="str">
        <f>IF(טבלה20[[#This Row],[CycleNumber]]&gt;2,IF(AND(טבלה20[[#This Row],[LengthofCycle]]-F946=F946-F945,טבלה20[[#This Row],[LengthofCycle]]-F946&lt;&gt;0),1,""),"")</f>
        <v/>
      </c>
      <c r="H947" t="str">
        <f>IF(טבלה20[[#This Row],[דילוג]]=1,SUM(G947:G948),"")</f>
        <v/>
      </c>
      <c r="I947" t="str">
        <f>IF(AND(טבלה20[[#This Row],[CycleNumber]]&gt;B946,טבלה20[[#This Row],[CycleNumber]]&gt;2),IF(טבלה20[[#This Row],[דילוג]]=1,טבלה20[[#This Row],[LengthofCycle]]-F946,I946),"")</f>
        <v/>
      </c>
      <c r="J947" t="str">
        <f>IF(AND(טבלה20[[#This Row],[CycleNumber]]&gt;B946,טבלה20[[#This Row],[CycleNumber]]&gt;2),IF(טבלה20[[#This Row],[דילוג]]=1,1,IF(MAX(J945:J946)=1,1,IF(טבלה20[[#This Row],[LengthofCycle]]-F946&lt;&gt;טבלה20[[#This Row],[הפרש קבוע אחרון]],0,""))),"")</f>
        <v/>
      </c>
      <c r="K947" t="str">
        <f>IF(טבלה20[[#This Row],[CycleNumber]]&lt;3,"",IF(טבלה20[[#This Row],[דילוג]]=1,1,IF(K946="","",IF(טבלה20[[#This Row],[LengthofCycle]]-F946=טבלה20[[#This Row],[הפרש קבוע אחרון]],1,IF(K946+1&gt;3,"",K946+1)))))</f>
        <v/>
      </c>
      <c r="L947" t="str">
        <f>IF(OR(טבלה20[[#This Row],[פעילות]]="",K946=""),"",IF(טבלה20[[#This Row],[פעילות]]=1,1,0))</f>
        <v/>
      </c>
      <c r="M947" s="1" t="str">
        <f>IF(טבלה20[[#This Row],[פעילות]]="","",IF(OR(M946="",AND(טבלה20[[#This Row],[דילוג]]=1,K946=3)),1,M946+1))</f>
        <v/>
      </c>
      <c r="N947" s="1" t="str">
        <f>IF(AND(טבלה20[[#This Row],[מחזורי פעילות]]=3,G948=1,טבלה20[[#This Row],[הפרש קבוע אחרון]]&lt;&gt;I948),1,"")</f>
        <v/>
      </c>
      <c r="O947" s="1" t="str">
        <f>IF(AND(טבלה20[[#This Row],[מחזורי פעילות]]=3,G948=1,טבלה20[[#This Row],[הפרש קבוע אחרון]]=I948),1,"")</f>
        <v/>
      </c>
      <c r="P947" s="1" t="str">
        <f>IF(AND(טבלה20[[#This Row],[דילוג]]=1,טבלה20[[#This Row],[הפרש קבוע אחרון]]=I946,טבלה20[[#This Row],[מחזורי פעילות]]&gt;1),1,"")</f>
        <v/>
      </c>
      <c r="Q947" s="1" t="str">
        <f>IF(OR(AND(טבלה20[[#This Row],[מחזורי פעילות]]&lt;&gt;"",M948=""),AND(טבלה20[[#This Row],[פעילות]]=3,M948=1)),טבלה20[[#This Row],[מחזורי פעילות]],"")</f>
        <v/>
      </c>
      <c r="R947" s="1" t="str">
        <f>IF(טבלה20[[#This Row],[באיזה מחזור נעקר אחרי קביעה?]]&lt;&gt;"",1,"")</f>
        <v/>
      </c>
      <c r="S947" s="1" t="str">
        <f>IF(AND(טבלה20[[#This Row],[באיזה מחזור נעקר אחרי קביעה?]]&lt;&gt;"",טבלה20[[#This Row],[CycleNumber]]&gt;B948),טבלה20[[#This Row],[באיזה מחזור נעקר אחרי קביעה?]],"")</f>
        <v/>
      </c>
      <c r="T947" s="1" t="str">
        <f>IF(AND(טבלה20[[#This Row],[הפרש קבוע אחרון]]&lt;&gt;"",I946=""),טבלה20[[#This Row],[CycleNumber]],"")</f>
        <v/>
      </c>
      <c r="U947" s="1" t="str">
        <f>IF(OR(טבלה20[[#This Row],[CycleNumber]]&gt;B948,B948=""),טבלה20[[#This Row],[CycleNumber]],"")</f>
        <v/>
      </c>
      <c r="V9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7" t="s">
        <v>128</v>
      </c>
      <c r="AO947">
        <v>1</v>
      </c>
      <c r="AP947">
        <v>27</v>
      </c>
      <c r="AQ947" t="str">
        <f t="shared" si="32"/>
        <v/>
      </c>
      <c r="AR947" t="str">
        <f t="shared" si="33"/>
        <v/>
      </c>
    </row>
    <row r="948" spans="1:44" hidden="1" x14ac:dyDescent="0.25">
      <c r="A948" t="s">
        <v>128</v>
      </c>
      <c r="B948">
        <v>3</v>
      </c>
      <c r="C948">
        <v>0</v>
      </c>
      <c r="D948">
        <v>1</v>
      </c>
      <c r="E948">
        <v>0</v>
      </c>
      <c r="F948">
        <v>28</v>
      </c>
      <c r="G948" t="str">
        <f>IF(טבלה20[[#This Row],[CycleNumber]]&gt;2,IF(AND(טבלה20[[#This Row],[LengthofCycle]]-F947=F947-F946,טבלה20[[#This Row],[LengthofCycle]]-F947&lt;&gt;0),1,""),"")</f>
        <v/>
      </c>
      <c r="H948" t="str">
        <f>IF(טבלה20[[#This Row],[דילוג]]=1,SUM(G948:G949),"")</f>
        <v/>
      </c>
      <c r="I948" t="str">
        <f>IF(AND(טבלה20[[#This Row],[CycleNumber]]&gt;B947,טבלה20[[#This Row],[CycleNumber]]&gt;2),IF(טבלה20[[#This Row],[דילוג]]=1,טבלה20[[#This Row],[LengthofCycle]]-F947,I947),"")</f>
        <v/>
      </c>
      <c r="J948">
        <f>IF(AND(טבלה20[[#This Row],[CycleNumber]]&gt;B947,טבלה20[[#This Row],[CycleNumber]]&gt;2),IF(טבלה20[[#This Row],[דילוג]]=1,1,IF(MAX(J946:J947)=1,1,IF(טבלה20[[#This Row],[LengthofCycle]]-F947&lt;&gt;טבלה20[[#This Row],[הפרש קבוע אחרון]],0,""))),"")</f>
        <v>0</v>
      </c>
      <c r="K948" t="str">
        <f>IF(טבלה20[[#This Row],[CycleNumber]]&lt;3,"",IF(טבלה20[[#This Row],[דילוג]]=1,1,IF(K947="","",IF(טבלה20[[#This Row],[LengthofCycle]]-F947=טבלה20[[#This Row],[הפרש קבוע אחרון]],1,IF(K947+1&gt;3,"",K947+1)))))</f>
        <v/>
      </c>
      <c r="L948" t="str">
        <f>IF(OR(טבלה20[[#This Row],[פעילות]]="",K947=""),"",IF(טבלה20[[#This Row],[פעילות]]=1,1,0))</f>
        <v/>
      </c>
      <c r="M948" s="1" t="str">
        <f>IF(טבלה20[[#This Row],[פעילות]]="","",IF(OR(M947="",AND(טבלה20[[#This Row],[דילוג]]=1,K947=3)),1,M947+1))</f>
        <v/>
      </c>
      <c r="N948" s="1" t="str">
        <f>IF(AND(טבלה20[[#This Row],[מחזורי פעילות]]=3,G949=1,טבלה20[[#This Row],[הפרש קבוע אחרון]]&lt;&gt;I949),1,"")</f>
        <v/>
      </c>
      <c r="O948" s="1" t="str">
        <f>IF(AND(טבלה20[[#This Row],[מחזורי פעילות]]=3,G949=1,טבלה20[[#This Row],[הפרש קבוע אחרון]]=I949),1,"")</f>
        <v/>
      </c>
      <c r="P948" s="1" t="str">
        <f>IF(AND(טבלה20[[#This Row],[דילוג]]=1,טבלה20[[#This Row],[הפרש קבוע אחרון]]=I947,טבלה20[[#This Row],[מחזורי פעילות]]&gt;1),1,"")</f>
        <v/>
      </c>
      <c r="Q948" s="1" t="str">
        <f>IF(OR(AND(טבלה20[[#This Row],[מחזורי פעילות]]&lt;&gt;"",M949=""),AND(טבלה20[[#This Row],[פעילות]]=3,M949=1)),טבלה20[[#This Row],[מחזורי פעילות]],"")</f>
        <v/>
      </c>
      <c r="R948" s="1" t="str">
        <f>IF(טבלה20[[#This Row],[באיזה מחזור נעקר אחרי קביעה?]]&lt;&gt;"",1,"")</f>
        <v/>
      </c>
      <c r="S948" s="1" t="str">
        <f>IF(AND(טבלה20[[#This Row],[באיזה מחזור נעקר אחרי קביעה?]]&lt;&gt;"",טבלה20[[#This Row],[CycleNumber]]&gt;B949),טבלה20[[#This Row],[באיזה מחזור נעקר אחרי קביעה?]],"")</f>
        <v/>
      </c>
      <c r="T948" s="1" t="str">
        <f>IF(AND(טבלה20[[#This Row],[הפרש קבוע אחרון]]&lt;&gt;"",I947=""),טבלה20[[#This Row],[CycleNumber]],"")</f>
        <v/>
      </c>
      <c r="U948" s="1" t="str">
        <f>IF(OR(טבלה20[[#This Row],[CycleNumber]]&gt;B949,B949=""),טבלה20[[#This Row],[CycleNumber]],"")</f>
        <v/>
      </c>
      <c r="V9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8" t="s">
        <v>128</v>
      </c>
      <c r="AO948">
        <v>2</v>
      </c>
      <c r="AP948">
        <v>27</v>
      </c>
      <c r="AQ948" t="str">
        <f t="shared" si="32"/>
        <v/>
      </c>
      <c r="AR948" t="str">
        <f t="shared" si="33"/>
        <v/>
      </c>
    </row>
    <row r="949" spans="1:44" hidden="1" x14ac:dyDescent="0.25">
      <c r="A949" t="s">
        <v>128</v>
      </c>
      <c r="B949">
        <v>4</v>
      </c>
      <c r="C949">
        <v>0</v>
      </c>
      <c r="D949">
        <v>1</v>
      </c>
      <c r="E949">
        <v>0</v>
      </c>
      <c r="F949">
        <v>25</v>
      </c>
      <c r="G949" t="str">
        <f>IF(טבלה20[[#This Row],[CycleNumber]]&gt;2,IF(AND(טבלה20[[#This Row],[LengthofCycle]]-F948=F948-F947,טבלה20[[#This Row],[LengthofCycle]]-F948&lt;&gt;0),1,""),"")</f>
        <v/>
      </c>
      <c r="H949" t="str">
        <f>IF(טבלה20[[#This Row],[דילוג]]=1,SUM(G949:G950),"")</f>
        <v/>
      </c>
      <c r="I949" t="str">
        <f>IF(AND(טבלה20[[#This Row],[CycleNumber]]&gt;B948,טבלה20[[#This Row],[CycleNumber]]&gt;2),IF(טבלה20[[#This Row],[דילוג]]=1,טבלה20[[#This Row],[LengthofCycle]]-F948,I948),"")</f>
        <v/>
      </c>
      <c r="J949">
        <f>IF(AND(טבלה20[[#This Row],[CycleNumber]]&gt;B948,טבלה20[[#This Row],[CycleNumber]]&gt;2),IF(טבלה20[[#This Row],[דילוג]]=1,1,IF(MAX(J947:J948)=1,1,IF(טבלה20[[#This Row],[LengthofCycle]]-F948&lt;&gt;טבלה20[[#This Row],[הפרש קבוע אחרון]],0,""))),"")</f>
        <v>0</v>
      </c>
      <c r="K949" t="str">
        <f>IF(טבלה20[[#This Row],[CycleNumber]]&lt;3,"",IF(טבלה20[[#This Row],[דילוג]]=1,1,IF(K948="","",IF(טבלה20[[#This Row],[LengthofCycle]]-F948=טבלה20[[#This Row],[הפרש קבוע אחרון]],1,IF(K948+1&gt;3,"",K948+1)))))</f>
        <v/>
      </c>
      <c r="L949" t="str">
        <f>IF(OR(טבלה20[[#This Row],[פעילות]]="",K948=""),"",IF(טבלה20[[#This Row],[פעילות]]=1,1,0))</f>
        <v/>
      </c>
      <c r="M949" s="1" t="str">
        <f>IF(טבלה20[[#This Row],[פעילות]]="","",IF(OR(M948="",AND(טבלה20[[#This Row],[דילוג]]=1,K948=3)),1,M948+1))</f>
        <v/>
      </c>
      <c r="N949" s="1" t="str">
        <f>IF(AND(טבלה20[[#This Row],[מחזורי פעילות]]=3,G950=1,טבלה20[[#This Row],[הפרש קבוע אחרון]]&lt;&gt;I950),1,"")</f>
        <v/>
      </c>
      <c r="O949" s="1" t="str">
        <f>IF(AND(טבלה20[[#This Row],[מחזורי פעילות]]=3,G950=1,טבלה20[[#This Row],[הפרש קבוע אחרון]]=I950),1,"")</f>
        <v/>
      </c>
      <c r="P949" s="1" t="str">
        <f>IF(AND(טבלה20[[#This Row],[דילוג]]=1,טבלה20[[#This Row],[הפרש קבוע אחרון]]=I948,טבלה20[[#This Row],[מחזורי פעילות]]&gt;1),1,"")</f>
        <v/>
      </c>
      <c r="Q949" s="1" t="str">
        <f>IF(OR(AND(טבלה20[[#This Row],[מחזורי פעילות]]&lt;&gt;"",M950=""),AND(טבלה20[[#This Row],[פעילות]]=3,M950=1)),טבלה20[[#This Row],[מחזורי פעילות]],"")</f>
        <v/>
      </c>
      <c r="R949" s="1" t="str">
        <f>IF(טבלה20[[#This Row],[באיזה מחזור נעקר אחרי קביעה?]]&lt;&gt;"",1,"")</f>
        <v/>
      </c>
      <c r="S949" s="1" t="str">
        <f>IF(AND(טבלה20[[#This Row],[באיזה מחזור נעקר אחרי קביעה?]]&lt;&gt;"",טבלה20[[#This Row],[CycleNumber]]&gt;B950),טבלה20[[#This Row],[באיזה מחזור נעקר אחרי קביעה?]],"")</f>
        <v/>
      </c>
      <c r="T949" s="1" t="str">
        <f>IF(AND(טבלה20[[#This Row],[הפרש קבוע אחרון]]&lt;&gt;"",I948=""),טבלה20[[#This Row],[CycleNumber]],"")</f>
        <v/>
      </c>
      <c r="U949" s="1" t="str">
        <f>IF(OR(טבלה20[[#This Row],[CycleNumber]]&gt;B950,B950=""),טבלה20[[#This Row],[CycleNumber]],"")</f>
        <v/>
      </c>
      <c r="V9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49" t="s">
        <v>128</v>
      </c>
      <c r="AO949">
        <v>3</v>
      </c>
      <c r="AP949">
        <v>28</v>
      </c>
      <c r="AQ949">
        <f t="shared" si="32"/>
        <v>0</v>
      </c>
      <c r="AR949" t="str">
        <f t="shared" si="33"/>
        <v/>
      </c>
    </row>
    <row r="950" spans="1:44" hidden="1" x14ac:dyDescent="0.25">
      <c r="A950" t="s">
        <v>128</v>
      </c>
      <c r="B950">
        <v>5</v>
      </c>
      <c r="C950">
        <v>0</v>
      </c>
      <c r="D950">
        <v>1</v>
      </c>
      <c r="E950">
        <v>0</v>
      </c>
      <c r="F950">
        <v>26</v>
      </c>
      <c r="G950" t="str">
        <f>IF(טבלה20[[#This Row],[CycleNumber]]&gt;2,IF(AND(טבלה20[[#This Row],[LengthofCycle]]-F949=F949-F948,טבלה20[[#This Row],[LengthofCycle]]-F949&lt;&gt;0),1,""),"")</f>
        <v/>
      </c>
      <c r="H950" t="str">
        <f>IF(טבלה20[[#This Row],[דילוג]]=1,SUM(G950:G951),"")</f>
        <v/>
      </c>
      <c r="I950" t="str">
        <f>IF(AND(טבלה20[[#This Row],[CycleNumber]]&gt;B949,טבלה20[[#This Row],[CycleNumber]]&gt;2),IF(טבלה20[[#This Row],[דילוג]]=1,טבלה20[[#This Row],[LengthofCycle]]-F949,I949),"")</f>
        <v/>
      </c>
      <c r="J950">
        <f>IF(AND(טבלה20[[#This Row],[CycleNumber]]&gt;B949,טבלה20[[#This Row],[CycleNumber]]&gt;2),IF(טבלה20[[#This Row],[דילוג]]=1,1,IF(MAX(J948:J949)=1,1,IF(טבלה20[[#This Row],[LengthofCycle]]-F949&lt;&gt;טבלה20[[#This Row],[הפרש קבוע אחרון]],0,""))),"")</f>
        <v>0</v>
      </c>
      <c r="K950" t="str">
        <f>IF(טבלה20[[#This Row],[CycleNumber]]&lt;3,"",IF(טבלה20[[#This Row],[דילוג]]=1,1,IF(K949="","",IF(טבלה20[[#This Row],[LengthofCycle]]-F949=טבלה20[[#This Row],[הפרש קבוע אחרון]],1,IF(K949+1&gt;3,"",K949+1)))))</f>
        <v/>
      </c>
      <c r="L950" t="str">
        <f>IF(OR(טבלה20[[#This Row],[פעילות]]="",K949=""),"",IF(טבלה20[[#This Row],[פעילות]]=1,1,0))</f>
        <v/>
      </c>
      <c r="M950" s="1" t="str">
        <f>IF(טבלה20[[#This Row],[פעילות]]="","",IF(OR(M949="",AND(טבלה20[[#This Row],[דילוג]]=1,K949=3)),1,M949+1))</f>
        <v/>
      </c>
      <c r="N950" s="1" t="str">
        <f>IF(AND(טבלה20[[#This Row],[מחזורי פעילות]]=3,G951=1,טבלה20[[#This Row],[הפרש קבוע אחרון]]&lt;&gt;I951),1,"")</f>
        <v/>
      </c>
      <c r="O950" s="1" t="str">
        <f>IF(AND(טבלה20[[#This Row],[מחזורי פעילות]]=3,G951=1,טבלה20[[#This Row],[הפרש קבוע אחרון]]=I951),1,"")</f>
        <v/>
      </c>
      <c r="P950" s="1" t="str">
        <f>IF(AND(טבלה20[[#This Row],[דילוג]]=1,טבלה20[[#This Row],[הפרש קבוע אחרון]]=I949,טבלה20[[#This Row],[מחזורי פעילות]]&gt;1),1,"")</f>
        <v/>
      </c>
      <c r="Q950" s="1" t="str">
        <f>IF(OR(AND(טבלה20[[#This Row],[מחזורי פעילות]]&lt;&gt;"",M951=""),AND(טבלה20[[#This Row],[פעילות]]=3,M951=1)),טבלה20[[#This Row],[מחזורי פעילות]],"")</f>
        <v/>
      </c>
      <c r="R950" s="1" t="str">
        <f>IF(טבלה20[[#This Row],[באיזה מחזור נעקר אחרי קביעה?]]&lt;&gt;"",1,"")</f>
        <v/>
      </c>
      <c r="S950" s="1" t="str">
        <f>IF(AND(טבלה20[[#This Row],[באיזה מחזור נעקר אחרי קביעה?]]&lt;&gt;"",טבלה20[[#This Row],[CycleNumber]]&gt;B951),טבלה20[[#This Row],[באיזה מחזור נעקר אחרי קביעה?]],"")</f>
        <v/>
      </c>
      <c r="T950" s="1" t="str">
        <f>IF(AND(טבלה20[[#This Row],[הפרש קבוע אחרון]]&lt;&gt;"",I949=""),טבלה20[[#This Row],[CycleNumber]],"")</f>
        <v/>
      </c>
      <c r="U950" s="1" t="str">
        <f>IF(OR(טבלה20[[#This Row],[CycleNumber]]&gt;B951,B951=""),טבלה20[[#This Row],[CycleNumber]],"")</f>
        <v/>
      </c>
      <c r="V9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0" t="s">
        <v>128</v>
      </c>
      <c r="AO950">
        <v>4</v>
      </c>
      <c r="AP950">
        <v>25</v>
      </c>
      <c r="AQ950">
        <f t="shared" si="32"/>
        <v>0</v>
      </c>
      <c r="AR950" t="str">
        <f t="shared" si="33"/>
        <v/>
      </c>
    </row>
    <row r="951" spans="1:44" hidden="1" x14ac:dyDescent="0.25">
      <c r="A951" t="s">
        <v>128</v>
      </c>
      <c r="B951">
        <v>6</v>
      </c>
      <c r="C951">
        <v>0</v>
      </c>
      <c r="D951">
        <v>1</v>
      </c>
      <c r="E951">
        <v>0</v>
      </c>
      <c r="F951">
        <v>29</v>
      </c>
      <c r="G951" t="str">
        <f>IF(טבלה20[[#This Row],[CycleNumber]]&gt;2,IF(AND(טבלה20[[#This Row],[LengthofCycle]]-F950=F950-F949,טבלה20[[#This Row],[LengthofCycle]]-F950&lt;&gt;0),1,""),"")</f>
        <v/>
      </c>
      <c r="H951" t="str">
        <f>IF(טבלה20[[#This Row],[דילוג]]=1,SUM(G951:G952),"")</f>
        <v/>
      </c>
      <c r="I951" t="str">
        <f>IF(AND(טבלה20[[#This Row],[CycleNumber]]&gt;B950,טבלה20[[#This Row],[CycleNumber]]&gt;2),IF(טבלה20[[#This Row],[דילוג]]=1,טבלה20[[#This Row],[LengthofCycle]]-F950,I950),"")</f>
        <v/>
      </c>
      <c r="J951">
        <f>IF(AND(טבלה20[[#This Row],[CycleNumber]]&gt;B950,טבלה20[[#This Row],[CycleNumber]]&gt;2),IF(טבלה20[[#This Row],[דילוג]]=1,1,IF(MAX(J949:J950)=1,1,IF(טבלה20[[#This Row],[LengthofCycle]]-F950&lt;&gt;טבלה20[[#This Row],[הפרש קבוע אחרון]],0,""))),"")</f>
        <v>0</v>
      </c>
      <c r="K951" t="str">
        <f>IF(טבלה20[[#This Row],[CycleNumber]]&lt;3,"",IF(טבלה20[[#This Row],[דילוג]]=1,1,IF(K950="","",IF(טבלה20[[#This Row],[LengthofCycle]]-F950=טבלה20[[#This Row],[הפרש קבוע אחרון]],1,IF(K950+1&gt;3,"",K950+1)))))</f>
        <v/>
      </c>
      <c r="L951" t="str">
        <f>IF(OR(טבלה20[[#This Row],[פעילות]]="",K950=""),"",IF(טבלה20[[#This Row],[פעילות]]=1,1,0))</f>
        <v/>
      </c>
      <c r="M951" s="1" t="str">
        <f>IF(טבלה20[[#This Row],[פעילות]]="","",IF(OR(M950="",AND(טבלה20[[#This Row],[דילוג]]=1,K950=3)),1,M950+1))</f>
        <v/>
      </c>
      <c r="N951" s="1" t="str">
        <f>IF(AND(טבלה20[[#This Row],[מחזורי פעילות]]=3,G952=1,טבלה20[[#This Row],[הפרש קבוע אחרון]]&lt;&gt;I952),1,"")</f>
        <v/>
      </c>
      <c r="O951" s="1" t="str">
        <f>IF(AND(טבלה20[[#This Row],[מחזורי פעילות]]=3,G952=1,טבלה20[[#This Row],[הפרש קבוע אחרון]]=I952),1,"")</f>
        <v/>
      </c>
      <c r="P951" s="1" t="str">
        <f>IF(AND(טבלה20[[#This Row],[דילוג]]=1,טבלה20[[#This Row],[הפרש קבוע אחרון]]=I950,טבלה20[[#This Row],[מחזורי פעילות]]&gt;1),1,"")</f>
        <v/>
      </c>
      <c r="Q951" s="1" t="str">
        <f>IF(OR(AND(טבלה20[[#This Row],[מחזורי פעילות]]&lt;&gt;"",M952=""),AND(טבלה20[[#This Row],[פעילות]]=3,M952=1)),טבלה20[[#This Row],[מחזורי פעילות]],"")</f>
        <v/>
      </c>
      <c r="R951" s="1" t="str">
        <f>IF(טבלה20[[#This Row],[באיזה מחזור נעקר אחרי קביעה?]]&lt;&gt;"",1,"")</f>
        <v/>
      </c>
      <c r="S951" s="1" t="str">
        <f>IF(AND(טבלה20[[#This Row],[באיזה מחזור נעקר אחרי קביעה?]]&lt;&gt;"",טבלה20[[#This Row],[CycleNumber]]&gt;B952),טבלה20[[#This Row],[באיזה מחזור נעקר אחרי קביעה?]],"")</f>
        <v/>
      </c>
      <c r="T951" s="1" t="str">
        <f>IF(AND(טבלה20[[#This Row],[הפרש קבוע אחרון]]&lt;&gt;"",I950=""),טבלה20[[#This Row],[CycleNumber]],"")</f>
        <v/>
      </c>
      <c r="U951" s="1" t="str">
        <f>IF(OR(טבלה20[[#This Row],[CycleNumber]]&gt;B952,B952=""),טבלה20[[#This Row],[CycleNumber]],"")</f>
        <v/>
      </c>
      <c r="V9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1" t="s">
        <v>128</v>
      </c>
      <c r="AO951">
        <v>5</v>
      </c>
      <c r="AP951">
        <v>26</v>
      </c>
      <c r="AQ951">
        <f t="shared" si="32"/>
        <v>0</v>
      </c>
      <c r="AR951" t="str">
        <f t="shared" si="33"/>
        <v/>
      </c>
    </row>
    <row r="952" spans="1:44" hidden="1" x14ac:dyDescent="0.25">
      <c r="A952" t="s">
        <v>128</v>
      </c>
      <c r="B952">
        <v>7</v>
      </c>
      <c r="C952">
        <v>0</v>
      </c>
      <c r="D952">
        <v>0</v>
      </c>
      <c r="E952">
        <v>0</v>
      </c>
      <c r="F952">
        <v>29</v>
      </c>
      <c r="G952" t="str">
        <f>IF(טבלה20[[#This Row],[CycleNumber]]&gt;2,IF(AND(טבלה20[[#This Row],[LengthofCycle]]-F951=F951-F950,טבלה20[[#This Row],[LengthofCycle]]-F951&lt;&gt;0),1,""),"")</f>
        <v/>
      </c>
      <c r="H952" t="str">
        <f>IF(טבלה20[[#This Row],[דילוג]]=1,SUM(G952:G953),"")</f>
        <v/>
      </c>
      <c r="I952" t="str">
        <f>IF(AND(טבלה20[[#This Row],[CycleNumber]]&gt;B951,טבלה20[[#This Row],[CycleNumber]]&gt;2),IF(טבלה20[[#This Row],[דילוג]]=1,טבלה20[[#This Row],[LengthofCycle]]-F951,I951),"")</f>
        <v/>
      </c>
      <c r="J952">
        <f>IF(AND(טבלה20[[#This Row],[CycleNumber]]&gt;B951,טבלה20[[#This Row],[CycleNumber]]&gt;2),IF(טבלה20[[#This Row],[דילוג]]=1,1,IF(MAX(J950:J951)=1,1,IF(טבלה20[[#This Row],[LengthofCycle]]-F951&lt;&gt;טבלה20[[#This Row],[הפרש קבוע אחרון]],0,""))),"")</f>
        <v>0</v>
      </c>
      <c r="K952" t="str">
        <f>IF(טבלה20[[#This Row],[CycleNumber]]&lt;3,"",IF(טבלה20[[#This Row],[דילוג]]=1,1,IF(K951="","",IF(טבלה20[[#This Row],[LengthofCycle]]-F951=טבלה20[[#This Row],[הפרש קבוע אחרון]],1,IF(K951+1&gt;3,"",K951+1)))))</f>
        <v/>
      </c>
      <c r="L952" t="str">
        <f>IF(OR(טבלה20[[#This Row],[פעילות]]="",K951=""),"",IF(טבלה20[[#This Row],[פעילות]]=1,1,0))</f>
        <v/>
      </c>
      <c r="M952" s="1" t="str">
        <f>IF(טבלה20[[#This Row],[פעילות]]="","",IF(OR(M951="",AND(טבלה20[[#This Row],[דילוג]]=1,K951=3)),1,M951+1))</f>
        <v/>
      </c>
      <c r="N952" s="1" t="str">
        <f>IF(AND(טבלה20[[#This Row],[מחזורי פעילות]]=3,G953=1,טבלה20[[#This Row],[הפרש קבוע אחרון]]&lt;&gt;I953),1,"")</f>
        <v/>
      </c>
      <c r="O952" s="1" t="str">
        <f>IF(AND(טבלה20[[#This Row],[מחזורי פעילות]]=3,G953=1,טבלה20[[#This Row],[הפרש קבוע אחרון]]=I953),1,"")</f>
        <v/>
      </c>
      <c r="P952" s="1" t="str">
        <f>IF(AND(טבלה20[[#This Row],[דילוג]]=1,טבלה20[[#This Row],[הפרש קבוע אחרון]]=I951,טבלה20[[#This Row],[מחזורי פעילות]]&gt;1),1,"")</f>
        <v/>
      </c>
      <c r="Q952" s="1" t="str">
        <f>IF(OR(AND(טבלה20[[#This Row],[מחזורי פעילות]]&lt;&gt;"",M953=""),AND(טבלה20[[#This Row],[פעילות]]=3,M953=1)),טבלה20[[#This Row],[מחזורי פעילות]],"")</f>
        <v/>
      </c>
      <c r="R952" s="1" t="str">
        <f>IF(טבלה20[[#This Row],[באיזה מחזור נעקר אחרי קביעה?]]&lt;&gt;"",1,"")</f>
        <v/>
      </c>
      <c r="S952" s="1" t="str">
        <f>IF(AND(טבלה20[[#This Row],[באיזה מחזור נעקר אחרי קביעה?]]&lt;&gt;"",טבלה20[[#This Row],[CycleNumber]]&gt;B953),טבלה20[[#This Row],[באיזה מחזור נעקר אחרי קביעה?]],"")</f>
        <v/>
      </c>
      <c r="T952" s="1" t="str">
        <f>IF(AND(טבלה20[[#This Row],[הפרש קבוע אחרון]]&lt;&gt;"",I951=""),טבלה20[[#This Row],[CycleNumber]],"")</f>
        <v/>
      </c>
      <c r="U952" s="1">
        <f>IF(OR(טבלה20[[#This Row],[CycleNumber]]&gt;B953,B953=""),טבלה20[[#This Row],[CycleNumber]],"")</f>
        <v>7</v>
      </c>
      <c r="V9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2" t="s">
        <v>128</v>
      </c>
      <c r="AO952">
        <v>6</v>
      </c>
      <c r="AP952">
        <v>29</v>
      </c>
      <c r="AQ952">
        <f t="shared" si="32"/>
        <v>0</v>
      </c>
      <c r="AR952" t="str">
        <f t="shared" si="33"/>
        <v/>
      </c>
    </row>
    <row r="953" spans="1:44" hidden="1" x14ac:dyDescent="0.25">
      <c r="A953" t="s">
        <v>129</v>
      </c>
      <c r="B953">
        <v>1</v>
      </c>
      <c r="C953">
        <v>0</v>
      </c>
      <c r="D953">
        <v>1</v>
      </c>
      <c r="E953">
        <v>0</v>
      </c>
      <c r="F953">
        <v>34</v>
      </c>
      <c r="G953" t="str">
        <f>IF(טבלה20[[#This Row],[CycleNumber]]&gt;2,IF(AND(טבלה20[[#This Row],[LengthofCycle]]-F952=F952-F951,טבלה20[[#This Row],[LengthofCycle]]-F952&lt;&gt;0),1,""),"")</f>
        <v/>
      </c>
      <c r="H953" t="str">
        <f>IF(טבלה20[[#This Row],[דילוג]]=1,SUM(G953:G954),"")</f>
        <v/>
      </c>
      <c r="I953" t="str">
        <f>IF(AND(טבלה20[[#This Row],[CycleNumber]]&gt;B952,טבלה20[[#This Row],[CycleNumber]]&gt;2),IF(טבלה20[[#This Row],[דילוג]]=1,טבלה20[[#This Row],[LengthofCycle]]-F952,I952),"")</f>
        <v/>
      </c>
      <c r="J953" t="str">
        <f>IF(AND(טבלה20[[#This Row],[CycleNumber]]&gt;B952,טבלה20[[#This Row],[CycleNumber]]&gt;2),IF(טבלה20[[#This Row],[דילוג]]=1,1,IF(MAX(J951:J952)=1,1,IF(טבלה20[[#This Row],[LengthofCycle]]-F952&lt;&gt;טבלה20[[#This Row],[הפרש קבוע אחרון]],0,""))),"")</f>
        <v/>
      </c>
      <c r="K953" t="str">
        <f>IF(טבלה20[[#This Row],[CycleNumber]]&lt;3,"",IF(טבלה20[[#This Row],[דילוג]]=1,1,IF(K952="","",IF(טבלה20[[#This Row],[LengthofCycle]]-F952=טבלה20[[#This Row],[הפרש קבוע אחרון]],1,IF(K952+1&gt;3,"",K952+1)))))</f>
        <v/>
      </c>
      <c r="L953" t="str">
        <f>IF(OR(טבלה20[[#This Row],[פעילות]]="",K952=""),"",IF(טבלה20[[#This Row],[פעילות]]=1,1,0))</f>
        <v/>
      </c>
      <c r="M953" s="1" t="str">
        <f>IF(טבלה20[[#This Row],[פעילות]]="","",IF(OR(M952="",AND(טבלה20[[#This Row],[דילוג]]=1,K952=3)),1,M952+1))</f>
        <v/>
      </c>
      <c r="N953" s="1" t="str">
        <f>IF(AND(טבלה20[[#This Row],[מחזורי פעילות]]=3,G954=1,טבלה20[[#This Row],[הפרש קבוע אחרון]]&lt;&gt;I954),1,"")</f>
        <v/>
      </c>
      <c r="O953" s="1" t="str">
        <f>IF(AND(טבלה20[[#This Row],[מחזורי פעילות]]=3,G954=1,טבלה20[[#This Row],[הפרש קבוע אחרון]]=I954),1,"")</f>
        <v/>
      </c>
      <c r="P953" s="1" t="str">
        <f>IF(AND(טבלה20[[#This Row],[דילוג]]=1,טבלה20[[#This Row],[הפרש קבוע אחרון]]=I952,טבלה20[[#This Row],[מחזורי פעילות]]&gt;1),1,"")</f>
        <v/>
      </c>
      <c r="Q953" s="1" t="str">
        <f>IF(OR(AND(טבלה20[[#This Row],[מחזורי פעילות]]&lt;&gt;"",M954=""),AND(טבלה20[[#This Row],[פעילות]]=3,M954=1)),טבלה20[[#This Row],[מחזורי פעילות]],"")</f>
        <v/>
      </c>
      <c r="R953" s="1" t="str">
        <f>IF(טבלה20[[#This Row],[באיזה מחזור נעקר אחרי קביעה?]]&lt;&gt;"",1,"")</f>
        <v/>
      </c>
      <c r="S953" s="1" t="str">
        <f>IF(AND(טבלה20[[#This Row],[באיזה מחזור נעקר אחרי קביעה?]]&lt;&gt;"",טבלה20[[#This Row],[CycleNumber]]&gt;B954),טבלה20[[#This Row],[באיזה מחזור נעקר אחרי קביעה?]],"")</f>
        <v/>
      </c>
      <c r="T953" s="1" t="str">
        <f>IF(AND(טבלה20[[#This Row],[הפרש קבוע אחרון]]&lt;&gt;"",I952=""),טבלה20[[#This Row],[CycleNumber]],"")</f>
        <v/>
      </c>
      <c r="U953" s="1" t="str">
        <f>IF(OR(טבלה20[[#This Row],[CycleNumber]]&gt;B954,B954=""),טבלה20[[#This Row],[CycleNumber]],"")</f>
        <v/>
      </c>
      <c r="V9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3" t="s">
        <v>128</v>
      </c>
      <c r="AO953">
        <v>7</v>
      </c>
      <c r="AP953">
        <v>29</v>
      </c>
      <c r="AQ953">
        <f t="shared" si="32"/>
        <v>0</v>
      </c>
      <c r="AR953" t="str">
        <f t="shared" si="33"/>
        <v/>
      </c>
    </row>
    <row r="954" spans="1:44" hidden="1" x14ac:dyDescent="0.25">
      <c r="A954" t="s">
        <v>129</v>
      </c>
      <c r="B954">
        <v>2</v>
      </c>
      <c r="C954">
        <v>0</v>
      </c>
      <c r="D954">
        <v>1</v>
      </c>
      <c r="E954">
        <v>0</v>
      </c>
      <c r="F954">
        <v>28</v>
      </c>
      <c r="G954" t="str">
        <f>IF(טבלה20[[#This Row],[CycleNumber]]&gt;2,IF(AND(טבלה20[[#This Row],[LengthofCycle]]-F953=F953-F952,טבלה20[[#This Row],[LengthofCycle]]-F953&lt;&gt;0),1,""),"")</f>
        <v/>
      </c>
      <c r="H954" t="str">
        <f>IF(טבלה20[[#This Row],[דילוג]]=1,SUM(G954:G955),"")</f>
        <v/>
      </c>
      <c r="I954" t="str">
        <f>IF(AND(טבלה20[[#This Row],[CycleNumber]]&gt;B953,טבלה20[[#This Row],[CycleNumber]]&gt;2),IF(טבלה20[[#This Row],[דילוג]]=1,טבלה20[[#This Row],[LengthofCycle]]-F953,I953),"")</f>
        <v/>
      </c>
      <c r="J954" t="str">
        <f>IF(AND(טבלה20[[#This Row],[CycleNumber]]&gt;B953,טבלה20[[#This Row],[CycleNumber]]&gt;2),IF(טבלה20[[#This Row],[דילוג]]=1,1,IF(MAX(J952:J953)=1,1,IF(טבלה20[[#This Row],[LengthofCycle]]-F953&lt;&gt;טבלה20[[#This Row],[הפרש קבוע אחרון]],0,""))),"")</f>
        <v/>
      </c>
      <c r="K954" t="str">
        <f>IF(טבלה20[[#This Row],[CycleNumber]]&lt;3,"",IF(טבלה20[[#This Row],[דילוג]]=1,1,IF(K953="","",IF(טבלה20[[#This Row],[LengthofCycle]]-F953=טבלה20[[#This Row],[הפרש קבוע אחרון]],1,IF(K953+1&gt;3,"",K953+1)))))</f>
        <v/>
      </c>
      <c r="L954" t="str">
        <f>IF(OR(טבלה20[[#This Row],[פעילות]]="",K953=""),"",IF(טבלה20[[#This Row],[פעילות]]=1,1,0))</f>
        <v/>
      </c>
      <c r="M954" s="1" t="str">
        <f>IF(טבלה20[[#This Row],[פעילות]]="","",IF(OR(M953="",AND(טבלה20[[#This Row],[דילוג]]=1,K953=3)),1,M953+1))</f>
        <v/>
      </c>
      <c r="N954" s="1" t="str">
        <f>IF(AND(טבלה20[[#This Row],[מחזורי פעילות]]=3,G955=1,טבלה20[[#This Row],[הפרש קבוע אחרון]]&lt;&gt;I955),1,"")</f>
        <v/>
      </c>
      <c r="O954" s="1" t="str">
        <f>IF(AND(טבלה20[[#This Row],[מחזורי פעילות]]=3,G955=1,טבלה20[[#This Row],[הפרש קבוע אחרון]]=I955),1,"")</f>
        <v/>
      </c>
      <c r="P954" s="1" t="str">
        <f>IF(AND(טבלה20[[#This Row],[דילוג]]=1,טבלה20[[#This Row],[הפרש קבוע אחרון]]=I953,טבלה20[[#This Row],[מחזורי פעילות]]&gt;1),1,"")</f>
        <v/>
      </c>
      <c r="Q954" s="1" t="str">
        <f>IF(OR(AND(טבלה20[[#This Row],[מחזורי פעילות]]&lt;&gt;"",M955=""),AND(טבלה20[[#This Row],[פעילות]]=3,M955=1)),טבלה20[[#This Row],[מחזורי פעילות]],"")</f>
        <v/>
      </c>
      <c r="R954" s="1" t="str">
        <f>IF(טבלה20[[#This Row],[באיזה מחזור נעקר אחרי קביעה?]]&lt;&gt;"",1,"")</f>
        <v/>
      </c>
      <c r="S954" s="1" t="str">
        <f>IF(AND(טבלה20[[#This Row],[באיזה מחזור נעקר אחרי קביעה?]]&lt;&gt;"",טבלה20[[#This Row],[CycleNumber]]&gt;B955),טבלה20[[#This Row],[באיזה מחזור נעקר אחרי קביעה?]],"")</f>
        <v/>
      </c>
      <c r="T954" s="1" t="str">
        <f>IF(AND(טבלה20[[#This Row],[הפרש קבוע אחרון]]&lt;&gt;"",I953=""),טבלה20[[#This Row],[CycleNumber]],"")</f>
        <v/>
      </c>
      <c r="U954" s="1" t="str">
        <f>IF(OR(טבלה20[[#This Row],[CycleNumber]]&gt;B955,B955=""),טבלה20[[#This Row],[CycleNumber]],"")</f>
        <v/>
      </c>
      <c r="V9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4" t="s">
        <v>129</v>
      </c>
      <c r="AO954">
        <v>1</v>
      </c>
      <c r="AP954">
        <v>34</v>
      </c>
      <c r="AQ954" t="str">
        <f t="shared" si="32"/>
        <v/>
      </c>
      <c r="AR954" t="str">
        <f t="shared" si="33"/>
        <v/>
      </c>
    </row>
    <row r="955" spans="1:44" hidden="1" x14ac:dyDescent="0.25">
      <c r="A955" t="s">
        <v>129</v>
      </c>
      <c r="B955">
        <v>3</v>
      </c>
      <c r="C955">
        <v>0</v>
      </c>
      <c r="D955">
        <v>1</v>
      </c>
      <c r="E955">
        <v>0</v>
      </c>
      <c r="F955">
        <v>30</v>
      </c>
      <c r="G955" t="str">
        <f>IF(טבלה20[[#This Row],[CycleNumber]]&gt;2,IF(AND(טבלה20[[#This Row],[LengthofCycle]]-F954=F954-F953,טבלה20[[#This Row],[LengthofCycle]]-F954&lt;&gt;0),1,""),"")</f>
        <v/>
      </c>
      <c r="H955" t="str">
        <f>IF(טבלה20[[#This Row],[דילוג]]=1,SUM(G955:G956),"")</f>
        <v/>
      </c>
      <c r="I955" t="str">
        <f>IF(AND(טבלה20[[#This Row],[CycleNumber]]&gt;B954,טבלה20[[#This Row],[CycleNumber]]&gt;2),IF(טבלה20[[#This Row],[דילוג]]=1,טבלה20[[#This Row],[LengthofCycle]]-F954,I954),"")</f>
        <v/>
      </c>
      <c r="J955">
        <f>IF(AND(טבלה20[[#This Row],[CycleNumber]]&gt;B954,טבלה20[[#This Row],[CycleNumber]]&gt;2),IF(טבלה20[[#This Row],[דילוג]]=1,1,IF(MAX(J953:J954)=1,1,IF(טבלה20[[#This Row],[LengthofCycle]]-F954&lt;&gt;טבלה20[[#This Row],[הפרש קבוע אחרון]],0,""))),"")</f>
        <v>0</v>
      </c>
      <c r="K955" t="str">
        <f>IF(טבלה20[[#This Row],[CycleNumber]]&lt;3,"",IF(טבלה20[[#This Row],[דילוג]]=1,1,IF(K954="","",IF(טבלה20[[#This Row],[LengthofCycle]]-F954=טבלה20[[#This Row],[הפרש קבוע אחרון]],1,IF(K954+1&gt;3,"",K954+1)))))</f>
        <v/>
      </c>
      <c r="L955" t="str">
        <f>IF(OR(טבלה20[[#This Row],[פעילות]]="",K954=""),"",IF(טבלה20[[#This Row],[פעילות]]=1,1,0))</f>
        <v/>
      </c>
      <c r="M955" s="1" t="str">
        <f>IF(טבלה20[[#This Row],[פעילות]]="","",IF(OR(M954="",AND(טבלה20[[#This Row],[דילוג]]=1,K954=3)),1,M954+1))</f>
        <v/>
      </c>
      <c r="N955" s="1" t="str">
        <f>IF(AND(טבלה20[[#This Row],[מחזורי פעילות]]=3,G956=1,טבלה20[[#This Row],[הפרש קבוע אחרון]]&lt;&gt;I956),1,"")</f>
        <v/>
      </c>
      <c r="O955" s="1" t="str">
        <f>IF(AND(טבלה20[[#This Row],[מחזורי פעילות]]=3,G956=1,טבלה20[[#This Row],[הפרש קבוע אחרון]]=I956),1,"")</f>
        <v/>
      </c>
      <c r="P955" s="1" t="str">
        <f>IF(AND(טבלה20[[#This Row],[דילוג]]=1,טבלה20[[#This Row],[הפרש קבוע אחרון]]=I954,טבלה20[[#This Row],[מחזורי פעילות]]&gt;1),1,"")</f>
        <v/>
      </c>
      <c r="Q955" s="1" t="str">
        <f>IF(OR(AND(טבלה20[[#This Row],[מחזורי פעילות]]&lt;&gt;"",M956=""),AND(טבלה20[[#This Row],[פעילות]]=3,M956=1)),טבלה20[[#This Row],[מחזורי פעילות]],"")</f>
        <v/>
      </c>
      <c r="R955" s="1" t="str">
        <f>IF(טבלה20[[#This Row],[באיזה מחזור נעקר אחרי קביעה?]]&lt;&gt;"",1,"")</f>
        <v/>
      </c>
      <c r="S955" s="1" t="str">
        <f>IF(AND(טבלה20[[#This Row],[באיזה מחזור נעקר אחרי קביעה?]]&lt;&gt;"",טבלה20[[#This Row],[CycleNumber]]&gt;B956),טבלה20[[#This Row],[באיזה מחזור נעקר אחרי קביעה?]],"")</f>
        <v/>
      </c>
      <c r="T955" s="1" t="str">
        <f>IF(AND(טבלה20[[#This Row],[הפרש קבוע אחרון]]&lt;&gt;"",I954=""),טבלה20[[#This Row],[CycleNumber]],"")</f>
        <v/>
      </c>
      <c r="U955" s="1" t="str">
        <f>IF(OR(טבלה20[[#This Row],[CycleNumber]]&gt;B956,B956=""),טבלה20[[#This Row],[CycleNumber]],"")</f>
        <v/>
      </c>
      <c r="V9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5" t="s">
        <v>129</v>
      </c>
      <c r="AO955">
        <v>2</v>
      </c>
      <c r="AP955">
        <v>28</v>
      </c>
      <c r="AQ955" t="str">
        <f t="shared" si="32"/>
        <v/>
      </c>
      <c r="AR955" t="str">
        <f t="shared" si="33"/>
        <v/>
      </c>
    </row>
    <row r="956" spans="1:44" hidden="1" x14ac:dyDescent="0.25">
      <c r="A956" t="s">
        <v>129</v>
      </c>
      <c r="B956">
        <v>4</v>
      </c>
      <c r="C956">
        <v>0</v>
      </c>
      <c r="D956">
        <v>1</v>
      </c>
      <c r="E956">
        <v>0</v>
      </c>
      <c r="F956">
        <v>36</v>
      </c>
      <c r="G956" t="str">
        <f>IF(טבלה20[[#This Row],[CycleNumber]]&gt;2,IF(AND(טבלה20[[#This Row],[LengthofCycle]]-F955=F955-F954,טבלה20[[#This Row],[LengthofCycle]]-F955&lt;&gt;0),1,""),"")</f>
        <v/>
      </c>
      <c r="H956" t="str">
        <f>IF(טבלה20[[#This Row],[דילוג]]=1,SUM(G956:G957),"")</f>
        <v/>
      </c>
      <c r="I956" t="str">
        <f>IF(AND(טבלה20[[#This Row],[CycleNumber]]&gt;B955,טבלה20[[#This Row],[CycleNumber]]&gt;2),IF(טבלה20[[#This Row],[דילוג]]=1,טבלה20[[#This Row],[LengthofCycle]]-F955,I955),"")</f>
        <v/>
      </c>
      <c r="J956">
        <f>IF(AND(טבלה20[[#This Row],[CycleNumber]]&gt;B955,טבלה20[[#This Row],[CycleNumber]]&gt;2),IF(טבלה20[[#This Row],[דילוג]]=1,1,IF(MAX(J954:J955)=1,1,IF(טבלה20[[#This Row],[LengthofCycle]]-F955&lt;&gt;טבלה20[[#This Row],[הפרש קבוע אחרון]],0,""))),"")</f>
        <v>0</v>
      </c>
      <c r="K956" t="str">
        <f>IF(טבלה20[[#This Row],[CycleNumber]]&lt;3,"",IF(טבלה20[[#This Row],[דילוג]]=1,1,IF(K955="","",IF(טבלה20[[#This Row],[LengthofCycle]]-F955=טבלה20[[#This Row],[הפרש קבוע אחרון]],1,IF(K955+1&gt;3,"",K955+1)))))</f>
        <v/>
      </c>
      <c r="L956" t="str">
        <f>IF(OR(טבלה20[[#This Row],[פעילות]]="",K955=""),"",IF(טבלה20[[#This Row],[פעילות]]=1,1,0))</f>
        <v/>
      </c>
      <c r="M956" s="1" t="str">
        <f>IF(טבלה20[[#This Row],[פעילות]]="","",IF(OR(M955="",AND(טבלה20[[#This Row],[דילוג]]=1,K955=3)),1,M955+1))</f>
        <v/>
      </c>
      <c r="N956" s="1" t="str">
        <f>IF(AND(טבלה20[[#This Row],[מחזורי פעילות]]=3,G957=1,טבלה20[[#This Row],[הפרש קבוע אחרון]]&lt;&gt;I957),1,"")</f>
        <v/>
      </c>
      <c r="O956" s="1" t="str">
        <f>IF(AND(טבלה20[[#This Row],[מחזורי פעילות]]=3,G957=1,טבלה20[[#This Row],[הפרש קבוע אחרון]]=I957),1,"")</f>
        <v/>
      </c>
      <c r="P956" s="1" t="str">
        <f>IF(AND(טבלה20[[#This Row],[דילוג]]=1,טבלה20[[#This Row],[הפרש קבוע אחרון]]=I955,טבלה20[[#This Row],[מחזורי פעילות]]&gt;1),1,"")</f>
        <v/>
      </c>
      <c r="Q956" s="1" t="str">
        <f>IF(OR(AND(טבלה20[[#This Row],[מחזורי פעילות]]&lt;&gt;"",M957=""),AND(טבלה20[[#This Row],[פעילות]]=3,M957=1)),טבלה20[[#This Row],[מחזורי פעילות]],"")</f>
        <v/>
      </c>
      <c r="R956" s="1" t="str">
        <f>IF(טבלה20[[#This Row],[באיזה מחזור נעקר אחרי קביעה?]]&lt;&gt;"",1,"")</f>
        <v/>
      </c>
      <c r="S956" s="1" t="str">
        <f>IF(AND(טבלה20[[#This Row],[באיזה מחזור נעקר אחרי קביעה?]]&lt;&gt;"",טבלה20[[#This Row],[CycleNumber]]&gt;B957),טבלה20[[#This Row],[באיזה מחזור נעקר אחרי קביעה?]],"")</f>
        <v/>
      </c>
      <c r="T956" s="1" t="str">
        <f>IF(AND(טבלה20[[#This Row],[הפרש קבוע אחרון]]&lt;&gt;"",I955=""),טבלה20[[#This Row],[CycleNumber]],"")</f>
        <v/>
      </c>
      <c r="U956" s="1" t="str">
        <f>IF(OR(טבלה20[[#This Row],[CycleNumber]]&gt;B957,B957=""),טבלה20[[#This Row],[CycleNumber]],"")</f>
        <v/>
      </c>
      <c r="V9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6" t="s">
        <v>129</v>
      </c>
      <c r="AO956">
        <v>3</v>
      </c>
      <c r="AP956">
        <v>30</v>
      </c>
      <c r="AQ956">
        <f t="shared" si="32"/>
        <v>0</v>
      </c>
      <c r="AR956" t="str">
        <f t="shared" si="33"/>
        <v/>
      </c>
    </row>
    <row r="957" spans="1:44" hidden="1" x14ac:dyDescent="0.25">
      <c r="A957" t="s">
        <v>129</v>
      </c>
      <c r="B957">
        <v>5</v>
      </c>
      <c r="C957">
        <v>0</v>
      </c>
      <c r="D957">
        <v>1</v>
      </c>
      <c r="E957">
        <v>0</v>
      </c>
      <c r="F957">
        <v>28</v>
      </c>
      <c r="G957" t="str">
        <f>IF(טבלה20[[#This Row],[CycleNumber]]&gt;2,IF(AND(טבלה20[[#This Row],[LengthofCycle]]-F956=F956-F955,טבלה20[[#This Row],[LengthofCycle]]-F956&lt;&gt;0),1,""),"")</f>
        <v/>
      </c>
      <c r="H957" t="str">
        <f>IF(טבלה20[[#This Row],[דילוג]]=1,SUM(G957:G958),"")</f>
        <v/>
      </c>
      <c r="I957" t="str">
        <f>IF(AND(טבלה20[[#This Row],[CycleNumber]]&gt;B956,טבלה20[[#This Row],[CycleNumber]]&gt;2),IF(טבלה20[[#This Row],[דילוג]]=1,טבלה20[[#This Row],[LengthofCycle]]-F956,I956),"")</f>
        <v/>
      </c>
      <c r="J957">
        <f>IF(AND(טבלה20[[#This Row],[CycleNumber]]&gt;B956,טבלה20[[#This Row],[CycleNumber]]&gt;2),IF(טבלה20[[#This Row],[דילוג]]=1,1,IF(MAX(J955:J956)=1,1,IF(טבלה20[[#This Row],[LengthofCycle]]-F956&lt;&gt;טבלה20[[#This Row],[הפרש קבוע אחרון]],0,""))),"")</f>
        <v>0</v>
      </c>
      <c r="K957" t="str">
        <f>IF(טבלה20[[#This Row],[CycleNumber]]&lt;3,"",IF(טבלה20[[#This Row],[דילוג]]=1,1,IF(K956="","",IF(טבלה20[[#This Row],[LengthofCycle]]-F956=טבלה20[[#This Row],[הפרש קבוע אחרון]],1,IF(K956+1&gt;3,"",K956+1)))))</f>
        <v/>
      </c>
      <c r="L957" t="str">
        <f>IF(OR(טבלה20[[#This Row],[פעילות]]="",K956=""),"",IF(טבלה20[[#This Row],[פעילות]]=1,1,0))</f>
        <v/>
      </c>
      <c r="M957" s="1" t="str">
        <f>IF(טבלה20[[#This Row],[פעילות]]="","",IF(OR(M956="",AND(טבלה20[[#This Row],[דילוג]]=1,K956=3)),1,M956+1))</f>
        <v/>
      </c>
      <c r="N957" s="1" t="str">
        <f>IF(AND(טבלה20[[#This Row],[מחזורי פעילות]]=3,G958=1,טבלה20[[#This Row],[הפרש קבוע אחרון]]&lt;&gt;I958),1,"")</f>
        <v/>
      </c>
      <c r="O957" s="1" t="str">
        <f>IF(AND(טבלה20[[#This Row],[מחזורי פעילות]]=3,G958=1,טבלה20[[#This Row],[הפרש קבוע אחרון]]=I958),1,"")</f>
        <v/>
      </c>
      <c r="P957" s="1" t="str">
        <f>IF(AND(טבלה20[[#This Row],[דילוג]]=1,טבלה20[[#This Row],[הפרש קבוע אחרון]]=I956,טבלה20[[#This Row],[מחזורי פעילות]]&gt;1),1,"")</f>
        <v/>
      </c>
      <c r="Q957" s="1" t="str">
        <f>IF(OR(AND(טבלה20[[#This Row],[מחזורי פעילות]]&lt;&gt;"",M958=""),AND(טבלה20[[#This Row],[פעילות]]=3,M958=1)),טבלה20[[#This Row],[מחזורי פעילות]],"")</f>
        <v/>
      </c>
      <c r="R957" s="1" t="str">
        <f>IF(טבלה20[[#This Row],[באיזה מחזור נעקר אחרי קביעה?]]&lt;&gt;"",1,"")</f>
        <v/>
      </c>
      <c r="S957" s="1" t="str">
        <f>IF(AND(טבלה20[[#This Row],[באיזה מחזור נעקר אחרי קביעה?]]&lt;&gt;"",טבלה20[[#This Row],[CycleNumber]]&gt;B958),טבלה20[[#This Row],[באיזה מחזור נעקר אחרי קביעה?]],"")</f>
        <v/>
      </c>
      <c r="T957" s="1" t="str">
        <f>IF(AND(טבלה20[[#This Row],[הפרש קבוע אחרון]]&lt;&gt;"",I956=""),טבלה20[[#This Row],[CycleNumber]],"")</f>
        <v/>
      </c>
      <c r="U957" s="1" t="str">
        <f>IF(OR(טבלה20[[#This Row],[CycleNumber]]&gt;B958,B958=""),טבלה20[[#This Row],[CycleNumber]],"")</f>
        <v/>
      </c>
      <c r="V9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7" t="s">
        <v>129</v>
      </c>
      <c r="AO957">
        <v>4</v>
      </c>
      <c r="AP957">
        <v>36</v>
      </c>
      <c r="AQ957">
        <f t="shared" si="32"/>
        <v>0</v>
      </c>
      <c r="AR957" t="str">
        <f t="shared" si="33"/>
        <v/>
      </c>
    </row>
    <row r="958" spans="1:44" hidden="1" x14ac:dyDescent="0.25">
      <c r="A958" t="s">
        <v>129</v>
      </c>
      <c r="B958">
        <v>6</v>
      </c>
      <c r="C958">
        <v>0</v>
      </c>
      <c r="D958">
        <v>1</v>
      </c>
      <c r="E958">
        <v>0</v>
      </c>
      <c r="F958">
        <v>32</v>
      </c>
      <c r="G958" t="str">
        <f>IF(טבלה20[[#This Row],[CycleNumber]]&gt;2,IF(AND(טבלה20[[#This Row],[LengthofCycle]]-F957=F957-F956,טבלה20[[#This Row],[LengthofCycle]]-F957&lt;&gt;0),1,""),"")</f>
        <v/>
      </c>
      <c r="H958" t="str">
        <f>IF(טבלה20[[#This Row],[דילוג]]=1,SUM(G958:G959),"")</f>
        <v/>
      </c>
      <c r="I958" t="str">
        <f>IF(AND(טבלה20[[#This Row],[CycleNumber]]&gt;B957,טבלה20[[#This Row],[CycleNumber]]&gt;2),IF(טבלה20[[#This Row],[דילוג]]=1,טבלה20[[#This Row],[LengthofCycle]]-F957,I957),"")</f>
        <v/>
      </c>
      <c r="J958">
        <f>IF(AND(טבלה20[[#This Row],[CycleNumber]]&gt;B957,טבלה20[[#This Row],[CycleNumber]]&gt;2),IF(טבלה20[[#This Row],[דילוג]]=1,1,IF(MAX(J956:J957)=1,1,IF(טבלה20[[#This Row],[LengthofCycle]]-F957&lt;&gt;טבלה20[[#This Row],[הפרש קבוע אחרון]],0,""))),"")</f>
        <v>0</v>
      </c>
      <c r="K958" t="str">
        <f>IF(טבלה20[[#This Row],[CycleNumber]]&lt;3,"",IF(טבלה20[[#This Row],[דילוג]]=1,1,IF(K957="","",IF(טבלה20[[#This Row],[LengthofCycle]]-F957=טבלה20[[#This Row],[הפרש קבוע אחרון]],1,IF(K957+1&gt;3,"",K957+1)))))</f>
        <v/>
      </c>
      <c r="L958" t="str">
        <f>IF(OR(טבלה20[[#This Row],[פעילות]]="",K957=""),"",IF(טבלה20[[#This Row],[פעילות]]=1,1,0))</f>
        <v/>
      </c>
      <c r="M958" s="1" t="str">
        <f>IF(טבלה20[[#This Row],[פעילות]]="","",IF(OR(M957="",AND(טבלה20[[#This Row],[דילוג]]=1,K957=3)),1,M957+1))</f>
        <v/>
      </c>
      <c r="N958" s="1" t="str">
        <f>IF(AND(טבלה20[[#This Row],[מחזורי פעילות]]=3,G959=1,טבלה20[[#This Row],[הפרש קבוע אחרון]]&lt;&gt;I959),1,"")</f>
        <v/>
      </c>
      <c r="O958" s="1" t="str">
        <f>IF(AND(טבלה20[[#This Row],[מחזורי פעילות]]=3,G959=1,טבלה20[[#This Row],[הפרש קבוע אחרון]]=I959),1,"")</f>
        <v/>
      </c>
      <c r="P958" s="1" t="str">
        <f>IF(AND(טבלה20[[#This Row],[דילוג]]=1,טבלה20[[#This Row],[הפרש קבוע אחרון]]=I957,טבלה20[[#This Row],[מחזורי פעילות]]&gt;1),1,"")</f>
        <v/>
      </c>
      <c r="Q958" s="1" t="str">
        <f>IF(OR(AND(טבלה20[[#This Row],[מחזורי פעילות]]&lt;&gt;"",M959=""),AND(טבלה20[[#This Row],[פעילות]]=3,M959=1)),טבלה20[[#This Row],[מחזורי פעילות]],"")</f>
        <v/>
      </c>
      <c r="R958" s="1" t="str">
        <f>IF(טבלה20[[#This Row],[באיזה מחזור נעקר אחרי קביעה?]]&lt;&gt;"",1,"")</f>
        <v/>
      </c>
      <c r="S958" s="1" t="str">
        <f>IF(AND(טבלה20[[#This Row],[באיזה מחזור נעקר אחרי קביעה?]]&lt;&gt;"",טבלה20[[#This Row],[CycleNumber]]&gt;B959),טבלה20[[#This Row],[באיזה מחזור נעקר אחרי קביעה?]],"")</f>
        <v/>
      </c>
      <c r="T958" s="1" t="str">
        <f>IF(AND(טבלה20[[#This Row],[הפרש קבוע אחרון]]&lt;&gt;"",I957=""),טבלה20[[#This Row],[CycleNumber]],"")</f>
        <v/>
      </c>
      <c r="U958" s="1" t="str">
        <f>IF(OR(טבלה20[[#This Row],[CycleNumber]]&gt;B959,B959=""),טבלה20[[#This Row],[CycleNumber]],"")</f>
        <v/>
      </c>
      <c r="V9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8" t="s">
        <v>129</v>
      </c>
      <c r="AO958">
        <v>5</v>
      </c>
      <c r="AP958">
        <v>28</v>
      </c>
      <c r="AQ958">
        <f t="shared" si="32"/>
        <v>0</v>
      </c>
      <c r="AR958" t="str">
        <f t="shared" si="33"/>
        <v/>
      </c>
    </row>
    <row r="959" spans="1:44" hidden="1" x14ac:dyDescent="0.25">
      <c r="A959" t="s">
        <v>129</v>
      </c>
      <c r="B959">
        <v>7</v>
      </c>
      <c r="C959">
        <v>0</v>
      </c>
      <c r="D959">
        <v>1</v>
      </c>
      <c r="E959">
        <v>0</v>
      </c>
      <c r="F959">
        <v>30</v>
      </c>
      <c r="G959" t="str">
        <f>IF(טבלה20[[#This Row],[CycleNumber]]&gt;2,IF(AND(טבלה20[[#This Row],[LengthofCycle]]-F958=F958-F957,טבלה20[[#This Row],[LengthofCycle]]-F958&lt;&gt;0),1,""),"")</f>
        <v/>
      </c>
      <c r="H959" t="str">
        <f>IF(טבלה20[[#This Row],[דילוג]]=1,SUM(G959:G960),"")</f>
        <v/>
      </c>
      <c r="I959" t="str">
        <f>IF(AND(טבלה20[[#This Row],[CycleNumber]]&gt;B958,טבלה20[[#This Row],[CycleNumber]]&gt;2),IF(טבלה20[[#This Row],[דילוג]]=1,טבלה20[[#This Row],[LengthofCycle]]-F958,I958),"")</f>
        <v/>
      </c>
      <c r="J959">
        <f>IF(AND(טבלה20[[#This Row],[CycleNumber]]&gt;B958,טבלה20[[#This Row],[CycleNumber]]&gt;2),IF(טבלה20[[#This Row],[דילוג]]=1,1,IF(MAX(J957:J958)=1,1,IF(טבלה20[[#This Row],[LengthofCycle]]-F958&lt;&gt;טבלה20[[#This Row],[הפרש קבוע אחרון]],0,""))),"")</f>
        <v>0</v>
      </c>
      <c r="K959" t="str">
        <f>IF(טבלה20[[#This Row],[CycleNumber]]&lt;3,"",IF(טבלה20[[#This Row],[דילוג]]=1,1,IF(K958="","",IF(טבלה20[[#This Row],[LengthofCycle]]-F958=טבלה20[[#This Row],[הפרש קבוע אחרון]],1,IF(K958+1&gt;3,"",K958+1)))))</f>
        <v/>
      </c>
      <c r="L959" t="str">
        <f>IF(OR(טבלה20[[#This Row],[פעילות]]="",K958=""),"",IF(טבלה20[[#This Row],[פעילות]]=1,1,0))</f>
        <v/>
      </c>
      <c r="M959" s="1" t="str">
        <f>IF(טבלה20[[#This Row],[פעילות]]="","",IF(OR(M958="",AND(טבלה20[[#This Row],[דילוג]]=1,K958=3)),1,M958+1))</f>
        <v/>
      </c>
      <c r="N959" s="1" t="str">
        <f>IF(AND(טבלה20[[#This Row],[מחזורי פעילות]]=3,G960=1,טבלה20[[#This Row],[הפרש קבוע אחרון]]&lt;&gt;I960),1,"")</f>
        <v/>
      </c>
      <c r="O959" s="1" t="str">
        <f>IF(AND(טבלה20[[#This Row],[מחזורי פעילות]]=3,G960=1,טבלה20[[#This Row],[הפרש קבוע אחרון]]=I960),1,"")</f>
        <v/>
      </c>
      <c r="P959" s="1" t="str">
        <f>IF(AND(טבלה20[[#This Row],[דילוג]]=1,טבלה20[[#This Row],[הפרש קבוע אחרון]]=I958,טבלה20[[#This Row],[מחזורי פעילות]]&gt;1),1,"")</f>
        <v/>
      </c>
      <c r="Q959" s="1" t="str">
        <f>IF(OR(AND(טבלה20[[#This Row],[מחזורי פעילות]]&lt;&gt;"",M960=""),AND(טבלה20[[#This Row],[פעילות]]=3,M960=1)),טבלה20[[#This Row],[מחזורי פעילות]],"")</f>
        <v/>
      </c>
      <c r="R959" s="1" t="str">
        <f>IF(טבלה20[[#This Row],[באיזה מחזור נעקר אחרי קביעה?]]&lt;&gt;"",1,"")</f>
        <v/>
      </c>
      <c r="S959" s="1" t="str">
        <f>IF(AND(טבלה20[[#This Row],[באיזה מחזור נעקר אחרי קביעה?]]&lt;&gt;"",טבלה20[[#This Row],[CycleNumber]]&gt;B960),טבלה20[[#This Row],[באיזה מחזור נעקר אחרי קביעה?]],"")</f>
        <v/>
      </c>
      <c r="T959" s="1" t="str">
        <f>IF(AND(טבלה20[[#This Row],[הפרש קבוע אחרון]]&lt;&gt;"",I958=""),טבלה20[[#This Row],[CycleNumber]],"")</f>
        <v/>
      </c>
      <c r="U959" s="1">
        <f>IF(OR(טבלה20[[#This Row],[CycleNumber]]&gt;B960,B960=""),טבלה20[[#This Row],[CycleNumber]],"")</f>
        <v>7</v>
      </c>
      <c r="V9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59" t="s">
        <v>129</v>
      </c>
      <c r="AO959">
        <v>6</v>
      </c>
      <c r="AP959">
        <v>32</v>
      </c>
      <c r="AQ959">
        <f t="shared" si="32"/>
        <v>0</v>
      </c>
      <c r="AR959" t="str">
        <f t="shared" si="33"/>
        <v/>
      </c>
    </row>
    <row r="960" spans="1:44" hidden="1" x14ac:dyDescent="0.25">
      <c r="A960" t="s">
        <v>130</v>
      </c>
      <c r="B960">
        <v>1</v>
      </c>
      <c r="C960">
        <v>0</v>
      </c>
      <c r="D960">
        <v>0</v>
      </c>
      <c r="E960">
        <v>0</v>
      </c>
      <c r="F960">
        <v>32</v>
      </c>
      <c r="G960" t="str">
        <f>IF(טבלה20[[#This Row],[CycleNumber]]&gt;2,IF(AND(טבלה20[[#This Row],[LengthofCycle]]-F959=F959-F958,טבלה20[[#This Row],[LengthofCycle]]-F959&lt;&gt;0),1,""),"")</f>
        <v/>
      </c>
      <c r="H960" t="str">
        <f>IF(טבלה20[[#This Row],[דילוג]]=1,SUM(G960:G961),"")</f>
        <v/>
      </c>
      <c r="I960" t="str">
        <f>IF(AND(טבלה20[[#This Row],[CycleNumber]]&gt;B959,טבלה20[[#This Row],[CycleNumber]]&gt;2),IF(טבלה20[[#This Row],[דילוג]]=1,טבלה20[[#This Row],[LengthofCycle]]-F959,I959),"")</f>
        <v/>
      </c>
      <c r="J960" t="str">
        <f>IF(AND(טבלה20[[#This Row],[CycleNumber]]&gt;B959,טבלה20[[#This Row],[CycleNumber]]&gt;2),IF(טבלה20[[#This Row],[דילוג]]=1,1,IF(MAX(J958:J959)=1,1,IF(טבלה20[[#This Row],[LengthofCycle]]-F959&lt;&gt;טבלה20[[#This Row],[הפרש קבוע אחרון]],0,""))),"")</f>
        <v/>
      </c>
      <c r="K960" t="str">
        <f>IF(טבלה20[[#This Row],[CycleNumber]]&lt;3,"",IF(טבלה20[[#This Row],[דילוג]]=1,1,IF(K959="","",IF(טבלה20[[#This Row],[LengthofCycle]]-F959=טבלה20[[#This Row],[הפרש קבוע אחרון]],1,IF(K959+1&gt;3,"",K959+1)))))</f>
        <v/>
      </c>
      <c r="L960" t="str">
        <f>IF(OR(טבלה20[[#This Row],[פעילות]]="",K959=""),"",IF(טבלה20[[#This Row],[פעילות]]=1,1,0))</f>
        <v/>
      </c>
      <c r="M960" s="1" t="str">
        <f>IF(טבלה20[[#This Row],[פעילות]]="","",IF(OR(M959="",AND(טבלה20[[#This Row],[דילוג]]=1,K959=3)),1,M959+1))</f>
        <v/>
      </c>
      <c r="N960" s="1" t="str">
        <f>IF(AND(טבלה20[[#This Row],[מחזורי פעילות]]=3,G961=1,טבלה20[[#This Row],[הפרש קבוע אחרון]]&lt;&gt;I961),1,"")</f>
        <v/>
      </c>
      <c r="O960" s="1" t="str">
        <f>IF(AND(טבלה20[[#This Row],[מחזורי פעילות]]=3,G961=1,טבלה20[[#This Row],[הפרש קבוע אחרון]]=I961),1,"")</f>
        <v/>
      </c>
      <c r="P960" s="1" t="str">
        <f>IF(AND(טבלה20[[#This Row],[דילוג]]=1,טבלה20[[#This Row],[הפרש קבוע אחרון]]=I959,טבלה20[[#This Row],[מחזורי פעילות]]&gt;1),1,"")</f>
        <v/>
      </c>
      <c r="Q960" s="1" t="str">
        <f>IF(OR(AND(טבלה20[[#This Row],[מחזורי פעילות]]&lt;&gt;"",M961=""),AND(טבלה20[[#This Row],[פעילות]]=3,M961=1)),טבלה20[[#This Row],[מחזורי פעילות]],"")</f>
        <v/>
      </c>
      <c r="R960" s="1" t="str">
        <f>IF(טבלה20[[#This Row],[באיזה מחזור נעקר אחרי קביעה?]]&lt;&gt;"",1,"")</f>
        <v/>
      </c>
      <c r="S960" s="1" t="str">
        <f>IF(AND(טבלה20[[#This Row],[באיזה מחזור נעקר אחרי קביעה?]]&lt;&gt;"",טבלה20[[#This Row],[CycleNumber]]&gt;B961),טבלה20[[#This Row],[באיזה מחזור נעקר אחרי קביעה?]],"")</f>
        <v/>
      </c>
      <c r="T960" s="1" t="str">
        <f>IF(AND(טבלה20[[#This Row],[הפרש קבוע אחרון]]&lt;&gt;"",I959=""),טבלה20[[#This Row],[CycleNumber]],"")</f>
        <v/>
      </c>
      <c r="U960" s="1" t="str">
        <f>IF(OR(טבלה20[[#This Row],[CycleNumber]]&gt;B961,B961=""),טבלה20[[#This Row],[CycleNumber]],"")</f>
        <v/>
      </c>
      <c r="V9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0" t="s">
        <v>129</v>
      </c>
      <c r="AO960">
        <v>7</v>
      </c>
      <c r="AP960">
        <v>30</v>
      </c>
      <c r="AQ960">
        <f t="shared" si="32"/>
        <v>0</v>
      </c>
      <c r="AR960" t="str">
        <f t="shared" si="33"/>
        <v/>
      </c>
    </row>
    <row r="961" spans="1:44" hidden="1" x14ac:dyDescent="0.25">
      <c r="A961" t="s">
        <v>130</v>
      </c>
      <c r="B961">
        <v>2</v>
      </c>
      <c r="C961">
        <v>0</v>
      </c>
      <c r="D961">
        <v>1</v>
      </c>
      <c r="E961">
        <v>0</v>
      </c>
      <c r="F961">
        <v>27</v>
      </c>
      <c r="G961" t="str">
        <f>IF(טבלה20[[#This Row],[CycleNumber]]&gt;2,IF(AND(טבלה20[[#This Row],[LengthofCycle]]-F960=F960-F959,טבלה20[[#This Row],[LengthofCycle]]-F960&lt;&gt;0),1,""),"")</f>
        <v/>
      </c>
      <c r="H961" t="str">
        <f>IF(טבלה20[[#This Row],[דילוג]]=1,SUM(G961:G962),"")</f>
        <v/>
      </c>
      <c r="I961" t="str">
        <f>IF(AND(טבלה20[[#This Row],[CycleNumber]]&gt;B960,טבלה20[[#This Row],[CycleNumber]]&gt;2),IF(טבלה20[[#This Row],[דילוג]]=1,טבלה20[[#This Row],[LengthofCycle]]-F960,I960),"")</f>
        <v/>
      </c>
      <c r="J961" t="str">
        <f>IF(AND(טבלה20[[#This Row],[CycleNumber]]&gt;B960,טבלה20[[#This Row],[CycleNumber]]&gt;2),IF(טבלה20[[#This Row],[דילוג]]=1,1,IF(MAX(J959:J960)=1,1,IF(טבלה20[[#This Row],[LengthofCycle]]-F960&lt;&gt;טבלה20[[#This Row],[הפרש קבוע אחרון]],0,""))),"")</f>
        <v/>
      </c>
      <c r="K961" t="str">
        <f>IF(טבלה20[[#This Row],[CycleNumber]]&lt;3,"",IF(טבלה20[[#This Row],[דילוג]]=1,1,IF(K960="","",IF(טבלה20[[#This Row],[LengthofCycle]]-F960=טבלה20[[#This Row],[הפרש קבוע אחרון]],1,IF(K960+1&gt;3,"",K960+1)))))</f>
        <v/>
      </c>
      <c r="L961" t="str">
        <f>IF(OR(טבלה20[[#This Row],[פעילות]]="",K960=""),"",IF(טבלה20[[#This Row],[פעילות]]=1,1,0))</f>
        <v/>
      </c>
      <c r="M961" s="1" t="str">
        <f>IF(טבלה20[[#This Row],[פעילות]]="","",IF(OR(M960="",AND(טבלה20[[#This Row],[דילוג]]=1,K960=3)),1,M960+1))</f>
        <v/>
      </c>
      <c r="N961" s="1" t="str">
        <f>IF(AND(טבלה20[[#This Row],[מחזורי פעילות]]=3,G962=1,טבלה20[[#This Row],[הפרש קבוע אחרון]]&lt;&gt;I962),1,"")</f>
        <v/>
      </c>
      <c r="O961" s="1" t="str">
        <f>IF(AND(טבלה20[[#This Row],[מחזורי פעילות]]=3,G962=1,טבלה20[[#This Row],[הפרש קבוע אחרון]]=I962),1,"")</f>
        <v/>
      </c>
      <c r="P961" s="1" t="str">
        <f>IF(AND(טבלה20[[#This Row],[דילוג]]=1,טבלה20[[#This Row],[הפרש קבוע אחרון]]=I960,טבלה20[[#This Row],[מחזורי פעילות]]&gt;1),1,"")</f>
        <v/>
      </c>
      <c r="Q961" s="1" t="str">
        <f>IF(OR(AND(טבלה20[[#This Row],[מחזורי פעילות]]&lt;&gt;"",M962=""),AND(טבלה20[[#This Row],[פעילות]]=3,M962=1)),טבלה20[[#This Row],[מחזורי פעילות]],"")</f>
        <v/>
      </c>
      <c r="R961" s="1" t="str">
        <f>IF(טבלה20[[#This Row],[באיזה מחזור נעקר אחרי קביעה?]]&lt;&gt;"",1,"")</f>
        <v/>
      </c>
      <c r="S961" s="1" t="str">
        <f>IF(AND(טבלה20[[#This Row],[באיזה מחזור נעקר אחרי קביעה?]]&lt;&gt;"",טבלה20[[#This Row],[CycleNumber]]&gt;B962),טבלה20[[#This Row],[באיזה מחזור נעקר אחרי קביעה?]],"")</f>
        <v/>
      </c>
      <c r="T961" s="1" t="str">
        <f>IF(AND(טבלה20[[#This Row],[הפרש קבוע אחרון]]&lt;&gt;"",I960=""),טבלה20[[#This Row],[CycleNumber]],"")</f>
        <v/>
      </c>
      <c r="U961" s="1" t="str">
        <f>IF(OR(טבלה20[[#This Row],[CycleNumber]]&gt;B962,B962=""),טבלה20[[#This Row],[CycleNumber]],"")</f>
        <v/>
      </c>
      <c r="V9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1" t="s">
        <v>130</v>
      </c>
      <c r="AO961">
        <v>1</v>
      </c>
      <c r="AP961">
        <v>32</v>
      </c>
      <c r="AQ961" t="str">
        <f t="shared" si="32"/>
        <v/>
      </c>
      <c r="AR961" t="str">
        <f t="shared" si="33"/>
        <v/>
      </c>
    </row>
    <row r="962" spans="1:44" hidden="1" x14ac:dyDescent="0.25">
      <c r="A962" t="s">
        <v>130</v>
      </c>
      <c r="B962">
        <v>3</v>
      </c>
      <c r="C962">
        <v>0</v>
      </c>
      <c r="D962">
        <v>1</v>
      </c>
      <c r="E962">
        <v>0</v>
      </c>
      <c r="F962">
        <v>30</v>
      </c>
      <c r="G962" t="str">
        <f>IF(טבלה20[[#This Row],[CycleNumber]]&gt;2,IF(AND(טבלה20[[#This Row],[LengthofCycle]]-F961=F961-F960,טבלה20[[#This Row],[LengthofCycle]]-F961&lt;&gt;0),1,""),"")</f>
        <v/>
      </c>
      <c r="H962" t="str">
        <f>IF(טבלה20[[#This Row],[דילוג]]=1,SUM(G962:G963),"")</f>
        <v/>
      </c>
      <c r="I962" t="str">
        <f>IF(AND(טבלה20[[#This Row],[CycleNumber]]&gt;B961,טבלה20[[#This Row],[CycleNumber]]&gt;2),IF(טבלה20[[#This Row],[דילוג]]=1,טבלה20[[#This Row],[LengthofCycle]]-F961,I961),"")</f>
        <v/>
      </c>
      <c r="J962">
        <f>IF(AND(טבלה20[[#This Row],[CycleNumber]]&gt;B961,טבלה20[[#This Row],[CycleNumber]]&gt;2),IF(טבלה20[[#This Row],[דילוג]]=1,1,IF(MAX(J960:J961)=1,1,IF(טבלה20[[#This Row],[LengthofCycle]]-F961&lt;&gt;טבלה20[[#This Row],[הפרש קבוע אחרון]],0,""))),"")</f>
        <v>0</v>
      </c>
      <c r="K962" t="str">
        <f>IF(טבלה20[[#This Row],[CycleNumber]]&lt;3,"",IF(טבלה20[[#This Row],[דילוג]]=1,1,IF(K961="","",IF(טבלה20[[#This Row],[LengthofCycle]]-F961=טבלה20[[#This Row],[הפרש קבוע אחרון]],1,IF(K961+1&gt;3,"",K961+1)))))</f>
        <v/>
      </c>
      <c r="L962" t="str">
        <f>IF(OR(טבלה20[[#This Row],[פעילות]]="",K961=""),"",IF(טבלה20[[#This Row],[פעילות]]=1,1,0))</f>
        <v/>
      </c>
      <c r="M962" s="1" t="str">
        <f>IF(טבלה20[[#This Row],[פעילות]]="","",IF(OR(M961="",AND(טבלה20[[#This Row],[דילוג]]=1,K961=3)),1,M961+1))</f>
        <v/>
      </c>
      <c r="N962" s="1" t="str">
        <f>IF(AND(טבלה20[[#This Row],[מחזורי פעילות]]=3,G963=1,טבלה20[[#This Row],[הפרש קבוע אחרון]]&lt;&gt;I963),1,"")</f>
        <v/>
      </c>
      <c r="O962" s="1" t="str">
        <f>IF(AND(טבלה20[[#This Row],[מחזורי פעילות]]=3,G963=1,טבלה20[[#This Row],[הפרש קבוע אחרון]]=I963),1,"")</f>
        <v/>
      </c>
      <c r="P962" s="1" t="str">
        <f>IF(AND(טבלה20[[#This Row],[דילוג]]=1,טבלה20[[#This Row],[הפרש קבוע אחרון]]=I961,טבלה20[[#This Row],[מחזורי פעילות]]&gt;1),1,"")</f>
        <v/>
      </c>
      <c r="Q962" s="1" t="str">
        <f>IF(OR(AND(טבלה20[[#This Row],[מחזורי פעילות]]&lt;&gt;"",M963=""),AND(טבלה20[[#This Row],[פעילות]]=3,M963=1)),טבלה20[[#This Row],[מחזורי פעילות]],"")</f>
        <v/>
      </c>
      <c r="R962" s="1" t="str">
        <f>IF(טבלה20[[#This Row],[באיזה מחזור נעקר אחרי קביעה?]]&lt;&gt;"",1,"")</f>
        <v/>
      </c>
      <c r="S962" s="1" t="str">
        <f>IF(AND(טבלה20[[#This Row],[באיזה מחזור נעקר אחרי קביעה?]]&lt;&gt;"",טבלה20[[#This Row],[CycleNumber]]&gt;B963),טבלה20[[#This Row],[באיזה מחזור נעקר אחרי קביעה?]],"")</f>
        <v/>
      </c>
      <c r="T962" s="1" t="str">
        <f>IF(AND(טבלה20[[#This Row],[הפרש קבוע אחרון]]&lt;&gt;"",I961=""),טבלה20[[#This Row],[CycleNumber]],"")</f>
        <v/>
      </c>
      <c r="U962" s="1" t="str">
        <f>IF(OR(טבלה20[[#This Row],[CycleNumber]]&gt;B963,B963=""),טבלה20[[#This Row],[CycleNumber]],"")</f>
        <v/>
      </c>
      <c r="V9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2" t="s">
        <v>130</v>
      </c>
      <c r="AO962">
        <v>2</v>
      </c>
      <c r="AP962">
        <v>27</v>
      </c>
      <c r="AQ962" t="str">
        <f t="shared" si="32"/>
        <v/>
      </c>
      <c r="AR962" t="str">
        <f t="shared" si="33"/>
        <v/>
      </c>
    </row>
    <row r="963" spans="1:44" hidden="1" x14ac:dyDescent="0.25">
      <c r="A963" t="s">
        <v>130</v>
      </c>
      <c r="B963">
        <v>4</v>
      </c>
      <c r="C963">
        <v>0</v>
      </c>
      <c r="D963">
        <v>0</v>
      </c>
      <c r="E963">
        <v>0</v>
      </c>
      <c r="F963">
        <v>34</v>
      </c>
      <c r="G963" t="str">
        <f>IF(טבלה20[[#This Row],[CycleNumber]]&gt;2,IF(AND(טבלה20[[#This Row],[LengthofCycle]]-F962=F962-F961,טבלה20[[#This Row],[LengthofCycle]]-F962&lt;&gt;0),1,""),"")</f>
        <v/>
      </c>
      <c r="H963" t="str">
        <f>IF(טבלה20[[#This Row],[דילוג]]=1,SUM(G963:G964),"")</f>
        <v/>
      </c>
      <c r="I963" t="str">
        <f>IF(AND(טבלה20[[#This Row],[CycleNumber]]&gt;B962,טבלה20[[#This Row],[CycleNumber]]&gt;2),IF(טבלה20[[#This Row],[דילוג]]=1,טבלה20[[#This Row],[LengthofCycle]]-F962,I962),"")</f>
        <v/>
      </c>
      <c r="J963">
        <f>IF(AND(טבלה20[[#This Row],[CycleNumber]]&gt;B962,טבלה20[[#This Row],[CycleNumber]]&gt;2),IF(טבלה20[[#This Row],[דילוג]]=1,1,IF(MAX(J961:J962)=1,1,IF(טבלה20[[#This Row],[LengthofCycle]]-F962&lt;&gt;טבלה20[[#This Row],[הפרש קבוע אחרון]],0,""))),"")</f>
        <v>0</v>
      </c>
      <c r="K963" t="str">
        <f>IF(טבלה20[[#This Row],[CycleNumber]]&lt;3,"",IF(טבלה20[[#This Row],[דילוג]]=1,1,IF(K962="","",IF(טבלה20[[#This Row],[LengthofCycle]]-F962=טבלה20[[#This Row],[הפרש קבוע אחרון]],1,IF(K962+1&gt;3,"",K962+1)))))</f>
        <v/>
      </c>
      <c r="L963" t="str">
        <f>IF(OR(טבלה20[[#This Row],[פעילות]]="",K962=""),"",IF(טבלה20[[#This Row],[פעילות]]=1,1,0))</f>
        <v/>
      </c>
      <c r="M963" s="1" t="str">
        <f>IF(טבלה20[[#This Row],[פעילות]]="","",IF(OR(M962="",AND(טבלה20[[#This Row],[דילוג]]=1,K962=3)),1,M962+1))</f>
        <v/>
      </c>
      <c r="N963" s="1" t="str">
        <f>IF(AND(טבלה20[[#This Row],[מחזורי פעילות]]=3,G964=1,טבלה20[[#This Row],[הפרש קבוע אחרון]]&lt;&gt;I964),1,"")</f>
        <v/>
      </c>
      <c r="O963" s="1" t="str">
        <f>IF(AND(טבלה20[[#This Row],[מחזורי פעילות]]=3,G964=1,טבלה20[[#This Row],[הפרש קבוע אחרון]]=I964),1,"")</f>
        <v/>
      </c>
      <c r="P963" s="1" t="str">
        <f>IF(AND(טבלה20[[#This Row],[דילוג]]=1,טבלה20[[#This Row],[הפרש קבוע אחרון]]=I962,טבלה20[[#This Row],[מחזורי פעילות]]&gt;1),1,"")</f>
        <v/>
      </c>
      <c r="Q963" s="1" t="str">
        <f>IF(OR(AND(טבלה20[[#This Row],[מחזורי פעילות]]&lt;&gt;"",M964=""),AND(טבלה20[[#This Row],[פעילות]]=3,M964=1)),טבלה20[[#This Row],[מחזורי פעילות]],"")</f>
        <v/>
      </c>
      <c r="R963" s="1" t="str">
        <f>IF(טבלה20[[#This Row],[באיזה מחזור נעקר אחרי קביעה?]]&lt;&gt;"",1,"")</f>
        <v/>
      </c>
      <c r="S963" s="1" t="str">
        <f>IF(AND(טבלה20[[#This Row],[באיזה מחזור נעקר אחרי קביעה?]]&lt;&gt;"",טבלה20[[#This Row],[CycleNumber]]&gt;B964),טבלה20[[#This Row],[באיזה מחזור נעקר אחרי קביעה?]],"")</f>
        <v/>
      </c>
      <c r="T963" s="1" t="str">
        <f>IF(AND(טבלה20[[#This Row],[הפרש קבוע אחרון]]&lt;&gt;"",I962=""),טבלה20[[#This Row],[CycleNumber]],"")</f>
        <v/>
      </c>
      <c r="U963" s="1" t="str">
        <f>IF(OR(טבלה20[[#This Row],[CycleNumber]]&gt;B964,B964=""),טבלה20[[#This Row],[CycleNumber]],"")</f>
        <v/>
      </c>
      <c r="V9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3" t="s">
        <v>130</v>
      </c>
      <c r="AO963">
        <v>3</v>
      </c>
      <c r="AP963">
        <v>30</v>
      </c>
      <c r="AQ963">
        <f t="shared" si="32"/>
        <v>0</v>
      </c>
      <c r="AR963" t="str">
        <f t="shared" si="33"/>
        <v/>
      </c>
    </row>
    <row r="964" spans="1:44" hidden="1" x14ac:dyDescent="0.25">
      <c r="A964" t="s">
        <v>130</v>
      </c>
      <c r="B964">
        <v>5</v>
      </c>
      <c r="C964">
        <v>0</v>
      </c>
      <c r="D964">
        <v>0</v>
      </c>
      <c r="E964">
        <v>0</v>
      </c>
      <c r="F964">
        <v>42</v>
      </c>
      <c r="G964" t="str">
        <f>IF(טבלה20[[#This Row],[CycleNumber]]&gt;2,IF(AND(טבלה20[[#This Row],[LengthofCycle]]-F963=F963-F962,טבלה20[[#This Row],[LengthofCycle]]-F963&lt;&gt;0),1,""),"")</f>
        <v/>
      </c>
      <c r="H964" t="str">
        <f>IF(טבלה20[[#This Row],[דילוג]]=1,SUM(G964:G965),"")</f>
        <v/>
      </c>
      <c r="I964" t="str">
        <f>IF(AND(טבלה20[[#This Row],[CycleNumber]]&gt;B963,טבלה20[[#This Row],[CycleNumber]]&gt;2),IF(טבלה20[[#This Row],[דילוג]]=1,טבלה20[[#This Row],[LengthofCycle]]-F963,I963),"")</f>
        <v/>
      </c>
      <c r="J964">
        <f>IF(AND(טבלה20[[#This Row],[CycleNumber]]&gt;B963,טבלה20[[#This Row],[CycleNumber]]&gt;2),IF(טבלה20[[#This Row],[דילוג]]=1,1,IF(MAX(J962:J963)=1,1,IF(טבלה20[[#This Row],[LengthofCycle]]-F963&lt;&gt;טבלה20[[#This Row],[הפרש קבוע אחרון]],0,""))),"")</f>
        <v>0</v>
      </c>
      <c r="K964" t="str">
        <f>IF(טבלה20[[#This Row],[CycleNumber]]&lt;3,"",IF(טבלה20[[#This Row],[דילוג]]=1,1,IF(K963="","",IF(טבלה20[[#This Row],[LengthofCycle]]-F963=טבלה20[[#This Row],[הפרש קבוע אחרון]],1,IF(K963+1&gt;3,"",K963+1)))))</f>
        <v/>
      </c>
      <c r="L964" t="str">
        <f>IF(OR(טבלה20[[#This Row],[פעילות]]="",K963=""),"",IF(טבלה20[[#This Row],[פעילות]]=1,1,0))</f>
        <v/>
      </c>
      <c r="M964" s="1" t="str">
        <f>IF(טבלה20[[#This Row],[פעילות]]="","",IF(OR(M963="",AND(טבלה20[[#This Row],[דילוג]]=1,K963=3)),1,M963+1))</f>
        <v/>
      </c>
      <c r="N964" s="1" t="str">
        <f>IF(AND(טבלה20[[#This Row],[מחזורי פעילות]]=3,G965=1,טבלה20[[#This Row],[הפרש קבוע אחרון]]&lt;&gt;I965),1,"")</f>
        <v/>
      </c>
      <c r="O964" s="1" t="str">
        <f>IF(AND(טבלה20[[#This Row],[מחזורי פעילות]]=3,G965=1,טבלה20[[#This Row],[הפרש קבוע אחרון]]=I965),1,"")</f>
        <v/>
      </c>
      <c r="P964" s="1" t="str">
        <f>IF(AND(טבלה20[[#This Row],[דילוג]]=1,טבלה20[[#This Row],[הפרש קבוע אחרון]]=I963,טבלה20[[#This Row],[מחזורי פעילות]]&gt;1),1,"")</f>
        <v/>
      </c>
      <c r="Q964" s="1" t="str">
        <f>IF(OR(AND(טבלה20[[#This Row],[מחזורי פעילות]]&lt;&gt;"",M965=""),AND(טבלה20[[#This Row],[פעילות]]=3,M965=1)),טבלה20[[#This Row],[מחזורי פעילות]],"")</f>
        <v/>
      </c>
      <c r="R964" s="1" t="str">
        <f>IF(טבלה20[[#This Row],[באיזה מחזור נעקר אחרי קביעה?]]&lt;&gt;"",1,"")</f>
        <v/>
      </c>
      <c r="S964" s="1" t="str">
        <f>IF(AND(טבלה20[[#This Row],[באיזה מחזור נעקר אחרי קביעה?]]&lt;&gt;"",טבלה20[[#This Row],[CycleNumber]]&gt;B965),טבלה20[[#This Row],[באיזה מחזור נעקר אחרי קביעה?]],"")</f>
        <v/>
      </c>
      <c r="T964" s="1" t="str">
        <f>IF(AND(טבלה20[[#This Row],[הפרש קבוע אחרון]]&lt;&gt;"",I963=""),טבלה20[[#This Row],[CycleNumber]],"")</f>
        <v/>
      </c>
      <c r="U964" s="1" t="str">
        <f>IF(OR(טבלה20[[#This Row],[CycleNumber]]&gt;B965,B965=""),טבלה20[[#This Row],[CycleNumber]],"")</f>
        <v/>
      </c>
      <c r="V9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4" t="s">
        <v>130</v>
      </c>
      <c r="AO964">
        <v>4</v>
      </c>
      <c r="AP964">
        <v>34</v>
      </c>
      <c r="AQ964">
        <f t="shared" si="32"/>
        <v>0</v>
      </c>
      <c r="AR964" t="str">
        <f t="shared" si="33"/>
        <v/>
      </c>
    </row>
    <row r="965" spans="1:44" hidden="1" x14ac:dyDescent="0.25">
      <c r="A965" t="s">
        <v>130</v>
      </c>
      <c r="B965">
        <v>6</v>
      </c>
      <c r="C965">
        <v>0</v>
      </c>
      <c r="D965">
        <v>1</v>
      </c>
      <c r="E965">
        <v>0</v>
      </c>
      <c r="F965">
        <v>30</v>
      </c>
      <c r="G965" t="str">
        <f>IF(טבלה20[[#This Row],[CycleNumber]]&gt;2,IF(AND(טבלה20[[#This Row],[LengthofCycle]]-F964=F964-F963,טבלה20[[#This Row],[LengthofCycle]]-F964&lt;&gt;0),1,""),"")</f>
        <v/>
      </c>
      <c r="H965" t="str">
        <f>IF(טבלה20[[#This Row],[דילוג]]=1,SUM(G965:G966),"")</f>
        <v/>
      </c>
      <c r="I965" t="str">
        <f>IF(AND(טבלה20[[#This Row],[CycleNumber]]&gt;B964,טבלה20[[#This Row],[CycleNumber]]&gt;2),IF(טבלה20[[#This Row],[דילוג]]=1,טבלה20[[#This Row],[LengthofCycle]]-F964,I964),"")</f>
        <v/>
      </c>
      <c r="J965">
        <f>IF(AND(טבלה20[[#This Row],[CycleNumber]]&gt;B964,טבלה20[[#This Row],[CycleNumber]]&gt;2),IF(טבלה20[[#This Row],[דילוג]]=1,1,IF(MAX(J963:J964)=1,1,IF(טבלה20[[#This Row],[LengthofCycle]]-F964&lt;&gt;טבלה20[[#This Row],[הפרש קבוע אחרון]],0,""))),"")</f>
        <v>0</v>
      </c>
      <c r="K965" t="str">
        <f>IF(טבלה20[[#This Row],[CycleNumber]]&lt;3,"",IF(טבלה20[[#This Row],[דילוג]]=1,1,IF(K964="","",IF(טבלה20[[#This Row],[LengthofCycle]]-F964=טבלה20[[#This Row],[הפרש קבוע אחרון]],1,IF(K964+1&gt;3,"",K964+1)))))</f>
        <v/>
      </c>
      <c r="L965" t="str">
        <f>IF(OR(טבלה20[[#This Row],[פעילות]]="",K964=""),"",IF(טבלה20[[#This Row],[פעילות]]=1,1,0))</f>
        <v/>
      </c>
      <c r="M965" s="1" t="str">
        <f>IF(טבלה20[[#This Row],[פעילות]]="","",IF(OR(M964="",AND(טבלה20[[#This Row],[דילוג]]=1,K964=3)),1,M964+1))</f>
        <v/>
      </c>
      <c r="N965" s="1" t="str">
        <f>IF(AND(טבלה20[[#This Row],[מחזורי פעילות]]=3,G966=1,טבלה20[[#This Row],[הפרש קבוע אחרון]]&lt;&gt;I966),1,"")</f>
        <v/>
      </c>
      <c r="O965" s="1" t="str">
        <f>IF(AND(טבלה20[[#This Row],[מחזורי פעילות]]=3,G966=1,טבלה20[[#This Row],[הפרש קבוע אחרון]]=I966),1,"")</f>
        <v/>
      </c>
      <c r="P965" s="1" t="str">
        <f>IF(AND(טבלה20[[#This Row],[דילוג]]=1,טבלה20[[#This Row],[הפרש קבוע אחרון]]=I964,טבלה20[[#This Row],[מחזורי פעילות]]&gt;1),1,"")</f>
        <v/>
      </c>
      <c r="Q965" s="1" t="str">
        <f>IF(OR(AND(טבלה20[[#This Row],[מחזורי פעילות]]&lt;&gt;"",M966=""),AND(טבלה20[[#This Row],[פעילות]]=3,M966=1)),טבלה20[[#This Row],[מחזורי פעילות]],"")</f>
        <v/>
      </c>
      <c r="R965" s="1" t="str">
        <f>IF(טבלה20[[#This Row],[באיזה מחזור נעקר אחרי קביעה?]]&lt;&gt;"",1,"")</f>
        <v/>
      </c>
      <c r="S965" s="1" t="str">
        <f>IF(AND(טבלה20[[#This Row],[באיזה מחזור נעקר אחרי קביעה?]]&lt;&gt;"",טבלה20[[#This Row],[CycleNumber]]&gt;B966),טבלה20[[#This Row],[באיזה מחזור נעקר אחרי קביעה?]],"")</f>
        <v/>
      </c>
      <c r="T965" s="1" t="str">
        <f>IF(AND(טבלה20[[#This Row],[הפרש קבוע אחרון]]&lt;&gt;"",I964=""),טבלה20[[#This Row],[CycleNumber]],"")</f>
        <v/>
      </c>
      <c r="U965" s="1" t="str">
        <f>IF(OR(טבלה20[[#This Row],[CycleNumber]]&gt;B966,B966=""),טבלה20[[#This Row],[CycleNumber]],"")</f>
        <v/>
      </c>
      <c r="V9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5" t="s">
        <v>130</v>
      </c>
      <c r="AO965">
        <v>5</v>
      </c>
      <c r="AP965">
        <v>42</v>
      </c>
      <c r="AQ965">
        <f t="shared" ref="AQ965:AQ1028" si="34">IF(AO965=AO963+2,IF(AND(AP963-AP964=AP964-AP965,AP963-AP964&lt;&gt;0),1,0),"")</f>
        <v>0</v>
      </c>
      <c r="AR965" t="str">
        <f t="shared" si="33"/>
        <v/>
      </c>
    </row>
    <row r="966" spans="1:44" hidden="1" x14ac:dyDescent="0.25">
      <c r="A966" t="s">
        <v>130</v>
      </c>
      <c r="B966">
        <v>7</v>
      </c>
      <c r="C966">
        <v>0</v>
      </c>
      <c r="D966">
        <v>1</v>
      </c>
      <c r="E966">
        <v>0</v>
      </c>
      <c r="F966">
        <v>38</v>
      </c>
      <c r="G966" t="str">
        <f>IF(טבלה20[[#This Row],[CycleNumber]]&gt;2,IF(AND(טבלה20[[#This Row],[LengthofCycle]]-F965=F965-F964,טבלה20[[#This Row],[LengthofCycle]]-F965&lt;&gt;0),1,""),"")</f>
        <v/>
      </c>
      <c r="H966" t="str">
        <f>IF(טבלה20[[#This Row],[דילוג]]=1,SUM(G966:G967),"")</f>
        <v/>
      </c>
      <c r="I966" t="str">
        <f>IF(AND(טבלה20[[#This Row],[CycleNumber]]&gt;B965,טבלה20[[#This Row],[CycleNumber]]&gt;2),IF(טבלה20[[#This Row],[דילוג]]=1,טבלה20[[#This Row],[LengthofCycle]]-F965,I965),"")</f>
        <v/>
      </c>
      <c r="J966">
        <f>IF(AND(טבלה20[[#This Row],[CycleNumber]]&gt;B965,טבלה20[[#This Row],[CycleNumber]]&gt;2),IF(טבלה20[[#This Row],[דילוג]]=1,1,IF(MAX(J964:J965)=1,1,IF(טבלה20[[#This Row],[LengthofCycle]]-F965&lt;&gt;טבלה20[[#This Row],[הפרש קבוע אחרון]],0,""))),"")</f>
        <v>0</v>
      </c>
      <c r="K966" t="str">
        <f>IF(טבלה20[[#This Row],[CycleNumber]]&lt;3,"",IF(טבלה20[[#This Row],[דילוג]]=1,1,IF(K965="","",IF(טבלה20[[#This Row],[LengthofCycle]]-F965=טבלה20[[#This Row],[הפרש קבוע אחרון]],1,IF(K965+1&gt;3,"",K965+1)))))</f>
        <v/>
      </c>
      <c r="L966" t="str">
        <f>IF(OR(טבלה20[[#This Row],[פעילות]]="",K965=""),"",IF(טבלה20[[#This Row],[פעילות]]=1,1,0))</f>
        <v/>
      </c>
      <c r="M966" s="1" t="str">
        <f>IF(טבלה20[[#This Row],[פעילות]]="","",IF(OR(M965="",AND(טבלה20[[#This Row],[דילוג]]=1,K965=3)),1,M965+1))</f>
        <v/>
      </c>
      <c r="N966" s="1" t="str">
        <f>IF(AND(טבלה20[[#This Row],[מחזורי פעילות]]=3,G967=1,טבלה20[[#This Row],[הפרש קבוע אחרון]]&lt;&gt;I967),1,"")</f>
        <v/>
      </c>
      <c r="O966" s="1" t="str">
        <f>IF(AND(טבלה20[[#This Row],[מחזורי פעילות]]=3,G967=1,טבלה20[[#This Row],[הפרש קבוע אחרון]]=I967),1,"")</f>
        <v/>
      </c>
      <c r="P966" s="1" t="str">
        <f>IF(AND(טבלה20[[#This Row],[דילוג]]=1,טבלה20[[#This Row],[הפרש קבוע אחרון]]=I965,טבלה20[[#This Row],[מחזורי פעילות]]&gt;1),1,"")</f>
        <v/>
      </c>
      <c r="Q966" s="1" t="str">
        <f>IF(OR(AND(טבלה20[[#This Row],[מחזורי פעילות]]&lt;&gt;"",M967=""),AND(טבלה20[[#This Row],[פעילות]]=3,M967=1)),טבלה20[[#This Row],[מחזורי פעילות]],"")</f>
        <v/>
      </c>
      <c r="R966" s="1" t="str">
        <f>IF(טבלה20[[#This Row],[באיזה מחזור נעקר אחרי קביעה?]]&lt;&gt;"",1,"")</f>
        <v/>
      </c>
      <c r="S966" s="1" t="str">
        <f>IF(AND(טבלה20[[#This Row],[באיזה מחזור נעקר אחרי קביעה?]]&lt;&gt;"",טבלה20[[#This Row],[CycleNumber]]&gt;B967),טבלה20[[#This Row],[באיזה מחזור נעקר אחרי קביעה?]],"")</f>
        <v/>
      </c>
      <c r="T966" s="1" t="str">
        <f>IF(AND(טבלה20[[#This Row],[הפרש קבוע אחרון]]&lt;&gt;"",I965=""),טבלה20[[#This Row],[CycleNumber]],"")</f>
        <v/>
      </c>
      <c r="U966" s="1" t="str">
        <f>IF(OR(טבלה20[[#This Row],[CycleNumber]]&gt;B967,B967=""),טבלה20[[#This Row],[CycleNumber]],"")</f>
        <v/>
      </c>
      <c r="V9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6" t="s">
        <v>130</v>
      </c>
      <c r="AO966">
        <v>6</v>
      </c>
      <c r="AP966">
        <v>30</v>
      </c>
      <c r="AQ966">
        <f t="shared" si="34"/>
        <v>0</v>
      </c>
      <c r="AR966" t="str">
        <f t="shared" ref="AR966:AR1029" si="35">IF(AND(AQ966=1,AQ965=1),1,"")</f>
        <v/>
      </c>
    </row>
    <row r="967" spans="1:44" hidden="1" x14ac:dyDescent="0.25">
      <c r="A967" t="s">
        <v>130</v>
      </c>
      <c r="B967">
        <v>8</v>
      </c>
      <c r="C967">
        <v>0</v>
      </c>
      <c r="D967">
        <v>1</v>
      </c>
      <c r="E967">
        <v>0</v>
      </c>
      <c r="F967">
        <v>32</v>
      </c>
      <c r="G967" t="str">
        <f>IF(טבלה20[[#This Row],[CycleNumber]]&gt;2,IF(AND(טבלה20[[#This Row],[LengthofCycle]]-F966=F966-F965,טבלה20[[#This Row],[LengthofCycle]]-F966&lt;&gt;0),1,""),"")</f>
        <v/>
      </c>
      <c r="H967" t="str">
        <f>IF(טבלה20[[#This Row],[דילוג]]=1,SUM(G967:G968),"")</f>
        <v/>
      </c>
      <c r="I967" t="str">
        <f>IF(AND(טבלה20[[#This Row],[CycleNumber]]&gt;B966,טבלה20[[#This Row],[CycleNumber]]&gt;2),IF(טבלה20[[#This Row],[דילוג]]=1,טבלה20[[#This Row],[LengthofCycle]]-F966,I966),"")</f>
        <v/>
      </c>
      <c r="J967">
        <f>IF(AND(טבלה20[[#This Row],[CycleNumber]]&gt;B966,טבלה20[[#This Row],[CycleNumber]]&gt;2),IF(טבלה20[[#This Row],[דילוג]]=1,1,IF(MAX(J965:J966)=1,1,IF(טבלה20[[#This Row],[LengthofCycle]]-F966&lt;&gt;טבלה20[[#This Row],[הפרש קבוע אחרון]],0,""))),"")</f>
        <v>0</v>
      </c>
      <c r="K967" t="str">
        <f>IF(טבלה20[[#This Row],[CycleNumber]]&lt;3,"",IF(טבלה20[[#This Row],[דילוג]]=1,1,IF(K966="","",IF(טבלה20[[#This Row],[LengthofCycle]]-F966=טבלה20[[#This Row],[הפרש קבוע אחרון]],1,IF(K966+1&gt;3,"",K966+1)))))</f>
        <v/>
      </c>
      <c r="L967" t="str">
        <f>IF(OR(טבלה20[[#This Row],[פעילות]]="",K966=""),"",IF(טבלה20[[#This Row],[פעילות]]=1,1,0))</f>
        <v/>
      </c>
      <c r="M967" s="1" t="str">
        <f>IF(טבלה20[[#This Row],[פעילות]]="","",IF(OR(M966="",AND(טבלה20[[#This Row],[דילוג]]=1,K966=3)),1,M966+1))</f>
        <v/>
      </c>
      <c r="N967" s="1" t="str">
        <f>IF(AND(טבלה20[[#This Row],[מחזורי פעילות]]=3,G968=1,טבלה20[[#This Row],[הפרש קבוע אחרון]]&lt;&gt;I968),1,"")</f>
        <v/>
      </c>
      <c r="O967" s="1" t="str">
        <f>IF(AND(טבלה20[[#This Row],[מחזורי פעילות]]=3,G968=1,טבלה20[[#This Row],[הפרש קבוע אחרון]]=I968),1,"")</f>
        <v/>
      </c>
      <c r="P967" s="1" t="str">
        <f>IF(AND(טבלה20[[#This Row],[דילוג]]=1,טבלה20[[#This Row],[הפרש קבוע אחרון]]=I966,טבלה20[[#This Row],[מחזורי פעילות]]&gt;1),1,"")</f>
        <v/>
      </c>
      <c r="Q967" s="1" t="str">
        <f>IF(OR(AND(טבלה20[[#This Row],[מחזורי פעילות]]&lt;&gt;"",M968=""),AND(טבלה20[[#This Row],[פעילות]]=3,M968=1)),טבלה20[[#This Row],[מחזורי פעילות]],"")</f>
        <v/>
      </c>
      <c r="R967" s="1" t="str">
        <f>IF(טבלה20[[#This Row],[באיזה מחזור נעקר אחרי קביעה?]]&lt;&gt;"",1,"")</f>
        <v/>
      </c>
      <c r="S967" s="1" t="str">
        <f>IF(AND(טבלה20[[#This Row],[באיזה מחזור נעקר אחרי קביעה?]]&lt;&gt;"",טבלה20[[#This Row],[CycleNumber]]&gt;B968),טבלה20[[#This Row],[באיזה מחזור נעקר אחרי קביעה?]],"")</f>
        <v/>
      </c>
      <c r="T967" s="1" t="str">
        <f>IF(AND(טבלה20[[#This Row],[הפרש קבוע אחרון]]&lt;&gt;"",I966=""),טבלה20[[#This Row],[CycleNumber]],"")</f>
        <v/>
      </c>
      <c r="U967" s="1" t="str">
        <f>IF(OR(טבלה20[[#This Row],[CycleNumber]]&gt;B968,B968=""),טבלה20[[#This Row],[CycleNumber]],"")</f>
        <v/>
      </c>
      <c r="V9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7" t="s">
        <v>130</v>
      </c>
      <c r="AO967">
        <v>7</v>
      </c>
      <c r="AP967">
        <v>38</v>
      </c>
      <c r="AQ967">
        <f t="shared" si="34"/>
        <v>0</v>
      </c>
      <c r="AR967" t="str">
        <f t="shared" si="35"/>
        <v/>
      </c>
    </row>
    <row r="968" spans="1:44" hidden="1" x14ac:dyDescent="0.25">
      <c r="A968" t="s">
        <v>130</v>
      </c>
      <c r="B968">
        <v>9</v>
      </c>
      <c r="C968">
        <v>0</v>
      </c>
      <c r="D968">
        <v>1</v>
      </c>
      <c r="E968">
        <v>0</v>
      </c>
      <c r="F968">
        <v>32</v>
      </c>
      <c r="G968" t="str">
        <f>IF(טבלה20[[#This Row],[CycleNumber]]&gt;2,IF(AND(טבלה20[[#This Row],[LengthofCycle]]-F967=F967-F966,טבלה20[[#This Row],[LengthofCycle]]-F967&lt;&gt;0),1,""),"")</f>
        <v/>
      </c>
      <c r="H968" t="str">
        <f>IF(טבלה20[[#This Row],[דילוג]]=1,SUM(G968:G969),"")</f>
        <v/>
      </c>
      <c r="I968" t="str">
        <f>IF(AND(טבלה20[[#This Row],[CycleNumber]]&gt;B967,טבלה20[[#This Row],[CycleNumber]]&gt;2),IF(טבלה20[[#This Row],[דילוג]]=1,טבלה20[[#This Row],[LengthofCycle]]-F967,I967),"")</f>
        <v/>
      </c>
      <c r="J968">
        <f>IF(AND(טבלה20[[#This Row],[CycleNumber]]&gt;B967,טבלה20[[#This Row],[CycleNumber]]&gt;2),IF(טבלה20[[#This Row],[דילוג]]=1,1,IF(MAX(J966:J967)=1,1,IF(טבלה20[[#This Row],[LengthofCycle]]-F967&lt;&gt;טבלה20[[#This Row],[הפרש קבוע אחרון]],0,""))),"")</f>
        <v>0</v>
      </c>
      <c r="K968" t="str">
        <f>IF(טבלה20[[#This Row],[CycleNumber]]&lt;3,"",IF(טבלה20[[#This Row],[דילוג]]=1,1,IF(K967="","",IF(טבלה20[[#This Row],[LengthofCycle]]-F967=טבלה20[[#This Row],[הפרש קבוע אחרון]],1,IF(K967+1&gt;3,"",K967+1)))))</f>
        <v/>
      </c>
      <c r="L968" t="str">
        <f>IF(OR(טבלה20[[#This Row],[פעילות]]="",K967=""),"",IF(טבלה20[[#This Row],[פעילות]]=1,1,0))</f>
        <v/>
      </c>
      <c r="M968" s="1" t="str">
        <f>IF(טבלה20[[#This Row],[פעילות]]="","",IF(OR(M967="",AND(טבלה20[[#This Row],[דילוג]]=1,K967=3)),1,M967+1))</f>
        <v/>
      </c>
      <c r="N968" s="1" t="str">
        <f>IF(AND(טבלה20[[#This Row],[מחזורי פעילות]]=3,G969=1,טבלה20[[#This Row],[הפרש קבוע אחרון]]&lt;&gt;I969),1,"")</f>
        <v/>
      </c>
      <c r="O968" s="1" t="str">
        <f>IF(AND(טבלה20[[#This Row],[מחזורי פעילות]]=3,G969=1,טבלה20[[#This Row],[הפרש קבוע אחרון]]=I969),1,"")</f>
        <v/>
      </c>
      <c r="P968" s="1" t="str">
        <f>IF(AND(טבלה20[[#This Row],[דילוג]]=1,טבלה20[[#This Row],[הפרש קבוע אחרון]]=I967,טבלה20[[#This Row],[מחזורי פעילות]]&gt;1),1,"")</f>
        <v/>
      </c>
      <c r="Q968" s="1" t="str">
        <f>IF(OR(AND(טבלה20[[#This Row],[מחזורי פעילות]]&lt;&gt;"",M969=""),AND(טבלה20[[#This Row],[פעילות]]=3,M969=1)),טבלה20[[#This Row],[מחזורי פעילות]],"")</f>
        <v/>
      </c>
      <c r="R968" s="1" t="str">
        <f>IF(טבלה20[[#This Row],[באיזה מחזור נעקר אחרי קביעה?]]&lt;&gt;"",1,"")</f>
        <v/>
      </c>
      <c r="S968" s="1" t="str">
        <f>IF(AND(טבלה20[[#This Row],[באיזה מחזור נעקר אחרי קביעה?]]&lt;&gt;"",טבלה20[[#This Row],[CycleNumber]]&gt;B969),טבלה20[[#This Row],[באיזה מחזור נעקר אחרי קביעה?]],"")</f>
        <v/>
      </c>
      <c r="T968" s="1" t="str">
        <f>IF(AND(טבלה20[[#This Row],[הפרש קבוע אחרון]]&lt;&gt;"",I967=""),טבלה20[[#This Row],[CycleNumber]],"")</f>
        <v/>
      </c>
      <c r="U968" s="1" t="str">
        <f>IF(OR(טבלה20[[#This Row],[CycleNumber]]&gt;B969,B969=""),טבלה20[[#This Row],[CycleNumber]],"")</f>
        <v/>
      </c>
      <c r="V9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8" t="s">
        <v>130</v>
      </c>
      <c r="AO968">
        <v>8</v>
      </c>
      <c r="AP968">
        <v>32</v>
      </c>
      <c r="AQ968">
        <f t="shared" si="34"/>
        <v>0</v>
      </c>
      <c r="AR968" t="str">
        <f t="shared" si="35"/>
        <v/>
      </c>
    </row>
    <row r="969" spans="1:44" hidden="1" x14ac:dyDescent="0.25">
      <c r="A969" t="s">
        <v>130</v>
      </c>
      <c r="B969">
        <v>10</v>
      </c>
      <c r="C969">
        <v>0</v>
      </c>
      <c r="D969">
        <v>1</v>
      </c>
      <c r="E969">
        <v>0</v>
      </c>
      <c r="F969">
        <v>30</v>
      </c>
      <c r="G969" t="str">
        <f>IF(טבלה20[[#This Row],[CycleNumber]]&gt;2,IF(AND(טבלה20[[#This Row],[LengthofCycle]]-F968=F968-F967,טבלה20[[#This Row],[LengthofCycle]]-F968&lt;&gt;0),1,""),"")</f>
        <v/>
      </c>
      <c r="H969" t="str">
        <f>IF(טבלה20[[#This Row],[דילוג]]=1,SUM(G969:G970),"")</f>
        <v/>
      </c>
      <c r="I969" t="str">
        <f>IF(AND(טבלה20[[#This Row],[CycleNumber]]&gt;B968,טבלה20[[#This Row],[CycleNumber]]&gt;2),IF(טבלה20[[#This Row],[דילוג]]=1,טבלה20[[#This Row],[LengthofCycle]]-F968,I968),"")</f>
        <v/>
      </c>
      <c r="J969">
        <f>IF(AND(טבלה20[[#This Row],[CycleNumber]]&gt;B968,טבלה20[[#This Row],[CycleNumber]]&gt;2),IF(טבלה20[[#This Row],[דילוג]]=1,1,IF(MAX(J967:J968)=1,1,IF(טבלה20[[#This Row],[LengthofCycle]]-F968&lt;&gt;טבלה20[[#This Row],[הפרש קבוע אחרון]],0,""))),"")</f>
        <v>0</v>
      </c>
      <c r="K969" t="str">
        <f>IF(טבלה20[[#This Row],[CycleNumber]]&lt;3,"",IF(טבלה20[[#This Row],[דילוג]]=1,1,IF(K968="","",IF(טבלה20[[#This Row],[LengthofCycle]]-F968=טבלה20[[#This Row],[הפרש קבוע אחרון]],1,IF(K968+1&gt;3,"",K968+1)))))</f>
        <v/>
      </c>
      <c r="L969" t="str">
        <f>IF(OR(טבלה20[[#This Row],[פעילות]]="",K968=""),"",IF(טבלה20[[#This Row],[פעילות]]=1,1,0))</f>
        <v/>
      </c>
      <c r="M969" s="1" t="str">
        <f>IF(טבלה20[[#This Row],[פעילות]]="","",IF(OR(M968="",AND(טבלה20[[#This Row],[דילוג]]=1,K968=3)),1,M968+1))</f>
        <v/>
      </c>
      <c r="N969" s="1" t="str">
        <f>IF(AND(טבלה20[[#This Row],[מחזורי פעילות]]=3,G970=1,טבלה20[[#This Row],[הפרש קבוע אחרון]]&lt;&gt;I970),1,"")</f>
        <v/>
      </c>
      <c r="O969" s="1" t="str">
        <f>IF(AND(טבלה20[[#This Row],[מחזורי פעילות]]=3,G970=1,טבלה20[[#This Row],[הפרש קבוע אחרון]]=I970),1,"")</f>
        <v/>
      </c>
      <c r="P969" s="1" t="str">
        <f>IF(AND(טבלה20[[#This Row],[דילוג]]=1,טבלה20[[#This Row],[הפרש קבוע אחרון]]=I968,טבלה20[[#This Row],[מחזורי פעילות]]&gt;1),1,"")</f>
        <v/>
      </c>
      <c r="Q969" s="1" t="str">
        <f>IF(OR(AND(טבלה20[[#This Row],[מחזורי פעילות]]&lt;&gt;"",M970=""),AND(טבלה20[[#This Row],[פעילות]]=3,M970=1)),טבלה20[[#This Row],[מחזורי פעילות]],"")</f>
        <v/>
      </c>
      <c r="R969" s="1" t="str">
        <f>IF(טבלה20[[#This Row],[באיזה מחזור נעקר אחרי קביעה?]]&lt;&gt;"",1,"")</f>
        <v/>
      </c>
      <c r="S969" s="1" t="str">
        <f>IF(AND(טבלה20[[#This Row],[באיזה מחזור נעקר אחרי קביעה?]]&lt;&gt;"",טבלה20[[#This Row],[CycleNumber]]&gt;B970),טבלה20[[#This Row],[באיזה מחזור נעקר אחרי קביעה?]],"")</f>
        <v/>
      </c>
      <c r="T969" s="1" t="str">
        <f>IF(AND(טבלה20[[#This Row],[הפרש קבוע אחרון]]&lt;&gt;"",I968=""),טבלה20[[#This Row],[CycleNumber]],"")</f>
        <v/>
      </c>
      <c r="U969" s="1" t="str">
        <f>IF(OR(טבלה20[[#This Row],[CycleNumber]]&gt;B970,B970=""),טבלה20[[#This Row],[CycleNumber]],"")</f>
        <v/>
      </c>
      <c r="V9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69" t="s">
        <v>130</v>
      </c>
      <c r="AO969">
        <v>9</v>
      </c>
      <c r="AP969">
        <v>32</v>
      </c>
      <c r="AQ969">
        <f t="shared" si="34"/>
        <v>0</v>
      </c>
      <c r="AR969" t="str">
        <f t="shared" si="35"/>
        <v/>
      </c>
    </row>
    <row r="970" spans="1:44" hidden="1" x14ac:dyDescent="0.25">
      <c r="A970" t="s">
        <v>130</v>
      </c>
      <c r="B970">
        <v>11</v>
      </c>
      <c r="C970">
        <v>0</v>
      </c>
      <c r="D970">
        <v>1</v>
      </c>
      <c r="E970">
        <v>0</v>
      </c>
      <c r="F970">
        <v>35</v>
      </c>
      <c r="G970" t="str">
        <f>IF(טבלה20[[#This Row],[CycleNumber]]&gt;2,IF(AND(טבלה20[[#This Row],[LengthofCycle]]-F969=F969-F968,טבלה20[[#This Row],[LengthofCycle]]-F969&lt;&gt;0),1,""),"")</f>
        <v/>
      </c>
      <c r="H970" t="str">
        <f>IF(טבלה20[[#This Row],[דילוג]]=1,SUM(G970:G971),"")</f>
        <v/>
      </c>
      <c r="I970" t="str">
        <f>IF(AND(טבלה20[[#This Row],[CycleNumber]]&gt;B969,טבלה20[[#This Row],[CycleNumber]]&gt;2),IF(טבלה20[[#This Row],[דילוג]]=1,טבלה20[[#This Row],[LengthofCycle]]-F969,I969),"")</f>
        <v/>
      </c>
      <c r="J970">
        <f>IF(AND(טבלה20[[#This Row],[CycleNumber]]&gt;B969,טבלה20[[#This Row],[CycleNumber]]&gt;2),IF(טבלה20[[#This Row],[דילוג]]=1,1,IF(MAX(J968:J969)=1,1,IF(טבלה20[[#This Row],[LengthofCycle]]-F969&lt;&gt;טבלה20[[#This Row],[הפרש קבוע אחרון]],0,""))),"")</f>
        <v>0</v>
      </c>
      <c r="K970" t="str">
        <f>IF(טבלה20[[#This Row],[CycleNumber]]&lt;3,"",IF(טבלה20[[#This Row],[דילוג]]=1,1,IF(K969="","",IF(טבלה20[[#This Row],[LengthofCycle]]-F969=טבלה20[[#This Row],[הפרש קבוע אחרון]],1,IF(K969+1&gt;3,"",K969+1)))))</f>
        <v/>
      </c>
      <c r="L970" t="str">
        <f>IF(OR(טבלה20[[#This Row],[פעילות]]="",K969=""),"",IF(טבלה20[[#This Row],[פעילות]]=1,1,0))</f>
        <v/>
      </c>
      <c r="M970" s="1" t="str">
        <f>IF(טבלה20[[#This Row],[פעילות]]="","",IF(OR(M969="",AND(טבלה20[[#This Row],[דילוג]]=1,K969=3)),1,M969+1))</f>
        <v/>
      </c>
      <c r="N970" s="1" t="str">
        <f>IF(AND(טבלה20[[#This Row],[מחזורי פעילות]]=3,G971=1,טבלה20[[#This Row],[הפרש קבוע אחרון]]&lt;&gt;I971),1,"")</f>
        <v/>
      </c>
      <c r="O970" s="1" t="str">
        <f>IF(AND(טבלה20[[#This Row],[מחזורי פעילות]]=3,G971=1,טבלה20[[#This Row],[הפרש קבוע אחרון]]=I971),1,"")</f>
        <v/>
      </c>
      <c r="P970" s="1" t="str">
        <f>IF(AND(טבלה20[[#This Row],[דילוג]]=1,טבלה20[[#This Row],[הפרש קבוע אחרון]]=I969,טבלה20[[#This Row],[מחזורי פעילות]]&gt;1),1,"")</f>
        <v/>
      </c>
      <c r="Q970" s="1" t="str">
        <f>IF(OR(AND(טבלה20[[#This Row],[מחזורי פעילות]]&lt;&gt;"",M971=""),AND(טבלה20[[#This Row],[פעילות]]=3,M971=1)),טבלה20[[#This Row],[מחזורי פעילות]],"")</f>
        <v/>
      </c>
      <c r="R970" s="1" t="str">
        <f>IF(טבלה20[[#This Row],[באיזה מחזור נעקר אחרי קביעה?]]&lt;&gt;"",1,"")</f>
        <v/>
      </c>
      <c r="S970" s="1" t="str">
        <f>IF(AND(טבלה20[[#This Row],[באיזה מחזור נעקר אחרי קביעה?]]&lt;&gt;"",טבלה20[[#This Row],[CycleNumber]]&gt;B971),טבלה20[[#This Row],[באיזה מחזור נעקר אחרי קביעה?]],"")</f>
        <v/>
      </c>
      <c r="T970" s="1" t="str">
        <f>IF(AND(טבלה20[[#This Row],[הפרש קבוע אחרון]]&lt;&gt;"",I969=""),טבלה20[[#This Row],[CycleNumber]],"")</f>
        <v/>
      </c>
      <c r="U970" s="1" t="str">
        <f>IF(OR(טבלה20[[#This Row],[CycleNumber]]&gt;B971,B971=""),טבלה20[[#This Row],[CycleNumber]],"")</f>
        <v/>
      </c>
      <c r="V9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0" t="s">
        <v>130</v>
      </c>
      <c r="AO970">
        <v>10</v>
      </c>
      <c r="AP970">
        <v>30</v>
      </c>
      <c r="AQ970">
        <f t="shared" si="34"/>
        <v>0</v>
      </c>
      <c r="AR970" t="str">
        <f t="shared" si="35"/>
        <v/>
      </c>
    </row>
    <row r="971" spans="1:44" hidden="1" x14ac:dyDescent="0.25">
      <c r="A971" t="s">
        <v>130</v>
      </c>
      <c r="B971">
        <v>12</v>
      </c>
      <c r="C971">
        <v>0</v>
      </c>
      <c r="D971">
        <v>1</v>
      </c>
      <c r="E971">
        <v>0</v>
      </c>
      <c r="F971">
        <v>36</v>
      </c>
      <c r="G971" t="str">
        <f>IF(טבלה20[[#This Row],[CycleNumber]]&gt;2,IF(AND(טבלה20[[#This Row],[LengthofCycle]]-F970=F970-F969,טבלה20[[#This Row],[LengthofCycle]]-F970&lt;&gt;0),1,""),"")</f>
        <v/>
      </c>
      <c r="H971" t="str">
        <f>IF(טבלה20[[#This Row],[דילוג]]=1,SUM(G971:G972),"")</f>
        <v/>
      </c>
      <c r="I971" t="str">
        <f>IF(AND(טבלה20[[#This Row],[CycleNumber]]&gt;B970,טבלה20[[#This Row],[CycleNumber]]&gt;2),IF(טבלה20[[#This Row],[דילוג]]=1,טבלה20[[#This Row],[LengthofCycle]]-F970,I970),"")</f>
        <v/>
      </c>
      <c r="J971">
        <f>IF(AND(טבלה20[[#This Row],[CycleNumber]]&gt;B970,טבלה20[[#This Row],[CycleNumber]]&gt;2),IF(טבלה20[[#This Row],[דילוג]]=1,1,IF(MAX(J969:J970)=1,1,IF(טבלה20[[#This Row],[LengthofCycle]]-F970&lt;&gt;טבלה20[[#This Row],[הפרש קבוע אחרון]],0,""))),"")</f>
        <v>0</v>
      </c>
      <c r="K971" t="str">
        <f>IF(טבלה20[[#This Row],[CycleNumber]]&lt;3,"",IF(טבלה20[[#This Row],[דילוג]]=1,1,IF(K970="","",IF(טבלה20[[#This Row],[LengthofCycle]]-F970=טבלה20[[#This Row],[הפרש קבוע אחרון]],1,IF(K970+1&gt;3,"",K970+1)))))</f>
        <v/>
      </c>
      <c r="L971" t="str">
        <f>IF(OR(טבלה20[[#This Row],[פעילות]]="",K970=""),"",IF(טבלה20[[#This Row],[פעילות]]=1,1,0))</f>
        <v/>
      </c>
      <c r="M971" s="1" t="str">
        <f>IF(טבלה20[[#This Row],[פעילות]]="","",IF(OR(M970="",AND(טבלה20[[#This Row],[דילוג]]=1,K970=3)),1,M970+1))</f>
        <v/>
      </c>
      <c r="N971" s="1" t="str">
        <f>IF(AND(טבלה20[[#This Row],[מחזורי פעילות]]=3,G972=1,טבלה20[[#This Row],[הפרש קבוע אחרון]]&lt;&gt;I972),1,"")</f>
        <v/>
      </c>
      <c r="O971" s="1" t="str">
        <f>IF(AND(טבלה20[[#This Row],[מחזורי פעילות]]=3,G972=1,טבלה20[[#This Row],[הפרש קבוע אחרון]]=I972),1,"")</f>
        <v/>
      </c>
      <c r="P971" s="1" t="str">
        <f>IF(AND(טבלה20[[#This Row],[דילוג]]=1,טבלה20[[#This Row],[הפרש קבוע אחרון]]=I970,טבלה20[[#This Row],[מחזורי פעילות]]&gt;1),1,"")</f>
        <v/>
      </c>
      <c r="Q971" s="1" t="str">
        <f>IF(OR(AND(טבלה20[[#This Row],[מחזורי פעילות]]&lt;&gt;"",M972=""),AND(טבלה20[[#This Row],[פעילות]]=3,M972=1)),טבלה20[[#This Row],[מחזורי פעילות]],"")</f>
        <v/>
      </c>
      <c r="R971" s="1" t="str">
        <f>IF(טבלה20[[#This Row],[באיזה מחזור נעקר אחרי קביעה?]]&lt;&gt;"",1,"")</f>
        <v/>
      </c>
      <c r="S971" s="1" t="str">
        <f>IF(AND(טבלה20[[#This Row],[באיזה מחזור נעקר אחרי קביעה?]]&lt;&gt;"",טבלה20[[#This Row],[CycleNumber]]&gt;B972),טבלה20[[#This Row],[באיזה מחזור נעקר אחרי קביעה?]],"")</f>
        <v/>
      </c>
      <c r="T971" s="1" t="str">
        <f>IF(AND(טבלה20[[#This Row],[הפרש קבוע אחרון]]&lt;&gt;"",I970=""),טבלה20[[#This Row],[CycleNumber]],"")</f>
        <v/>
      </c>
      <c r="U971" s="1">
        <f>IF(OR(טבלה20[[#This Row],[CycleNumber]]&gt;B972,B972=""),טבלה20[[#This Row],[CycleNumber]],"")</f>
        <v>12</v>
      </c>
      <c r="V9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1" t="s">
        <v>130</v>
      </c>
      <c r="AO971">
        <v>11</v>
      </c>
      <c r="AP971">
        <v>35</v>
      </c>
      <c r="AQ971">
        <f t="shared" si="34"/>
        <v>0</v>
      </c>
      <c r="AR971" t="str">
        <f t="shared" si="35"/>
        <v/>
      </c>
    </row>
    <row r="972" spans="1:44" hidden="1" x14ac:dyDescent="0.25">
      <c r="A972" t="s">
        <v>62</v>
      </c>
      <c r="B972">
        <v>1</v>
      </c>
      <c r="C972">
        <v>0</v>
      </c>
      <c r="D972">
        <v>1</v>
      </c>
      <c r="E972">
        <v>0</v>
      </c>
      <c r="F972">
        <v>28</v>
      </c>
      <c r="G972" t="str">
        <f>IF(טבלה20[[#This Row],[CycleNumber]]&gt;2,IF(AND(טבלה20[[#This Row],[LengthofCycle]]-F971=F971-F970,טבלה20[[#This Row],[LengthofCycle]]-F971&lt;&gt;0),1,""),"")</f>
        <v/>
      </c>
      <c r="H972" t="str">
        <f>IF(טבלה20[[#This Row],[דילוג]]=1,SUM(G972:G973),"")</f>
        <v/>
      </c>
      <c r="I972" t="str">
        <f>IF(AND(טבלה20[[#This Row],[CycleNumber]]&gt;B971,טבלה20[[#This Row],[CycleNumber]]&gt;2),IF(טבלה20[[#This Row],[דילוג]]=1,טבלה20[[#This Row],[LengthofCycle]]-F971,I971),"")</f>
        <v/>
      </c>
      <c r="J972" t="str">
        <f>IF(AND(טבלה20[[#This Row],[CycleNumber]]&gt;B971,טבלה20[[#This Row],[CycleNumber]]&gt;2),IF(טבלה20[[#This Row],[דילוג]]=1,1,IF(MAX(J970:J971)=1,1,IF(טבלה20[[#This Row],[LengthofCycle]]-F971&lt;&gt;טבלה20[[#This Row],[הפרש קבוע אחרון]],0,""))),"")</f>
        <v/>
      </c>
      <c r="K972" t="str">
        <f>IF(טבלה20[[#This Row],[CycleNumber]]&lt;3,"",IF(טבלה20[[#This Row],[דילוג]]=1,1,IF(K971="","",IF(טבלה20[[#This Row],[LengthofCycle]]-F971=טבלה20[[#This Row],[הפרש קבוע אחרון]],1,IF(K971+1&gt;3,"",K971+1)))))</f>
        <v/>
      </c>
      <c r="L972" t="str">
        <f>IF(OR(טבלה20[[#This Row],[פעילות]]="",K971=""),"",IF(טבלה20[[#This Row],[פעילות]]=1,1,0))</f>
        <v/>
      </c>
      <c r="M972" s="1" t="str">
        <f>IF(טבלה20[[#This Row],[פעילות]]="","",IF(OR(M971="",AND(טבלה20[[#This Row],[דילוג]]=1,K971=3)),1,M971+1))</f>
        <v/>
      </c>
      <c r="N972" s="1" t="str">
        <f>IF(AND(טבלה20[[#This Row],[מחזורי פעילות]]=3,G973=1,טבלה20[[#This Row],[הפרש קבוע אחרון]]&lt;&gt;I973),1,"")</f>
        <v/>
      </c>
      <c r="O972" s="1" t="str">
        <f>IF(AND(טבלה20[[#This Row],[מחזורי פעילות]]=3,G973=1,טבלה20[[#This Row],[הפרש קבוע אחרון]]=I973),1,"")</f>
        <v/>
      </c>
      <c r="P972" s="1" t="str">
        <f>IF(AND(טבלה20[[#This Row],[דילוג]]=1,טבלה20[[#This Row],[הפרש קבוע אחרון]]=I971,טבלה20[[#This Row],[מחזורי פעילות]]&gt;1),1,"")</f>
        <v/>
      </c>
      <c r="Q972" s="1" t="str">
        <f>IF(OR(AND(טבלה20[[#This Row],[מחזורי פעילות]]&lt;&gt;"",M973=""),AND(טבלה20[[#This Row],[פעילות]]=3,M973=1)),טבלה20[[#This Row],[מחזורי פעילות]],"")</f>
        <v/>
      </c>
      <c r="R972" s="1" t="str">
        <f>IF(טבלה20[[#This Row],[באיזה מחזור נעקר אחרי קביעה?]]&lt;&gt;"",1,"")</f>
        <v/>
      </c>
      <c r="S972" s="1" t="str">
        <f>IF(AND(טבלה20[[#This Row],[באיזה מחזור נעקר אחרי קביעה?]]&lt;&gt;"",טבלה20[[#This Row],[CycleNumber]]&gt;B973),טבלה20[[#This Row],[באיזה מחזור נעקר אחרי קביעה?]],"")</f>
        <v/>
      </c>
      <c r="T972" s="1" t="str">
        <f>IF(AND(טבלה20[[#This Row],[הפרש קבוע אחרון]]&lt;&gt;"",I971=""),טבלה20[[#This Row],[CycleNumber]],"")</f>
        <v/>
      </c>
      <c r="U972" s="1" t="str">
        <f>IF(OR(טבלה20[[#This Row],[CycleNumber]]&gt;B973,B973=""),טבלה20[[#This Row],[CycleNumber]],"")</f>
        <v/>
      </c>
      <c r="V9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2" t="s">
        <v>130</v>
      </c>
      <c r="AO972">
        <v>12</v>
      </c>
      <c r="AP972">
        <v>36</v>
      </c>
      <c r="AQ972">
        <f t="shared" si="34"/>
        <v>0</v>
      </c>
      <c r="AR972" t="str">
        <f t="shared" si="35"/>
        <v/>
      </c>
    </row>
    <row r="973" spans="1:44" hidden="1" x14ac:dyDescent="0.25">
      <c r="A973" t="s">
        <v>62</v>
      </c>
      <c r="B973">
        <v>2</v>
      </c>
      <c r="C973">
        <v>0</v>
      </c>
      <c r="D973">
        <v>1</v>
      </c>
      <c r="E973">
        <v>0</v>
      </c>
      <c r="F973">
        <v>31</v>
      </c>
      <c r="G973" t="str">
        <f>IF(טבלה20[[#This Row],[CycleNumber]]&gt;2,IF(AND(טבלה20[[#This Row],[LengthofCycle]]-F972=F972-F971,טבלה20[[#This Row],[LengthofCycle]]-F972&lt;&gt;0),1,""),"")</f>
        <v/>
      </c>
      <c r="H973" t="str">
        <f>IF(טבלה20[[#This Row],[דילוג]]=1,SUM(G973:G974),"")</f>
        <v/>
      </c>
      <c r="I973" t="str">
        <f>IF(AND(טבלה20[[#This Row],[CycleNumber]]&gt;B972,טבלה20[[#This Row],[CycleNumber]]&gt;2),IF(טבלה20[[#This Row],[דילוג]]=1,טבלה20[[#This Row],[LengthofCycle]]-F972,I972),"")</f>
        <v/>
      </c>
      <c r="J973" t="str">
        <f>IF(AND(טבלה20[[#This Row],[CycleNumber]]&gt;B972,טבלה20[[#This Row],[CycleNumber]]&gt;2),IF(טבלה20[[#This Row],[דילוג]]=1,1,IF(MAX(J971:J972)=1,1,IF(טבלה20[[#This Row],[LengthofCycle]]-F972&lt;&gt;טבלה20[[#This Row],[הפרש קבוע אחרון]],0,""))),"")</f>
        <v/>
      </c>
      <c r="K973" t="str">
        <f>IF(טבלה20[[#This Row],[CycleNumber]]&lt;3,"",IF(טבלה20[[#This Row],[דילוג]]=1,1,IF(K972="","",IF(טבלה20[[#This Row],[LengthofCycle]]-F972=טבלה20[[#This Row],[הפרש קבוע אחרון]],1,IF(K972+1&gt;3,"",K972+1)))))</f>
        <v/>
      </c>
      <c r="L973" t="str">
        <f>IF(OR(טבלה20[[#This Row],[פעילות]]="",K972=""),"",IF(טבלה20[[#This Row],[פעילות]]=1,1,0))</f>
        <v/>
      </c>
      <c r="M973" s="1" t="str">
        <f>IF(טבלה20[[#This Row],[פעילות]]="","",IF(OR(M972="",AND(טבלה20[[#This Row],[דילוג]]=1,K972=3)),1,M972+1))</f>
        <v/>
      </c>
      <c r="N973" s="1" t="str">
        <f>IF(AND(טבלה20[[#This Row],[מחזורי פעילות]]=3,G974=1,טבלה20[[#This Row],[הפרש קבוע אחרון]]&lt;&gt;I974),1,"")</f>
        <v/>
      </c>
      <c r="O973" s="1" t="str">
        <f>IF(AND(טבלה20[[#This Row],[מחזורי פעילות]]=3,G974=1,טבלה20[[#This Row],[הפרש קבוע אחרון]]=I974),1,"")</f>
        <v/>
      </c>
      <c r="P973" s="1" t="str">
        <f>IF(AND(טבלה20[[#This Row],[דילוג]]=1,טבלה20[[#This Row],[הפרש קבוע אחרון]]=I972,טבלה20[[#This Row],[מחזורי פעילות]]&gt;1),1,"")</f>
        <v/>
      </c>
      <c r="Q973" s="1" t="str">
        <f>IF(OR(AND(טבלה20[[#This Row],[מחזורי פעילות]]&lt;&gt;"",M974=""),AND(טבלה20[[#This Row],[פעילות]]=3,M974=1)),טבלה20[[#This Row],[מחזורי פעילות]],"")</f>
        <v/>
      </c>
      <c r="R973" s="1" t="str">
        <f>IF(טבלה20[[#This Row],[באיזה מחזור נעקר אחרי קביעה?]]&lt;&gt;"",1,"")</f>
        <v/>
      </c>
      <c r="S973" s="1" t="str">
        <f>IF(AND(טבלה20[[#This Row],[באיזה מחזור נעקר אחרי קביעה?]]&lt;&gt;"",טבלה20[[#This Row],[CycleNumber]]&gt;B974),טבלה20[[#This Row],[באיזה מחזור נעקר אחרי קביעה?]],"")</f>
        <v/>
      </c>
      <c r="T973" s="1" t="str">
        <f>IF(AND(טבלה20[[#This Row],[הפרש קבוע אחרון]]&lt;&gt;"",I972=""),טבלה20[[#This Row],[CycleNumber]],"")</f>
        <v/>
      </c>
      <c r="U973" s="1" t="str">
        <f>IF(OR(טבלה20[[#This Row],[CycleNumber]]&gt;B974,B974=""),טבלה20[[#This Row],[CycleNumber]],"")</f>
        <v/>
      </c>
      <c r="V9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3" t="s">
        <v>62</v>
      </c>
      <c r="AO973">
        <v>1</v>
      </c>
      <c r="AP973">
        <v>28</v>
      </c>
      <c r="AQ973" t="str">
        <f t="shared" si="34"/>
        <v/>
      </c>
      <c r="AR973" t="str">
        <f t="shared" si="35"/>
        <v/>
      </c>
    </row>
    <row r="974" spans="1:44" hidden="1" x14ac:dyDescent="0.25">
      <c r="A974" t="s">
        <v>62</v>
      </c>
      <c r="B974">
        <v>3</v>
      </c>
      <c r="C974">
        <v>0</v>
      </c>
      <c r="D974">
        <v>1</v>
      </c>
      <c r="E974">
        <v>0</v>
      </c>
      <c r="F974">
        <v>28</v>
      </c>
      <c r="G974" t="str">
        <f>IF(טבלה20[[#This Row],[CycleNumber]]&gt;2,IF(AND(טבלה20[[#This Row],[LengthofCycle]]-F973=F973-F972,טבלה20[[#This Row],[LengthofCycle]]-F973&lt;&gt;0),1,""),"")</f>
        <v/>
      </c>
      <c r="H974" t="str">
        <f>IF(טבלה20[[#This Row],[דילוג]]=1,SUM(G974:G975),"")</f>
        <v/>
      </c>
      <c r="I974" t="str">
        <f>IF(AND(טבלה20[[#This Row],[CycleNumber]]&gt;B973,טבלה20[[#This Row],[CycleNumber]]&gt;2),IF(טבלה20[[#This Row],[דילוג]]=1,טבלה20[[#This Row],[LengthofCycle]]-F973,I973),"")</f>
        <v/>
      </c>
      <c r="J974">
        <f>IF(AND(טבלה20[[#This Row],[CycleNumber]]&gt;B973,טבלה20[[#This Row],[CycleNumber]]&gt;2),IF(טבלה20[[#This Row],[דילוג]]=1,1,IF(MAX(J972:J973)=1,1,IF(טבלה20[[#This Row],[LengthofCycle]]-F973&lt;&gt;טבלה20[[#This Row],[הפרש קבוע אחרון]],0,""))),"")</f>
        <v>0</v>
      </c>
      <c r="K974" t="str">
        <f>IF(טבלה20[[#This Row],[CycleNumber]]&lt;3,"",IF(טבלה20[[#This Row],[דילוג]]=1,1,IF(K973="","",IF(טבלה20[[#This Row],[LengthofCycle]]-F973=טבלה20[[#This Row],[הפרש קבוע אחרון]],1,IF(K973+1&gt;3,"",K973+1)))))</f>
        <v/>
      </c>
      <c r="L974" t="str">
        <f>IF(OR(טבלה20[[#This Row],[פעילות]]="",K973=""),"",IF(טבלה20[[#This Row],[פעילות]]=1,1,0))</f>
        <v/>
      </c>
      <c r="M974" s="1" t="str">
        <f>IF(טבלה20[[#This Row],[פעילות]]="","",IF(OR(M973="",AND(טבלה20[[#This Row],[דילוג]]=1,K973=3)),1,M973+1))</f>
        <v/>
      </c>
      <c r="N974" s="1" t="str">
        <f>IF(AND(טבלה20[[#This Row],[מחזורי פעילות]]=3,G975=1,טבלה20[[#This Row],[הפרש קבוע אחרון]]&lt;&gt;I975),1,"")</f>
        <v/>
      </c>
      <c r="O974" s="1" t="str">
        <f>IF(AND(טבלה20[[#This Row],[מחזורי פעילות]]=3,G975=1,טבלה20[[#This Row],[הפרש קבוע אחרון]]=I975),1,"")</f>
        <v/>
      </c>
      <c r="P974" s="1" t="str">
        <f>IF(AND(טבלה20[[#This Row],[דילוג]]=1,טבלה20[[#This Row],[הפרש קבוע אחרון]]=I973,טבלה20[[#This Row],[מחזורי פעילות]]&gt;1),1,"")</f>
        <v/>
      </c>
      <c r="Q974" s="1" t="str">
        <f>IF(OR(AND(טבלה20[[#This Row],[מחזורי פעילות]]&lt;&gt;"",M975=""),AND(טבלה20[[#This Row],[פעילות]]=3,M975=1)),טבלה20[[#This Row],[מחזורי פעילות]],"")</f>
        <v/>
      </c>
      <c r="R974" s="1" t="str">
        <f>IF(טבלה20[[#This Row],[באיזה מחזור נעקר אחרי קביעה?]]&lt;&gt;"",1,"")</f>
        <v/>
      </c>
      <c r="S974" s="1" t="str">
        <f>IF(AND(טבלה20[[#This Row],[באיזה מחזור נעקר אחרי קביעה?]]&lt;&gt;"",טבלה20[[#This Row],[CycleNumber]]&gt;B975),טבלה20[[#This Row],[באיזה מחזור נעקר אחרי קביעה?]],"")</f>
        <v/>
      </c>
      <c r="T974" s="1" t="str">
        <f>IF(AND(טבלה20[[#This Row],[הפרש קבוע אחרון]]&lt;&gt;"",I973=""),טבלה20[[#This Row],[CycleNumber]],"")</f>
        <v/>
      </c>
      <c r="U974" s="1" t="str">
        <f>IF(OR(טבלה20[[#This Row],[CycleNumber]]&gt;B975,B975=""),טבלה20[[#This Row],[CycleNumber]],"")</f>
        <v/>
      </c>
      <c r="V9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4" t="s">
        <v>62</v>
      </c>
      <c r="AO974">
        <v>2</v>
      </c>
      <c r="AP974">
        <v>31</v>
      </c>
      <c r="AQ974" t="str">
        <f t="shared" si="34"/>
        <v/>
      </c>
      <c r="AR974" t="str">
        <f t="shared" si="35"/>
        <v/>
      </c>
    </row>
    <row r="975" spans="1:44" hidden="1" x14ac:dyDescent="0.25">
      <c r="A975" t="s">
        <v>62</v>
      </c>
      <c r="B975">
        <v>4</v>
      </c>
      <c r="C975">
        <v>0</v>
      </c>
      <c r="D975">
        <v>1</v>
      </c>
      <c r="E975">
        <v>0</v>
      </c>
      <c r="F975">
        <v>29</v>
      </c>
      <c r="G975" t="str">
        <f>IF(טבלה20[[#This Row],[CycleNumber]]&gt;2,IF(AND(טבלה20[[#This Row],[LengthofCycle]]-F974=F974-F973,טבלה20[[#This Row],[LengthofCycle]]-F974&lt;&gt;0),1,""),"")</f>
        <v/>
      </c>
      <c r="H975" t="str">
        <f>IF(טבלה20[[#This Row],[דילוג]]=1,SUM(G975:G976),"")</f>
        <v/>
      </c>
      <c r="I975" t="str">
        <f>IF(AND(טבלה20[[#This Row],[CycleNumber]]&gt;B974,טבלה20[[#This Row],[CycleNumber]]&gt;2),IF(טבלה20[[#This Row],[דילוג]]=1,טבלה20[[#This Row],[LengthofCycle]]-F974,I974),"")</f>
        <v/>
      </c>
      <c r="J975">
        <f>IF(AND(טבלה20[[#This Row],[CycleNumber]]&gt;B974,טבלה20[[#This Row],[CycleNumber]]&gt;2),IF(טבלה20[[#This Row],[דילוג]]=1,1,IF(MAX(J973:J974)=1,1,IF(טבלה20[[#This Row],[LengthofCycle]]-F974&lt;&gt;טבלה20[[#This Row],[הפרש קבוע אחרון]],0,""))),"")</f>
        <v>0</v>
      </c>
      <c r="K975" t="str">
        <f>IF(טבלה20[[#This Row],[CycleNumber]]&lt;3,"",IF(טבלה20[[#This Row],[דילוג]]=1,1,IF(K974="","",IF(טבלה20[[#This Row],[LengthofCycle]]-F974=טבלה20[[#This Row],[הפרש קבוע אחרון]],1,IF(K974+1&gt;3,"",K974+1)))))</f>
        <v/>
      </c>
      <c r="L975" t="str">
        <f>IF(OR(טבלה20[[#This Row],[פעילות]]="",K974=""),"",IF(טבלה20[[#This Row],[פעילות]]=1,1,0))</f>
        <v/>
      </c>
      <c r="M975" s="1" t="str">
        <f>IF(טבלה20[[#This Row],[פעילות]]="","",IF(OR(M974="",AND(טבלה20[[#This Row],[דילוג]]=1,K974=3)),1,M974+1))</f>
        <v/>
      </c>
      <c r="N975" s="1" t="str">
        <f>IF(AND(טבלה20[[#This Row],[מחזורי פעילות]]=3,G976=1,טבלה20[[#This Row],[הפרש קבוע אחרון]]&lt;&gt;I976),1,"")</f>
        <v/>
      </c>
      <c r="O975" s="1" t="str">
        <f>IF(AND(טבלה20[[#This Row],[מחזורי פעילות]]=3,G976=1,טבלה20[[#This Row],[הפרש קבוע אחרון]]=I976),1,"")</f>
        <v/>
      </c>
      <c r="P975" s="1" t="str">
        <f>IF(AND(טבלה20[[#This Row],[דילוג]]=1,טבלה20[[#This Row],[הפרש קבוע אחרון]]=I974,טבלה20[[#This Row],[מחזורי פעילות]]&gt;1),1,"")</f>
        <v/>
      </c>
      <c r="Q975" s="1" t="str">
        <f>IF(OR(AND(טבלה20[[#This Row],[מחזורי פעילות]]&lt;&gt;"",M976=""),AND(טבלה20[[#This Row],[פעילות]]=3,M976=1)),טבלה20[[#This Row],[מחזורי פעילות]],"")</f>
        <v/>
      </c>
      <c r="R975" s="1" t="str">
        <f>IF(טבלה20[[#This Row],[באיזה מחזור נעקר אחרי קביעה?]]&lt;&gt;"",1,"")</f>
        <v/>
      </c>
      <c r="S975" s="1" t="str">
        <f>IF(AND(טבלה20[[#This Row],[באיזה מחזור נעקר אחרי קביעה?]]&lt;&gt;"",טבלה20[[#This Row],[CycleNumber]]&gt;B976),טבלה20[[#This Row],[באיזה מחזור נעקר אחרי קביעה?]],"")</f>
        <v/>
      </c>
      <c r="T975" s="1" t="str">
        <f>IF(AND(טבלה20[[#This Row],[הפרש קבוע אחרון]]&lt;&gt;"",I974=""),טבלה20[[#This Row],[CycleNumber]],"")</f>
        <v/>
      </c>
      <c r="U975" s="1" t="str">
        <f>IF(OR(טבלה20[[#This Row],[CycleNumber]]&gt;B976,B976=""),טבלה20[[#This Row],[CycleNumber]],"")</f>
        <v/>
      </c>
      <c r="V9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5" t="s">
        <v>62</v>
      </c>
      <c r="AO975">
        <v>3</v>
      </c>
      <c r="AP975">
        <v>28</v>
      </c>
      <c r="AQ975">
        <f t="shared" si="34"/>
        <v>0</v>
      </c>
      <c r="AR975" t="str">
        <f t="shared" si="35"/>
        <v/>
      </c>
    </row>
    <row r="976" spans="1:44" hidden="1" x14ac:dyDescent="0.25">
      <c r="A976" t="s">
        <v>62</v>
      </c>
      <c r="B976">
        <v>5</v>
      </c>
      <c r="C976">
        <v>0</v>
      </c>
      <c r="D976">
        <v>1</v>
      </c>
      <c r="E976">
        <v>0</v>
      </c>
      <c r="F976">
        <v>30</v>
      </c>
      <c r="G976">
        <f>IF(טבלה20[[#This Row],[CycleNumber]]&gt;2,IF(AND(טבלה20[[#This Row],[LengthofCycle]]-F975=F975-F974,טבלה20[[#This Row],[LengthofCycle]]-F975&lt;&gt;0),1,""),"")</f>
        <v>1</v>
      </c>
      <c r="H976">
        <f>IF(טבלה20[[#This Row],[דילוג]]=1,SUM(G976:G977),"")</f>
        <v>1</v>
      </c>
      <c r="I976">
        <f>IF(AND(טבלה20[[#This Row],[CycleNumber]]&gt;B975,טבלה20[[#This Row],[CycleNumber]]&gt;2),IF(טבלה20[[#This Row],[דילוג]]=1,טבלה20[[#This Row],[LengthofCycle]]-F975,I975),"")</f>
        <v>1</v>
      </c>
      <c r="J976">
        <f>IF(AND(טבלה20[[#This Row],[CycleNumber]]&gt;B975,טבלה20[[#This Row],[CycleNumber]]&gt;2),IF(טבלה20[[#This Row],[דילוג]]=1,1,IF(MAX(J974:J975)=1,1,IF(טבלה20[[#This Row],[LengthofCycle]]-F975&lt;&gt;טבלה20[[#This Row],[הפרש קבוע אחרון]],0,""))),"")</f>
        <v>1</v>
      </c>
      <c r="K976">
        <f>IF(טבלה20[[#This Row],[CycleNumber]]&lt;3,"",IF(טבלה20[[#This Row],[דילוג]]=1,1,IF(K975="","",IF(טבלה20[[#This Row],[LengthofCycle]]-F975=טבלה20[[#This Row],[הפרש קבוע אחרון]],1,IF(K975+1&gt;3,"",K975+1)))))</f>
        <v>1</v>
      </c>
      <c r="L976" t="str">
        <f>IF(OR(טבלה20[[#This Row],[פעילות]]="",K975=""),"",IF(טבלה20[[#This Row],[פעילות]]=1,1,0))</f>
        <v/>
      </c>
      <c r="M976" s="1">
        <f>IF(טבלה20[[#This Row],[פעילות]]="","",IF(OR(M975="",AND(טבלה20[[#This Row],[דילוג]]=1,K975=3)),1,M975+1))</f>
        <v>1</v>
      </c>
      <c r="N976" s="1" t="str">
        <f>IF(AND(טבלה20[[#This Row],[מחזורי פעילות]]=3,G977=1,טבלה20[[#This Row],[הפרש קבוע אחרון]]&lt;&gt;I977),1,"")</f>
        <v/>
      </c>
      <c r="O976" s="1" t="str">
        <f>IF(AND(טבלה20[[#This Row],[מחזורי פעילות]]=3,G977=1,טבלה20[[#This Row],[הפרש קבוע אחרון]]=I977),1,"")</f>
        <v/>
      </c>
      <c r="P976" s="1" t="str">
        <f>IF(AND(טבלה20[[#This Row],[דילוג]]=1,טבלה20[[#This Row],[הפרש קבוע אחרון]]=I975,טבלה20[[#This Row],[מחזורי פעילות]]&gt;1),1,"")</f>
        <v/>
      </c>
      <c r="Q976" s="1" t="str">
        <f>IF(OR(AND(טבלה20[[#This Row],[מחזורי פעילות]]&lt;&gt;"",M977=""),AND(טבלה20[[#This Row],[פעילות]]=3,M977=1)),טבלה20[[#This Row],[מחזורי פעילות]],"")</f>
        <v/>
      </c>
      <c r="R976" s="1" t="str">
        <f>IF(טבלה20[[#This Row],[באיזה מחזור נעקר אחרי קביעה?]]&lt;&gt;"",1,"")</f>
        <v/>
      </c>
      <c r="S976" s="1" t="str">
        <f>IF(AND(טבלה20[[#This Row],[באיזה מחזור נעקר אחרי קביעה?]]&lt;&gt;"",טבלה20[[#This Row],[CycleNumber]]&gt;B977),טבלה20[[#This Row],[באיזה מחזור נעקר אחרי קביעה?]],"")</f>
        <v/>
      </c>
      <c r="T976" s="1">
        <f>IF(AND(טבלה20[[#This Row],[הפרש קבוע אחרון]]&lt;&gt;"",I975=""),טבלה20[[#This Row],[CycleNumber]],"")</f>
        <v>5</v>
      </c>
      <c r="U976" s="1" t="str">
        <f>IF(OR(טבלה20[[#This Row],[CycleNumber]]&gt;B977,B977=""),טבלה20[[#This Row],[CycleNumber]],"")</f>
        <v/>
      </c>
      <c r="V9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6" t="s">
        <v>62</v>
      </c>
      <c r="AO976">
        <v>4</v>
      </c>
      <c r="AP976">
        <v>29</v>
      </c>
      <c r="AQ976">
        <f t="shared" si="34"/>
        <v>0</v>
      </c>
      <c r="AR976" t="str">
        <f t="shared" si="35"/>
        <v/>
      </c>
    </row>
    <row r="977" spans="1:44" hidden="1" x14ac:dyDescent="0.25">
      <c r="A977" t="s">
        <v>62</v>
      </c>
      <c r="B977">
        <v>6</v>
      </c>
      <c r="C977">
        <v>0</v>
      </c>
      <c r="D977">
        <v>1</v>
      </c>
      <c r="E977">
        <v>0</v>
      </c>
      <c r="F977">
        <v>28</v>
      </c>
      <c r="G977" t="str">
        <f>IF(טבלה20[[#This Row],[CycleNumber]]&gt;2,IF(AND(טבלה20[[#This Row],[LengthofCycle]]-F976=F976-F975,טבלה20[[#This Row],[LengthofCycle]]-F976&lt;&gt;0),1,""),"")</f>
        <v/>
      </c>
      <c r="H977" t="str">
        <f>IF(טבלה20[[#This Row],[דילוג]]=1,SUM(G977:G978),"")</f>
        <v/>
      </c>
      <c r="I977">
        <f>IF(AND(טבלה20[[#This Row],[CycleNumber]]&gt;B976,טבלה20[[#This Row],[CycleNumber]]&gt;2),IF(טבלה20[[#This Row],[דילוג]]=1,טבלה20[[#This Row],[LengthofCycle]]-F976,I976),"")</f>
        <v>1</v>
      </c>
      <c r="J977">
        <f>IF(AND(טבלה20[[#This Row],[CycleNumber]]&gt;B976,טבלה20[[#This Row],[CycleNumber]]&gt;2),IF(טבלה20[[#This Row],[דילוג]]=1,1,IF(MAX(J975:J976)=1,1,IF(טבלה20[[#This Row],[LengthofCycle]]-F976&lt;&gt;טבלה20[[#This Row],[הפרש קבוע אחרון]],0,""))),"")</f>
        <v>1</v>
      </c>
      <c r="K977">
        <f>IF(טבלה20[[#This Row],[CycleNumber]]&lt;3,"",IF(טבלה20[[#This Row],[דילוג]]=1,1,IF(K976="","",IF(טבלה20[[#This Row],[LengthofCycle]]-F976=טבלה20[[#This Row],[הפרש קבוע אחרון]],1,IF(K976+1&gt;3,"",K976+1)))))</f>
        <v>2</v>
      </c>
      <c r="L977">
        <f>IF(OR(טבלה20[[#This Row],[פעילות]]="",K976=""),"",IF(טבלה20[[#This Row],[פעילות]]=1,1,0))</f>
        <v>0</v>
      </c>
      <c r="M977" s="1">
        <f>IF(טבלה20[[#This Row],[פעילות]]="","",IF(OR(M976="",AND(טבלה20[[#This Row],[דילוג]]=1,K976=3)),1,M976+1))</f>
        <v>2</v>
      </c>
      <c r="N977" s="1" t="str">
        <f>IF(AND(טבלה20[[#This Row],[מחזורי פעילות]]=3,G978=1,טבלה20[[#This Row],[הפרש קבוע אחרון]]&lt;&gt;I978),1,"")</f>
        <v/>
      </c>
      <c r="O977" s="1" t="str">
        <f>IF(AND(טבלה20[[#This Row],[מחזורי פעילות]]=3,G978=1,טבלה20[[#This Row],[הפרש קבוע אחרון]]=I978),1,"")</f>
        <v/>
      </c>
      <c r="P977" s="1" t="str">
        <f>IF(AND(טבלה20[[#This Row],[דילוג]]=1,טבלה20[[#This Row],[הפרש קבוע אחרון]]=I976,טבלה20[[#This Row],[מחזורי פעילות]]&gt;1),1,"")</f>
        <v/>
      </c>
      <c r="Q977" s="1">
        <f>IF(OR(AND(טבלה20[[#This Row],[מחזורי פעילות]]&lt;&gt;"",M978=""),AND(טבלה20[[#This Row],[פעילות]]=3,M978=1)),טבלה20[[#This Row],[מחזורי פעילות]],"")</f>
        <v>2</v>
      </c>
      <c r="R977" s="1">
        <f>IF(טבלה20[[#This Row],[באיזה מחזור נעקר אחרי קביעה?]]&lt;&gt;"",1,"")</f>
        <v>1</v>
      </c>
      <c r="S977" s="1">
        <f>IF(AND(טבלה20[[#This Row],[באיזה מחזור נעקר אחרי קביעה?]]&lt;&gt;"",טבלה20[[#This Row],[CycleNumber]]&gt;B978),טבלה20[[#This Row],[באיזה מחזור נעקר אחרי קביעה?]],"")</f>
        <v>2</v>
      </c>
      <c r="T977" s="1" t="str">
        <f>IF(AND(טבלה20[[#This Row],[הפרש קבוע אחרון]]&lt;&gt;"",I976=""),טבלה20[[#This Row],[CycleNumber]],"")</f>
        <v/>
      </c>
      <c r="U977" s="1">
        <f>IF(OR(טבלה20[[#This Row],[CycleNumber]]&gt;B978,B978=""),טבלה20[[#This Row],[CycleNumber]],"")</f>
        <v>6</v>
      </c>
      <c r="V9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7" t="s">
        <v>62</v>
      </c>
      <c r="AO977">
        <v>5</v>
      </c>
      <c r="AP977">
        <v>30</v>
      </c>
      <c r="AQ977">
        <f t="shared" si="34"/>
        <v>1</v>
      </c>
      <c r="AR977" t="str">
        <f t="shared" si="35"/>
        <v/>
      </c>
    </row>
    <row r="978" spans="1:44" hidden="1" x14ac:dyDescent="0.25">
      <c r="A978" t="s">
        <v>131</v>
      </c>
      <c r="B978">
        <v>1</v>
      </c>
      <c r="C978">
        <v>1</v>
      </c>
      <c r="D978">
        <v>1</v>
      </c>
      <c r="E978">
        <v>0</v>
      </c>
      <c r="F978">
        <v>28</v>
      </c>
      <c r="G978" t="str">
        <f>IF(טבלה20[[#This Row],[CycleNumber]]&gt;2,IF(AND(טבלה20[[#This Row],[LengthofCycle]]-F977=F977-F976,טבלה20[[#This Row],[LengthofCycle]]-F977&lt;&gt;0),1,""),"")</f>
        <v/>
      </c>
      <c r="H978" t="str">
        <f>IF(טבלה20[[#This Row],[דילוג]]=1,SUM(G978:G979),"")</f>
        <v/>
      </c>
      <c r="I978" t="str">
        <f>IF(AND(טבלה20[[#This Row],[CycleNumber]]&gt;B977,טבלה20[[#This Row],[CycleNumber]]&gt;2),IF(טבלה20[[#This Row],[דילוג]]=1,טבלה20[[#This Row],[LengthofCycle]]-F977,I977),"")</f>
        <v/>
      </c>
      <c r="J978" t="str">
        <f>IF(AND(טבלה20[[#This Row],[CycleNumber]]&gt;B977,טבלה20[[#This Row],[CycleNumber]]&gt;2),IF(טבלה20[[#This Row],[דילוג]]=1,1,IF(MAX(J976:J977)=1,1,IF(טבלה20[[#This Row],[LengthofCycle]]-F977&lt;&gt;טבלה20[[#This Row],[הפרש קבוע אחרון]],0,""))),"")</f>
        <v/>
      </c>
      <c r="K978" t="str">
        <f>IF(טבלה20[[#This Row],[CycleNumber]]&lt;3,"",IF(טבלה20[[#This Row],[דילוג]]=1,1,IF(K977="","",IF(טבלה20[[#This Row],[LengthofCycle]]-F977=טבלה20[[#This Row],[הפרש קבוע אחרון]],1,IF(K977+1&gt;3,"",K977+1)))))</f>
        <v/>
      </c>
      <c r="L978" t="str">
        <f>IF(OR(טבלה20[[#This Row],[פעילות]]="",K977=""),"",IF(טבלה20[[#This Row],[פעילות]]=1,1,0))</f>
        <v/>
      </c>
      <c r="M978" s="1" t="str">
        <f>IF(טבלה20[[#This Row],[פעילות]]="","",IF(OR(M977="",AND(טבלה20[[#This Row],[דילוג]]=1,K977=3)),1,M977+1))</f>
        <v/>
      </c>
      <c r="N978" s="1" t="str">
        <f>IF(AND(טבלה20[[#This Row],[מחזורי פעילות]]=3,G979=1,טבלה20[[#This Row],[הפרש קבוע אחרון]]&lt;&gt;I979),1,"")</f>
        <v/>
      </c>
      <c r="O978" s="1" t="str">
        <f>IF(AND(טבלה20[[#This Row],[מחזורי פעילות]]=3,G979=1,טבלה20[[#This Row],[הפרש קבוע אחרון]]=I979),1,"")</f>
        <v/>
      </c>
      <c r="P978" s="1" t="str">
        <f>IF(AND(טבלה20[[#This Row],[דילוג]]=1,טבלה20[[#This Row],[הפרש קבוע אחרון]]=I977,טבלה20[[#This Row],[מחזורי פעילות]]&gt;1),1,"")</f>
        <v/>
      </c>
      <c r="Q978" s="1" t="str">
        <f>IF(OR(AND(טבלה20[[#This Row],[מחזורי פעילות]]&lt;&gt;"",M979=""),AND(טבלה20[[#This Row],[פעילות]]=3,M979=1)),טבלה20[[#This Row],[מחזורי פעילות]],"")</f>
        <v/>
      </c>
      <c r="R978" s="1" t="str">
        <f>IF(טבלה20[[#This Row],[באיזה מחזור נעקר אחרי קביעה?]]&lt;&gt;"",1,"")</f>
        <v/>
      </c>
      <c r="S978" s="1" t="str">
        <f>IF(AND(טבלה20[[#This Row],[באיזה מחזור נעקר אחרי קביעה?]]&lt;&gt;"",טבלה20[[#This Row],[CycleNumber]]&gt;B979),טבלה20[[#This Row],[באיזה מחזור נעקר אחרי קביעה?]],"")</f>
        <v/>
      </c>
      <c r="T978" s="1" t="str">
        <f>IF(AND(טבלה20[[#This Row],[הפרש קבוע אחרון]]&lt;&gt;"",I977=""),טבלה20[[#This Row],[CycleNumber]],"")</f>
        <v/>
      </c>
      <c r="U978" s="1" t="str">
        <f>IF(OR(טבלה20[[#This Row],[CycleNumber]]&gt;B979,B979=""),טבלה20[[#This Row],[CycleNumber]],"")</f>
        <v/>
      </c>
      <c r="V9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8" t="s">
        <v>62</v>
      </c>
      <c r="AO978">
        <v>6</v>
      </c>
      <c r="AP978">
        <v>28</v>
      </c>
      <c r="AQ978">
        <f t="shared" si="34"/>
        <v>0</v>
      </c>
      <c r="AR978" t="str">
        <f t="shared" si="35"/>
        <v/>
      </c>
    </row>
    <row r="979" spans="1:44" hidden="1" x14ac:dyDescent="0.25">
      <c r="A979" t="s">
        <v>131</v>
      </c>
      <c r="B979">
        <v>2</v>
      </c>
      <c r="C979">
        <v>1</v>
      </c>
      <c r="D979">
        <v>1</v>
      </c>
      <c r="E979">
        <v>0</v>
      </c>
      <c r="F979">
        <v>31</v>
      </c>
      <c r="G979" t="str">
        <f>IF(טבלה20[[#This Row],[CycleNumber]]&gt;2,IF(AND(טבלה20[[#This Row],[LengthofCycle]]-F978=F978-F977,טבלה20[[#This Row],[LengthofCycle]]-F978&lt;&gt;0),1,""),"")</f>
        <v/>
      </c>
      <c r="H979" t="str">
        <f>IF(טבלה20[[#This Row],[דילוג]]=1,SUM(G979:G980),"")</f>
        <v/>
      </c>
      <c r="I979" t="str">
        <f>IF(AND(טבלה20[[#This Row],[CycleNumber]]&gt;B978,טבלה20[[#This Row],[CycleNumber]]&gt;2),IF(טבלה20[[#This Row],[דילוג]]=1,טבלה20[[#This Row],[LengthofCycle]]-F978,I978),"")</f>
        <v/>
      </c>
      <c r="J979" t="str">
        <f>IF(AND(טבלה20[[#This Row],[CycleNumber]]&gt;B978,טבלה20[[#This Row],[CycleNumber]]&gt;2),IF(טבלה20[[#This Row],[דילוג]]=1,1,IF(MAX(J977:J978)=1,1,IF(טבלה20[[#This Row],[LengthofCycle]]-F978&lt;&gt;טבלה20[[#This Row],[הפרש קבוע אחרון]],0,""))),"")</f>
        <v/>
      </c>
      <c r="K979" t="str">
        <f>IF(טבלה20[[#This Row],[CycleNumber]]&lt;3,"",IF(טבלה20[[#This Row],[דילוג]]=1,1,IF(K978="","",IF(טבלה20[[#This Row],[LengthofCycle]]-F978=טבלה20[[#This Row],[הפרש קבוע אחרון]],1,IF(K978+1&gt;3,"",K978+1)))))</f>
        <v/>
      </c>
      <c r="L979" t="str">
        <f>IF(OR(טבלה20[[#This Row],[פעילות]]="",K978=""),"",IF(טבלה20[[#This Row],[פעילות]]=1,1,0))</f>
        <v/>
      </c>
      <c r="M979" s="1" t="str">
        <f>IF(טבלה20[[#This Row],[פעילות]]="","",IF(OR(M978="",AND(טבלה20[[#This Row],[דילוג]]=1,K978=3)),1,M978+1))</f>
        <v/>
      </c>
      <c r="N979" s="1" t="str">
        <f>IF(AND(טבלה20[[#This Row],[מחזורי פעילות]]=3,G980=1,טבלה20[[#This Row],[הפרש קבוע אחרון]]&lt;&gt;I980),1,"")</f>
        <v/>
      </c>
      <c r="O979" s="1" t="str">
        <f>IF(AND(טבלה20[[#This Row],[מחזורי פעילות]]=3,G980=1,טבלה20[[#This Row],[הפרש קבוע אחרון]]=I980),1,"")</f>
        <v/>
      </c>
      <c r="P979" s="1" t="str">
        <f>IF(AND(טבלה20[[#This Row],[דילוג]]=1,טבלה20[[#This Row],[הפרש קבוע אחרון]]=I978,טבלה20[[#This Row],[מחזורי פעילות]]&gt;1),1,"")</f>
        <v/>
      </c>
      <c r="Q979" s="1" t="str">
        <f>IF(OR(AND(טבלה20[[#This Row],[מחזורי פעילות]]&lt;&gt;"",M980=""),AND(טבלה20[[#This Row],[פעילות]]=3,M980=1)),טבלה20[[#This Row],[מחזורי פעילות]],"")</f>
        <v/>
      </c>
      <c r="R979" s="1" t="str">
        <f>IF(טבלה20[[#This Row],[באיזה מחזור נעקר אחרי קביעה?]]&lt;&gt;"",1,"")</f>
        <v/>
      </c>
      <c r="S979" s="1" t="str">
        <f>IF(AND(טבלה20[[#This Row],[באיזה מחזור נעקר אחרי קביעה?]]&lt;&gt;"",טבלה20[[#This Row],[CycleNumber]]&gt;B980),טבלה20[[#This Row],[באיזה מחזור נעקר אחרי קביעה?]],"")</f>
        <v/>
      </c>
      <c r="T979" s="1" t="str">
        <f>IF(AND(טבלה20[[#This Row],[הפרש קבוע אחרון]]&lt;&gt;"",I978=""),טבלה20[[#This Row],[CycleNumber]],"")</f>
        <v/>
      </c>
      <c r="U979" s="1" t="str">
        <f>IF(OR(טבלה20[[#This Row],[CycleNumber]]&gt;B980,B980=""),טבלה20[[#This Row],[CycleNumber]],"")</f>
        <v/>
      </c>
      <c r="V9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79" t="s">
        <v>131</v>
      </c>
      <c r="AO979">
        <v>1</v>
      </c>
      <c r="AP979">
        <v>28</v>
      </c>
      <c r="AQ979" t="str">
        <f t="shared" si="34"/>
        <v/>
      </c>
      <c r="AR979" t="str">
        <f t="shared" si="35"/>
        <v/>
      </c>
    </row>
    <row r="980" spans="1:44" hidden="1" x14ac:dyDescent="0.25">
      <c r="A980" t="s">
        <v>131</v>
      </c>
      <c r="B980">
        <v>3</v>
      </c>
      <c r="C980">
        <v>1</v>
      </c>
      <c r="D980">
        <v>1</v>
      </c>
      <c r="E980">
        <v>0</v>
      </c>
      <c r="F980">
        <v>29</v>
      </c>
      <c r="G980" t="str">
        <f>IF(טבלה20[[#This Row],[CycleNumber]]&gt;2,IF(AND(טבלה20[[#This Row],[LengthofCycle]]-F979=F979-F978,טבלה20[[#This Row],[LengthofCycle]]-F979&lt;&gt;0),1,""),"")</f>
        <v/>
      </c>
      <c r="H980" t="str">
        <f>IF(טבלה20[[#This Row],[דילוג]]=1,SUM(G980:G981),"")</f>
        <v/>
      </c>
      <c r="I980" t="str">
        <f>IF(AND(טבלה20[[#This Row],[CycleNumber]]&gt;B979,טבלה20[[#This Row],[CycleNumber]]&gt;2),IF(טבלה20[[#This Row],[דילוג]]=1,טבלה20[[#This Row],[LengthofCycle]]-F979,I979),"")</f>
        <v/>
      </c>
      <c r="J980">
        <f>IF(AND(טבלה20[[#This Row],[CycleNumber]]&gt;B979,טבלה20[[#This Row],[CycleNumber]]&gt;2),IF(טבלה20[[#This Row],[דילוג]]=1,1,IF(MAX(J978:J979)=1,1,IF(טבלה20[[#This Row],[LengthofCycle]]-F979&lt;&gt;טבלה20[[#This Row],[הפרש קבוע אחרון]],0,""))),"")</f>
        <v>0</v>
      </c>
      <c r="K980" t="str">
        <f>IF(טבלה20[[#This Row],[CycleNumber]]&lt;3,"",IF(טבלה20[[#This Row],[דילוג]]=1,1,IF(K979="","",IF(טבלה20[[#This Row],[LengthofCycle]]-F979=טבלה20[[#This Row],[הפרש קבוע אחרון]],1,IF(K979+1&gt;3,"",K979+1)))))</f>
        <v/>
      </c>
      <c r="L980" t="str">
        <f>IF(OR(טבלה20[[#This Row],[פעילות]]="",K979=""),"",IF(טבלה20[[#This Row],[פעילות]]=1,1,0))</f>
        <v/>
      </c>
      <c r="M980" s="1" t="str">
        <f>IF(טבלה20[[#This Row],[פעילות]]="","",IF(OR(M979="",AND(טבלה20[[#This Row],[דילוג]]=1,K979=3)),1,M979+1))</f>
        <v/>
      </c>
      <c r="N980" s="1" t="str">
        <f>IF(AND(טבלה20[[#This Row],[מחזורי פעילות]]=3,G981=1,טבלה20[[#This Row],[הפרש קבוע אחרון]]&lt;&gt;I981),1,"")</f>
        <v/>
      </c>
      <c r="O980" s="1" t="str">
        <f>IF(AND(טבלה20[[#This Row],[מחזורי פעילות]]=3,G981=1,טבלה20[[#This Row],[הפרש קבוע אחרון]]=I981),1,"")</f>
        <v/>
      </c>
      <c r="P980" s="1" t="str">
        <f>IF(AND(טבלה20[[#This Row],[דילוג]]=1,טבלה20[[#This Row],[הפרש קבוע אחרון]]=I979,טבלה20[[#This Row],[מחזורי פעילות]]&gt;1),1,"")</f>
        <v/>
      </c>
      <c r="Q980" s="1" t="str">
        <f>IF(OR(AND(טבלה20[[#This Row],[מחזורי פעילות]]&lt;&gt;"",M981=""),AND(טבלה20[[#This Row],[פעילות]]=3,M981=1)),טבלה20[[#This Row],[מחזורי פעילות]],"")</f>
        <v/>
      </c>
      <c r="R980" s="1" t="str">
        <f>IF(טבלה20[[#This Row],[באיזה מחזור נעקר אחרי קביעה?]]&lt;&gt;"",1,"")</f>
        <v/>
      </c>
      <c r="S980" s="1" t="str">
        <f>IF(AND(טבלה20[[#This Row],[באיזה מחזור נעקר אחרי קביעה?]]&lt;&gt;"",טבלה20[[#This Row],[CycleNumber]]&gt;B981),טבלה20[[#This Row],[באיזה מחזור נעקר אחרי קביעה?]],"")</f>
        <v/>
      </c>
      <c r="T980" s="1" t="str">
        <f>IF(AND(טבלה20[[#This Row],[הפרש קבוע אחרון]]&lt;&gt;"",I979=""),טבלה20[[#This Row],[CycleNumber]],"")</f>
        <v/>
      </c>
      <c r="U980" s="1" t="str">
        <f>IF(OR(טבלה20[[#This Row],[CycleNumber]]&gt;B981,B981=""),טבלה20[[#This Row],[CycleNumber]],"")</f>
        <v/>
      </c>
      <c r="V9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0" t="s">
        <v>131</v>
      </c>
      <c r="AO980">
        <v>2</v>
      </c>
      <c r="AP980">
        <v>31</v>
      </c>
      <c r="AQ980" t="str">
        <f t="shared" si="34"/>
        <v/>
      </c>
      <c r="AR980" t="str">
        <f t="shared" si="35"/>
        <v/>
      </c>
    </row>
    <row r="981" spans="1:44" hidden="1" x14ac:dyDescent="0.25">
      <c r="A981" t="s">
        <v>131</v>
      </c>
      <c r="B981">
        <v>4</v>
      </c>
      <c r="C981">
        <v>1</v>
      </c>
      <c r="D981">
        <v>1</v>
      </c>
      <c r="E981">
        <v>0</v>
      </c>
      <c r="F981">
        <v>29</v>
      </c>
      <c r="G981" t="str">
        <f>IF(טבלה20[[#This Row],[CycleNumber]]&gt;2,IF(AND(טבלה20[[#This Row],[LengthofCycle]]-F980=F980-F979,טבלה20[[#This Row],[LengthofCycle]]-F980&lt;&gt;0),1,""),"")</f>
        <v/>
      </c>
      <c r="H981" t="str">
        <f>IF(טבלה20[[#This Row],[דילוג]]=1,SUM(G981:G982),"")</f>
        <v/>
      </c>
      <c r="I981" t="str">
        <f>IF(AND(טבלה20[[#This Row],[CycleNumber]]&gt;B980,טבלה20[[#This Row],[CycleNumber]]&gt;2),IF(טבלה20[[#This Row],[דילוג]]=1,טבלה20[[#This Row],[LengthofCycle]]-F980,I980),"")</f>
        <v/>
      </c>
      <c r="J981">
        <f>IF(AND(טבלה20[[#This Row],[CycleNumber]]&gt;B980,טבלה20[[#This Row],[CycleNumber]]&gt;2),IF(טבלה20[[#This Row],[דילוג]]=1,1,IF(MAX(J979:J980)=1,1,IF(טבלה20[[#This Row],[LengthofCycle]]-F980&lt;&gt;טבלה20[[#This Row],[הפרש קבוע אחרון]],0,""))),"")</f>
        <v>0</v>
      </c>
      <c r="K981" t="str">
        <f>IF(טבלה20[[#This Row],[CycleNumber]]&lt;3,"",IF(טבלה20[[#This Row],[דילוג]]=1,1,IF(K980="","",IF(טבלה20[[#This Row],[LengthofCycle]]-F980=טבלה20[[#This Row],[הפרש קבוע אחרון]],1,IF(K980+1&gt;3,"",K980+1)))))</f>
        <v/>
      </c>
      <c r="L981" t="str">
        <f>IF(OR(טבלה20[[#This Row],[פעילות]]="",K980=""),"",IF(טבלה20[[#This Row],[פעילות]]=1,1,0))</f>
        <v/>
      </c>
      <c r="M981" s="1" t="str">
        <f>IF(טבלה20[[#This Row],[פעילות]]="","",IF(OR(M980="",AND(טבלה20[[#This Row],[דילוג]]=1,K980=3)),1,M980+1))</f>
        <v/>
      </c>
      <c r="N981" s="1" t="str">
        <f>IF(AND(טבלה20[[#This Row],[מחזורי פעילות]]=3,G982=1,טבלה20[[#This Row],[הפרש קבוע אחרון]]&lt;&gt;I982),1,"")</f>
        <v/>
      </c>
      <c r="O981" s="1" t="str">
        <f>IF(AND(טבלה20[[#This Row],[מחזורי פעילות]]=3,G982=1,טבלה20[[#This Row],[הפרש קבוע אחרון]]=I982),1,"")</f>
        <v/>
      </c>
      <c r="P981" s="1" t="str">
        <f>IF(AND(טבלה20[[#This Row],[דילוג]]=1,טבלה20[[#This Row],[הפרש קבוע אחרון]]=I980,טבלה20[[#This Row],[מחזורי פעילות]]&gt;1),1,"")</f>
        <v/>
      </c>
      <c r="Q981" s="1" t="str">
        <f>IF(OR(AND(טבלה20[[#This Row],[מחזורי פעילות]]&lt;&gt;"",M982=""),AND(טבלה20[[#This Row],[פעילות]]=3,M982=1)),טבלה20[[#This Row],[מחזורי פעילות]],"")</f>
        <v/>
      </c>
      <c r="R981" s="1" t="str">
        <f>IF(טבלה20[[#This Row],[באיזה מחזור נעקר אחרי קביעה?]]&lt;&gt;"",1,"")</f>
        <v/>
      </c>
      <c r="S981" s="1" t="str">
        <f>IF(AND(טבלה20[[#This Row],[באיזה מחזור נעקר אחרי קביעה?]]&lt;&gt;"",טבלה20[[#This Row],[CycleNumber]]&gt;B982),טבלה20[[#This Row],[באיזה מחזור נעקר אחרי קביעה?]],"")</f>
        <v/>
      </c>
      <c r="T981" s="1" t="str">
        <f>IF(AND(טבלה20[[#This Row],[הפרש קבוע אחרון]]&lt;&gt;"",I980=""),טבלה20[[#This Row],[CycleNumber]],"")</f>
        <v/>
      </c>
      <c r="U981" s="1" t="str">
        <f>IF(OR(טבלה20[[#This Row],[CycleNumber]]&gt;B982,B982=""),טבלה20[[#This Row],[CycleNumber]],"")</f>
        <v/>
      </c>
      <c r="V9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1" t="s">
        <v>131</v>
      </c>
      <c r="AO981">
        <v>3</v>
      </c>
      <c r="AP981">
        <v>29</v>
      </c>
      <c r="AQ981">
        <f t="shared" si="34"/>
        <v>0</v>
      </c>
      <c r="AR981" t="str">
        <f t="shared" si="35"/>
        <v/>
      </c>
    </row>
    <row r="982" spans="1:44" hidden="1" x14ac:dyDescent="0.25">
      <c r="A982" t="s">
        <v>131</v>
      </c>
      <c r="B982">
        <v>5</v>
      </c>
      <c r="C982">
        <v>1</v>
      </c>
      <c r="D982">
        <v>1</v>
      </c>
      <c r="E982">
        <v>0</v>
      </c>
      <c r="F982">
        <v>30</v>
      </c>
      <c r="G982" t="str">
        <f>IF(טבלה20[[#This Row],[CycleNumber]]&gt;2,IF(AND(טבלה20[[#This Row],[LengthofCycle]]-F981=F981-F980,טבלה20[[#This Row],[LengthofCycle]]-F981&lt;&gt;0),1,""),"")</f>
        <v/>
      </c>
      <c r="H982" t="str">
        <f>IF(טבלה20[[#This Row],[דילוג]]=1,SUM(G982:G983),"")</f>
        <v/>
      </c>
      <c r="I982" t="str">
        <f>IF(AND(טבלה20[[#This Row],[CycleNumber]]&gt;B981,טבלה20[[#This Row],[CycleNumber]]&gt;2),IF(טבלה20[[#This Row],[דילוג]]=1,טבלה20[[#This Row],[LengthofCycle]]-F981,I981),"")</f>
        <v/>
      </c>
      <c r="J982">
        <f>IF(AND(טבלה20[[#This Row],[CycleNumber]]&gt;B981,טבלה20[[#This Row],[CycleNumber]]&gt;2),IF(טבלה20[[#This Row],[דילוג]]=1,1,IF(MAX(J980:J981)=1,1,IF(טבלה20[[#This Row],[LengthofCycle]]-F981&lt;&gt;טבלה20[[#This Row],[הפרש קבוע אחרון]],0,""))),"")</f>
        <v>0</v>
      </c>
      <c r="K982" t="str">
        <f>IF(טבלה20[[#This Row],[CycleNumber]]&lt;3,"",IF(טבלה20[[#This Row],[דילוג]]=1,1,IF(K981="","",IF(טבלה20[[#This Row],[LengthofCycle]]-F981=טבלה20[[#This Row],[הפרש קבוע אחרון]],1,IF(K981+1&gt;3,"",K981+1)))))</f>
        <v/>
      </c>
      <c r="L982" t="str">
        <f>IF(OR(טבלה20[[#This Row],[פעילות]]="",K981=""),"",IF(טבלה20[[#This Row],[פעילות]]=1,1,0))</f>
        <v/>
      </c>
      <c r="M982" s="1" t="str">
        <f>IF(טבלה20[[#This Row],[פעילות]]="","",IF(OR(M981="",AND(טבלה20[[#This Row],[דילוג]]=1,K981=3)),1,M981+1))</f>
        <v/>
      </c>
      <c r="N982" s="1" t="str">
        <f>IF(AND(טבלה20[[#This Row],[מחזורי פעילות]]=3,G983=1,טבלה20[[#This Row],[הפרש קבוע אחרון]]&lt;&gt;I983),1,"")</f>
        <v/>
      </c>
      <c r="O982" s="1" t="str">
        <f>IF(AND(טבלה20[[#This Row],[מחזורי פעילות]]=3,G983=1,טבלה20[[#This Row],[הפרש קבוע אחרון]]=I983),1,"")</f>
        <v/>
      </c>
      <c r="P982" s="1" t="str">
        <f>IF(AND(טבלה20[[#This Row],[דילוג]]=1,טבלה20[[#This Row],[הפרש קבוע אחרון]]=I981,טבלה20[[#This Row],[מחזורי פעילות]]&gt;1),1,"")</f>
        <v/>
      </c>
      <c r="Q982" s="1" t="str">
        <f>IF(OR(AND(טבלה20[[#This Row],[מחזורי פעילות]]&lt;&gt;"",M983=""),AND(טבלה20[[#This Row],[פעילות]]=3,M983=1)),טבלה20[[#This Row],[מחזורי פעילות]],"")</f>
        <v/>
      </c>
      <c r="R982" s="1" t="str">
        <f>IF(טבלה20[[#This Row],[באיזה מחזור נעקר אחרי קביעה?]]&lt;&gt;"",1,"")</f>
        <v/>
      </c>
      <c r="S982" s="1" t="str">
        <f>IF(AND(טבלה20[[#This Row],[באיזה מחזור נעקר אחרי קביעה?]]&lt;&gt;"",טבלה20[[#This Row],[CycleNumber]]&gt;B983),טבלה20[[#This Row],[באיזה מחזור נעקר אחרי קביעה?]],"")</f>
        <v/>
      </c>
      <c r="T982" s="1" t="str">
        <f>IF(AND(טבלה20[[#This Row],[הפרש קבוע אחרון]]&lt;&gt;"",I981=""),טבלה20[[#This Row],[CycleNumber]],"")</f>
        <v/>
      </c>
      <c r="U982" s="1" t="str">
        <f>IF(OR(טבלה20[[#This Row],[CycleNumber]]&gt;B983,B983=""),טבלה20[[#This Row],[CycleNumber]],"")</f>
        <v/>
      </c>
      <c r="V9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2" t="s">
        <v>131</v>
      </c>
      <c r="AO982">
        <v>4</v>
      </c>
      <c r="AP982">
        <v>29</v>
      </c>
      <c r="AQ982">
        <f t="shared" si="34"/>
        <v>0</v>
      </c>
      <c r="AR982" t="str">
        <f t="shared" si="35"/>
        <v/>
      </c>
    </row>
    <row r="983" spans="1:44" hidden="1" x14ac:dyDescent="0.25">
      <c r="A983" t="s">
        <v>131</v>
      </c>
      <c r="B983">
        <v>6</v>
      </c>
      <c r="C983">
        <v>1</v>
      </c>
      <c r="D983">
        <v>1</v>
      </c>
      <c r="E983">
        <v>0</v>
      </c>
      <c r="F983">
        <v>29</v>
      </c>
      <c r="G983" t="str">
        <f>IF(טבלה20[[#This Row],[CycleNumber]]&gt;2,IF(AND(טבלה20[[#This Row],[LengthofCycle]]-F982=F982-F981,טבלה20[[#This Row],[LengthofCycle]]-F982&lt;&gt;0),1,""),"")</f>
        <v/>
      </c>
      <c r="H983" t="str">
        <f>IF(טבלה20[[#This Row],[דילוג]]=1,SUM(G983:G984),"")</f>
        <v/>
      </c>
      <c r="I983" t="str">
        <f>IF(AND(טבלה20[[#This Row],[CycleNumber]]&gt;B982,טבלה20[[#This Row],[CycleNumber]]&gt;2),IF(טבלה20[[#This Row],[דילוג]]=1,טבלה20[[#This Row],[LengthofCycle]]-F982,I982),"")</f>
        <v/>
      </c>
      <c r="J983">
        <f>IF(AND(טבלה20[[#This Row],[CycleNumber]]&gt;B982,טבלה20[[#This Row],[CycleNumber]]&gt;2),IF(טבלה20[[#This Row],[דילוג]]=1,1,IF(MAX(J981:J982)=1,1,IF(טבלה20[[#This Row],[LengthofCycle]]-F982&lt;&gt;טבלה20[[#This Row],[הפרש קבוע אחרון]],0,""))),"")</f>
        <v>0</v>
      </c>
      <c r="K983" t="str">
        <f>IF(טבלה20[[#This Row],[CycleNumber]]&lt;3,"",IF(טבלה20[[#This Row],[דילוג]]=1,1,IF(K982="","",IF(טבלה20[[#This Row],[LengthofCycle]]-F982=טבלה20[[#This Row],[הפרש קבוע אחרון]],1,IF(K982+1&gt;3,"",K982+1)))))</f>
        <v/>
      </c>
      <c r="L983" t="str">
        <f>IF(OR(טבלה20[[#This Row],[פעילות]]="",K982=""),"",IF(טבלה20[[#This Row],[פעילות]]=1,1,0))</f>
        <v/>
      </c>
      <c r="M983" s="1" t="str">
        <f>IF(טבלה20[[#This Row],[פעילות]]="","",IF(OR(M982="",AND(טבלה20[[#This Row],[דילוג]]=1,K982=3)),1,M982+1))</f>
        <v/>
      </c>
      <c r="N983" s="1" t="str">
        <f>IF(AND(טבלה20[[#This Row],[מחזורי פעילות]]=3,G984=1,טבלה20[[#This Row],[הפרש קבוע אחרון]]&lt;&gt;I984),1,"")</f>
        <v/>
      </c>
      <c r="O983" s="1" t="str">
        <f>IF(AND(טבלה20[[#This Row],[מחזורי פעילות]]=3,G984=1,טבלה20[[#This Row],[הפרש קבוע אחרון]]=I984),1,"")</f>
        <v/>
      </c>
      <c r="P983" s="1" t="str">
        <f>IF(AND(טבלה20[[#This Row],[דילוג]]=1,טבלה20[[#This Row],[הפרש קבוע אחרון]]=I982,טבלה20[[#This Row],[מחזורי פעילות]]&gt;1),1,"")</f>
        <v/>
      </c>
      <c r="Q983" s="1" t="str">
        <f>IF(OR(AND(טבלה20[[#This Row],[מחזורי פעילות]]&lt;&gt;"",M984=""),AND(טבלה20[[#This Row],[פעילות]]=3,M984=1)),טבלה20[[#This Row],[מחזורי פעילות]],"")</f>
        <v/>
      </c>
      <c r="R983" s="1" t="str">
        <f>IF(טבלה20[[#This Row],[באיזה מחזור נעקר אחרי קביעה?]]&lt;&gt;"",1,"")</f>
        <v/>
      </c>
      <c r="S983" s="1" t="str">
        <f>IF(AND(טבלה20[[#This Row],[באיזה מחזור נעקר אחרי קביעה?]]&lt;&gt;"",טבלה20[[#This Row],[CycleNumber]]&gt;B984),טבלה20[[#This Row],[באיזה מחזור נעקר אחרי קביעה?]],"")</f>
        <v/>
      </c>
      <c r="T983" s="1" t="str">
        <f>IF(AND(טבלה20[[#This Row],[הפרש קבוע אחרון]]&lt;&gt;"",I982=""),טבלה20[[#This Row],[CycleNumber]],"")</f>
        <v/>
      </c>
      <c r="U983" s="1" t="str">
        <f>IF(OR(טבלה20[[#This Row],[CycleNumber]]&gt;B984,B984=""),טבלה20[[#This Row],[CycleNumber]],"")</f>
        <v/>
      </c>
      <c r="V9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3" t="s">
        <v>131</v>
      </c>
      <c r="AO983">
        <v>5</v>
      </c>
      <c r="AP983">
        <v>30</v>
      </c>
      <c r="AQ983">
        <f t="shared" si="34"/>
        <v>0</v>
      </c>
      <c r="AR983" t="str">
        <f t="shared" si="35"/>
        <v/>
      </c>
    </row>
    <row r="984" spans="1:44" hidden="1" x14ac:dyDescent="0.25">
      <c r="A984" t="s">
        <v>131</v>
      </c>
      <c r="B984">
        <v>7</v>
      </c>
      <c r="C984">
        <v>1</v>
      </c>
      <c r="D984">
        <v>1</v>
      </c>
      <c r="E984">
        <v>0</v>
      </c>
      <c r="F984">
        <v>30</v>
      </c>
      <c r="G984" t="str">
        <f>IF(טבלה20[[#This Row],[CycleNumber]]&gt;2,IF(AND(טבלה20[[#This Row],[LengthofCycle]]-F983=F983-F982,טבלה20[[#This Row],[LengthofCycle]]-F983&lt;&gt;0),1,""),"")</f>
        <v/>
      </c>
      <c r="H984" t="str">
        <f>IF(טבלה20[[#This Row],[דילוג]]=1,SUM(G984:G985),"")</f>
        <v/>
      </c>
      <c r="I984" t="str">
        <f>IF(AND(טבלה20[[#This Row],[CycleNumber]]&gt;B983,טבלה20[[#This Row],[CycleNumber]]&gt;2),IF(טבלה20[[#This Row],[דילוג]]=1,טבלה20[[#This Row],[LengthofCycle]]-F983,I983),"")</f>
        <v/>
      </c>
      <c r="J984">
        <f>IF(AND(טבלה20[[#This Row],[CycleNumber]]&gt;B983,טבלה20[[#This Row],[CycleNumber]]&gt;2),IF(טבלה20[[#This Row],[דילוג]]=1,1,IF(MAX(J982:J983)=1,1,IF(טבלה20[[#This Row],[LengthofCycle]]-F983&lt;&gt;טבלה20[[#This Row],[הפרש קבוע אחרון]],0,""))),"")</f>
        <v>0</v>
      </c>
      <c r="K984" t="str">
        <f>IF(טבלה20[[#This Row],[CycleNumber]]&lt;3,"",IF(טבלה20[[#This Row],[דילוג]]=1,1,IF(K983="","",IF(טבלה20[[#This Row],[LengthofCycle]]-F983=טבלה20[[#This Row],[הפרש קבוע אחרון]],1,IF(K983+1&gt;3,"",K983+1)))))</f>
        <v/>
      </c>
      <c r="L984" t="str">
        <f>IF(OR(טבלה20[[#This Row],[פעילות]]="",K983=""),"",IF(טבלה20[[#This Row],[פעילות]]=1,1,0))</f>
        <v/>
      </c>
      <c r="M984" s="1" t="str">
        <f>IF(טבלה20[[#This Row],[פעילות]]="","",IF(OR(M983="",AND(טבלה20[[#This Row],[דילוג]]=1,K983=3)),1,M983+1))</f>
        <v/>
      </c>
      <c r="N984" s="1" t="str">
        <f>IF(AND(טבלה20[[#This Row],[מחזורי פעילות]]=3,G985=1,טבלה20[[#This Row],[הפרש קבוע אחרון]]&lt;&gt;I985),1,"")</f>
        <v/>
      </c>
      <c r="O984" s="1" t="str">
        <f>IF(AND(טבלה20[[#This Row],[מחזורי פעילות]]=3,G985=1,טבלה20[[#This Row],[הפרש קבוע אחרון]]=I985),1,"")</f>
        <v/>
      </c>
      <c r="P984" s="1" t="str">
        <f>IF(AND(טבלה20[[#This Row],[דילוג]]=1,טבלה20[[#This Row],[הפרש קבוע אחרון]]=I983,טבלה20[[#This Row],[מחזורי פעילות]]&gt;1),1,"")</f>
        <v/>
      </c>
      <c r="Q984" s="1" t="str">
        <f>IF(OR(AND(טבלה20[[#This Row],[מחזורי פעילות]]&lt;&gt;"",M985=""),AND(טבלה20[[#This Row],[פעילות]]=3,M985=1)),טבלה20[[#This Row],[מחזורי פעילות]],"")</f>
        <v/>
      </c>
      <c r="R984" s="1" t="str">
        <f>IF(טבלה20[[#This Row],[באיזה מחזור נעקר אחרי קביעה?]]&lt;&gt;"",1,"")</f>
        <v/>
      </c>
      <c r="S984" s="1" t="str">
        <f>IF(AND(טבלה20[[#This Row],[באיזה מחזור נעקר אחרי קביעה?]]&lt;&gt;"",טבלה20[[#This Row],[CycleNumber]]&gt;B985),טבלה20[[#This Row],[באיזה מחזור נעקר אחרי קביעה?]],"")</f>
        <v/>
      </c>
      <c r="T984" s="1" t="str">
        <f>IF(AND(טבלה20[[#This Row],[הפרש קבוע אחרון]]&lt;&gt;"",I983=""),טבלה20[[#This Row],[CycleNumber]],"")</f>
        <v/>
      </c>
      <c r="U984" s="1" t="str">
        <f>IF(OR(טבלה20[[#This Row],[CycleNumber]]&gt;B985,B985=""),טבלה20[[#This Row],[CycleNumber]],"")</f>
        <v/>
      </c>
      <c r="V9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4" t="s">
        <v>131</v>
      </c>
      <c r="AO984">
        <v>6</v>
      </c>
      <c r="AP984">
        <v>29</v>
      </c>
      <c r="AQ984">
        <f t="shared" si="34"/>
        <v>0</v>
      </c>
      <c r="AR984" t="str">
        <f t="shared" si="35"/>
        <v/>
      </c>
    </row>
    <row r="985" spans="1:44" hidden="1" x14ac:dyDescent="0.25">
      <c r="A985" t="s">
        <v>131</v>
      </c>
      <c r="B985">
        <v>8</v>
      </c>
      <c r="C985">
        <v>1</v>
      </c>
      <c r="D985">
        <v>1</v>
      </c>
      <c r="E985">
        <v>0</v>
      </c>
      <c r="F985">
        <v>28</v>
      </c>
      <c r="G985" t="str">
        <f>IF(טבלה20[[#This Row],[CycleNumber]]&gt;2,IF(AND(טבלה20[[#This Row],[LengthofCycle]]-F984=F984-F983,טבלה20[[#This Row],[LengthofCycle]]-F984&lt;&gt;0),1,""),"")</f>
        <v/>
      </c>
      <c r="H985" t="str">
        <f>IF(טבלה20[[#This Row],[דילוג]]=1,SUM(G985:G986),"")</f>
        <v/>
      </c>
      <c r="I985" t="str">
        <f>IF(AND(טבלה20[[#This Row],[CycleNumber]]&gt;B984,טבלה20[[#This Row],[CycleNumber]]&gt;2),IF(טבלה20[[#This Row],[דילוג]]=1,טבלה20[[#This Row],[LengthofCycle]]-F984,I984),"")</f>
        <v/>
      </c>
      <c r="J985">
        <f>IF(AND(טבלה20[[#This Row],[CycleNumber]]&gt;B984,טבלה20[[#This Row],[CycleNumber]]&gt;2),IF(טבלה20[[#This Row],[דילוג]]=1,1,IF(MAX(J983:J984)=1,1,IF(טבלה20[[#This Row],[LengthofCycle]]-F984&lt;&gt;טבלה20[[#This Row],[הפרש קבוע אחרון]],0,""))),"")</f>
        <v>0</v>
      </c>
      <c r="K985" t="str">
        <f>IF(טבלה20[[#This Row],[CycleNumber]]&lt;3,"",IF(טבלה20[[#This Row],[דילוג]]=1,1,IF(K984="","",IF(טבלה20[[#This Row],[LengthofCycle]]-F984=טבלה20[[#This Row],[הפרש קבוע אחרון]],1,IF(K984+1&gt;3,"",K984+1)))))</f>
        <v/>
      </c>
      <c r="L985" t="str">
        <f>IF(OR(טבלה20[[#This Row],[פעילות]]="",K984=""),"",IF(טבלה20[[#This Row],[פעילות]]=1,1,0))</f>
        <v/>
      </c>
      <c r="M985" s="1" t="str">
        <f>IF(טבלה20[[#This Row],[פעילות]]="","",IF(OR(M984="",AND(טבלה20[[#This Row],[דילוג]]=1,K984=3)),1,M984+1))</f>
        <v/>
      </c>
      <c r="N985" s="1" t="str">
        <f>IF(AND(טבלה20[[#This Row],[מחזורי פעילות]]=3,G986=1,טבלה20[[#This Row],[הפרש קבוע אחרון]]&lt;&gt;I986),1,"")</f>
        <v/>
      </c>
      <c r="O985" s="1" t="str">
        <f>IF(AND(טבלה20[[#This Row],[מחזורי פעילות]]=3,G986=1,טבלה20[[#This Row],[הפרש קבוע אחרון]]=I986),1,"")</f>
        <v/>
      </c>
      <c r="P985" s="1" t="str">
        <f>IF(AND(טבלה20[[#This Row],[דילוג]]=1,טבלה20[[#This Row],[הפרש קבוע אחרון]]=I984,טבלה20[[#This Row],[מחזורי פעילות]]&gt;1),1,"")</f>
        <v/>
      </c>
      <c r="Q985" s="1" t="str">
        <f>IF(OR(AND(טבלה20[[#This Row],[מחזורי פעילות]]&lt;&gt;"",M986=""),AND(טבלה20[[#This Row],[פעילות]]=3,M986=1)),טבלה20[[#This Row],[מחזורי פעילות]],"")</f>
        <v/>
      </c>
      <c r="R985" s="1" t="str">
        <f>IF(טבלה20[[#This Row],[באיזה מחזור נעקר אחרי קביעה?]]&lt;&gt;"",1,"")</f>
        <v/>
      </c>
      <c r="S985" s="1" t="str">
        <f>IF(AND(טבלה20[[#This Row],[באיזה מחזור נעקר אחרי קביעה?]]&lt;&gt;"",טבלה20[[#This Row],[CycleNumber]]&gt;B986),טבלה20[[#This Row],[באיזה מחזור נעקר אחרי קביעה?]],"")</f>
        <v/>
      </c>
      <c r="T985" s="1" t="str">
        <f>IF(AND(טבלה20[[#This Row],[הפרש קבוע אחרון]]&lt;&gt;"",I984=""),טבלה20[[#This Row],[CycleNumber]],"")</f>
        <v/>
      </c>
      <c r="U985" s="1" t="str">
        <f>IF(OR(טבלה20[[#This Row],[CycleNumber]]&gt;B986,B986=""),טבלה20[[#This Row],[CycleNumber]],"")</f>
        <v/>
      </c>
      <c r="V9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5" t="s">
        <v>131</v>
      </c>
      <c r="AO985">
        <v>7</v>
      </c>
      <c r="AP985">
        <v>30</v>
      </c>
      <c r="AQ985">
        <f t="shared" si="34"/>
        <v>0</v>
      </c>
      <c r="AR985" t="str">
        <f t="shared" si="35"/>
        <v/>
      </c>
    </row>
    <row r="986" spans="1:44" hidden="1" x14ac:dyDescent="0.25">
      <c r="A986" t="s">
        <v>131</v>
      </c>
      <c r="B986">
        <v>9</v>
      </c>
      <c r="C986">
        <v>1</v>
      </c>
      <c r="D986">
        <v>1</v>
      </c>
      <c r="E986">
        <v>0</v>
      </c>
      <c r="F986">
        <v>28</v>
      </c>
      <c r="G986" t="str">
        <f>IF(טבלה20[[#This Row],[CycleNumber]]&gt;2,IF(AND(טבלה20[[#This Row],[LengthofCycle]]-F985=F985-F984,טבלה20[[#This Row],[LengthofCycle]]-F985&lt;&gt;0),1,""),"")</f>
        <v/>
      </c>
      <c r="H986" t="str">
        <f>IF(טבלה20[[#This Row],[דילוג]]=1,SUM(G986:G987),"")</f>
        <v/>
      </c>
      <c r="I986" t="str">
        <f>IF(AND(טבלה20[[#This Row],[CycleNumber]]&gt;B985,טבלה20[[#This Row],[CycleNumber]]&gt;2),IF(טבלה20[[#This Row],[דילוג]]=1,טבלה20[[#This Row],[LengthofCycle]]-F985,I985),"")</f>
        <v/>
      </c>
      <c r="J986">
        <f>IF(AND(טבלה20[[#This Row],[CycleNumber]]&gt;B985,טבלה20[[#This Row],[CycleNumber]]&gt;2),IF(טבלה20[[#This Row],[דילוג]]=1,1,IF(MAX(J984:J985)=1,1,IF(טבלה20[[#This Row],[LengthofCycle]]-F985&lt;&gt;טבלה20[[#This Row],[הפרש קבוע אחרון]],0,""))),"")</f>
        <v>0</v>
      </c>
      <c r="K986" t="str">
        <f>IF(טבלה20[[#This Row],[CycleNumber]]&lt;3,"",IF(טבלה20[[#This Row],[דילוג]]=1,1,IF(K985="","",IF(טבלה20[[#This Row],[LengthofCycle]]-F985=טבלה20[[#This Row],[הפרש קבוע אחרון]],1,IF(K985+1&gt;3,"",K985+1)))))</f>
        <v/>
      </c>
      <c r="L986" t="str">
        <f>IF(OR(טבלה20[[#This Row],[פעילות]]="",K985=""),"",IF(טבלה20[[#This Row],[פעילות]]=1,1,0))</f>
        <v/>
      </c>
      <c r="M986" s="1" t="str">
        <f>IF(טבלה20[[#This Row],[פעילות]]="","",IF(OR(M985="",AND(טבלה20[[#This Row],[דילוג]]=1,K985=3)),1,M985+1))</f>
        <v/>
      </c>
      <c r="N986" s="1" t="str">
        <f>IF(AND(טבלה20[[#This Row],[מחזורי פעילות]]=3,G987=1,טבלה20[[#This Row],[הפרש קבוע אחרון]]&lt;&gt;I987),1,"")</f>
        <v/>
      </c>
      <c r="O986" s="1" t="str">
        <f>IF(AND(טבלה20[[#This Row],[מחזורי פעילות]]=3,G987=1,טבלה20[[#This Row],[הפרש קבוע אחרון]]=I987),1,"")</f>
        <v/>
      </c>
      <c r="P986" s="1" t="str">
        <f>IF(AND(טבלה20[[#This Row],[דילוג]]=1,טבלה20[[#This Row],[הפרש קבוע אחרון]]=I985,טבלה20[[#This Row],[מחזורי פעילות]]&gt;1),1,"")</f>
        <v/>
      </c>
      <c r="Q986" s="1" t="str">
        <f>IF(OR(AND(טבלה20[[#This Row],[מחזורי פעילות]]&lt;&gt;"",M987=""),AND(טבלה20[[#This Row],[פעילות]]=3,M987=1)),טבלה20[[#This Row],[מחזורי פעילות]],"")</f>
        <v/>
      </c>
      <c r="R986" s="1" t="str">
        <f>IF(טבלה20[[#This Row],[באיזה מחזור נעקר אחרי קביעה?]]&lt;&gt;"",1,"")</f>
        <v/>
      </c>
      <c r="S986" s="1" t="str">
        <f>IF(AND(טבלה20[[#This Row],[באיזה מחזור נעקר אחרי קביעה?]]&lt;&gt;"",טבלה20[[#This Row],[CycleNumber]]&gt;B987),טבלה20[[#This Row],[באיזה מחזור נעקר אחרי קביעה?]],"")</f>
        <v/>
      </c>
      <c r="T986" s="1" t="str">
        <f>IF(AND(טבלה20[[#This Row],[הפרש קבוע אחרון]]&lt;&gt;"",I985=""),טבלה20[[#This Row],[CycleNumber]],"")</f>
        <v/>
      </c>
      <c r="U986" s="1" t="str">
        <f>IF(OR(טבלה20[[#This Row],[CycleNumber]]&gt;B987,B987=""),טבלה20[[#This Row],[CycleNumber]],"")</f>
        <v/>
      </c>
      <c r="V9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6" t="s">
        <v>131</v>
      </c>
      <c r="AO986">
        <v>8</v>
      </c>
      <c r="AP986">
        <v>28</v>
      </c>
      <c r="AQ986">
        <f t="shared" si="34"/>
        <v>0</v>
      </c>
      <c r="AR986" t="str">
        <f t="shared" si="35"/>
        <v/>
      </c>
    </row>
    <row r="987" spans="1:44" hidden="1" x14ac:dyDescent="0.25">
      <c r="A987" t="s">
        <v>131</v>
      </c>
      <c r="B987">
        <v>10</v>
      </c>
      <c r="C987">
        <v>1</v>
      </c>
      <c r="D987">
        <v>1</v>
      </c>
      <c r="E987">
        <v>0</v>
      </c>
      <c r="F987">
        <v>29</v>
      </c>
      <c r="G987" t="str">
        <f>IF(טבלה20[[#This Row],[CycleNumber]]&gt;2,IF(AND(טבלה20[[#This Row],[LengthofCycle]]-F986=F986-F985,טבלה20[[#This Row],[LengthofCycle]]-F986&lt;&gt;0),1,""),"")</f>
        <v/>
      </c>
      <c r="H987" t="str">
        <f>IF(טבלה20[[#This Row],[דילוג]]=1,SUM(G987:G988),"")</f>
        <v/>
      </c>
      <c r="I987" t="str">
        <f>IF(AND(טבלה20[[#This Row],[CycleNumber]]&gt;B986,טבלה20[[#This Row],[CycleNumber]]&gt;2),IF(טבלה20[[#This Row],[דילוג]]=1,טבלה20[[#This Row],[LengthofCycle]]-F986,I986),"")</f>
        <v/>
      </c>
      <c r="J987">
        <f>IF(AND(טבלה20[[#This Row],[CycleNumber]]&gt;B986,טבלה20[[#This Row],[CycleNumber]]&gt;2),IF(טבלה20[[#This Row],[דילוג]]=1,1,IF(MAX(J985:J986)=1,1,IF(טבלה20[[#This Row],[LengthofCycle]]-F986&lt;&gt;טבלה20[[#This Row],[הפרש קבוע אחרון]],0,""))),"")</f>
        <v>0</v>
      </c>
      <c r="K987" t="str">
        <f>IF(טבלה20[[#This Row],[CycleNumber]]&lt;3,"",IF(טבלה20[[#This Row],[דילוג]]=1,1,IF(K986="","",IF(טבלה20[[#This Row],[LengthofCycle]]-F986=טבלה20[[#This Row],[הפרש קבוע אחרון]],1,IF(K986+1&gt;3,"",K986+1)))))</f>
        <v/>
      </c>
      <c r="L987" t="str">
        <f>IF(OR(טבלה20[[#This Row],[פעילות]]="",K986=""),"",IF(טבלה20[[#This Row],[פעילות]]=1,1,0))</f>
        <v/>
      </c>
      <c r="M987" s="1" t="str">
        <f>IF(טבלה20[[#This Row],[פעילות]]="","",IF(OR(M986="",AND(טבלה20[[#This Row],[דילוג]]=1,K986=3)),1,M986+1))</f>
        <v/>
      </c>
      <c r="N987" s="1" t="str">
        <f>IF(AND(טבלה20[[#This Row],[מחזורי פעילות]]=3,G988=1,טבלה20[[#This Row],[הפרש קבוע אחרון]]&lt;&gt;I988),1,"")</f>
        <v/>
      </c>
      <c r="O987" s="1" t="str">
        <f>IF(AND(טבלה20[[#This Row],[מחזורי פעילות]]=3,G988=1,טבלה20[[#This Row],[הפרש קבוע אחרון]]=I988),1,"")</f>
        <v/>
      </c>
      <c r="P987" s="1" t="str">
        <f>IF(AND(טבלה20[[#This Row],[דילוג]]=1,טבלה20[[#This Row],[הפרש קבוע אחרון]]=I986,טבלה20[[#This Row],[מחזורי פעילות]]&gt;1),1,"")</f>
        <v/>
      </c>
      <c r="Q987" s="1" t="str">
        <f>IF(OR(AND(טבלה20[[#This Row],[מחזורי פעילות]]&lt;&gt;"",M988=""),AND(טבלה20[[#This Row],[פעילות]]=3,M988=1)),טבלה20[[#This Row],[מחזורי פעילות]],"")</f>
        <v/>
      </c>
      <c r="R987" s="1" t="str">
        <f>IF(טבלה20[[#This Row],[באיזה מחזור נעקר אחרי קביעה?]]&lt;&gt;"",1,"")</f>
        <v/>
      </c>
      <c r="S987" s="1" t="str">
        <f>IF(AND(טבלה20[[#This Row],[באיזה מחזור נעקר אחרי קביעה?]]&lt;&gt;"",טבלה20[[#This Row],[CycleNumber]]&gt;B988),טבלה20[[#This Row],[באיזה מחזור נעקר אחרי קביעה?]],"")</f>
        <v/>
      </c>
      <c r="T987" s="1" t="str">
        <f>IF(AND(טבלה20[[#This Row],[הפרש קבוע אחרון]]&lt;&gt;"",I986=""),טבלה20[[#This Row],[CycleNumber]],"")</f>
        <v/>
      </c>
      <c r="U987" s="1">
        <f>IF(OR(טבלה20[[#This Row],[CycleNumber]]&gt;B988,B988=""),טבלה20[[#This Row],[CycleNumber]],"")</f>
        <v>10</v>
      </c>
      <c r="V9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7" t="s">
        <v>131</v>
      </c>
      <c r="AO987">
        <v>9</v>
      </c>
      <c r="AP987">
        <v>28</v>
      </c>
      <c r="AQ987">
        <f t="shared" si="34"/>
        <v>0</v>
      </c>
      <c r="AR987" t="str">
        <f t="shared" si="35"/>
        <v/>
      </c>
    </row>
    <row r="988" spans="1:44" hidden="1" x14ac:dyDescent="0.25">
      <c r="A988" t="s">
        <v>132</v>
      </c>
      <c r="B988">
        <v>1</v>
      </c>
      <c r="C988">
        <v>0</v>
      </c>
      <c r="D988">
        <v>1</v>
      </c>
      <c r="E988">
        <v>0</v>
      </c>
      <c r="F988">
        <v>26</v>
      </c>
      <c r="G988" t="str">
        <f>IF(טבלה20[[#This Row],[CycleNumber]]&gt;2,IF(AND(טבלה20[[#This Row],[LengthofCycle]]-F987=F987-F986,טבלה20[[#This Row],[LengthofCycle]]-F987&lt;&gt;0),1,""),"")</f>
        <v/>
      </c>
      <c r="H988" t="str">
        <f>IF(טבלה20[[#This Row],[דילוג]]=1,SUM(G988:G989),"")</f>
        <v/>
      </c>
      <c r="I988" t="str">
        <f>IF(AND(טבלה20[[#This Row],[CycleNumber]]&gt;B987,טבלה20[[#This Row],[CycleNumber]]&gt;2),IF(טבלה20[[#This Row],[דילוג]]=1,טבלה20[[#This Row],[LengthofCycle]]-F987,I987),"")</f>
        <v/>
      </c>
      <c r="J988" t="str">
        <f>IF(AND(טבלה20[[#This Row],[CycleNumber]]&gt;B987,טבלה20[[#This Row],[CycleNumber]]&gt;2),IF(טבלה20[[#This Row],[דילוג]]=1,1,IF(MAX(J986:J987)=1,1,IF(טבלה20[[#This Row],[LengthofCycle]]-F987&lt;&gt;טבלה20[[#This Row],[הפרש קבוע אחרון]],0,""))),"")</f>
        <v/>
      </c>
      <c r="K988" t="str">
        <f>IF(טבלה20[[#This Row],[CycleNumber]]&lt;3,"",IF(טבלה20[[#This Row],[דילוג]]=1,1,IF(K987="","",IF(טבלה20[[#This Row],[LengthofCycle]]-F987=טבלה20[[#This Row],[הפרש קבוע אחרון]],1,IF(K987+1&gt;3,"",K987+1)))))</f>
        <v/>
      </c>
      <c r="L988" t="str">
        <f>IF(OR(טבלה20[[#This Row],[פעילות]]="",K987=""),"",IF(טבלה20[[#This Row],[פעילות]]=1,1,0))</f>
        <v/>
      </c>
      <c r="M988" s="1" t="str">
        <f>IF(טבלה20[[#This Row],[פעילות]]="","",IF(OR(M987="",AND(טבלה20[[#This Row],[דילוג]]=1,K987=3)),1,M987+1))</f>
        <v/>
      </c>
      <c r="N988" s="1" t="str">
        <f>IF(AND(טבלה20[[#This Row],[מחזורי פעילות]]=3,G989=1,טבלה20[[#This Row],[הפרש קבוע אחרון]]&lt;&gt;I989),1,"")</f>
        <v/>
      </c>
      <c r="O988" s="1" t="str">
        <f>IF(AND(טבלה20[[#This Row],[מחזורי פעילות]]=3,G989=1,טבלה20[[#This Row],[הפרש קבוע אחרון]]=I989),1,"")</f>
        <v/>
      </c>
      <c r="P988" s="1" t="str">
        <f>IF(AND(טבלה20[[#This Row],[דילוג]]=1,טבלה20[[#This Row],[הפרש קבוע אחרון]]=I987,טבלה20[[#This Row],[מחזורי פעילות]]&gt;1),1,"")</f>
        <v/>
      </c>
      <c r="Q988" s="1" t="str">
        <f>IF(OR(AND(טבלה20[[#This Row],[מחזורי פעילות]]&lt;&gt;"",M989=""),AND(טבלה20[[#This Row],[פעילות]]=3,M989=1)),טבלה20[[#This Row],[מחזורי פעילות]],"")</f>
        <v/>
      </c>
      <c r="R988" s="1" t="str">
        <f>IF(טבלה20[[#This Row],[באיזה מחזור נעקר אחרי קביעה?]]&lt;&gt;"",1,"")</f>
        <v/>
      </c>
      <c r="S988" s="1" t="str">
        <f>IF(AND(טבלה20[[#This Row],[באיזה מחזור נעקר אחרי קביעה?]]&lt;&gt;"",טבלה20[[#This Row],[CycleNumber]]&gt;B989),טבלה20[[#This Row],[באיזה מחזור נעקר אחרי קביעה?]],"")</f>
        <v/>
      </c>
      <c r="T988" s="1" t="str">
        <f>IF(AND(טבלה20[[#This Row],[הפרש קבוע אחרון]]&lt;&gt;"",I987=""),טבלה20[[#This Row],[CycleNumber]],"")</f>
        <v/>
      </c>
      <c r="U988" s="1" t="str">
        <f>IF(OR(טבלה20[[#This Row],[CycleNumber]]&gt;B989,B989=""),טבלה20[[#This Row],[CycleNumber]],"")</f>
        <v/>
      </c>
      <c r="V9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8" t="s">
        <v>131</v>
      </c>
      <c r="AO988">
        <v>10</v>
      </c>
      <c r="AP988">
        <v>29</v>
      </c>
      <c r="AQ988">
        <f t="shared" si="34"/>
        <v>0</v>
      </c>
      <c r="AR988" t="str">
        <f t="shared" si="35"/>
        <v/>
      </c>
    </row>
    <row r="989" spans="1:44" hidden="1" x14ac:dyDescent="0.25">
      <c r="A989" t="s">
        <v>132</v>
      </c>
      <c r="B989">
        <v>2</v>
      </c>
      <c r="C989">
        <v>0</v>
      </c>
      <c r="D989">
        <v>1</v>
      </c>
      <c r="E989">
        <v>0</v>
      </c>
      <c r="F989">
        <v>26</v>
      </c>
      <c r="G989" t="str">
        <f>IF(טבלה20[[#This Row],[CycleNumber]]&gt;2,IF(AND(טבלה20[[#This Row],[LengthofCycle]]-F988=F988-F987,טבלה20[[#This Row],[LengthofCycle]]-F988&lt;&gt;0),1,""),"")</f>
        <v/>
      </c>
      <c r="H989" t="str">
        <f>IF(טבלה20[[#This Row],[דילוג]]=1,SUM(G989:G990),"")</f>
        <v/>
      </c>
      <c r="I989" t="str">
        <f>IF(AND(טבלה20[[#This Row],[CycleNumber]]&gt;B988,טבלה20[[#This Row],[CycleNumber]]&gt;2),IF(טבלה20[[#This Row],[דילוג]]=1,טבלה20[[#This Row],[LengthofCycle]]-F988,I988),"")</f>
        <v/>
      </c>
      <c r="J989" t="str">
        <f>IF(AND(טבלה20[[#This Row],[CycleNumber]]&gt;B988,טבלה20[[#This Row],[CycleNumber]]&gt;2),IF(טבלה20[[#This Row],[דילוג]]=1,1,IF(MAX(J987:J988)=1,1,IF(טבלה20[[#This Row],[LengthofCycle]]-F988&lt;&gt;טבלה20[[#This Row],[הפרש קבוע אחרון]],0,""))),"")</f>
        <v/>
      </c>
      <c r="K989" t="str">
        <f>IF(טבלה20[[#This Row],[CycleNumber]]&lt;3,"",IF(טבלה20[[#This Row],[דילוג]]=1,1,IF(K988="","",IF(טבלה20[[#This Row],[LengthofCycle]]-F988=טבלה20[[#This Row],[הפרש קבוע אחרון]],1,IF(K988+1&gt;3,"",K988+1)))))</f>
        <v/>
      </c>
      <c r="L989" t="str">
        <f>IF(OR(טבלה20[[#This Row],[פעילות]]="",K988=""),"",IF(טבלה20[[#This Row],[פעילות]]=1,1,0))</f>
        <v/>
      </c>
      <c r="M989" s="1" t="str">
        <f>IF(טבלה20[[#This Row],[פעילות]]="","",IF(OR(M988="",AND(טבלה20[[#This Row],[דילוג]]=1,K988=3)),1,M988+1))</f>
        <v/>
      </c>
      <c r="N989" s="1" t="str">
        <f>IF(AND(טבלה20[[#This Row],[מחזורי פעילות]]=3,G990=1,טבלה20[[#This Row],[הפרש קבוע אחרון]]&lt;&gt;I990),1,"")</f>
        <v/>
      </c>
      <c r="O989" s="1" t="str">
        <f>IF(AND(טבלה20[[#This Row],[מחזורי פעילות]]=3,G990=1,טבלה20[[#This Row],[הפרש קבוע אחרון]]=I990),1,"")</f>
        <v/>
      </c>
      <c r="P989" s="1" t="str">
        <f>IF(AND(טבלה20[[#This Row],[דילוג]]=1,טבלה20[[#This Row],[הפרש קבוע אחרון]]=I988,טבלה20[[#This Row],[מחזורי פעילות]]&gt;1),1,"")</f>
        <v/>
      </c>
      <c r="Q989" s="1" t="str">
        <f>IF(OR(AND(טבלה20[[#This Row],[מחזורי פעילות]]&lt;&gt;"",M990=""),AND(טבלה20[[#This Row],[פעילות]]=3,M990=1)),טבלה20[[#This Row],[מחזורי פעילות]],"")</f>
        <v/>
      </c>
      <c r="R989" s="1" t="str">
        <f>IF(טבלה20[[#This Row],[באיזה מחזור נעקר אחרי קביעה?]]&lt;&gt;"",1,"")</f>
        <v/>
      </c>
      <c r="S989" s="1" t="str">
        <f>IF(AND(טבלה20[[#This Row],[באיזה מחזור נעקר אחרי קביעה?]]&lt;&gt;"",טבלה20[[#This Row],[CycleNumber]]&gt;B990),טבלה20[[#This Row],[באיזה מחזור נעקר אחרי קביעה?]],"")</f>
        <v/>
      </c>
      <c r="T989" s="1" t="str">
        <f>IF(AND(טבלה20[[#This Row],[הפרש קבוע אחרון]]&lt;&gt;"",I988=""),טבלה20[[#This Row],[CycleNumber]],"")</f>
        <v/>
      </c>
      <c r="U989" s="1" t="str">
        <f>IF(OR(טבלה20[[#This Row],[CycleNumber]]&gt;B990,B990=""),טבלה20[[#This Row],[CycleNumber]],"")</f>
        <v/>
      </c>
      <c r="V9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89" t="s">
        <v>132</v>
      </c>
      <c r="AO989">
        <v>1</v>
      </c>
      <c r="AP989">
        <v>26</v>
      </c>
      <c r="AQ989" t="str">
        <f t="shared" si="34"/>
        <v/>
      </c>
      <c r="AR989" t="str">
        <f t="shared" si="35"/>
        <v/>
      </c>
    </row>
    <row r="990" spans="1:44" hidden="1" x14ac:dyDescent="0.25">
      <c r="A990" t="s">
        <v>132</v>
      </c>
      <c r="B990">
        <v>3</v>
      </c>
      <c r="C990">
        <v>0</v>
      </c>
      <c r="D990">
        <v>1</v>
      </c>
      <c r="E990">
        <v>0</v>
      </c>
      <c r="F990">
        <v>27</v>
      </c>
      <c r="G990" t="str">
        <f>IF(טבלה20[[#This Row],[CycleNumber]]&gt;2,IF(AND(טבלה20[[#This Row],[LengthofCycle]]-F989=F989-F988,טבלה20[[#This Row],[LengthofCycle]]-F989&lt;&gt;0),1,""),"")</f>
        <v/>
      </c>
      <c r="H990" t="str">
        <f>IF(טבלה20[[#This Row],[דילוג]]=1,SUM(G990:G991),"")</f>
        <v/>
      </c>
      <c r="I990" t="str">
        <f>IF(AND(טבלה20[[#This Row],[CycleNumber]]&gt;B989,טבלה20[[#This Row],[CycleNumber]]&gt;2),IF(טבלה20[[#This Row],[דילוג]]=1,טבלה20[[#This Row],[LengthofCycle]]-F989,I989),"")</f>
        <v/>
      </c>
      <c r="J990">
        <f>IF(AND(טבלה20[[#This Row],[CycleNumber]]&gt;B989,טבלה20[[#This Row],[CycleNumber]]&gt;2),IF(טבלה20[[#This Row],[דילוג]]=1,1,IF(MAX(J988:J989)=1,1,IF(טבלה20[[#This Row],[LengthofCycle]]-F989&lt;&gt;טבלה20[[#This Row],[הפרש קבוע אחרון]],0,""))),"")</f>
        <v>0</v>
      </c>
      <c r="K990" t="str">
        <f>IF(טבלה20[[#This Row],[CycleNumber]]&lt;3,"",IF(טבלה20[[#This Row],[דילוג]]=1,1,IF(K989="","",IF(טבלה20[[#This Row],[LengthofCycle]]-F989=טבלה20[[#This Row],[הפרש קבוע אחרון]],1,IF(K989+1&gt;3,"",K989+1)))))</f>
        <v/>
      </c>
      <c r="L990" t="str">
        <f>IF(OR(טבלה20[[#This Row],[פעילות]]="",K989=""),"",IF(טבלה20[[#This Row],[פעילות]]=1,1,0))</f>
        <v/>
      </c>
      <c r="M990" s="1" t="str">
        <f>IF(טבלה20[[#This Row],[פעילות]]="","",IF(OR(M989="",AND(טבלה20[[#This Row],[דילוג]]=1,K989=3)),1,M989+1))</f>
        <v/>
      </c>
      <c r="N990" s="1" t="str">
        <f>IF(AND(טבלה20[[#This Row],[מחזורי פעילות]]=3,G991=1,טבלה20[[#This Row],[הפרש קבוע אחרון]]&lt;&gt;I991),1,"")</f>
        <v/>
      </c>
      <c r="O990" s="1" t="str">
        <f>IF(AND(טבלה20[[#This Row],[מחזורי פעילות]]=3,G991=1,טבלה20[[#This Row],[הפרש קבוע אחרון]]=I991),1,"")</f>
        <v/>
      </c>
      <c r="P990" s="1" t="str">
        <f>IF(AND(טבלה20[[#This Row],[דילוג]]=1,טבלה20[[#This Row],[הפרש קבוע אחרון]]=I989,טבלה20[[#This Row],[מחזורי פעילות]]&gt;1),1,"")</f>
        <v/>
      </c>
      <c r="Q990" s="1" t="str">
        <f>IF(OR(AND(טבלה20[[#This Row],[מחזורי פעילות]]&lt;&gt;"",M991=""),AND(טבלה20[[#This Row],[פעילות]]=3,M991=1)),טבלה20[[#This Row],[מחזורי פעילות]],"")</f>
        <v/>
      </c>
      <c r="R990" s="1" t="str">
        <f>IF(טבלה20[[#This Row],[באיזה מחזור נעקר אחרי קביעה?]]&lt;&gt;"",1,"")</f>
        <v/>
      </c>
      <c r="S990" s="1" t="str">
        <f>IF(AND(טבלה20[[#This Row],[באיזה מחזור נעקר אחרי קביעה?]]&lt;&gt;"",טבלה20[[#This Row],[CycleNumber]]&gt;B991),טבלה20[[#This Row],[באיזה מחזור נעקר אחרי קביעה?]],"")</f>
        <v/>
      </c>
      <c r="T990" s="1" t="str">
        <f>IF(AND(טבלה20[[#This Row],[הפרש קבוע אחרון]]&lt;&gt;"",I989=""),טבלה20[[#This Row],[CycleNumber]],"")</f>
        <v/>
      </c>
      <c r="U990" s="1" t="str">
        <f>IF(OR(טבלה20[[#This Row],[CycleNumber]]&gt;B991,B991=""),טבלה20[[#This Row],[CycleNumber]],"")</f>
        <v/>
      </c>
      <c r="V9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0" t="s">
        <v>132</v>
      </c>
      <c r="AO990">
        <v>2</v>
      </c>
      <c r="AP990">
        <v>26</v>
      </c>
      <c r="AQ990" t="str">
        <f t="shared" si="34"/>
        <v/>
      </c>
      <c r="AR990" t="str">
        <f t="shared" si="35"/>
        <v/>
      </c>
    </row>
    <row r="991" spans="1:44" hidden="1" x14ac:dyDescent="0.25">
      <c r="A991" t="s">
        <v>132</v>
      </c>
      <c r="B991">
        <v>4</v>
      </c>
      <c r="C991">
        <v>0</v>
      </c>
      <c r="D991">
        <v>1</v>
      </c>
      <c r="E991">
        <v>0</v>
      </c>
      <c r="F991">
        <v>26</v>
      </c>
      <c r="G991" t="str">
        <f>IF(טבלה20[[#This Row],[CycleNumber]]&gt;2,IF(AND(טבלה20[[#This Row],[LengthofCycle]]-F990=F990-F989,טבלה20[[#This Row],[LengthofCycle]]-F990&lt;&gt;0),1,""),"")</f>
        <v/>
      </c>
      <c r="H991" t="str">
        <f>IF(טבלה20[[#This Row],[דילוג]]=1,SUM(G991:G992),"")</f>
        <v/>
      </c>
      <c r="I991" t="str">
        <f>IF(AND(טבלה20[[#This Row],[CycleNumber]]&gt;B990,טבלה20[[#This Row],[CycleNumber]]&gt;2),IF(טבלה20[[#This Row],[דילוג]]=1,טבלה20[[#This Row],[LengthofCycle]]-F990,I990),"")</f>
        <v/>
      </c>
      <c r="J991">
        <f>IF(AND(טבלה20[[#This Row],[CycleNumber]]&gt;B990,טבלה20[[#This Row],[CycleNumber]]&gt;2),IF(טבלה20[[#This Row],[דילוג]]=1,1,IF(MAX(J989:J990)=1,1,IF(טבלה20[[#This Row],[LengthofCycle]]-F990&lt;&gt;טבלה20[[#This Row],[הפרש קבוע אחרון]],0,""))),"")</f>
        <v>0</v>
      </c>
      <c r="K991" t="str">
        <f>IF(טבלה20[[#This Row],[CycleNumber]]&lt;3,"",IF(טבלה20[[#This Row],[דילוג]]=1,1,IF(K990="","",IF(טבלה20[[#This Row],[LengthofCycle]]-F990=טבלה20[[#This Row],[הפרש קבוע אחרון]],1,IF(K990+1&gt;3,"",K990+1)))))</f>
        <v/>
      </c>
      <c r="L991" t="str">
        <f>IF(OR(טבלה20[[#This Row],[פעילות]]="",K990=""),"",IF(טבלה20[[#This Row],[פעילות]]=1,1,0))</f>
        <v/>
      </c>
      <c r="M991" s="1" t="str">
        <f>IF(טבלה20[[#This Row],[פעילות]]="","",IF(OR(M990="",AND(טבלה20[[#This Row],[דילוג]]=1,K990=3)),1,M990+1))</f>
        <v/>
      </c>
      <c r="N991" s="1" t="str">
        <f>IF(AND(טבלה20[[#This Row],[מחזורי פעילות]]=3,G992=1,טבלה20[[#This Row],[הפרש קבוע אחרון]]&lt;&gt;I992),1,"")</f>
        <v/>
      </c>
      <c r="O991" s="1" t="str">
        <f>IF(AND(טבלה20[[#This Row],[מחזורי פעילות]]=3,G992=1,טבלה20[[#This Row],[הפרש קבוע אחרון]]=I992),1,"")</f>
        <v/>
      </c>
      <c r="P991" s="1" t="str">
        <f>IF(AND(טבלה20[[#This Row],[דילוג]]=1,טבלה20[[#This Row],[הפרש קבוע אחרון]]=I990,טבלה20[[#This Row],[מחזורי פעילות]]&gt;1),1,"")</f>
        <v/>
      </c>
      <c r="Q991" s="1" t="str">
        <f>IF(OR(AND(טבלה20[[#This Row],[מחזורי פעילות]]&lt;&gt;"",M992=""),AND(טבלה20[[#This Row],[פעילות]]=3,M992=1)),טבלה20[[#This Row],[מחזורי פעילות]],"")</f>
        <v/>
      </c>
      <c r="R991" s="1" t="str">
        <f>IF(טבלה20[[#This Row],[באיזה מחזור נעקר אחרי קביעה?]]&lt;&gt;"",1,"")</f>
        <v/>
      </c>
      <c r="S991" s="1" t="str">
        <f>IF(AND(טבלה20[[#This Row],[באיזה מחזור נעקר אחרי קביעה?]]&lt;&gt;"",טבלה20[[#This Row],[CycleNumber]]&gt;B992),טבלה20[[#This Row],[באיזה מחזור נעקר אחרי קביעה?]],"")</f>
        <v/>
      </c>
      <c r="T991" s="1" t="str">
        <f>IF(AND(טבלה20[[#This Row],[הפרש קבוע אחרון]]&lt;&gt;"",I990=""),טבלה20[[#This Row],[CycleNumber]],"")</f>
        <v/>
      </c>
      <c r="U991" s="1" t="str">
        <f>IF(OR(טבלה20[[#This Row],[CycleNumber]]&gt;B992,B992=""),טבלה20[[#This Row],[CycleNumber]],"")</f>
        <v/>
      </c>
      <c r="V9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1" t="s">
        <v>132</v>
      </c>
      <c r="AO991">
        <v>3</v>
      </c>
      <c r="AP991">
        <v>27</v>
      </c>
      <c r="AQ991">
        <f t="shared" si="34"/>
        <v>0</v>
      </c>
      <c r="AR991" t="str">
        <f t="shared" si="35"/>
        <v/>
      </c>
    </row>
    <row r="992" spans="1:44" hidden="1" x14ac:dyDescent="0.25">
      <c r="A992" t="s">
        <v>132</v>
      </c>
      <c r="B992">
        <v>5</v>
      </c>
      <c r="C992">
        <v>0</v>
      </c>
      <c r="D992">
        <v>1</v>
      </c>
      <c r="E992">
        <v>0</v>
      </c>
      <c r="F992">
        <v>26</v>
      </c>
      <c r="G992" t="str">
        <f>IF(טבלה20[[#This Row],[CycleNumber]]&gt;2,IF(AND(טבלה20[[#This Row],[LengthofCycle]]-F991=F991-F990,טבלה20[[#This Row],[LengthofCycle]]-F991&lt;&gt;0),1,""),"")</f>
        <v/>
      </c>
      <c r="H992" t="str">
        <f>IF(טבלה20[[#This Row],[דילוג]]=1,SUM(G992:G993),"")</f>
        <v/>
      </c>
      <c r="I992" t="str">
        <f>IF(AND(טבלה20[[#This Row],[CycleNumber]]&gt;B991,טבלה20[[#This Row],[CycleNumber]]&gt;2),IF(טבלה20[[#This Row],[דילוג]]=1,טבלה20[[#This Row],[LengthofCycle]]-F991,I991),"")</f>
        <v/>
      </c>
      <c r="J992">
        <f>IF(AND(טבלה20[[#This Row],[CycleNumber]]&gt;B991,טבלה20[[#This Row],[CycleNumber]]&gt;2),IF(טבלה20[[#This Row],[דילוג]]=1,1,IF(MAX(J990:J991)=1,1,IF(טבלה20[[#This Row],[LengthofCycle]]-F991&lt;&gt;טבלה20[[#This Row],[הפרש קבוע אחרון]],0,""))),"")</f>
        <v>0</v>
      </c>
      <c r="K992" t="str">
        <f>IF(טבלה20[[#This Row],[CycleNumber]]&lt;3,"",IF(טבלה20[[#This Row],[דילוג]]=1,1,IF(K991="","",IF(טבלה20[[#This Row],[LengthofCycle]]-F991=טבלה20[[#This Row],[הפרש קבוע אחרון]],1,IF(K991+1&gt;3,"",K991+1)))))</f>
        <v/>
      </c>
      <c r="L992" t="str">
        <f>IF(OR(טבלה20[[#This Row],[פעילות]]="",K991=""),"",IF(טבלה20[[#This Row],[פעילות]]=1,1,0))</f>
        <v/>
      </c>
      <c r="M992" s="1" t="str">
        <f>IF(טבלה20[[#This Row],[פעילות]]="","",IF(OR(M991="",AND(טבלה20[[#This Row],[דילוג]]=1,K991=3)),1,M991+1))</f>
        <v/>
      </c>
      <c r="N992" s="1" t="str">
        <f>IF(AND(טבלה20[[#This Row],[מחזורי פעילות]]=3,G993=1,טבלה20[[#This Row],[הפרש קבוע אחרון]]&lt;&gt;I993),1,"")</f>
        <v/>
      </c>
      <c r="O992" s="1" t="str">
        <f>IF(AND(טבלה20[[#This Row],[מחזורי פעילות]]=3,G993=1,טבלה20[[#This Row],[הפרש קבוע אחרון]]=I993),1,"")</f>
        <v/>
      </c>
      <c r="P992" s="1" t="str">
        <f>IF(AND(טבלה20[[#This Row],[דילוג]]=1,טבלה20[[#This Row],[הפרש קבוע אחרון]]=I991,טבלה20[[#This Row],[מחזורי פעילות]]&gt;1),1,"")</f>
        <v/>
      </c>
      <c r="Q992" s="1" t="str">
        <f>IF(OR(AND(טבלה20[[#This Row],[מחזורי פעילות]]&lt;&gt;"",M993=""),AND(טבלה20[[#This Row],[פעילות]]=3,M993=1)),טבלה20[[#This Row],[מחזורי פעילות]],"")</f>
        <v/>
      </c>
      <c r="R992" s="1" t="str">
        <f>IF(טבלה20[[#This Row],[באיזה מחזור נעקר אחרי קביעה?]]&lt;&gt;"",1,"")</f>
        <v/>
      </c>
      <c r="S992" s="1" t="str">
        <f>IF(AND(טבלה20[[#This Row],[באיזה מחזור נעקר אחרי קביעה?]]&lt;&gt;"",טבלה20[[#This Row],[CycleNumber]]&gt;B993),טבלה20[[#This Row],[באיזה מחזור נעקר אחרי קביעה?]],"")</f>
        <v/>
      </c>
      <c r="T992" s="1" t="str">
        <f>IF(AND(טבלה20[[#This Row],[הפרש קבוע אחרון]]&lt;&gt;"",I991=""),טבלה20[[#This Row],[CycleNumber]],"")</f>
        <v/>
      </c>
      <c r="U992" s="1" t="str">
        <f>IF(OR(טבלה20[[#This Row],[CycleNumber]]&gt;B993,B993=""),טבלה20[[#This Row],[CycleNumber]],"")</f>
        <v/>
      </c>
      <c r="V9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2" t="s">
        <v>132</v>
      </c>
      <c r="AO992">
        <v>4</v>
      </c>
      <c r="AP992">
        <v>26</v>
      </c>
      <c r="AQ992">
        <f t="shared" si="34"/>
        <v>0</v>
      </c>
      <c r="AR992" t="str">
        <f t="shared" si="35"/>
        <v/>
      </c>
    </row>
    <row r="993" spans="1:44" hidden="1" x14ac:dyDescent="0.25">
      <c r="A993" t="s">
        <v>132</v>
      </c>
      <c r="B993">
        <v>6</v>
      </c>
      <c r="C993">
        <v>0</v>
      </c>
      <c r="D993">
        <v>1</v>
      </c>
      <c r="E993">
        <v>0</v>
      </c>
      <c r="F993">
        <v>28</v>
      </c>
      <c r="G993" t="str">
        <f>IF(טבלה20[[#This Row],[CycleNumber]]&gt;2,IF(AND(טבלה20[[#This Row],[LengthofCycle]]-F992=F992-F991,טבלה20[[#This Row],[LengthofCycle]]-F992&lt;&gt;0),1,""),"")</f>
        <v/>
      </c>
      <c r="H993" t="str">
        <f>IF(טבלה20[[#This Row],[דילוג]]=1,SUM(G993:G994),"")</f>
        <v/>
      </c>
      <c r="I993" t="str">
        <f>IF(AND(טבלה20[[#This Row],[CycleNumber]]&gt;B992,טבלה20[[#This Row],[CycleNumber]]&gt;2),IF(טבלה20[[#This Row],[דילוג]]=1,טבלה20[[#This Row],[LengthofCycle]]-F992,I992),"")</f>
        <v/>
      </c>
      <c r="J993">
        <f>IF(AND(טבלה20[[#This Row],[CycleNumber]]&gt;B992,טבלה20[[#This Row],[CycleNumber]]&gt;2),IF(טבלה20[[#This Row],[דילוג]]=1,1,IF(MAX(J991:J992)=1,1,IF(טבלה20[[#This Row],[LengthofCycle]]-F992&lt;&gt;טבלה20[[#This Row],[הפרש קבוע אחרון]],0,""))),"")</f>
        <v>0</v>
      </c>
      <c r="K993" t="str">
        <f>IF(טבלה20[[#This Row],[CycleNumber]]&lt;3,"",IF(טבלה20[[#This Row],[דילוג]]=1,1,IF(K992="","",IF(טבלה20[[#This Row],[LengthofCycle]]-F992=טבלה20[[#This Row],[הפרש קבוע אחרון]],1,IF(K992+1&gt;3,"",K992+1)))))</f>
        <v/>
      </c>
      <c r="L993" t="str">
        <f>IF(OR(טבלה20[[#This Row],[פעילות]]="",K992=""),"",IF(טבלה20[[#This Row],[פעילות]]=1,1,0))</f>
        <v/>
      </c>
      <c r="M993" s="1" t="str">
        <f>IF(טבלה20[[#This Row],[פעילות]]="","",IF(OR(M992="",AND(טבלה20[[#This Row],[דילוג]]=1,K992=3)),1,M992+1))</f>
        <v/>
      </c>
      <c r="N993" s="1" t="str">
        <f>IF(AND(טבלה20[[#This Row],[מחזורי פעילות]]=3,G994=1,טבלה20[[#This Row],[הפרש קבוע אחרון]]&lt;&gt;I994),1,"")</f>
        <v/>
      </c>
      <c r="O993" s="1" t="str">
        <f>IF(AND(טבלה20[[#This Row],[מחזורי פעילות]]=3,G994=1,טבלה20[[#This Row],[הפרש קבוע אחרון]]=I994),1,"")</f>
        <v/>
      </c>
      <c r="P993" s="1" t="str">
        <f>IF(AND(טבלה20[[#This Row],[דילוג]]=1,טבלה20[[#This Row],[הפרש קבוע אחרון]]=I992,טבלה20[[#This Row],[מחזורי פעילות]]&gt;1),1,"")</f>
        <v/>
      </c>
      <c r="Q993" s="1" t="str">
        <f>IF(OR(AND(טבלה20[[#This Row],[מחזורי פעילות]]&lt;&gt;"",M994=""),AND(טבלה20[[#This Row],[פעילות]]=3,M994=1)),טבלה20[[#This Row],[מחזורי פעילות]],"")</f>
        <v/>
      </c>
      <c r="R993" s="1" t="str">
        <f>IF(טבלה20[[#This Row],[באיזה מחזור נעקר אחרי קביעה?]]&lt;&gt;"",1,"")</f>
        <v/>
      </c>
      <c r="S993" s="1" t="str">
        <f>IF(AND(טבלה20[[#This Row],[באיזה מחזור נעקר אחרי קביעה?]]&lt;&gt;"",טבלה20[[#This Row],[CycleNumber]]&gt;B994),טבלה20[[#This Row],[באיזה מחזור נעקר אחרי קביעה?]],"")</f>
        <v/>
      </c>
      <c r="T993" s="1" t="str">
        <f>IF(AND(טבלה20[[#This Row],[הפרש קבוע אחרון]]&lt;&gt;"",I992=""),טבלה20[[#This Row],[CycleNumber]],"")</f>
        <v/>
      </c>
      <c r="U993" s="1" t="str">
        <f>IF(OR(טבלה20[[#This Row],[CycleNumber]]&gt;B994,B994=""),טבלה20[[#This Row],[CycleNumber]],"")</f>
        <v/>
      </c>
      <c r="V9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3" t="s">
        <v>132</v>
      </c>
      <c r="AO993">
        <v>5</v>
      </c>
      <c r="AP993">
        <v>26</v>
      </c>
      <c r="AQ993">
        <f t="shared" si="34"/>
        <v>0</v>
      </c>
      <c r="AR993" t="str">
        <f t="shared" si="35"/>
        <v/>
      </c>
    </row>
    <row r="994" spans="1:44" hidden="1" x14ac:dyDescent="0.25">
      <c r="A994" t="s">
        <v>132</v>
      </c>
      <c r="B994">
        <v>7</v>
      </c>
      <c r="C994">
        <v>0</v>
      </c>
      <c r="D994">
        <v>1</v>
      </c>
      <c r="E994">
        <v>0</v>
      </c>
      <c r="F994">
        <v>27</v>
      </c>
      <c r="G994" t="str">
        <f>IF(טבלה20[[#This Row],[CycleNumber]]&gt;2,IF(AND(טבלה20[[#This Row],[LengthofCycle]]-F993=F993-F992,טבלה20[[#This Row],[LengthofCycle]]-F993&lt;&gt;0),1,""),"")</f>
        <v/>
      </c>
      <c r="H994" t="str">
        <f>IF(טבלה20[[#This Row],[דילוג]]=1,SUM(G994:G995),"")</f>
        <v/>
      </c>
      <c r="I994" t="str">
        <f>IF(AND(טבלה20[[#This Row],[CycleNumber]]&gt;B993,טבלה20[[#This Row],[CycleNumber]]&gt;2),IF(טבלה20[[#This Row],[דילוג]]=1,טבלה20[[#This Row],[LengthofCycle]]-F993,I993),"")</f>
        <v/>
      </c>
      <c r="J994">
        <f>IF(AND(טבלה20[[#This Row],[CycleNumber]]&gt;B993,טבלה20[[#This Row],[CycleNumber]]&gt;2),IF(טבלה20[[#This Row],[דילוג]]=1,1,IF(MAX(J992:J993)=1,1,IF(טבלה20[[#This Row],[LengthofCycle]]-F993&lt;&gt;טבלה20[[#This Row],[הפרש קבוע אחרון]],0,""))),"")</f>
        <v>0</v>
      </c>
      <c r="K994" t="str">
        <f>IF(טבלה20[[#This Row],[CycleNumber]]&lt;3,"",IF(טבלה20[[#This Row],[דילוג]]=1,1,IF(K993="","",IF(טבלה20[[#This Row],[LengthofCycle]]-F993=טבלה20[[#This Row],[הפרש קבוע אחרון]],1,IF(K993+1&gt;3,"",K993+1)))))</f>
        <v/>
      </c>
      <c r="L994" t="str">
        <f>IF(OR(טבלה20[[#This Row],[פעילות]]="",K993=""),"",IF(טבלה20[[#This Row],[פעילות]]=1,1,0))</f>
        <v/>
      </c>
      <c r="M994" s="1" t="str">
        <f>IF(טבלה20[[#This Row],[פעילות]]="","",IF(OR(M993="",AND(טבלה20[[#This Row],[דילוג]]=1,K993=3)),1,M993+1))</f>
        <v/>
      </c>
      <c r="N994" s="1" t="str">
        <f>IF(AND(טבלה20[[#This Row],[מחזורי פעילות]]=3,G995=1,טבלה20[[#This Row],[הפרש קבוע אחרון]]&lt;&gt;I995),1,"")</f>
        <v/>
      </c>
      <c r="O994" s="1" t="str">
        <f>IF(AND(טבלה20[[#This Row],[מחזורי פעילות]]=3,G995=1,טבלה20[[#This Row],[הפרש קבוע אחרון]]=I995),1,"")</f>
        <v/>
      </c>
      <c r="P994" s="1" t="str">
        <f>IF(AND(טבלה20[[#This Row],[דילוג]]=1,טבלה20[[#This Row],[הפרש קבוע אחרון]]=I993,טבלה20[[#This Row],[מחזורי פעילות]]&gt;1),1,"")</f>
        <v/>
      </c>
      <c r="Q994" s="1" t="str">
        <f>IF(OR(AND(טבלה20[[#This Row],[מחזורי פעילות]]&lt;&gt;"",M995=""),AND(טבלה20[[#This Row],[פעילות]]=3,M995=1)),טבלה20[[#This Row],[מחזורי פעילות]],"")</f>
        <v/>
      </c>
      <c r="R994" s="1" t="str">
        <f>IF(טבלה20[[#This Row],[באיזה מחזור נעקר אחרי קביעה?]]&lt;&gt;"",1,"")</f>
        <v/>
      </c>
      <c r="S994" s="1" t="str">
        <f>IF(AND(טבלה20[[#This Row],[באיזה מחזור נעקר אחרי קביעה?]]&lt;&gt;"",טבלה20[[#This Row],[CycleNumber]]&gt;B995),טבלה20[[#This Row],[באיזה מחזור נעקר אחרי קביעה?]],"")</f>
        <v/>
      </c>
      <c r="T994" s="1" t="str">
        <f>IF(AND(טבלה20[[#This Row],[הפרש קבוע אחרון]]&lt;&gt;"",I993=""),טבלה20[[#This Row],[CycleNumber]],"")</f>
        <v/>
      </c>
      <c r="U994" s="1" t="str">
        <f>IF(OR(טבלה20[[#This Row],[CycleNumber]]&gt;B995,B995=""),טבלה20[[#This Row],[CycleNumber]],"")</f>
        <v/>
      </c>
      <c r="V9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4" t="s">
        <v>132</v>
      </c>
      <c r="AO994">
        <v>6</v>
      </c>
      <c r="AP994">
        <v>28</v>
      </c>
      <c r="AQ994">
        <f t="shared" si="34"/>
        <v>0</v>
      </c>
      <c r="AR994" t="str">
        <f t="shared" si="35"/>
        <v/>
      </c>
    </row>
    <row r="995" spans="1:44" hidden="1" x14ac:dyDescent="0.25">
      <c r="A995" t="s">
        <v>132</v>
      </c>
      <c r="B995">
        <v>8</v>
      </c>
      <c r="C995">
        <v>0</v>
      </c>
      <c r="D995">
        <v>1</v>
      </c>
      <c r="E995">
        <v>0</v>
      </c>
      <c r="F995">
        <v>28</v>
      </c>
      <c r="G995" t="str">
        <f>IF(טבלה20[[#This Row],[CycleNumber]]&gt;2,IF(AND(טבלה20[[#This Row],[LengthofCycle]]-F994=F994-F993,טבלה20[[#This Row],[LengthofCycle]]-F994&lt;&gt;0),1,""),"")</f>
        <v/>
      </c>
      <c r="H995" t="str">
        <f>IF(טבלה20[[#This Row],[דילוג]]=1,SUM(G995:G996),"")</f>
        <v/>
      </c>
      <c r="I995" t="str">
        <f>IF(AND(טבלה20[[#This Row],[CycleNumber]]&gt;B994,טבלה20[[#This Row],[CycleNumber]]&gt;2),IF(טבלה20[[#This Row],[דילוג]]=1,טבלה20[[#This Row],[LengthofCycle]]-F994,I994),"")</f>
        <v/>
      </c>
      <c r="J995">
        <f>IF(AND(טבלה20[[#This Row],[CycleNumber]]&gt;B994,טבלה20[[#This Row],[CycleNumber]]&gt;2),IF(טבלה20[[#This Row],[דילוג]]=1,1,IF(MAX(J993:J994)=1,1,IF(טבלה20[[#This Row],[LengthofCycle]]-F994&lt;&gt;טבלה20[[#This Row],[הפרש קבוע אחרון]],0,""))),"")</f>
        <v>0</v>
      </c>
      <c r="K995" t="str">
        <f>IF(טבלה20[[#This Row],[CycleNumber]]&lt;3,"",IF(טבלה20[[#This Row],[דילוג]]=1,1,IF(K994="","",IF(טבלה20[[#This Row],[LengthofCycle]]-F994=טבלה20[[#This Row],[הפרש קבוע אחרון]],1,IF(K994+1&gt;3,"",K994+1)))))</f>
        <v/>
      </c>
      <c r="L995" t="str">
        <f>IF(OR(טבלה20[[#This Row],[פעילות]]="",K994=""),"",IF(טבלה20[[#This Row],[פעילות]]=1,1,0))</f>
        <v/>
      </c>
      <c r="M995" s="1" t="str">
        <f>IF(טבלה20[[#This Row],[פעילות]]="","",IF(OR(M994="",AND(טבלה20[[#This Row],[דילוג]]=1,K994=3)),1,M994+1))</f>
        <v/>
      </c>
      <c r="N995" s="1" t="str">
        <f>IF(AND(טבלה20[[#This Row],[מחזורי פעילות]]=3,G996=1,טבלה20[[#This Row],[הפרש קבוע אחרון]]&lt;&gt;I996),1,"")</f>
        <v/>
      </c>
      <c r="O995" s="1" t="str">
        <f>IF(AND(טבלה20[[#This Row],[מחזורי פעילות]]=3,G996=1,טבלה20[[#This Row],[הפרש קבוע אחרון]]=I996),1,"")</f>
        <v/>
      </c>
      <c r="P995" s="1" t="str">
        <f>IF(AND(טבלה20[[#This Row],[דילוג]]=1,טבלה20[[#This Row],[הפרש קבוע אחרון]]=I994,טבלה20[[#This Row],[מחזורי פעילות]]&gt;1),1,"")</f>
        <v/>
      </c>
      <c r="Q995" s="1" t="str">
        <f>IF(OR(AND(טבלה20[[#This Row],[מחזורי פעילות]]&lt;&gt;"",M996=""),AND(טבלה20[[#This Row],[פעילות]]=3,M996=1)),טבלה20[[#This Row],[מחזורי פעילות]],"")</f>
        <v/>
      </c>
      <c r="R995" s="1" t="str">
        <f>IF(טבלה20[[#This Row],[באיזה מחזור נעקר אחרי קביעה?]]&lt;&gt;"",1,"")</f>
        <v/>
      </c>
      <c r="S995" s="1" t="str">
        <f>IF(AND(טבלה20[[#This Row],[באיזה מחזור נעקר אחרי קביעה?]]&lt;&gt;"",טבלה20[[#This Row],[CycleNumber]]&gt;B996),טבלה20[[#This Row],[באיזה מחזור נעקר אחרי קביעה?]],"")</f>
        <v/>
      </c>
      <c r="T995" s="1" t="str">
        <f>IF(AND(טבלה20[[#This Row],[הפרש קבוע אחרון]]&lt;&gt;"",I994=""),טבלה20[[#This Row],[CycleNumber]],"")</f>
        <v/>
      </c>
      <c r="U995" s="1" t="str">
        <f>IF(OR(טבלה20[[#This Row],[CycleNumber]]&gt;B996,B996=""),טבלה20[[#This Row],[CycleNumber]],"")</f>
        <v/>
      </c>
      <c r="V9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5" t="s">
        <v>132</v>
      </c>
      <c r="AO995">
        <v>7</v>
      </c>
      <c r="AP995">
        <v>27</v>
      </c>
      <c r="AQ995">
        <f t="shared" si="34"/>
        <v>0</v>
      </c>
      <c r="AR995" t="str">
        <f t="shared" si="35"/>
        <v/>
      </c>
    </row>
    <row r="996" spans="1:44" hidden="1" x14ac:dyDescent="0.25">
      <c r="A996" t="s">
        <v>132</v>
      </c>
      <c r="B996">
        <v>9</v>
      </c>
      <c r="C996">
        <v>0</v>
      </c>
      <c r="D996">
        <v>1</v>
      </c>
      <c r="E996">
        <v>0</v>
      </c>
      <c r="F996">
        <v>27</v>
      </c>
      <c r="G996" t="str">
        <f>IF(טבלה20[[#This Row],[CycleNumber]]&gt;2,IF(AND(טבלה20[[#This Row],[LengthofCycle]]-F995=F995-F994,טבלה20[[#This Row],[LengthofCycle]]-F995&lt;&gt;0),1,""),"")</f>
        <v/>
      </c>
      <c r="H996" t="str">
        <f>IF(טבלה20[[#This Row],[דילוג]]=1,SUM(G996:G997),"")</f>
        <v/>
      </c>
      <c r="I996" t="str">
        <f>IF(AND(טבלה20[[#This Row],[CycleNumber]]&gt;B995,טבלה20[[#This Row],[CycleNumber]]&gt;2),IF(טבלה20[[#This Row],[דילוג]]=1,טבלה20[[#This Row],[LengthofCycle]]-F995,I995),"")</f>
        <v/>
      </c>
      <c r="J996">
        <f>IF(AND(טבלה20[[#This Row],[CycleNumber]]&gt;B995,טבלה20[[#This Row],[CycleNumber]]&gt;2),IF(טבלה20[[#This Row],[דילוג]]=1,1,IF(MAX(J994:J995)=1,1,IF(טבלה20[[#This Row],[LengthofCycle]]-F995&lt;&gt;טבלה20[[#This Row],[הפרש קבוע אחרון]],0,""))),"")</f>
        <v>0</v>
      </c>
      <c r="K996" t="str">
        <f>IF(טבלה20[[#This Row],[CycleNumber]]&lt;3,"",IF(טבלה20[[#This Row],[דילוג]]=1,1,IF(K995="","",IF(טבלה20[[#This Row],[LengthofCycle]]-F995=טבלה20[[#This Row],[הפרש קבוע אחרון]],1,IF(K995+1&gt;3,"",K995+1)))))</f>
        <v/>
      </c>
      <c r="L996" t="str">
        <f>IF(OR(טבלה20[[#This Row],[פעילות]]="",K995=""),"",IF(טבלה20[[#This Row],[פעילות]]=1,1,0))</f>
        <v/>
      </c>
      <c r="M996" s="1" t="str">
        <f>IF(טבלה20[[#This Row],[פעילות]]="","",IF(OR(M995="",AND(טבלה20[[#This Row],[דילוג]]=1,K995=3)),1,M995+1))</f>
        <v/>
      </c>
      <c r="N996" s="1" t="str">
        <f>IF(AND(טבלה20[[#This Row],[מחזורי פעילות]]=3,G997=1,טבלה20[[#This Row],[הפרש קבוע אחרון]]&lt;&gt;I997),1,"")</f>
        <v/>
      </c>
      <c r="O996" s="1" t="str">
        <f>IF(AND(טבלה20[[#This Row],[מחזורי פעילות]]=3,G997=1,טבלה20[[#This Row],[הפרש קבוע אחרון]]=I997),1,"")</f>
        <v/>
      </c>
      <c r="P996" s="1" t="str">
        <f>IF(AND(טבלה20[[#This Row],[דילוג]]=1,טבלה20[[#This Row],[הפרש קבוע אחרון]]=I995,טבלה20[[#This Row],[מחזורי פעילות]]&gt;1),1,"")</f>
        <v/>
      </c>
      <c r="Q996" s="1" t="str">
        <f>IF(OR(AND(טבלה20[[#This Row],[מחזורי פעילות]]&lt;&gt;"",M997=""),AND(טבלה20[[#This Row],[פעילות]]=3,M997=1)),טבלה20[[#This Row],[מחזורי פעילות]],"")</f>
        <v/>
      </c>
      <c r="R996" s="1" t="str">
        <f>IF(טבלה20[[#This Row],[באיזה מחזור נעקר אחרי קביעה?]]&lt;&gt;"",1,"")</f>
        <v/>
      </c>
      <c r="S996" s="1" t="str">
        <f>IF(AND(טבלה20[[#This Row],[באיזה מחזור נעקר אחרי קביעה?]]&lt;&gt;"",טבלה20[[#This Row],[CycleNumber]]&gt;B997),טבלה20[[#This Row],[באיזה מחזור נעקר אחרי קביעה?]],"")</f>
        <v/>
      </c>
      <c r="T996" s="1" t="str">
        <f>IF(AND(טבלה20[[#This Row],[הפרש קבוע אחרון]]&lt;&gt;"",I995=""),טבלה20[[#This Row],[CycleNumber]],"")</f>
        <v/>
      </c>
      <c r="U996" s="1">
        <f>IF(OR(טבלה20[[#This Row],[CycleNumber]]&gt;B997,B997=""),טבלה20[[#This Row],[CycleNumber]],"")</f>
        <v>9</v>
      </c>
      <c r="V9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6" t="s">
        <v>132</v>
      </c>
      <c r="AO996">
        <v>8</v>
      </c>
      <c r="AP996">
        <v>28</v>
      </c>
      <c r="AQ996">
        <f t="shared" si="34"/>
        <v>0</v>
      </c>
      <c r="AR996" t="str">
        <f t="shared" si="35"/>
        <v/>
      </c>
    </row>
    <row r="997" spans="1:44" hidden="1" x14ac:dyDescent="0.25">
      <c r="A997" t="s">
        <v>33</v>
      </c>
      <c r="B997">
        <v>1</v>
      </c>
      <c r="C997">
        <v>0</v>
      </c>
      <c r="D997">
        <v>1</v>
      </c>
      <c r="E997">
        <v>0</v>
      </c>
      <c r="F997">
        <v>28</v>
      </c>
      <c r="G997" t="str">
        <f>IF(טבלה20[[#This Row],[CycleNumber]]&gt;2,IF(AND(טבלה20[[#This Row],[LengthofCycle]]-F996=F996-F995,טבלה20[[#This Row],[LengthofCycle]]-F996&lt;&gt;0),1,""),"")</f>
        <v/>
      </c>
      <c r="H997" t="str">
        <f>IF(טבלה20[[#This Row],[דילוג]]=1,SUM(G997:G998),"")</f>
        <v/>
      </c>
      <c r="I997" t="str">
        <f>IF(AND(טבלה20[[#This Row],[CycleNumber]]&gt;B996,טבלה20[[#This Row],[CycleNumber]]&gt;2),IF(טבלה20[[#This Row],[דילוג]]=1,טבלה20[[#This Row],[LengthofCycle]]-F996,I996),"")</f>
        <v/>
      </c>
      <c r="J997" t="str">
        <f>IF(AND(טבלה20[[#This Row],[CycleNumber]]&gt;B996,טבלה20[[#This Row],[CycleNumber]]&gt;2),IF(טבלה20[[#This Row],[דילוג]]=1,1,IF(MAX(J995:J996)=1,1,IF(טבלה20[[#This Row],[LengthofCycle]]-F996&lt;&gt;טבלה20[[#This Row],[הפרש קבוע אחרון]],0,""))),"")</f>
        <v/>
      </c>
      <c r="K997" t="str">
        <f>IF(טבלה20[[#This Row],[CycleNumber]]&lt;3,"",IF(טבלה20[[#This Row],[דילוג]]=1,1,IF(K996="","",IF(טבלה20[[#This Row],[LengthofCycle]]-F996=טבלה20[[#This Row],[הפרש קבוע אחרון]],1,IF(K996+1&gt;3,"",K996+1)))))</f>
        <v/>
      </c>
      <c r="L997" t="str">
        <f>IF(OR(טבלה20[[#This Row],[פעילות]]="",K996=""),"",IF(טבלה20[[#This Row],[פעילות]]=1,1,0))</f>
        <v/>
      </c>
      <c r="M997" s="1" t="str">
        <f>IF(טבלה20[[#This Row],[פעילות]]="","",IF(OR(M996="",AND(טבלה20[[#This Row],[דילוג]]=1,K996=3)),1,M996+1))</f>
        <v/>
      </c>
      <c r="N997" s="1" t="str">
        <f>IF(AND(טבלה20[[#This Row],[מחזורי פעילות]]=3,G998=1,טבלה20[[#This Row],[הפרש קבוע אחרון]]&lt;&gt;I998),1,"")</f>
        <v/>
      </c>
      <c r="O997" s="1" t="str">
        <f>IF(AND(טבלה20[[#This Row],[מחזורי פעילות]]=3,G998=1,טבלה20[[#This Row],[הפרש קבוע אחרון]]=I998),1,"")</f>
        <v/>
      </c>
      <c r="P997" s="1" t="str">
        <f>IF(AND(טבלה20[[#This Row],[דילוג]]=1,טבלה20[[#This Row],[הפרש קבוע אחרון]]=I996,טבלה20[[#This Row],[מחזורי פעילות]]&gt;1),1,"")</f>
        <v/>
      </c>
      <c r="Q997" s="1" t="str">
        <f>IF(OR(AND(טבלה20[[#This Row],[מחזורי פעילות]]&lt;&gt;"",M998=""),AND(טבלה20[[#This Row],[פעילות]]=3,M998=1)),טבלה20[[#This Row],[מחזורי פעילות]],"")</f>
        <v/>
      </c>
      <c r="R997" s="1" t="str">
        <f>IF(טבלה20[[#This Row],[באיזה מחזור נעקר אחרי קביעה?]]&lt;&gt;"",1,"")</f>
        <v/>
      </c>
      <c r="S997" s="1" t="str">
        <f>IF(AND(טבלה20[[#This Row],[באיזה מחזור נעקר אחרי קביעה?]]&lt;&gt;"",טבלה20[[#This Row],[CycleNumber]]&gt;B998),טבלה20[[#This Row],[באיזה מחזור נעקר אחרי קביעה?]],"")</f>
        <v/>
      </c>
      <c r="T997" s="1" t="str">
        <f>IF(AND(טבלה20[[#This Row],[הפרש קבוע אחרון]]&lt;&gt;"",I996=""),טבלה20[[#This Row],[CycleNumber]],"")</f>
        <v/>
      </c>
      <c r="U997" s="1" t="str">
        <f>IF(OR(טבלה20[[#This Row],[CycleNumber]]&gt;B998,B998=""),טבלה20[[#This Row],[CycleNumber]],"")</f>
        <v/>
      </c>
      <c r="V9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7" t="s">
        <v>132</v>
      </c>
      <c r="AO997">
        <v>9</v>
      </c>
      <c r="AP997">
        <v>27</v>
      </c>
      <c r="AQ997">
        <f t="shared" si="34"/>
        <v>0</v>
      </c>
      <c r="AR997" t="str">
        <f t="shared" si="35"/>
        <v/>
      </c>
    </row>
    <row r="998" spans="1:44" hidden="1" x14ac:dyDescent="0.25">
      <c r="A998" t="s">
        <v>33</v>
      </c>
      <c r="B998">
        <v>2</v>
      </c>
      <c r="C998">
        <v>0</v>
      </c>
      <c r="D998">
        <v>0</v>
      </c>
      <c r="E998">
        <v>0</v>
      </c>
      <c r="F998">
        <v>27</v>
      </c>
      <c r="G998" t="str">
        <f>IF(טבלה20[[#This Row],[CycleNumber]]&gt;2,IF(AND(טבלה20[[#This Row],[LengthofCycle]]-F997=F997-F996,טבלה20[[#This Row],[LengthofCycle]]-F997&lt;&gt;0),1,""),"")</f>
        <v/>
      </c>
      <c r="H998" t="str">
        <f>IF(טבלה20[[#This Row],[דילוג]]=1,SUM(G998:G999),"")</f>
        <v/>
      </c>
      <c r="I998" t="str">
        <f>IF(AND(טבלה20[[#This Row],[CycleNumber]]&gt;B997,טבלה20[[#This Row],[CycleNumber]]&gt;2),IF(טבלה20[[#This Row],[דילוג]]=1,טבלה20[[#This Row],[LengthofCycle]]-F997,I997),"")</f>
        <v/>
      </c>
      <c r="J998" t="str">
        <f>IF(AND(טבלה20[[#This Row],[CycleNumber]]&gt;B997,טבלה20[[#This Row],[CycleNumber]]&gt;2),IF(טבלה20[[#This Row],[דילוג]]=1,1,IF(MAX(J996:J997)=1,1,IF(טבלה20[[#This Row],[LengthofCycle]]-F997&lt;&gt;טבלה20[[#This Row],[הפרש קבוע אחרון]],0,""))),"")</f>
        <v/>
      </c>
      <c r="K998" t="str">
        <f>IF(טבלה20[[#This Row],[CycleNumber]]&lt;3,"",IF(טבלה20[[#This Row],[דילוג]]=1,1,IF(K997="","",IF(טבלה20[[#This Row],[LengthofCycle]]-F997=טבלה20[[#This Row],[הפרש קבוע אחרון]],1,IF(K997+1&gt;3,"",K997+1)))))</f>
        <v/>
      </c>
      <c r="L998" t="str">
        <f>IF(OR(טבלה20[[#This Row],[פעילות]]="",K997=""),"",IF(טבלה20[[#This Row],[פעילות]]=1,1,0))</f>
        <v/>
      </c>
      <c r="M998" s="1" t="str">
        <f>IF(טבלה20[[#This Row],[פעילות]]="","",IF(OR(M997="",AND(טבלה20[[#This Row],[דילוג]]=1,K997=3)),1,M997+1))</f>
        <v/>
      </c>
      <c r="N998" s="1" t="str">
        <f>IF(AND(טבלה20[[#This Row],[מחזורי פעילות]]=3,G999=1,טבלה20[[#This Row],[הפרש קבוע אחרון]]&lt;&gt;I999),1,"")</f>
        <v/>
      </c>
      <c r="O998" s="1" t="str">
        <f>IF(AND(טבלה20[[#This Row],[מחזורי פעילות]]=3,G999=1,טבלה20[[#This Row],[הפרש קבוע אחרון]]=I999),1,"")</f>
        <v/>
      </c>
      <c r="P998" s="1" t="str">
        <f>IF(AND(טבלה20[[#This Row],[דילוג]]=1,טבלה20[[#This Row],[הפרש קבוע אחרון]]=I997,טבלה20[[#This Row],[מחזורי פעילות]]&gt;1),1,"")</f>
        <v/>
      </c>
      <c r="Q998" s="1" t="str">
        <f>IF(OR(AND(טבלה20[[#This Row],[מחזורי פעילות]]&lt;&gt;"",M999=""),AND(טבלה20[[#This Row],[פעילות]]=3,M999=1)),טבלה20[[#This Row],[מחזורי פעילות]],"")</f>
        <v/>
      </c>
      <c r="R998" s="1" t="str">
        <f>IF(טבלה20[[#This Row],[באיזה מחזור נעקר אחרי קביעה?]]&lt;&gt;"",1,"")</f>
        <v/>
      </c>
      <c r="S998" s="1" t="str">
        <f>IF(AND(טבלה20[[#This Row],[באיזה מחזור נעקר אחרי קביעה?]]&lt;&gt;"",טבלה20[[#This Row],[CycleNumber]]&gt;B999),טבלה20[[#This Row],[באיזה מחזור נעקר אחרי קביעה?]],"")</f>
        <v/>
      </c>
      <c r="T998" s="1" t="str">
        <f>IF(AND(טבלה20[[#This Row],[הפרש קבוע אחרון]]&lt;&gt;"",I997=""),טבלה20[[#This Row],[CycleNumber]],"")</f>
        <v/>
      </c>
      <c r="U998" s="1" t="str">
        <f>IF(OR(טבלה20[[#This Row],[CycleNumber]]&gt;B999,B999=""),טבלה20[[#This Row],[CycleNumber]],"")</f>
        <v/>
      </c>
      <c r="V9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8" t="s">
        <v>33</v>
      </c>
      <c r="AO998">
        <v>1</v>
      </c>
      <c r="AP998">
        <v>28</v>
      </c>
      <c r="AQ998" t="str">
        <f t="shared" si="34"/>
        <v/>
      </c>
      <c r="AR998" t="str">
        <f t="shared" si="35"/>
        <v/>
      </c>
    </row>
    <row r="999" spans="1:44" hidden="1" x14ac:dyDescent="0.25">
      <c r="A999" t="s">
        <v>33</v>
      </c>
      <c r="B999">
        <v>3</v>
      </c>
      <c r="C999">
        <v>0</v>
      </c>
      <c r="D999">
        <v>1</v>
      </c>
      <c r="E999">
        <v>0</v>
      </c>
      <c r="F999">
        <v>26</v>
      </c>
      <c r="G999">
        <f>IF(טבלה20[[#This Row],[CycleNumber]]&gt;2,IF(AND(טבלה20[[#This Row],[LengthofCycle]]-F998=F998-F997,טבלה20[[#This Row],[LengthofCycle]]-F998&lt;&gt;0),1,""),"")</f>
        <v>1</v>
      </c>
      <c r="H999">
        <f>IF(טבלה20[[#This Row],[דילוג]]=1,SUM(G999:G1000),"")</f>
        <v>1</v>
      </c>
      <c r="I999">
        <f>IF(AND(טבלה20[[#This Row],[CycleNumber]]&gt;B998,טבלה20[[#This Row],[CycleNumber]]&gt;2),IF(טבלה20[[#This Row],[דילוג]]=1,טבלה20[[#This Row],[LengthofCycle]]-F998,I998),"")</f>
        <v>-1</v>
      </c>
      <c r="J999">
        <f>IF(AND(טבלה20[[#This Row],[CycleNumber]]&gt;B998,טבלה20[[#This Row],[CycleNumber]]&gt;2),IF(טבלה20[[#This Row],[דילוג]]=1,1,IF(MAX(J997:J998)=1,1,IF(טבלה20[[#This Row],[LengthofCycle]]-F998&lt;&gt;טבלה20[[#This Row],[הפרש קבוע אחרון]],0,""))),"")</f>
        <v>1</v>
      </c>
      <c r="K999">
        <f>IF(טבלה20[[#This Row],[CycleNumber]]&lt;3,"",IF(טבלה20[[#This Row],[דילוג]]=1,1,IF(K998="","",IF(טבלה20[[#This Row],[LengthofCycle]]-F998=טבלה20[[#This Row],[הפרש קבוע אחרון]],1,IF(K998+1&gt;3,"",K998+1)))))</f>
        <v>1</v>
      </c>
      <c r="L999" t="str">
        <f>IF(OR(טבלה20[[#This Row],[פעילות]]="",K998=""),"",IF(טבלה20[[#This Row],[פעילות]]=1,1,0))</f>
        <v/>
      </c>
      <c r="M999" s="1">
        <f>IF(טבלה20[[#This Row],[פעילות]]="","",IF(OR(M998="",AND(טבלה20[[#This Row],[דילוג]]=1,K998=3)),1,M998+1))</f>
        <v>1</v>
      </c>
      <c r="N999" s="1" t="str">
        <f>IF(AND(טבלה20[[#This Row],[מחזורי פעילות]]=3,G1000=1,טבלה20[[#This Row],[הפרש קבוע אחרון]]&lt;&gt;I1000),1,"")</f>
        <v/>
      </c>
      <c r="O999" s="1" t="str">
        <f>IF(AND(טבלה20[[#This Row],[מחזורי פעילות]]=3,G1000=1,טבלה20[[#This Row],[הפרש קבוע אחרון]]=I1000),1,"")</f>
        <v/>
      </c>
      <c r="P999" s="1" t="str">
        <f>IF(AND(טבלה20[[#This Row],[דילוג]]=1,טבלה20[[#This Row],[הפרש קבוע אחרון]]=I998,טבלה20[[#This Row],[מחזורי פעילות]]&gt;1),1,"")</f>
        <v/>
      </c>
      <c r="Q999" s="1" t="str">
        <f>IF(OR(AND(טבלה20[[#This Row],[מחזורי פעילות]]&lt;&gt;"",M1000=""),AND(טבלה20[[#This Row],[פעילות]]=3,M1000=1)),טבלה20[[#This Row],[מחזורי פעילות]],"")</f>
        <v/>
      </c>
      <c r="R999" s="1" t="str">
        <f>IF(טבלה20[[#This Row],[באיזה מחזור נעקר אחרי קביעה?]]&lt;&gt;"",1,"")</f>
        <v/>
      </c>
      <c r="S999" s="1" t="str">
        <f>IF(AND(טבלה20[[#This Row],[באיזה מחזור נעקר אחרי קביעה?]]&lt;&gt;"",טבלה20[[#This Row],[CycleNumber]]&gt;B1000),טבלה20[[#This Row],[באיזה מחזור נעקר אחרי קביעה?]],"")</f>
        <v/>
      </c>
      <c r="T999" s="1">
        <f>IF(AND(טבלה20[[#This Row],[הפרש קבוע אחרון]]&lt;&gt;"",I998=""),טבלה20[[#This Row],[CycleNumber]],"")</f>
        <v>3</v>
      </c>
      <c r="U999" s="1" t="str">
        <f>IF(OR(טבלה20[[#This Row],[CycleNumber]]&gt;B1000,B1000=""),טבלה20[[#This Row],[CycleNumber]],"")</f>
        <v/>
      </c>
      <c r="V9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999" t="s">
        <v>33</v>
      </c>
      <c r="AO999">
        <v>2</v>
      </c>
      <c r="AP999">
        <v>27</v>
      </c>
      <c r="AQ999" t="str">
        <f t="shared" si="34"/>
        <v/>
      </c>
      <c r="AR999" t="str">
        <f t="shared" si="35"/>
        <v/>
      </c>
    </row>
    <row r="1000" spans="1:44" hidden="1" x14ac:dyDescent="0.25">
      <c r="A1000" t="s">
        <v>33</v>
      </c>
      <c r="B1000">
        <v>4</v>
      </c>
      <c r="C1000">
        <v>0</v>
      </c>
      <c r="D1000">
        <v>1</v>
      </c>
      <c r="E1000">
        <v>0</v>
      </c>
      <c r="F1000">
        <v>26</v>
      </c>
      <c r="G1000" t="str">
        <f>IF(טבלה20[[#This Row],[CycleNumber]]&gt;2,IF(AND(טבלה20[[#This Row],[LengthofCycle]]-F999=F999-F998,טבלה20[[#This Row],[LengthofCycle]]-F999&lt;&gt;0),1,""),"")</f>
        <v/>
      </c>
      <c r="H1000" t="str">
        <f>IF(טבלה20[[#This Row],[דילוג]]=1,SUM(G1000:G1001),"")</f>
        <v/>
      </c>
      <c r="I1000">
        <f>IF(AND(טבלה20[[#This Row],[CycleNumber]]&gt;B999,טבלה20[[#This Row],[CycleNumber]]&gt;2),IF(טבלה20[[#This Row],[דילוג]]=1,טבלה20[[#This Row],[LengthofCycle]]-F999,I999),"")</f>
        <v>-1</v>
      </c>
      <c r="J1000">
        <f>IF(AND(טבלה20[[#This Row],[CycleNumber]]&gt;B999,טבלה20[[#This Row],[CycleNumber]]&gt;2),IF(טבלה20[[#This Row],[דילוג]]=1,1,IF(MAX(J998:J999)=1,1,IF(טבלה20[[#This Row],[LengthofCycle]]-F999&lt;&gt;טבלה20[[#This Row],[הפרש קבוע אחרון]],0,""))),"")</f>
        <v>1</v>
      </c>
      <c r="K1000">
        <f>IF(טבלה20[[#This Row],[CycleNumber]]&lt;3,"",IF(טבלה20[[#This Row],[דילוג]]=1,1,IF(K999="","",IF(טבלה20[[#This Row],[LengthofCycle]]-F999=טבלה20[[#This Row],[הפרש קבוע אחרון]],1,IF(K999+1&gt;3,"",K999+1)))))</f>
        <v>2</v>
      </c>
      <c r="L1000">
        <f>IF(OR(טבלה20[[#This Row],[פעילות]]="",K999=""),"",IF(טבלה20[[#This Row],[פעילות]]=1,1,0))</f>
        <v>0</v>
      </c>
      <c r="M1000" s="1">
        <f>IF(טבלה20[[#This Row],[פעילות]]="","",IF(OR(M999="",AND(טבלה20[[#This Row],[דילוג]]=1,K999=3)),1,M999+1))</f>
        <v>2</v>
      </c>
      <c r="N1000" s="1" t="str">
        <f>IF(AND(טבלה20[[#This Row],[מחזורי פעילות]]=3,G1001=1,טבלה20[[#This Row],[הפרש קבוע אחרון]]&lt;&gt;I1001),1,"")</f>
        <v/>
      </c>
      <c r="O1000" s="1" t="str">
        <f>IF(AND(טבלה20[[#This Row],[מחזורי פעילות]]=3,G1001=1,טבלה20[[#This Row],[הפרש קבוע אחרון]]=I1001),1,"")</f>
        <v/>
      </c>
      <c r="P1000" s="1" t="str">
        <f>IF(AND(טבלה20[[#This Row],[דילוג]]=1,טבלה20[[#This Row],[הפרש קבוע אחרון]]=I999,טבלה20[[#This Row],[מחזורי פעילות]]&gt;1),1,"")</f>
        <v/>
      </c>
      <c r="Q1000" s="1" t="str">
        <f>IF(OR(AND(טבלה20[[#This Row],[מחזורי פעילות]]&lt;&gt;"",M1001=""),AND(טבלה20[[#This Row],[פעילות]]=3,M1001=1)),טבלה20[[#This Row],[מחזורי פעילות]],"")</f>
        <v/>
      </c>
      <c r="R1000" s="1" t="str">
        <f>IF(טבלה20[[#This Row],[באיזה מחזור נעקר אחרי קביעה?]]&lt;&gt;"",1,"")</f>
        <v/>
      </c>
      <c r="S1000" s="1" t="str">
        <f>IF(AND(טבלה20[[#This Row],[באיזה מחזור נעקר אחרי קביעה?]]&lt;&gt;"",טבלה20[[#This Row],[CycleNumber]]&gt;B1001),טבלה20[[#This Row],[באיזה מחזור נעקר אחרי קביעה?]],"")</f>
        <v/>
      </c>
      <c r="T1000" s="1" t="str">
        <f>IF(AND(טבלה20[[#This Row],[הפרש קבוע אחרון]]&lt;&gt;"",I999=""),טבלה20[[#This Row],[CycleNumber]],"")</f>
        <v/>
      </c>
      <c r="U1000" s="1" t="str">
        <f>IF(OR(טבלה20[[#This Row],[CycleNumber]]&gt;B1001,B1001=""),טבלה20[[#This Row],[CycleNumber]],"")</f>
        <v/>
      </c>
      <c r="V10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0" t="s">
        <v>33</v>
      </c>
      <c r="AO1000">
        <v>3</v>
      </c>
      <c r="AP1000">
        <v>26</v>
      </c>
      <c r="AQ1000">
        <f t="shared" si="34"/>
        <v>1</v>
      </c>
      <c r="AR1000" t="str">
        <f t="shared" si="35"/>
        <v/>
      </c>
    </row>
    <row r="1001" spans="1:44" hidden="1" x14ac:dyDescent="0.25">
      <c r="A1001" t="s">
        <v>33</v>
      </c>
      <c r="B1001">
        <v>5</v>
      </c>
      <c r="C1001">
        <v>0</v>
      </c>
      <c r="D1001">
        <v>1</v>
      </c>
      <c r="E1001">
        <v>0</v>
      </c>
      <c r="F1001">
        <v>25</v>
      </c>
      <c r="G1001" t="str">
        <f>IF(טבלה20[[#This Row],[CycleNumber]]&gt;2,IF(AND(טבלה20[[#This Row],[LengthofCycle]]-F1000=F1000-F999,טבלה20[[#This Row],[LengthofCycle]]-F1000&lt;&gt;0),1,""),"")</f>
        <v/>
      </c>
      <c r="H1001" t="str">
        <f>IF(טבלה20[[#This Row],[דילוג]]=1,SUM(G1001:G1002),"")</f>
        <v/>
      </c>
      <c r="I1001">
        <f>IF(AND(טבלה20[[#This Row],[CycleNumber]]&gt;B1000,טבלה20[[#This Row],[CycleNumber]]&gt;2),IF(טבלה20[[#This Row],[דילוג]]=1,טבלה20[[#This Row],[LengthofCycle]]-F1000,I1000),"")</f>
        <v>-1</v>
      </c>
      <c r="J1001">
        <f>IF(AND(טבלה20[[#This Row],[CycleNumber]]&gt;B1000,טבלה20[[#This Row],[CycleNumber]]&gt;2),IF(טבלה20[[#This Row],[דילוג]]=1,1,IF(MAX(J999:J1000)=1,1,IF(טבלה20[[#This Row],[LengthofCycle]]-F1000&lt;&gt;טבלה20[[#This Row],[הפרש קבוע אחרון]],0,""))),"")</f>
        <v>1</v>
      </c>
      <c r="K1001">
        <f>IF(טבלה20[[#This Row],[CycleNumber]]&lt;3,"",IF(טבלה20[[#This Row],[דילוג]]=1,1,IF(K1000="","",IF(טבלה20[[#This Row],[LengthofCycle]]-F1000=טבלה20[[#This Row],[הפרש קבוע אחרון]],1,IF(K1000+1&gt;3,"",K1000+1)))))</f>
        <v>1</v>
      </c>
      <c r="L1001">
        <f>IF(OR(טבלה20[[#This Row],[פעילות]]="",K1000=""),"",IF(טבלה20[[#This Row],[פעילות]]=1,1,0))</f>
        <v>1</v>
      </c>
      <c r="M1001" s="1">
        <f>IF(טבלה20[[#This Row],[פעילות]]="","",IF(OR(M1000="",AND(טבלה20[[#This Row],[דילוג]]=1,K1000=3)),1,M1000+1))</f>
        <v>3</v>
      </c>
      <c r="N1001" s="1" t="str">
        <f>IF(AND(טבלה20[[#This Row],[מחזורי פעילות]]=3,G1002=1,טבלה20[[#This Row],[הפרש קבוע אחרון]]&lt;&gt;I1002),1,"")</f>
        <v/>
      </c>
      <c r="O1001" s="1" t="str">
        <f>IF(AND(טבלה20[[#This Row],[מחזורי פעילות]]=3,G1002=1,טבלה20[[#This Row],[הפרש קבוע אחרון]]=I1002),1,"")</f>
        <v/>
      </c>
      <c r="P1001" s="1" t="str">
        <f>IF(AND(טבלה20[[#This Row],[דילוג]]=1,טבלה20[[#This Row],[הפרש קבוע אחרון]]=I1000,טבלה20[[#This Row],[מחזורי פעילות]]&gt;1),1,"")</f>
        <v/>
      </c>
      <c r="Q1001" s="1" t="str">
        <f>IF(OR(AND(טבלה20[[#This Row],[מחזורי פעילות]]&lt;&gt;"",M1002=""),AND(טבלה20[[#This Row],[פעילות]]=3,M1002=1)),טבלה20[[#This Row],[מחזורי פעילות]],"")</f>
        <v/>
      </c>
      <c r="R1001" s="1" t="str">
        <f>IF(טבלה20[[#This Row],[באיזה מחזור נעקר אחרי קביעה?]]&lt;&gt;"",1,"")</f>
        <v/>
      </c>
      <c r="S1001" s="1" t="str">
        <f>IF(AND(טבלה20[[#This Row],[באיזה מחזור נעקר אחרי קביעה?]]&lt;&gt;"",טבלה20[[#This Row],[CycleNumber]]&gt;B1002),טבלה20[[#This Row],[באיזה מחזור נעקר אחרי קביעה?]],"")</f>
        <v/>
      </c>
      <c r="T1001" s="1" t="str">
        <f>IF(AND(טבלה20[[#This Row],[הפרש קבוע אחרון]]&lt;&gt;"",I1000=""),טבלה20[[#This Row],[CycleNumber]],"")</f>
        <v/>
      </c>
      <c r="U1001" s="1" t="str">
        <f>IF(OR(טבלה20[[#This Row],[CycleNumber]]&gt;B1002,B1002=""),טבלה20[[#This Row],[CycleNumber]],"")</f>
        <v/>
      </c>
      <c r="V10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1" t="s">
        <v>33</v>
      </c>
      <c r="AO1001">
        <v>4</v>
      </c>
      <c r="AP1001">
        <v>26</v>
      </c>
      <c r="AQ1001">
        <f t="shared" si="34"/>
        <v>0</v>
      </c>
      <c r="AR1001" t="str">
        <f t="shared" si="35"/>
        <v/>
      </c>
    </row>
    <row r="1002" spans="1:44" hidden="1" x14ac:dyDescent="0.25">
      <c r="A1002" t="s">
        <v>33</v>
      </c>
      <c r="B1002">
        <v>6</v>
      </c>
      <c r="C1002">
        <v>0</v>
      </c>
      <c r="D1002">
        <v>1</v>
      </c>
      <c r="E1002">
        <v>0</v>
      </c>
      <c r="F1002">
        <v>25</v>
      </c>
      <c r="G1002" t="str">
        <f>IF(טבלה20[[#This Row],[CycleNumber]]&gt;2,IF(AND(טבלה20[[#This Row],[LengthofCycle]]-F1001=F1001-F1000,טבלה20[[#This Row],[LengthofCycle]]-F1001&lt;&gt;0),1,""),"")</f>
        <v/>
      </c>
      <c r="H1002" t="str">
        <f>IF(טבלה20[[#This Row],[דילוג]]=1,SUM(G1002:G1003),"")</f>
        <v/>
      </c>
      <c r="I1002">
        <f>IF(AND(טבלה20[[#This Row],[CycleNumber]]&gt;B1001,טבלה20[[#This Row],[CycleNumber]]&gt;2),IF(טבלה20[[#This Row],[דילוג]]=1,טבלה20[[#This Row],[LengthofCycle]]-F1001,I1001),"")</f>
        <v>-1</v>
      </c>
      <c r="J1002">
        <f>IF(AND(טבלה20[[#This Row],[CycleNumber]]&gt;B1001,טבלה20[[#This Row],[CycleNumber]]&gt;2),IF(טבלה20[[#This Row],[דילוג]]=1,1,IF(MAX(J1000:J1001)=1,1,IF(טבלה20[[#This Row],[LengthofCycle]]-F1001&lt;&gt;טבלה20[[#This Row],[הפרש קבוע אחרון]],0,""))),"")</f>
        <v>1</v>
      </c>
      <c r="K1002">
        <f>IF(טבלה20[[#This Row],[CycleNumber]]&lt;3,"",IF(טבלה20[[#This Row],[דילוג]]=1,1,IF(K1001="","",IF(טבלה20[[#This Row],[LengthofCycle]]-F1001=טבלה20[[#This Row],[הפרש קבוע אחרון]],1,IF(K1001+1&gt;3,"",K1001+1)))))</f>
        <v>2</v>
      </c>
      <c r="L1002">
        <f>IF(OR(טבלה20[[#This Row],[פעילות]]="",K1001=""),"",IF(טבלה20[[#This Row],[פעילות]]=1,1,0))</f>
        <v>0</v>
      </c>
      <c r="M1002" s="1">
        <f>IF(טבלה20[[#This Row],[פעילות]]="","",IF(OR(M1001="",AND(טבלה20[[#This Row],[דילוג]]=1,K1001=3)),1,M1001+1))</f>
        <v>4</v>
      </c>
      <c r="N1002" s="1" t="str">
        <f>IF(AND(טבלה20[[#This Row],[מחזורי פעילות]]=3,G1003=1,טבלה20[[#This Row],[הפרש קבוע אחרון]]&lt;&gt;I1003),1,"")</f>
        <v/>
      </c>
      <c r="O1002" s="1" t="str">
        <f>IF(AND(טבלה20[[#This Row],[מחזורי פעילות]]=3,G1003=1,טבלה20[[#This Row],[הפרש קבוע אחרון]]=I1003),1,"")</f>
        <v/>
      </c>
      <c r="P1002" s="1" t="str">
        <f>IF(AND(טבלה20[[#This Row],[דילוג]]=1,טבלה20[[#This Row],[הפרש קבוע אחרון]]=I1001,טבלה20[[#This Row],[מחזורי פעילות]]&gt;1),1,"")</f>
        <v/>
      </c>
      <c r="Q1002" s="1" t="str">
        <f>IF(OR(AND(טבלה20[[#This Row],[מחזורי פעילות]]&lt;&gt;"",M1003=""),AND(טבלה20[[#This Row],[פעילות]]=3,M1003=1)),טבלה20[[#This Row],[מחזורי פעילות]],"")</f>
        <v/>
      </c>
      <c r="R1002" s="1" t="str">
        <f>IF(טבלה20[[#This Row],[באיזה מחזור נעקר אחרי קביעה?]]&lt;&gt;"",1,"")</f>
        <v/>
      </c>
      <c r="S1002" s="1" t="str">
        <f>IF(AND(טבלה20[[#This Row],[באיזה מחזור נעקר אחרי קביעה?]]&lt;&gt;"",טבלה20[[#This Row],[CycleNumber]]&gt;B1003),טבלה20[[#This Row],[באיזה מחזור נעקר אחרי קביעה?]],"")</f>
        <v/>
      </c>
      <c r="T1002" s="1" t="str">
        <f>IF(AND(טבלה20[[#This Row],[הפרש קבוע אחרון]]&lt;&gt;"",I1001=""),טבלה20[[#This Row],[CycleNumber]],"")</f>
        <v/>
      </c>
      <c r="U1002" s="1" t="str">
        <f>IF(OR(טבלה20[[#This Row],[CycleNumber]]&gt;B1003,B1003=""),טבלה20[[#This Row],[CycleNumber]],"")</f>
        <v/>
      </c>
      <c r="V10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2" t="s">
        <v>33</v>
      </c>
      <c r="AO1002">
        <v>5</v>
      </c>
      <c r="AP1002">
        <v>25</v>
      </c>
      <c r="AQ1002">
        <f t="shared" si="34"/>
        <v>0</v>
      </c>
      <c r="AR1002" t="str">
        <f t="shared" si="35"/>
        <v/>
      </c>
    </row>
    <row r="1003" spans="1:44" hidden="1" x14ac:dyDescent="0.25">
      <c r="A1003" t="s">
        <v>33</v>
      </c>
      <c r="B1003">
        <v>7</v>
      </c>
      <c r="C1003">
        <v>0</v>
      </c>
      <c r="D1003">
        <v>1</v>
      </c>
      <c r="E1003">
        <v>0</v>
      </c>
      <c r="F1003">
        <v>28</v>
      </c>
      <c r="G1003" t="str">
        <f>IF(טבלה20[[#This Row],[CycleNumber]]&gt;2,IF(AND(טבלה20[[#This Row],[LengthofCycle]]-F1002=F1002-F1001,טבלה20[[#This Row],[LengthofCycle]]-F1002&lt;&gt;0),1,""),"")</f>
        <v/>
      </c>
      <c r="H1003" t="str">
        <f>IF(טבלה20[[#This Row],[דילוג]]=1,SUM(G1003:G1004),"")</f>
        <v/>
      </c>
      <c r="I1003">
        <f>IF(AND(טבלה20[[#This Row],[CycleNumber]]&gt;B1002,טבלה20[[#This Row],[CycleNumber]]&gt;2),IF(טבלה20[[#This Row],[דילוג]]=1,טבלה20[[#This Row],[LengthofCycle]]-F1002,I1002),"")</f>
        <v>-1</v>
      </c>
      <c r="J1003">
        <f>IF(AND(טבלה20[[#This Row],[CycleNumber]]&gt;B1002,טבלה20[[#This Row],[CycleNumber]]&gt;2),IF(טבלה20[[#This Row],[דילוג]]=1,1,IF(MAX(J1001:J1002)=1,1,IF(טבלה20[[#This Row],[LengthofCycle]]-F1002&lt;&gt;טבלה20[[#This Row],[הפרש קבוע אחרון]],0,""))),"")</f>
        <v>1</v>
      </c>
      <c r="K1003">
        <f>IF(טבלה20[[#This Row],[CycleNumber]]&lt;3,"",IF(טבלה20[[#This Row],[דילוג]]=1,1,IF(K1002="","",IF(טבלה20[[#This Row],[LengthofCycle]]-F1002=טבלה20[[#This Row],[הפרש קבוע אחרון]],1,IF(K1002+1&gt;3,"",K1002+1)))))</f>
        <v>3</v>
      </c>
      <c r="L1003">
        <f>IF(OR(טבלה20[[#This Row],[פעילות]]="",K1002=""),"",IF(טבלה20[[#This Row],[פעילות]]=1,1,0))</f>
        <v>0</v>
      </c>
      <c r="M1003" s="1">
        <f>IF(טבלה20[[#This Row],[פעילות]]="","",IF(OR(M1002="",AND(טבלה20[[#This Row],[דילוג]]=1,K1002=3)),1,M1002+1))</f>
        <v>5</v>
      </c>
      <c r="N1003" s="1" t="str">
        <f>IF(AND(טבלה20[[#This Row],[מחזורי פעילות]]=3,G1004=1,טבלה20[[#This Row],[הפרש קבוע אחרון]]&lt;&gt;I1004),1,"")</f>
        <v/>
      </c>
      <c r="O1003" s="1" t="str">
        <f>IF(AND(טבלה20[[#This Row],[מחזורי פעילות]]=3,G1004=1,טבלה20[[#This Row],[הפרש קבוע אחרון]]=I1004),1,"")</f>
        <v/>
      </c>
      <c r="P1003" s="1" t="str">
        <f>IF(AND(טבלה20[[#This Row],[דילוג]]=1,טבלה20[[#This Row],[הפרש קבוע אחרון]]=I1002,טבלה20[[#This Row],[מחזורי פעילות]]&gt;1),1,"")</f>
        <v/>
      </c>
      <c r="Q1003" s="1" t="str">
        <f>IF(OR(AND(טבלה20[[#This Row],[מחזורי פעילות]]&lt;&gt;"",M1004=""),AND(טבלה20[[#This Row],[פעילות]]=3,M1004=1)),טבלה20[[#This Row],[מחזורי פעילות]],"")</f>
        <v/>
      </c>
      <c r="R1003" s="1" t="str">
        <f>IF(טבלה20[[#This Row],[באיזה מחזור נעקר אחרי קביעה?]]&lt;&gt;"",1,"")</f>
        <v/>
      </c>
      <c r="S1003" s="1" t="str">
        <f>IF(AND(טבלה20[[#This Row],[באיזה מחזור נעקר אחרי קביעה?]]&lt;&gt;"",טבלה20[[#This Row],[CycleNumber]]&gt;B1004),טבלה20[[#This Row],[באיזה מחזור נעקר אחרי קביעה?]],"")</f>
        <v/>
      </c>
      <c r="T1003" s="1" t="str">
        <f>IF(AND(טבלה20[[#This Row],[הפרש קבוע אחרון]]&lt;&gt;"",I1002=""),טבלה20[[#This Row],[CycleNumber]],"")</f>
        <v/>
      </c>
      <c r="U1003" s="1" t="str">
        <f>IF(OR(טבלה20[[#This Row],[CycleNumber]]&gt;B1004,B1004=""),טבלה20[[#This Row],[CycleNumber]],"")</f>
        <v/>
      </c>
      <c r="V10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3" t="s">
        <v>33</v>
      </c>
      <c r="AO1003">
        <v>6</v>
      </c>
      <c r="AP1003">
        <v>25</v>
      </c>
      <c r="AQ1003">
        <f t="shared" si="34"/>
        <v>0</v>
      </c>
      <c r="AR1003" t="str">
        <f t="shared" si="35"/>
        <v/>
      </c>
    </row>
    <row r="1004" spans="1:44" hidden="1" x14ac:dyDescent="0.25">
      <c r="A1004" t="s">
        <v>33</v>
      </c>
      <c r="B1004">
        <v>8</v>
      </c>
      <c r="C1004">
        <v>0</v>
      </c>
      <c r="D1004">
        <v>0</v>
      </c>
      <c r="E1004">
        <v>0</v>
      </c>
      <c r="F1004">
        <v>27</v>
      </c>
      <c r="G1004" t="str">
        <f>IF(טבלה20[[#This Row],[CycleNumber]]&gt;2,IF(AND(טבלה20[[#This Row],[LengthofCycle]]-F1003=F1003-F1002,טבלה20[[#This Row],[LengthofCycle]]-F1003&lt;&gt;0),1,""),"")</f>
        <v/>
      </c>
      <c r="H1004" t="str">
        <f>IF(טבלה20[[#This Row],[דילוג]]=1,SUM(G1004:G1005),"")</f>
        <v/>
      </c>
      <c r="I1004">
        <f>IF(AND(טבלה20[[#This Row],[CycleNumber]]&gt;B1003,טבלה20[[#This Row],[CycleNumber]]&gt;2),IF(טבלה20[[#This Row],[דילוג]]=1,טבלה20[[#This Row],[LengthofCycle]]-F1003,I1003),"")</f>
        <v>-1</v>
      </c>
      <c r="J1004">
        <f>IF(AND(טבלה20[[#This Row],[CycleNumber]]&gt;B1003,טבלה20[[#This Row],[CycleNumber]]&gt;2),IF(טבלה20[[#This Row],[דילוג]]=1,1,IF(MAX(J1002:J1003)=1,1,IF(טבלה20[[#This Row],[LengthofCycle]]-F1003&lt;&gt;טבלה20[[#This Row],[הפרש קבוע אחרון]],0,""))),"")</f>
        <v>1</v>
      </c>
      <c r="K1004">
        <f>IF(טבלה20[[#This Row],[CycleNumber]]&lt;3,"",IF(טבלה20[[#This Row],[דילוג]]=1,1,IF(K1003="","",IF(טבלה20[[#This Row],[LengthofCycle]]-F1003=טבלה20[[#This Row],[הפרש קבוע אחרון]],1,IF(K1003+1&gt;3,"",K1003+1)))))</f>
        <v>1</v>
      </c>
      <c r="L1004">
        <f>IF(OR(טבלה20[[#This Row],[פעילות]]="",K1003=""),"",IF(טבלה20[[#This Row],[פעילות]]=1,1,0))</f>
        <v>1</v>
      </c>
      <c r="M1004" s="1">
        <f>IF(טבלה20[[#This Row],[פעילות]]="","",IF(OR(M1003="",AND(טבלה20[[#This Row],[דילוג]]=1,K1003=3)),1,M1003+1))</f>
        <v>6</v>
      </c>
      <c r="N1004" s="1" t="str">
        <f>IF(AND(טבלה20[[#This Row],[מחזורי פעילות]]=3,G1005=1,טבלה20[[#This Row],[הפרש קבוע אחרון]]&lt;&gt;I1005),1,"")</f>
        <v/>
      </c>
      <c r="O1004" s="1" t="str">
        <f>IF(AND(טבלה20[[#This Row],[מחזורי פעילות]]=3,G1005=1,טבלה20[[#This Row],[הפרש קבוע אחרון]]=I1005),1,"")</f>
        <v/>
      </c>
      <c r="P1004" s="1" t="str">
        <f>IF(AND(טבלה20[[#This Row],[דילוג]]=1,טבלה20[[#This Row],[הפרש קבוע אחרון]]=I1003,טבלה20[[#This Row],[מחזורי פעילות]]&gt;1),1,"")</f>
        <v/>
      </c>
      <c r="Q1004" s="1" t="str">
        <f>IF(OR(AND(טבלה20[[#This Row],[מחזורי פעילות]]&lt;&gt;"",M1005=""),AND(טבלה20[[#This Row],[פעילות]]=3,M1005=1)),טבלה20[[#This Row],[מחזורי פעילות]],"")</f>
        <v/>
      </c>
      <c r="R1004" s="1" t="str">
        <f>IF(טבלה20[[#This Row],[באיזה מחזור נעקר אחרי קביעה?]]&lt;&gt;"",1,"")</f>
        <v/>
      </c>
      <c r="S1004" s="1" t="str">
        <f>IF(AND(טבלה20[[#This Row],[באיזה מחזור נעקר אחרי קביעה?]]&lt;&gt;"",טבלה20[[#This Row],[CycleNumber]]&gt;B1005),טבלה20[[#This Row],[באיזה מחזור נעקר אחרי קביעה?]],"")</f>
        <v/>
      </c>
      <c r="T1004" s="1" t="str">
        <f>IF(AND(טבלה20[[#This Row],[הפרש קבוע אחרון]]&lt;&gt;"",I1003=""),טבלה20[[#This Row],[CycleNumber]],"")</f>
        <v/>
      </c>
      <c r="U1004" s="1" t="str">
        <f>IF(OR(טבלה20[[#This Row],[CycleNumber]]&gt;B1005,B1005=""),טבלה20[[#This Row],[CycleNumber]],"")</f>
        <v/>
      </c>
      <c r="V10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4" t="s">
        <v>33</v>
      </c>
      <c r="AO1004">
        <v>7</v>
      </c>
      <c r="AP1004">
        <v>28</v>
      </c>
      <c r="AQ1004">
        <f t="shared" si="34"/>
        <v>0</v>
      </c>
      <c r="AR1004" t="str">
        <f t="shared" si="35"/>
        <v/>
      </c>
    </row>
    <row r="1005" spans="1:44" hidden="1" x14ac:dyDescent="0.25">
      <c r="A1005" t="s">
        <v>33</v>
      </c>
      <c r="B1005">
        <v>9</v>
      </c>
      <c r="C1005">
        <v>0</v>
      </c>
      <c r="D1005">
        <v>0</v>
      </c>
      <c r="E1005">
        <v>0</v>
      </c>
      <c r="F1005">
        <v>28</v>
      </c>
      <c r="G1005" t="str">
        <f>IF(טבלה20[[#This Row],[CycleNumber]]&gt;2,IF(AND(טבלה20[[#This Row],[LengthofCycle]]-F1004=F1004-F1003,טבלה20[[#This Row],[LengthofCycle]]-F1004&lt;&gt;0),1,""),"")</f>
        <v/>
      </c>
      <c r="H1005" t="str">
        <f>IF(טבלה20[[#This Row],[דילוג]]=1,SUM(G1005:G1006),"")</f>
        <v/>
      </c>
      <c r="I1005">
        <f>IF(AND(טבלה20[[#This Row],[CycleNumber]]&gt;B1004,טבלה20[[#This Row],[CycleNumber]]&gt;2),IF(טבלה20[[#This Row],[דילוג]]=1,טבלה20[[#This Row],[LengthofCycle]]-F1004,I1004),"")</f>
        <v>-1</v>
      </c>
      <c r="J1005">
        <f>IF(AND(טבלה20[[#This Row],[CycleNumber]]&gt;B1004,טבלה20[[#This Row],[CycleNumber]]&gt;2),IF(טבלה20[[#This Row],[דילוג]]=1,1,IF(MAX(J1003:J1004)=1,1,IF(טבלה20[[#This Row],[LengthofCycle]]-F1004&lt;&gt;טבלה20[[#This Row],[הפרש קבוע אחרון]],0,""))),"")</f>
        <v>1</v>
      </c>
      <c r="K1005">
        <f>IF(טבלה20[[#This Row],[CycleNumber]]&lt;3,"",IF(טבלה20[[#This Row],[דילוג]]=1,1,IF(K1004="","",IF(טבלה20[[#This Row],[LengthofCycle]]-F1004=טבלה20[[#This Row],[הפרש קבוע אחרון]],1,IF(K1004+1&gt;3,"",K1004+1)))))</f>
        <v>2</v>
      </c>
      <c r="L1005">
        <f>IF(OR(טבלה20[[#This Row],[פעילות]]="",K1004=""),"",IF(טבלה20[[#This Row],[פעילות]]=1,1,0))</f>
        <v>0</v>
      </c>
      <c r="M1005" s="1">
        <f>IF(טבלה20[[#This Row],[פעילות]]="","",IF(OR(M1004="",AND(טבלה20[[#This Row],[דילוג]]=1,K1004=3)),1,M1004+1))</f>
        <v>7</v>
      </c>
      <c r="N1005" s="1" t="str">
        <f>IF(AND(טבלה20[[#This Row],[מחזורי פעילות]]=3,G1006=1,טבלה20[[#This Row],[הפרש קבוע אחרון]]&lt;&gt;I1006),1,"")</f>
        <v/>
      </c>
      <c r="O1005" s="1" t="str">
        <f>IF(AND(טבלה20[[#This Row],[מחזורי פעילות]]=3,G1006=1,טבלה20[[#This Row],[הפרש קבוע אחרון]]=I1006),1,"")</f>
        <v/>
      </c>
      <c r="P1005" s="1" t="str">
        <f>IF(AND(טבלה20[[#This Row],[דילוג]]=1,טבלה20[[#This Row],[הפרש קבוע אחרון]]=I1004,טבלה20[[#This Row],[מחזורי פעילות]]&gt;1),1,"")</f>
        <v/>
      </c>
      <c r="Q1005" s="1" t="str">
        <f>IF(OR(AND(טבלה20[[#This Row],[מחזורי פעילות]]&lt;&gt;"",M1006=""),AND(טבלה20[[#This Row],[פעילות]]=3,M1006=1)),טבלה20[[#This Row],[מחזורי פעילות]],"")</f>
        <v/>
      </c>
      <c r="R1005" s="1" t="str">
        <f>IF(טבלה20[[#This Row],[באיזה מחזור נעקר אחרי קביעה?]]&lt;&gt;"",1,"")</f>
        <v/>
      </c>
      <c r="S1005" s="1" t="str">
        <f>IF(AND(טבלה20[[#This Row],[באיזה מחזור נעקר אחרי קביעה?]]&lt;&gt;"",טבלה20[[#This Row],[CycleNumber]]&gt;B1006),טבלה20[[#This Row],[באיזה מחזור נעקר אחרי קביעה?]],"")</f>
        <v/>
      </c>
      <c r="T1005" s="1" t="str">
        <f>IF(AND(טבלה20[[#This Row],[הפרש קבוע אחרון]]&lt;&gt;"",I1004=""),טבלה20[[#This Row],[CycleNumber]],"")</f>
        <v/>
      </c>
      <c r="U1005" s="1" t="str">
        <f>IF(OR(טבלה20[[#This Row],[CycleNumber]]&gt;B1006,B1006=""),טבלה20[[#This Row],[CycleNumber]],"")</f>
        <v/>
      </c>
      <c r="V10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5" t="s">
        <v>33</v>
      </c>
      <c r="AO1005">
        <v>8</v>
      </c>
      <c r="AP1005">
        <v>27</v>
      </c>
      <c r="AQ1005">
        <f t="shared" si="34"/>
        <v>0</v>
      </c>
      <c r="AR1005" t="str">
        <f t="shared" si="35"/>
        <v/>
      </c>
    </row>
    <row r="1006" spans="1:44" hidden="1" x14ac:dyDescent="0.25">
      <c r="A1006" t="s">
        <v>33</v>
      </c>
      <c r="B1006">
        <v>10</v>
      </c>
      <c r="C1006">
        <v>0</v>
      </c>
      <c r="D1006">
        <v>1</v>
      </c>
      <c r="E1006">
        <v>0</v>
      </c>
      <c r="F1006">
        <v>27</v>
      </c>
      <c r="G1006" t="str">
        <f>IF(טבלה20[[#This Row],[CycleNumber]]&gt;2,IF(AND(טבלה20[[#This Row],[LengthofCycle]]-F1005=F1005-F1004,טבלה20[[#This Row],[LengthofCycle]]-F1005&lt;&gt;0),1,""),"")</f>
        <v/>
      </c>
      <c r="H1006" t="str">
        <f>IF(טבלה20[[#This Row],[דילוג]]=1,SUM(G1006:G1007),"")</f>
        <v/>
      </c>
      <c r="I1006">
        <f>IF(AND(טבלה20[[#This Row],[CycleNumber]]&gt;B1005,טבלה20[[#This Row],[CycleNumber]]&gt;2),IF(טבלה20[[#This Row],[דילוג]]=1,טבלה20[[#This Row],[LengthofCycle]]-F1005,I1005),"")</f>
        <v>-1</v>
      </c>
      <c r="J1006">
        <f>IF(AND(טבלה20[[#This Row],[CycleNumber]]&gt;B1005,טבלה20[[#This Row],[CycleNumber]]&gt;2),IF(טבלה20[[#This Row],[דילוג]]=1,1,IF(MAX(J1004:J1005)=1,1,IF(טבלה20[[#This Row],[LengthofCycle]]-F1005&lt;&gt;טבלה20[[#This Row],[הפרש קבוע אחרון]],0,""))),"")</f>
        <v>1</v>
      </c>
      <c r="K1006">
        <f>IF(טבלה20[[#This Row],[CycleNumber]]&lt;3,"",IF(טבלה20[[#This Row],[דילוג]]=1,1,IF(K1005="","",IF(טבלה20[[#This Row],[LengthofCycle]]-F1005=טבלה20[[#This Row],[הפרש קבוע אחרון]],1,IF(K1005+1&gt;3,"",K1005+1)))))</f>
        <v>1</v>
      </c>
      <c r="L1006">
        <f>IF(OR(טבלה20[[#This Row],[פעילות]]="",K1005=""),"",IF(טבלה20[[#This Row],[פעילות]]=1,1,0))</f>
        <v>1</v>
      </c>
      <c r="M1006" s="1">
        <f>IF(טבלה20[[#This Row],[פעילות]]="","",IF(OR(M1005="",AND(טבלה20[[#This Row],[דילוג]]=1,K1005=3)),1,M1005+1))</f>
        <v>8</v>
      </c>
      <c r="N1006" s="1" t="str">
        <f>IF(AND(טבלה20[[#This Row],[מחזורי פעילות]]=3,G1007=1,טבלה20[[#This Row],[הפרש קבוע אחרון]]&lt;&gt;I1007),1,"")</f>
        <v/>
      </c>
      <c r="O1006" s="1" t="str">
        <f>IF(AND(טבלה20[[#This Row],[מחזורי פעילות]]=3,G1007=1,טבלה20[[#This Row],[הפרש קבוע אחרון]]=I1007),1,"")</f>
        <v/>
      </c>
      <c r="P1006" s="1" t="str">
        <f>IF(AND(טבלה20[[#This Row],[דילוג]]=1,טבלה20[[#This Row],[הפרש קבוע אחרון]]=I1005,טבלה20[[#This Row],[מחזורי פעילות]]&gt;1),1,"")</f>
        <v/>
      </c>
      <c r="Q1006" s="1" t="str">
        <f>IF(OR(AND(טבלה20[[#This Row],[מחזורי פעילות]]&lt;&gt;"",M1007=""),AND(טבלה20[[#This Row],[פעילות]]=3,M1007=1)),טבלה20[[#This Row],[מחזורי פעילות]],"")</f>
        <v/>
      </c>
      <c r="R1006" s="1" t="str">
        <f>IF(טבלה20[[#This Row],[באיזה מחזור נעקר אחרי קביעה?]]&lt;&gt;"",1,"")</f>
        <v/>
      </c>
      <c r="S1006" s="1" t="str">
        <f>IF(AND(טבלה20[[#This Row],[באיזה מחזור נעקר אחרי קביעה?]]&lt;&gt;"",טבלה20[[#This Row],[CycleNumber]]&gt;B1007),טבלה20[[#This Row],[באיזה מחזור נעקר אחרי קביעה?]],"")</f>
        <v/>
      </c>
      <c r="T1006" s="1" t="str">
        <f>IF(AND(טבלה20[[#This Row],[הפרש קבוע אחרון]]&lt;&gt;"",I1005=""),טבלה20[[#This Row],[CycleNumber]],"")</f>
        <v/>
      </c>
      <c r="U1006" s="1" t="str">
        <f>IF(OR(טבלה20[[#This Row],[CycleNumber]]&gt;B1007,B1007=""),טבלה20[[#This Row],[CycleNumber]],"")</f>
        <v/>
      </c>
      <c r="V10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6" t="s">
        <v>33</v>
      </c>
      <c r="AO1006">
        <v>9</v>
      </c>
      <c r="AP1006">
        <v>28</v>
      </c>
      <c r="AQ1006">
        <f t="shared" si="34"/>
        <v>0</v>
      </c>
      <c r="AR1006" t="str">
        <f t="shared" si="35"/>
        <v/>
      </c>
    </row>
    <row r="1007" spans="1:44" hidden="1" x14ac:dyDescent="0.25">
      <c r="A1007" t="s">
        <v>33</v>
      </c>
      <c r="B1007">
        <v>11</v>
      </c>
      <c r="C1007">
        <v>0</v>
      </c>
      <c r="D1007">
        <v>1</v>
      </c>
      <c r="E1007">
        <v>0</v>
      </c>
      <c r="F1007">
        <v>26</v>
      </c>
      <c r="G1007">
        <f>IF(טבלה20[[#This Row],[CycleNumber]]&gt;2,IF(AND(טבלה20[[#This Row],[LengthofCycle]]-F1006=F1006-F1005,טבלה20[[#This Row],[LengthofCycle]]-F1006&lt;&gt;0),1,""),"")</f>
        <v>1</v>
      </c>
      <c r="H1007">
        <f>IF(טבלה20[[#This Row],[דילוג]]=1,SUM(G1007:G1008),"")</f>
        <v>1</v>
      </c>
      <c r="I1007">
        <f>IF(AND(טבלה20[[#This Row],[CycleNumber]]&gt;B1006,טבלה20[[#This Row],[CycleNumber]]&gt;2),IF(טבלה20[[#This Row],[דילוג]]=1,טבלה20[[#This Row],[LengthofCycle]]-F1006,I1006),"")</f>
        <v>-1</v>
      </c>
      <c r="J1007">
        <f>IF(AND(טבלה20[[#This Row],[CycleNumber]]&gt;B1006,טבלה20[[#This Row],[CycleNumber]]&gt;2),IF(טבלה20[[#This Row],[דילוג]]=1,1,IF(MAX(J1005:J1006)=1,1,IF(טבלה20[[#This Row],[LengthofCycle]]-F1006&lt;&gt;טבלה20[[#This Row],[הפרש קבוע אחרון]],0,""))),"")</f>
        <v>1</v>
      </c>
      <c r="K1007">
        <f>IF(טבלה20[[#This Row],[CycleNumber]]&lt;3,"",IF(טבלה20[[#This Row],[דילוג]]=1,1,IF(K1006="","",IF(טבלה20[[#This Row],[LengthofCycle]]-F1006=טבלה20[[#This Row],[הפרש קבוע אחרון]],1,IF(K1006+1&gt;3,"",K1006+1)))))</f>
        <v>1</v>
      </c>
      <c r="L1007">
        <f>IF(OR(טבלה20[[#This Row],[פעילות]]="",K1006=""),"",IF(טבלה20[[#This Row],[פעילות]]=1,1,0))</f>
        <v>1</v>
      </c>
      <c r="M1007" s="1">
        <f>IF(טבלה20[[#This Row],[פעילות]]="","",IF(OR(M1006="",AND(טבלה20[[#This Row],[דילוג]]=1,K1006=3)),1,M1006+1))</f>
        <v>9</v>
      </c>
      <c r="N1007" s="1" t="str">
        <f>IF(AND(טבלה20[[#This Row],[מחזורי פעילות]]=3,G1008=1,טבלה20[[#This Row],[הפרש קבוע אחרון]]&lt;&gt;I1008),1,"")</f>
        <v/>
      </c>
      <c r="O1007" s="1" t="str">
        <f>IF(AND(טבלה20[[#This Row],[מחזורי פעילות]]=3,G1008=1,טבלה20[[#This Row],[הפרש קבוע אחרון]]=I1008),1,"")</f>
        <v/>
      </c>
      <c r="P1007" s="1">
        <f>IF(AND(טבלה20[[#This Row],[דילוג]]=1,טבלה20[[#This Row],[הפרש קבוע אחרון]]=I1006,טבלה20[[#This Row],[מחזורי פעילות]]&gt;1),1,"")</f>
        <v>1</v>
      </c>
      <c r="Q1007" s="1" t="str">
        <f>IF(OR(AND(טבלה20[[#This Row],[מחזורי פעילות]]&lt;&gt;"",M1008=""),AND(טבלה20[[#This Row],[פעילות]]=3,M1008=1)),טבלה20[[#This Row],[מחזורי פעילות]],"")</f>
        <v/>
      </c>
      <c r="R1007" s="1" t="str">
        <f>IF(טבלה20[[#This Row],[באיזה מחזור נעקר אחרי קביעה?]]&lt;&gt;"",1,"")</f>
        <v/>
      </c>
      <c r="S1007" s="1" t="str">
        <f>IF(AND(טבלה20[[#This Row],[באיזה מחזור נעקר אחרי קביעה?]]&lt;&gt;"",טבלה20[[#This Row],[CycleNumber]]&gt;B1008),טבלה20[[#This Row],[באיזה מחזור נעקר אחרי קביעה?]],"")</f>
        <v/>
      </c>
      <c r="T1007" s="1" t="str">
        <f>IF(AND(טבלה20[[#This Row],[הפרש קבוע אחרון]]&lt;&gt;"",I1006=""),טבלה20[[#This Row],[CycleNumber]],"")</f>
        <v/>
      </c>
      <c r="U1007" s="1" t="str">
        <f>IF(OR(טבלה20[[#This Row],[CycleNumber]]&gt;B1008,B1008=""),טבלה20[[#This Row],[CycleNumber]],"")</f>
        <v/>
      </c>
      <c r="V10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7" t="s">
        <v>33</v>
      </c>
      <c r="AO1007">
        <v>10</v>
      </c>
      <c r="AP1007">
        <v>27</v>
      </c>
      <c r="AQ1007">
        <f t="shared" si="34"/>
        <v>0</v>
      </c>
      <c r="AR1007" t="str">
        <f t="shared" si="35"/>
        <v/>
      </c>
    </row>
    <row r="1008" spans="1:44" hidden="1" x14ac:dyDescent="0.25">
      <c r="A1008" t="s">
        <v>33</v>
      </c>
      <c r="B1008">
        <v>12</v>
      </c>
      <c r="C1008">
        <v>0</v>
      </c>
      <c r="D1008">
        <v>1</v>
      </c>
      <c r="E1008">
        <v>0</v>
      </c>
      <c r="F1008">
        <v>28</v>
      </c>
      <c r="G1008" t="str">
        <f>IF(טבלה20[[#This Row],[CycleNumber]]&gt;2,IF(AND(טבלה20[[#This Row],[LengthofCycle]]-F1007=F1007-F1006,טבלה20[[#This Row],[LengthofCycle]]-F1007&lt;&gt;0),1,""),"")</f>
        <v/>
      </c>
      <c r="H1008" t="str">
        <f>IF(טבלה20[[#This Row],[דילוג]]=1,SUM(G1008:G1009),"")</f>
        <v/>
      </c>
      <c r="I1008">
        <f>IF(AND(טבלה20[[#This Row],[CycleNumber]]&gt;B1007,טבלה20[[#This Row],[CycleNumber]]&gt;2),IF(טבלה20[[#This Row],[דילוג]]=1,טבלה20[[#This Row],[LengthofCycle]]-F1007,I1007),"")</f>
        <v>-1</v>
      </c>
      <c r="J1008">
        <f>IF(AND(טבלה20[[#This Row],[CycleNumber]]&gt;B1007,טבלה20[[#This Row],[CycleNumber]]&gt;2),IF(טבלה20[[#This Row],[דילוג]]=1,1,IF(MAX(J1006:J1007)=1,1,IF(טבלה20[[#This Row],[LengthofCycle]]-F1007&lt;&gt;טבלה20[[#This Row],[הפרש קבוע אחרון]],0,""))),"")</f>
        <v>1</v>
      </c>
      <c r="K1008">
        <f>IF(טבלה20[[#This Row],[CycleNumber]]&lt;3,"",IF(טבלה20[[#This Row],[דילוג]]=1,1,IF(K1007="","",IF(טבלה20[[#This Row],[LengthofCycle]]-F1007=טבלה20[[#This Row],[הפרש קבוע אחרון]],1,IF(K1007+1&gt;3,"",K1007+1)))))</f>
        <v>2</v>
      </c>
      <c r="L1008">
        <f>IF(OR(טבלה20[[#This Row],[פעילות]]="",K1007=""),"",IF(טבלה20[[#This Row],[פעילות]]=1,1,0))</f>
        <v>0</v>
      </c>
      <c r="M1008" s="1">
        <f>IF(טבלה20[[#This Row],[פעילות]]="","",IF(OR(M1007="",AND(טבלה20[[#This Row],[דילוג]]=1,K1007=3)),1,M1007+1))</f>
        <v>10</v>
      </c>
      <c r="N1008" s="1" t="str">
        <f>IF(AND(טבלה20[[#This Row],[מחזורי פעילות]]=3,G1009=1,טבלה20[[#This Row],[הפרש קבוע אחרון]]&lt;&gt;I1009),1,"")</f>
        <v/>
      </c>
      <c r="O1008" s="1" t="str">
        <f>IF(AND(טבלה20[[#This Row],[מחזורי פעילות]]=3,G1009=1,טבלה20[[#This Row],[הפרש קבוע אחרון]]=I1009),1,"")</f>
        <v/>
      </c>
      <c r="P1008" s="1" t="str">
        <f>IF(AND(טבלה20[[#This Row],[דילוג]]=1,טבלה20[[#This Row],[הפרש קבוע אחרון]]=I1007,טבלה20[[#This Row],[מחזורי פעילות]]&gt;1),1,"")</f>
        <v/>
      </c>
      <c r="Q1008" s="1" t="str">
        <f>IF(OR(AND(טבלה20[[#This Row],[מחזורי פעילות]]&lt;&gt;"",M1009=""),AND(טבלה20[[#This Row],[פעילות]]=3,M1009=1)),טבלה20[[#This Row],[מחזורי פעילות]],"")</f>
        <v/>
      </c>
      <c r="R1008" s="1" t="str">
        <f>IF(טבלה20[[#This Row],[באיזה מחזור נעקר אחרי קביעה?]]&lt;&gt;"",1,"")</f>
        <v/>
      </c>
      <c r="S1008" s="1" t="str">
        <f>IF(AND(טבלה20[[#This Row],[באיזה מחזור נעקר אחרי קביעה?]]&lt;&gt;"",טבלה20[[#This Row],[CycleNumber]]&gt;B1009),טבלה20[[#This Row],[באיזה מחזור נעקר אחרי קביעה?]],"")</f>
        <v/>
      </c>
      <c r="T1008" s="1" t="str">
        <f>IF(AND(טבלה20[[#This Row],[הפרש קבוע אחרון]]&lt;&gt;"",I1007=""),טבלה20[[#This Row],[CycleNumber]],"")</f>
        <v/>
      </c>
      <c r="U1008" s="1" t="str">
        <f>IF(OR(טבלה20[[#This Row],[CycleNumber]]&gt;B1009,B1009=""),טבלה20[[#This Row],[CycleNumber]],"")</f>
        <v/>
      </c>
      <c r="V10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8" t="s">
        <v>33</v>
      </c>
      <c r="AO1008">
        <v>11</v>
      </c>
      <c r="AP1008">
        <v>26</v>
      </c>
      <c r="AQ1008">
        <f t="shared" si="34"/>
        <v>1</v>
      </c>
      <c r="AR1008" t="str">
        <f t="shared" si="35"/>
        <v/>
      </c>
    </row>
    <row r="1009" spans="1:44" hidden="1" x14ac:dyDescent="0.25">
      <c r="A1009" t="s">
        <v>33</v>
      </c>
      <c r="B1009">
        <v>13</v>
      </c>
      <c r="C1009">
        <v>0</v>
      </c>
      <c r="D1009">
        <v>1</v>
      </c>
      <c r="E1009">
        <v>0</v>
      </c>
      <c r="F1009">
        <v>28</v>
      </c>
      <c r="G1009" t="str">
        <f>IF(טבלה20[[#This Row],[CycleNumber]]&gt;2,IF(AND(טבלה20[[#This Row],[LengthofCycle]]-F1008=F1008-F1007,טבלה20[[#This Row],[LengthofCycle]]-F1008&lt;&gt;0),1,""),"")</f>
        <v/>
      </c>
      <c r="H1009" t="str">
        <f>IF(טבלה20[[#This Row],[דילוג]]=1,SUM(G1009:G1010),"")</f>
        <v/>
      </c>
      <c r="I1009">
        <f>IF(AND(טבלה20[[#This Row],[CycleNumber]]&gt;B1008,טבלה20[[#This Row],[CycleNumber]]&gt;2),IF(טבלה20[[#This Row],[דילוג]]=1,טבלה20[[#This Row],[LengthofCycle]]-F1008,I1008),"")</f>
        <v>-1</v>
      </c>
      <c r="J1009">
        <f>IF(AND(טבלה20[[#This Row],[CycleNumber]]&gt;B1008,טבלה20[[#This Row],[CycleNumber]]&gt;2),IF(טבלה20[[#This Row],[דילוג]]=1,1,IF(MAX(J1007:J1008)=1,1,IF(טבלה20[[#This Row],[LengthofCycle]]-F1008&lt;&gt;טבלה20[[#This Row],[הפרש קבוע אחרון]],0,""))),"")</f>
        <v>1</v>
      </c>
      <c r="K1009">
        <f>IF(טבלה20[[#This Row],[CycleNumber]]&lt;3,"",IF(טבלה20[[#This Row],[דילוג]]=1,1,IF(K1008="","",IF(טבלה20[[#This Row],[LengthofCycle]]-F1008=טבלה20[[#This Row],[הפרש קבוע אחרון]],1,IF(K1008+1&gt;3,"",K1008+1)))))</f>
        <v>3</v>
      </c>
      <c r="L1009">
        <f>IF(OR(טבלה20[[#This Row],[פעילות]]="",K1008=""),"",IF(טבלה20[[#This Row],[פעילות]]=1,1,0))</f>
        <v>0</v>
      </c>
      <c r="M1009" s="1">
        <f>IF(טבלה20[[#This Row],[פעילות]]="","",IF(OR(M1008="",AND(טבלה20[[#This Row],[דילוג]]=1,K1008=3)),1,M1008+1))</f>
        <v>11</v>
      </c>
      <c r="N1009" s="1" t="str">
        <f>IF(AND(טבלה20[[#This Row],[מחזורי פעילות]]=3,G1010=1,טבלה20[[#This Row],[הפרש קבוע אחרון]]&lt;&gt;I1010),1,"")</f>
        <v/>
      </c>
      <c r="O1009" s="1" t="str">
        <f>IF(AND(טבלה20[[#This Row],[מחזורי פעילות]]=3,G1010=1,טבלה20[[#This Row],[הפרש קבוע אחרון]]=I1010),1,"")</f>
        <v/>
      </c>
      <c r="P1009" s="1" t="str">
        <f>IF(AND(טבלה20[[#This Row],[דילוג]]=1,טבלה20[[#This Row],[הפרש קבוע אחרון]]=I1008,טבלה20[[#This Row],[מחזורי פעילות]]&gt;1),1,"")</f>
        <v/>
      </c>
      <c r="Q1009" s="1">
        <f>IF(OR(AND(טבלה20[[#This Row],[מחזורי פעילות]]&lt;&gt;"",M1010=""),AND(טבלה20[[#This Row],[פעילות]]=3,M1010=1)),טבלה20[[#This Row],[מחזורי פעילות]],"")</f>
        <v>11</v>
      </c>
      <c r="R1009" s="1">
        <f>IF(טבלה20[[#This Row],[באיזה מחזור נעקר אחרי קביעה?]]&lt;&gt;"",1,"")</f>
        <v>1</v>
      </c>
      <c r="S1009" s="1">
        <f>IF(AND(טבלה20[[#This Row],[באיזה מחזור נעקר אחרי קביעה?]]&lt;&gt;"",טבלה20[[#This Row],[CycleNumber]]&gt;B1010),טבלה20[[#This Row],[באיזה מחזור נעקר אחרי קביעה?]],"")</f>
        <v>11</v>
      </c>
      <c r="T1009" s="1" t="str">
        <f>IF(AND(טבלה20[[#This Row],[הפרש קבוע אחרון]]&lt;&gt;"",I1008=""),טבלה20[[#This Row],[CycleNumber]],"")</f>
        <v/>
      </c>
      <c r="U1009" s="1">
        <f>IF(OR(טבלה20[[#This Row],[CycleNumber]]&gt;B1010,B1010=""),טבלה20[[#This Row],[CycleNumber]],"")</f>
        <v>13</v>
      </c>
      <c r="V10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09" t="s">
        <v>33</v>
      </c>
      <c r="AO1009">
        <v>12</v>
      </c>
      <c r="AP1009">
        <v>28</v>
      </c>
      <c r="AQ1009">
        <f t="shared" si="34"/>
        <v>0</v>
      </c>
      <c r="AR1009" t="str">
        <f t="shared" si="35"/>
        <v/>
      </c>
    </row>
    <row r="1010" spans="1:44" hidden="1" x14ac:dyDescent="0.25">
      <c r="A1010" t="s">
        <v>133</v>
      </c>
      <c r="B1010">
        <v>1</v>
      </c>
      <c r="C1010">
        <v>1</v>
      </c>
      <c r="D1010">
        <v>1</v>
      </c>
      <c r="E1010">
        <v>1</v>
      </c>
      <c r="F1010">
        <v>38</v>
      </c>
      <c r="G1010" t="str">
        <f>IF(טבלה20[[#This Row],[CycleNumber]]&gt;2,IF(AND(טבלה20[[#This Row],[LengthofCycle]]-F1009=F1009-F1008,טבלה20[[#This Row],[LengthofCycle]]-F1009&lt;&gt;0),1,""),"")</f>
        <v/>
      </c>
      <c r="H1010" t="str">
        <f>IF(טבלה20[[#This Row],[דילוג]]=1,SUM(G1010:G1011),"")</f>
        <v/>
      </c>
      <c r="I1010" t="str">
        <f>IF(AND(טבלה20[[#This Row],[CycleNumber]]&gt;B1009,טבלה20[[#This Row],[CycleNumber]]&gt;2),IF(טבלה20[[#This Row],[דילוג]]=1,טבלה20[[#This Row],[LengthofCycle]]-F1009,I1009),"")</f>
        <v/>
      </c>
      <c r="J1010" t="str">
        <f>IF(AND(טבלה20[[#This Row],[CycleNumber]]&gt;B1009,טבלה20[[#This Row],[CycleNumber]]&gt;2),IF(טבלה20[[#This Row],[דילוג]]=1,1,IF(MAX(J1008:J1009)=1,1,IF(טבלה20[[#This Row],[LengthofCycle]]-F1009&lt;&gt;טבלה20[[#This Row],[הפרש קבוע אחרון]],0,""))),"")</f>
        <v/>
      </c>
      <c r="K1010" t="str">
        <f>IF(טבלה20[[#This Row],[CycleNumber]]&lt;3,"",IF(טבלה20[[#This Row],[דילוג]]=1,1,IF(K1009="","",IF(טבלה20[[#This Row],[LengthofCycle]]-F1009=טבלה20[[#This Row],[הפרש קבוע אחרון]],1,IF(K1009+1&gt;3,"",K1009+1)))))</f>
        <v/>
      </c>
      <c r="L1010" t="str">
        <f>IF(OR(טבלה20[[#This Row],[פעילות]]="",K1009=""),"",IF(טבלה20[[#This Row],[פעילות]]=1,1,0))</f>
        <v/>
      </c>
      <c r="M1010" s="1" t="str">
        <f>IF(טבלה20[[#This Row],[פעילות]]="","",IF(OR(M1009="",AND(טבלה20[[#This Row],[דילוג]]=1,K1009=3)),1,M1009+1))</f>
        <v/>
      </c>
      <c r="N1010" s="1" t="str">
        <f>IF(AND(טבלה20[[#This Row],[מחזורי פעילות]]=3,G1011=1,טבלה20[[#This Row],[הפרש קבוע אחרון]]&lt;&gt;I1011),1,"")</f>
        <v/>
      </c>
      <c r="O1010" s="1" t="str">
        <f>IF(AND(טבלה20[[#This Row],[מחזורי פעילות]]=3,G1011=1,טבלה20[[#This Row],[הפרש קבוע אחרון]]=I1011),1,"")</f>
        <v/>
      </c>
      <c r="P1010" s="1" t="str">
        <f>IF(AND(טבלה20[[#This Row],[דילוג]]=1,טבלה20[[#This Row],[הפרש קבוע אחרון]]=I1009,טבלה20[[#This Row],[מחזורי פעילות]]&gt;1),1,"")</f>
        <v/>
      </c>
      <c r="Q1010" s="1" t="str">
        <f>IF(OR(AND(טבלה20[[#This Row],[מחזורי פעילות]]&lt;&gt;"",M1011=""),AND(טבלה20[[#This Row],[פעילות]]=3,M1011=1)),טבלה20[[#This Row],[מחזורי פעילות]],"")</f>
        <v/>
      </c>
      <c r="R1010" s="1" t="str">
        <f>IF(טבלה20[[#This Row],[באיזה מחזור נעקר אחרי קביעה?]]&lt;&gt;"",1,"")</f>
        <v/>
      </c>
      <c r="S1010" s="1" t="str">
        <f>IF(AND(טבלה20[[#This Row],[באיזה מחזור נעקר אחרי קביעה?]]&lt;&gt;"",טבלה20[[#This Row],[CycleNumber]]&gt;B1011),טבלה20[[#This Row],[באיזה מחזור נעקר אחרי קביעה?]],"")</f>
        <v/>
      </c>
      <c r="T1010" s="1" t="str">
        <f>IF(AND(טבלה20[[#This Row],[הפרש קבוע אחרון]]&lt;&gt;"",I1009=""),טבלה20[[#This Row],[CycleNumber]],"")</f>
        <v/>
      </c>
      <c r="U1010" s="1" t="str">
        <f>IF(OR(טבלה20[[#This Row],[CycleNumber]]&gt;B1011,B1011=""),טבלה20[[#This Row],[CycleNumber]],"")</f>
        <v/>
      </c>
      <c r="V10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0" t="s">
        <v>33</v>
      </c>
      <c r="AO1010">
        <v>13</v>
      </c>
      <c r="AP1010">
        <v>28</v>
      </c>
      <c r="AQ1010">
        <f t="shared" si="34"/>
        <v>0</v>
      </c>
      <c r="AR1010" t="str">
        <f t="shared" si="35"/>
        <v/>
      </c>
    </row>
    <row r="1011" spans="1:44" hidden="1" x14ac:dyDescent="0.25">
      <c r="A1011" t="s">
        <v>133</v>
      </c>
      <c r="B1011">
        <v>2</v>
      </c>
      <c r="C1011">
        <v>1</v>
      </c>
      <c r="D1011">
        <v>1</v>
      </c>
      <c r="E1011">
        <v>1</v>
      </c>
      <c r="F1011">
        <v>32</v>
      </c>
      <c r="G1011" t="str">
        <f>IF(טבלה20[[#This Row],[CycleNumber]]&gt;2,IF(AND(טבלה20[[#This Row],[LengthofCycle]]-F1010=F1010-F1009,טבלה20[[#This Row],[LengthofCycle]]-F1010&lt;&gt;0),1,""),"")</f>
        <v/>
      </c>
      <c r="H1011" t="str">
        <f>IF(טבלה20[[#This Row],[דילוג]]=1,SUM(G1011:G1012),"")</f>
        <v/>
      </c>
      <c r="I1011" t="str">
        <f>IF(AND(טבלה20[[#This Row],[CycleNumber]]&gt;B1010,טבלה20[[#This Row],[CycleNumber]]&gt;2),IF(טבלה20[[#This Row],[דילוג]]=1,טבלה20[[#This Row],[LengthofCycle]]-F1010,I1010),"")</f>
        <v/>
      </c>
      <c r="J1011" t="str">
        <f>IF(AND(טבלה20[[#This Row],[CycleNumber]]&gt;B1010,טבלה20[[#This Row],[CycleNumber]]&gt;2),IF(טבלה20[[#This Row],[דילוג]]=1,1,IF(MAX(J1009:J1010)=1,1,IF(טבלה20[[#This Row],[LengthofCycle]]-F1010&lt;&gt;טבלה20[[#This Row],[הפרש קבוע אחרון]],0,""))),"")</f>
        <v/>
      </c>
      <c r="K1011" t="str">
        <f>IF(טבלה20[[#This Row],[CycleNumber]]&lt;3,"",IF(טבלה20[[#This Row],[דילוג]]=1,1,IF(K1010="","",IF(טבלה20[[#This Row],[LengthofCycle]]-F1010=טבלה20[[#This Row],[הפרש קבוע אחרון]],1,IF(K1010+1&gt;3,"",K1010+1)))))</f>
        <v/>
      </c>
      <c r="L1011" t="str">
        <f>IF(OR(טבלה20[[#This Row],[פעילות]]="",K1010=""),"",IF(טבלה20[[#This Row],[פעילות]]=1,1,0))</f>
        <v/>
      </c>
      <c r="M1011" s="1" t="str">
        <f>IF(טבלה20[[#This Row],[פעילות]]="","",IF(OR(M1010="",AND(טבלה20[[#This Row],[דילוג]]=1,K1010=3)),1,M1010+1))</f>
        <v/>
      </c>
      <c r="N1011" s="1" t="str">
        <f>IF(AND(טבלה20[[#This Row],[מחזורי פעילות]]=3,G1012=1,טבלה20[[#This Row],[הפרש קבוע אחרון]]&lt;&gt;I1012),1,"")</f>
        <v/>
      </c>
      <c r="O1011" s="1" t="str">
        <f>IF(AND(טבלה20[[#This Row],[מחזורי פעילות]]=3,G1012=1,טבלה20[[#This Row],[הפרש קבוע אחרון]]=I1012),1,"")</f>
        <v/>
      </c>
      <c r="P1011" s="1" t="str">
        <f>IF(AND(טבלה20[[#This Row],[דילוג]]=1,טבלה20[[#This Row],[הפרש קבוע אחרון]]=I1010,טבלה20[[#This Row],[מחזורי פעילות]]&gt;1),1,"")</f>
        <v/>
      </c>
      <c r="Q1011" s="1" t="str">
        <f>IF(OR(AND(טבלה20[[#This Row],[מחזורי פעילות]]&lt;&gt;"",M1012=""),AND(טבלה20[[#This Row],[פעילות]]=3,M1012=1)),טבלה20[[#This Row],[מחזורי פעילות]],"")</f>
        <v/>
      </c>
      <c r="R1011" s="1" t="str">
        <f>IF(טבלה20[[#This Row],[באיזה מחזור נעקר אחרי קביעה?]]&lt;&gt;"",1,"")</f>
        <v/>
      </c>
      <c r="S1011" s="1" t="str">
        <f>IF(AND(טבלה20[[#This Row],[באיזה מחזור נעקר אחרי קביעה?]]&lt;&gt;"",טבלה20[[#This Row],[CycleNumber]]&gt;B1012),טבלה20[[#This Row],[באיזה מחזור נעקר אחרי קביעה?]],"")</f>
        <v/>
      </c>
      <c r="T1011" s="1" t="str">
        <f>IF(AND(טבלה20[[#This Row],[הפרש קבוע אחרון]]&lt;&gt;"",I1010=""),טבלה20[[#This Row],[CycleNumber]],"")</f>
        <v/>
      </c>
      <c r="U1011" s="1" t="str">
        <f>IF(OR(טבלה20[[#This Row],[CycleNumber]]&gt;B1012,B1012=""),טבלה20[[#This Row],[CycleNumber]],"")</f>
        <v/>
      </c>
      <c r="V10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1" t="s">
        <v>133</v>
      </c>
      <c r="AO1011">
        <v>1</v>
      </c>
      <c r="AP1011">
        <v>38</v>
      </c>
      <c r="AQ1011" t="str">
        <f t="shared" si="34"/>
        <v/>
      </c>
      <c r="AR1011" t="str">
        <f t="shared" si="35"/>
        <v/>
      </c>
    </row>
    <row r="1012" spans="1:44" hidden="1" x14ac:dyDescent="0.25">
      <c r="A1012" t="s">
        <v>133</v>
      </c>
      <c r="B1012">
        <v>3</v>
      </c>
      <c r="C1012">
        <v>1</v>
      </c>
      <c r="D1012">
        <v>1</v>
      </c>
      <c r="E1012">
        <v>1</v>
      </c>
      <c r="F1012">
        <v>38</v>
      </c>
      <c r="G1012" t="str">
        <f>IF(טבלה20[[#This Row],[CycleNumber]]&gt;2,IF(AND(טבלה20[[#This Row],[LengthofCycle]]-F1011=F1011-F1010,טבלה20[[#This Row],[LengthofCycle]]-F1011&lt;&gt;0),1,""),"")</f>
        <v/>
      </c>
      <c r="H1012" t="str">
        <f>IF(טבלה20[[#This Row],[דילוג]]=1,SUM(G1012:G1013),"")</f>
        <v/>
      </c>
      <c r="I1012" t="str">
        <f>IF(AND(טבלה20[[#This Row],[CycleNumber]]&gt;B1011,טבלה20[[#This Row],[CycleNumber]]&gt;2),IF(טבלה20[[#This Row],[דילוג]]=1,טבלה20[[#This Row],[LengthofCycle]]-F1011,I1011),"")</f>
        <v/>
      </c>
      <c r="J1012">
        <f>IF(AND(טבלה20[[#This Row],[CycleNumber]]&gt;B1011,טבלה20[[#This Row],[CycleNumber]]&gt;2),IF(טבלה20[[#This Row],[דילוג]]=1,1,IF(MAX(J1010:J1011)=1,1,IF(טבלה20[[#This Row],[LengthofCycle]]-F1011&lt;&gt;טבלה20[[#This Row],[הפרש קבוע אחרון]],0,""))),"")</f>
        <v>0</v>
      </c>
      <c r="K1012" t="str">
        <f>IF(טבלה20[[#This Row],[CycleNumber]]&lt;3,"",IF(טבלה20[[#This Row],[דילוג]]=1,1,IF(K1011="","",IF(טבלה20[[#This Row],[LengthofCycle]]-F1011=טבלה20[[#This Row],[הפרש קבוע אחרון]],1,IF(K1011+1&gt;3,"",K1011+1)))))</f>
        <v/>
      </c>
      <c r="L1012" t="str">
        <f>IF(OR(טבלה20[[#This Row],[פעילות]]="",K1011=""),"",IF(טבלה20[[#This Row],[פעילות]]=1,1,0))</f>
        <v/>
      </c>
      <c r="M1012" s="1" t="str">
        <f>IF(טבלה20[[#This Row],[פעילות]]="","",IF(OR(M1011="",AND(טבלה20[[#This Row],[דילוג]]=1,K1011=3)),1,M1011+1))</f>
        <v/>
      </c>
      <c r="N1012" s="1" t="str">
        <f>IF(AND(טבלה20[[#This Row],[מחזורי פעילות]]=3,G1013=1,טבלה20[[#This Row],[הפרש קבוע אחרון]]&lt;&gt;I1013),1,"")</f>
        <v/>
      </c>
      <c r="O1012" s="1" t="str">
        <f>IF(AND(טבלה20[[#This Row],[מחזורי פעילות]]=3,G1013=1,טבלה20[[#This Row],[הפרש קבוע אחרון]]=I1013),1,"")</f>
        <v/>
      </c>
      <c r="P1012" s="1" t="str">
        <f>IF(AND(טבלה20[[#This Row],[דילוג]]=1,טבלה20[[#This Row],[הפרש קבוע אחרון]]=I1011,טבלה20[[#This Row],[מחזורי פעילות]]&gt;1),1,"")</f>
        <v/>
      </c>
      <c r="Q1012" s="1" t="str">
        <f>IF(OR(AND(טבלה20[[#This Row],[מחזורי פעילות]]&lt;&gt;"",M1013=""),AND(טבלה20[[#This Row],[פעילות]]=3,M1013=1)),טבלה20[[#This Row],[מחזורי פעילות]],"")</f>
        <v/>
      </c>
      <c r="R1012" s="1" t="str">
        <f>IF(טבלה20[[#This Row],[באיזה מחזור נעקר אחרי קביעה?]]&lt;&gt;"",1,"")</f>
        <v/>
      </c>
      <c r="S1012" s="1" t="str">
        <f>IF(AND(טבלה20[[#This Row],[באיזה מחזור נעקר אחרי קביעה?]]&lt;&gt;"",טבלה20[[#This Row],[CycleNumber]]&gt;B1013),טבלה20[[#This Row],[באיזה מחזור נעקר אחרי קביעה?]],"")</f>
        <v/>
      </c>
      <c r="T1012" s="1" t="str">
        <f>IF(AND(טבלה20[[#This Row],[הפרש קבוע אחרון]]&lt;&gt;"",I1011=""),טבלה20[[#This Row],[CycleNumber]],"")</f>
        <v/>
      </c>
      <c r="U1012" s="1" t="str">
        <f>IF(OR(טבלה20[[#This Row],[CycleNumber]]&gt;B1013,B1013=""),טבלה20[[#This Row],[CycleNumber]],"")</f>
        <v/>
      </c>
      <c r="V10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2" t="s">
        <v>133</v>
      </c>
      <c r="AO1012">
        <v>2</v>
      </c>
      <c r="AP1012">
        <v>32</v>
      </c>
      <c r="AQ1012" t="str">
        <f t="shared" si="34"/>
        <v/>
      </c>
      <c r="AR1012" t="str">
        <f t="shared" si="35"/>
        <v/>
      </c>
    </row>
    <row r="1013" spans="1:44" hidden="1" x14ac:dyDescent="0.25">
      <c r="A1013" t="s">
        <v>133</v>
      </c>
      <c r="B1013">
        <v>4</v>
      </c>
      <c r="C1013">
        <v>1</v>
      </c>
      <c r="D1013">
        <v>1</v>
      </c>
      <c r="E1013">
        <v>1</v>
      </c>
      <c r="F1013">
        <v>38</v>
      </c>
      <c r="G1013" t="str">
        <f>IF(טבלה20[[#This Row],[CycleNumber]]&gt;2,IF(AND(טבלה20[[#This Row],[LengthofCycle]]-F1012=F1012-F1011,טבלה20[[#This Row],[LengthofCycle]]-F1012&lt;&gt;0),1,""),"")</f>
        <v/>
      </c>
      <c r="H1013" t="str">
        <f>IF(טבלה20[[#This Row],[דילוג]]=1,SUM(G1013:G1014),"")</f>
        <v/>
      </c>
      <c r="I1013" t="str">
        <f>IF(AND(טבלה20[[#This Row],[CycleNumber]]&gt;B1012,טבלה20[[#This Row],[CycleNumber]]&gt;2),IF(טבלה20[[#This Row],[דילוג]]=1,טבלה20[[#This Row],[LengthofCycle]]-F1012,I1012),"")</f>
        <v/>
      </c>
      <c r="J1013">
        <f>IF(AND(טבלה20[[#This Row],[CycleNumber]]&gt;B1012,טבלה20[[#This Row],[CycleNumber]]&gt;2),IF(טבלה20[[#This Row],[דילוג]]=1,1,IF(MAX(J1011:J1012)=1,1,IF(טבלה20[[#This Row],[LengthofCycle]]-F1012&lt;&gt;טבלה20[[#This Row],[הפרש קבוע אחרון]],0,""))),"")</f>
        <v>0</v>
      </c>
      <c r="K1013" t="str">
        <f>IF(טבלה20[[#This Row],[CycleNumber]]&lt;3,"",IF(טבלה20[[#This Row],[דילוג]]=1,1,IF(K1012="","",IF(טבלה20[[#This Row],[LengthofCycle]]-F1012=טבלה20[[#This Row],[הפרש קבוע אחרון]],1,IF(K1012+1&gt;3,"",K1012+1)))))</f>
        <v/>
      </c>
      <c r="L1013" t="str">
        <f>IF(OR(טבלה20[[#This Row],[פעילות]]="",K1012=""),"",IF(טבלה20[[#This Row],[פעילות]]=1,1,0))</f>
        <v/>
      </c>
      <c r="M1013" s="1" t="str">
        <f>IF(טבלה20[[#This Row],[פעילות]]="","",IF(OR(M1012="",AND(טבלה20[[#This Row],[דילוג]]=1,K1012=3)),1,M1012+1))</f>
        <v/>
      </c>
      <c r="N1013" s="1" t="str">
        <f>IF(AND(טבלה20[[#This Row],[מחזורי פעילות]]=3,G1014=1,טבלה20[[#This Row],[הפרש קבוע אחרון]]&lt;&gt;I1014),1,"")</f>
        <v/>
      </c>
      <c r="O1013" s="1" t="str">
        <f>IF(AND(טבלה20[[#This Row],[מחזורי פעילות]]=3,G1014=1,טבלה20[[#This Row],[הפרש קבוע אחרון]]=I1014),1,"")</f>
        <v/>
      </c>
      <c r="P1013" s="1" t="str">
        <f>IF(AND(טבלה20[[#This Row],[דילוג]]=1,טבלה20[[#This Row],[הפרש קבוע אחרון]]=I1012,טבלה20[[#This Row],[מחזורי פעילות]]&gt;1),1,"")</f>
        <v/>
      </c>
      <c r="Q1013" s="1" t="str">
        <f>IF(OR(AND(טבלה20[[#This Row],[מחזורי פעילות]]&lt;&gt;"",M1014=""),AND(טבלה20[[#This Row],[פעילות]]=3,M1014=1)),טבלה20[[#This Row],[מחזורי פעילות]],"")</f>
        <v/>
      </c>
      <c r="R1013" s="1" t="str">
        <f>IF(טבלה20[[#This Row],[באיזה מחזור נעקר אחרי קביעה?]]&lt;&gt;"",1,"")</f>
        <v/>
      </c>
      <c r="S1013" s="1" t="str">
        <f>IF(AND(טבלה20[[#This Row],[באיזה מחזור נעקר אחרי קביעה?]]&lt;&gt;"",טבלה20[[#This Row],[CycleNumber]]&gt;B1014),טבלה20[[#This Row],[באיזה מחזור נעקר אחרי קביעה?]],"")</f>
        <v/>
      </c>
      <c r="T1013" s="1" t="str">
        <f>IF(AND(טבלה20[[#This Row],[הפרש קבוע אחרון]]&lt;&gt;"",I1012=""),טבלה20[[#This Row],[CycleNumber]],"")</f>
        <v/>
      </c>
      <c r="U1013" s="1" t="str">
        <f>IF(OR(טבלה20[[#This Row],[CycleNumber]]&gt;B1014,B1014=""),טבלה20[[#This Row],[CycleNumber]],"")</f>
        <v/>
      </c>
      <c r="V10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3" t="s">
        <v>133</v>
      </c>
      <c r="AO1013">
        <v>3</v>
      </c>
      <c r="AP1013">
        <v>38</v>
      </c>
      <c r="AQ1013">
        <f t="shared" si="34"/>
        <v>0</v>
      </c>
      <c r="AR1013" t="str">
        <f t="shared" si="35"/>
        <v/>
      </c>
    </row>
    <row r="1014" spans="1:44" hidden="1" x14ac:dyDescent="0.25">
      <c r="A1014" t="s">
        <v>133</v>
      </c>
      <c r="B1014">
        <v>5</v>
      </c>
      <c r="C1014">
        <v>1</v>
      </c>
      <c r="D1014">
        <v>1</v>
      </c>
      <c r="E1014">
        <v>1</v>
      </c>
      <c r="F1014">
        <v>39</v>
      </c>
      <c r="G1014" t="str">
        <f>IF(טבלה20[[#This Row],[CycleNumber]]&gt;2,IF(AND(טבלה20[[#This Row],[LengthofCycle]]-F1013=F1013-F1012,טבלה20[[#This Row],[LengthofCycle]]-F1013&lt;&gt;0),1,""),"")</f>
        <v/>
      </c>
      <c r="H1014" t="str">
        <f>IF(טבלה20[[#This Row],[דילוג]]=1,SUM(G1014:G1015),"")</f>
        <v/>
      </c>
      <c r="I1014" t="str">
        <f>IF(AND(טבלה20[[#This Row],[CycleNumber]]&gt;B1013,טבלה20[[#This Row],[CycleNumber]]&gt;2),IF(טבלה20[[#This Row],[דילוג]]=1,טבלה20[[#This Row],[LengthofCycle]]-F1013,I1013),"")</f>
        <v/>
      </c>
      <c r="J1014">
        <f>IF(AND(טבלה20[[#This Row],[CycleNumber]]&gt;B1013,טבלה20[[#This Row],[CycleNumber]]&gt;2),IF(טבלה20[[#This Row],[דילוג]]=1,1,IF(MAX(J1012:J1013)=1,1,IF(טבלה20[[#This Row],[LengthofCycle]]-F1013&lt;&gt;טבלה20[[#This Row],[הפרש קבוע אחרון]],0,""))),"")</f>
        <v>0</v>
      </c>
      <c r="K1014" t="str">
        <f>IF(טבלה20[[#This Row],[CycleNumber]]&lt;3,"",IF(טבלה20[[#This Row],[דילוג]]=1,1,IF(K1013="","",IF(טבלה20[[#This Row],[LengthofCycle]]-F1013=טבלה20[[#This Row],[הפרש קבוע אחרון]],1,IF(K1013+1&gt;3,"",K1013+1)))))</f>
        <v/>
      </c>
      <c r="L1014" t="str">
        <f>IF(OR(טבלה20[[#This Row],[פעילות]]="",K1013=""),"",IF(טבלה20[[#This Row],[פעילות]]=1,1,0))</f>
        <v/>
      </c>
      <c r="M1014" s="1" t="str">
        <f>IF(טבלה20[[#This Row],[פעילות]]="","",IF(OR(M1013="",AND(טבלה20[[#This Row],[דילוג]]=1,K1013=3)),1,M1013+1))</f>
        <v/>
      </c>
      <c r="N1014" s="1" t="str">
        <f>IF(AND(טבלה20[[#This Row],[מחזורי פעילות]]=3,G1015=1,טבלה20[[#This Row],[הפרש קבוע אחרון]]&lt;&gt;I1015),1,"")</f>
        <v/>
      </c>
      <c r="O1014" s="1" t="str">
        <f>IF(AND(טבלה20[[#This Row],[מחזורי פעילות]]=3,G1015=1,טבלה20[[#This Row],[הפרש קבוע אחרון]]=I1015),1,"")</f>
        <v/>
      </c>
      <c r="P1014" s="1" t="str">
        <f>IF(AND(טבלה20[[#This Row],[דילוג]]=1,טבלה20[[#This Row],[הפרש קבוע אחרון]]=I1013,טבלה20[[#This Row],[מחזורי פעילות]]&gt;1),1,"")</f>
        <v/>
      </c>
      <c r="Q1014" s="1" t="str">
        <f>IF(OR(AND(טבלה20[[#This Row],[מחזורי פעילות]]&lt;&gt;"",M1015=""),AND(טבלה20[[#This Row],[פעילות]]=3,M1015=1)),טבלה20[[#This Row],[מחזורי פעילות]],"")</f>
        <v/>
      </c>
      <c r="R1014" s="1" t="str">
        <f>IF(טבלה20[[#This Row],[באיזה מחזור נעקר אחרי קביעה?]]&lt;&gt;"",1,"")</f>
        <v/>
      </c>
      <c r="S1014" s="1" t="str">
        <f>IF(AND(טבלה20[[#This Row],[באיזה מחזור נעקר אחרי קביעה?]]&lt;&gt;"",טבלה20[[#This Row],[CycleNumber]]&gt;B1015),טבלה20[[#This Row],[באיזה מחזור נעקר אחרי קביעה?]],"")</f>
        <v/>
      </c>
      <c r="T1014" s="1" t="str">
        <f>IF(AND(טבלה20[[#This Row],[הפרש קבוע אחרון]]&lt;&gt;"",I1013=""),טבלה20[[#This Row],[CycleNumber]],"")</f>
        <v/>
      </c>
      <c r="U1014" s="1" t="str">
        <f>IF(OR(טבלה20[[#This Row],[CycleNumber]]&gt;B1015,B1015=""),טבלה20[[#This Row],[CycleNumber]],"")</f>
        <v/>
      </c>
      <c r="V10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4" t="s">
        <v>133</v>
      </c>
      <c r="AO1014">
        <v>4</v>
      </c>
      <c r="AP1014">
        <v>38</v>
      </c>
      <c r="AQ1014">
        <f t="shared" si="34"/>
        <v>0</v>
      </c>
      <c r="AR1014" t="str">
        <f t="shared" si="35"/>
        <v/>
      </c>
    </row>
    <row r="1015" spans="1:44" hidden="1" x14ac:dyDescent="0.25">
      <c r="A1015" t="s">
        <v>133</v>
      </c>
      <c r="B1015">
        <v>6</v>
      </c>
      <c r="C1015">
        <v>1</v>
      </c>
      <c r="D1015">
        <v>1</v>
      </c>
      <c r="E1015">
        <v>1</v>
      </c>
      <c r="F1015">
        <v>38</v>
      </c>
      <c r="G1015" t="str">
        <f>IF(טבלה20[[#This Row],[CycleNumber]]&gt;2,IF(AND(טבלה20[[#This Row],[LengthofCycle]]-F1014=F1014-F1013,טבלה20[[#This Row],[LengthofCycle]]-F1014&lt;&gt;0),1,""),"")</f>
        <v/>
      </c>
      <c r="H1015" t="str">
        <f>IF(טבלה20[[#This Row],[דילוג]]=1,SUM(G1015:G1016),"")</f>
        <v/>
      </c>
      <c r="I1015" t="str">
        <f>IF(AND(טבלה20[[#This Row],[CycleNumber]]&gt;B1014,טבלה20[[#This Row],[CycleNumber]]&gt;2),IF(טבלה20[[#This Row],[דילוג]]=1,טבלה20[[#This Row],[LengthofCycle]]-F1014,I1014),"")</f>
        <v/>
      </c>
      <c r="J1015">
        <f>IF(AND(טבלה20[[#This Row],[CycleNumber]]&gt;B1014,טבלה20[[#This Row],[CycleNumber]]&gt;2),IF(טבלה20[[#This Row],[דילוג]]=1,1,IF(MAX(J1013:J1014)=1,1,IF(טבלה20[[#This Row],[LengthofCycle]]-F1014&lt;&gt;טבלה20[[#This Row],[הפרש קבוע אחרון]],0,""))),"")</f>
        <v>0</v>
      </c>
      <c r="K1015" t="str">
        <f>IF(טבלה20[[#This Row],[CycleNumber]]&lt;3,"",IF(טבלה20[[#This Row],[דילוג]]=1,1,IF(K1014="","",IF(טבלה20[[#This Row],[LengthofCycle]]-F1014=טבלה20[[#This Row],[הפרש קבוע אחרון]],1,IF(K1014+1&gt;3,"",K1014+1)))))</f>
        <v/>
      </c>
      <c r="L1015" t="str">
        <f>IF(OR(טבלה20[[#This Row],[פעילות]]="",K1014=""),"",IF(טבלה20[[#This Row],[פעילות]]=1,1,0))</f>
        <v/>
      </c>
      <c r="M1015" s="1" t="str">
        <f>IF(טבלה20[[#This Row],[פעילות]]="","",IF(OR(M1014="",AND(טבלה20[[#This Row],[דילוג]]=1,K1014=3)),1,M1014+1))</f>
        <v/>
      </c>
      <c r="N1015" s="1" t="str">
        <f>IF(AND(טבלה20[[#This Row],[מחזורי פעילות]]=3,G1016=1,טבלה20[[#This Row],[הפרש קבוע אחרון]]&lt;&gt;I1016),1,"")</f>
        <v/>
      </c>
      <c r="O1015" s="1" t="str">
        <f>IF(AND(טבלה20[[#This Row],[מחזורי פעילות]]=3,G1016=1,טבלה20[[#This Row],[הפרש קבוע אחרון]]=I1016),1,"")</f>
        <v/>
      </c>
      <c r="P1015" s="1" t="str">
        <f>IF(AND(טבלה20[[#This Row],[דילוג]]=1,טבלה20[[#This Row],[הפרש קבוע אחרון]]=I1014,טבלה20[[#This Row],[מחזורי פעילות]]&gt;1),1,"")</f>
        <v/>
      </c>
      <c r="Q1015" s="1" t="str">
        <f>IF(OR(AND(טבלה20[[#This Row],[מחזורי פעילות]]&lt;&gt;"",M1016=""),AND(טבלה20[[#This Row],[פעילות]]=3,M1016=1)),טבלה20[[#This Row],[מחזורי פעילות]],"")</f>
        <v/>
      </c>
      <c r="R1015" s="1" t="str">
        <f>IF(טבלה20[[#This Row],[באיזה מחזור נעקר אחרי קביעה?]]&lt;&gt;"",1,"")</f>
        <v/>
      </c>
      <c r="S1015" s="1" t="str">
        <f>IF(AND(טבלה20[[#This Row],[באיזה מחזור נעקר אחרי קביעה?]]&lt;&gt;"",טבלה20[[#This Row],[CycleNumber]]&gt;B1016),טבלה20[[#This Row],[באיזה מחזור נעקר אחרי קביעה?]],"")</f>
        <v/>
      </c>
      <c r="T1015" s="1" t="str">
        <f>IF(AND(טבלה20[[#This Row],[הפרש קבוע אחרון]]&lt;&gt;"",I1014=""),טבלה20[[#This Row],[CycleNumber]],"")</f>
        <v/>
      </c>
      <c r="U1015" s="1" t="str">
        <f>IF(OR(טבלה20[[#This Row],[CycleNumber]]&gt;B1016,B1016=""),טבלה20[[#This Row],[CycleNumber]],"")</f>
        <v/>
      </c>
      <c r="V10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5" t="s">
        <v>133</v>
      </c>
      <c r="AO1015">
        <v>5</v>
      </c>
      <c r="AP1015">
        <v>39</v>
      </c>
      <c r="AQ1015">
        <f t="shared" si="34"/>
        <v>0</v>
      </c>
      <c r="AR1015" t="str">
        <f t="shared" si="35"/>
        <v/>
      </c>
    </row>
    <row r="1016" spans="1:44" hidden="1" x14ac:dyDescent="0.25">
      <c r="A1016" t="s">
        <v>133</v>
      </c>
      <c r="B1016">
        <v>7</v>
      </c>
      <c r="C1016">
        <v>1</v>
      </c>
      <c r="D1016">
        <v>1</v>
      </c>
      <c r="E1016">
        <v>1</v>
      </c>
      <c r="F1016">
        <v>31</v>
      </c>
      <c r="G1016" t="str">
        <f>IF(טבלה20[[#This Row],[CycleNumber]]&gt;2,IF(AND(טבלה20[[#This Row],[LengthofCycle]]-F1015=F1015-F1014,טבלה20[[#This Row],[LengthofCycle]]-F1015&lt;&gt;0),1,""),"")</f>
        <v/>
      </c>
      <c r="H1016" t="str">
        <f>IF(טבלה20[[#This Row],[דילוג]]=1,SUM(G1016:G1017),"")</f>
        <v/>
      </c>
      <c r="I1016" t="str">
        <f>IF(AND(טבלה20[[#This Row],[CycleNumber]]&gt;B1015,טבלה20[[#This Row],[CycleNumber]]&gt;2),IF(טבלה20[[#This Row],[דילוג]]=1,טבלה20[[#This Row],[LengthofCycle]]-F1015,I1015),"")</f>
        <v/>
      </c>
      <c r="J1016">
        <f>IF(AND(טבלה20[[#This Row],[CycleNumber]]&gt;B1015,טבלה20[[#This Row],[CycleNumber]]&gt;2),IF(טבלה20[[#This Row],[דילוג]]=1,1,IF(MAX(J1014:J1015)=1,1,IF(טבלה20[[#This Row],[LengthofCycle]]-F1015&lt;&gt;טבלה20[[#This Row],[הפרש קבוע אחרון]],0,""))),"")</f>
        <v>0</v>
      </c>
      <c r="K1016" t="str">
        <f>IF(טבלה20[[#This Row],[CycleNumber]]&lt;3,"",IF(טבלה20[[#This Row],[דילוג]]=1,1,IF(K1015="","",IF(טבלה20[[#This Row],[LengthofCycle]]-F1015=טבלה20[[#This Row],[הפרש קבוע אחרון]],1,IF(K1015+1&gt;3,"",K1015+1)))))</f>
        <v/>
      </c>
      <c r="L1016" t="str">
        <f>IF(OR(טבלה20[[#This Row],[פעילות]]="",K1015=""),"",IF(טבלה20[[#This Row],[פעילות]]=1,1,0))</f>
        <v/>
      </c>
      <c r="M1016" s="1" t="str">
        <f>IF(טבלה20[[#This Row],[פעילות]]="","",IF(OR(M1015="",AND(טבלה20[[#This Row],[דילוג]]=1,K1015=3)),1,M1015+1))</f>
        <v/>
      </c>
      <c r="N1016" s="1" t="str">
        <f>IF(AND(טבלה20[[#This Row],[מחזורי פעילות]]=3,G1017=1,טבלה20[[#This Row],[הפרש קבוע אחרון]]&lt;&gt;I1017),1,"")</f>
        <v/>
      </c>
      <c r="O1016" s="1" t="str">
        <f>IF(AND(טבלה20[[#This Row],[מחזורי פעילות]]=3,G1017=1,טבלה20[[#This Row],[הפרש קבוע אחרון]]=I1017),1,"")</f>
        <v/>
      </c>
      <c r="P1016" s="1" t="str">
        <f>IF(AND(טבלה20[[#This Row],[דילוג]]=1,טבלה20[[#This Row],[הפרש קבוע אחרון]]=I1015,טבלה20[[#This Row],[מחזורי פעילות]]&gt;1),1,"")</f>
        <v/>
      </c>
      <c r="Q1016" s="1" t="str">
        <f>IF(OR(AND(טבלה20[[#This Row],[מחזורי פעילות]]&lt;&gt;"",M1017=""),AND(טבלה20[[#This Row],[פעילות]]=3,M1017=1)),טבלה20[[#This Row],[מחזורי פעילות]],"")</f>
        <v/>
      </c>
      <c r="R1016" s="1" t="str">
        <f>IF(טבלה20[[#This Row],[באיזה מחזור נעקר אחרי קביעה?]]&lt;&gt;"",1,"")</f>
        <v/>
      </c>
      <c r="S1016" s="1" t="str">
        <f>IF(AND(טבלה20[[#This Row],[באיזה מחזור נעקר אחרי קביעה?]]&lt;&gt;"",טבלה20[[#This Row],[CycleNumber]]&gt;B1017),טבלה20[[#This Row],[באיזה מחזור נעקר אחרי קביעה?]],"")</f>
        <v/>
      </c>
      <c r="T1016" s="1" t="str">
        <f>IF(AND(טבלה20[[#This Row],[הפרש קבוע אחרון]]&lt;&gt;"",I1015=""),טבלה20[[#This Row],[CycleNumber]],"")</f>
        <v/>
      </c>
      <c r="U1016" s="1" t="str">
        <f>IF(OR(טבלה20[[#This Row],[CycleNumber]]&gt;B1017,B1017=""),טבלה20[[#This Row],[CycleNumber]],"")</f>
        <v/>
      </c>
      <c r="V10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6" t="s">
        <v>133</v>
      </c>
      <c r="AO1016">
        <v>6</v>
      </c>
      <c r="AP1016">
        <v>38</v>
      </c>
      <c r="AQ1016">
        <f t="shared" si="34"/>
        <v>0</v>
      </c>
      <c r="AR1016" t="str">
        <f t="shared" si="35"/>
        <v/>
      </c>
    </row>
    <row r="1017" spans="1:44" hidden="1" x14ac:dyDescent="0.25">
      <c r="A1017" t="s">
        <v>133</v>
      </c>
      <c r="B1017">
        <v>8</v>
      </c>
      <c r="C1017">
        <v>1</v>
      </c>
      <c r="D1017">
        <v>1</v>
      </c>
      <c r="E1017">
        <v>1</v>
      </c>
      <c r="F1017">
        <v>35</v>
      </c>
      <c r="G1017" t="str">
        <f>IF(טבלה20[[#This Row],[CycleNumber]]&gt;2,IF(AND(טבלה20[[#This Row],[LengthofCycle]]-F1016=F1016-F1015,טבלה20[[#This Row],[LengthofCycle]]-F1016&lt;&gt;0),1,""),"")</f>
        <v/>
      </c>
      <c r="H1017" t="str">
        <f>IF(טבלה20[[#This Row],[דילוג]]=1,SUM(G1017:G1018),"")</f>
        <v/>
      </c>
      <c r="I1017" t="str">
        <f>IF(AND(טבלה20[[#This Row],[CycleNumber]]&gt;B1016,טבלה20[[#This Row],[CycleNumber]]&gt;2),IF(טבלה20[[#This Row],[דילוג]]=1,טבלה20[[#This Row],[LengthofCycle]]-F1016,I1016),"")</f>
        <v/>
      </c>
      <c r="J1017">
        <f>IF(AND(טבלה20[[#This Row],[CycleNumber]]&gt;B1016,טבלה20[[#This Row],[CycleNumber]]&gt;2),IF(טבלה20[[#This Row],[דילוג]]=1,1,IF(MAX(J1015:J1016)=1,1,IF(טבלה20[[#This Row],[LengthofCycle]]-F1016&lt;&gt;טבלה20[[#This Row],[הפרש קבוע אחרון]],0,""))),"")</f>
        <v>0</v>
      </c>
      <c r="K1017" t="str">
        <f>IF(טבלה20[[#This Row],[CycleNumber]]&lt;3,"",IF(טבלה20[[#This Row],[דילוג]]=1,1,IF(K1016="","",IF(טבלה20[[#This Row],[LengthofCycle]]-F1016=טבלה20[[#This Row],[הפרש קבוע אחרון]],1,IF(K1016+1&gt;3,"",K1016+1)))))</f>
        <v/>
      </c>
      <c r="L1017" t="str">
        <f>IF(OR(טבלה20[[#This Row],[פעילות]]="",K1016=""),"",IF(טבלה20[[#This Row],[פעילות]]=1,1,0))</f>
        <v/>
      </c>
      <c r="M1017" s="1" t="str">
        <f>IF(טבלה20[[#This Row],[פעילות]]="","",IF(OR(M1016="",AND(טבלה20[[#This Row],[דילוג]]=1,K1016=3)),1,M1016+1))</f>
        <v/>
      </c>
      <c r="N1017" s="1" t="str">
        <f>IF(AND(טבלה20[[#This Row],[מחזורי פעילות]]=3,G1018=1,טבלה20[[#This Row],[הפרש קבוע אחרון]]&lt;&gt;I1018),1,"")</f>
        <v/>
      </c>
      <c r="O1017" s="1" t="str">
        <f>IF(AND(טבלה20[[#This Row],[מחזורי פעילות]]=3,G1018=1,טבלה20[[#This Row],[הפרש קבוע אחרון]]=I1018),1,"")</f>
        <v/>
      </c>
      <c r="P1017" s="1" t="str">
        <f>IF(AND(טבלה20[[#This Row],[דילוג]]=1,טבלה20[[#This Row],[הפרש קבוע אחרון]]=I1016,טבלה20[[#This Row],[מחזורי פעילות]]&gt;1),1,"")</f>
        <v/>
      </c>
      <c r="Q1017" s="1" t="str">
        <f>IF(OR(AND(טבלה20[[#This Row],[מחזורי פעילות]]&lt;&gt;"",M1018=""),AND(טבלה20[[#This Row],[פעילות]]=3,M1018=1)),טבלה20[[#This Row],[מחזורי פעילות]],"")</f>
        <v/>
      </c>
      <c r="R1017" s="1" t="str">
        <f>IF(טבלה20[[#This Row],[באיזה מחזור נעקר אחרי קביעה?]]&lt;&gt;"",1,"")</f>
        <v/>
      </c>
      <c r="S1017" s="1" t="str">
        <f>IF(AND(טבלה20[[#This Row],[באיזה מחזור נעקר אחרי קביעה?]]&lt;&gt;"",טבלה20[[#This Row],[CycleNumber]]&gt;B1018),טבלה20[[#This Row],[באיזה מחזור נעקר אחרי קביעה?]],"")</f>
        <v/>
      </c>
      <c r="T1017" s="1" t="str">
        <f>IF(AND(טבלה20[[#This Row],[הפרש קבוע אחרון]]&lt;&gt;"",I1016=""),טבלה20[[#This Row],[CycleNumber]],"")</f>
        <v/>
      </c>
      <c r="U1017" s="1" t="str">
        <f>IF(OR(טבלה20[[#This Row],[CycleNumber]]&gt;B1018,B1018=""),טבלה20[[#This Row],[CycleNumber]],"")</f>
        <v/>
      </c>
      <c r="V10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7" t="s">
        <v>133</v>
      </c>
      <c r="AO1017">
        <v>7</v>
      </c>
      <c r="AP1017">
        <v>31</v>
      </c>
      <c r="AQ1017">
        <f t="shared" si="34"/>
        <v>0</v>
      </c>
      <c r="AR1017" t="str">
        <f t="shared" si="35"/>
        <v/>
      </c>
    </row>
    <row r="1018" spans="1:44" hidden="1" x14ac:dyDescent="0.25">
      <c r="A1018" t="s">
        <v>133</v>
      </c>
      <c r="B1018">
        <v>9</v>
      </c>
      <c r="C1018">
        <v>1</v>
      </c>
      <c r="D1018">
        <v>1</v>
      </c>
      <c r="E1018">
        <v>1</v>
      </c>
      <c r="F1018">
        <v>35</v>
      </c>
      <c r="G1018" t="str">
        <f>IF(טבלה20[[#This Row],[CycleNumber]]&gt;2,IF(AND(טבלה20[[#This Row],[LengthofCycle]]-F1017=F1017-F1016,טבלה20[[#This Row],[LengthofCycle]]-F1017&lt;&gt;0),1,""),"")</f>
        <v/>
      </c>
      <c r="H1018" t="str">
        <f>IF(טבלה20[[#This Row],[דילוג]]=1,SUM(G1018:G1019),"")</f>
        <v/>
      </c>
      <c r="I1018" t="str">
        <f>IF(AND(טבלה20[[#This Row],[CycleNumber]]&gt;B1017,טבלה20[[#This Row],[CycleNumber]]&gt;2),IF(טבלה20[[#This Row],[דילוג]]=1,טבלה20[[#This Row],[LengthofCycle]]-F1017,I1017),"")</f>
        <v/>
      </c>
      <c r="J1018">
        <f>IF(AND(טבלה20[[#This Row],[CycleNumber]]&gt;B1017,טבלה20[[#This Row],[CycleNumber]]&gt;2),IF(טבלה20[[#This Row],[דילוג]]=1,1,IF(MAX(J1016:J1017)=1,1,IF(טבלה20[[#This Row],[LengthofCycle]]-F1017&lt;&gt;טבלה20[[#This Row],[הפרש קבוע אחרון]],0,""))),"")</f>
        <v>0</v>
      </c>
      <c r="K1018" t="str">
        <f>IF(טבלה20[[#This Row],[CycleNumber]]&lt;3,"",IF(טבלה20[[#This Row],[דילוג]]=1,1,IF(K1017="","",IF(טבלה20[[#This Row],[LengthofCycle]]-F1017=טבלה20[[#This Row],[הפרש קבוע אחרון]],1,IF(K1017+1&gt;3,"",K1017+1)))))</f>
        <v/>
      </c>
      <c r="L1018" t="str">
        <f>IF(OR(טבלה20[[#This Row],[פעילות]]="",K1017=""),"",IF(טבלה20[[#This Row],[פעילות]]=1,1,0))</f>
        <v/>
      </c>
      <c r="M1018" s="1" t="str">
        <f>IF(טבלה20[[#This Row],[פעילות]]="","",IF(OR(M1017="",AND(טבלה20[[#This Row],[דילוג]]=1,K1017=3)),1,M1017+1))</f>
        <v/>
      </c>
      <c r="N1018" s="1" t="str">
        <f>IF(AND(טבלה20[[#This Row],[מחזורי פעילות]]=3,G1019=1,טבלה20[[#This Row],[הפרש קבוע אחרון]]&lt;&gt;I1019),1,"")</f>
        <v/>
      </c>
      <c r="O1018" s="1" t="str">
        <f>IF(AND(טבלה20[[#This Row],[מחזורי פעילות]]=3,G1019=1,טבלה20[[#This Row],[הפרש קבוע אחרון]]=I1019),1,"")</f>
        <v/>
      </c>
      <c r="P1018" s="1" t="str">
        <f>IF(AND(טבלה20[[#This Row],[דילוג]]=1,טבלה20[[#This Row],[הפרש קבוע אחרון]]=I1017,טבלה20[[#This Row],[מחזורי פעילות]]&gt;1),1,"")</f>
        <v/>
      </c>
      <c r="Q1018" s="1" t="str">
        <f>IF(OR(AND(טבלה20[[#This Row],[מחזורי פעילות]]&lt;&gt;"",M1019=""),AND(טבלה20[[#This Row],[פעילות]]=3,M1019=1)),טבלה20[[#This Row],[מחזורי פעילות]],"")</f>
        <v/>
      </c>
      <c r="R1018" s="1" t="str">
        <f>IF(טבלה20[[#This Row],[באיזה מחזור נעקר אחרי קביעה?]]&lt;&gt;"",1,"")</f>
        <v/>
      </c>
      <c r="S1018" s="1" t="str">
        <f>IF(AND(טבלה20[[#This Row],[באיזה מחזור נעקר אחרי קביעה?]]&lt;&gt;"",טבלה20[[#This Row],[CycleNumber]]&gt;B1019),טבלה20[[#This Row],[באיזה מחזור נעקר אחרי קביעה?]],"")</f>
        <v/>
      </c>
      <c r="T1018" s="1" t="str">
        <f>IF(AND(טבלה20[[#This Row],[הפרש קבוע אחרון]]&lt;&gt;"",I1017=""),טבלה20[[#This Row],[CycleNumber]],"")</f>
        <v/>
      </c>
      <c r="U1018" s="1" t="str">
        <f>IF(OR(טבלה20[[#This Row],[CycleNumber]]&gt;B1019,B1019=""),טבלה20[[#This Row],[CycleNumber]],"")</f>
        <v/>
      </c>
      <c r="V10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8" t="s">
        <v>133</v>
      </c>
      <c r="AO1018">
        <v>8</v>
      </c>
      <c r="AP1018">
        <v>35</v>
      </c>
      <c r="AQ1018">
        <f t="shared" si="34"/>
        <v>0</v>
      </c>
      <c r="AR1018" t="str">
        <f t="shared" si="35"/>
        <v/>
      </c>
    </row>
    <row r="1019" spans="1:44" hidden="1" x14ac:dyDescent="0.25">
      <c r="A1019" t="s">
        <v>133</v>
      </c>
      <c r="B1019">
        <v>10</v>
      </c>
      <c r="C1019">
        <v>1</v>
      </c>
      <c r="D1019">
        <v>0</v>
      </c>
      <c r="E1019">
        <v>1</v>
      </c>
      <c r="F1019">
        <v>32</v>
      </c>
      <c r="G1019" t="str">
        <f>IF(טבלה20[[#This Row],[CycleNumber]]&gt;2,IF(AND(טבלה20[[#This Row],[LengthofCycle]]-F1018=F1018-F1017,טבלה20[[#This Row],[LengthofCycle]]-F1018&lt;&gt;0),1,""),"")</f>
        <v/>
      </c>
      <c r="H1019" t="str">
        <f>IF(טבלה20[[#This Row],[דילוג]]=1,SUM(G1019:G1020),"")</f>
        <v/>
      </c>
      <c r="I1019" t="str">
        <f>IF(AND(טבלה20[[#This Row],[CycleNumber]]&gt;B1018,טבלה20[[#This Row],[CycleNumber]]&gt;2),IF(טבלה20[[#This Row],[דילוג]]=1,טבלה20[[#This Row],[LengthofCycle]]-F1018,I1018),"")</f>
        <v/>
      </c>
      <c r="J1019">
        <f>IF(AND(טבלה20[[#This Row],[CycleNumber]]&gt;B1018,טבלה20[[#This Row],[CycleNumber]]&gt;2),IF(טבלה20[[#This Row],[דילוג]]=1,1,IF(MAX(J1017:J1018)=1,1,IF(טבלה20[[#This Row],[LengthofCycle]]-F1018&lt;&gt;טבלה20[[#This Row],[הפרש קבוע אחרון]],0,""))),"")</f>
        <v>0</v>
      </c>
      <c r="K1019" t="str">
        <f>IF(טבלה20[[#This Row],[CycleNumber]]&lt;3,"",IF(טבלה20[[#This Row],[דילוג]]=1,1,IF(K1018="","",IF(טבלה20[[#This Row],[LengthofCycle]]-F1018=טבלה20[[#This Row],[הפרש קבוע אחרון]],1,IF(K1018+1&gt;3,"",K1018+1)))))</f>
        <v/>
      </c>
      <c r="L1019" t="str">
        <f>IF(OR(טבלה20[[#This Row],[פעילות]]="",K1018=""),"",IF(טבלה20[[#This Row],[פעילות]]=1,1,0))</f>
        <v/>
      </c>
      <c r="M1019" s="1" t="str">
        <f>IF(טבלה20[[#This Row],[פעילות]]="","",IF(OR(M1018="",AND(טבלה20[[#This Row],[דילוג]]=1,K1018=3)),1,M1018+1))</f>
        <v/>
      </c>
      <c r="N1019" s="1" t="str">
        <f>IF(AND(טבלה20[[#This Row],[מחזורי פעילות]]=3,G1020=1,טבלה20[[#This Row],[הפרש קבוע אחרון]]&lt;&gt;I1020),1,"")</f>
        <v/>
      </c>
      <c r="O1019" s="1" t="str">
        <f>IF(AND(טבלה20[[#This Row],[מחזורי פעילות]]=3,G1020=1,טבלה20[[#This Row],[הפרש קבוע אחרון]]=I1020),1,"")</f>
        <v/>
      </c>
      <c r="P1019" s="1" t="str">
        <f>IF(AND(טבלה20[[#This Row],[דילוג]]=1,טבלה20[[#This Row],[הפרש קבוע אחרון]]=I1018,טבלה20[[#This Row],[מחזורי פעילות]]&gt;1),1,"")</f>
        <v/>
      </c>
      <c r="Q1019" s="1" t="str">
        <f>IF(OR(AND(טבלה20[[#This Row],[מחזורי פעילות]]&lt;&gt;"",M1020=""),AND(טבלה20[[#This Row],[פעילות]]=3,M1020=1)),טבלה20[[#This Row],[מחזורי פעילות]],"")</f>
        <v/>
      </c>
      <c r="R1019" s="1" t="str">
        <f>IF(טבלה20[[#This Row],[באיזה מחזור נעקר אחרי קביעה?]]&lt;&gt;"",1,"")</f>
        <v/>
      </c>
      <c r="S1019" s="1" t="str">
        <f>IF(AND(טבלה20[[#This Row],[באיזה מחזור נעקר אחרי קביעה?]]&lt;&gt;"",טבלה20[[#This Row],[CycleNumber]]&gt;B1020),טבלה20[[#This Row],[באיזה מחזור נעקר אחרי קביעה?]],"")</f>
        <v/>
      </c>
      <c r="T1019" s="1" t="str">
        <f>IF(AND(טבלה20[[#This Row],[הפרש קבוע אחרון]]&lt;&gt;"",I1018=""),טבלה20[[#This Row],[CycleNumber]],"")</f>
        <v/>
      </c>
      <c r="U1019" s="1" t="str">
        <f>IF(OR(טבלה20[[#This Row],[CycleNumber]]&gt;B1020,B1020=""),טבלה20[[#This Row],[CycleNumber]],"")</f>
        <v/>
      </c>
      <c r="V10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19" t="s">
        <v>133</v>
      </c>
      <c r="AO1019">
        <v>9</v>
      </c>
      <c r="AP1019">
        <v>35</v>
      </c>
      <c r="AQ1019">
        <f t="shared" si="34"/>
        <v>0</v>
      </c>
      <c r="AR1019" t="str">
        <f t="shared" si="35"/>
        <v/>
      </c>
    </row>
    <row r="1020" spans="1:44" hidden="1" x14ac:dyDescent="0.25">
      <c r="A1020" t="s">
        <v>133</v>
      </c>
      <c r="B1020">
        <v>11</v>
      </c>
      <c r="C1020">
        <v>1</v>
      </c>
      <c r="D1020">
        <v>1</v>
      </c>
      <c r="E1020">
        <v>1</v>
      </c>
      <c r="F1020">
        <v>38</v>
      </c>
      <c r="G1020" t="str">
        <f>IF(טבלה20[[#This Row],[CycleNumber]]&gt;2,IF(AND(טבלה20[[#This Row],[LengthofCycle]]-F1019=F1019-F1018,טבלה20[[#This Row],[LengthofCycle]]-F1019&lt;&gt;0),1,""),"")</f>
        <v/>
      </c>
      <c r="H1020" t="str">
        <f>IF(טבלה20[[#This Row],[דילוג]]=1,SUM(G1020:G1021),"")</f>
        <v/>
      </c>
      <c r="I1020" t="str">
        <f>IF(AND(טבלה20[[#This Row],[CycleNumber]]&gt;B1019,טבלה20[[#This Row],[CycleNumber]]&gt;2),IF(טבלה20[[#This Row],[דילוג]]=1,טבלה20[[#This Row],[LengthofCycle]]-F1019,I1019),"")</f>
        <v/>
      </c>
      <c r="J1020">
        <f>IF(AND(טבלה20[[#This Row],[CycleNumber]]&gt;B1019,טבלה20[[#This Row],[CycleNumber]]&gt;2),IF(טבלה20[[#This Row],[דילוג]]=1,1,IF(MAX(J1018:J1019)=1,1,IF(טבלה20[[#This Row],[LengthofCycle]]-F1019&lt;&gt;טבלה20[[#This Row],[הפרש קבוע אחרון]],0,""))),"")</f>
        <v>0</v>
      </c>
      <c r="K1020" t="str">
        <f>IF(טבלה20[[#This Row],[CycleNumber]]&lt;3,"",IF(טבלה20[[#This Row],[דילוג]]=1,1,IF(K1019="","",IF(טבלה20[[#This Row],[LengthofCycle]]-F1019=טבלה20[[#This Row],[הפרש קבוע אחרון]],1,IF(K1019+1&gt;3,"",K1019+1)))))</f>
        <v/>
      </c>
      <c r="L1020" t="str">
        <f>IF(OR(טבלה20[[#This Row],[פעילות]]="",K1019=""),"",IF(טבלה20[[#This Row],[פעילות]]=1,1,0))</f>
        <v/>
      </c>
      <c r="M1020" s="1" t="str">
        <f>IF(טבלה20[[#This Row],[פעילות]]="","",IF(OR(M1019="",AND(טבלה20[[#This Row],[דילוג]]=1,K1019=3)),1,M1019+1))</f>
        <v/>
      </c>
      <c r="N1020" s="1" t="str">
        <f>IF(AND(טבלה20[[#This Row],[מחזורי פעילות]]=3,G1021=1,טבלה20[[#This Row],[הפרש קבוע אחרון]]&lt;&gt;I1021),1,"")</f>
        <v/>
      </c>
      <c r="O1020" s="1" t="str">
        <f>IF(AND(טבלה20[[#This Row],[מחזורי פעילות]]=3,G1021=1,טבלה20[[#This Row],[הפרש קבוע אחרון]]=I1021),1,"")</f>
        <v/>
      </c>
      <c r="P1020" s="1" t="str">
        <f>IF(AND(טבלה20[[#This Row],[דילוג]]=1,טבלה20[[#This Row],[הפרש קבוע אחרון]]=I1019,טבלה20[[#This Row],[מחזורי פעילות]]&gt;1),1,"")</f>
        <v/>
      </c>
      <c r="Q1020" s="1" t="str">
        <f>IF(OR(AND(טבלה20[[#This Row],[מחזורי פעילות]]&lt;&gt;"",M1021=""),AND(טבלה20[[#This Row],[פעילות]]=3,M1021=1)),טבלה20[[#This Row],[מחזורי פעילות]],"")</f>
        <v/>
      </c>
      <c r="R1020" s="1" t="str">
        <f>IF(טבלה20[[#This Row],[באיזה מחזור נעקר אחרי קביעה?]]&lt;&gt;"",1,"")</f>
        <v/>
      </c>
      <c r="S1020" s="1" t="str">
        <f>IF(AND(טבלה20[[#This Row],[באיזה מחזור נעקר אחרי קביעה?]]&lt;&gt;"",טבלה20[[#This Row],[CycleNumber]]&gt;B1021),טבלה20[[#This Row],[באיזה מחזור נעקר אחרי קביעה?]],"")</f>
        <v/>
      </c>
      <c r="T1020" s="1" t="str">
        <f>IF(AND(טבלה20[[#This Row],[הפרש קבוע אחרון]]&lt;&gt;"",I1019=""),טבלה20[[#This Row],[CycleNumber]],"")</f>
        <v/>
      </c>
      <c r="U1020" s="1" t="str">
        <f>IF(OR(טבלה20[[#This Row],[CycleNumber]]&gt;B1021,B1021=""),טבלה20[[#This Row],[CycleNumber]],"")</f>
        <v/>
      </c>
      <c r="V10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0" t="s">
        <v>133</v>
      </c>
      <c r="AO1020">
        <v>10</v>
      </c>
      <c r="AP1020">
        <v>32</v>
      </c>
      <c r="AQ1020">
        <f t="shared" si="34"/>
        <v>0</v>
      </c>
      <c r="AR1020" t="str">
        <f t="shared" si="35"/>
        <v/>
      </c>
    </row>
    <row r="1021" spans="1:44" hidden="1" x14ac:dyDescent="0.25">
      <c r="A1021" t="s">
        <v>133</v>
      </c>
      <c r="B1021">
        <v>12</v>
      </c>
      <c r="C1021">
        <v>1</v>
      </c>
      <c r="D1021">
        <v>1</v>
      </c>
      <c r="E1021">
        <v>1</v>
      </c>
      <c r="F1021">
        <v>42</v>
      </c>
      <c r="G1021" t="str">
        <f>IF(טבלה20[[#This Row],[CycleNumber]]&gt;2,IF(AND(טבלה20[[#This Row],[LengthofCycle]]-F1020=F1020-F1019,טבלה20[[#This Row],[LengthofCycle]]-F1020&lt;&gt;0),1,""),"")</f>
        <v/>
      </c>
      <c r="H1021" t="str">
        <f>IF(טבלה20[[#This Row],[דילוג]]=1,SUM(G1021:G1022),"")</f>
        <v/>
      </c>
      <c r="I1021" t="str">
        <f>IF(AND(טבלה20[[#This Row],[CycleNumber]]&gt;B1020,טבלה20[[#This Row],[CycleNumber]]&gt;2),IF(טבלה20[[#This Row],[דילוג]]=1,טבלה20[[#This Row],[LengthofCycle]]-F1020,I1020),"")</f>
        <v/>
      </c>
      <c r="J1021">
        <f>IF(AND(טבלה20[[#This Row],[CycleNumber]]&gt;B1020,טבלה20[[#This Row],[CycleNumber]]&gt;2),IF(טבלה20[[#This Row],[דילוג]]=1,1,IF(MAX(J1019:J1020)=1,1,IF(טבלה20[[#This Row],[LengthofCycle]]-F1020&lt;&gt;טבלה20[[#This Row],[הפרש קבוע אחרון]],0,""))),"")</f>
        <v>0</v>
      </c>
      <c r="K1021" t="str">
        <f>IF(טבלה20[[#This Row],[CycleNumber]]&lt;3,"",IF(טבלה20[[#This Row],[דילוג]]=1,1,IF(K1020="","",IF(טבלה20[[#This Row],[LengthofCycle]]-F1020=טבלה20[[#This Row],[הפרש קבוע אחרון]],1,IF(K1020+1&gt;3,"",K1020+1)))))</f>
        <v/>
      </c>
      <c r="L1021" t="str">
        <f>IF(OR(טבלה20[[#This Row],[פעילות]]="",K1020=""),"",IF(טבלה20[[#This Row],[פעילות]]=1,1,0))</f>
        <v/>
      </c>
      <c r="M1021" s="1" t="str">
        <f>IF(טבלה20[[#This Row],[פעילות]]="","",IF(OR(M1020="",AND(טבלה20[[#This Row],[דילוג]]=1,K1020=3)),1,M1020+1))</f>
        <v/>
      </c>
      <c r="N1021" s="1" t="str">
        <f>IF(AND(טבלה20[[#This Row],[מחזורי פעילות]]=3,G1022=1,טבלה20[[#This Row],[הפרש קבוע אחרון]]&lt;&gt;I1022),1,"")</f>
        <v/>
      </c>
      <c r="O1021" s="1" t="str">
        <f>IF(AND(טבלה20[[#This Row],[מחזורי פעילות]]=3,G1022=1,טבלה20[[#This Row],[הפרש קבוע אחרון]]=I1022),1,"")</f>
        <v/>
      </c>
      <c r="P1021" s="1" t="str">
        <f>IF(AND(טבלה20[[#This Row],[דילוג]]=1,טבלה20[[#This Row],[הפרש קבוע אחרון]]=I1020,טבלה20[[#This Row],[מחזורי פעילות]]&gt;1),1,"")</f>
        <v/>
      </c>
      <c r="Q1021" s="1" t="str">
        <f>IF(OR(AND(טבלה20[[#This Row],[מחזורי פעילות]]&lt;&gt;"",M1022=""),AND(טבלה20[[#This Row],[פעילות]]=3,M1022=1)),טבלה20[[#This Row],[מחזורי פעילות]],"")</f>
        <v/>
      </c>
      <c r="R1021" s="1" t="str">
        <f>IF(טבלה20[[#This Row],[באיזה מחזור נעקר אחרי קביעה?]]&lt;&gt;"",1,"")</f>
        <v/>
      </c>
      <c r="S1021" s="1" t="str">
        <f>IF(AND(טבלה20[[#This Row],[באיזה מחזור נעקר אחרי קביעה?]]&lt;&gt;"",טבלה20[[#This Row],[CycleNumber]]&gt;B1022),טבלה20[[#This Row],[באיזה מחזור נעקר אחרי קביעה?]],"")</f>
        <v/>
      </c>
      <c r="T1021" s="1" t="str">
        <f>IF(AND(טבלה20[[#This Row],[הפרש קבוע אחרון]]&lt;&gt;"",I1020=""),טבלה20[[#This Row],[CycleNumber]],"")</f>
        <v/>
      </c>
      <c r="U1021" s="1">
        <f>IF(OR(טבלה20[[#This Row],[CycleNumber]]&gt;B1022,B1022=""),טבלה20[[#This Row],[CycleNumber]],"")</f>
        <v>12</v>
      </c>
      <c r="V10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1" t="s">
        <v>133</v>
      </c>
      <c r="AO1021">
        <v>11</v>
      </c>
      <c r="AP1021">
        <v>38</v>
      </c>
      <c r="AQ1021">
        <f t="shared" si="34"/>
        <v>0</v>
      </c>
      <c r="AR1021" t="str">
        <f t="shared" si="35"/>
        <v/>
      </c>
    </row>
    <row r="1022" spans="1:44" hidden="1" x14ac:dyDescent="0.25">
      <c r="A1022" t="s">
        <v>63</v>
      </c>
      <c r="B1022">
        <v>1</v>
      </c>
      <c r="C1022">
        <v>0</v>
      </c>
      <c r="D1022">
        <v>1</v>
      </c>
      <c r="E1022">
        <v>0</v>
      </c>
      <c r="F1022">
        <v>29</v>
      </c>
      <c r="G1022" t="str">
        <f>IF(טבלה20[[#This Row],[CycleNumber]]&gt;2,IF(AND(טבלה20[[#This Row],[LengthofCycle]]-F1021=F1021-F1020,טבלה20[[#This Row],[LengthofCycle]]-F1021&lt;&gt;0),1,""),"")</f>
        <v/>
      </c>
      <c r="H1022" t="str">
        <f>IF(טבלה20[[#This Row],[דילוג]]=1,SUM(G1022:G1023),"")</f>
        <v/>
      </c>
      <c r="I1022" t="str">
        <f>IF(AND(טבלה20[[#This Row],[CycleNumber]]&gt;B1021,טבלה20[[#This Row],[CycleNumber]]&gt;2),IF(טבלה20[[#This Row],[דילוג]]=1,טבלה20[[#This Row],[LengthofCycle]]-F1021,I1021),"")</f>
        <v/>
      </c>
      <c r="J1022" t="str">
        <f>IF(AND(טבלה20[[#This Row],[CycleNumber]]&gt;B1021,טבלה20[[#This Row],[CycleNumber]]&gt;2),IF(טבלה20[[#This Row],[דילוג]]=1,1,IF(MAX(J1020:J1021)=1,1,IF(טבלה20[[#This Row],[LengthofCycle]]-F1021&lt;&gt;טבלה20[[#This Row],[הפרש קבוע אחרון]],0,""))),"")</f>
        <v/>
      </c>
      <c r="K1022" t="str">
        <f>IF(טבלה20[[#This Row],[CycleNumber]]&lt;3,"",IF(טבלה20[[#This Row],[דילוג]]=1,1,IF(K1021="","",IF(טבלה20[[#This Row],[LengthofCycle]]-F1021=טבלה20[[#This Row],[הפרש קבוע אחרון]],1,IF(K1021+1&gt;3,"",K1021+1)))))</f>
        <v/>
      </c>
      <c r="L1022" t="str">
        <f>IF(OR(טבלה20[[#This Row],[פעילות]]="",K1021=""),"",IF(טבלה20[[#This Row],[פעילות]]=1,1,0))</f>
        <v/>
      </c>
      <c r="M1022" s="1" t="str">
        <f>IF(טבלה20[[#This Row],[פעילות]]="","",IF(OR(M1021="",AND(טבלה20[[#This Row],[דילוג]]=1,K1021=3)),1,M1021+1))</f>
        <v/>
      </c>
      <c r="N1022" s="1" t="str">
        <f>IF(AND(טבלה20[[#This Row],[מחזורי פעילות]]=3,G1023=1,טבלה20[[#This Row],[הפרש קבוע אחרון]]&lt;&gt;I1023),1,"")</f>
        <v/>
      </c>
      <c r="O1022" s="1" t="str">
        <f>IF(AND(טבלה20[[#This Row],[מחזורי פעילות]]=3,G1023=1,טבלה20[[#This Row],[הפרש קבוע אחרון]]=I1023),1,"")</f>
        <v/>
      </c>
      <c r="P1022" s="1" t="str">
        <f>IF(AND(טבלה20[[#This Row],[דילוג]]=1,טבלה20[[#This Row],[הפרש קבוע אחרון]]=I1021,טבלה20[[#This Row],[מחזורי פעילות]]&gt;1),1,"")</f>
        <v/>
      </c>
      <c r="Q1022" s="1" t="str">
        <f>IF(OR(AND(טבלה20[[#This Row],[מחזורי פעילות]]&lt;&gt;"",M1023=""),AND(טבלה20[[#This Row],[פעילות]]=3,M1023=1)),טבלה20[[#This Row],[מחזורי פעילות]],"")</f>
        <v/>
      </c>
      <c r="R1022" s="1" t="str">
        <f>IF(טבלה20[[#This Row],[באיזה מחזור נעקר אחרי קביעה?]]&lt;&gt;"",1,"")</f>
        <v/>
      </c>
      <c r="S1022" s="1" t="str">
        <f>IF(AND(טבלה20[[#This Row],[באיזה מחזור נעקר אחרי קביעה?]]&lt;&gt;"",טבלה20[[#This Row],[CycleNumber]]&gt;B1023),טבלה20[[#This Row],[באיזה מחזור נעקר אחרי קביעה?]],"")</f>
        <v/>
      </c>
      <c r="T1022" s="1" t="str">
        <f>IF(AND(טבלה20[[#This Row],[הפרש קבוע אחרון]]&lt;&gt;"",I1021=""),טבלה20[[#This Row],[CycleNumber]],"")</f>
        <v/>
      </c>
      <c r="U1022" s="1" t="str">
        <f>IF(OR(טבלה20[[#This Row],[CycleNumber]]&gt;B1023,B1023=""),טבלה20[[#This Row],[CycleNumber]],"")</f>
        <v/>
      </c>
      <c r="V10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2" t="s">
        <v>133</v>
      </c>
      <c r="AO1022">
        <v>12</v>
      </c>
      <c r="AP1022">
        <v>42</v>
      </c>
      <c r="AQ1022">
        <f t="shared" si="34"/>
        <v>0</v>
      </c>
      <c r="AR1022" t="str">
        <f t="shared" si="35"/>
        <v/>
      </c>
    </row>
    <row r="1023" spans="1:44" hidden="1" x14ac:dyDescent="0.25">
      <c r="A1023" t="s">
        <v>63</v>
      </c>
      <c r="B1023">
        <v>2</v>
      </c>
      <c r="C1023">
        <v>0</v>
      </c>
      <c r="D1023">
        <v>1</v>
      </c>
      <c r="E1023">
        <v>0</v>
      </c>
      <c r="F1023">
        <v>25</v>
      </c>
      <c r="G1023" t="str">
        <f>IF(טבלה20[[#This Row],[CycleNumber]]&gt;2,IF(AND(טבלה20[[#This Row],[LengthofCycle]]-F1022=F1022-F1021,טבלה20[[#This Row],[LengthofCycle]]-F1022&lt;&gt;0),1,""),"")</f>
        <v/>
      </c>
      <c r="H1023" t="str">
        <f>IF(טבלה20[[#This Row],[דילוג]]=1,SUM(G1023:G1024),"")</f>
        <v/>
      </c>
      <c r="I1023" t="str">
        <f>IF(AND(טבלה20[[#This Row],[CycleNumber]]&gt;B1022,טבלה20[[#This Row],[CycleNumber]]&gt;2),IF(טבלה20[[#This Row],[דילוג]]=1,טבלה20[[#This Row],[LengthofCycle]]-F1022,I1022),"")</f>
        <v/>
      </c>
      <c r="J1023" t="str">
        <f>IF(AND(טבלה20[[#This Row],[CycleNumber]]&gt;B1022,טבלה20[[#This Row],[CycleNumber]]&gt;2),IF(טבלה20[[#This Row],[דילוג]]=1,1,IF(MAX(J1021:J1022)=1,1,IF(טבלה20[[#This Row],[LengthofCycle]]-F1022&lt;&gt;טבלה20[[#This Row],[הפרש קבוע אחרון]],0,""))),"")</f>
        <v/>
      </c>
      <c r="K1023" t="str">
        <f>IF(טבלה20[[#This Row],[CycleNumber]]&lt;3,"",IF(טבלה20[[#This Row],[דילוג]]=1,1,IF(K1022="","",IF(טבלה20[[#This Row],[LengthofCycle]]-F1022=טבלה20[[#This Row],[הפרש קבוע אחרון]],1,IF(K1022+1&gt;3,"",K1022+1)))))</f>
        <v/>
      </c>
      <c r="L1023" t="str">
        <f>IF(OR(טבלה20[[#This Row],[פעילות]]="",K1022=""),"",IF(טבלה20[[#This Row],[פעילות]]=1,1,0))</f>
        <v/>
      </c>
      <c r="M1023" s="1" t="str">
        <f>IF(טבלה20[[#This Row],[פעילות]]="","",IF(OR(M1022="",AND(טבלה20[[#This Row],[דילוג]]=1,K1022=3)),1,M1022+1))</f>
        <v/>
      </c>
      <c r="N1023" s="1" t="str">
        <f>IF(AND(טבלה20[[#This Row],[מחזורי פעילות]]=3,G1024=1,טבלה20[[#This Row],[הפרש קבוע אחרון]]&lt;&gt;I1024),1,"")</f>
        <v/>
      </c>
      <c r="O1023" s="1" t="str">
        <f>IF(AND(טבלה20[[#This Row],[מחזורי פעילות]]=3,G1024=1,טבלה20[[#This Row],[הפרש קבוע אחרון]]=I1024),1,"")</f>
        <v/>
      </c>
      <c r="P1023" s="1" t="str">
        <f>IF(AND(טבלה20[[#This Row],[דילוג]]=1,טבלה20[[#This Row],[הפרש קבוע אחרון]]=I1022,טבלה20[[#This Row],[מחזורי פעילות]]&gt;1),1,"")</f>
        <v/>
      </c>
      <c r="Q1023" s="1" t="str">
        <f>IF(OR(AND(טבלה20[[#This Row],[מחזורי פעילות]]&lt;&gt;"",M1024=""),AND(טבלה20[[#This Row],[פעילות]]=3,M1024=1)),טבלה20[[#This Row],[מחזורי פעילות]],"")</f>
        <v/>
      </c>
      <c r="R1023" s="1" t="str">
        <f>IF(טבלה20[[#This Row],[באיזה מחזור נעקר אחרי קביעה?]]&lt;&gt;"",1,"")</f>
        <v/>
      </c>
      <c r="S1023" s="1" t="str">
        <f>IF(AND(טבלה20[[#This Row],[באיזה מחזור נעקר אחרי קביעה?]]&lt;&gt;"",טבלה20[[#This Row],[CycleNumber]]&gt;B1024),טבלה20[[#This Row],[באיזה מחזור נעקר אחרי קביעה?]],"")</f>
        <v/>
      </c>
      <c r="T1023" s="1" t="str">
        <f>IF(AND(טבלה20[[#This Row],[הפרש קבוע אחרון]]&lt;&gt;"",I1022=""),טבלה20[[#This Row],[CycleNumber]],"")</f>
        <v/>
      </c>
      <c r="U1023" s="1" t="str">
        <f>IF(OR(טבלה20[[#This Row],[CycleNumber]]&gt;B1024,B1024=""),טבלה20[[#This Row],[CycleNumber]],"")</f>
        <v/>
      </c>
      <c r="V10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3" t="s">
        <v>63</v>
      </c>
      <c r="AO1023">
        <v>1</v>
      </c>
      <c r="AP1023">
        <v>29</v>
      </c>
      <c r="AQ1023" t="str">
        <f t="shared" si="34"/>
        <v/>
      </c>
      <c r="AR1023" t="str">
        <f t="shared" si="35"/>
        <v/>
      </c>
    </row>
    <row r="1024" spans="1:44" hidden="1" x14ac:dyDescent="0.25">
      <c r="A1024" t="s">
        <v>63</v>
      </c>
      <c r="B1024">
        <v>3</v>
      </c>
      <c r="C1024">
        <v>0</v>
      </c>
      <c r="D1024">
        <v>1</v>
      </c>
      <c r="E1024">
        <v>0</v>
      </c>
      <c r="F1024">
        <v>26</v>
      </c>
      <c r="G1024" t="str">
        <f>IF(טבלה20[[#This Row],[CycleNumber]]&gt;2,IF(AND(טבלה20[[#This Row],[LengthofCycle]]-F1023=F1023-F1022,טבלה20[[#This Row],[LengthofCycle]]-F1023&lt;&gt;0),1,""),"")</f>
        <v/>
      </c>
      <c r="H1024" t="str">
        <f>IF(טבלה20[[#This Row],[דילוג]]=1,SUM(G1024:G1025),"")</f>
        <v/>
      </c>
      <c r="I1024" t="str">
        <f>IF(AND(טבלה20[[#This Row],[CycleNumber]]&gt;B1023,טבלה20[[#This Row],[CycleNumber]]&gt;2),IF(טבלה20[[#This Row],[דילוג]]=1,טבלה20[[#This Row],[LengthofCycle]]-F1023,I1023),"")</f>
        <v/>
      </c>
      <c r="J1024">
        <f>IF(AND(טבלה20[[#This Row],[CycleNumber]]&gt;B1023,טבלה20[[#This Row],[CycleNumber]]&gt;2),IF(טבלה20[[#This Row],[דילוג]]=1,1,IF(MAX(J1022:J1023)=1,1,IF(טבלה20[[#This Row],[LengthofCycle]]-F1023&lt;&gt;טבלה20[[#This Row],[הפרש קבוע אחרון]],0,""))),"")</f>
        <v>0</v>
      </c>
      <c r="K1024" t="str">
        <f>IF(טבלה20[[#This Row],[CycleNumber]]&lt;3,"",IF(טבלה20[[#This Row],[דילוג]]=1,1,IF(K1023="","",IF(טבלה20[[#This Row],[LengthofCycle]]-F1023=טבלה20[[#This Row],[הפרש קבוע אחרון]],1,IF(K1023+1&gt;3,"",K1023+1)))))</f>
        <v/>
      </c>
      <c r="L1024" t="str">
        <f>IF(OR(טבלה20[[#This Row],[פעילות]]="",K1023=""),"",IF(טבלה20[[#This Row],[פעילות]]=1,1,0))</f>
        <v/>
      </c>
      <c r="M1024" s="1" t="str">
        <f>IF(טבלה20[[#This Row],[פעילות]]="","",IF(OR(M1023="",AND(טבלה20[[#This Row],[דילוג]]=1,K1023=3)),1,M1023+1))</f>
        <v/>
      </c>
      <c r="N1024" s="1" t="str">
        <f>IF(AND(טבלה20[[#This Row],[מחזורי פעילות]]=3,G1025=1,טבלה20[[#This Row],[הפרש קבוע אחרון]]&lt;&gt;I1025),1,"")</f>
        <v/>
      </c>
      <c r="O1024" s="1" t="str">
        <f>IF(AND(טבלה20[[#This Row],[מחזורי פעילות]]=3,G1025=1,טבלה20[[#This Row],[הפרש קבוע אחרון]]=I1025),1,"")</f>
        <v/>
      </c>
      <c r="P1024" s="1" t="str">
        <f>IF(AND(טבלה20[[#This Row],[דילוג]]=1,טבלה20[[#This Row],[הפרש קבוע אחרון]]=I1023,טבלה20[[#This Row],[מחזורי פעילות]]&gt;1),1,"")</f>
        <v/>
      </c>
      <c r="Q1024" s="1" t="str">
        <f>IF(OR(AND(טבלה20[[#This Row],[מחזורי פעילות]]&lt;&gt;"",M1025=""),AND(טבלה20[[#This Row],[פעילות]]=3,M1025=1)),טבלה20[[#This Row],[מחזורי פעילות]],"")</f>
        <v/>
      </c>
      <c r="R1024" s="1" t="str">
        <f>IF(טבלה20[[#This Row],[באיזה מחזור נעקר אחרי קביעה?]]&lt;&gt;"",1,"")</f>
        <v/>
      </c>
      <c r="S1024" s="1" t="str">
        <f>IF(AND(טבלה20[[#This Row],[באיזה מחזור נעקר אחרי קביעה?]]&lt;&gt;"",טבלה20[[#This Row],[CycleNumber]]&gt;B1025),טבלה20[[#This Row],[באיזה מחזור נעקר אחרי קביעה?]],"")</f>
        <v/>
      </c>
      <c r="T1024" s="1" t="str">
        <f>IF(AND(טבלה20[[#This Row],[הפרש קבוע אחרון]]&lt;&gt;"",I1023=""),טבלה20[[#This Row],[CycleNumber]],"")</f>
        <v/>
      </c>
      <c r="U1024" s="1" t="str">
        <f>IF(OR(טבלה20[[#This Row],[CycleNumber]]&gt;B1025,B1025=""),טבלה20[[#This Row],[CycleNumber]],"")</f>
        <v/>
      </c>
      <c r="V10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4" t="s">
        <v>63</v>
      </c>
      <c r="AO1024">
        <v>2</v>
      </c>
      <c r="AP1024">
        <v>25</v>
      </c>
      <c r="AQ1024" t="str">
        <f t="shared" si="34"/>
        <v/>
      </c>
      <c r="AR1024" t="str">
        <f t="shared" si="35"/>
        <v/>
      </c>
    </row>
    <row r="1025" spans="1:44" hidden="1" x14ac:dyDescent="0.25">
      <c r="A1025" t="s">
        <v>63</v>
      </c>
      <c r="B1025">
        <v>4</v>
      </c>
      <c r="C1025">
        <v>0</v>
      </c>
      <c r="D1025">
        <v>1</v>
      </c>
      <c r="E1025">
        <v>0</v>
      </c>
      <c r="F1025">
        <v>25</v>
      </c>
      <c r="G1025" t="str">
        <f>IF(טבלה20[[#This Row],[CycleNumber]]&gt;2,IF(AND(טבלה20[[#This Row],[LengthofCycle]]-F1024=F1024-F1023,טבלה20[[#This Row],[LengthofCycle]]-F1024&lt;&gt;0),1,""),"")</f>
        <v/>
      </c>
      <c r="H1025" t="str">
        <f>IF(טבלה20[[#This Row],[דילוג]]=1,SUM(G1025:G1026),"")</f>
        <v/>
      </c>
      <c r="I1025" t="str">
        <f>IF(AND(טבלה20[[#This Row],[CycleNumber]]&gt;B1024,טבלה20[[#This Row],[CycleNumber]]&gt;2),IF(טבלה20[[#This Row],[דילוג]]=1,טבלה20[[#This Row],[LengthofCycle]]-F1024,I1024),"")</f>
        <v/>
      </c>
      <c r="J1025">
        <f>IF(AND(טבלה20[[#This Row],[CycleNumber]]&gt;B1024,טבלה20[[#This Row],[CycleNumber]]&gt;2),IF(טבלה20[[#This Row],[דילוג]]=1,1,IF(MAX(J1023:J1024)=1,1,IF(טבלה20[[#This Row],[LengthofCycle]]-F1024&lt;&gt;טבלה20[[#This Row],[הפרש קבוע אחרון]],0,""))),"")</f>
        <v>0</v>
      </c>
      <c r="K1025" t="str">
        <f>IF(טבלה20[[#This Row],[CycleNumber]]&lt;3,"",IF(טבלה20[[#This Row],[דילוג]]=1,1,IF(K1024="","",IF(טבלה20[[#This Row],[LengthofCycle]]-F1024=טבלה20[[#This Row],[הפרש קבוע אחרון]],1,IF(K1024+1&gt;3,"",K1024+1)))))</f>
        <v/>
      </c>
      <c r="L1025" t="str">
        <f>IF(OR(טבלה20[[#This Row],[פעילות]]="",K1024=""),"",IF(טבלה20[[#This Row],[פעילות]]=1,1,0))</f>
        <v/>
      </c>
      <c r="M1025" s="1" t="str">
        <f>IF(טבלה20[[#This Row],[פעילות]]="","",IF(OR(M1024="",AND(טבלה20[[#This Row],[דילוג]]=1,K1024=3)),1,M1024+1))</f>
        <v/>
      </c>
      <c r="N1025" s="1" t="str">
        <f>IF(AND(טבלה20[[#This Row],[מחזורי פעילות]]=3,G1026=1,טבלה20[[#This Row],[הפרש קבוע אחרון]]&lt;&gt;I1026),1,"")</f>
        <v/>
      </c>
      <c r="O1025" s="1" t="str">
        <f>IF(AND(טבלה20[[#This Row],[מחזורי פעילות]]=3,G1026=1,טבלה20[[#This Row],[הפרש קבוע אחרון]]=I1026),1,"")</f>
        <v/>
      </c>
      <c r="P1025" s="1" t="str">
        <f>IF(AND(טבלה20[[#This Row],[דילוג]]=1,טבלה20[[#This Row],[הפרש קבוע אחרון]]=I1024,טבלה20[[#This Row],[מחזורי פעילות]]&gt;1),1,"")</f>
        <v/>
      </c>
      <c r="Q1025" s="1" t="str">
        <f>IF(OR(AND(טבלה20[[#This Row],[מחזורי פעילות]]&lt;&gt;"",M1026=""),AND(טבלה20[[#This Row],[פעילות]]=3,M1026=1)),טבלה20[[#This Row],[מחזורי פעילות]],"")</f>
        <v/>
      </c>
      <c r="R1025" s="1" t="str">
        <f>IF(טבלה20[[#This Row],[באיזה מחזור נעקר אחרי קביעה?]]&lt;&gt;"",1,"")</f>
        <v/>
      </c>
      <c r="S1025" s="1" t="str">
        <f>IF(AND(טבלה20[[#This Row],[באיזה מחזור נעקר אחרי קביעה?]]&lt;&gt;"",טבלה20[[#This Row],[CycleNumber]]&gt;B1026),טבלה20[[#This Row],[באיזה מחזור נעקר אחרי קביעה?]],"")</f>
        <v/>
      </c>
      <c r="T1025" s="1" t="str">
        <f>IF(AND(טבלה20[[#This Row],[הפרש קבוע אחרון]]&lt;&gt;"",I1024=""),טבלה20[[#This Row],[CycleNumber]],"")</f>
        <v/>
      </c>
      <c r="U1025" s="1" t="str">
        <f>IF(OR(טבלה20[[#This Row],[CycleNumber]]&gt;B1026,B1026=""),טבלה20[[#This Row],[CycleNumber]],"")</f>
        <v/>
      </c>
      <c r="V10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5" t="s">
        <v>63</v>
      </c>
      <c r="AO1025">
        <v>3</v>
      </c>
      <c r="AP1025">
        <v>26</v>
      </c>
      <c r="AQ1025">
        <f t="shared" si="34"/>
        <v>0</v>
      </c>
      <c r="AR1025" t="str">
        <f t="shared" si="35"/>
        <v/>
      </c>
    </row>
    <row r="1026" spans="1:44" hidden="1" x14ac:dyDescent="0.25">
      <c r="A1026" t="s">
        <v>63</v>
      </c>
      <c r="B1026">
        <v>5</v>
      </c>
      <c r="C1026">
        <v>0</v>
      </c>
      <c r="D1026">
        <v>1</v>
      </c>
      <c r="E1026">
        <v>0</v>
      </c>
      <c r="F1026">
        <v>26</v>
      </c>
      <c r="G1026" t="str">
        <f>IF(טבלה20[[#This Row],[CycleNumber]]&gt;2,IF(AND(טבלה20[[#This Row],[LengthofCycle]]-F1025=F1025-F1024,טבלה20[[#This Row],[LengthofCycle]]-F1025&lt;&gt;0),1,""),"")</f>
        <v/>
      </c>
      <c r="H1026" t="str">
        <f>IF(טבלה20[[#This Row],[דילוג]]=1,SUM(G1026:G1027),"")</f>
        <v/>
      </c>
      <c r="I1026" t="str">
        <f>IF(AND(טבלה20[[#This Row],[CycleNumber]]&gt;B1025,טבלה20[[#This Row],[CycleNumber]]&gt;2),IF(טבלה20[[#This Row],[דילוג]]=1,טבלה20[[#This Row],[LengthofCycle]]-F1025,I1025),"")</f>
        <v/>
      </c>
      <c r="J1026">
        <f>IF(AND(טבלה20[[#This Row],[CycleNumber]]&gt;B1025,טבלה20[[#This Row],[CycleNumber]]&gt;2),IF(טבלה20[[#This Row],[דילוג]]=1,1,IF(MAX(J1024:J1025)=1,1,IF(טבלה20[[#This Row],[LengthofCycle]]-F1025&lt;&gt;טבלה20[[#This Row],[הפרש קבוע אחרון]],0,""))),"")</f>
        <v>0</v>
      </c>
      <c r="K1026" t="str">
        <f>IF(טבלה20[[#This Row],[CycleNumber]]&lt;3,"",IF(טבלה20[[#This Row],[דילוג]]=1,1,IF(K1025="","",IF(טבלה20[[#This Row],[LengthofCycle]]-F1025=טבלה20[[#This Row],[הפרש קבוע אחרון]],1,IF(K1025+1&gt;3,"",K1025+1)))))</f>
        <v/>
      </c>
      <c r="L1026" t="str">
        <f>IF(OR(טבלה20[[#This Row],[פעילות]]="",K1025=""),"",IF(טבלה20[[#This Row],[פעילות]]=1,1,0))</f>
        <v/>
      </c>
      <c r="M1026" s="1" t="str">
        <f>IF(טבלה20[[#This Row],[פעילות]]="","",IF(OR(M1025="",AND(טבלה20[[#This Row],[דילוג]]=1,K1025=3)),1,M1025+1))</f>
        <v/>
      </c>
      <c r="N1026" s="1" t="str">
        <f>IF(AND(טבלה20[[#This Row],[מחזורי פעילות]]=3,G1027=1,טבלה20[[#This Row],[הפרש קבוע אחרון]]&lt;&gt;I1027),1,"")</f>
        <v/>
      </c>
      <c r="O1026" s="1" t="str">
        <f>IF(AND(טבלה20[[#This Row],[מחזורי פעילות]]=3,G1027=1,טבלה20[[#This Row],[הפרש קבוע אחרון]]=I1027),1,"")</f>
        <v/>
      </c>
      <c r="P1026" s="1" t="str">
        <f>IF(AND(טבלה20[[#This Row],[דילוג]]=1,טבלה20[[#This Row],[הפרש קבוע אחרון]]=I1025,טבלה20[[#This Row],[מחזורי פעילות]]&gt;1),1,"")</f>
        <v/>
      </c>
      <c r="Q1026" s="1" t="str">
        <f>IF(OR(AND(טבלה20[[#This Row],[מחזורי פעילות]]&lt;&gt;"",M1027=""),AND(טבלה20[[#This Row],[פעילות]]=3,M1027=1)),טבלה20[[#This Row],[מחזורי פעילות]],"")</f>
        <v/>
      </c>
      <c r="R1026" s="1" t="str">
        <f>IF(טבלה20[[#This Row],[באיזה מחזור נעקר אחרי קביעה?]]&lt;&gt;"",1,"")</f>
        <v/>
      </c>
      <c r="S1026" s="1" t="str">
        <f>IF(AND(טבלה20[[#This Row],[באיזה מחזור נעקר אחרי קביעה?]]&lt;&gt;"",טבלה20[[#This Row],[CycleNumber]]&gt;B1027),טבלה20[[#This Row],[באיזה מחזור נעקר אחרי קביעה?]],"")</f>
        <v/>
      </c>
      <c r="T1026" s="1" t="str">
        <f>IF(AND(טבלה20[[#This Row],[הפרש קבוע אחרון]]&lt;&gt;"",I1025=""),טבלה20[[#This Row],[CycleNumber]],"")</f>
        <v/>
      </c>
      <c r="U1026" s="1" t="str">
        <f>IF(OR(טבלה20[[#This Row],[CycleNumber]]&gt;B1027,B1027=""),טבלה20[[#This Row],[CycleNumber]],"")</f>
        <v/>
      </c>
      <c r="V10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6" t="s">
        <v>63</v>
      </c>
      <c r="AO1026">
        <v>4</v>
      </c>
      <c r="AP1026">
        <v>25</v>
      </c>
      <c r="AQ1026">
        <f t="shared" si="34"/>
        <v>0</v>
      </c>
      <c r="AR1026" t="str">
        <f t="shared" si="35"/>
        <v/>
      </c>
    </row>
    <row r="1027" spans="1:44" hidden="1" x14ac:dyDescent="0.25">
      <c r="A1027" t="s">
        <v>63</v>
      </c>
      <c r="B1027">
        <v>6</v>
      </c>
      <c r="C1027">
        <v>0</v>
      </c>
      <c r="D1027">
        <v>1</v>
      </c>
      <c r="E1027">
        <v>0</v>
      </c>
      <c r="F1027">
        <v>27</v>
      </c>
      <c r="G1027">
        <f>IF(טבלה20[[#This Row],[CycleNumber]]&gt;2,IF(AND(טבלה20[[#This Row],[LengthofCycle]]-F1026=F1026-F1025,טבלה20[[#This Row],[LengthofCycle]]-F1026&lt;&gt;0),1,""),"")</f>
        <v>1</v>
      </c>
      <c r="H1027">
        <f>IF(טבלה20[[#This Row],[דילוג]]=1,SUM(G1027:G1028),"")</f>
        <v>1</v>
      </c>
      <c r="I1027">
        <f>IF(AND(טבלה20[[#This Row],[CycleNumber]]&gt;B1026,טבלה20[[#This Row],[CycleNumber]]&gt;2),IF(טבלה20[[#This Row],[דילוג]]=1,טבלה20[[#This Row],[LengthofCycle]]-F1026,I1026),"")</f>
        <v>1</v>
      </c>
      <c r="J1027">
        <f>IF(AND(טבלה20[[#This Row],[CycleNumber]]&gt;B1026,טבלה20[[#This Row],[CycleNumber]]&gt;2),IF(טבלה20[[#This Row],[דילוג]]=1,1,IF(MAX(J1025:J1026)=1,1,IF(טבלה20[[#This Row],[LengthofCycle]]-F1026&lt;&gt;טבלה20[[#This Row],[הפרש קבוע אחרון]],0,""))),"")</f>
        <v>1</v>
      </c>
      <c r="K1027">
        <f>IF(טבלה20[[#This Row],[CycleNumber]]&lt;3,"",IF(טבלה20[[#This Row],[דילוג]]=1,1,IF(K1026="","",IF(טבלה20[[#This Row],[LengthofCycle]]-F1026=טבלה20[[#This Row],[הפרש קבוע אחרון]],1,IF(K1026+1&gt;3,"",K1026+1)))))</f>
        <v>1</v>
      </c>
      <c r="L1027" t="str">
        <f>IF(OR(טבלה20[[#This Row],[פעילות]]="",K1026=""),"",IF(טבלה20[[#This Row],[פעילות]]=1,1,0))</f>
        <v/>
      </c>
      <c r="M1027" s="1">
        <f>IF(טבלה20[[#This Row],[פעילות]]="","",IF(OR(M1026="",AND(טבלה20[[#This Row],[דילוג]]=1,K1026=3)),1,M1026+1))</f>
        <v>1</v>
      </c>
      <c r="N1027" s="1" t="str">
        <f>IF(AND(טבלה20[[#This Row],[מחזורי פעילות]]=3,G1028=1,טבלה20[[#This Row],[הפרש קבוע אחרון]]&lt;&gt;I1028),1,"")</f>
        <v/>
      </c>
      <c r="O1027" s="1" t="str">
        <f>IF(AND(טבלה20[[#This Row],[מחזורי פעילות]]=3,G1028=1,טבלה20[[#This Row],[הפרש קבוע אחרון]]=I1028),1,"")</f>
        <v/>
      </c>
      <c r="P1027" s="1" t="str">
        <f>IF(AND(טבלה20[[#This Row],[דילוג]]=1,טבלה20[[#This Row],[הפרש קבוע אחרון]]=I1026,טבלה20[[#This Row],[מחזורי פעילות]]&gt;1),1,"")</f>
        <v/>
      </c>
      <c r="Q1027" s="1" t="str">
        <f>IF(OR(AND(טבלה20[[#This Row],[מחזורי פעילות]]&lt;&gt;"",M1028=""),AND(טבלה20[[#This Row],[פעילות]]=3,M1028=1)),טבלה20[[#This Row],[מחזורי פעילות]],"")</f>
        <v/>
      </c>
      <c r="R1027" s="1" t="str">
        <f>IF(טבלה20[[#This Row],[באיזה מחזור נעקר אחרי קביעה?]]&lt;&gt;"",1,"")</f>
        <v/>
      </c>
      <c r="S1027" s="1" t="str">
        <f>IF(AND(טבלה20[[#This Row],[באיזה מחזור נעקר אחרי קביעה?]]&lt;&gt;"",טבלה20[[#This Row],[CycleNumber]]&gt;B1028),טבלה20[[#This Row],[באיזה מחזור נעקר אחרי קביעה?]],"")</f>
        <v/>
      </c>
      <c r="T1027" s="1">
        <f>IF(AND(טבלה20[[#This Row],[הפרש קבוע אחרון]]&lt;&gt;"",I1026=""),טבלה20[[#This Row],[CycleNumber]],"")</f>
        <v>6</v>
      </c>
      <c r="U1027" s="1" t="str">
        <f>IF(OR(טבלה20[[#This Row],[CycleNumber]]&gt;B1028,B1028=""),טבלה20[[#This Row],[CycleNumber]],"")</f>
        <v/>
      </c>
      <c r="V10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7" t="s">
        <v>63</v>
      </c>
      <c r="AO1027">
        <v>5</v>
      </c>
      <c r="AP1027">
        <v>26</v>
      </c>
      <c r="AQ1027">
        <f t="shared" si="34"/>
        <v>0</v>
      </c>
      <c r="AR1027" t="str">
        <f t="shared" si="35"/>
        <v/>
      </c>
    </row>
    <row r="1028" spans="1:44" hidden="1" x14ac:dyDescent="0.25">
      <c r="A1028" t="s">
        <v>63</v>
      </c>
      <c r="B1028">
        <v>7</v>
      </c>
      <c r="C1028">
        <v>0</v>
      </c>
      <c r="D1028">
        <v>1</v>
      </c>
      <c r="E1028">
        <v>0</v>
      </c>
      <c r="F1028">
        <v>25</v>
      </c>
      <c r="G1028" t="str">
        <f>IF(טבלה20[[#This Row],[CycleNumber]]&gt;2,IF(AND(טבלה20[[#This Row],[LengthofCycle]]-F1027=F1027-F1026,טבלה20[[#This Row],[LengthofCycle]]-F1027&lt;&gt;0),1,""),"")</f>
        <v/>
      </c>
      <c r="H1028" t="str">
        <f>IF(טבלה20[[#This Row],[דילוג]]=1,SUM(G1028:G1029),"")</f>
        <v/>
      </c>
      <c r="I1028">
        <f>IF(AND(טבלה20[[#This Row],[CycleNumber]]&gt;B1027,טבלה20[[#This Row],[CycleNumber]]&gt;2),IF(טבלה20[[#This Row],[דילוג]]=1,טבלה20[[#This Row],[LengthofCycle]]-F1027,I1027),"")</f>
        <v>1</v>
      </c>
      <c r="J1028">
        <f>IF(AND(טבלה20[[#This Row],[CycleNumber]]&gt;B1027,טבלה20[[#This Row],[CycleNumber]]&gt;2),IF(טבלה20[[#This Row],[דילוג]]=1,1,IF(MAX(J1026:J1027)=1,1,IF(טבלה20[[#This Row],[LengthofCycle]]-F1027&lt;&gt;טבלה20[[#This Row],[הפרש קבוע אחרון]],0,""))),"")</f>
        <v>1</v>
      </c>
      <c r="K1028">
        <f>IF(טבלה20[[#This Row],[CycleNumber]]&lt;3,"",IF(טבלה20[[#This Row],[דילוג]]=1,1,IF(K1027="","",IF(טבלה20[[#This Row],[LengthofCycle]]-F1027=טבלה20[[#This Row],[הפרש קבוע אחרון]],1,IF(K1027+1&gt;3,"",K1027+1)))))</f>
        <v>2</v>
      </c>
      <c r="L1028">
        <f>IF(OR(טבלה20[[#This Row],[פעילות]]="",K1027=""),"",IF(טבלה20[[#This Row],[פעילות]]=1,1,0))</f>
        <v>0</v>
      </c>
      <c r="M1028" s="1">
        <f>IF(טבלה20[[#This Row],[פעילות]]="","",IF(OR(M1027="",AND(טבלה20[[#This Row],[דילוג]]=1,K1027=3)),1,M1027+1))</f>
        <v>2</v>
      </c>
      <c r="N1028" s="1" t="str">
        <f>IF(AND(טבלה20[[#This Row],[מחזורי פעילות]]=3,G1029=1,טבלה20[[#This Row],[הפרש קבוע אחרון]]&lt;&gt;I1029),1,"")</f>
        <v/>
      </c>
      <c r="O1028" s="1" t="str">
        <f>IF(AND(טבלה20[[#This Row],[מחזורי פעילות]]=3,G1029=1,טבלה20[[#This Row],[הפרש קבוע אחרון]]=I1029),1,"")</f>
        <v/>
      </c>
      <c r="P1028" s="1" t="str">
        <f>IF(AND(טבלה20[[#This Row],[דילוג]]=1,טבלה20[[#This Row],[הפרש קבוע אחרון]]=I1027,טבלה20[[#This Row],[מחזורי פעילות]]&gt;1),1,"")</f>
        <v/>
      </c>
      <c r="Q1028" s="1" t="str">
        <f>IF(OR(AND(טבלה20[[#This Row],[מחזורי פעילות]]&lt;&gt;"",M1029=""),AND(טבלה20[[#This Row],[פעילות]]=3,M1029=1)),טבלה20[[#This Row],[מחזורי פעילות]],"")</f>
        <v/>
      </c>
      <c r="R1028" s="1" t="str">
        <f>IF(טבלה20[[#This Row],[באיזה מחזור נעקר אחרי קביעה?]]&lt;&gt;"",1,"")</f>
        <v/>
      </c>
      <c r="S1028" s="1" t="str">
        <f>IF(AND(טבלה20[[#This Row],[באיזה מחזור נעקר אחרי קביעה?]]&lt;&gt;"",טבלה20[[#This Row],[CycleNumber]]&gt;B1029),טבלה20[[#This Row],[באיזה מחזור נעקר אחרי קביעה?]],"")</f>
        <v/>
      </c>
      <c r="T1028" s="1" t="str">
        <f>IF(AND(טבלה20[[#This Row],[הפרש קבוע אחרון]]&lt;&gt;"",I1027=""),טבלה20[[#This Row],[CycleNumber]],"")</f>
        <v/>
      </c>
      <c r="U1028" s="1" t="str">
        <f>IF(OR(טבלה20[[#This Row],[CycleNumber]]&gt;B1029,B1029=""),טבלה20[[#This Row],[CycleNumber]],"")</f>
        <v/>
      </c>
      <c r="V10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8" t="s">
        <v>63</v>
      </c>
      <c r="AO1028">
        <v>6</v>
      </c>
      <c r="AP1028">
        <v>27</v>
      </c>
      <c r="AQ1028">
        <f t="shared" si="34"/>
        <v>1</v>
      </c>
      <c r="AR1028" t="str">
        <f t="shared" si="35"/>
        <v/>
      </c>
    </row>
    <row r="1029" spans="1:44" hidden="1" x14ac:dyDescent="0.25">
      <c r="A1029" t="s">
        <v>63</v>
      </c>
      <c r="B1029">
        <v>8</v>
      </c>
      <c r="C1029">
        <v>0</v>
      </c>
      <c r="D1029">
        <v>1</v>
      </c>
      <c r="E1029">
        <v>0</v>
      </c>
      <c r="F1029">
        <v>27</v>
      </c>
      <c r="G1029" t="str">
        <f>IF(טבלה20[[#This Row],[CycleNumber]]&gt;2,IF(AND(טבלה20[[#This Row],[LengthofCycle]]-F1028=F1028-F1027,טבלה20[[#This Row],[LengthofCycle]]-F1028&lt;&gt;0),1,""),"")</f>
        <v/>
      </c>
      <c r="H1029" t="str">
        <f>IF(טבלה20[[#This Row],[דילוג]]=1,SUM(G1029:G1030),"")</f>
        <v/>
      </c>
      <c r="I1029">
        <f>IF(AND(טבלה20[[#This Row],[CycleNumber]]&gt;B1028,טבלה20[[#This Row],[CycleNumber]]&gt;2),IF(טבלה20[[#This Row],[דילוג]]=1,טבלה20[[#This Row],[LengthofCycle]]-F1028,I1028),"")</f>
        <v>1</v>
      </c>
      <c r="J1029">
        <f>IF(AND(טבלה20[[#This Row],[CycleNumber]]&gt;B1028,טבלה20[[#This Row],[CycleNumber]]&gt;2),IF(טבלה20[[#This Row],[דילוג]]=1,1,IF(MAX(J1027:J1028)=1,1,IF(טבלה20[[#This Row],[LengthofCycle]]-F1028&lt;&gt;טבלה20[[#This Row],[הפרש קבוע אחרון]],0,""))),"")</f>
        <v>1</v>
      </c>
      <c r="K1029">
        <f>IF(טבלה20[[#This Row],[CycleNumber]]&lt;3,"",IF(טבלה20[[#This Row],[דילוג]]=1,1,IF(K1028="","",IF(טבלה20[[#This Row],[LengthofCycle]]-F1028=טבלה20[[#This Row],[הפרש קבוע אחרון]],1,IF(K1028+1&gt;3,"",K1028+1)))))</f>
        <v>3</v>
      </c>
      <c r="L1029">
        <f>IF(OR(טבלה20[[#This Row],[פעילות]]="",K1028=""),"",IF(טבלה20[[#This Row],[פעילות]]=1,1,0))</f>
        <v>0</v>
      </c>
      <c r="M1029" s="1">
        <f>IF(טבלה20[[#This Row],[פעילות]]="","",IF(OR(M1028="",AND(טבלה20[[#This Row],[דילוג]]=1,K1028=3)),1,M1028+1))</f>
        <v>3</v>
      </c>
      <c r="N1029" s="1" t="str">
        <f>IF(AND(טבלה20[[#This Row],[מחזורי פעילות]]=3,G1030=1,טבלה20[[#This Row],[הפרש קבוע אחרון]]&lt;&gt;I1030),1,"")</f>
        <v/>
      </c>
      <c r="O1029" s="1" t="str">
        <f>IF(AND(טבלה20[[#This Row],[מחזורי פעילות]]=3,G1030=1,טבלה20[[#This Row],[הפרש קבוע אחרון]]=I1030),1,"")</f>
        <v/>
      </c>
      <c r="P1029" s="1" t="str">
        <f>IF(AND(טבלה20[[#This Row],[דילוג]]=1,טבלה20[[#This Row],[הפרש קבוע אחרון]]=I1028,טבלה20[[#This Row],[מחזורי פעילות]]&gt;1),1,"")</f>
        <v/>
      </c>
      <c r="Q1029" s="1">
        <f>IF(OR(AND(טבלה20[[#This Row],[מחזורי פעילות]]&lt;&gt;"",M1030=""),AND(טבלה20[[#This Row],[פעילות]]=3,M1030=1)),טבלה20[[#This Row],[מחזורי פעילות]],"")</f>
        <v>3</v>
      </c>
      <c r="R1029" s="1">
        <f>IF(טבלה20[[#This Row],[באיזה מחזור נעקר אחרי קביעה?]]&lt;&gt;"",1,"")</f>
        <v>1</v>
      </c>
      <c r="S1029" s="1" t="str">
        <f>IF(AND(טבלה20[[#This Row],[באיזה מחזור נעקר אחרי קביעה?]]&lt;&gt;"",טבלה20[[#This Row],[CycleNumber]]&gt;B1030),טבלה20[[#This Row],[באיזה מחזור נעקר אחרי קביעה?]],"")</f>
        <v/>
      </c>
      <c r="T1029" s="1" t="str">
        <f>IF(AND(טבלה20[[#This Row],[הפרש קבוע אחרון]]&lt;&gt;"",I1028=""),טבלה20[[#This Row],[CycleNumber]],"")</f>
        <v/>
      </c>
      <c r="U1029" s="1" t="str">
        <f>IF(OR(טבלה20[[#This Row],[CycleNumber]]&gt;B1030,B1030=""),טבלה20[[#This Row],[CycleNumber]],"")</f>
        <v/>
      </c>
      <c r="V10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29" t="s">
        <v>63</v>
      </c>
      <c r="AO1029">
        <v>7</v>
      </c>
      <c r="AP1029">
        <v>25</v>
      </c>
      <c r="AQ1029">
        <f t="shared" ref="AQ1029:AQ1092" si="36">IF(AO1029=AO1027+2,IF(AND(AP1027-AP1028=AP1028-AP1029,AP1027-AP1028&lt;&gt;0),1,0),"")</f>
        <v>0</v>
      </c>
      <c r="AR1029" t="str">
        <f t="shared" si="35"/>
        <v/>
      </c>
    </row>
    <row r="1030" spans="1:44" hidden="1" x14ac:dyDescent="0.25">
      <c r="A1030" t="s">
        <v>63</v>
      </c>
      <c r="B1030">
        <v>9</v>
      </c>
      <c r="C1030">
        <v>0</v>
      </c>
      <c r="D1030">
        <v>1</v>
      </c>
      <c r="E1030">
        <v>0</v>
      </c>
      <c r="F1030">
        <v>26</v>
      </c>
      <c r="G1030" t="str">
        <f>IF(טבלה20[[#This Row],[CycleNumber]]&gt;2,IF(AND(טבלה20[[#This Row],[LengthofCycle]]-F1029=F1029-F1028,טבלה20[[#This Row],[LengthofCycle]]-F1029&lt;&gt;0),1,""),"")</f>
        <v/>
      </c>
      <c r="H1030" t="str">
        <f>IF(טבלה20[[#This Row],[דילוג]]=1,SUM(G1030:G1031),"")</f>
        <v/>
      </c>
      <c r="I1030">
        <f>IF(AND(טבלה20[[#This Row],[CycleNumber]]&gt;B1029,טבלה20[[#This Row],[CycleNumber]]&gt;2),IF(טבלה20[[#This Row],[דילוג]]=1,טבלה20[[#This Row],[LengthofCycle]]-F1029,I1029),"")</f>
        <v>1</v>
      </c>
      <c r="J1030">
        <f>IF(AND(טבלה20[[#This Row],[CycleNumber]]&gt;B1029,טבלה20[[#This Row],[CycleNumber]]&gt;2),IF(טבלה20[[#This Row],[דילוג]]=1,1,IF(MAX(J1028:J1029)=1,1,IF(טבלה20[[#This Row],[LengthofCycle]]-F1029&lt;&gt;טבלה20[[#This Row],[הפרש קבוע אחרון]],0,""))),"")</f>
        <v>1</v>
      </c>
      <c r="K1030" t="str">
        <f>IF(טבלה20[[#This Row],[CycleNumber]]&lt;3,"",IF(טבלה20[[#This Row],[דילוג]]=1,1,IF(K1029="","",IF(טבלה20[[#This Row],[LengthofCycle]]-F1029=טבלה20[[#This Row],[הפרש קבוע אחרון]],1,IF(K1029+1&gt;3,"",K1029+1)))))</f>
        <v/>
      </c>
      <c r="L1030" t="str">
        <f>IF(OR(טבלה20[[#This Row],[פעילות]]="",K1029=""),"",IF(טבלה20[[#This Row],[פעילות]]=1,1,0))</f>
        <v/>
      </c>
      <c r="M1030" s="1" t="str">
        <f>IF(טבלה20[[#This Row],[פעילות]]="","",IF(OR(M1029="",AND(טבלה20[[#This Row],[דילוג]]=1,K1029=3)),1,M1029+1))</f>
        <v/>
      </c>
      <c r="N1030" s="1" t="str">
        <f>IF(AND(טבלה20[[#This Row],[מחזורי פעילות]]=3,G1031=1,טבלה20[[#This Row],[הפרש קבוע אחרון]]&lt;&gt;I1031),1,"")</f>
        <v/>
      </c>
      <c r="O1030" s="1" t="str">
        <f>IF(AND(טבלה20[[#This Row],[מחזורי פעילות]]=3,G1031=1,טבלה20[[#This Row],[הפרש קבוע אחרון]]=I1031),1,"")</f>
        <v/>
      </c>
      <c r="P1030" s="1" t="str">
        <f>IF(AND(טבלה20[[#This Row],[דילוג]]=1,טבלה20[[#This Row],[הפרש קבוע אחרון]]=I1029,טבלה20[[#This Row],[מחזורי פעילות]]&gt;1),1,"")</f>
        <v/>
      </c>
      <c r="Q1030" s="1" t="str">
        <f>IF(OR(AND(טבלה20[[#This Row],[מחזורי פעילות]]&lt;&gt;"",M1031=""),AND(טבלה20[[#This Row],[פעילות]]=3,M1031=1)),טבלה20[[#This Row],[מחזורי פעילות]],"")</f>
        <v/>
      </c>
      <c r="R1030" s="1" t="str">
        <f>IF(טבלה20[[#This Row],[באיזה מחזור נעקר אחרי קביעה?]]&lt;&gt;"",1,"")</f>
        <v/>
      </c>
      <c r="S1030" s="1" t="str">
        <f>IF(AND(טבלה20[[#This Row],[באיזה מחזור נעקר אחרי קביעה?]]&lt;&gt;"",טבלה20[[#This Row],[CycleNumber]]&gt;B1031),טבלה20[[#This Row],[באיזה מחזור נעקר אחרי קביעה?]],"")</f>
        <v/>
      </c>
      <c r="T1030" s="1" t="str">
        <f>IF(AND(טבלה20[[#This Row],[הפרש קבוע אחרון]]&lt;&gt;"",I1029=""),טבלה20[[#This Row],[CycleNumber]],"")</f>
        <v/>
      </c>
      <c r="U1030" s="1" t="str">
        <f>IF(OR(טבלה20[[#This Row],[CycleNumber]]&gt;B1031,B1031=""),טבלה20[[#This Row],[CycleNumber]],"")</f>
        <v/>
      </c>
      <c r="V10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0" t="s">
        <v>63</v>
      </c>
      <c r="AO1030">
        <v>8</v>
      </c>
      <c r="AP1030">
        <v>27</v>
      </c>
      <c r="AQ1030">
        <f t="shared" si="36"/>
        <v>0</v>
      </c>
      <c r="AR1030" t="str">
        <f t="shared" ref="AR1030:AR1093" si="37">IF(AND(AQ1030=1,AQ1029=1),1,"")</f>
        <v/>
      </c>
    </row>
    <row r="1031" spans="1:44" hidden="1" x14ac:dyDescent="0.25">
      <c r="A1031" t="s">
        <v>63</v>
      </c>
      <c r="B1031">
        <v>10</v>
      </c>
      <c r="C1031">
        <v>0</v>
      </c>
      <c r="D1031">
        <v>1</v>
      </c>
      <c r="E1031">
        <v>0</v>
      </c>
      <c r="F1031">
        <v>25</v>
      </c>
      <c r="G1031">
        <f>IF(טבלה20[[#This Row],[CycleNumber]]&gt;2,IF(AND(טבלה20[[#This Row],[LengthofCycle]]-F1030=F1030-F1029,טבלה20[[#This Row],[LengthofCycle]]-F1030&lt;&gt;0),1,""),"")</f>
        <v>1</v>
      </c>
      <c r="H1031">
        <f>IF(טבלה20[[#This Row],[דילוג]]=1,SUM(G1031:G1032),"")</f>
        <v>1</v>
      </c>
      <c r="I1031">
        <f>IF(AND(טבלה20[[#This Row],[CycleNumber]]&gt;B1030,טבלה20[[#This Row],[CycleNumber]]&gt;2),IF(טבלה20[[#This Row],[דילוג]]=1,טבלה20[[#This Row],[LengthofCycle]]-F1030,I1030),"")</f>
        <v>-1</v>
      </c>
      <c r="J1031">
        <f>IF(AND(טבלה20[[#This Row],[CycleNumber]]&gt;B1030,טבלה20[[#This Row],[CycleNumber]]&gt;2),IF(טבלה20[[#This Row],[דילוג]]=1,1,IF(MAX(J1029:J1030)=1,1,IF(טבלה20[[#This Row],[LengthofCycle]]-F1030&lt;&gt;טבלה20[[#This Row],[הפרש קבוע אחרון]],0,""))),"")</f>
        <v>1</v>
      </c>
      <c r="K1031">
        <f>IF(טבלה20[[#This Row],[CycleNumber]]&lt;3,"",IF(טבלה20[[#This Row],[דילוג]]=1,1,IF(K1030="","",IF(טבלה20[[#This Row],[LengthofCycle]]-F1030=טבלה20[[#This Row],[הפרש קבוע אחרון]],1,IF(K1030+1&gt;3,"",K1030+1)))))</f>
        <v>1</v>
      </c>
      <c r="L1031" t="str">
        <f>IF(OR(טבלה20[[#This Row],[פעילות]]="",K1030=""),"",IF(טבלה20[[#This Row],[פעילות]]=1,1,0))</f>
        <v/>
      </c>
      <c r="M1031" s="1">
        <f>IF(טבלה20[[#This Row],[פעילות]]="","",IF(OR(M1030="",AND(טבלה20[[#This Row],[דילוג]]=1,K1030=3)),1,M1030+1))</f>
        <v>1</v>
      </c>
      <c r="N1031" s="1" t="str">
        <f>IF(AND(טבלה20[[#This Row],[מחזורי פעילות]]=3,G1032=1,טבלה20[[#This Row],[הפרש קבוע אחרון]]&lt;&gt;I1032),1,"")</f>
        <v/>
      </c>
      <c r="O1031" s="1" t="str">
        <f>IF(AND(טבלה20[[#This Row],[מחזורי פעילות]]=3,G1032=1,טבלה20[[#This Row],[הפרש קבוע אחרון]]=I1032),1,"")</f>
        <v/>
      </c>
      <c r="P1031" s="1" t="str">
        <f>IF(AND(טבלה20[[#This Row],[דילוג]]=1,טבלה20[[#This Row],[הפרש קבוע אחרון]]=I1030,טבלה20[[#This Row],[מחזורי פעילות]]&gt;1),1,"")</f>
        <v/>
      </c>
      <c r="Q1031" s="1" t="str">
        <f>IF(OR(AND(טבלה20[[#This Row],[מחזורי פעילות]]&lt;&gt;"",M1032=""),AND(טבלה20[[#This Row],[פעילות]]=3,M1032=1)),טבלה20[[#This Row],[מחזורי פעילות]],"")</f>
        <v/>
      </c>
      <c r="R1031" s="1" t="str">
        <f>IF(טבלה20[[#This Row],[באיזה מחזור נעקר אחרי קביעה?]]&lt;&gt;"",1,"")</f>
        <v/>
      </c>
      <c r="S1031" s="1" t="str">
        <f>IF(AND(טבלה20[[#This Row],[באיזה מחזור נעקר אחרי קביעה?]]&lt;&gt;"",טבלה20[[#This Row],[CycleNumber]]&gt;B1032),טבלה20[[#This Row],[באיזה מחזור נעקר אחרי קביעה?]],"")</f>
        <v/>
      </c>
      <c r="T1031" s="1" t="str">
        <f>IF(AND(טבלה20[[#This Row],[הפרש קבוע אחרון]]&lt;&gt;"",I1030=""),טבלה20[[#This Row],[CycleNumber]],"")</f>
        <v/>
      </c>
      <c r="U1031" s="1" t="str">
        <f>IF(OR(טבלה20[[#This Row],[CycleNumber]]&gt;B1032,B1032=""),טבלה20[[#This Row],[CycleNumber]],"")</f>
        <v/>
      </c>
      <c r="V10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1" t="s">
        <v>63</v>
      </c>
      <c r="AO1031">
        <v>9</v>
      </c>
      <c r="AP1031">
        <v>26</v>
      </c>
      <c r="AQ1031">
        <f t="shared" si="36"/>
        <v>0</v>
      </c>
      <c r="AR1031" t="str">
        <f t="shared" si="37"/>
        <v/>
      </c>
    </row>
    <row r="1032" spans="1:44" hidden="1" x14ac:dyDescent="0.25">
      <c r="A1032" t="s">
        <v>63</v>
      </c>
      <c r="B1032">
        <v>11</v>
      </c>
      <c r="C1032">
        <v>0</v>
      </c>
      <c r="D1032">
        <v>1</v>
      </c>
      <c r="E1032">
        <v>0</v>
      </c>
      <c r="F1032">
        <v>26</v>
      </c>
      <c r="G1032" t="str">
        <f>IF(טבלה20[[#This Row],[CycleNumber]]&gt;2,IF(AND(טבלה20[[#This Row],[LengthofCycle]]-F1031=F1031-F1030,טבלה20[[#This Row],[LengthofCycle]]-F1031&lt;&gt;0),1,""),"")</f>
        <v/>
      </c>
      <c r="H1032" t="str">
        <f>IF(טבלה20[[#This Row],[דילוג]]=1,SUM(G1032:G1033),"")</f>
        <v/>
      </c>
      <c r="I1032">
        <f>IF(AND(טבלה20[[#This Row],[CycleNumber]]&gt;B1031,טבלה20[[#This Row],[CycleNumber]]&gt;2),IF(טבלה20[[#This Row],[דילוג]]=1,טבלה20[[#This Row],[LengthofCycle]]-F1031,I1031),"")</f>
        <v>-1</v>
      </c>
      <c r="J1032">
        <f>IF(AND(טבלה20[[#This Row],[CycleNumber]]&gt;B1031,טבלה20[[#This Row],[CycleNumber]]&gt;2),IF(טבלה20[[#This Row],[דילוג]]=1,1,IF(MAX(J1030:J1031)=1,1,IF(טבלה20[[#This Row],[LengthofCycle]]-F1031&lt;&gt;טבלה20[[#This Row],[הפרש קבוע אחרון]],0,""))),"")</f>
        <v>1</v>
      </c>
      <c r="K1032">
        <f>IF(טבלה20[[#This Row],[CycleNumber]]&lt;3,"",IF(טבלה20[[#This Row],[דילוג]]=1,1,IF(K1031="","",IF(טבלה20[[#This Row],[LengthofCycle]]-F1031=טבלה20[[#This Row],[הפרש קבוע אחרון]],1,IF(K1031+1&gt;3,"",K1031+1)))))</f>
        <v>2</v>
      </c>
      <c r="L1032">
        <f>IF(OR(טבלה20[[#This Row],[פעילות]]="",K1031=""),"",IF(טבלה20[[#This Row],[פעילות]]=1,1,0))</f>
        <v>0</v>
      </c>
      <c r="M1032" s="1">
        <f>IF(טבלה20[[#This Row],[פעילות]]="","",IF(OR(M1031="",AND(טבלה20[[#This Row],[דילוג]]=1,K1031=3)),1,M1031+1))</f>
        <v>2</v>
      </c>
      <c r="N1032" s="1" t="str">
        <f>IF(AND(טבלה20[[#This Row],[מחזורי פעילות]]=3,G1033=1,טבלה20[[#This Row],[הפרש קבוע אחרון]]&lt;&gt;I1033),1,"")</f>
        <v/>
      </c>
      <c r="O1032" s="1" t="str">
        <f>IF(AND(טבלה20[[#This Row],[מחזורי פעילות]]=3,G1033=1,טבלה20[[#This Row],[הפרש קבוע אחרון]]=I1033),1,"")</f>
        <v/>
      </c>
      <c r="P1032" s="1" t="str">
        <f>IF(AND(טבלה20[[#This Row],[דילוג]]=1,טבלה20[[#This Row],[הפרש קבוע אחרון]]=I1031,טבלה20[[#This Row],[מחזורי פעילות]]&gt;1),1,"")</f>
        <v/>
      </c>
      <c r="Q1032" s="1" t="str">
        <f>IF(OR(AND(טבלה20[[#This Row],[מחזורי פעילות]]&lt;&gt;"",M1033=""),AND(טבלה20[[#This Row],[פעילות]]=3,M1033=1)),טבלה20[[#This Row],[מחזורי פעילות]],"")</f>
        <v/>
      </c>
      <c r="R1032" s="1" t="str">
        <f>IF(טבלה20[[#This Row],[באיזה מחזור נעקר אחרי קביעה?]]&lt;&gt;"",1,"")</f>
        <v/>
      </c>
      <c r="S1032" s="1" t="str">
        <f>IF(AND(טבלה20[[#This Row],[באיזה מחזור נעקר אחרי קביעה?]]&lt;&gt;"",טבלה20[[#This Row],[CycleNumber]]&gt;B1033),טבלה20[[#This Row],[באיזה מחזור נעקר אחרי קביעה?]],"")</f>
        <v/>
      </c>
      <c r="T1032" s="1" t="str">
        <f>IF(AND(טבלה20[[#This Row],[הפרש קבוע אחרון]]&lt;&gt;"",I1031=""),טבלה20[[#This Row],[CycleNumber]],"")</f>
        <v/>
      </c>
      <c r="U1032" s="1" t="str">
        <f>IF(OR(טבלה20[[#This Row],[CycleNumber]]&gt;B1033,B1033=""),טבלה20[[#This Row],[CycleNumber]],"")</f>
        <v/>
      </c>
      <c r="V10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2" t="s">
        <v>63</v>
      </c>
      <c r="AO1032">
        <v>10</v>
      </c>
      <c r="AP1032">
        <v>25</v>
      </c>
      <c r="AQ1032">
        <f t="shared" si="36"/>
        <v>1</v>
      </c>
      <c r="AR1032" t="str">
        <f t="shared" si="37"/>
        <v/>
      </c>
    </row>
    <row r="1033" spans="1:44" hidden="1" x14ac:dyDescent="0.25">
      <c r="A1033" t="s">
        <v>63</v>
      </c>
      <c r="B1033">
        <v>12</v>
      </c>
      <c r="C1033">
        <v>0</v>
      </c>
      <c r="D1033">
        <v>1</v>
      </c>
      <c r="E1033">
        <v>0</v>
      </c>
      <c r="F1033">
        <v>26</v>
      </c>
      <c r="G1033" t="str">
        <f>IF(טבלה20[[#This Row],[CycleNumber]]&gt;2,IF(AND(טבלה20[[#This Row],[LengthofCycle]]-F1032=F1032-F1031,טבלה20[[#This Row],[LengthofCycle]]-F1032&lt;&gt;0),1,""),"")</f>
        <v/>
      </c>
      <c r="H1033" t="str">
        <f>IF(טבלה20[[#This Row],[דילוג]]=1,SUM(G1033:G1034),"")</f>
        <v/>
      </c>
      <c r="I1033">
        <f>IF(AND(טבלה20[[#This Row],[CycleNumber]]&gt;B1032,טבלה20[[#This Row],[CycleNumber]]&gt;2),IF(טבלה20[[#This Row],[דילוג]]=1,טבלה20[[#This Row],[LengthofCycle]]-F1032,I1032),"")</f>
        <v>-1</v>
      </c>
      <c r="J1033">
        <f>IF(AND(טבלה20[[#This Row],[CycleNumber]]&gt;B1032,טבלה20[[#This Row],[CycleNumber]]&gt;2),IF(טבלה20[[#This Row],[דילוג]]=1,1,IF(MAX(J1031:J1032)=1,1,IF(טבלה20[[#This Row],[LengthofCycle]]-F1032&lt;&gt;טבלה20[[#This Row],[הפרש קבוע אחרון]],0,""))),"")</f>
        <v>1</v>
      </c>
      <c r="K1033">
        <f>IF(טבלה20[[#This Row],[CycleNumber]]&lt;3,"",IF(טבלה20[[#This Row],[דילוג]]=1,1,IF(K1032="","",IF(טבלה20[[#This Row],[LengthofCycle]]-F1032=טבלה20[[#This Row],[הפרש קבוע אחרון]],1,IF(K1032+1&gt;3,"",K1032+1)))))</f>
        <v>3</v>
      </c>
      <c r="L1033">
        <f>IF(OR(טבלה20[[#This Row],[פעילות]]="",K1032=""),"",IF(טבלה20[[#This Row],[פעילות]]=1,1,0))</f>
        <v>0</v>
      </c>
      <c r="M1033" s="1">
        <f>IF(טבלה20[[#This Row],[פעילות]]="","",IF(OR(M1032="",AND(טבלה20[[#This Row],[דילוג]]=1,K1032=3)),1,M1032+1))</f>
        <v>3</v>
      </c>
      <c r="N1033" s="1" t="str">
        <f>IF(AND(טבלה20[[#This Row],[מחזורי פעילות]]=3,G1034=1,טבלה20[[#This Row],[הפרש קבוע אחרון]]&lt;&gt;I1034),1,"")</f>
        <v/>
      </c>
      <c r="O1033" s="1" t="str">
        <f>IF(AND(טבלה20[[#This Row],[מחזורי פעילות]]=3,G1034=1,טבלה20[[#This Row],[הפרש קבוע אחרון]]=I1034),1,"")</f>
        <v/>
      </c>
      <c r="P1033" s="1" t="str">
        <f>IF(AND(טבלה20[[#This Row],[דילוג]]=1,טבלה20[[#This Row],[הפרש קבוע אחרון]]=I1032,טבלה20[[#This Row],[מחזורי פעילות]]&gt;1),1,"")</f>
        <v/>
      </c>
      <c r="Q1033" s="1">
        <f>IF(OR(AND(טבלה20[[#This Row],[מחזורי פעילות]]&lt;&gt;"",M1034=""),AND(טבלה20[[#This Row],[פעילות]]=3,M1034=1)),טבלה20[[#This Row],[מחזורי פעילות]],"")</f>
        <v>3</v>
      </c>
      <c r="R1033" s="1">
        <f>IF(טבלה20[[#This Row],[באיזה מחזור נעקר אחרי קביעה?]]&lt;&gt;"",1,"")</f>
        <v>1</v>
      </c>
      <c r="S1033" s="1" t="str">
        <f>IF(AND(טבלה20[[#This Row],[באיזה מחזור נעקר אחרי קביעה?]]&lt;&gt;"",טבלה20[[#This Row],[CycleNumber]]&gt;B1034),טבלה20[[#This Row],[באיזה מחזור נעקר אחרי קביעה?]],"")</f>
        <v/>
      </c>
      <c r="T1033" s="1" t="str">
        <f>IF(AND(טבלה20[[#This Row],[הפרש קבוע אחרון]]&lt;&gt;"",I1032=""),טבלה20[[#This Row],[CycleNumber]],"")</f>
        <v/>
      </c>
      <c r="U1033" s="1" t="str">
        <f>IF(OR(טבלה20[[#This Row],[CycleNumber]]&gt;B1034,B1034=""),טבלה20[[#This Row],[CycleNumber]],"")</f>
        <v/>
      </c>
      <c r="V10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3" t="s">
        <v>63</v>
      </c>
      <c r="AO1033">
        <v>11</v>
      </c>
      <c r="AP1033">
        <v>26</v>
      </c>
      <c r="AQ1033">
        <f t="shared" si="36"/>
        <v>0</v>
      </c>
      <c r="AR1033" t="str">
        <f t="shared" si="37"/>
        <v/>
      </c>
    </row>
    <row r="1034" spans="1:44" hidden="1" x14ac:dyDescent="0.25">
      <c r="A1034" t="s">
        <v>63</v>
      </c>
      <c r="B1034">
        <v>13</v>
      </c>
      <c r="C1034">
        <v>0</v>
      </c>
      <c r="D1034">
        <v>1</v>
      </c>
      <c r="E1034">
        <v>0</v>
      </c>
      <c r="F1034">
        <v>24</v>
      </c>
      <c r="G1034" t="str">
        <f>IF(טבלה20[[#This Row],[CycleNumber]]&gt;2,IF(AND(טבלה20[[#This Row],[LengthofCycle]]-F1033=F1033-F1032,טבלה20[[#This Row],[LengthofCycle]]-F1033&lt;&gt;0),1,""),"")</f>
        <v/>
      </c>
      <c r="H1034" t="str">
        <f>IF(טבלה20[[#This Row],[דילוג]]=1,SUM(G1034:G1035),"")</f>
        <v/>
      </c>
      <c r="I1034">
        <f>IF(AND(טבלה20[[#This Row],[CycleNumber]]&gt;B1033,טבלה20[[#This Row],[CycleNumber]]&gt;2),IF(טבלה20[[#This Row],[דילוג]]=1,טבלה20[[#This Row],[LengthofCycle]]-F1033,I1033),"")</f>
        <v>-1</v>
      </c>
      <c r="J1034">
        <f>IF(AND(טבלה20[[#This Row],[CycleNumber]]&gt;B1033,טבלה20[[#This Row],[CycleNumber]]&gt;2),IF(טבלה20[[#This Row],[דילוג]]=1,1,IF(MAX(J1032:J1033)=1,1,IF(טבלה20[[#This Row],[LengthofCycle]]-F1033&lt;&gt;טבלה20[[#This Row],[הפרש קבוע אחרון]],0,""))),"")</f>
        <v>1</v>
      </c>
      <c r="K1034" t="str">
        <f>IF(טבלה20[[#This Row],[CycleNumber]]&lt;3,"",IF(טבלה20[[#This Row],[דילוג]]=1,1,IF(K1033="","",IF(טבלה20[[#This Row],[LengthofCycle]]-F1033=טבלה20[[#This Row],[הפרש קבוע אחרון]],1,IF(K1033+1&gt;3,"",K1033+1)))))</f>
        <v/>
      </c>
      <c r="L1034" t="str">
        <f>IF(OR(טבלה20[[#This Row],[פעילות]]="",K1033=""),"",IF(טבלה20[[#This Row],[פעילות]]=1,1,0))</f>
        <v/>
      </c>
      <c r="M1034" s="1" t="str">
        <f>IF(טבלה20[[#This Row],[פעילות]]="","",IF(OR(M1033="",AND(טבלה20[[#This Row],[דילוג]]=1,K1033=3)),1,M1033+1))</f>
        <v/>
      </c>
      <c r="N1034" s="1" t="str">
        <f>IF(AND(טבלה20[[#This Row],[מחזורי פעילות]]=3,G1035=1,טבלה20[[#This Row],[הפרש קבוע אחרון]]&lt;&gt;I1035),1,"")</f>
        <v/>
      </c>
      <c r="O1034" s="1" t="str">
        <f>IF(AND(טבלה20[[#This Row],[מחזורי פעילות]]=3,G1035=1,טבלה20[[#This Row],[הפרש קבוע אחרון]]=I1035),1,"")</f>
        <v/>
      </c>
      <c r="P1034" s="1" t="str">
        <f>IF(AND(טבלה20[[#This Row],[דילוג]]=1,טבלה20[[#This Row],[הפרש קבוע אחרון]]=I1033,טבלה20[[#This Row],[מחזורי פעילות]]&gt;1),1,"")</f>
        <v/>
      </c>
      <c r="Q1034" s="1" t="str">
        <f>IF(OR(AND(טבלה20[[#This Row],[מחזורי פעילות]]&lt;&gt;"",M1035=""),AND(טבלה20[[#This Row],[פעילות]]=3,M1035=1)),טבלה20[[#This Row],[מחזורי פעילות]],"")</f>
        <v/>
      </c>
      <c r="R1034" s="1" t="str">
        <f>IF(טבלה20[[#This Row],[באיזה מחזור נעקר אחרי קביעה?]]&lt;&gt;"",1,"")</f>
        <v/>
      </c>
      <c r="S1034" s="1" t="str">
        <f>IF(AND(טבלה20[[#This Row],[באיזה מחזור נעקר אחרי קביעה?]]&lt;&gt;"",טבלה20[[#This Row],[CycleNumber]]&gt;B1035),טבלה20[[#This Row],[באיזה מחזור נעקר אחרי קביעה?]],"")</f>
        <v/>
      </c>
      <c r="T1034" s="1" t="str">
        <f>IF(AND(טבלה20[[#This Row],[הפרש קבוע אחרון]]&lt;&gt;"",I1033=""),טבלה20[[#This Row],[CycleNumber]],"")</f>
        <v/>
      </c>
      <c r="U1034" s="1" t="str">
        <f>IF(OR(טבלה20[[#This Row],[CycleNumber]]&gt;B1035,B1035=""),טבלה20[[#This Row],[CycleNumber]],"")</f>
        <v/>
      </c>
      <c r="V10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4" t="s">
        <v>63</v>
      </c>
      <c r="AO1034">
        <v>12</v>
      </c>
      <c r="AP1034">
        <v>26</v>
      </c>
      <c r="AQ1034">
        <f t="shared" si="36"/>
        <v>0</v>
      </c>
      <c r="AR1034" t="str">
        <f t="shared" si="37"/>
        <v/>
      </c>
    </row>
    <row r="1035" spans="1:44" hidden="1" x14ac:dyDescent="0.25">
      <c r="A1035" t="s">
        <v>63</v>
      </c>
      <c r="B1035">
        <v>14</v>
      </c>
      <c r="C1035">
        <v>0</v>
      </c>
      <c r="D1035">
        <v>1</v>
      </c>
      <c r="E1035">
        <v>0</v>
      </c>
      <c r="F1035">
        <v>25</v>
      </c>
      <c r="G1035" t="str">
        <f>IF(טבלה20[[#This Row],[CycleNumber]]&gt;2,IF(AND(טבלה20[[#This Row],[LengthofCycle]]-F1034=F1034-F1033,טבלה20[[#This Row],[LengthofCycle]]-F1034&lt;&gt;0),1,""),"")</f>
        <v/>
      </c>
      <c r="H1035" t="str">
        <f>IF(טבלה20[[#This Row],[דילוג]]=1,SUM(G1035:G1036),"")</f>
        <v/>
      </c>
      <c r="I1035">
        <f>IF(AND(טבלה20[[#This Row],[CycleNumber]]&gt;B1034,טבלה20[[#This Row],[CycleNumber]]&gt;2),IF(טבלה20[[#This Row],[דילוג]]=1,טבלה20[[#This Row],[LengthofCycle]]-F1034,I1034),"")</f>
        <v>-1</v>
      </c>
      <c r="J1035">
        <f>IF(AND(טבלה20[[#This Row],[CycleNumber]]&gt;B1034,טבלה20[[#This Row],[CycleNumber]]&gt;2),IF(טבלה20[[#This Row],[דילוג]]=1,1,IF(MAX(J1033:J1034)=1,1,IF(טבלה20[[#This Row],[LengthofCycle]]-F1034&lt;&gt;טבלה20[[#This Row],[הפרש קבוע אחרון]],0,""))),"")</f>
        <v>1</v>
      </c>
      <c r="K1035" t="str">
        <f>IF(טבלה20[[#This Row],[CycleNumber]]&lt;3,"",IF(טבלה20[[#This Row],[דילוג]]=1,1,IF(K1034="","",IF(טבלה20[[#This Row],[LengthofCycle]]-F1034=טבלה20[[#This Row],[הפרש קבוע אחרון]],1,IF(K1034+1&gt;3,"",K1034+1)))))</f>
        <v/>
      </c>
      <c r="L1035" t="str">
        <f>IF(OR(טבלה20[[#This Row],[פעילות]]="",K1034=""),"",IF(טבלה20[[#This Row],[פעילות]]=1,1,0))</f>
        <v/>
      </c>
      <c r="M1035" s="1" t="str">
        <f>IF(טבלה20[[#This Row],[פעילות]]="","",IF(OR(M1034="",AND(טבלה20[[#This Row],[דילוג]]=1,K1034=3)),1,M1034+1))</f>
        <v/>
      </c>
      <c r="N1035" s="1" t="str">
        <f>IF(AND(טבלה20[[#This Row],[מחזורי פעילות]]=3,G1036=1,טבלה20[[#This Row],[הפרש קבוע אחרון]]&lt;&gt;I1036),1,"")</f>
        <v/>
      </c>
      <c r="O1035" s="1" t="str">
        <f>IF(AND(טבלה20[[#This Row],[מחזורי פעילות]]=3,G1036=1,טבלה20[[#This Row],[הפרש קבוע אחרון]]=I1036),1,"")</f>
        <v/>
      </c>
      <c r="P1035" s="1" t="str">
        <f>IF(AND(טבלה20[[#This Row],[דילוג]]=1,טבלה20[[#This Row],[הפרש קבוע אחרון]]=I1034,טבלה20[[#This Row],[מחזורי פעילות]]&gt;1),1,"")</f>
        <v/>
      </c>
      <c r="Q1035" s="1" t="str">
        <f>IF(OR(AND(טבלה20[[#This Row],[מחזורי פעילות]]&lt;&gt;"",M1036=""),AND(טבלה20[[#This Row],[פעילות]]=3,M1036=1)),טבלה20[[#This Row],[מחזורי פעילות]],"")</f>
        <v/>
      </c>
      <c r="R1035" s="1" t="str">
        <f>IF(טבלה20[[#This Row],[באיזה מחזור נעקר אחרי קביעה?]]&lt;&gt;"",1,"")</f>
        <v/>
      </c>
      <c r="S1035" s="1" t="str">
        <f>IF(AND(טבלה20[[#This Row],[באיזה מחזור נעקר אחרי קביעה?]]&lt;&gt;"",טבלה20[[#This Row],[CycleNumber]]&gt;B1036),טבלה20[[#This Row],[באיזה מחזור נעקר אחרי קביעה?]],"")</f>
        <v/>
      </c>
      <c r="T1035" s="1" t="str">
        <f>IF(AND(טבלה20[[#This Row],[הפרש קבוע אחרון]]&lt;&gt;"",I1034=""),טבלה20[[#This Row],[CycleNumber]],"")</f>
        <v/>
      </c>
      <c r="U1035" s="1" t="str">
        <f>IF(OR(טבלה20[[#This Row],[CycleNumber]]&gt;B1036,B1036=""),טבלה20[[#This Row],[CycleNumber]],"")</f>
        <v/>
      </c>
      <c r="V10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5" t="s">
        <v>63</v>
      </c>
      <c r="AO1035">
        <v>13</v>
      </c>
      <c r="AP1035">
        <v>24</v>
      </c>
      <c r="AQ1035">
        <f t="shared" si="36"/>
        <v>0</v>
      </c>
      <c r="AR1035" t="str">
        <f t="shared" si="37"/>
        <v/>
      </c>
    </row>
    <row r="1036" spans="1:44" hidden="1" x14ac:dyDescent="0.25">
      <c r="A1036" t="s">
        <v>63</v>
      </c>
      <c r="B1036">
        <v>15</v>
      </c>
      <c r="C1036">
        <v>0</v>
      </c>
      <c r="D1036">
        <v>1</v>
      </c>
      <c r="E1036">
        <v>0</v>
      </c>
      <c r="F1036">
        <v>25</v>
      </c>
      <c r="G1036" t="str">
        <f>IF(טבלה20[[#This Row],[CycleNumber]]&gt;2,IF(AND(טבלה20[[#This Row],[LengthofCycle]]-F1035=F1035-F1034,טבלה20[[#This Row],[LengthofCycle]]-F1035&lt;&gt;0),1,""),"")</f>
        <v/>
      </c>
      <c r="H1036" t="str">
        <f>IF(טבלה20[[#This Row],[דילוג]]=1,SUM(G1036:G1037),"")</f>
        <v/>
      </c>
      <c r="I1036">
        <f>IF(AND(טבלה20[[#This Row],[CycleNumber]]&gt;B1035,טבלה20[[#This Row],[CycleNumber]]&gt;2),IF(טבלה20[[#This Row],[דילוג]]=1,טבלה20[[#This Row],[LengthofCycle]]-F1035,I1035),"")</f>
        <v>-1</v>
      </c>
      <c r="J1036">
        <f>IF(AND(טבלה20[[#This Row],[CycleNumber]]&gt;B1035,טבלה20[[#This Row],[CycleNumber]]&gt;2),IF(טבלה20[[#This Row],[דילוג]]=1,1,IF(MAX(J1034:J1035)=1,1,IF(טבלה20[[#This Row],[LengthofCycle]]-F1035&lt;&gt;טבלה20[[#This Row],[הפרש קבוע אחרון]],0,""))),"")</f>
        <v>1</v>
      </c>
      <c r="K1036" t="str">
        <f>IF(טבלה20[[#This Row],[CycleNumber]]&lt;3,"",IF(טבלה20[[#This Row],[דילוג]]=1,1,IF(K1035="","",IF(טבלה20[[#This Row],[LengthofCycle]]-F1035=טבלה20[[#This Row],[הפרש קבוע אחרון]],1,IF(K1035+1&gt;3,"",K1035+1)))))</f>
        <v/>
      </c>
      <c r="L1036" t="str">
        <f>IF(OR(טבלה20[[#This Row],[פעילות]]="",K1035=""),"",IF(טבלה20[[#This Row],[פעילות]]=1,1,0))</f>
        <v/>
      </c>
      <c r="M1036" s="1" t="str">
        <f>IF(טבלה20[[#This Row],[פעילות]]="","",IF(OR(M1035="",AND(טבלה20[[#This Row],[דילוג]]=1,K1035=3)),1,M1035+1))</f>
        <v/>
      </c>
      <c r="N1036" s="1" t="str">
        <f>IF(AND(טבלה20[[#This Row],[מחזורי פעילות]]=3,G1037=1,טבלה20[[#This Row],[הפרש קבוע אחרון]]&lt;&gt;I1037),1,"")</f>
        <v/>
      </c>
      <c r="O1036" s="1" t="str">
        <f>IF(AND(טבלה20[[#This Row],[מחזורי פעילות]]=3,G1037=1,טבלה20[[#This Row],[הפרש קבוע אחרון]]=I1037),1,"")</f>
        <v/>
      </c>
      <c r="P1036" s="1" t="str">
        <f>IF(AND(טבלה20[[#This Row],[דילוג]]=1,טבלה20[[#This Row],[הפרש קבוע אחרון]]=I1035,טבלה20[[#This Row],[מחזורי פעילות]]&gt;1),1,"")</f>
        <v/>
      </c>
      <c r="Q1036" s="1" t="str">
        <f>IF(OR(AND(טבלה20[[#This Row],[מחזורי פעילות]]&lt;&gt;"",M1037=""),AND(טבלה20[[#This Row],[פעילות]]=3,M1037=1)),טבלה20[[#This Row],[מחזורי פעילות]],"")</f>
        <v/>
      </c>
      <c r="R1036" s="1" t="str">
        <f>IF(טבלה20[[#This Row],[באיזה מחזור נעקר אחרי קביעה?]]&lt;&gt;"",1,"")</f>
        <v/>
      </c>
      <c r="S1036" s="1" t="str">
        <f>IF(AND(טבלה20[[#This Row],[באיזה מחזור נעקר אחרי קביעה?]]&lt;&gt;"",טבלה20[[#This Row],[CycleNumber]]&gt;B1037),טבלה20[[#This Row],[באיזה מחזור נעקר אחרי קביעה?]],"")</f>
        <v/>
      </c>
      <c r="T1036" s="1" t="str">
        <f>IF(AND(טבלה20[[#This Row],[הפרש קבוע אחרון]]&lt;&gt;"",I1035=""),טבלה20[[#This Row],[CycleNumber]],"")</f>
        <v/>
      </c>
      <c r="U1036" s="1" t="str">
        <f>IF(OR(טבלה20[[#This Row],[CycleNumber]]&gt;B1037,B1037=""),טבלה20[[#This Row],[CycleNumber]],"")</f>
        <v/>
      </c>
      <c r="V10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6" t="s">
        <v>63</v>
      </c>
      <c r="AO1036">
        <v>14</v>
      </c>
      <c r="AP1036">
        <v>25</v>
      </c>
      <c r="AQ1036">
        <f t="shared" si="36"/>
        <v>0</v>
      </c>
      <c r="AR1036" t="str">
        <f t="shared" si="37"/>
        <v/>
      </c>
    </row>
    <row r="1037" spans="1:44" hidden="1" x14ac:dyDescent="0.25">
      <c r="A1037" t="s">
        <v>63</v>
      </c>
      <c r="B1037">
        <v>16</v>
      </c>
      <c r="C1037">
        <v>0</v>
      </c>
      <c r="D1037">
        <v>1</v>
      </c>
      <c r="E1037">
        <v>0</v>
      </c>
      <c r="F1037">
        <v>27</v>
      </c>
      <c r="G1037" t="str">
        <f>IF(טבלה20[[#This Row],[CycleNumber]]&gt;2,IF(AND(טבלה20[[#This Row],[LengthofCycle]]-F1036=F1036-F1035,טבלה20[[#This Row],[LengthofCycle]]-F1036&lt;&gt;0),1,""),"")</f>
        <v/>
      </c>
      <c r="H1037" t="str">
        <f>IF(טבלה20[[#This Row],[דילוג]]=1,SUM(G1037:G1038),"")</f>
        <v/>
      </c>
      <c r="I1037">
        <f>IF(AND(טבלה20[[#This Row],[CycleNumber]]&gt;B1036,טבלה20[[#This Row],[CycleNumber]]&gt;2),IF(טבלה20[[#This Row],[דילוג]]=1,טבלה20[[#This Row],[LengthofCycle]]-F1036,I1036),"")</f>
        <v>-1</v>
      </c>
      <c r="J1037">
        <f>IF(AND(טבלה20[[#This Row],[CycleNumber]]&gt;B1036,טבלה20[[#This Row],[CycleNumber]]&gt;2),IF(טבלה20[[#This Row],[דילוג]]=1,1,IF(MAX(J1035:J1036)=1,1,IF(טבלה20[[#This Row],[LengthofCycle]]-F1036&lt;&gt;טבלה20[[#This Row],[הפרש קבוע אחרון]],0,""))),"")</f>
        <v>1</v>
      </c>
      <c r="K1037" t="str">
        <f>IF(טבלה20[[#This Row],[CycleNumber]]&lt;3,"",IF(טבלה20[[#This Row],[דילוג]]=1,1,IF(K1036="","",IF(טבלה20[[#This Row],[LengthofCycle]]-F1036=טבלה20[[#This Row],[הפרש קבוע אחרון]],1,IF(K1036+1&gt;3,"",K1036+1)))))</f>
        <v/>
      </c>
      <c r="L1037" t="str">
        <f>IF(OR(טבלה20[[#This Row],[פעילות]]="",K1036=""),"",IF(טבלה20[[#This Row],[פעילות]]=1,1,0))</f>
        <v/>
      </c>
      <c r="M1037" s="1" t="str">
        <f>IF(טבלה20[[#This Row],[פעילות]]="","",IF(OR(M1036="",AND(טבלה20[[#This Row],[דילוג]]=1,K1036=3)),1,M1036+1))</f>
        <v/>
      </c>
      <c r="N1037" s="1" t="str">
        <f>IF(AND(טבלה20[[#This Row],[מחזורי פעילות]]=3,G1038=1,טבלה20[[#This Row],[הפרש קבוע אחרון]]&lt;&gt;I1038),1,"")</f>
        <v/>
      </c>
      <c r="O1037" s="1" t="str">
        <f>IF(AND(טבלה20[[#This Row],[מחזורי פעילות]]=3,G1038=1,טבלה20[[#This Row],[הפרש קבוע אחרון]]=I1038),1,"")</f>
        <v/>
      </c>
      <c r="P1037" s="1" t="str">
        <f>IF(AND(טבלה20[[#This Row],[דילוג]]=1,טבלה20[[#This Row],[הפרש קבוע אחרון]]=I1036,טבלה20[[#This Row],[מחזורי פעילות]]&gt;1),1,"")</f>
        <v/>
      </c>
      <c r="Q1037" s="1" t="str">
        <f>IF(OR(AND(טבלה20[[#This Row],[מחזורי פעילות]]&lt;&gt;"",M1038=""),AND(טבלה20[[#This Row],[פעילות]]=3,M1038=1)),טבלה20[[#This Row],[מחזורי פעילות]],"")</f>
        <v/>
      </c>
      <c r="R1037" s="1" t="str">
        <f>IF(טבלה20[[#This Row],[באיזה מחזור נעקר אחרי קביעה?]]&lt;&gt;"",1,"")</f>
        <v/>
      </c>
      <c r="S1037" s="1" t="str">
        <f>IF(AND(טבלה20[[#This Row],[באיזה מחזור נעקר אחרי קביעה?]]&lt;&gt;"",טבלה20[[#This Row],[CycleNumber]]&gt;B1038),טבלה20[[#This Row],[באיזה מחזור נעקר אחרי קביעה?]],"")</f>
        <v/>
      </c>
      <c r="T1037" s="1" t="str">
        <f>IF(AND(טבלה20[[#This Row],[הפרש קבוע אחרון]]&lt;&gt;"",I1036=""),טבלה20[[#This Row],[CycleNumber]],"")</f>
        <v/>
      </c>
      <c r="U1037" s="1" t="str">
        <f>IF(OR(טבלה20[[#This Row],[CycleNumber]]&gt;B1038,B1038=""),טבלה20[[#This Row],[CycleNumber]],"")</f>
        <v/>
      </c>
      <c r="V10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7" t="s">
        <v>63</v>
      </c>
      <c r="AO1037">
        <v>15</v>
      </c>
      <c r="AP1037">
        <v>25</v>
      </c>
      <c r="AQ1037">
        <f t="shared" si="36"/>
        <v>0</v>
      </c>
      <c r="AR1037" t="str">
        <f t="shared" si="37"/>
        <v/>
      </c>
    </row>
    <row r="1038" spans="1:44" hidden="1" x14ac:dyDescent="0.25">
      <c r="A1038" t="s">
        <v>63</v>
      </c>
      <c r="B1038">
        <v>17</v>
      </c>
      <c r="C1038">
        <v>0</v>
      </c>
      <c r="D1038">
        <v>1</v>
      </c>
      <c r="E1038">
        <v>0</v>
      </c>
      <c r="F1038">
        <v>24</v>
      </c>
      <c r="G1038" t="str">
        <f>IF(טבלה20[[#This Row],[CycleNumber]]&gt;2,IF(AND(טבלה20[[#This Row],[LengthofCycle]]-F1037=F1037-F1036,טבלה20[[#This Row],[LengthofCycle]]-F1037&lt;&gt;0),1,""),"")</f>
        <v/>
      </c>
      <c r="H1038" t="str">
        <f>IF(טבלה20[[#This Row],[דילוג]]=1,SUM(G1038:G1039),"")</f>
        <v/>
      </c>
      <c r="I1038">
        <f>IF(AND(טבלה20[[#This Row],[CycleNumber]]&gt;B1037,טבלה20[[#This Row],[CycleNumber]]&gt;2),IF(טבלה20[[#This Row],[דילוג]]=1,טבלה20[[#This Row],[LengthofCycle]]-F1037,I1037),"")</f>
        <v>-1</v>
      </c>
      <c r="J1038">
        <f>IF(AND(טבלה20[[#This Row],[CycleNumber]]&gt;B1037,טבלה20[[#This Row],[CycleNumber]]&gt;2),IF(טבלה20[[#This Row],[דילוג]]=1,1,IF(MAX(J1036:J1037)=1,1,IF(טבלה20[[#This Row],[LengthofCycle]]-F1037&lt;&gt;טבלה20[[#This Row],[הפרש קבוע אחרון]],0,""))),"")</f>
        <v>1</v>
      </c>
      <c r="K1038" t="str">
        <f>IF(טבלה20[[#This Row],[CycleNumber]]&lt;3,"",IF(טבלה20[[#This Row],[דילוג]]=1,1,IF(K1037="","",IF(טבלה20[[#This Row],[LengthofCycle]]-F1037=טבלה20[[#This Row],[הפרש קבוע אחרון]],1,IF(K1037+1&gt;3,"",K1037+1)))))</f>
        <v/>
      </c>
      <c r="L1038" t="str">
        <f>IF(OR(טבלה20[[#This Row],[פעילות]]="",K1037=""),"",IF(טבלה20[[#This Row],[פעילות]]=1,1,0))</f>
        <v/>
      </c>
      <c r="M1038" s="1" t="str">
        <f>IF(טבלה20[[#This Row],[פעילות]]="","",IF(OR(M1037="",AND(טבלה20[[#This Row],[דילוג]]=1,K1037=3)),1,M1037+1))</f>
        <v/>
      </c>
      <c r="N1038" s="1" t="str">
        <f>IF(AND(טבלה20[[#This Row],[מחזורי פעילות]]=3,G1039=1,טבלה20[[#This Row],[הפרש קבוע אחרון]]&lt;&gt;I1039),1,"")</f>
        <v/>
      </c>
      <c r="O1038" s="1" t="str">
        <f>IF(AND(טבלה20[[#This Row],[מחזורי פעילות]]=3,G1039=1,טבלה20[[#This Row],[הפרש קבוע אחרון]]=I1039),1,"")</f>
        <v/>
      </c>
      <c r="P1038" s="1" t="str">
        <f>IF(AND(טבלה20[[#This Row],[דילוג]]=1,טבלה20[[#This Row],[הפרש קבוע אחרון]]=I1037,טבלה20[[#This Row],[מחזורי פעילות]]&gt;1),1,"")</f>
        <v/>
      </c>
      <c r="Q1038" s="1" t="str">
        <f>IF(OR(AND(טבלה20[[#This Row],[מחזורי פעילות]]&lt;&gt;"",M1039=""),AND(טבלה20[[#This Row],[פעילות]]=3,M1039=1)),טבלה20[[#This Row],[מחזורי פעילות]],"")</f>
        <v/>
      </c>
      <c r="R1038" s="1" t="str">
        <f>IF(טבלה20[[#This Row],[באיזה מחזור נעקר אחרי קביעה?]]&lt;&gt;"",1,"")</f>
        <v/>
      </c>
      <c r="S1038" s="1" t="str">
        <f>IF(AND(טבלה20[[#This Row],[באיזה מחזור נעקר אחרי קביעה?]]&lt;&gt;"",טבלה20[[#This Row],[CycleNumber]]&gt;B1039),טבלה20[[#This Row],[באיזה מחזור נעקר אחרי קביעה?]],"")</f>
        <v/>
      </c>
      <c r="T1038" s="1" t="str">
        <f>IF(AND(טבלה20[[#This Row],[הפרש קבוע אחרון]]&lt;&gt;"",I1037=""),טבלה20[[#This Row],[CycleNumber]],"")</f>
        <v/>
      </c>
      <c r="U1038" s="1" t="str">
        <f>IF(OR(טבלה20[[#This Row],[CycleNumber]]&gt;B1039,B1039=""),טבלה20[[#This Row],[CycleNumber]],"")</f>
        <v/>
      </c>
      <c r="V10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8" t="s">
        <v>63</v>
      </c>
      <c r="AO1038">
        <v>16</v>
      </c>
      <c r="AP1038">
        <v>27</v>
      </c>
      <c r="AQ1038">
        <f t="shared" si="36"/>
        <v>0</v>
      </c>
      <c r="AR1038" t="str">
        <f t="shared" si="37"/>
        <v/>
      </c>
    </row>
    <row r="1039" spans="1:44" hidden="1" x14ac:dyDescent="0.25">
      <c r="A1039" t="s">
        <v>63</v>
      </c>
      <c r="B1039">
        <v>18</v>
      </c>
      <c r="C1039">
        <v>0</v>
      </c>
      <c r="D1039">
        <v>1</v>
      </c>
      <c r="E1039">
        <v>0</v>
      </c>
      <c r="F1039">
        <v>25</v>
      </c>
      <c r="G1039" t="str">
        <f>IF(טבלה20[[#This Row],[CycleNumber]]&gt;2,IF(AND(טבלה20[[#This Row],[LengthofCycle]]-F1038=F1038-F1037,טבלה20[[#This Row],[LengthofCycle]]-F1038&lt;&gt;0),1,""),"")</f>
        <v/>
      </c>
      <c r="H1039" t="str">
        <f>IF(טבלה20[[#This Row],[דילוג]]=1,SUM(G1039:G1040),"")</f>
        <v/>
      </c>
      <c r="I1039">
        <f>IF(AND(טבלה20[[#This Row],[CycleNumber]]&gt;B1038,טבלה20[[#This Row],[CycleNumber]]&gt;2),IF(טבלה20[[#This Row],[דילוג]]=1,טבלה20[[#This Row],[LengthofCycle]]-F1038,I1038),"")</f>
        <v>-1</v>
      </c>
      <c r="J1039">
        <f>IF(AND(טבלה20[[#This Row],[CycleNumber]]&gt;B1038,טבלה20[[#This Row],[CycleNumber]]&gt;2),IF(טבלה20[[#This Row],[דילוג]]=1,1,IF(MAX(J1037:J1038)=1,1,IF(טבלה20[[#This Row],[LengthofCycle]]-F1038&lt;&gt;טבלה20[[#This Row],[הפרש קבוע אחרון]],0,""))),"")</f>
        <v>1</v>
      </c>
      <c r="K1039" t="str">
        <f>IF(טבלה20[[#This Row],[CycleNumber]]&lt;3,"",IF(טבלה20[[#This Row],[דילוג]]=1,1,IF(K1038="","",IF(טבלה20[[#This Row],[LengthofCycle]]-F1038=טבלה20[[#This Row],[הפרש קבוע אחרון]],1,IF(K1038+1&gt;3,"",K1038+1)))))</f>
        <v/>
      </c>
      <c r="L1039" t="str">
        <f>IF(OR(טבלה20[[#This Row],[פעילות]]="",K1038=""),"",IF(טבלה20[[#This Row],[פעילות]]=1,1,0))</f>
        <v/>
      </c>
      <c r="M1039" s="1" t="str">
        <f>IF(טבלה20[[#This Row],[פעילות]]="","",IF(OR(M1038="",AND(טבלה20[[#This Row],[דילוג]]=1,K1038=3)),1,M1038+1))</f>
        <v/>
      </c>
      <c r="N1039" s="1" t="str">
        <f>IF(AND(טבלה20[[#This Row],[מחזורי פעילות]]=3,G1040=1,טבלה20[[#This Row],[הפרש קבוע אחרון]]&lt;&gt;I1040),1,"")</f>
        <v/>
      </c>
      <c r="O1039" s="1" t="str">
        <f>IF(AND(טבלה20[[#This Row],[מחזורי פעילות]]=3,G1040=1,טבלה20[[#This Row],[הפרש קבוע אחרון]]=I1040),1,"")</f>
        <v/>
      </c>
      <c r="P1039" s="1" t="str">
        <f>IF(AND(טבלה20[[#This Row],[דילוג]]=1,טבלה20[[#This Row],[הפרש קבוע אחרון]]=I1038,טבלה20[[#This Row],[מחזורי פעילות]]&gt;1),1,"")</f>
        <v/>
      </c>
      <c r="Q1039" s="1" t="str">
        <f>IF(OR(AND(טבלה20[[#This Row],[מחזורי פעילות]]&lt;&gt;"",M1040=""),AND(טבלה20[[#This Row],[פעילות]]=3,M1040=1)),טבלה20[[#This Row],[מחזורי פעילות]],"")</f>
        <v/>
      </c>
      <c r="R1039" s="1" t="str">
        <f>IF(טבלה20[[#This Row],[באיזה מחזור נעקר אחרי קביעה?]]&lt;&gt;"",1,"")</f>
        <v/>
      </c>
      <c r="S1039" s="1" t="str">
        <f>IF(AND(טבלה20[[#This Row],[באיזה מחזור נעקר אחרי קביעה?]]&lt;&gt;"",טבלה20[[#This Row],[CycleNumber]]&gt;B1040),טבלה20[[#This Row],[באיזה מחזור נעקר אחרי קביעה?]],"")</f>
        <v/>
      </c>
      <c r="T1039" s="1" t="str">
        <f>IF(AND(טבלה20[[#This Row],[הפרש קבוע אחרון]]&lt;&gt;"",I1038=""),טבלה20[[#This Row],[CycleNumber]],"")</f>
        <v/>
      </c>
      <c r="U1039" s="1" t="str">
        <f>IF(OR(טבלה20[[#This Row],[CycleNumber]]&gt;B1040,B1040=""),טבלה20[[#This Row],[CycleNumber]],"")</f>
        <v/>
      </c>
      <c r="V10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39" t="s">
        <v>63</v>
      </c>
      <c r="AO1039">
        <v>17</v>
      </c>
      <c r="AP1039">
        <v>24</v>
      </c>
      <c r="AQ1039">
        <f t="shared" si="36"/>
        <v>0</v>
      </c>
      <c r="AR1039" t="str">
        <f t="shared" si="37"/>
        <v/>
      </c>
    </row>
    <row r="1040" spans="1:44" hidden="1" x14ac:dyDescent="0.25">
      <c r="A1040" t="s">
        <v>63</v>
      </c>
      <c r="B1040">
        <v>19</v>
      </c>
      <c r="C1040">
        <v>0</v>
      </c>
      <c r="D1040">
        <v>1</v>
      </c>
      <c r="E1040">
        <v>0</v>
      </c>
      <c r="F1040">
        <v>25</v>
      </c>
      <c r="G1040" t="str">
        <f>IF(טבלה20[[#This Row],[CycleNumber]]&gt;2,IF(AND(טבלה20[[#This Row],[LengthofCycle]]-F1039=F1039-F1038,טבלה20[[#This Row],[LengthofCycle]]-F1039&lt;&gt;0),1,""),"")</f>
        <v/>
      </c>
      <c r="H1040" t="str">
        <f>IF(טבלה20[[#This Row],[דילוג]]=1,SUM(G1040:G1041),"")</f>
        <v/>
      </c>
      <c r="I1040">
        <f>IF(AND(טבלה20[[#This Row],[CycleNumber]]&gt;B1039,טבלה20[[#This Row],[CycleNumber]]&gt;2),IF(טבלה20[[#This Row],[דילוג]]=1,טבלה20[[#This Row],[LengthofCycle]]-F1039,I1039),"")</f>
        <v>-1</v>
      </c>
      <c r="J1040">
        <f>IF(AND(טבלה20[[#This Row],[CycleNumber]]&gt;B1039,טבלה20[[#This Row],[CycleNumber]]&gt;2),IF(טבלה20[[#This Row],[דילוג]]=1,1,IF(MAX(J1038:J1039)=1,1,IF(טבלה20[[#This Row],[LengthofCycle]]-F1039&lt;&gt;טבלה20[[#This Row],[הפרש קבוע אחרון]],0,""))),"")</f>
        <v>1</v>
      </c>
      <c r="K1040" t="str">
        <f>IF(טבלה20[[#This Row],[CycleNumber]]&lt;3,"",IF(טבלה20[[#This Row],[דילוג]]=1,1,IF(K1039="","",IF(טבלה20[[#This Row],[LengthofCycle]]-F1039=טבלה20[[#This Row],[הפרש קבוע אחרון]],1,IF(K1039+1&gt;3,"",K1039+1)))))</f>
        <v/>
      </c>
      <c r="L1040" t="str">
        <f>IF(OR(טבלה20[[#This Row],[פעילות]]="",K1039=""),"",IF(טבלה20[[#This Row],[פעילות]]=1,1,0))</f>
        <v/>
      </c>
      <c r="M1040" s="1" t="str">
        <f>IF(טבלה20[[#This Row],[פעילות]]="","",IF(OR(M1039="",AND(טבלה20[[#This Row],[דילוג]]=1,K1039=3)),1,M1039+1))</f>
        <v/>
      </c>
      <c r="N1040" s="1" t="str">
        <f>IF(AND(טבלה20[[#This Row],[מחזורי פעילות]]=3,G1041=1,טבלה20[[#This Row],[הפרש קבוע אחרון]]&lt;&gt;I1041),1,"")</f>
        <v/>
      </c>
      <c r="O1040" s="1" t="str">
        <f>IF(AND(טבלה20[[#This Row],[מחזורי פעילות]]=3,G1041=1,טבלה20[[#This Row],[הפרש קבוע אחרון]]=I1041),1,"")</f>
        <v/>
      </c>
      <c r="P1040" s="1" t="str">
        <f>IF(AND(טבלה20[[#This Row],[דילוג]]=1,טבלה20[[#This Row],[הפרש קבוע אחרון]]=I1039,טבלה20[[#This Row],[מחזורי פעילות]]&gt;1),1,"")</f>
        <v/>
      </c>
      <c r="Q1040" s="1" t="str">
        <f>IF(OR(AND(טבלה20[[#This Row],[מחזורי פעילות]]&lt;&gt;"",M1041=""),AND(טבלה20[[#This Row],[פעילות]]=3,M1041=1)),טבלה20[[#This Row],[מחזורי פעילות]],"")</f>
        <v/>
      </c>
      <c r="R1040" s="1" t="str">
        <f>IF(טבלה20[[#This Row],[באיזה מחזור נעקר אחרי קביעה?]]&lt;&gt;"",1,"")</f>
        <v/>
      </c>
      <c r="S1040" s="1" t="str">
        <f>IF(AND(טבלה20[[#This Row],[באיזה מחזור נעקר אחרי קביעה?]]&lt;&gt;"",טבלה20[[#This Row],[CycleNumber]]&gt;B1041),טבלה20[[#This Row],[באיזה מחזור נעקר אחרי קביעה?]],"")</f>
        <v/>
      </c>
      <c r="T1040" s="1" t="str">
        <f>IF(AND(טבלה20[[#This Row],[הפרש קבוע אחרון]]&lt;&gt;"",I1039=""),טבלה20[[#This Row],[CycleNumber]],"")</f>
        <v/>
      </c>
      <c r="U1040" s="1" t="str">
        <f>IF(OR(טבלה20[[#This Row],[CycleNumber]]&gt;B1041,B1041=""),טבלה20[[#This Row],[CycleNumber]],"")</f>
        <v/>
      </c>
      <c r="V10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0" t="s">
        <v>63</v>
      </c>
      <c r="AO1040">
        <v>18</v>
      </c>
      <c r="AP1040">
        <v>25</v>
      </c>
      <c r="AQ1040">
        <f t="shared" si="36"/>
        <v>0</v>
      </c>
      <c r="AR1040" t="str">
        <f t="shared" si="37"/>
        <v/>
      </c>
    </row>
    <row r="1041" spans="1:44" hidden="1" x14ac:dyDescent="0.25">
      <c r="A1041" t="s">
        <v>63</v>
      </c>
      <c r="B1041">
        <v>20</v>
      </c>
      <c r="C1041">
        <v>0</v>
      </c>
      <c r="D1041">
        <v>1</v>
      </c>
      <c r="E1041">
        <v>0</v>
      </c>
      <c r="F1041">
        <v>29</v>
      </c>
      <c r="G1041" t="str">
        <f>IF(טבלה20[[#This Row],[CycleNumber]]&gt;2,IF(AND(טבלה20[[#This Row],[LengthofCycle]]-F1040=F1040-F1039,טבלה20[[#This Row],[LengthofCycle]]-F1040&lt;&gt;0),1,""),"")</f>
        <v/>
      </c>
      <c r="H1041" t="str">
        <f>IF(טבלה20[[#This Row],[דילוג]]=1,SUM(G1041:G1042),"")</f>
        <v/>
      </c>
      <c r="I1041">
        <f>IF(AND(טבלה20[[#This Row],[CycleNumber]]&gt;B1040,טבלה20[[#This Row],[CycleNumber]]&gt;2),IF(טבלה20[[#This Row],[דילוג]]=1,טבלה20[[#This Row],[LengthofCycle]]-F1040,I1040),"")</f>
        <v>-1</v>
      </c>
      <c r="J1041">
        <f>IF(AND(טבלה20[[#This Row],[CycleNumber]]&gt;B1040,טבלה20[[#This Row],[CycleNumber]]&gt;2),IF(טבלה20[[#This Row],[דילוג]]=1,1,IF(MAX(J1039:J1040)=1,1,IF(טבלה20[[#This Row],[LengthofCycle]]-F1040&lt;&gt;טבלה20[[#This Row],[הפרש קבוע אחרון]],0,""))),"")</f>
        <v>1</v>
      </c>
      <c r="K1041" t="str">
        <f>IF(טבלה20[[#This Row],[CycleNumber]]&lt;3,"",IF(טבלה20[[#This Row],[דילוג]]=1,1,IF(K1040="","",IF(טבלה20[[#This Row],[LengthofCycle]]-F1040=טבלה20[[#This Row],[הפרש קבוע אחרון]],1,IF(K1040+1&gt;3,"",K1040+1)))))</f>
        <v/>
      </c>
      <c r="L1041" t="str">
        <f>IF(OR(טבלה20[[#This Row],[פעילות]]="",K1040=""),"",IF(טבלה20[[#This Row],[פעילות]]=1,1,0))</f>
        <v/>
      </c>
      <c r="M1041" s="1" t="str">
        <f>IF(טבלה20[[#This Row],[פעילות]]="","",IF(OR(M1040="",AND(טבלה20[[#This Row],[דילוג]]=1,K1040=3)),1,M1040+1))</f>
        <v/>
      </c>
      <c r="N1041" s="1" t="str">
        <f>IF(AND(טבלה20[[#This Row],[מחזורי פעילות]]=3,G1042=1,טבלה20[[#This Row],[הפרש קבוע אחרון]]&lt;&gt;I1042),1,"")</f>
        <v/>
      </c>
      <c r="O1041" s="1" t="str">
        <f>IF(AND(טבלה20[[#This Row],[מחזורי פעילות]]=3,G1042=1,טבלה20[[#This Row],[הפרש קבוע אחרון]]=I1042),1,"")</f>
        <v/>
      </c>
      <c r="P1041" s="1" t="str">
        <f>IF(AND(טבלה20[[#This Row],[דילוג]]=1,טבלה20[[#This Row],[הפרש קבוע אחרון]]=I1040,טבלה20[[#This Row],[מחזורי פעילות]]&gt;1),1,"")</f>
        <v/>
      </c>
      <c r="Q1041" s="1" t="str">
        <f>IF(OR(AND(טבלה20[[#This Row],[מחזורי פעילות]]&lt;&gt;"",M1042=""),AND(טבלה20[[#This Row],[פעילות]]=3,M1042=1)),טבלה20[[#This Row],[מחזורי פעילות]],"")</f>
        <v/>
      </c>
      <c r="R1041" s="1" t="str">
        <f>IF(טבלה20[[#This Row],[באיזה מחזור נעקר אחרי קביעה?]]&lt;&gt;"",1,"")</f>
        <v/>
      </c>
      <c r="S1041" s="1" t="str">
        <f>IF(AND(טבלה20[[#This Row],[באיזה מחזור נעקר אחרי קביעה?]]&lt;&gt;"",טבלה20[[#This Row],[CycleNumber]]&gt;B1042),טבלה20[[#This Row],[באיזה מחזור נעקר אחרי קביעה?]],"")</f>
        <v/>
      </c>
      <c r="T1041" s="1" t="str">
        <f>IF(AND(טבלה20[[#This Row],[הפרש קבוע אחרון]]&lt;&gt;"",I1040=""),טבלה20[[#This Row],[CycleNumber]],"")</f>
        <v/>
      </c>
      <c r="U1041" s="1">
        <f>IF(OR(טבלה20[[#This Row],[CycleNumber]]&gt;B1042,B1042=""),טבלה20[[#This Row],[CycleNumber]],"")</f>
        <v>20</v>
      </c>
      <c r="V10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1" t="s">
        <v>63</v>
      </c>
      <c r="AO1041">
        <v>19</v>
      </c>
      <c r="AP1041">
        <v>25</v>
      </c>
      <c r="AQ1041">
        <f t="shared" si="36"/>
        <v>0</v>
      </c>
      <c r="AR1041" t="str">
        <f t="shared" si="37"/>
        <v/>
      </c>
    </row>
    <row r="1042" spans="1:44" hidden="1" x14ac:dyDescent="0.25">
      <c r="A1042" t="s">
        <v>134</v>
      </c>
      <c r="B1042">
        <v>1</v>
      </c>
      <c r="C1042">
        <v>0</v>
      </c>
      <c r="D1042">
        <v>1</v>
      </c>
      <c r="E1042">
        <v>0</v>
      </c>
      <c r="F1042">
        <v>39</v>
      </c>
      <c r="G1042" t="str">
        <f>IF(טבלה20[[#This Row],[CycleNumber]]&gt;2,IF(AND(טבלה20[[#This Row],[LengthofCycle]]-F1041=F1041-F1040,טבלה20[[#This Row],[LengthofCycle]]-F1041&lt;&gt;0),1,""),"")</f>
        <v/>
      </c>
      <c r="H1042" t="str">
        <f>IF(טבלה20[[#This Row],[דילוג]]=1,SUM(G1042:G1043),"")</f>
        <v/>
      </c>
      <c r="I1042" t="str">
        <f>IF(AND(טבלה20[[#This Row],[CycleNumber]]&gt;B1041,טבלה20[[#This Row],[CycleNumber]]&gt;2),IF(טבלה20[[#This Row],[דילוג]]=1,טבלה20[[#This Row],[LengthofCycle]]-F1041,I1041),"")</f>
        <v/>
      </c>
      <c r="J1042" t="str">
        <f>IF(AND(טבלה20[[#This Row],[CycleNumber]]&gt;B1041,טבלה20[[#This Row],[CycleNumber]]&gt;2),IF(טבלה20[[#This Row],[דילוג]]=1,1,IF(MAX(J1040:J1041)=1,1,IF(טבלה20[[#This Row],[LengthofCycle]]-F1041&lt;&gt;טבלה20[[#This Row],[הפרש קבוע אחרון]],0,""))),"")</f>
        <v/>
      </c>
      <c r="K1042" t="str">
        <f>IF(טבלה20[[#This Row],[CycleNumber]]&lt;3,"",IF(טבלה20[[#This Row],[דילוג]]=1,1,IF(K1041="","",IF(טבלה20[[#This Row],[LengthofCycle]]-F1041=טבלה20[[#This Row],[הפרש קבוע אחרון]],1,IF(K1041+1&gt;3,"",K1041+1)))))</f>
        <v/>
      </c>
      <c r="L1042" t="str">
        <f>IF(OR(טבלה20[[#This Row],[פעילות]]="",K1041=""),"",IF(טבלה20[[#This Row],[פעילות]]=1,1,0))</f>
        <v/>
      </c>
      <c r="M1042" s="1" t="str">
        <f>IF(טבלה20[[#This Row],[פעילות]]="","",IF(OR(M1041="",AND(טבלה20[[#This Row],[דילוג]]=1,K1041=3)),1,M1041+1))</f>
        <v/>
      </c>
      <c r="N1042" s="1" t="str">
        <f>IF(AND(טבלה20[[#This Row],[מחזורי פעילות]]=3,G1043=1,טבלה20[[#This Row],[הפרש קבוע אחרון]]&lt;&gt;I1043),1,"")</f>
        <v/>
      </c>
      <c r="O1042" s="1" t="str">
        <f>IF(AND(טבלה20[[#This Row],[מחזורי פעילות]]=3,G1043=1,טבלה20[[#This Row],[הפרש קבוע אחרון]]=I1043),1,"")</f>
        <v/>
      </c>
      <c r="P1042" s="1" t="str">
        <f>IF(AND(טבלה20[[#This Row],[דילוג]]=1,טבלה20[[#This Row],[הפרש קבוע אחרון]]=I1041,טבלה20[[#This Row],[מחזורי פעילות]]&gt;1),1,"")</f>
        <v/>
      </c>
      <c r="Q1042" s="1" t="str">
        <f>IF(OR(AND(טבלה20[[#This Row],[מחזורי פעילות]]&lt;&gt;"",M1043=""),AND(טבלה20[[#This Row],[פעילות]]=3,M1043=1)),טבלה20[[#This Row],[מחזורי פעילות]],"")</f>
        <v/>
      </c>
      <c r="R1042" s="1" t="str">
        <f>IF(טבלה20[[#This Row],[באיזה מחזור נעקר אחרי קביעה?]]&lt;&gt;"",1,"")</f>
        <v/>
      </c>
      <c r="S1042" s="1" t="str">
        <f>IF(AND(טבלה20[[#This Row],[באיזה מחזור נעקר אחרי קביעה?]]&lt;&gt;"",טבלה20[[#This Row],[CycleNumber]]&gt;B1043),טבלה20[[#This Row],[באיזה מחזור נעקר אחרי קביעה?]],"")</f>
        <v/>
      </c>
      <c r="T1042" s="1" t="str">
        <f>IF(AND(טבלה20[[#This Row],[הפרש קבוע אחרון]]&lt;&gt;"",I1041=""),טבלה20[[#This Row],[CycleNumber]],"")</f>
        <v/>
      </c>
      <c r="U1042" s="1" t="str">
        <f>IF(OR(טבלה20[[#This Row],[CycleNumber]]&gt;B1043,B1043=""),טבלה20[[#This Row],[CycleNumber]],"")</f>
        <v/>
      </c>
      <c r="V10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2" t="s">
        <v>63</v>
      </c>
      <c r="AO1042">
        <v>20</v>
      </c>
      <c r="AP1042">
        <v>29</v>
      </c>
      <c r="AQ1042">
        <f t="shared" si="36"/>
        <v>0</v>
      </c>
      <c r="AR1042" t="str">
        <f t="shared" si="37"/>
        <v/>
      </c>
    </row>
    <row r="1043" spans="1:44" hidden="1" x14ac:dyDescent="0.25">
      <c r="A1043" t="s">
        <v>134</v>
      </c>
      <c r="B1043">
        <v>2</v>
      </c>
      <c r="C1043">
        <v>0</v>
      </c>
      <c r="D1043">
        <v>1</v>
      </c>
      <c r="E1043">
        <v>0</v>
      </c>
      <c r="F1043">
        <v>23</v>
      </c>
      <c r="G1043" t="str">
        <f>IF(טבלה20[[#This Row],[CycleNumber]]&gt;2,IF(AND(טבלה20[[#This Row],[LengthofCycle]]-F1042=F1042-F1041,טבלה20[[#This Row],[LengthofCycle]]-F1042&lt;&gt;0),1,""),"")</f>
        <v/>
      </c>
      <c r="H1043" t="str">
        <f>IF(טבלה20[[#This Row],[דילוג]]=1,SUM(G1043:G1044),"")</f>
        <v/>
      </c>
      <c r="I1043" t="str">
        <f>IF(AND(טבלה20[[#This Row],[CycleNumber]]&gt;B1042,טבלה20[[#This Row],[CycleNumber]]&gt;2),IF(טבלה20[[#This Row],[דילוג]]=1,טבלה20[[#This Row],[LengthofCycle]]-F1042,I1042),"")</f>
        <v/>
      </c>
      <c r="J1043" t="str">
        <f>IF(AND(טבלה20[[#This Row],[CycleNumber]]&gt;B1042,טבלה20[[#This Row],[CycleNumber]]&gt;2),IF(טבלה20[[#This Row],[דילוג]]=1,1,IF(MAX(J1041:J1042)=1,1,IF(טבלה20[[#This Row],[LengthofCycle]]-F1042&lt;&gt;טבלה20[[#This Row],[הפרש קבוע אחרון]],0,""))),"")</f>
        <v/>
      </c>
      <c r="K1043" t="str">
        <f>IF(טבלה20[[#This Row],[CycleNumber]]&lt;3,"",IF(טבלה20[[#This Row],[דילוג]]=1,1,IF(K1042="","",IF(טבלה20[[#This Row],[LengthofCycle]]-F1042=טבלה20[[#This Row],[הפרש קבוע אחרון]],1,IF(K1042+1&gt;3,"",K1042+1)))))</f>
        <v/>
      </c>
      <c r="L1043" t="str">
        <f>IF(OR(טבלה20[[#This Row],[פעילות]]="",K1042=""),"",IF(טבלה20[[#This Row],[פעילות]]=1,1,0))</f>
        <v/>
      </c>
      <c r="M1043" s="1" t="str">
        <f>IF(טבלה20[[#This Row],[פעילות]]="","",IF(OR(M1042="",AND(טבלה20[[#This Row],[דילוג]]=1,K1042=3)),1,M1042+1))</f>
        <v/>
      </c>
      <c r="N1043" s="1" t="str">
        <f>IF(AND(טבלה20[[#This Row],[מחזורי פעילות]]=3,G1044=1,טבלה20[[#This Row],[הפרש קבוע אחרון]]&lt;&gt;I1044),1,"")</f>
        <v/>
      </c>
      <c r="O1043" s="1" t="str">
        <f>IF(AND(טבלה20[[#This Row],[מחזורי פעילות]]=3,G1044=1,טבלה20[[#This Row],[הפרש קבוע אחרון]]=I1044),1,"")</f>
        <v/>
      </c>
      <c r="P1043" s="1" t="str">
        <f>IF(AND(טבלה20[[#This Row],[דילוג]]=1,טבלה20[[#This Row],[הפרש קבוע אחרון]]=I1042,טבלה20[[#This Row],[מחזורי פעילות]]&gt;1),1,"")</f>
        <v/>
      </c>
      <c r="Q1043" s="1" t="str">
        <f>IF(OR(AND(טבלה20[[#This Row],[מחזורי פעילות]]&lt;&gt;"",M1044=""),AND(טבלה20[[#This Row],[פעילות]]=3,M1044=1)),טבלה20[[#This Row],[מחזורי פעילות]],"")</f>
        <v/>
      </c>
      <c r="R1043" s="1" t="str">
        <f>IF(טבלה20[[#This Row],[באיזה מחזור נעקר אחרי קביעה?]]&lt;&gt;"",1,"")</f>
        <v/>
      </c>
      <c r="S1043" s="1" t="str">
        <f>IF(AND(טבלה20[[#This Row],[באיזה מחזור נעקר אחרי קביעה?]]&lt;&gt;"",טבלה20[[#This Row],[CycleNumber]]&gt;B1044),טבלה20[[#This Row],[באיזה מחזור נעקר אחרי קביעה?]],"")</f>
        <v/>
      </c>
      <c r="T1043" s="1" t="str">
        <f>IF(AND(טבלה20[[#This Row],[הפרש קבוע אחרון]]&lt;&gt;"",I1042=""),טבלה20[[#This Row],[CycleNumber]],"")</f>
        <v/>
      </c>
      <c r="U1043" s="1" t="str">
        <f>IF(OR(טבלה20[[#This Row],[CycleNumber]]&gt;B1044,B1044=""),טבלה20[[#This Row],[CycleNumber]],"")</f>
        <v/>
      </c>
      <c r="V10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3" t="s">
        <v>134</v>
      </c>
      <c r="AO1043">
        <v>1</v>
      </c>
      <c r="AP1043">
        <v>39</v>
      </c>
      <c r="AQ1043" t="str">
        <f t="shared" si="36"/>
        <v/>
      </c>
      <c r="AR1043" t="str">
        <f t="shared" si="37"/>
        <v/>
      </c>
    </row>
    <row r="1044" spans="1:44" hidden="1" x14ac:dyDescent="0.25">
      <c r="A1044" t="s">
        <v>134</v>
      </c>
      <c r="B1044">
        <v>3</v>
      </c>
      <c r="C1044">
        <v>0</v>
      </c>
      <c r="D1044">
        <v>1</v>
      </c>
      <c r="E1044">
        <v>0</v>
      </c>
      <c r="F1044">
        <v>30</v>
      </c>
      <c r="G1044" t="str">
        <f>IF(טבלה20[[#This Row],[CycleNumber]]&gt;2,IF(AND(טבלה20[[#This Row],[LengthofCycle]]-F1043=F1043-F1042,טבלה20[[#This Row],[LengthofCycle]]-F1043&lt;&gt;0),1,""),"")</f>
        <v/>
      </c>
      <c r="H1044" t="str">
        <f>IF(טבלה20[[#This Row],[דילוג]]=1,SUM(G1044:G1045),"")</f>
        <v/>
      </c>
      <c r="I1044" t="str">
        <f>IF(AND(טבלה20[[#This Row],[CycleNumber]]&gt;B1043,טבלה20[[#This Row],[CycleNumber]]&gt;2),IF(טבלה20[[#This Row],[דילוג]]=1,טבלה20[[#This Row],[LengthofCycle]]-F1043,I1043),"")</f>
        <v/>
      </c>
      <c r="J1044">
        <f>IF(AND(טבלה20[[#This Row],[CycleNumber]]&gt;B1043,טבלה20[[#This Row],[CycleNumber]]&gt;2),IF(טבלה20[[#This Row],[דילוג]]=1,1,IF(MAX(J1042:J1043)=1,1,IF(טבלה20[[#This Row],[LengthofCycle]]-F1043&lt;&gt;טבלה20[[#This Row],[הפרש קבוע אחרון]],0,""))),"")</f>
        <v>0</v>
      </c>
      <c r="K1044" t="str">
        <f>IF(טבלה20[[#This Row],[CycleNumber]]&lt;3,"",IF(טבלה20[[#This Row],[דילוג]]=1,1,IF(K1043="","",IF(טבלה20[[#This Row],[LengthofCycle]]-F1043=טבלה20[[#This Row],[הפרש קבוע אחרון]],1,IF(K1043+1&gt;3,"",K1043+1)))))</f>
        <v/>
      </c>
      <c r="L1044" t="str">
        <f>IF(OR(טבלה20[[#This Row],[פעילות]]="",K1043=""),"",IF(טבלה20[[#This Row],[פעילות]]=1,1,0))</f>
        <v/>
      </c>
      <c r="M1044" s="1" t="str">
        <f>IF(טבלה20[[#This Row],[פעילות]]="","",IF(OR(M1043="",AND(טבלה20[[#This Row],[דילוג]]=1,K1043=3)),1,M1043+1))</f>
        <v/>
      </c>
      <c r="N1044" s="1" t="str">
        <f>IF(AND(טבלה20[[#This Row],[מחזורי פעילות]]=3,G1045=1,טבלה20[[#This Row],[הפרש קבוע אחרון]]&lt;&gt;I1045),1,"")</f>
        <v/>
      </c>
      <c r="O1044" s="1" t="str">
        <f>IF(AND(טבלה20[[#This Row],[מחזורי פעילות]]=3,G1045=1,טבלה20[[#This Row],[הפרש קבוע אחרון]]=I1045),1,"")</f>
        <v/>
      </c>
      <c r="P1044" s="1" t="str">
        <f>IF(AND(טבלה20[[#This Row],[דילוג]]=1,טבלה20[[#This Row],[הפרש קבוע אחרון]]=I1043,טבלה20[[#This Row],[מחזורי פעילות]]&gt;1),1,"")</f>
        <v/>
      </c>
      <c r="Q1044" s="1" t="str">
        <f>IF(OR(AND(טבלה20[[#This Row],[מחזורי פעילות]]&lt;&gt;"",M1045=""),AND(טבלה20[[#This Row],[פעילות]]=3,M1045=1)),טבלה20[[#This Row],[מחזורי פעילות]],"")</f>
        <v/>
      </c>
      <c r="R1044" s="1" t="str">
        <f>IF(טבלה20[[#This Row],[באיזה מחזור נעקר אחרי קביעה?]]&lt;&gt;"",1,"")</f>
        <v/>
      </c>
      <c r="S1044" s="1" t="str">
        <f>IF(AND(טבלה20[[#This Row],[באיזה מחזור נעקר אחרי קביעה?]]&lt;&gt;"",טבלה20[[#This Row],[CycleNumber]]&gt;B1045),טבלה20[[#This Row],[באיזה מחזור נעקר אחרי קביעה?]],"")</f>
        <v/>
      </c>
      <c r="T1044" s="1" t="str">
        <f>IF(AND(טבלה20[[#This Row],[הפרש קבוע אחרון]]&lt;&gt;"",I1043=""),טבלה20[[#This Row],[CycleNumber]],"")</f>
        <v/>
      </c>
      <c r="U1044" s="1" t="str">
        <f>IF(OR(טבלה20[[#This Row],[CycleNumber]]&gt;B1045,B1045=""),טבלה20[[#This Row],[CycleNumber]],"")</f>
        <v/>
      </c>
      <c r="V10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4" t="s">
        <v>134</v>
      </c>
      <c r="AO1044">
        <v>2</v>
      </c>
      <c r="AP1044">
        <v>23</v>
      </c>
      <c r="AQ1044" t="str">
        <f t="shared" si="36"/>
        <v/>
      </c>
      <c r="AR1044" t="str">
        <f t="shared" si="37"/>
        <v/>
      </c>
    </row>
    <row r="1045" spans="1:44" hidden="1" x14ac:dyDescent="0.25">
      <c r="A1045" t="s">
        <v>134</v>
      </c>
      <c r="B1045">
        <v>4</v>
      </c>
      <c r="C1045">
        <v>0</v>
      </c>
      <c r="D1045">
        <v>1</v>
      </c>
      <c r="E1045">
        <v>0</v>
      </c>
      <c r="F1045">
        <v>34</v>
      </c>
      <c r="G1045" t="str">
        <f>IF(טבלה20[[#This Row],[CycleNumber]]&gt;2,IF(AND(טבלה20[[#This Row],[LengthofCycle]]-F1044=F1044-F1043,טבלה20[[#This Row],[LengthofCycle]]-F1044&lt;&gt;0),1,""),"")</f>
        <v/>
      </c>
      <c r="H1045" t="str">
        <f>IF(טבלה20[[#This Row],[דילוג]]=1,SUM(G1045:G1046),"")</f>
        <v/>
      </c>
      <c r="I1045" t="str">
        <f>IF(AND(טבלה20[[#This Row],[CycleNumber]]&gt;B1044,טבלה20[[#This Row],[CycleNumber]]&gt;2),IF(טבלה20[[#This Row],[דילוג]]=1,טבלה20[[#This Row],[LengthofCycle]]-F1044,I1044),"")</f>
        <v/>
      </c>
      <c r="J1045">
        <f>IF(AND(טבלה20[[#This Row],[CycleNumber]]&gt;B1044,טבלה20[[#This Row],[CycleNumber]]&gt;2),IF(טבלה20[[#This Row],[דילוג]]=1,1,IF(MAX(J1043:J1044)=1,1,IF(טבלה20[[#This Row],[LengthofCycle]]-F1044&lt;&gt;טבלה20[[#This Row],[הפרש קבוע אחרון]],0,""))),"")</f>
        <v>0</v>
      </c>
      <c r="K1045" t="str">
        <f>IF(טבלה20[[#This Row],[CycleNumber]]&lt;3,"",IF(טבלה20[[#This Row],[דילוג]]=1,1,IF(K1044="","",IF(טבלה20[[#This Row],[LengthofCycle]]-F1044=טבלה20[[#This Row],[הפרש קבוע אחרון]],1,IF(K1044+1&gt;3,"",K1044+1)))))</f>
        <v/>
      </c>
      <c r="L1045" t="str">
        <f>IF(OR(טבלה20[[#This Row],[פעילות]]="",K1044=""),"",IF(טבלה20[[#This Row],[פעילות]]=1,1,0))</f>
        <v/>
      </c>
      <c r="M1045" s="1" t="str">
        <f>IF(טבלה20[[#This Row],[פעילות]]="","",IF(OR(M1044="",AND(טבלה20[[#This Row],[דילוג]]=1,K1044=3)),1,M1044+1))</f>
        <v/>
      </c>
      <c r="N1045" s="1" t="str">
        <f>IF(AND(טבלה20[[#This Row],[מחזורי פעילות]]=3,G1046=1,טבלה20[[#This Row],[הפרש קבוע אחרון]]&lt;&gt;I1046),1,"")</f>
        <v/>
      </c>
      <c r="O1045" s="1" t="str">
        <f>IF(AND(טבלה20[[#This Row],[מחזורי פעילות]]=3,G1046=1,טבלה20[[#This Row],[הפרש קבוע אחרון]]=I1046),1,"")</f>
        <v/>
      </c>
      <c r="P1045" s="1" t="str">
        <f>IF(AND(טבלה20[[#This Row],[דילוג]]=1,טבלה20[[#This Row],[הפרש קבוע אחרון]]=I1044,טבלה20[[#This Row],[מחזורי פעילות]]&gt;1),1,"")</f>
        <v/>
      </c>
      <c r="Q1045" s="1" t="str">
        <f>IF(OR(AND(טבלה20[[#This Row],[מחזורי פעילות]]&lt;&gt;"",M1046=""),AND(טבלה20[[#This Row],[פעילות]]=3,M1046=1)),טבלה20[[#This Row],[מחזורי פעילות]],"")</f>
        <v/>
      </c>
      <c r="R1045" s="1" t="str">
        <f>IF(טבלה20[[#This Row],[באיזה מחזור נעקר אחרי קביעה?]]&lt;&gt;"",1,"")</f>
        <v/>
      </c>
      <c r="S1045" s="1" t="str">
        <f>IF(AND(טבלה20[[#This Row],[באיזה מחזור נעקר אחרי קביעה?]]&lt;&gt;"",טבלה20[[#This Row],[CycleNumber]]&gt;B1046),טבלה20[[#This Row],[באיזה מחזור נעקר אחרי קביעה?]],"")</f>
        <v/>
      </c>
      <c r="T1045" s="1" t="str">
        <f>IF(AND(טבלה20[[#This Row],[הפרש קבוע אחרון]]&lt;&gt;"",I1044=""),טבלה20[[#This Row],[CycleNumber]],"")</f>
        <v/>
      </c>
      <c r="U1045" s="1" t="str">
        <f>IF(OR(טבלה20[[#This Row],[CycleNumber]]&gt;B1046,B1046=""),טבלה20[[#This Row],[CycleNumber]],"")</f>
        <v/>
      </c>
      <c r="V10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5" t="s">
        <v>134</v>
      </c>
      <c r="AO1045">
        <v>3</v>
      </c>
      <c r="AP1045">
        <v>30</v>
      </c>
      <c r="AQ1045">
        <f t="shared" si="36"/>
        <v>0</v>
      </c>
      <c r="AR1045" t="str">
        <f t="shared" si="37"/>
        <v/>
      </c>
    </row>
    <row r="1046" spans="1:44" hidden="1" x14ac:dyDescent="0.25">
      <c r="A1046" t="s">
        <v>134</v>
      </c>
      <c r="B1046">
        <v>5</v>
      </c>
      <c r="C1046">
        <v>0</v>
      </c>
      <c r="D1046">
        <v>1</v>
      </c>
      <c r="E1046">
        <v>0</v>
      </c>
      <c r="F1046">
        <v>32</v>
      </c>
      <c r="G1046" t="str">
        <f>IF(טבלה20[[#This Row],[CycleNumber]]&gt;2,IF(AND(טבלה20[[#This Row],[LengthofCycle]]-F1045=F1045-F1044,טבלה20[[#This Row],[LengthofCycle]]-F1045&lt;&gt;0),1,""),"")</f>
        <v/>
      </c>
      <c r="H1046" t="str">
        <f>IF(טבלה20[[#This Row],[דילוג]]=1,SUM(G1046:G1047),"")</f>
        <v/>
      </c>
      <c r="I1046" t="str">
        <f>IF(AND(טבלה20[[#This Row],[CycleNumber]]&gt;B1045,טבלה20[[#This Row],[CycleNumber]]&gt;2),IF(טבלה20[[#This Row],[דילוג]]=1,טבלה20[[#This Row],[LengthofCycle]]-F1045,I1045),"")</f>
        <v/>
      </c>
      <c r="J1046">
        <f>IF(AND(טבלה20[[#This Row],[CycleNumber]]&gt;B1045,טבלה20[[#This Row],[CycleNumber]]&gt;2),IF(טבלה20[[#This Row],[דילוג]]=1,1,IF(MAX(J1044:J1045)=1,1,IF(טבלה20[[#This Row],[LengthofCycle]]-F1045&lt;&gt;טבלה20[[#This Row],[הפרש קבוע אחרון]],0,""))),"")</f>
        <v>0</v>
      </c>
      <c r="K1046" t="str">
        <f>IF(טבלה20[[#This Row],[CycleNumber]]&lt;3,"",IF(טבלה20[[#This Row],[דילוג]]=1,1,IF(K1045="","",IF(טבלה20[[#This Row],[LengthofCycle]]-F1045=טבלה20[[#This Row],[הפרש קבוע אחרון]],1,IF(K1045+1&gt;3,"",K1045+1)))))</f>
        <v/>
      </c>
      <c r="L1046" t="str">
        <f>IF(OR(טבלה20[[#This Row],[פעילות]]="",K1045=""),"",IF(טבלה20[[#This Row],[פעילות]]=1,1,0))</f>
        <v/>
      </c>
      <c r="M1046" s="1" t="str">
        <f>IF(טבלה20[[#This Row],[פעילות]]="","",IF(OR(M1045="",AND(טבלה20[[#This Row],[דילוג]]=1,K1045=3)),1,M1045+1))</f>
        <v/>
      </c>
      <c r="N1046" s="1" t="str">
        <f>IF(AND(טבלה20[[#This Row],[מחזורי פעילות]]=3,G1047=1,טבלה20[[#This Row],[הפרש קבוע אחרון]]&lt;&gt;I1047),1,"")</f>
        <v/>
      </c>
      <c r="O1046" s="1" t="str">
        <f>IF(AND(טבלה20[[#This Row],[מחזורי פעילות]]=3,G1047=1,טבלה20[[#This Row],[הפרש קבוע אחרון]]=I1047),1,"")</f>
        <v/>
      </c>
      <c r="P1046" s="1" t="str">
        <f>IF(AND(טבלה20[[#This Row],[דילוג]]=1,טבלה20[[#This Row],[הפרש קבוע אחרון]]=I1045,טבלה20[[#This Row],[מחזורי פעילות]]&gt;1),1,"")</f>
        <v/>
      </c>
      <c r="Q1046" s="1" t="str">
        <f>IF(OR(AND(טבלה20[[#This Row],[מחזורי פעילות]]&lt;&gt;"",M1047=""),AND(טבלה20[[#This Row],[פעילות]]=3,M1047=1)),טבלה20[[#This Row],[מחזורי פעילות]],"")</f>
        <v/>
      </c>
      <c r="R1046" s="1" t="str">
        <f>IF(טבלה20[[#This Row],[באיזה מחזור נעקר אחרי קביעה?]]&lt;&gt;"",1,"")</f>
        <v/>
      </c>
      <c r="S1046" s="1" t="str">
        <f>IF(AND(טבלה20[[#This Row],[באיזה מחזור נעקר אחרי קביעה?]]&lt;&gt;"",טבלה20[[#This Row],[CycleNumber]]&gt;B1047),טבלה20[[#This Row],[באיזה מחזור נעקר אחרי קביעה?]],"")</f>
        <v/>
      </c>
      <c r="T1046" s="1" t="str">
        <f>IF(AND(טבלה20[[#This Row],[הפרש קבוע אחרון]]&lt;&gt;"",I1045=""),טבלה20[[#This Row],[CycleNumber]],"")</f>
        <v/>
      </c>
      <c r="U1046" s="1">
        <f>IF(OR(טבלה20[[#This Row],[CycleNumber]]&gt;B1047,B1047=""),טבלה20[[#This Row],[CycleNumber]],"")</f>
        <v>5</v>
      </c>
      <c r="V10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6" t="s">
        <v>134</v>
      </c>
      <c r="AO1046">
        <v>4</v>
      </c>
      <c r="AP1046">
        <v>34</v>
      </c>
      <c r="AQ1046">
        <f t="shared" si="36"/>
        <v>0</v>
      </c>
      <c r="AR1046" t="str">
        <f t="shared" si="37"/>
        <v/>
      </c>
    </row>
    <row r="1047" spans="1:44" hidden="1" x14ac:dyDescent="0.25">
      <c r="A1047" t="s">
        <v>135</v>
      </c>
      <c r="B1047">
        <v>1</v>
      </c>
      <c r="C1047">
        <v>0</v>
      </c>
      <c r="D1047">
        <v>1</v>
      </c>
      <c r="E1047">
        <v>0</v>
      </c>
      <c r="F1047">
        <v>25</v>
      </c>
      <c r="G1047" t="str">
        <f>IF(טבלה20[[#This Row],[CycleNumber]]&gt;2,IF(AND(טבלה20[[#This Row],[LengthofCycle]]-F1046=F1046-F1045,טבלה20[[#This Row],[LengthofCycle]]-F1046&lt;&gt;0),1,""),"")</f>
        <v/>
      </c>
      <c r="H1047" t="str">
        <f>IF(טבלה20[[#This Row],[דילוג]]=1,SUM(G1047:G1048),"")</f>
        <v/>
      </c>
      <c r="I1047" t="str">
        <f>IF(AND(טבלה20[[#This Row],[CycleNumber]]&gt;B1046,טבלה20[[#This Row],[CycleNumber]]&gt;2),IF(טבלה20[[#This Row],[דילוג]]=1,טבלה20[[#This Row],[LengthofCycle]]-F1046,I1046),"")</f>
        <v/>
      </c>
      <c r="J1047" t="str">
        <f>IF(AND(טבלה20[[#This Row],[CycleNumber]]&gt;B1046,טבלה20[[#This Row],[CycleNumber]]&gt;2),IF(טבלה20[[#This Row],[דילוג]]=1,1,IF(MAX(J1045:J1046)=1,1,IF(טבלה20[[#This Row],[LengthofCycle]]-F1046&lt;&gt;טבלה20[[#This Row],[הפרש קבוע אחרון]],0,""))),"")</f>
        <v/>
      </c>
      <c r="K1047" t="str">
        <f>IF(טבלה20[[#This Row],[CycleNumber]]&lt;3,"",IF(טבלה20[[#This Row],[דילוג]]=1,1,IF(K1046="","",IF(טבלה20[[#This Row],[LengthofCycle]]-F1046=טבלה20[[#This Row],[הפרש קבוע אחרון]],1,IF(K1046+1&gt;3,"",K1046+1)))))</f>
        <v/>
      </c>
      <c r="L1047" t="str">
        <f>IF(OR(טבלה20[[#This Row],[פעילות]]="",K1046=""),"",IF(טבלה20[[#This Row],[פעילות]]=1,1,0))</f>
        <v/>
      </c>
      <c r="M1047" s="1" t="str">
        <f>IF(טבלה20[[#This Row],[פעילות]]="","",IF(OR(M1046="",AND(טבלה20[[#This Row],[דילוג]]=1,K1046=3)),1,M1046+1))</f>
        <v/>
      </c>
      <c r="N1047" s="1" t="str">
        <f>IF(AND(טבלה20[[#This Row],[מחזורי פעילות]]=3,G1048=1,טבלה20[[#This Row],[הפרש קבוע אחרון]]&lt;&gt;I1048),1,"")</f>
        <v/>
      </c>
      <c r="O1047" s="1" t="str">
        <f>IF(AND(טבלה20[[#This Row],[מחזורי פעילות]]=3,G1048=1,טבלה20[[#This Row],[הפרש קבוע אחרון]]=I1048),1,"")</f>
        <v/>
      </c>
      <c r="P1047" s="1" t="str">
        <f>IF(AND(טבלה20[[#This Row],[דילוג]]=1,טבלה20[[#This Row],[הפרש קבוע אחרון]]=I1046,טבלה20[[#This Row],[מחזורי פעילות]]&gt;1),1,"")</f>
        <v/>
      </c>
      <c r="Q1047" s="1" t="str">
        <f>IF(OR(AND(טבלה20[[#This Row],[מחזורי פעילות]]&lt;&gt;"",M1048=""),AND(טבלה20[[#This Row],[פעילות]]=3,M1048=1)),טבלה20[[#This Row],[מחזורי פעילות]],"")</f>
        <v/>
      </c>
      <c r="R1047" s="1" t="str">
        <f>IF(טבלה20[[#This Row],[באיזה מחזור נעקר אחרי קביעה?]]&lt;&gt;"",1,"")</f>
        <v/>
      </c>
      <c r="S1047" s="1" t="str">
        <f>IF(AND(טבלה20[[#This Row],[באיזה מחזור נעקר אחרי קביעה?]]&lt;&gt;"",טבלה20[[#This Row],[CycleNumber]]&gt;B1048),טבלה20[[#This Row],[באיזה מחזור נעקר אחרי קביעה?]],"")</f>
        <v/>
      </c>
      <c r="T1047" s="1" t="str">
        <f>IF(AND(טבלה20[[#This Row],[הפרש קבוע אחרון]]&lt;&gt;"",I1046=""),טבלה20[[#This Row],[CycleNumber]],"")</f>
        <v/>
      </c>
      <c r="U1047" s="1" t="str">
        <f>IF(OR(טבלה20[[#This Row],[CycleNumber]]&gt;B1048,B1048=""),טבלה20[[#This Row],[CycleNumber]],"")</f>
        <v/>
      </c>
      <c r="V10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7" t="s">
        <v>134</v>
      </c>
      <c r="AO1047">
        <v>5</v>
      </c>
      <c r="AP1047">
        <v>32</v>
      </c>
      <c r="AQ1047">
        <f t="shared" si="36"/>
        <v>0</v>
      </c>
      <c r="AR1047" t="str">
        <f t="shared" si="37"/>
        <v/>
      </c>
    </row>
    <row r="1048" spans="1:44" hidden="1" x14ac:dyDescent="0.25">
      <c r="A1048" t="s">
        <v>135</v>
      </c>
      <c r="B1048">
        <v>2</v>
      </c>
      <c r="C1048">
        <v>0</v>
      </c>
      <c r="D1048">
        <v>1</v>
      </c>
      <c r="E1048">
        <v>0</v>
      </c>
      <c r="F1048">
        <v>28</v>
      </c>
      <c r="G1048" t="str">
        <f>IF(טבלה20[[#This Row],[CycleNumber]]&gt;2,IF(AND(טבלה20[[#This Row],[LengthofCycle]]-F1047=F1047-F1046,טבלה20[[#This Row],[LengthofCycle]]-F1047&lt;&gt;0),1,""),"")</f>
        <v/>
      </c>
      <c r="H1048" t="str">
        <f>IF(טבלה20[[#This Row],[דילוג]]=1,SUM(G1048:G1049),"")</f>
        <v/>
      </c>
      <c r="I1048" t="str">
        <f>IF(AND(טבלה20[[#This Row],[CycleNumber]]&gt;B1047,טבלה20[[#This Row],[CycleNumber]]&gt;2),IF(טבלה20[[#This Row],[דילוג]]=1,טבלה20[[#This Row],[LengthofCycle]]-F1047,I1047),"")</f>
        <v/>
      </c>
      <c r="J1048" t="str">
        <f>IF(AND(טבלה20[[#This Row],[CycleNumber]]&gt;B1047,טבלה20[[#This Row],[CycleNumber]]&gt;2),IF(טבלה20[[#This Row],[דילוג]]=1,1,IF(MAX(J1046:J1047)=1,1,IF(טבלה20[[#This Row],[LengthofCycle]]-F1047&lt;&gt;טבלה20[[#This Row],[הפרש קבוע אחרון]],0,""))),"")</f>
        <v/>
      </c>
      <c r="K1048" t="str">
        <f>IF(טבלה20[[#This Row],[CycleNumber]]&lt;3,"",IF(טבלה20[[#This Row],[דילוג]]=1,1,IF(K1047="","",IF(טבלה20[[#This Row],[LengthofCycle]]-F1047=טבלה20[[#This Row],[הפרש קבוע אחרון]],1,IF(K1047+1&gt;3,"",K1047+1)))))</f>
        <v/>
      </c>
      <c r="L1048" t="str">
        <f>IF(OR(טבלה20[[#This Row],[פעילות]]="",K1047=""),"",IF(טבלה20[[#This Row],[פעילות]]=1,1,0))</f>
        <v/>
      </c>
      <c r="M1048" s="1" t="str">
        <f>IF(טבלה20[[#This Row],[פעילות]]="","",IF(OR(M1047="",AND(טבלה20[[#This Row],[דילוג]]=1,K1047=3)),1,M1047+1))</f>
        <v/>
      </c>
      <c r="N1048" s="1" t="str">
        <f>IF(AND(טבלה20[[#This Row],[מחזורי פעילות]]=3,G1049=1,טבלה20[[#This Row],[הפרש קבוע אחרון]]&lt;&gt;I1049),1,"")</f>
        <v/>
      </c>
      <c r="O1048" s="1" t="str">
        <f>IF(AND(טבלה20[[#This Row],[מחזורי פעילות]]=3,G1049=1,טבלה20[[#This Row],[הפרש קבוע אחרון]]=I1049),1,"")</f>
        <v/>
      </c>
      <c r="P1048" s="1" t="str">
        <f>IF(AND(טבלה20[[#This Row],[דילוג]]=1,טבלה20[[#This Row],[הפרש קבוע אחרון]]=I1047,טבלה20[[#This Row],[מחזורי פעילות]]&gt;1),1,"")</f>
        <v/>
      </c>
      <c r="Q1048" s="1" t="str">
        <f>IF(OR(AND(טבלה20[[#This Row],[מחזורי פעילות]]&lt;&gt;"",M1049=""),AND(טבלה20[[#This Row],[פעילות]]=3,M1049=1)),טבלה20[[#This Row],[מחזורי פעילות]],"")</f>
        <v/>
      </c>
      <c r="R1048" s="1" t="str">
        <f>IF(טבלה20[[#This Row],[באיזה מחזור נעקר אחרי קביעה?]]&lt;&gt;"",1,"")</f>
        <v/>
      </c>
      <c r="S1048" s="1" t="str">
        <f>IF(AND(טבלה20[[#This Row],[באיזה מחזור נעקר אחרי קביעה?]]&lt;&gt;"",טבלה20[[#This Row],[CycleNumber]]&gt;B1049),טבלה20[[#This Row],[באיזה מחזור נעקר אחרי קביעה?]],"")</f>
        <v/>
      </c>
      <c r="T1048" s="1" t="str">
        <f>IF(AND(טבלה20[[#This Row],[הפרש קבוע אחרון]]&lt;&gt;"",I1047=""),טבלה20[[#This Row],[CycleNumber]],"")</f>
        <v/>
      </c>
      <c r="U1048" s="1" t="str">
        <f>IF(OR(טבלה20[[#This Row],[CycleNumber]]&gt;B1049,B1049=""),טבלה20[[#This Row],[CycleNumber]],"")</f>
        <v/>
      </c>
      <c r="V10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8" t="s">
        <v>135</v>
      </c>
      <c r="AO1048">
        <v>1</v>
      </c>
      <c r="AP1048">
        <v>25</v>
      </c>
      <c r="AQ1048" t="str">
        <f t="shared" si="36"/>
        <v/>
      </c>
      <c r="AR1048" t="str">
        <f t="shared" si="37"/>
        <v/>
      </c>
    </row>
    <row r="1049" spans="1:44" hidden="1" x14ac:dyDescent="0.25">
      <c r="A1049" t="s">
        <v>135</v>
      </c>
      <c r="B1049">
        <v>3</v>
      </c>
      <c r="C1049">
        <v>0</v>
      </c>
      <c r="D1049">
        <v>0</v>
      </c>
      <c r="E1049">
        <v>0</v>
      </c>
      <c r="F1049">
        <v>25</v>
      </c>
      <c r="G1049" t="str">
        <f>IF(טבלה20[[#This Row],[CycleNumber]]&gt;2,IF(AND(טבלה20[[#This Row],[LengthofCycle]]-F1048=F1048-F1047,טבלה20[[#This Row],[LengthofCycle]]-F1048&lt;&gt;0),1,""),"")</f>
        <v/>
      </c>
      <c r="H1049" t="str">
        <f>IF(טבלה20[[#This Row],[דילוג]]=1,SUM(G1049:G1050),"")</f>
        <v/>
      </c>
      <c r="I1049" t="str">
        <f>IF(AND(טבלה20[[#This Row],[CycleNumber]]&gt;B1048,טבלה20[[#This Row],[CycleNumber]]&gt;2),IF(טבלה20[[#This Row],[דילוג]]=1,טבלה20[[#This Row],[LengthofCycle]]-F1048,I1048),"")</f>
        <v/>
      </c>
      <c r="J1049">
        <f>IF(AND(טבלה20[[#This Row],[CycleNumber]]&gt;B1048,טבלה20[[#This Row],[CycleNumber]]&gt;2),IF(טבלה20[[#This Row],[דילוג]]=1,1,IF(MAX(J1047:J1048)=1,1,IF(טבלה20[[#This Row],[LengthofCycle]]-F1048&lt;&gt;טבלה20[[#This Row],[הפרש קבוע אחרון]],0,""))),"")</f>
        <v>0</v>
      </c>
      <c r="K1049" t="str">
        <f>IF(טבלה20[[#This Row],[CycleNumber]]&lt;3,"",IF(טבלה20[[#This Row],[דילוג]]=1,1,IF(K1048="","",IF(טבלה20[[#This Row],[LengthofCycle]]-F1048=טבלה20[[#This Row],[הפרש קבוע אחרון]],1,IF(K1048+1&gt;3,"",K1048+1)))))</f>
        <v/>
      </c>
      <c r="L1049" t="str">
        <f>IF(OR(טבלה20[[#This Row],[פעילות]]="",K1048=""),"",IF(טבלה20[[#This Row],[פעילות]]=1,1,0))</f>
        <v/>
      </c>
      <c r="M1049" s="1" t="str">
        <f>IF(טבלה20[[#This Row],[פעילות]]="","",IF(OR(M1048="",AND(טבלה20[[#This Row],[דילוג]]=1,K1048=3)),1,M1048+1))</f>
        <v/>
      </c>
      <c r="N1049" s="1" t="str">
        <f>IF(AND(טבלה20[[#This Row],[מחזורי פעילות]]=3,G1050=1,טבלה20[[#This Row],[הפרש קבוע אחרון]]&lt;&gt;I1050),1,"")</f>
        <v/>
      </c>
      <c r="O1049" s="1" t="str">
        <f>IF(AND(טבלה20[[#This Row],[מחזורי פעילות]]=3,G1050=1,טבלה20[[#This Row],[הפרש קבוע אחרון]]=I1050),1,"")</f>
        <v/>
      </c>
      <c r="P1049" s="1" t="str">
        <f>IF(AND(טבלה20[[#This Row],[דילוג]]=1,טבלה20[[#This Row],[הפרש קבוע אחרון]]=I1048,טבלה20[[#This Row],[מחזורי פעילות]]&gt;1),1,"")</f>
        <v/>
      </c>
      <c r="Q1049" s="1" t="str">
        <f>IF(OR(AND(טבלה20[[#This Row],[מחזורי פעילות]]&lt;&gt;"",M1050=""),AND(טבלה20[[#This Row],[פעילות]]=3,M1050=1)),טבלה20[[#This Row],[מחזורי פעילות]],"")</f>
        <v/>
      </c>
      <c r="R1049" s="1" t="str">
        <f>IF(טבלה20[[#This Row],[באיזה מחזור נעקר אחרי קביעה?]]&lt;&gt;"",1,"")</f>
        <v/>
      </c>
      <c r="S1049" s="1" t="str">
        <f>IF(AND(טבלה20[[#This Row],[באיזה מחזור נעקר אחרי קביעה?]]&lt;&gt;"",טבלה20[[#This Row],[CycleNumber]]&gt;B1050),טבלה20[[#This Row],[באיזה מחזור נעקר אחרי קביעה?]],"")</f>
        <v/>
      </c>
      <c r="T1049" s="1" t="str">
        <f>IF(AND(טבלה20[[#This Row],[הפרש קבוע אחרון]]&lt;&gt;"",I1048=""),טבלה20[[#This Row],[CycleNumber]],"")</f>
        <v/>
      </c>
      <c r="U1049" s="1" t="str">
        <f>IF(OR(טבלה20[[#This Row],[CycleNumber]]&gt;B1050,B1050=""),טבלה20[[#This Row],[CycleNumber]],"")</f>
        <v/>
      </c>
      <c r="V10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49" t="s">
        <v>135</v>
      </c>
      <c r="AO1049">
        <v>2</v>
      </c>
      <c r="AP1049">
        <v>28</v>
      </c>
      <c r="AQ1049" t="str">
        <f t="shared" si="36"/>
        <v/>
      </c>
      <c r="AR1049" t="str">
        <f t="shared" si="37"/>
        <v/>
      </c>
    </row>
    <row r="1050" spans="1:44" hidden="1" x14ac:dyDescent="0.25">
      <c r="A1050" t="s">
        <v>135</v>
      </c>
      <c r="B1050">
        <v>4</v>
      </c>
      <c r="C1050">
        <v>0</v>
      </c>
      <c r="D1050">
        <v>1</v>
      </c>
      <c r="E1050">
        <v>0</v>
      </c>
      <c r="F1050">
        <v>25</v>
      </c>
      <c r="G1050" t="str">
        <f>IF(טבלה20[[#This Row],[CycleNumber]]&gt;2,IF(AND(טבלה20[[#This Row],[LengthofCycle]]-F1049=F1049-F1048,טבלה20[[#This Row],[LengthofCycle]]-F1049&lt;&gt;0),1,""),"")</f>
        <v/>
      </c>
      <c r="H1050" t="str">
        <f>IF(טבלה20[[#This Row],[דילוג]]=1,SUM(G1050:G1051),"")</f>
        <v/>
      </c>
      <c r="I1050" t="str">
        <f>IF(AND(טבלה20[[#This Row],[CycleNumber]]&gt;B1049,טבלה20[[#This Row],[CycleNumber]]&gt;2),IF(טבלה20[[#This Row],[דילוג]]=1,טבלה20[[#This Row],[LengthofCycle]]-F1049,I1049),"")</f>
        <v/>
      </c>
      <c r="J1050">
        <f>IF(AND(טבלה20[[#This Row],[CycleNumber]]&gt;B1049,טבלה20[[#This Row],[CycleNumber]]&gt;2),IF(טבלה20[[#This Row],[דילוג]]=1,1,IF(MAX(J1048:J1049)=1,1,IF(טבלה20[[#This Row],[LengthofCycle]]-F1049&lt;&gt;טבלה20[[#This Row],[הפרש קבוע אחרון]],0,""))),"")</f>
        <v>0</v>
      </c>
      <c r="K1050" t="str">
        <f>IF(טבלה20[[#This Row],[CycleNumber]]&lt;3,"",IF(טבלה20[[#This Row],[דילוג]]=1,1,IF(K1049="","",IF(טבלה20[[#This Row],[LengthofCycle]]-F1049=טבלה20[[#This Row],[הפרש קבוע אחרון]],1,IF(K1049+1&gt;3,"",K1049+1)))))</f>
        <v/>
      </c>
      <c r="L1050" t="str">
        <f>IF(OR(טבלה20[[#This Row],[פעילות]]="",K1049=""),"",IF(טבלה20[[#This Row],[פעילות]]=1,1,0))</f>
        <v/>
      </c>
      <c r="M1050" s="1" t="str">
        <f>IF(טבלה20[[#This Row],[פעילות]]="","",IF(OR(M1049="",AND(טבלה20[[#This Row],[דילוג]]=1,K1049=3)),1,M1049+1))</f>
        <v/>
      </c>
      <c r="N1050" s="1" t="str">
        <f>IF(AND(טבלה20[[#This Row],[מחזורי פעילות]]=3,G1051=1,טבלה20[[#This Row],[הפרש קבוע אחרון]]&lt;&gt;I1051),1,"")</f>
        <v/>
      </c>
      <c r="O1050" s="1" t="str">
        <f>IF(AND(טבלה20[[#This Row],[מחזורי פעילות]]=3,G1051=1,טבלה20[[#This Row],[הפרש קבוע אחרון]]=I1051),1,"")</f>
        <v/>
      </c>
      <c r="P1050" s="1" t="str">
        <f>IF(AND(טבלה20[[#This Row],[דילוג]]=1,טבלה20[[#This Row],[הפרש קבוע אחרון]]=I1049,טבלה20[[#This Row],[מחזורי פעילות]]&gt;1),1,"")</f>
        <v/>
      </c>
      <c r="Q1050" s="1" t="str">
        <f>IF(OR(AND(טבלה20[[#This Row],[מחזורי פעילות]]&lt;&gt;"",M1051=""),AND(טבלה20[[#This Row],[פעילות]]=3,M1051=1)),טבלה20[[#This Row],[מחזורי פעילות]],"")</f>
        <v/>
      </c>
      <c r="R1050" s="1" t="str">
        <f>IF(טבלה20[[#This Row],[באיזה מחזור נעקר אחרי קביעה?]]&lt;&gt;"",1,"")</f>
        <v/>
      </c>
      <c r="S1050" s="1" t="str">
        <f>IF(AND(טבלה20[[#This Row],[באיזה מחזור נעקר אחרי קביעה?]]&lt;&gt;"",טבלה20[[#This Row],[CycleNumber]]&gt;B1051),טבלה20[[#This Row],[באיזה מחזור נעקר אחרי קביעה?]],"")</f>
        <v/>
      </c>
      <c r="T1050" s="1" t="str">
        <f>IF(AND(טבלה20[[#This Row],[הפרש קבוע אחרון]]&lt;&gt;"",I1049=""),טבלה20[[#This Row],[CycleNumber]],"")</f>
        <v/>
      </c>
      <c r="U1050" s="1" t="str">
        <f>IF(OR(טבלה20[[#This Row],[CycleNumber]]&gt;B1051,B1051=""),טבלה20[[#This Row],[CycleNumber]],"")</f>
        <v/>
      </c>
      <c r="V10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0" t="s">
        <v>135</v>
      </c>
      <c r="AO1050">
        <v>3</v>
      </c>
      <c r="AP1050">
        <v>25</v>
      </c>
      <c r="AQ1050">
        <f t="shared" si="36"/>
        <v>0</v>
      </c>
      <c r="AR1050" t="str">
        <f t="shared" si="37"/>
        <v/>
      </c>
    </row>
    <row r="1051" spans="1:44" hidden="1" x14ac:dyDescent="0.25">
      <c r="A1051" t="s">
        <v>135</v>
      </c>
      <c r="B1051">
        <v>5</v>
      </c>
      <c r="C1051">
        <v>0</v>
      </c>
      <c r="D1051">
        <v>1</v>
      </c>
      <c r="E1051">
        <v>0</v>
      </c>
      <c r="F1051">
        <v>27</v>
      </c>
      <c r="G1051" t="str">
        <f>IF(טבלה20[[#This Row],[CycleNumber]]&gt;2,IF(AND(טבלה20[[#This Row],[LengthofCycle]]-F1050=F1050-F1049,טבלה20[[#This Row],[LengthofCycle]]-F1050&lt;&gt;0),1,""),"")</f>
        <v/>
      </c>
      <c r="H1051" t="str">
        <f>IF(טבלה20[[#This Row],[דילוג]]=1,SUM(G1051:G1052),"")</f>
        <v/>
      </c>
      <c r="I1051" t="str">
        <f>IF(AND(טבלה20[[#This Row],[CycleNumber]]&gt;B1050,טבלה20[[#This Row],[CycleNumber]]&gt;2),IF(טבלה20[[#This Row],[דילוג]]=1,טבלה20[[#This Row],[LengthofCycle]]-F1050,I1050),"")</f>
        <v/>
      </c>
      <c r="J1051">
        <f>IF(AND(טבלה20[[#This Row],[CycleNumber]]&gt;B1050,טבלה20[[#This Row],[CycleNumber]]&gt;2),IF(טבלה20[[#This Row],[דילוג]]=1,1,IF(MAX(J1049:J1050)=1,1,IF(טבלה20[[#This Row],[LengthofCycle]]-F1050&lt;&gt;טבלה20[[#This Row],[הפרש קבוע אחרון]],0,""))),"")</f>
        <v>0</v>
      </c>
      <c r="K1051" t="str">
        <f>IF(טבלה20[[#This Row],[CycleNumber]]&lt;3,"",IF(טבלה20[[#This Row],[דילוג]]=1,1,IF(K1050="","",IF(טבלה20[[#This Row],[LengthofCycle]]-F1050=טבלה20[[#This Row],[הפרש קבוע אחרון]],1,IF(K1050+1&gt;3,"",K1050+1)))))</f>
        <v/>
      </c>
      <c r="L1051" t="str">
        <f>IF(OR(טבלה20[[#This Row],[פעילות]]="",K1050=""),"",IF(טבלה20[[#This Row],[פעילות]]=1,1,0))</f>
        <v/>
      </c>
      <c r="M1051" s="1" t="str">
        <f>IF(טבלה20[[#This Row],[פעילות]]="","",IF(OR(M1050="",AND(טבלה20[[#This Row],[דילוג]]=1,K1050=3)),1,M1050+1))</f>
        <v/>
      </c>
      <c r="N1051" s="1" t="str">
        <f>IF(AND(טבלה20[[#This Row],[מחזורי פעילות]]=3,G1052=1,טבלה20[[#This Row],[הפרש קבוע אחרון]]&lt;&gt;I1052),1,"")</f>
        <v/>
      </c>
      <c r="O1051" s="1" t="str">
        <f>IF(AND(טבלה20[[#This Row],[מחזורי פעילות]]=3,G1052=1,טבלה20[[#This Row],[הפרש קבוע אחרון]]=I1052),1,"")</f>
        <v/>
      </c>
      <c r="P1051" s="1" t="str">
        <f>IF(AND(טבלה20[[#This Row],[דילוג]]=1,טבלה20[[#This Row],[הפרש קבוע אחרון]]=I1050,טבלה20[[#This Row],[מחזורי פעילות]]&gt;1),1,"")</f>
        <v/>
      </c>
      <c r="Q1051" s="1" t="str">
        <f>IF(OR(AND(טבלה20[[#This Row],[מחזורי פעילות]]&lt;&gt;"",M1052=""),AND(טבלה20[[#This Row],[פעילות]]=3,M1052=1)),טבלה20[[#This Row],[מחזורי פעילות]],"")</f>
        <v/>
      </c>
      <c r="R1051" s="1" t="str">
        <f>IF(טבלה20[[#This Row],[באיזה מחזור נעקר אחרי קביעה?]]&lt;&gt;"",1,"")</f>
        <v/>
      </c>
      <c r="S1051" s="1" t="str">
        <f>IF(AND(טבלה20[[#This Row],[באיזה מחזור נעקר אחרי קביעה?]]&lt;&gt;"",טבלה20[[#This Row],[CycleNumber]]&gt;B1052),טבלה20[[#This Row],[באיזה מחזור נעקר אחרי קביעה?]],"")</f>
        <v/>
      </c>
      <c r="T1051" s="1" t="str">
        <f>IF(AND(טבלה20[[#This Row],[הפרש קבוע אחרון]]&lt;&gt;"",I1050=""),טבלה20[[#This Row],[CycleNumber]],"")</f>
        <v/>
      </c>
      <c r="U1051" s="1" t="str">
        <f>IF(OR(טבלה20[[#This Row],[CycleNumber]]&gt;B1052,B1052=""),טבלה20[[#This Row],[CycleNumber]],"")</f>
        <v/>
      </c>
      <c r="V10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1" t="s">
        <v>135</v>
      </c>
      <c r="AO1051">
        <v>4</v>
      </c>
      <c r="AP1051">
        <v>25</v>
      </c>
      <c r="AQ1051">
        <f t="shared" si="36"/>
        <v>0</v>
      </c>
      <c r="AR1051" t="str">
        <f t="shared" si="37"/>
        <v/>
      </c>
    </row>
    <row r="1052" spans="1:44" hidden="1" x14ac:dyDescent="0.25">
      <c r="A1052" t="s">
        <v>135</v>
      </c>
      <c r="B1052">
        <v>6</v>
      </c>
      <c r="C1052">
        <v>0</v>
      </c>
      <c r="D1052">
        <v>1</v>
      </c>
      <c r="E1052">
        <v>0</v>
      </c>
      <c r="F1052">
        <v>27</v>
      </c>
      <c r="G1052" t="str">
        <f>IF(טבלה20[[#This Row],[CycleNumber]]&gt;2,IF(AND(טבלה20[[#This Row],[LengthofCycle]]-F1051=F1051-F1050,טבלה20[[#This Row],[LengthofCycle]]-F1051&lt;&gt;0),1,""),"")</f>
        <v/>
      </c>
      <c r="H1052" t="str">
        <f>IF(טבלה20[[#This Row],[דילוג]]=1,SUM(G1052:G1053),"")</f>
        <v/>
      </c>
      <c r="I1052" t="str">
        <f>IF(AND(טבלה20[[#This Row],[CycleNumber]]&gt;B1051,טבלה20[[#This Row],[CycleNumber]]&gt;2),IF(טבלה20[[#This Row],[דילוג]]=1,טבלה20[[#This Row],[LengthofCycle]]-F1051,I1051),"")</f>
        <v/>
      </c>
      <c r="J1052">
        <f>IF(AND(טבלה20[[#This Row],[CycleNumber]]&gt;B1051,טבלה20[[#This Row],[CycleNumber]]&gt;2),IF(טבלה20[[#This Row],[דילוג]]=1,1,IF(MAX(J1050:J1051)=1,1,IF(טבלה20[[#This Row],[LengthofCycle]]-F1051&lt;&gt;טבלה20[[#This Row],[הפרש קבוע אחרון]],0,""))),"")</f>
        <v>0</v>
      </c>
      <c r="K1052" t="str">
        <f>IF(טבלה20[[#This Row],[CycleNumber]]&lt;3,"",IF(טבלה20[[#This Row],[דילוג]]=1,1,IF(K1051="","",IF(טבלה20[[#This Row],[LengthofCycle]]-F1051=טבלה20[[#This Row],[הפרש קבוע אחרון]],1,IF(K1051+1&gt;3,"",K1051+1)))))</f>
        <v/>
      </c>
      <c r="L1052" t="str">
        <f>IF(OR(טבלה20[[#This Row],[פעילות]]="",K1051=""),"",IF(טבלה20[[#This Row],[פעילות]]=1,1,0))</f>
        <v/>
      </c>
      <c r="M1052" s="1" t="str">
        <f>IF(טבלה20[[#This Row],[פעילות]]="","",IF(OR(M1051="",AND(טבלה20[[#This Row],[דילוג]]=1,K1051=3)),1,M1051+1))</f>
        <v/>
      </c>
      <c r="N1052" s="1" t="str">
        <f>IF(AND(טבלה20[[#This Row],[מחזורי פעילות]]=3,G1053=1,טבלה20[[#This Row],[הפרש קבוע אחרון]]&lt;&gt;I1053),1,"")</f>
        <v/>
      </c>
      <c r="O1052" s="1" t="str">
        <f>IF(AND(טבלה20[[#This Row],[מחזורי פעילות]]=3,G1053=1,טבלה20[[#This Row],[הפרש קבוע אחרון]]=I1053),1,"")</f>
        <v/>
      </c>
      <c r="P1052" s="1" t="str">
        <f>IF(AND(טבלה20[[#This Row],[דילוג]]=1,טבלה20[[#This Row],[הפרש קבוע אחרון]]=I1051,טבלה20[[#This Row],[מחזורי פעילות]]&gt;1),1,"")</f>
        <v/>
      </c>
      <c r="Q1052" s="1" t="str">
        <f>IF(OR(AND(טבלה20[[#This Row],[מחזורי פעילות]]&lt;&gt;"",M1053=""),AND(טבלה20[[#This Row],[פעילות]]=3,M1053=1)),טבלה20[[#This Row],[מחזורי פעילות]],"")</f>
        <v/>
      </c>
      <c r="R1052" s="1" t="str">
        <f>IF(טבלה20[[#This Row],[באיזה מחזור נעקר אחרי קביעה?]]&lt;&gt;"",1,"")</f>
        <v/>
      </c>
      <c r="S1052" s="1" t="str">
        <f>IF(AND(טבלה20[[#This Row],[באיזה מחזור נעקר אחרי קביעה?]]&lt;&gt;"",טבלה20[[#This Row],[CycleNumber]]&gt;B1053),טבלה20[[#This Row],[באיזה מחזור נעקר אחרי קביעה?]],"")</f>
        <v/>
      </c>
      <c r="T1052" s="1" t="str">
        <f>IF(AND(טבלה20[[#This Row],[הפרש קבוע אחרון]]&lt;&gt;"",I1051=""),טבלה20[[#This Row],[CycleNumber]],"")</f>
        <v/>
      </c>
      <c r="U1052" s="1" t="str">
        <f>IF(OR(טבלה20[[#This Row],[CycleNumber]]&gt;B1053,B1053=""),טבלה20[[#This Row],[CycleNumber]],"")</f>
        <v/>
      </c>
      <c r="V10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2" t="s">
        <v>135</v>
      </c>
      <c r="AO1052">
        <v>5</v>
      </c>
      <c r="AP1052">
        <v>27</v>
      </c>
      <c r="AQ1052">
        <f t="shared" si="36"/>
        <v>0</v>
      </c>
      <c r="AR1052" t="str">
        <f t="shared" si="37"/>
        <v/>
      </c>
    </row>
    <row r="1053" spans="1:44" hidden="1" x14ac:dyDescent="0.25">
      <c r="A1053" t="s">
        <v>135</v>
      </c>
      <c r="B1053">
        <v>7</v>
      </c>
      <c r="C1053">
        <v>0</v>
      </c>
      <c r="D1053">
        <v>1</v>
      </c>
      <c r="E1053">
        <v>0</v>
      </c>
      <c r="F1053">
        <v>26</v>
      </c>
      <c r="G1053" t="str">
        <f>IF(טבלה20[[#This Row],[CycleNumber]]&gt;2,IF(AND(טבלה20[[#This Row],[LengthofCycle]]-F1052=F1052-F1051,טבלה20[[#This Row],[LengthofCycle]]-F1052&lt;&gt;0),1,""),"")</f>
        <v/>
      </c>
      <c r="H1053" t="str">
        <f>IF(טבלה20[[#This Row],[דילוג]]=1,SUM(G1053:G1054),"")</f>
        <v/>
      </c>
      <c r="I1053" t="str">
        <f>IF(AND(טבלה20[[#This Row],[CycleNumber]]&gt;B1052,טבלה20[[#This Row],[CycleNumber]]&gt;2),IF(טבלה20[[#This Row],[דילוג]]=1,טבלה20[[#This Row],[LengthofCycle]]-F1052,I1052),"")</f>
        <v/>
      </c>
      <c r="J1053">
        <f>IF(AND(טבלה20[[#This Row],[CycleNumber]]&gt;B1052,טבלה20[[#This Row],[CycleNumber]]&gt;2),IF(טבלה20[[#This Row],[דילוג]]=1,1,IF(MAX(J1051:J1052)=1,1,IF(טבלה20[[#This Row],[LengthofCycle]]-F1052&lt;&gt;טבלה20[[#This Row],[הפרש קבוע אחרון]],0,""))),"")</f>
        <v>0</v>
      </c>
      <c r="K1053" t="str">
        <f>IF(טבלה20[[#This Row],[CycleNumber]]&lt;3,"",IF(טבלה20[[#This Row],[דילוג]]=1,1,IF(K1052="","",IF(טבלה20[[#This Row],[LengthofCycle]]-F1052=טבלה20[[#This Row],[הפרש קבוע אחרון]],1,IF(K1052+1&gt;3,"",K1052+1)))))</f>
        <v/>
      </c>
      <c r="L1053" t="str">
        <f>IF(OR(טבלה20[[#This Row],[פעילות]]="",K1052=""),"",IF(טבלה20[[#This Row],[פעילות]]=1,1,0))</f>
        <v/>
      </c>
      <c r="M1053" s="1" t="str">
        <f>IF(טבלה20[[#This Row],[פעילות]]="","",IF(OR(M1052="",AND(טבלה20[[#This Row],[דילוג]]=1,K1052=3)),1,M1052+1))</f>
        <v/>
      </c>
      <c r="N1053" s="1" t="str">
        <f>IF(AND(טבלה20[[#This Row],[מחזורי פעילות]]=3,G1054=1,טבלה20[[#This Row],[הפרש קבוע אחרון]]&lt;&gt;I1054),1,"")</f>
        <v/>
      </c>
      <c r="O1053" s="1" t="str">
        <f>IF(AND(טבלה20[[#This Row],[מחזורי פעילות]]=3,G1054=1,טבלה20[[#This Row],[הפרש קבוע אחרון]]=I1054),1,"")</f>
        <v/>
      </c>
      <c r="P1053" s="1" t="str">
        <f>IF(AND(טבלה20[[#This Row],[דילוג]]=1,טבלה20[[#This Row],[הפרש קבוע אחרון]]=I1052,טבלה20[[#This Row],[מחזורי פעילות]]&gt;1),1,"")</f>
        <v/>
      </c>
      <c r="Q1053" s="1" t="str">
        <f>IF(OR(AND(טבלה20[[#This Row],[מחזורי פעילות]]&lt;&gt;"",M1054=""),AND(טבלה20[[#This Row],[פעילות]]=3,M1054=1)),טבלה20[[#This Row],[מחזורי פעילות]],"")</f>
        <v/>
      </c>
      <c r="R1053" s="1" t="str">
        <f>IF(טבלה20[[#This Row],[באיזה מחזור נעקר אחרי קביעה?]]&lt;&gt;"",1,"")</f>
        <v/>
      </c>
      <c r="S1053" s="1" t="str">
        <f>IF(AND(טבלה20[[#This Row],[באיזה מחזור נעקר אחרי קביעה?]]&lt;&gt;"",טבלה20[[#This Row],[CycleNumber]]&gt;B1054),טבלה20[[#This Row],[באיזה מחזור נעקר אחרי קביעה?]],"")</f>
        <v/>
      </c>
      <c r="T1053" s="1" t="str">
        <f>IF(AND(טבלה20[[#This Row],[הפרש קבוע אחרון]]&lt;&gt;"",I1052=""),טבלה20[[#This Row],[CycleNumber]],"")</f>
        <v/>
      </c>
      <c r="U1053" s="1" t="str">
        <f>IF(OR(טבלה20[[#This Row],[CycleNumber]]&gt;B1054,B1054=""),טבלה20[[#This Row],[CycleNumber]],"")</f>
        <v/>
      </c>
      <c r="V10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3" t="s">
        <v>135</v>
      </c>
      <c r="AO1053">
        <v>6</v>
      </c>
      <c r="AP1053">
        <v>27</v>
      </c>
      <c r="AQ1053">
        <f t="shared" si="36"/>
        <v>0</v>
      </c>
      <c r="AR1053" t="str">
        <f t="shared" si="37"/>
        <v/>
      </c>
    </row>
    <row r="1054" spans="1:44" hidden="1" x14ac:dyDescent="0.25">
      <c r="A1054" t="s">
        <v>135</v>
      </c>
      <c r="B1054">
        <v>8</v>
      </c>
      <c r="C1054">
        <v>0</v>
      </c>
      <c r="D1054">
        <v>1</v>
      </c>
      <c r="E1054">
        <v>0</v>
      </c>
      <c r="F1054">
        <v>26</v>
      </c>
      <c r="G1054" t="str">
        <f>IF(טבלה20[[#This Row],[CycleNumber]]&gt;2,IF(AND(טבלה20[[#This Row],[LengthofCycle]]-F1053=F1053-F1052,טבלה20[[#This Row],[LengthofCycle]]-F1053&lt;&gt;0),1,""),"")</f>
        <v/>
      </c>
      <c r="H1054" t="str">
        <f>IF(טבלה20[[#This Row],[דילוג]]=1,SUM(G1054:G1055),"")</f>
        <v/>
      </c>
      <c r="I1054" t="str">
        <f>IF(AND(טבלה20[[#This Row],[CycleNumber]]&gt;B1053,טבלה20[[#This Row],[CycleNumber]]&gt;2),IF(טבלה20[[#This Row],[דילוג]]=1,טבלה20[[#This Row],[LengthofCycle]]-F1053,I1053),"")</f>
        <v/>
      </c>
      <c r="J1054">
        <f>IF(AND(טבלה20[[#This Row],[CycleNumber]]&gt;B1053,טבלה20[[#This Row],[CycleNumber]]&gt;2),IF(טבלה20[[#This Row],[דילוג]]=1,1,IF(MAX(J1052:J1053)=1,1,IF(טבלה20[[#This Row],[LengthofCycle]]-F1053&lt;&gt;טבלה20[[#This Row],[הפרש קבוע אחרון]],0,""))),"")</f>
        <v>0</v>
      </c>
      <c r="K1054" t="str">
        <f>IF(טבלה20[[#This Row],[CycleNumber]]&lt;3,"",IF(טבלה20[[#This Row],[דילוג]]=1,1,IF(K1053="","",IF(טבלה20[[#This Row],[LengthofCycle]]-F1053=טבלה20[[#This Row],[הפרש קבוע אחרון]],1,IF(K1053+1&gt;3,"",K1053+1)))))</f>
        <v/>
      </c>
      <c r="L1054" t="str">
        <f>IF(OR(טבלה20[[#This Row],[פעילות]]="",K1053=""),"",IF(טבלה20[[#This Row],[פעילות]]=1,1,0))</f>
        <v/>
      </c>
      <c r="M1054" s="1" t="str">
        <f>IF(טבלה20[[#This Row],[פעילות]]="","",IF(OR(M1053="",AND(טבלה20[[#This Row],[דילוג]]=1,K1053=3)),1,M1053+1))</f>
        <v/>
      </c>
      <c r="N1054" s="1" t="str">
        <f>IF(AND(טבלה20[[#This Row],[מחזורי פעילות]]=3,G1055=1,טבלה20[[#This Row],[הפרש קבוע אחרון]]&lt;&gt;I1055),1,"")</f>
        <v/>
      </c>
      <c r="O1054" s="1" t="str">
        <f>IF(AND(טבלה20[[#This Row],[מחזורי פעילות]]=3,G1055=1,טבלה20[[#This Row],[הפרש קבוע אחרון]]=I1055),1,"")</f>
        <v/>
      </c>
      <c r="P1054" s="1" t="str">
        <f>IF(AND(טבלה20[[#This Row],[דילוג]]=1,טבלה20[[#This Row],[הפרש קבוע אחרון]]=I1053,טבלה20[[#This Row],[מחזורי פעילות]]&gt;1),1,"")</f>
        <v/>
      </c>
      <c r="Q1054" s="1" t="str">
        <f>IF(OR(AND(טבלה20[[#This Row],[מחזורי פעילות]]&lt;&gt;"",M1055=""),AND(טבלה20[[#This Row],[פעילות]]=3,M1055=1)),טבלה20[[#This Row],[מחזורי פעילות]],"")</f>
        <v/>
      </c>
      <c r="R1054" s="1" t="str">
        <f>IF(טבלה20[[#This Row],[באיזה מחזור נעקר אחרי קביעה?]]&lt;&gt;"",1,"")</f>
        <v/>
      </c>
      <c r="S1054" s="1" t="str">
        <f>IF(AND(טבלה20[[#This Row],[באיזה מחזור נעקר אחרי קביעה?]]&lt;&gt;"",טבלה20[[#This Row],[CycleNumber]]&gt;B1055),טבלה20[[#This Row],[באיזה מחזור נעקר אחרי קביעה?]],"")</f>
        <v/>
      </c>
      <c r="T1054" s="1" t="str">
        <f>IF(AND(טבלה20[[#This Row],[הפרש קבוע אחרון]]&lt;&gt;"",I1053=""),טבלה20[[#This Row],[CycleNumber]],"")</f>
        <v/>
      </c>
      <c r="U1054" s="1" t="str">
        <f>IF(OR(טבלה20[[#This Row],[CycleNumber]]&gt;B1055,B1055=""),טבלה20[[#This Row],[CycleNumber]],"")</f>
        <v/>
      </c>
      <c r="V10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4" t="s">
        <v>135</v>
      </c>
      <c r="AO1054">
        <v>7</v>
      </c>
      <c r="AP1054">
        <v>26</v>
      </c>
      <c r="AQ1054">
        <f t="shared" si="36"/>
        <v>0</v>
      </c>
      <c r="AR1054" t="str">
        <f t="shared" si="37"/>
        <v/>
      </c>
    </row>
    <row r="1055" spans="1:44" hidden="1" x14ac:dyDescent="0.25">
      <c r="A1055" t="s">
        <v>135</v>
      </c>
      <c r="B1055">
        <v>9</v>
      </c>
      <c r="C1055">
        <v>0</v>
      </c>
      <c r="D1055">
        <v>1</v>
      </c>
      <c r="E1055">
        <v>0</v>
      </c>
      <c r="F1055">
        <v>25</v>
      </c>
      <c r="G1055" t="str">
        <f>IF(טבלה20[[#This Row],[CycleNumber]]&gt;2,IF(AND(טבלה20[[#This Row],[LengthofCycle]]-F1054=F1054-F1053,טבלה20[[#This Row],[LengthofCycle]]-F1054&lt;&gt;0),1,""),"")</f>
        <v/>
      </c>
      <c r="H1055" t="str">
        <f>IF(טבלה20[[#This Row],[דילוג]]=1,SUM(G1055:G1056),"")</f>
        <v/>
      </c>
      <c r="I1055" t="str">
        <f>IF(AND(טבלה20[[#This Row],[CycleNumber]]&gt;B1054,טבלה20[[#This Row],[CycleNumber]]&gt;2),IF(טבלה20[[#This Row],[דילוג]]=1,טבלה20[[#This Row],[LengthofCycle]]-F1054,I1054),"")</f>
        <v/>
      </c>
      <c r="J1055">
        <f>IF(AND(טבלה20[[#This Row],[CycleNumber]]&gt;B1054,טבלה20[[#This Row],[CycleNumber]]&gt;2),IF(טבלה20[[#This Row],[דילוג]]=1,1,IF(MAX(J1053:J1054)=1,1,IF(טבלה20[[#This Row],[LengthofCycle]]-F1054&lt;&gt;טבלה20[[#This Row],[הפרש קבוע אחרון]],0,""))),"")</f>
        <v>0</v>
      </c>
      <c r="K1055" t="str">
        <f>IF(טבלה20[[#This Row],[CycleNumber]]&lt;3,"",IF(טבלה20[[#This Row],[דילוג]]=1,1,IF(K1054="","",IF(טבלה20[[#This Row],[LengthofCycle]]-F1054=טבלה20[[#This Row],[הפרש קבוע אחרון]],1,IF(K1054+1&gt;3,"",K1054+1)))))</f>
        <v/>
      </c>
      <c r="L1055" t="str">
        <f>IF(OR(טבלה20[[#This Row],[פעילות]]="",K1054=""),"",IF(טבלה20[[#This Row],[פעילות]]=1,1,0))</f>
        <v/>
      </c>
      <c r="M1055" s="1" t="str">
        <f>IF(טבלה20[[#This Row],[פעילות]]="","",IF(OR(M1054="",AND(טבלה20[[#This Row],[דילוג]]=1,K1054=3)),1,M1054+1))</f>
        <v/>
      </c>
      <c r="N1055" s="1" t="str">
        <f>IF(AND(טבלה20[[#This Row],[מחזורי פעילות]]=3,G1056=1,טבלה20[[#This Row],[הפרש קבוע אחרון]]&lt;&gt;I1056),1,"")</f>
        <v/>
      </c>
      <c r="O1055" s="1" t="str">
        <f>IF(AND(טבלה20[[#This Row],[מחזורי פעילות]]=3,G1056=1,טבלה20[[#This Row],[הפרש קבוע אחרון]]=I1056),1,"")</f>
        <v/>
      </c>
      <c r="P1055" s="1" t="str">
        <f>IF(AND(טבלה20[[#This Row],[דילוג]]=1,טבלה20[[#This Row],[הפרש קבוע אחרון]]=I1054,טבלה20[[#This Row],[מחזורי פעילות]]&gt;1),1,"")</f>
        <v/>
      </c>
      <c r="Q1055" s="1" t="str">
        <f>IF(OR(AND(טבלה20[[#This Row],[מחזורי פעילות]]&lt;&gt;"",M1056=""),AND(טבלה20[[#This Row],[פעילות]]=3,M1056=1)),טבלה20[[#This Row],[מחזורי פעילות]],"")</f>
        <v/>
      </c>
      <c r="R1055" s="1" t="str">
        <f>IF(טבלה20[[#This Row],[באיזה מחזור נעקר אחרי קביעה?]]&lt;&gt;"",1,"")</f>
        <v/>
      </c>
      <c r="S1055" s="1" t="str">
        <f>IF(AND(טבלה20[[#This Row],[באיזה מחזור נעקר אחרי קביעה?]]&lt;&gt;"",טבלה20[[#This Row],[CycleNumber]]&gt;B1056),טבלה20[[#This Row],[באיזה מחזור נעקר אחרי קביעה?]],"")</f>
        <v/>
      </c>
      <c r="T1055" s="1" t="str">
        <f>IF(AND(טבלה20[[#This Row],[הפרש קבוע אחרון]]&lt;&gt;"",I1054=""),טבלה20[[#This Row],[CycleNumber]],"")</f>
        <v/>
      </c>
      <c r="U1055" s="1" t="str">
        <f>IF(OR(טבלה20[[#This Row],[CycleNumber]]&gt;B1056,B1056=""),טבלה20[[#This Row],[CycleNumber]],"")</f>
        <v/>
      </c>
      <c r="V10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5" t="s">
        <v>135</v>
      </c>
      <c r="AO1055">
        <v>8</v>
      </c>
      <c r="AP1055">
        <v>26</v>
      </c>
      <c r="AQ1055">
        <f t="shared" si="36"/>
        <v>0</v>
      </c>
      <c r="AR1055" t="str">
        <f t="shared" si="37"/>
        <v/>
      </c>
    </row>
    <row r="1056" spans="1:44" hidden="1" x14ac:dyDescent="0.25">
      <c r="A1056" t="s">
        <v>135</v>
      </c>
      <c r="B1056">
        <v>10</v>
      </c>
      <c r="C1056">
        <v>0</v>
      </c>
      <c r="D1056">
        <v>1</v>
      </c>
      <c r="E1056">
        <v>0</v>
      </c>
      <c r="F1056">
        <v>25</v>
      </c>
      <c r="G1056" t="str">
        <f>IF(טבלה20[[#This Row],[CycleNumber]]&gt;2,IF(AND(טבלה20[[#This Row],[LengthofCycle]]-F1055=F1055-F1054,טבלה20[[#This Row],[LengthofCycle]]-F1055&lt;&gt;0),1,""),"")</f>
        <v/>
      </c>
      <c r="H1056" t="str">
        <f>IF(טבלה20[[#This Row],[דילוג]]=1,SUM(G1056:G1057),"")</f>
        <v/>
      </c>
      <c r="I1056" t="str">
        <f>IF(AND(טבלה20[[#This Row],[CycleNumber]]&gt;B1055,טבלה20[[#This Row],[CycleNumber]]&gt;2),IF(טבלה20[[#This Row],[דילוג]]=1,טבלה20[[#This Row],[LengthofCycle]]-F1055,I1055),"")</f>
        <v/>
      </c>
      <c r="J1056">
        <f>IF(AND(טבלה20[[#This Row],[CycleNumber]]&gt;B1055,טבלה20[[#This Row],[CycleNumber]]&gt;2),IF(טבלה20[[#This Row],[דילוג]]=1,1,IF(MAX(J1054:J1055)=1,1,IF(טבלה20[[#This Row],[LengthofCycle]]-F1055&lt;&gt;טבלה20[[#This Row],[הפרש קבוע אחרון]],0,""))),"")</f>
        <v>0</v>
      </c>
      <c r="K1056" t="str">
        <f>IF(טבלה20[[#This Row],[CycleNumber]]&lt;3,"",IF(טבלה20[[#This Row],[דילוג]]=1,1,IF(K1055="","",IF(טבלה20[[#This Row],[LengthofCycle]]-F1055=טבלה20[[#This Row],[הפרש קבוע אחרון]],1,IF(K1055+1&gt;3,"",K1055+1)))))</f>
        <v/>
      </c>
      <c r="L1056" t="str">
        <f>IF(OR(טבלה20[[#This Row],[פעילות]]="",K1055=""),"",IF(טבלה20[[#This Row],[פעילות]]=1,1,0))</f>
        <v/>
      </c>
      <c r="M1056" s="1" t="str">
        <f>IF(טבלה20[[#This Row],[פעילות]]="","",IF(OR(M1055="",AND(טבלה20[[#This Row],[דילוג]]=1,K1055=3)),1,M1055+1))</f>
        <v/>
      </c>
      <c r="N1056" s="1" t="str">
        <f>IF(AND(טבלה20[[#This Row],[מחזורי פעילות]]=3,G1057=1,טבלה20[[#This Row],[הפרש קבוע אחרון]]&lt;&gt;I1057),1,"")</f>
        <v/>
      </c>
      <c r="O1056" s="1" t="str">
        <f>IF(AND(טבלה20[[#This Row],[מחזורי פעילות]]=3,G1057=1,טבלה20[[#This Row],[הפרש קבוע אחרון]]=I1057),1,"")</f>
        <v/>
      </c>
      <c r="P1056" s="1" t="str">
        <f>IF(AND(טבלה20[[#This Row],[דילוג]]=1,טבלה20[[#This Row],[הפרש קבוע אחרון]]=I1055,טבלה20[[#This Row],[מחזורי פעילות]]&gt;1),1,"")</f>
        <v/>
      </c>
      <c r="Q1056" s="1" t="str">
        <f>IF(OR(AND(טבלה20[[#This Row],[מחזורי פעילות]]&lt;&gt;"",M1057=""),AND(טבלה20[[#This Row],[פעילות]]=3,M1057=1)),טבלה20[[#This Row],[מחזורי פעילות]],"")</f>
        <v/>
      </c>
      <c r="R1056" s="1" t="str">
        <f>IF(טבלה20[[#This Row],[באיזה מחזור נעקר אחרי קביעה?]]&lt;&gt;"",1,"")</f>
        <v/>
      </c>
      <c r="S1056" s="1" t="str">
        <f>IF(AND(טבלה20[[#This Row],[באיזה מחזור נעקר אחרי קביעה?]]&lt;&gt;"",טבלה20[[#This Row],[CycleNumber]]&gt;B1057),טבלה20[[#This Row],[באיזה מחזור נעקר אחרי קביעה?]],"")</f>
        <v/>
      </c>
      <c r="T1056" s="1" t="str">
        <f>IF(AND(טבלה20[[#This Row],[הפרש קבוע אחרון]]&lt;&gt;"",I1055=""),טבלה20[[#This Row],[CycleNumber]],"")</f>
        <v/>
      </c>
      <c r="U1056" s="1" t="str">
        <f>IF(OR(טבלה20[[#This Row],[CycleNumber]]&gt;B1057,B1057=""),טבלה20[[#This Row],[CycleNumber]],"")</f>
        <v/>
      </c>
      <c r="V10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6" t="s">
        <v>135</v>
      </c>
      <c r="AO1056">
        <v>9</v>
      </c>
      <c r="AP1056">
        <v>25</v>
      </c>
      <c r="AQ1056">
        <f t="shared" si="36"/>
        <v>0</v>
      </c>
      <c r="AR1056" t="str">
        <f t="shared" si="37"/>
        <v/>
      </c>
    </row>
    <row r="1057" spans="1:44" hidden="1" x14ac:dyDescent="0.25">
      <c r="A1057" t="s">
        <v>135</v>
      </c>
      <c r="B1057">
        <v>11</v>
      </c>
      <c r="C1057">
        <v>0</v>
      </c>
      <c r="D1057">
        <v>1</v>
      </c>
      <c r="E1057">
        <v>0</v>
      </c>
      <c r="F1057">
        <v>27</v>
      </c>
      <c r="G1057" t="str">
        <f>IF(טבלה20[[#This Row],[CycleNumber]]&gt;2,IF(AND(טבלה20[[#This Row],[LengthofCycle]]-F1056=F1056-F1055,טבלה20[[#This Row],[LengthofCycle]]-F1056&lt;&gt;0),1,""),"")</f>
        <v/>
      </c>
      <c r="H1057" t="str">
        <f>IF(טבלה20[[#This Row],[דילוג]]=1,SUM(G1057:G1058),"")</f>
        <v/>
      </c>
      <c r="I1057" t="str">
        <f>IF(AND(טבלה20[[#This Row],[CycleNumber]]&gt;B1056,טבלה20[[#This Row],[CycleNumber]]&gt;2),IF(טבלה20[[#This Row],[דילוג]]=1,טבלה20[[#This Row],[LengthofCycle]]-F1056,I1056),"")</f>
        <v/>
      </c>
      <c r="J1057">
        <f>IF(AND(טבלה20[[#This Row],[CycleNumber]]&gt;B1056,טבלה20[[#This Row],[CycleNumber]]&gt;2),IF(טבלה20[[#This Row],[דילוג]]=1,1,IF(MAX(J1055:J1056)=1,1,IF(טבלה20[[#This Row],[LengthofCycle]]-F1056&lt;&gt;טבלה20[[#This Row],[הפרש קבוע אחרון]],0,""))),"")</f>
        <v>0</v>
      </c>
      <c r="K1057" t="str">
        <f>IF(טבלה20[[#This Row],[CycleNumber]]&lt;3,"",IF(טבלה20[[#This Row],[דילוג]]=1,1,IF(K1056="","",IF(טבלה20[[#This Row],[LengthofCycle]]-F1056=טבלה20[[#This Row],[הפרש קבוע אחרון]],1,IF(K1056+1&gt;3,"",K1056+1)))))</f>
        <v/>
      </c>
      <c r="L1057" t="str">
        <f>IF(OR(טבלה20[[#This Row],[פעילות]]="",K1056=""),"",IF(טבלה20[[#This Row],[פעילות]]=1,1,0))</f>
        <v/>
      </c>
      <c r="M1057" s="1" t="str">
        <f>IF(טבלה20[[#This Row],[פעילות]]="","",IF(OR(M1056="",AND(טבלה20[[#This Row],[דילוג]]=1,K1056=3)),1,M1056+1))</f>
        <v/>
      </c>
      <c r="N1057" s="1" t="str">
        <f>IF(AND(טבלה20[[#This Row],[מחזורי פעילות]]=3,G1058=1,טבלה20[[#This Row],[הפרש קבוע אחרון]]&lt;&gt;I1058),1,"")</f>
        <v/>
      </c>
      <c r="O1057" s="1" t="str">
        <f>IF(AND(טבלה20[[#This Row],[מחזורי פעילות]]=3,G1058=1,טבלה20[[#This Row],[הפרש קבוע אחרון]]=I1058),1,"")</f>
        <v/>
      </c>
      <c r="P1057" s="1" t="str">
        <f>IF(AND(טבלה20[[#This Row],[דילוג]]=1,טבלה20[[#This Row],[הפרש קבוע אחרון]]=I1056,טבלה20[[#This Row],[מחזורי פעילות]]&gt;1),1,"")</f>
        <v/>
      </c>
      <c r="Q1057" s="1" t="str">
        <f>IF(OR(AND(טבלה20[[#This Row],[מחזורי פעילות]]&lt;&gt;"",M1058=""),AND(טבלה20[[#This Row],[פעילות]]=3,M1058=1)),טבלה20[[#This Row],[מחזורי פעילות]],"")</f>
        <v/>
      </c>
      <c r="R1057" s="1" t="str">
        <f>IF(טבלה20[[#This Row],[באיזה מחזור נעקר אחרי קביעה?]]&lt;&gt;"",1,"")</f>
        <v/>
      </c>
      <c r="S1057" s="1" t="str">
        <f>IF(AND(טבלה20[[#This Row],[באיזה מחזור נעקר אחרי קביעה?]]&lt;&gt;"",טבלה20[[#This Row],[CycleNumber]]&gt;B1058),טבלה20[[#This Row],[באיזה מחזור נעקר אחרי קביעה?]],"")</f>
        <v/>
      </c>
      <c r="T1057" s="1" t="str">
        <f>IF(AND(טבלה20[[#This Row],[הפרש קבוע אחרון]]&lt;&gt;"",I1056=""),טבלה20[[#This Row],[CycleNumber]],"")</f>
        <v/>
      </c>
      <c r="U1057" s="1" t="str">
        <f>IF(OR(טבלה20[[#This Row],[CycleNumber]]&gt;B1058,B1058=""),טבלה20[[#This Row],[CycleNumber]],"")</f>
        <v/>
      </c>
      <c r="V10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7" t="s">
        <v>135</v>
      </c>
      <c r="AO1057">
        <v>10</v>
      </c>
      <c r="AP1057">
        <v>25</v>
      </c>
      <c r="AQ1057">
        <f t="shared" si="36"/>
        <v>0</v>
      </c>
      <c r="AR1057" t="str">
        <f t="shared" si="37"/>
        <v/>
      </c>
    </row>
    <row r="1058" spans="1:44" hidden="1" x14ac:dyDescent="0.25">
      <c r="A1058" t="s">
        <v>135</v>
      </c>
      <c r="B1058">
        <v>12</v>
      </c>
      <c r="C1058">
        <v>0</v>
      </c>
      <c r="D1058">
        <v>1</v>
      </c>
      <c r="E1058">
        <v>0</v>
      </c>
      <c r="F1058">
        <v>26</v>
      </c>
      <c r="G1058" t="str">
        <f>IF(טבלה20[[#This Row],[CycleNumber]]&gt;2,IF(AND(טבלה20[[#This Row],[LengthofCycle]]-F1057=F1057-F1056,טבלה20[[#This Row],[LengthofCycle]]-F1057&lt;&gt;0),1,""),"")</f>
        <v/>
      </c>
      <c r="H1058" t="str">
        <f>IF(טבלה20[[#This Row],[דילוג]]=1,SUM(G1058:G1059),"")</f>
        <v/>
      </c>
      <c r="I1058" t="str">
        <f>IF(AND(טבלה20[[#This Row],[CycleNumber]]&gt;B1057,טבלה20[[#This Row],[CycleNumber]]&gt;2),IF(טבלה20[[#This Row],[דילוג]]=1,טבלה20[[#This Row],[LengthofCycle]]-F1057,I1057),"")</f>
        <v/>
      </c>
      <c r="J1058">
        <f>IF(AND(טבלה20[[#This Row],[CycleNumber]]&gt;B1057,טבלה20[[#This Row],[CycleNumber]]&gt;2),IF(טבלה20[[#This Row],[דילוג]]=1,1,IF(MAX(J1056:J1057)=1,1,IF(טבלה20[[#This Row],[LengthofCycle]]-F1057&lt;&gt;טבלה20[[#This Row],[הפרש קבוע אחרון]],0,""))),"")</f>
        <v>0</v>
      </c>
      <c r="K1058" t="str">
        <f>IF(טבלה20[[#This Row],[CycleNumber]]&lt;3,"",IF(טבלה20[[#This Row],[דילוג]]=1,1,IF(K1057="","",IF(טבלה20[[#This Row],[LengthofCycle]]-F1057=טבלה20[[#This Row],[הפרש קבוע אחרון]],1,IF(K1057+1&gt;3,"",K1057+1)))))</f>
        <v/>
      </c>
      <c r="L1058" t="str">
        <f>IF(OR(טבלה20[[#This Row],[פעילות]]="",K1057=""),"",IF(טבלה20[[#This Row],[פעילות]]=1,1,0))</f>
        <v/>
      </c>
      <c r="M1058" s="1" t="str">
        <f>IF(טבלה20[[#This Row],[פעילות]]="","",IF(OR(M1057="",AND(טבלה20[[#This Row],[דילוג]]=1,K1057=3)),1,M1057+1))</f>
        <v/>
      </c>
      <c r="N1058" s="1" t="str">
        <f>IF(AND(טבלה20[[#This Row],[מחזורי פעילות]]=3,G1059=1,טבלה20[[#This Row],[הפרש קבוע אחרון]]&lt;&gt;I1059),1,"")</f>
        <v/>
      </c>
      <c r="O1058" s="1" t="str">
        <f>IF(AND(טבלה20[[#This Row],[מחזורי פעילות]]=3,G1059=1,טבלה20[[#This Row],[הפרש קבוע אחרון]]=I1059),1,"")</f>
        <v/>
      </c>
      <c r="P1058" s="1" t="str">
        <f>IF(AND(טבלה20[[#This Row],[דילוג]]=1,טבלה20[[#This Row],[הפרש קבוע אחרון]]=I1057,טבלה20[[#This Row],[מחזורי פעילות]]&gt;1),1,"")</f>
        <v/>
      </c>
      <c r="Q1058" s="1" t="str">
        <f>IF(OR(AND(טבלה20[[#This Row],[מחזורי פעילות]]&lt;&gt;"",M1059=""),AND(טבלה20[[#This Row],[פעילות]]=3,M1059=1)),טבלה20[[#This Row],[מחזורי פעילות]],"")</f>
        <v/>
      </c>
      <c r="R1058" s="1" t="str">
        <f>IF(טבלה20[[#This Row],[באיזה מחזור נעקר אחרי קביעה?]]&lt;&gt;"",1,"")</f>
        <v/>
      </c>
      <c r="S1058" s="1" t="str">
        <f>IF(AND(טבלה20[[#This Row],[באיזה מחזור נעקר אחרי קביעה?]]&lt;&gt;"",טבלה20[[#This Row],[CycleNumber]]&gt;B1059),טבלה20[[#This Row],[באיזה מחזור נעקר אחרי קביעה?]],"")</f>
        <v/>
      </c>
      <c r="T1058" s="1" t="str">
        <f>IF(AND(טבלה20[[#This Row],[הפרש קבוע אחרון]]&lt;&gt;"",I1057=""),טבלה20[[#This Row],[CycleNumber]],"")</f>
        <v/>
      </c>
      <c r="U1058" s="1" t="str">
        <f>IF(OR(טבלה20[[#This Row],[CycleNumber]]&gt;B1059,B1059=""),טבלה20[[#This Row],[CycleNumber]],"")</f>
        <v/>
      </c>
      <c r="V10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8" t="s">
        <v>135</v>
      </c>
      <c r="AO1058">
        <v>11</v>
      </c>
      <c r="AP1058">
        <v>27</v>
      </c>
      <c r="AQ1058">
        <f t="shared" si="36"/>
        <v>0</v>
      </c>
      <c r="AR1058" t="str">
        <f t="shared" si="37"/>
        <v/>
      </c>
    </row>
    <row r="1059" spans="1:44" hidden="1" x14ac:dyDescent="0.25">
      <c r="A1059" t="s">
        <v>135</v>
      </c>
      <c r="B1059">
        <v>13</v>
      </c>
      <c r="C1059">
        <v>0</v>
      </c>
      <c r="D1059">
        <v>0</v>
      </c>
      <c r="E1059">
        <v>0</v>
      </c>
      <c r="F1059">
        <v>27</v>
      </c>
      <c r="G1059" t="str">
        <f>IF(טבלה20[[#This Row],[CycleNumber]]&gt;2,IF(AND(טבלה20[[#This Row],[LengthofCycle]]-F1058=F1058-F1057,טבלה20[[#This Row],[LengthofCycle]]-F1058&lt;&gt;0),1,""),"")</f>
        <v/>
      </c>
      <c r="H1059" t="str">
        <f>IF(טבלה20[[#This Row],[דילוג]]=1,SUM(G1059:G1060),"")</f>
        <v/>
      </c>
      <c r="I1059" t="str">
        <f>IF(AND(טבלה20[[#This Row],[CycleNumber]]&gt;B1058,טבלה20[[#This Row],[CycleNumber]]&gt;2),IF(טבלה20[[#This Row],[דילוג]]=1,טבלה20[[#This Row],[LengthofCycle]]-F1058,I1058),"")</f>
        <v/>
      </c>
      <c r="J1059">
        <f>IF(AND(טבלה20[[#This Row],[CycleNumber]]&gt;B1058,טבלה20[[#This Row],[CycleNumber]]&gt;2),IF(טבלה20[[#This Row],[דילוג]]=1,1,IF(MAX(J1057:J1058)=1,1,IF(טבלה20[[#This Row],[LengthofCycle]]-F1058&lt;&gt;טבלה20[[#This Row],[הפרש קבוע אחרון]],0,""))),"")</f>
        <v>0</v>
      </c>
      <c r="K1059" t="str">
        <f>IF(טבלה20[[#This Row],[CycleNumber]]&lt;3,"",IF(טבלה20[[#This Row],[דילוג]]=1,1,IF(K1058="","",IF(טבלה20[[#This Row],[LengthofCycle]]-F1058=טבלה20[[#This Row],[הפרש קבוע אחרון]],1,IF(K1058+1&gt;3,"",K1058+1)))))</f>
        <v/>
      </c>
      <c r="L1059" t="str">
        <f>IF(OR(טבלה20[[#This Row],[פעילות]]="",K1058=""),"",IF(טבלה20[[#This Row],[פעילות]]=1,1,0))</f>
        <v/>
      </c>
      <c r="M1059" s="1" t="str">
        <f>IF(טבלה20[[#This Row],[פעילות]]="","",IF(OR(M1058="",AND(טבלה20[[#This Row],[דילוג]]=1,K1058=3)),1,M1058+1))</f>
        <v/>
      </c>
      <c r="N1059" s="1" t="str">
        <f>IF(AND(טבלה20[[#This Row],[מחזורי פעילות]]=3,G1060=1,טבלה20[[#This Row],[הפרש קבוע אחרון]]&lt;&gt;I1060),1,"")</f>
        <v/>
      </c>
      <c r="O1059" s="1" t="str">
        <f>IF(AND(טבלה20[[#This Row],[מחזורי פעילות]]=3,G1060=1,טבלה20[[#This Row],[הפרש קבוע אחרון]]=I1060),1,"")</f>
        <v/>
      </c>
      <c r="P1059" s="1" t="str">
        <f>IF(AND(טבלה20[[#This Row],[דילוג]]=1,טבלה20[[#This Row],[הפרש קבוע אחרון]]=I1058,טבלה20[[#This Row],[מחזורי פעילות]]&gt;1),1,"")</f>
        <v/>
      </c>
      <c r="Q1059" s="1" t="str">
        <f>IF(OR(AND(טבלה20[[#This Row],[מחזורי פעילות]]&lt;&gt;"",M1060=""),AND(טבלה20[[#This Row],[פעילות]]=3,M1060=1)),טבלה20[[#This Row],[מחזורי פעילות]],"")</f>
        <v/>
      </c>
      <c r="R1059" s="1" t="str">
        <f>IF(טבלה20[[#This Row],[באיזה מחזור נעקר אחרי קביעה?]]&lt;&gt;"",1,"")</f>
        <v/>
      </c>
      <c r="S1059" s="1" t="str">
        <f>IF(AND(טבלה20[[#This Row],[באיזה מחזור נעקר אחרי קביעה?]]&lt;&gt;"",טבלה20[[#This Row],[CycleNumber]]&gt;B1060),טבלה20[[#This Row],[באיזה מחזור נעקר אחרי קביעה?]],"")</f>
        <v/>
      </c>
      <c r="T1059" s="1" t="str">
        <f>IF(AND(טבלה20[[#This Row],[הפרש קבוע אחרון]]&lt;&gt;"",I1058=""),טבלה20[[#This Row],[CycleNumber]],"")</f>
        <v/>
      </c>
      <c r="U1059" s="1" t="str">
        <f>IF(OR(טבלה20[[#This Row],[CycleNumber]]&gt;B1060,B1060=""),טבלה20[[#This Row],[CycleNumber]],"")</f>
        <v/>
      </c>
      <c r="V10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59" t="s">
        <v>135</v>
      </c>
      <c r="AO1059">
        <v>12</v>
      </c>
      <c r="AP1059">
        <v>26</v>
      </c>
      <c r="AQ1059">
        <f t="shared" si="36"/>
        <v>0</v>
      </c>
      <c r="AR1059" t="str">
        <f t="shared" si="37"/>
        <v/>
      </c>
    </row>
    <row r="1060" spans="1:44" hidden="1" x14ac:dyDescent="0.25">
      <c r="A1060" t="s">
        <v>135</v>
      </c>
      <c r="B1060">
        <v>14</v>
      </c>
      <c r="C1060">
        <v>0</v>
      </c>
      <c r="D1060">
        <v>1</v>
      </c>
      <c r="E1060">
        <v>0</v>
      </c>
      <c r="F1060">
        <v>26</v>
      </c>
      <c r="G1060" t="str">
        <f>IF(טבלה20[[#This Row],[CycleNumber]]&gt;2,IF(AND(טבלה20[[#This Row],[LengthofCycle]]-F1059=F1059-F1058,טבלה20[[#This Row],[LengthofCycle]]-F1059&lt;&gt;0),1,""),"")</f>
        <v/>
      </c>
      <c r="H1060" t="str">
        <f>IF(טבלה20[[#This Row],[דילוג]]=1,SUM(G1060:G1061),"")</f>
        <v/>
      </c>
      <c r="I1060" t="str">
        <f>IF(AND(טבלה20[[#This Row],[CycleNumber]]&gt;B1059,טבלה20[[#This Row],[CycleNumber]]&gt;2),IF(טבלה20[[#This Row],[דילוג]]=1,טבלה20[[#This Row],[LengthofCycle]]-F1059,I1059),"")</f>
        <v/>
      </c>
      <c r="J1060">
        <f>IF(AND(טבלה20[[#This Row],[CycleNumber]]&gt;B1059,טבלה20[[#This Row],[CycleNumber]]&gt;2),IF(טבלה20[[#This Row],[דילוג]]=1,1,IF(MAX(J1058:J1059)=1,1,IF(טבלה20[[#This Row],[LengthofCycle]]-F1059&lt;&gt;טבלה20[[#This Row],[הפרש קבוע אחרון]],0,""))),"")</f>
        <v>0</v>
      </c>
      <c r="K1060" t="str">
        <f>IF(טבלה20[[#This Row],[CycleNumber]]&lt;3,"",IF(טבלה20[[#This Row],[דילוג]]=1,1,IF(K1059="","",IF(טבלה20[[#This Row],[LengthofCycle]]-F1059=טבלה20[[#This Row],[הפרש קבוע אחרון]],1,IF(K1059+1&gt;3,"",K1059+1)))))</f>
        <v/>
      </c>
      <c r="L1060" t="str">
        <f>IF(OR(טבלה20[[#This Row],[פעילות]]="",K1059=""),"",IF(טבלה20[[#This Row],[פעילות]]=1,1,0))</f>
        <v/>
      </c>
      <c r="M1060" s="1" t="str">
        <f>IF(טבלה20[[#This Row],[פעילות]]="","",IF(OR(M1059="",AND(טבלה20[[#This Row],[דילוג]]=1,K1059=3)),1,M1059+1))</f>
        <v/>
      </c>
      <c r="N1060" s="1" t="str">
        <f>IF(AND(טבלה20[[#This Row],[מחזורי פעילות]]=3,G1061=1,טבלה20[[#This Row],[הפרש קבוע אחרון]]&lt;&gt;I1061),1,"")</f>
        <v/>
      </c>
      <c r="O1060" s="1" t="str">
        <f>IF(AND(טבלה20[[#This Row],[מחזורי פעילות]]=3,G1061=1,טבלה20[[#This Row],[הפרש קבוע אחרון]]=I1061),1,"")</f>
        <v/>
      </c>
      <c r="P1060" s="1" t="str">
        <f>IF(AND(טבלה20[[#This Row],[דילוג]]=1,טבלה20[[#This Row],[הפרש קבוע אחרון]]=I1059,טבלה20[[#This Row],[מחזורי פעילות]]&gt;1),1,"")</f>
        <v/>
      </c>
      <c r="Q1060" s="1" t="str">
        <f>IF(OR(AND(טבלה20[[#This Row],[מחזורי פעילות]]&lt;&gt;"",M1061=""),AND(טבלה20[[#This Row],[פעילות]]=3,M1061=1)),טבלה20[[#This Row],[מחזורי פעילות]],"")</f>
        <v/>
      </c>
      <c r="R1060" s="1" t="str">
        <f>IF(טבלה20[[#This Row],[באיזה מחזור נעקר אחרי קביעה?]]&lt;&gt;"",1,"")</f>
        <v/>
      </c>
      <c r="S1060" s="1" t="str">
        <f>IF(AND(טבלה20[[#This Row],[באיזה מחזור נעקר אחרי קביעה?]]&lt;&gt;"",טבלה20[[#This Row],[CycleNumber]]&gt;B1061),טבלה20[[#This Row],[באיזה מחזור נעקר אחרי קביעה?]],"")</f>
        <v/>
      </c>
      <c r="T1060" s="1" t="str">
        <f>IF(AND(טבלה20[[#This Row],[הפרש קבוע אחרון]]&lt;&gt;"",I1059=""),טבלה20[[#This Row],[CycleNumber]],"")</f>
        <v/>
      </c>
      <c r="U1060" s="1" t="str">
        <f>IF(OR(טבלה20[[#This Row],[CycleNumber]]&gt;B1061,B1061=""),טבלה20[[#This Row],[CycleNumber]],"")</f>
        <v/>
      </c>
      <c r="V10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0" t="s">
        <v>135</v>
      </c>
      <c r="AO1060">
        <v>13</v>
      </c>
      <c r="AP1060">
        <v>27</v>
      </c>
      <c r="AQ1060">
        <f t="shared" si="36"/>
        <v>0</v>
      </c>
      <c r="AR1060" t="str">
        <f t="shared" si="37"/>
        <v/>
      </c>
    </row>
    <row r="1061" spans="1:44" hidden="1" x14ac:dyDescent="0.25">
      <c r="A1061" t="s">
        <v>135</v>
      </c>
      <c r="B1061">
        <v>15</v>
      </c>
      <c r="C1061">
        <v>0</v>
      </c>
      <c r="D1061">
        <v>1</v>
      </c>
      <c r="E1061">
        <v>0</v>
      </c>
      <c r="F1061">
        <v>27</v>
      </c>
      <c r="G1061" t="str">
        <f>IF(טבלה20[[#This Row],[CycleNumber]]&gt;2,IF(AND(טבלה20[[#This Row],[LengthofCycle]]-F1060=F1060-F1059,טבלה20[[#This Row],[LengthofCycle]]-F1060&lt;&gt;0),1,""),"")</f>
        <v/>
      </c>
      <c r="H1061" t="str">
        <f>IF(טבלה20[[#This Row],[דילוג]]=1,SUM(G1061:G1062),"")</f>
        <v/>
      </c>
      <c r="I1061" t="str">
        <f>IF(AND(טבלה20[[#This Row],[CycleNumber]]&gt;B1060,טבלה20[[#This Row],[CycleNumber]]&gt;2),IF(טבלה20[[#This Row],[דילוג]]=1,טבלה20[[#This Row],[LengthofCycle]]-F1060,I1060),"")</f>
        <v/>
      </c>
      <c r="J1061">
        <f>IF(AND(טבלה20[[#This Row],[CycleNumber]]&gt;B1060,טבלה20[[#This Row],[CycleNumber]]&gt;2),IF(טבלה20[[#This Row],[דילוג]]=1,1,IF(MAX(J1059:J1060)=1,1,IF(טבלה20[[#This Row],[LengthofCycle]]-F1060&lt;&gt;טבלה20[[#This Row],[הפרש קבוע אחרון]],0,""))),"")</f>
        <v>0</v>
      </c>
      <c r="K1061" t="str">
        <f>IF(טבלה20[[#This Row],[CycleNumber]]&lt;3,"",IF(טבלה20[[#This Row],[דילוג]]=1,1,IF(K1060="","",IF(טבלה20[[#This Row],[LengthofCycle]]-F1060=טבלה20[[#This Row],[הפרש קבוע אחרון]],1,IF(K1060+1&gt;3,"",K1060+1)))))</f>
        <v/>
      </c>
      <c r="L1061" t="str">
        <f>IF(OR(טבלה20[[#This Row],[פעילות]]="",K1060=""),"",IF(טבלה20[[#This Row],[פעילות]]=1,1,0))</f>
        <v/>
      </c>
      <c r="M1061" s="1" t="str">
        <f>IF(טבלה20[[#This Row],[פעילות]]="","",IF(OR(M1060="",AND(טבלה20[[#This Row],[דילוג]]=1,K1060=3)),1,M1060+1))</f>
        <v/>
      </c>
      <c r="N1061" s="1" t="str">
        <f>IF(AND(טבלה20[[#This Row],[מחזורי פעילות]]=3,G1062=1,טבלה20[[#This Row],[הפרש קבוע אחרון]]&lt;&gt;I1062),1,"")</f>
        <v/>
      </c>
      <c r="O1061" s="1" t="str">
        <f>IF(AND(טבלה20[[#This Row],[מחזורי פעילות]]=3,G1062=1,טבלה20[[#This Row],[הפרש קבוע אחרון]]=I1062),1,"")</f>
        <v/>
      </c>
      <c r="P1061" s="1" t="str">
        <f>IF(AND(טבלה20[[#This Row],[דילוג]]=1,טבלה20[[#This Row],[הפרש קבוע אחרון]]=I1060,טבלה20[[#This Row],[מחזורי פעילות]]&gt;1),1,"")</f>
        <v/>
      </c>
      <c r="Q1061" s="1" t="str">
        <f>IF(OR(AND(טבלה20[[#This Row],[מחזורי פעילות]]&lt;&gt;"",M1062=""),AND(טבלה20[[#This Row],[פעילות]]=3,M1062=1)),טבלה20[[#This Row],[מחזורי פעילות]],"")</f>
        <v/>
      </c>
      <c r="R1061" s="1" t="str">
        <f>IF(טבלה20[[#This Row],[באיזה מחזור נעקר אחרי קביעה?]]&lt;&gt;"",1,"")</f>
        <v/>
      </c>
      <c r="S1061" s="1" t="str">
        <f>IF(AND(טבלה20[[#This Row],[באיזה מחזור נעקר אחרי קביעה?]]&lt;&gt;"",טבלה20[[#This Row],[CycleNumber]]&gt;B1062),טבלה20[[#This Row],[באיזה מחזור נעקר אחרי קביעה?]],"")</f>
        <v/>
      </c>
      <c r="T1061" s="1" t="str">
        <f>IF(AND(טבלה20[[#This Row],[הפרש קבוע אחרון]]&lt;&gt;"",I1060=""),טבלה20[[#This Row],[CycleNumber]],"")</f>
        <v/>
      </c>
      <c r="U1061" s="1" t="str">
        <f>IF(OR(טבלה20[[#This Row],[CycleNumber]]&gt;B1062,B1062=""),טבלה20[[#This Row],[CycleNumber]],"")</f>
        <v/>
      </c>
      <c r="V10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1" t="s">
        <v>135</v>
      </c>
      <c r="AO1061">
        <v>14</v>
      </c>
      <c r="AP1061">
        <v>26</v>
      </c>
      <c r="AQ1061">
        <f t="shared" si="36"/>
        <v>0</v>
      </c>
      <c r="AR1061" t="str">
        <f t="shared" si="37"/>
        <v/>
      </c>
    </row>
    <row r="1062" spans="1:44" hidden="1" x14ac:dyDescent="0.25">
      <c r="A1062" t="s">
        <v>135</v>
      </c>
      <c r="B1062">
        <v>16</v>
      </c>
      <c r="C1062">
        <v>0</v>
      </c>
      <c r="D1062">
        <v>1</v>
      </c>
      <c r="E1062">
        <v>0</v>
      </c>
      <c r="F1062">
        <v>29</v>
      </c>
      <c r="G1062" t="str">
        <f>IF(טבלה20[[#This Row],[CycleNumber]]&gt;2,IF(AND(טבלה20[[#This Row],[LengthofCycle]]-F1061=F1061-F1060,טבלה20[[#This Row],[LengthofCycle]]-F1061&lt;&gt;0),1,""),"")</f>
        <v/>
      </c>
      <c r="H1062" t="str">
        <f>IF(טבלה20[[#This Row],[דילוג]]=1,SUM(G1062:G1063),"")</f>
        <v/>
      </c>
      <c r="I1062" t="str">
        <f>IF(AND(טבלה20[[#This Row],[CycleNumber]]&gt;B1061,טבלה20[[#This Row],[CycleNumber]]&gt;2),IF(טבלה20[[#This Row],[דילוג]]=1,טבלה20[[#This Row],[LengthofCycle]]-F1061,I1061),"")</f>
        <v/>
      </c>
      <c r="J1062">
        <f>IF(AND(טבלה20[[#This Row],[CycleNumber]]&gt;B1061,טבלה20[[#This Row],[CycleNumber]]&gt;2),IF(טבלה20[[#This Row],[דילוג]]=1,1,IF(MAX(J1060:J1061)=1,1,IF(טבלה20[[#This Row],[LengthofCycle]]-F1061&lt;&gt;טבלה20[[#This Row],[הפרש קבוע אחרון]],0,""))),"")</f>
        <v>0</v>
      </c>
      <c r="K1062" t="str">
        <f>IF(טבלה20[[#This Row],[CycleNumber]]&lt;3,"",IF(טבלה20[[#This Row],[דילוג]]=1,1,IF(K1061="","",IF(טבלה20[[#This Row],[LengthofCycle]]-F1061=טבלה20[[#This Row],[הפרש קבוע אחרון]],1,IF(K1061+1&gt;3,"",K1061+1)))))</f>
        <v/>
      </c>
      <c r="L1062" t="str">
        <f>IF(OR(טבלה20[[#This Row],[פעילות]]="",K1061=""),"",IF(טבלה20[[#This Row],[פעילות]]=1,1,0))</f>
        <v/>
      </c>
      <c r="M1062" s="1" t="str">
        <f>IF(טבלה20[[#This Row],[פעילות]]="","",IF(OR(M1061="",AND(טבלה20[[#This Row],[דילוג]]=1,K1061=3)),1,M1061+1))</f>
        <v/>
      </c>
      <c r="N1062" s="1" t="str">
        <f>IF(AND(טבלה20[[#This Row],[מחזורי פעילות]]=3,G1063=1,טבלה20[[#This Row],[הפרש קבוע אחרון]]&lt;&gt;I1063),1,"")</f>
        <v/>
      </c>
      <c r="O1062" s="1" t="str">
        <f>IF(AND(טבלה20[[#This Row],[מחזורי פעילות]]=3,G1063=1,טבלה20[[#This Row],[הפרש קבוע אחרון]]=I1063),1,"")</f>
        <v/>
      </c>
      <c r="P1062" s="1" t="str">
        <f>IF(AND(טבלה20[[#This Row],[דילוג]]=1,טבלה20[[#This Row],[הפרש קבוע אחרון]]=I1061,טבלה20[[#This Row],[מחזורי פעילות]]&gt;1),1,"")</f>
        <v/>
      </c>
      <c r="Q1062" s="1" t="str">
        <f>IF(OR(AND(טבלה20[[#This Row],[מחזורי פעילות]]&lt;&gt;"",M1063=""),AND(טבלה20[[#This Row],[פעילות]]=3,M1063=1)),טבלה20[[#This Row],[מחזורי פעילות]],"")</f>
        <v/>
      </c>
      <c r="R1062" s="1" t="str">
        <f>IF(טבלה20[[#This Row],[באיזה מחזור נעקר אחרי קביעה?]]&lt;&gt;"",1,"")</f>
        <v/>
      </c>
      <c r="S1062" s="1" t="str">
        <f>IF(AND(טבלה20[[#This Row],[באיזה מחזור נעקר אחרי קביעה?]]&lt;&gt;"",טבלה20[[#This Row],[CycleNumber]]&gt;B1063),טבלה20[[#This Row],[באיזה מחזור נעקר אחרי קביעה?]],"")</f>
        <v/>
      </c>
      <c r="T1062" s="1" t="str">
        <f>IF(AND(טבלה20[[#This Row],[הפרש קבוע אחרון]]&lt;&gt;"",I1061=""),טבלה20[[#This Row],[CycleNumber]],"")</f>
        <v/>
      </c>
      <c r="U1062" s="1">
        <f>IF(OR(טבלה20[[#This Row],[CycleNumber]]&gt;B1063,B1063=""),טבלה20[[#This Row],[CycleNumber]],"")</f>
        <v>16</v>
      </c>
      <c r="V10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2" t="s">
        <v>135</v>
      </c>
      <c r="AO1062">
        <v>15</v>
      </c>
      <c r="AP1062">
        <v>27</v>
      </c>
      <c r="AQ1062">
        <f t="shared" si="36"/>
        <v>0</v>
      </c>
      <c r="AR1062" t="str">
        <f t="shared" si="37"/>
        <v/>
      </c>
    </row>
    <row r="1063" spans="1:44" hidden="1" x14ac:dyDescent="0.25">
      <c r="A1063" t="s">
        <v>136</v>
      </c>
      <c r="B1063">
        <v>1</v>
      </c>
      <c r="C1063">
        <v>1</v>
      </c>
      <c r="D1063">
        <v>1</v>
      </c>
      <c r="E1063">
        <v>0</v>
      </c>
      <c r="F1063">
        <v>33</v>
      </c>
      <c r="G1063" t="str">
        <f>IF(טבלה20[[#This Row],[CycleNumber]]&gt;2,IF(AND(טבלה20[[#This Row],[LengthofCycle]]-F1062=F1062-F1061,טבלה20[[#This Row],[LengthofCycle]]-F1062&lt;&gt;0),1,""),"")</f>
        <v/>
      </c>
      <c r="H1063" t="str">
        <f>IF(טבלה20[[#This Row],[דילוג]]=1,SUM(G1063:G1064),"")</f>
        <v/>
      </c>
      <c r="I1063" t="str">
        <f>IF(AND(טבלה20[[#This Row],[CycleNumber]]&gt;B1062,טבלה20[[#This Row],[CycleNumber]]&gt;2),IF(טבלה20[[#This Row],[דילוג]]=1,טבלה20[[#This Row],[LengthofCycle]]-F1062,I1062),"")</f>
        <v/>
      </c>
      <c r="J1063" t="str">
        <f>IF(AND(טבלה20[[#This Row],[CycleNumber]]&gt;B1062,טבלה20[[#This Row],[CycleNumber]]&gt;2),IF(טבלה20[[#This Row],[דילוג]]=1,1,IF(MAX(J1061:J1062)=1,1,IF(טבלה20[[#This Row],[LengthofCycle]]-F1062&lt;&gt;טבלה20[[#This Row],[הפרש קבוע אחרון]],0,""))),"")</f>
        <v/>
      </c>
      <c r="K1063" t="str">
        <f>IF(טבלה20[[#This Row],[CycleNumber]]&lt;3,"",IF(טבלה20[[#This Row],[דילוג]]=1,1,IF(K1062="","",IF(טבלה20[[#This Row],[LengthofCycle]]-F1062=טבלה20[[#This Row],[הפרש קבוע אחרון]],1,IF(K1062+1&gt;3,"",K1062+1)))))</f>
        <v/>
      </c>
      <c r="L1063" t="str">
        <f>IF(OR(טבלה20[[#This Row],[פעילות]]="",K1062=""),"",IF(טבלה20[[#This Row],[פעילות]]=1,1,0))</f>
        <v/>
      </c>
      <c r="M1063" s="1" t="str">
        <f>IF(טבלה20[[#This Row],[פעילות]]="","",IF(OR(M1062="",AND(טבלה20[[#This Row],[דילוג]]=1,K1062=3)),1,M1062+1))</f>
        <v/>
      </c>
      <c r="N1063" s="1" t="str">
        <f>IF(AND(טבלה20[[#This Row],[מחזורי פעילות]]=3,G1064=1,טבלה20[[#This Row],[הפרש קבוע אחרון]]&lt;&gt;I1064),1,"")</f>
        <v/>
      </c>
      <c r="O1063" s="1" t="str">
        <f>IF(AND(טבלה20[[#This Row],[מחזורי פעילות]]=3,G1064=1,טבלה20[[#This Row],[הפרש קבוע אחרון]]=I1064),1,"")</f>
        <v/>
      </c>
      <c r="P1063" s="1" t="str">
        <f>IF(AND(טבלה20[[#This Row],[דילוג]]=1,טבלה20[[#This Row],[הפרש קבוע אחרון]]=I1062,טבלה20[[#This Row],[מחזורי פעילות]]&gt;1),1,"")</f>
        <v/>
      </c>
      <c r="Q1063" s="1" t="str">
        <f>IF(OR(AND(טבלה20[[#This Row],[מחזורי פעילות]]&lt;&gt;"",M1064=""),AND(טבלה20[[#This Row],[פעילות]]=3,M1064=1)),טבלה20[[#This Row],[מחזורי פעילות]],"")</f>
        <v/>
      </c>
      <c r="R1063" s="1" t="str">
        <f>IF(טבלה20[[#This Row],[באיזה מחזור נעקר אחרי קביעה?]]&lt;&gt;"",1,"")</f>
        <v/>
      </c>
      <c r="S1063" s="1" t="str">
        <f>IF(AND(טבלה20[[#This Row],[באיזה מחזור נעקר אחרי קביעה?]]&lt;&gt;"",טבלה20[[#This Row],[CycleNumber]]&gt;B1064),טבלה20[[#This Row],[באיזה מחזור נעקר אחרי קביעה?]],"")</f>
        <v/>
      </c>
      <c r="T1063" s="1" t="str">
        <f>IF(AND(טבלה20[[#This Row],[הפרש קבוע אחרון]]&lt;&gt;"",I1062=""),טבלה20[[#This Row],[CycleNumber]],"")</f>
        <v/>
      </c>
      <c r="U1063" s="1" t="str">
        <f>IF(OR(טבלה20[[#This Row],[CycleNumber]]&gt;B1064,B1064=""),טבלה20[[#This Row],[CycleNumber]],"")</f>
        <v/>
      </c>
      <c r="V10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3" t="s">
        <v>135</v>
      </c>
      <c r="AO1063">
        <v>16</v>
      </c>
      <c r="AP1063">
        <v>29</v>
      </c>
      <c r="AQ1063">
        <f t="shared" si="36"/>
        <v>0</v>
      </c>
      <c r="AR1063" t="str">
        <f t="shared" si="37"/>
        <v/>
      </c>
    </row>
    <row r="1064" spans="1:44" hidden="1" x14ac:dyDescent="0.25">
      <c r="A1064" t="s">
        <v>136</v>
      </c>
      <c r="B1064">
        <v>2</v>
      </c>
      <c r="C1064">
        <v>1</v>
      </c>
      <c r="D1064">
        <v>1</v>
      </c>
      <c r="E1064">
        <v>0</v>
      </c>
      <c r="F1064">
        <v>34</v>
      </c>
      <c r="G1064" t="str">
        <f>IF(טבלה20[[#This Row],[CycleNumber]]&gt;2,IF(AND(טבלה20[[#This Row],[LengthofCycle]]-F1063=F1063-F1062,טבלה20[[#This Row],[LengthofCycle]]-F1063&lt;&gt;0),1,""),"")</f>
        <v/>
      </c>
      <c r="H1064" t="str">
        <f>IF(טבלה20[[#This Row],[דילוג]]=1,SUM(G1064:G1065),"")</f>
        <v/>
      </c>
      <c r="I1064" t="str">
        <f>IF(AND(טבלה20[[#This Row],[CycleNumber]]&gt;B1063,טבלה20[[#This Row],[CycleNumber]]&gt;2),IF(טבלה20[[#This Row],[דילוג]]=1,טבלה20[[#This Row],[LengthofCycle]]-F1063,I1063),"")</f>
        <v/>
      </c>
      <c r="J1064" t="str">
        <f>IF(AND(טבלה20[[#This Row],[CycleNumber]]&gt;B1063,טבלה20[[#This Row],[CycleNumber]]&gt;2),IF(טבלה20[[#This Row],[דילוג]]=1,1,IF(MAX(J1062:J1063)=1,1,IF(טבלה20[[#This Row],[LengthofCycle]]-F1063&lt;&gt;טבלה20[[#This Row],[הפרש קבוע אחרון]],0,""))),"")</f>
        <v/>
      </c>
      <c r="K1064" t="str">
        <f>IF(טבלה20[[#This Row],[CycleNumber]]&lt;3,"",IF(טבלה20[[#This Row],[דילוג]]=1,1,IF(K1063="","",IF(טבלה20[[#This Row],[LengthofCycle]]-F1063=טבלה20[[#This Row],[הפרש קבוע אחרון]],1,IF(K1063+1&gt;3,"",K1063+1)))))</f>
        <v/>
      </c>
      <c r="L1064" t="str">
        <f>IF(OR(טבלה20[[#This Row],[פעילות]]="",K1063=""),"",IF(טבלה20[[#This Row],[פעילות]]=1,1,0))</f>
        <v/>
      </c>
      <c r="M1064" s="1" t="str">
        <f>IF(טבלה20[[#This Row],[פעילות]]="","",IF(OR(M1063="",AND(טבלה20[[#This Row],[דילוג]]=1,K1063=3)),1,M1063+1))</f>
        <v/>
      </c>
      <c r="N1064" s="1" t="str">
        <f>IF(AND(טבלה20[[#This Row],[מחזורי פעילות]]=3,G1065=1,טבלה20[[#This Row],[הפרש קבוע אחרון]]&lt;&gt;I1065),1,"")</f>
        <v/>
      </c>
      <c r="O1064" s="1" t="str">
        <f>IF(AND(טבלה20[[#This Row],[מחזורי פעילות]]=3,G1065=1,טבלה20[[#This Row],[הפרש קבוע אחרון]]=I1065),1,"")</f>
        <v/>
      </c>
      <c r="P1064" s="1" t="str">
        <f>IF(AND(טבלה20[[#This Row],[דילוג]]=1,טבלה20[[#This Row],[הפרש קבוע אחרון]]=I1063,טבלה20[[#This Row],[מחזורי פעילות]]&gt;1),1,"")</f>
        <v/>
      </c>
      <c r="Q1064" s="1" t="str">
        <f>IF(OR(AND(טבלה20[[#This Row],[מחזורי פעילות]]&lt;&gt;"",M1065=""),AND(טבלה20[[#This Row],[פעילות]]=3,M1065=1)),טבלה20[[#This Row],[מחזורי פעילות]],"")</f>
        <v/>
      </c>
      <c r="R1064" s="1" t="str">
        <f>IF(טבלה20[[#This Row],[באיזה מחזור נעקר אחרי קביעה?]]&lt;&gt;"",1,"")</f>
        <v/>
      </c>
      <c r="S1064" s="1" t="str">
        <f>IF(AND(טבלה20[[#This Row],[באיזה מחזור נעקר אחרי קביעה?]]&lt;&gt;"",טבלה20[[#This Row],[CycleNumber]]&gt;B1065),טבלה20[[#This Row],[באיזה מחזור נעקר אחרי קביעה?]],"")</f>
        <v/>
      </c>
      <c r="T1064" s="1" t="str">
        <f>IF(AND(טבלה20[[#This Row],[הפרש קבוע אחרון]]&lt;&gt;"",I1063=""),טבלה20[[#This Row],[CycleNumber]],"")</f>
        <v/>
      </c>
      <c r="U1064" s="1" t="str">
        <f>IF(OR(טבלה20[[#This Row],[CycleNumber]]&gt;B1065,B1065=""),טבלה20[[#This Row],[CycleNumber]],"")</f>
        <v/>
      </c>
      <c r="V10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4" t="s">
        <v>136</v>
      </c>
      <c r="AO1064">
        <v>1</v>
      </c>
      <c r="AP1064">
        <v>33</v>
      </c>
      <c r="AQ1064" t="str">
        <f t="shared" si="36"/>
        <v/>
      </c>
      <c r="AR1064" t="str">
        <f t="shared" si="37"/>
        <v/>
      </c>
    </row>
    <row r="1065" spans="1:44" hidden="1" x14ac:dyDescent="0.25">
      <c r="A1065" t="s">
        <v>136</v>
      </c>
      <c r="B1065">
        <v>3</v>
      </c>
      <c r="C1065">
        <v>1</v>
      </c>
      <c r="D1065">
        <v>1</v>
      </c>
      <c r="E1065">
        <v>0</v>
      </c>
      <c r="F1065">
        <v>30</v>
      </c>
      <c r="G1065" t="str">
        <f>IF(טבלה20[[#This Row],[CycleNumber]]&gt;2,IF(AND(טבלה20[[#This Row],[LengthofCycle]]-F1064=F1064-F1063,טבלה20[[#This Row],[LengthofCycle]]-F1064&lt;&gt;0),1,""),"")</f>
        <v/>
      </c>
      <c r="H1065" t="str">
        <f>IF(טבלה20[[#This Row],[דילוג]]=1,SUM(G1065:G1066),"")</f>
        <v/>
      </c>
      <c r="I1065" t="str">
        <f>IF(AND(טבלה20[[#This Row],[CycleNumber]]&gt;B1064,טבלה20[[#This Row],[CycleNumber]]&gt;2),IF(טבלה20[[#This Row],[דילוג]]=1,טבלה20[[#This Row],[LengthofCycle]]-F1064,I1064),"")</f>
        <v/>
      </c>
      <c r="J1065">
        <f>IF(AND(טבלה20[[#This Row],[CycleNumber]]&gt;B1064,טבלה20[[#This Row],[CycleNumber]]&gt;2),IF(טבלה20[[#This Row],[דילוג]]=1,1,IF(MAX(J1063:J1064)=1,1,IF(טבלה20[[#This Row],[LengthofCycle]]-F1064&lt;&gt;טבלה20[[#This Row],[הפרש קבוע אחרון]],0,""))),"")</f>
        <v>0</v>
      </c>
      <c r="K1065" t="str">
        <f>IF(טבלה20[[#This Row],[CycleNumber]]&lt;3,"",IF(טבלה20[[#This Row],[דילוג]]=1,1,IF(K1064="","",IF(טבלה20[[#This Row],[LengthofCycle]]-F1064=טבלה20[[#This Row],[הפרש קבוע אחרון]],1,IF(K1064+1&gt;3,"",K1064+1)))))</f>
        <v/>
      </c>
      <c r="L1065" t="str">
        <f>IF(OR(טבלה20[[#This Row],[פעילות]]="",K1064=""),"",IF(טבלה20[[#This Row],[פעילות]]=1,1,0))</f>
        <v/>
      </c>
      <c r="M1065" s="1" t="str">
        <f>IF(טבלה20[[#This Row],[פעילות]]="","",IF(OR(M1064="",AND(טבלה20[[#This Row],[דילוג]]=1,K1064=3)),1,M1064+1))</f>
        <v/>
      </c>
      <c r="N1065" s="1" t="str">
        <f>IF(AND(טבלה20[[#This Row],[מחזורי פעילות]]=3,G1066=1,טבלה20[[#This Row],[הפרש קבוע אחרון]]&lt;&gt;I1066),1,"")</f>
        <v/>
      </c>
      <c r="O1065" s="1" t="str">
        <f>IF(AND(טבלה20[[#This Row],[מחזורי פעילות]]=3,G1066=1,טבלה20[[#This Row],[הפרש קבוע אחרון]]=I1066),1,"")</f>
        <v/>
      </c>
      <c r="P1065" s="1" t="str">
        <f>IF(AND(טבלה20[[#This Row],[דילוג]]=1,טבלה20[[#This Row],[הפרש קבוע אחרון]]=I1064,טבלה20[[#This Row],[מחזורי פעילות]]&gt;1),1,"")</f>
        <v/>
      </c>
      <c r="Q1065" s="1" t="str">
        <f>IF(OR(AND(טבלה20[[#This Row],[מחזורי פעילות]]&lt;&gt;"",M1066=""),AND(טבלה20[[#This Row],[פעילות]]=3,M1066=1)),טבלה20[[#This Row],[מחזורי פעילות]],"")</f>
        <v/>
      </c>
      <c r="R1065" s="1" t="str">
        <f>IF(טבלה20[[#This Row],[באיזה מחזור נעקר אחרי קביעה?]]&lt;&gt;"",1,"")</f>
        <v/>
      </c>
      <c r="S1065" s="1" t="str">
        <f>IF(AND(טבלה20[[#This Row],[באיזה מחזור נעקר אחרי קביעה?]]&lt;&gt;"",טבלה20[[#This Row],[CycleNumber]]&gt;B1066),טבלה20[[#This Row],[באיזה מחזור נעקר אחרי קביעה?]],"")</f>
        <v/>
      </c>
      <c r="T1065" s="1" t="str">
        <f>IF(AND(טבלה20[[#This Row],[הפרש קבוע אחרון]]&lt;&gt;"",I1064=""),טבלה20[[#This Row],[CycleNumber]],"")</f>
        <v/>
      </c>
      <c r="U1065" s="1" t="str">
        <f>IF(OR(טבלה20[[#This Row],[CycleNumber]]&gt;B1066,B1066=""),טבלה20[[#This Row],[CycleNumber]],"")</f>
        <v/>
      </c>
      <c r="V10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5" t="s">
        <v>136</v>
      </c>
      <c r="AO1065">
        <v>2</v>
      </c>
      <c r="AP1065">
        <v>34</v>
      </c>
      <c r="AQ1065" t="str">
        <f t="shared" si="36"/>
        <v/>
      </c>
      <c r="AR1065" t="str">
        <f t="shared" si="37"/>
        <v/>
      </c>
    </row>
    <row r="1066" spans="1:44" hidden="1" x14ac:dyDescent="0.25">
      <c r="A1066" t="s">
        <v>136</v>
      </c>
      <c r="B1066">
        <v>4</v>
      </c>
      <c r="C1066">
        <v>1</v>
      </c>
      <c r="D1066">
        <v>1</v>
      </c>
      <c r="E1066">
        <v>0</v>
      </c>
      <c r="F1066">
        <v>32</v>
      </c>
      <c r="G1066" t="str">
        <f>IF(טבלה20[[#This Row],[CycleNumber]]&gt;2,IF(AND(טבלה20[[#This Row],[LengthofCycle]]-F1065=F1065-F1064,טבלה20[[#This Row],[LengthofCycle]]-F1065&lt;&gt;0),1,""),"")</f>
        <v/>
      </c>
      <c r="H1066" t="str">
        <f>IF(טבלה20[[#This Row],[דילוג]]=1,SUM(G1066:G1067),"")</f>
        <v/>
      </c>
      <c r="I1066" t="str">
        <f>IF(AND(טבלה20[[#This Row],[CycleNumber]]&gt;B1065,טבלה20[[#This Row],[CycleNumber]]&gt;2),IF(טבלה20[[#This Row],[דילוג]]=1,טבלה20[[#This Row],[LengthofCycle]]-F1065,I1065),"")</f>
        <v/>
      </c>
      <c r="J1066">
        <f>IF(AND(טבלה20[[#This Row],[CycleNumber]]&gt;B1065,טבלה20[[#This Row],[CycleNumber]]&gt;2),IF(טבלה20[[#This Row],[דילוג]]=1,1,IF(MAX(J1064:J1065)=1,1,IF(טבלה20[[#This Row],[LengthofCycle]]-F1065&lt;&gt;טבלה20[[#This Row],[הפרש קבוע אחרון]],0,""))),"")</f>
        <v>0</v>
      </c>
      <c r="K1066" t="str">
        <f>IF(טבלה20[[#This Row],[CycleNumber]]&lt;3,"",IF(טבלה20[[#This Row],[דילוג]]=1,1,IF(K1065="","",IF(טבלה20[[#This Row],[LengthofCycle]]-F1065=טבלה20[[#This Row],[הפרש קבוע אחרון]],1,IF(K1065+1&gt;3,"",K1065+1)))))</f>
        <v/>
      </c>
      <c r="L1066" t="str">
        <f>IF(OR(טבלה20[[#This Row],[פעילות]]="",K1065=""),"",IF(טבלה20[[#This Row],[פעילות]]=1,1,0))</f>
        <v/>
      </c>
      <c r="M1066" s="1" t="str">
        <f>IF(טבלה20[[#This Row],[פעילות]]="","",IF(OR(M1065="",AND(טבלה20[[#This Row],[דילוג]]=1,K1065=3)),1,M1065+1))</f>
        <v/>
      </c>
      <c r="N1066" s="1" t="str">
        <f>IF(AND(טבלה20[[#This Row],[מחזורי פעילות]]=3,G1067=1,טבלה20[[#This Row],[הפרש קבוע אחרון]]&lt;&gt;I1067),1,"")</f>
        <v/>
      </c>
      <c r="O1066" s="1" t="str">
        <f>IF(AND(טבלה20[[#This Row],[מחזורי פעילות]]=3,G1067=1,טבלה20[[#This Row],[הפרש קבוע אחרון]]=I1067),1,"")</f>
        <v/>
      </c>
      <c r="P1066" s="1" t="str">
        <f>IF(AND(טבלה20[[#This Row],[דילוג]]=1,טבלה20[[#This Row],[הפרש קבוע אחרון]]=I1065,טבלה20[[#This Row],[מחזורי פעילות]]&gt;1),1,"")</f>
        <v/>
      </c>
      <c r="Q1066" s="1" t="str">
        <f>IF(OR(AND(טבלה20[[#This Row],[מחזורי פעילות]]&lt;&gt;"",M1067=""),AND(טבלה20[[#This Row],[פעילות]]=3,M1067=1)),טבלה20[[#This Row],[מחזורי פעילות]],"")</f>
        <v/>
      </c>
      <c r="R1066" s="1" t="str">
        <f>IF(טבלה20[[#This Row],[באיזה מחזור נעקר אחרי קביעה?]]&lt;&gt;"",1,"")</f>
        <v/>
      </c>
      <c r="S1066" s="1" t="str">
        <f>IF(AND(טבלה20[[#This Row],[באיזה מחזור נעקר אחרי קביעה?]]&lt;&gt;"",טבלה20[[#This Row],[CycleNumber]]&gt;B1067),טבלה20[[#This Row],[באיזה מחזור נעקר אחרי קביעה?]],"")</f>
        <v/>
      </c>
      <c r="T1066" s="1" t="str">
        <f>IF(AND(טבלה20[[#This Row],[הפרש קבוע אחרון]]&lt;&gt;"",I1065=""),טבלה20[[#This Row],[CycleNumber]],"")</f>
        <v/>
      </c>
      <c r="U1066" s="1" t="str">
        <f>IF(OR(טבלה20[[#This Row],[CycleNumber]]&gt;B1067,B1067=""),טבלה20[[#This Row],[CycleNumber]],"")</f>
        <v/>
      </c>
      <c r="V10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6" t="s">
        <v>136</v>
      </c>
      <c r="AO1066">
        <v>3</v>
      </c>
      <c r="AP1066">
        <v>30</v>
      </c>
      <c r="AQ1066">
        <f t="shared" si="36"/>
        <v>0</v>
      </c>
      <c r="AR1066" t="str">
        <f t="shared" si="37"/>
        <v/>
      </c>
    </row>
    <row r="1067" spans="1:44" hidden="1" x14ac:dyDescent="0.25">
      <c r="A1067" t="s">
        <v>136</v>
      </c>
      <c r="B1067">
        <v>5</v>
      </c>
      <c r="C1067">
        <v>1</v>
      </c>
      <c r="D1067">
        <v>1</v>
      </c>
      <c r="E1067">
        <v>0</v>
      </c>
      <c r="F1067">
        <v>31</v>
      </c>
      <c r="G1067" t="str">
        <f>IF(טבלה20[[#This Row],[CycleNumber]]&gt;2,IF(AND(טבלה20[[#This Row],[LengthofCycle]]-F1066=F1066-F1065,טבלה20[[#This Row],[LengthofCycle]]-F1066&lt;&gt;0),1,""),"")</f>
        <v/>
      </c>
      <c r="H1067" t="str">
        <f>IF(טבלה20[[#This Row],[דילוג]]=1,SUM(G1067:G1068),"")</f>
        <v/>
      </c>
      <c r="I1067" t="str">
        <f>IF(AND(טבלה20[[#This Row],[CycleNumber]]&gt;B1066,טבלה20[[#This Row],[CycleNumber]]&gt;2),IF(טבלה20[[#This Row],[דילוג]]=1,טבלה20[[#This Row],[LengthofCycle]]-F1066,I1066),"")</f>
        <v/>
      </c>
      <c r="J1067">
        <f>IF(AND(טבלה20[[#This Row],[CycleNumber]]&gt;B1066,טבלה20[[#This Row],[CycleNumber]]&gt;2),IF(טבלה20[[#This Row],[דילוג]]=1,1,IF(MAX(J1065:J1066)=1,1,IF(טבלה20[[#This Row],[LengthofCycle]]-F1066&lt;&gt;טבלה20[[#This Row],[הפרש קבוע אחרון]],0,""))),"")</f>
        <v>0</v>
      </c>
      <c r="K1067" t="str">
        <f>IF(טבלה20[[#This Row],[CycleNumber]]&lt;3,"",IF(טבלה20[[#This Row],[דילוג]]=1,1,IF(K1066="","",IF(טבלה20[[#This Row],[LengthofCycle]]-F1066=טבלה20[[#This Row],[הפרש קבוע אחרון]],1,IF(K1066+1&gt;3,"",K1066+1)))))</f>
        <v/>
      </c>
      <c r="L1067" t="str">
        <f>IF(OR(טבלה20[[#This Row],[פעילות]]="",K1066=""),"",IF(טבלה20[[#This Row],[פעילות]]=1,1,0))</f>
        <v/>
      </c>
      <c r="M1067" s="1" t="str">
        <f>IF(טבלה20[[#This Row],[פעילות]]="","",IF(OR(M1066="",AND(טבלה20[[#This Row],[דילוג]]=1,K1066=3)),1,M1066+1))</f>
        <v/>
      </c>
      <c r="N1067" s="1" t="str">
        <f>IF(AND(טבלה20[[#This Row],[מחזורי פעילות]]=3,G1068=1,טבלה20[[#This Row],[הפרש קבוע אחרון]]&lt;&gt;I1068),1,"")</f>
        <v/>
      </c>
      <c r="O1067" s="1" t="str">
        <f>IF(AND(טבלה20[[#This Row],[מחזורי פעילות]]=3,G1068=1,טבלה20[[#This Row],[הפרש קבוע אחרון]]=I1068),1,"")</f>
        <v/>
      </c>
      <c r="P1067" s="1" t="str">
        <f>IF(AND(טבלה20[[#This Row],[דילוג]]=1,טבלה20[[#This Row],[הפרש קבוע אחרון]]=I1066,טבלה20[[#This Row],[מחזורי פעילות]]&gt;1),1,"")</f>
        <v/>
      </c>
      <c r="Q1067" s="1" t="str">
        <f>IF(OR(AND(טבלה20[[#This Row],[מחזורי פעילות]]&lt;&gt;"",M1068=""),AND(טבלה20[[#This Row],[פעילות]]=3,M1068=1)),טבלה20[[#This Row],[מחזורי פעילות]],"")</f>
        <v/>
      </c>
      <c r="R1067" s="1" t="str">
        <f>IF(טבלה20[[#This Row],[באיזה מחזור נעקר אחרי קביעה?]]&lt;&gt;"",1,"")</f>
        <v/>
      </c>
      <c r="S1067" s="1" t="str">
        <f>IF(AND(טבלה20[[#This Row],[באיזה מחזור נעקר אחרי קביעה?]]&lt;&gt;"",טבלה20[[#This Row],[CycleNumber]]&gt;B1068),טבלה20[[#This Row],[באיזה מחזור נעקר אחרי קביעה?]],"")</f>
        <v/>
      </c>
      <c r="T1067" s="1" t="str">
        <f>IF(AND(טבלה20[[#This Row],[הפרש קבוע אחרון]]&lt;&gt;"",I1066=""),טבלה20[[#This Row],[CycleNumber]],"")</f>
        <v/>
      </c>
      <c r="U1067" s="1" t="str">
        <f>IF(OR(טבלה20[[#This Row],[CycleNumber]]&gt;B1068,B1068=""),טבלה20[[#This Row],[CycleNumber]],"")</f>
        <v/>
      </c>
      <c r="V10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7" t="s">
        <v>136</v>
      </c>
      <c r="AO1067">
        <v>4</v>
      </c>
      <c r="AP1067">
        <v>32</v>
      </c>
      <c r="AQ1067">
        <f t="shared" si="36"/>
        <v>0</v>
      </c>
      <c r="AR1067" t="str">
        <f t="shared" si="37"/>
        <v/>
      </c>
    </row>
    <row r="1068" spans="1:44" hidden="1" x14ac:dyDescent="0.25">
      <c r="A1068" t="s">
        <v>136</v>
      </c>
      <c r="B1068">
        <v>6</v>
      </c>
      <c r="C1068">
        <v>1</v>
      </c>
      <c r="D1068">
        <v>1</v>
      </c>
      <c r="E1068">
        <v>0</v>
      </c>
      <c r="F1068">
        <v>36</v>
      </c>
      <c r="G1068" t="str">
        <f>IF(טבלה20[[#This Row],[CycleNumber]]&gt;2,IF(AND(טבלה20[[#This Row],[LengthofCycle]]-F1067=F1067-F1066,טבלה20[[#This Row],[LengthofCycle]]-F1067&lt;&gt;0),1,""),"")</f>
        <v/>
      </c>
      <c r="H1068" t="str">
        <f>IF(טבלה20[[#This Row],[דילוג]]=1,SUM(G1068:G1069),"")</f>
        <v/>
      </c>
      <c r="I1068" t="str">
        <f>IF(AND(טבלה20[[#This Row],[CycleNumber]]&gt;B1067,טבלה20[[#This Row],[CycleNumber]]&gt;2),IF(טבלה20[[#This Row],[דילוג]]=1,טבלה20[[#This Row],[LengthofCycle]]-F1067,I1067),"")</f>
        <v/>
      </c>
      <c r="J1068">
        <f>IF(AND(טבלה20[[#This Row],[CycleNumber]]&gt;B1067,טבלה20[[#This Row],[CycleNumber]]&gt;2),IF(טבלה20[[#This Row],[דילוג]]=1,1,IF(MAX(J1066:J1067)=1,1,IF(טבלה20[[#This Row],[LengthofCycle]]-F1067&lt;&gt;טבלה20[[#This Row],[הפרש קבוע אחרון]],0,""))),"")</f>
        <v>0</v>
      </c>
      <c r="K1068" t="str">
        <f>IF(טבלה20[[#This Row],[CycleNumber]]&lt;3,"",IF(טבלה20[[#This Row],[דילוג]]=1,1,IF(K1067="","",IF(טבלה20[[#This Row],[LengthofCycle]]-F1067=טבלה20[[#This Row],[הפרש קבוע אחרון]],1,IF(K1067+1&gt;3,"",K1067+1)))))</f>
        <v/>
      </c>
      <c r="L1068" t="str">
        <f>IF(OR(טבלה20[[#This Row],[פעילות]]="",K1067=""),"",IF(טבלה20[[#This Row],[פעילות]]=1,1,0))</f>
        <v/>
      </c>
      <c r="M1068" s="1" t="str">
        <f>IF(טבלה20[[#This Row],[פעילות]]="","",IF(OR(M1067="",AND(טבלה20[[#This Row],[דילוג]]=1,K1067=3)),1,M1067+1))</f>
        <v/>
      </c>
      <c r="N1068" s="1" t="str">
        <f>IF(AND(טבלה20[[#This Row],[מחזורי פעילות]]=3,G1069=1,טבלה20[[#This Row],[הפרש קבוע אחרון]]&lt;&gt;I1069),1,"")</f>
        <v/>
      </c>
      <c r="O1068" s="1" t="str">
        <f>IF(AND(טבלה20[[#This Row],[מחזורי פעילות]]=3,G1069=1,טבלה20[[#This Row],[הפרש קבוע אחרון]]=I1069),1,"")</f>
        <v/>
      </c>
      <c r="P1068" s="1" t="str">
        <f>IF(AND(טבלה20[[#This Row],[דילוג]]=1,טבלה20[[#This Row],[הפרש קבוע אחרון]]=I1067,טבלה20[[#This Row],[מחזורי פעילות]]&gt;1),1,"")</f>
        <v/>
      </c>
      <c r="Q1068" s="1" t="str">
        <f>IF(OR(AND(טבלה20[[#This Row],[מחזורי פעילות]]&lt;&gt;"",M1069=""),AND(טבלה20[[#This Row],[פעילות]]=3,M1069=1)),טבלה20[[#This Row],[מחזורי פעילות]],"")</f>
        <v/>
      </c>
      <c r="R1068" s="1" t="str">
        <f>IF(טבלה20[[#This Row],[באיזה מחזור נעקר אחרי קביעה?]]&lt;&gt;"",1,"")</f>
        <v/>
      </c>
      <c r="S1068" s="1" t="str">
        <f>IF(AND(טבלה20[[#This Row],[באיזה מחזור נעקר אחרי קביעה?]]&lt;&gt;"",טבלה20[[#This Row],[CycleNumber]]&gt;B1069),טבלה20[[#This Row],[באיזה מחזור נעקר אחרי קביעה?]],"")</f>
        <v/>
      </c>
      <c r="T1068" s="1" t="str">
        <f>IF(AND(טבלה20[[#This Row],[הפרש קבוע אחרון]]&lt;&gt;"",I1067=""),טבלה20[[#This Row],[CycleNumber]],"")</f>
        <v/>
      </c>
      <c r="U1068" s="1" t="str">
        <f>IF(OR(טבלה20[[#This Row],[CycleNumber]]&gt;B1069,B1069=""),טבלה20[[#This Row],[CycleNumber]],"")</f>
        <v/>
      </c>
      <c r="V10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8" t="s">
        <v>136</v>
      </c>
      <c r="AO1068">
        <v>5</v>
      </c>
      <c r="AP1068">
        <v>31</v>
      </c>
      <c r="AQ1068">
        <f t="shared" si="36"/>
        <v>0</v>
      </c>
      <c r="AR1068" t="str">
        <f t="shared" si="37"/>
        <v/>
      </c>
    </row>
    <row r="1069" spans="1:44" hidden="1" x14ac:dyDescent="0.25">
      <c r="A1069" t="s">
        <v>136</v>
      </c>
      <c r="B1069">
        <v>7</v>
      </c>
      <c r="C1069">
        <v>1</v>
      </c>
      <c r="D1069">
        <v>1</v>
      </c>
      <c r="E1069">
        <v>0</v>
      </c>
      <c r="F1069">
        <v>21</v>
      </c>
      <c r="G1069" t="str">
        <f>IF(טבלה20[[#This Row],[CycleNumber]]&gt;2,IF(AND(טבלה20[[#This Row],[LengthofCycle]]-F1068=F1068-F1067,טבלה20[[#This Row],[LengthofCycle]]-F1068&lt;&gt;0),1,""),"")</f>
        <v/>
      </c>
      <c r="H1069" t="str">
        <f>IF(טבלה20[[#This Row],[דילוג]]=1,SUM(G1069:G1070),"")</f>
        <v/>
      </c>
      <c r="I1069" t="str">
        <f>IF(AND(טבלה20[[#This Row],[CycleNumber]]&gt;B1068,טבלה20[[#This Row],[CycleNumber]]&gt;2),IF(טבלה20[[#This Row],[דילוג]]=1,טבלה20[[#This Row],[LengthofCycle]]-F1068,I1068),"")</f>
        <v/>
      </c>
      <c r="J1069">
        <f>IF(AND(טבלה20[[#This Row],[CycleNumber]]&gt;B1068,טבלה20[[#This Row],[CycleNumber]]&gt;2),IF(טבלה20[[#This Row],[דילוג]]=1,1,IF(MAX(J1067:J1068)=1,1,IF(טבלה20[[#This Row],[LengthofCycle]]-F1068&lt;&gt;טבלה20[[#This Row],[הפרש קבוע אחרון]],0,""))),"")</f>
        <v>0</v>
      </c>
      <c r="K1069" t="str">
        <f>IF(טבלה20[[#This Row],[CycleNumber]]&lt;3,"",IF(טבלה20[[#This Row],[דילוג]]=1,1,IF(K1068="","",IF(טבלה20[[#This Row],[LengthofCycle]]-F1068=טבלה20[[#This Row],[הפרש קבוע אחרון]],1,IF(K1068+1&gt;3,"",K1068+1)))))</f>
        <v/>
      </c>
      <c r="L1069" t="str">
        <f>IF(OR(טבלה20[[#This Row],[פעילות]]="",K1068=""),"",IF(טבלה20[[#This Row],[פעילות]]=1,1,0))</f>
        <v/>
      </c>
      <c r="M1069" s="1" t="str">
        <f>IF(טבלה20[[#This Row],[פעילות]]="","",IF(OR(M1068="",AND(טבלה20[[#This Row],[דילוג]]=1,K1068=3)),1,M1068+1))</f>
        <v/>
      </c>
      <c r="N1069" s="1" t="str">
        <f>IF(AND(טבלה20[[#This Row],[מחזורי פעילות]]=3,G1070=1,טבלה20[[#This Row],[הפרש קבוע אחרון]]&lt;&gt;I1070),1,"")</f>
        <v/>
      </c>
      <c r="O1069" s="1" t="str">
        <f>IF(AND(טבלה20[[#This Row],[מחזורי פעילות]]=3,G1070=1,טבלה20[[#This Row],[הפרש קבוע אחרון]]=I1070),1,"")</f>
        <v/>
      </c>
      <c r="P1069" s="1" t="str">
        <f>IF(AND(טבלה20[[#This Row],[דילוג]]=1,טבלה20[[#This Row],[הפרש קבוע אחרון]]=I1068,טבלה20[[#This Row],[מחזורי פעילות]]&gt;1),1,"")</f>
        <v/>
      </c>
      <c r="Q1069" s="1" t="str">
        <f>IF(OR(AND(טבלה20[[#This Row],[מחזורי פעילות]]&lt;&gt;"",M1070=""),AND(טבלה20[[#This Row],[פעילות]]=3,M1070=1)),טבלה20[[#This Row],[מחזורי פעילות]],"")</f>
        <v/>
      </c>
      <c r="R1069" s="1" t="str">
        <f>IF(טבלה20[[#This Row],[באיזה מחזור נעקר אחרי קביעה?]]&lt;&gt;"",1,"")</f>
        <v/>
      </c>
      <c r="S1069" s="1" t="str">
        <f>IF(AND(טבלה20[[#This Row],[באיזה מחזור נעקר אחרי קביעה?]]&lt;&gt;"",טבלה20[[#This Row],[CycleNumber]]&gt;B1070),טבלה20[[#This Row],[באיזה מחזור נעקר אחרי קביעה?]],"")</f>
        <v/>
      </c>
      <c r="T1069" s="1" t="str">
        <f>IF(AND(טבלה20[[#This Row],[הפרש קבוע אחרון]]&lt;&gt;"",I1068=""),טבלה20[[#This Row],[CycleNumber]],"")</f>
        <v/>
      </c>
      <c r="U1069" s="1" t="str">
        <f>IF(OR(טבלה20[[#This Row],[CycleNumber]]&gt;B1070,B1070=""),טבלה20[[#This Row],[CycleNumber]],"")</f>
        <v/>
      </c>
      <c r="V10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69" t="s">
        <v>136</v>
      </c>
      <c r="AO1069">
        <v>6</v>
      </c>
      <c r="AP1069">
        <v>36</v>
      </c>
      <c r="AQ1069">
        <f t="shared" si="36"/>
        <v>0</v>
      </c>
      <c r="AR1069" t="str">
        <f t="shared" si="37"/>
        <v/>
      </c>
    </row>
    <row r="1070" spans="1:44" hidden="1" x14ac:dyDescent="0.25">
      <c r="A1070" t="s">
        <v>136</v>
      </c>
      <c r="B1070">
        <v>8</v>
      </c>
      <c r="C1070">
        <v>1</v>
      </c>
      <c r="D1070">
        <v>1</v>
      </c>
      <c r="E1070">
        <v>0</v>
      </c>
      <c r="F1070">
        <v>35</v>
      </c>
      <c r="G1070" t="str">
        <f>IF(טבלה20[[#This Row],[CycleNumber]]&gt;2,IF(AND(טבלה20[[#This Row],[LengthofCycle]]-F1069=F1069-F1068,טבלה20[[#This Row],[LengthofCycle]]-F1069&lt;&gt;0),1,""),"")</f>
        <v/>
      </c>
      <c r="H1070" t="str">
        <f>IF(טבלה20[[#This Row],[דילוג]]=1,SUM(G1070:G1071),"")</f>
        <v/>
      </c>
      <c r="I1070" t="str">
        <f>IF(AND(טבלה20[[#This Row],[CycleNumber]]&gt;B1069,טבלה20[[#This Row],[CycleNumber]]&gt;2),IF(טבלה20[[#This Row],[דילוג]]=1,טבלה20[[#This Row],[LengthofCycle]]-F1069,I1069),"")</f>
        <v/>
      </c>
      <c r="J1070">
        <f>IF(AND(טבלה20[[#This Row],[CycleNumber]]&gt;B1069,טבלה20[[#This Row],[CycleNumber]]&gt;2),IF(טבלה20[[#This Row],[דילוג]]=1,1,IF(MAX(J1068:J1069)=1,1,IF(טבלה20[[#This Row],[LengthofCycle]]-F1069&lt;&gt;טבלה20[[#This Row],[הפרש קבוע אחרון]],0,""))),"")</f>
        <v>0</v>
      </c>
      <c r="K1070" t="str">
        <f>IF(טבלה20[[#This Row],[CycleNumber]]&lt;3,"",IF(טבלה20[[#This Row],[דילוג]]=1,1,IF(K1069="","",IF(טבלה20[[#This Row],[LengthofCycle]]-F1069=טבלה20[[#This Row],[הפרש קבוע אחרון]],1,IF(K1069+1&gt;3,"",K1069+1)))))</f>
        <v/>
      </c>
      <c r="L1070" t="str">
        <f>IF(OR(טבלה20[[#This Row],[פעילות]]="",K1069=""),"",IF(טבלה20[[#This Row],[פעילות]]=1,1,0))</f>
        <v/>
      </c>
      <c r="M1070" s="1" t="str">
        <f>IF(טבלה20[[#This Row],[פעילות]]="","",IF(OR(M1069="",AND(טבלה20[[#This Row],[דילוג]]=1,K1069=3)),1,M1069+1))</f>
        <v/>
      </c>
      <c r="N1070" s="1" t="str">
        <f>IF(AND(טבלה20[[#This Row],[מחזורי פעילות]]=3,G1071=1,טבלה20[[#This Row],[הפרש קבוע אחרון]]&lt;&gt;I1071),1,"")</f>
        <v/>
      </c>
      <c r="O1070" s="1" t="str">
        <f>IF(AND(טבלה20[[#This Row],[מחזורי פעילות]]=3,G1071=1,טבלה20[[#This Row],[הפרש קבוע אחרון]]=I1071),1,"")</f>
        <v/>
      </c>
      <c r="P1070" s="1" t="str">
        <f>IF(AND(טבלה20[[#This Row],[דילוג]]=1,טבלה20[[#This Row],[הפרש קבוע אחרון]]=I1069,טבלה20[[#This Row],[מחזורי פעילות]]&gt;1),1,"")</f>
        <v/>
      </c>
      <c r="Q1070" s="1" t="str">
        <f>IF(OR(AND(טבלה20[[#This Row],[מחזורי פעילות]]&lt;&gt;"",M1071=""),AND(טבלה20[[#This Row],[פעילות]]=3,M1071=1)),טבלה20[[#This Row],[מחזורי פעילות]],"")</f>
        <v/>
      </c>
      <c r="R1070" s="1" t="str">
        <f>IF(טבלה20[[#This Row],[באיזה מחזור נעקר אחרי קביעה?]]&lt;&gt;"",1,"")</f>
        <v/>
      </c>
      <c r="S1070" s="1" t="str">
        <f>IF(AND(טבלה20[[#This Row],[באיזה מחזור נעקר אחרי קביעה?]]&lt;&gt;"",טבלה20[[#This Row],[CycleNumber]]&gt;B1071),טבלה20[[#This Row],[באיזה מחזור נעקר אחרי קביעה?]],"")</f>
        <v/>
      </c>
      <c r="T1070" s="1" t="str">
        <f>IF(AND(טבלה20[[#This Row],[הפרש קבוע אחרון]]&lt;&gt;"",I1069=""),טבלה20[[#This Row],[CycleNumber]],"")</f>
        <v/>
      </c>
      <c r="U1070" s="1" t="str">
        <f>IF(OR(טבלה20[[#This Row],[CycleNumber]]&gt;B1071,B1071=""),טבלה20[[#This Row],[CycleNumber]],"")</f>
        <v/>
      </c>
      <c r="V10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0" t="s">
        <v>136</v>
      </c>
      <c r="AO1070">
        <v>7</v>
      </c>
      <c r="AP1070">
        <v>21</v>
      </c>
      <c r="AQ1070">
        <f t="shared" si="36"/>
        <v>0</v>
      </c>
      <c r="AR1070" t="str">
        <f t="shared" si="37"/>
        <v/>
      </c>
    </row>
    <row r="1071" spans="1:44" hidden="1" x14ac:dyDescent="0.25">
      <c r="A1071" t="s">
        <v>136</v>
      </c>
      <c r="B1071">
        <v>9</v>
      </c>
      <c r="C1071">
        <v>1</v>
      </c>
      <c r="D1071">
        <v>1</v>
      </c>
      <c r="E1071">
        <v>0</v>
      </c>
      <c r="F1071">
        <v>28</v>
      </c>
      <c r="G1071" t="str">
        <f>IF(טבלה20[[#This Row],[CycleNumber]]&gt;2,IF(AND(טבלה20[[#This Row],[LengthofCycle]]-F1070=F1070-F1069,טבלה20[[#This Row],[LengthofCycle]]-F1070&lt;&gt;0),1,""),"")</f>
        <v/>
      </c>
      <c r="H1071" t="str">
        <f>IF(טבלה20[[#This Row],[דילוג]]=1,SUM(G1071:G1072),"")</f>
        <v/>
      </c>
      <c r="I1071" t="str">
        <f>IF(AND(טבלה20[[#This Row],[CycleNumber]]&gt;B1070,טבלה20[[#This Row],[CycleNumber]]&gt;2),IF(טבלה20[[#This Row],[דילוג]]=1,טבלה20[[#This Row],[LengthofCycle]]-F1070,I1070),"")</f>
        <v/>
      </c>
      <c r="J1071">
        <f>IF(AND(טבלה20[[#This Row],[CycleNumber]]&gt;B1070,טבלה20[[#This Row],[CycleNumber]]&gt;2),IF(טבלה20[[#This Row],[דילוג]]=1,1,IF(MAX(J1069:J1070)=1,1,IF(טבלה20[[#This Row],[LengthofCycle]]-F1070&lt;&gt;טבלה20[[#This Row],[הפרש קבוע אחרון]],0,""))),"")</f>
        <v>0</v>
      </c>
      <c r="K1071" t="str">
        <f>IF(טבלה20[[#This Row],[CycleNumber]]&lt;3,"",IF(טבלה20[[#This Row],[דילוג]]=1,1,IF(K1070="","",IF(טבלה20[[#This Row],[LengthofCycle]]-F1070=טבלה20[[#This Row],[הפרש קבוע אחרון]],1,IF(K1070+1&gt;3,"",K1070+1)))))</f>
        <v/>
      </c>
      <c r="L1071" t="str">
        <f>IF(OR(טבלה20[[#This Row],[פעילות]]="",K1070=""),"",IF(טבלה20[[#This Row],[פעילות]]=1,1,0))</f>
        <v/>
      </c>
      <c r="M1071" s="1" t="str">
        <f>IF(טבלה20[[#This Row],[פעילות]]="","",IF(OR(M1070="",AND(טבלה20[[#This Row],[דילוג]]=1,K1070=3)),1,M1070+1))</f>
        <v/>
      </c>
      <c r="N1071" s="1" t="str">
        <f>IF(AND(טבלה20[[#This Row],[מחזורי פעילות]]=3,G1072=1,טבלה20[[#This Row],[הפרש קבוע אחרון]]&lt;&gt;I1072),1,"")</f>
        <v/>
      </c>
      <c r="O1071" s="1" t="str">
        <f>IF(AND(טבלה20[[#This Row],[מחזורי פעילות]]=3,G1072=1,טבלה20[[#This Row],[הפרש קבוע אחרון]]=I1072),1,"")</f>
        <v/>
      </c>
      <c r="P1071" s="1" t="str">
        <f>IF(AND(טבלה20[[#This Row],[דילוג]]=1,טבלה20[[#This Row],[הפרש קבוע אחרון]]=I1070,טבלה20[[#This Row],[מחזורי פעילות]]&gt;1),1,"")</f>
        <v/>
      </c>
      <c r="Q1071" s="1" t="str">
        <f>IF(OR(AND(טבלה20[[#This Row],[מחזורי פעילות]]&lt;&gt;"",M1072=""),AND(טבלה20[[#This Row],[פעילות]]=3,M1072=1)),טבלה20[[#This Row],[מחזורי פעילות]],"")</f>
        <v/>
      </c>
      <c r="R1071" s="1" t="str">
        <f>IF(טבלה20[[#This Row],[באיזה מחזור נעקר אחרי קביעה?]]&lt;&gt;"",1,"")</f>
        <v/>
      </c>
      <c r="S1071" s="1" t="str">
        <f>IF(AND(טבלה20[[#This Row],[באיזה מחזור נעקר אחרי קביעה?]]&lt;&gt;"",טבלה20[[#This Row],[CycleNumber]]&gt;B1072),טבלה20[[#This Row],[באיזה מחזור נעקר אחרי קביעה?]],"")</f>
        <v/>
      </c>
      <c r="T1071" s="1" t="str">
        <f>IF(AND(טבלה20[[#This Row],[הפרש קבוע אחרון]]&lt;&gt;"",I1070=""),טבלה20[[#This Row],[CycleNumber]],"")</f>
        <v/>
      </c>
      <c r="U1071" s="1" t="str">
        <f>IF(OR(טבלה20[[#This Row],[CycleNumber]]&gt;B1072,B1072=""),טבלה20[[#This Row],[CycleNumber]],"")</f>
        <v/>
      </c>
      <c r="V10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1" t="s">
        <v>136</v>
      </c>
      <c r="AO1071">
        <v>8</v>
      </c>
      <c r="AP1071">
        <v>35</v>
      </c>
      <c r="AQ1071">
        <f t="shared" si="36"/>
        <v>0</v>
      </c>
      <c r="AR1071" t="str">
        <f t="shared" si="37"/>
        <v/>
      </c>
    </row>
    <row r="1072" spans="1:44" hidden="1" x14ac:dyDescent="0.25">
      <c r="A1072" t="s">
        <v>136</v>
      </c>
      <c r="B1072">
        <v>10</v>
      </c>
      <c r="C1072">
        <v>1</v>
      </c>
      <c r="D1072">
        <v>1</v>
      </c>
      <c r="E1072">
        <v>0</v>
      </c>
      <c r="F1072">
        <v>28</v>
      </c>
      <c r="G1072" t="str">
        <f>IF(טבלה20[[#This Row],[CycleNumber]]&gt;2,IF(AND(טבלה20[[#This Row],[LengthofCycle]]-F1071=F1071-F1070,טבלה20[[#This Row],[LengthofCycle]]-F1071&lt;&gt;0),1,""),"")</f>
        <v/>
      </c>
      <c r="H1072" t="str">
        <f>IF(טבלה20[[#This Row],[דילוג]]=1,SUM(G1072:G1073),"")</f>
        <v/>
      </c>
      <c r="I1072" t="str">
        <f>IF(AND(טבלה20[[#This Row],[CycleNumber]]&gt;B1071,טבלה20[[#This Row],[CycleNumber]]&gt;2),IF(טבלה20[[#This Row],[דילוג]]=1,טבלה20[[#This Row],[LengthofCycle]]-F1071,I1071),"")</f>
        <v/>
      </c>
      <c r="J1072">
        <f>IF(AND(טבלה20[[#This Row],[CycleNumber]]&gt;B1071,טבלה20[[#This Row],[CycleNumber]]&gt;2),IF(טבלה20[[#This Row],[דילוג]]=1,1,IF(MAX(J1070:J1071)=1,1,IF(טבלה20[[#This Row],[LengthofCycle]]-F1071&lt;&gt;טבלה20[[#This Row],[הפרש קבוע אחרון]],0,""))),"")</f>
        <v>0</v>
      </c>
      <c r="K1072" t="str">
        <f>IF(טבלה20[[#This Row],[CycleNumber]]&lt;3,"",IF(טבלה20[[#This Row],[דילוג]]=1,1,IF(K1071="","",IF(טבלה20[[#This Row],[LengthofCycle]]-F1071=טבלה20[[#This Row],[הפרש קבוע אחרון]],1,IF(K1071+1&gt;3,"",K1071+1)))))</f>
        <v/>
      </c>
      <c r="L1072" t="str">
        <f>IF(OR(טבלה20[[#This Row],[פעילות]]="",K1071=""),"",IF(טבלה20[[#This Row],[פעילות]]=1,1,0))</f>
        <v/>
      </c>
      <c r="M1072" s="1" t="str">
        <f>IF(טבלה20[[#This Row],[פעילות]]="","",IF(OR(M1071="",AND(טבלה20[[#This Row],[דילוג]]=1,K1071=3)),1,M1071+1))</f>
        <v/>
      </c>
      <c r="N1072" s="1" t="str">
        <f>IF(AND(טבלה20[[#This Row],[מחזורי פעילות]]=3,G1073=1,טבלה20[[#This Row],[הפרש קבוע אחרון]]&lt;&gt;I1073),1,"")</f>
        <v/>
      </c>
      <c r="O1072" s="1" t="str">
        <f>IF(AND(טבלה20[[#This Row],[מחזורי פעילות]]=3,G1073=1,טבלה20[[#This Row],[הפרש קבוע אחרון]]=I1073),1,"")</f>
        <v/>
      </c>
      <c r="P1072" s="1" t="str">
        <f>IF(AND(טבלה20[[#This Row],[דילוג]]=1,טבלה20[[#This Row],[הפרש קבוע אחרון]]=I1071,טבלה20[[#This Row],[מחזורי פעילות]]&gt;1),1,"")</f>
        <v/>
      </c>
      <c r="Q1072" s="1" t="str">
        <f>IF(OR(AND(טבלה20[[#This Row],[מחזורי פעילות]]&lt;&gt;"",M1073=""),AND(טבלה20[[#This Row],[פעילות]]=3,M1073=1)),טבלה20[[#This Row],[מחזורי פעילות]],"")</f>
        <v/>
      </c>
      <c r="R1072" s="1" t="str">
        <f>IF(טבלה20[[#This Row],[באיזה מחזור נעקר אחרי קביעה?]]&lt;&gt;"",1,"")</f>
        <v/>
      </c>
      <c r="S1072" s="1" t="str">
        <f>IF(AND(טבלה20[[#This Row],[באיזה מחזור נעקר אחרי קביעה?]]&lt;&gt;"",טבלה20[[#This Row],[CycleNumber]]&gt;B1073),טבלה20[[#This Row],[באיזה מחזור נעקר אחרי קביעה?]],"")</f>
        <v/>
      </c>
      <c r="T1072" s="1" t="str">
        <f>IF(AND(טבלה20[[#This Row],[הפרש קבוע אחרון]]&lt;&gt;"",I1071=""),טבלה20[[#This Row],[CycleNumber]],"")</f>
        <v/>
      </c>
      <c r="U1072" s="1" t="str">
        <f>IF(OR(טבלה20[[#This Row],[CycleNumber]]&gt;B1073,B1073=""),טבלה20[[#This Row],[CycleNumber]],"")</f>
        <v/>
      </c>
      <c r="V10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2" t="s">
        <v>136</v>
      </c>
      <c r="AO1072">
        <v>9</v>
      </c>
      <c r="AP1072">
        <v>28</v>
      </c>
      <c r="AQ1072">
        <f t="shared" si="36"/>
        <v>0</v>
      </c>
      <c r="AR1072" t="str">
        <f t="shared" si="37"/>
        <v/>
      </c>
    </row>
    <row r="1073" spans="1:44" hidden="1" x14ac:dyDescent="0.25">
      <c r="A1073" t="s">
        <v>136</v>
      </c>
      <c r="B1073">
        <v>11</v>
      </c>
      <c r="C1073">
        <v>1</v>
      </c>
      <c r="D1073">
        <v>1</v>
      </c>
      <c r="E1073">
        <v>0</v>
      </c>
      <c r="F1073">
        <v>26</v>
      </c>
      <c r="G1073" t="str">
        <f>IF(טבלה20[[#This Row],[CycleNumber]]&gt;2,IF(AND(טבלה20[[#This Row],[LengthofCycle]]-F1072=F1072-F1071,טבלה20[[#This Row],[LengthofCycle]]-F1072&lt;&gt;0),1,""),"")</f>
        <v/>
      </c>
      <c r="H1073" t="str">
        <f>IF(טבלה20[[#This Row],[דילוג]]=1,SUM(G1073:G1074),"")</f>
        <v/>
      </c>
      <c r="I1073" t="str">
        <f>IF(AND(טבלה20[[#This Row],[CycleNumber]]&gt;B1072,טבלה20[[#This Row],[CycleNumber]]&gt;2),IF(טבלה20[[#This Row],[דילוג]]=1,טבלה20[[#This Row],[LengthofCycle]]-F1072,I1072),"")</f>
        <v/>
      </c>
      <c r="J1073">
        <f>IF(AND(טבלה20[[#This Row],[CycleNumber]]&gt;B1072,טבלה20[[#This Row],[CycleNumber]]&gt;2),IF(טבלה20[[#This Row],[דילוג]]=1,1,IF(MAX(J1071:J1072)=1,1,IF(טבלה20[[#This Row],[LengthofCycle]]-F1072&lt;&gt;טבלה20[[#This Row],[הפרש קבוע אחרון]],0,""))),"")</f>
        <v>0</v>
      </c>
      <c r="K1073" t="str">
        <f>IF(טבלה20[[#This Row],[CycleNumber]]&lt;3,"",IF(טבלה20[[#This Row],[דילוג]]=1,1,IF(K1072="","",IF(טבלה20[[#This Row],[LengthofCycle]]-F1072=טבלה20[[#This Row],[הפרש קבוע אחרון]],1,IF(K1072+1&gt;3,"",K1072+1)))))</f>
        <v/>
      </c>
      <c r="L1073" t="str">
        <f>IF(OR(טבלה20[[#This Row],[פעילות]]="",K1072=""),"",IF(טבלה20[[#This Row],[פעילות]]=1,1,0))</f>
        <v/>
      </c>
      <c r="M1073" s="1" t="str">
        <f>IF(טבלה20[[#This Row],[פעילות]]="","",IF(OR(M1072="",AND(טבלה20[[#This Row],[דילוג]]=1,K1072=3)),1,M1072+1))</f>
        <v/>
      </c>
      <c r="N1073" s="1" t="str">
        <f>IF(AND(טבלה20[[#This Row],[מחזורי פעילות]]=3,G1074=1,טבלה20[[#This Row],[הפרש קבוע אחרון]]&lt;&gt;I1074),1,"")</f>
        <v/>
      </c>
      <c r="O1073" s="1" t="str">
        <f>IF(AND(טבלה20[[#This Row],[מחזורי פעילות]]=3,G1074=1,טבלה20[[#This Row],[הפרש קבוע אחרון]]=I1074),1,"")</f>
        <v/>
      </c>
      <c r="P1073" s="1" t="str">
        <f>IF(AND(טבלה20[[#This Row],[דילוג]]=1,טבלה20[[#This Row],[הפרש קבוע אחרון]]=I1072,טבלה20[[#This Row],[מחזורי פעילות]]&gt;1),1,"")</f>
        <v/>
      </c>
      <c r="Q1073" s="1" t="str">
        <f>IF(OR(AND(טבלה20[[#This Row],[מחזורי פעילות]]&lt;&gt;"",M1074=""),AND(טבלה20[[#This Row],[פעילות]]=3,M1074=1)),טבלה20[[#This Row],[מחזורי פעילות]],"")</f>
        <v/>
      </c>
      <c r="R1073" s="1" t="str">
        <f>IF(טבלה20[[#This Row],[באיזה מחזור נעקר אחרי קביעה?]]&lt;&gt;"",1,"")</f>
        <v/>
      </c>
      <c r="S1073" s="1" t="str">
        <f>IF(AND(טבלה20[[#This Row],[באיזה מחזור נעקר אחרי קביעה?]]&lt;&gt;"",טבלה20[[#This Row],[CycleNumber]]&gt;B1074),טבלה20[[#This Row],[באיזה מחזור נעקר אחרי קביעה?]],"")</f>
        <v/>
      </c>
      <c r="T1073" s="1" t="str">
        <f>IF(AND(טבלה20[[#This Row],[הפרש קבוע אחרון]]&lt;&gt;"",I1072=""),טבלה20[[#This Row],[CycleNumber]],"")</f>
        <v/>
      </c>
      <c r="U1073" s="1" t="str">
        <f>IF(OR(טבלה20[[#This Row],[CycleNumber]]&gt;B1074,B1074=""),טבלה20[[#This Row],[CycleNumber]],"")</f>
        <v/>
      </c>
      <c r="V10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3" t="s">
        <v>136</v>
      </c>
      <c r="AO1073">
        <v>10</v>
      </c>
      <c r="AP1073">
        <v>28</v>
      </c>
      <c r="AQ1073">
        <f t="shared" si="36"/>
        <v>0</v>
      </c>
      <c r="AR1073" t="str">
        <f t="shared" si="37"/>
        <v/>
      </c>
    </row>
    <row r="1074" spans="1:44" hidden="1" x14ac:dyDescent="0.25">
      <c r="A1074" t="s">
        <v>136</v>
      </c>
      <c r="B1074">
        <v>12</v>
      </c>
      <c r="C1074">
        <v>1</v>
      </c>
      <c r="D1074">
        <v>1</v>
      </c>
      <c r="E1074">
        <v>0</v>
      </c>
      <c r="F1074">
        <v>25</v>
      </c>
      <c r="G1074" t="str">
        <f>IF(טבלה20[[#This Row],[CycleNumber]]&gt;2,IF(AND(טבלה20[[#This Row],[LengthofCycle]]-F1073=F1073-F1072,טבלה20[[#This Row],[LengthofCycle]]-F1073&lt;&gt;0),1,""),"")</f>
        <v/>
      </c>
      <c r="H1074" t="str">
        <f>IF(טבלה20[[#This Row],[דילוג]]=1,SUM(G1074:G1075),"")</f>
        <v/>
      </c>
      <c r="I1074" t="str">
        <f>IF(AND(טבלה20[[#This Row],[CycleNumber]]&gt;B1073,טבלה20[[#This Row],[CycleNumber]]&gt;2),IF(טבלה20[[#This Row],[דילוג]]=1,טבלה20[[#This Row],[LengthofCycle]]-F1073,I1073),"")</f>
        <v/>
      </c>
      <c r="J1074">
        <f>IF(AND(טבלה20[[#This Row],[CycleNumber]]&gt;B1073,טבלה20[[#This Row],[CycleNumber]]&gt;2),IF(טבלה20[[#This Row],[דילוג]]=1,1,IF(MAX(J1072:J1073)=1,1,IF(טבלה20[[#This Row],[LengthofCycle]]-F1073&lt;&gt;טבלה20[[#This Row],[הפרש קבוע אחרון]],0,""))),"")</f>
        <v>0</v>
      </c>
      <c r="K1074" t="str">
        <f>IF(טבלה20[[#This Row],[CycleNumber]]&lt;3,"",IF(טבלה20[[#This Row],[דילוג]]=1,1,IF(K1073="","",IF(טבלה20[[#This Row],[LengthofCycle]]-F1073=טבלה20[[#This Row],[הפרש קבוע אחרון]],1,IF(K1073+1&gt;3,"",K1073+1)))))</f>
        <v/>
      </c>
      <c r="L1074" t="str">
        <f>IF(OR(טבלה20[[#This Row],[פעילות]]="",K1073=""),"",IF(טבלה20[[#This Row],[פעילות]]=1,1,0))</f>
        <v/>
      </c>
      <c r="M1074" s="1" t="str">
        <f>IF(טבלה20[[#This Row],[פעילות]]="","",IF(OR(M1073="",AND(טבלה20[[#This Row],[דילוג]]=1,K1073=3)),1,M1073+1))</f>
        <v/>
      </c>
      <c r="N1074" s="1" t="str">
        <f>IF(AND(טבלה20[[#This Row],[מחזורי פעילות]]=3,G1075=1,טבלה20[[#This Row],[הפרש קבוע אחרון]]&lt;&gt;I1075),1,"")</f>
        <v/>
      </c>
      <c r="O1074" s="1" t="str">
        <f>IF(AND(טבלה20[[#This Row],[מחזורי פעילות]]=3,G1075=1,טבלה20[[#This Row],[הפרש קבוע אחרון]]=I1075),1,"")</f>
        <v/>
      </c>
      <c r="P1074" s="1" t="str">
        <f>IF(AND(טבלה20[[#This Row],[דילוג]]=1,טבלה20[[#This Row],[הפרש קבוע אחרון]]=I1073,טבלה20[[#This Row],[מחזורי פעילות]]&gt;1),1,"")</f>
        <v/>
      </c>
      <c r="Q1074" s="1" t="str">
        <f>IF(OR(AND(טבלה20[[#This Row],[מחזורי פעילות]]&lt;&gt;"",M1075=""),AND(טבלה20[[#This Row],[פעילות]]=3,M1075=1)),טבלה20[[#This Row],[מחזורי פעילות]],"")</f>
        <v/>
      </c>
      <c r="R1074" s="1" t="str">
        <f>IF(טבלה20[[#This Row],[באיזה מחזור נעקר אחרי קביעה?]]&lt;&gt;"",1,"")</f>
        <v/>
      </c>
      <c r="S1074" s="1" t="str">
        <f>IF(AND(טבלה20[[#This Row],[באיזה מחזור נעקר אחרי קביעה?]]&lt;&gt;"",טבלה20[[#This Row],[CycleNumber]]&gt;B1075),טבלה20[[#This Row],[באיזה מחזור נעקר אחרי קביעה?]],"")</f>
        <v/>
      </c>
      <c r="T1074" s="1" t="str">
        <f>IF(AND(טבלה20[[#This Row],[הפרש קבוע אחרון]]&lt;&gt;"",I1073=""),טבלה20[[#This Row],[CycleNumber]],"")</f>
        <v/>
      </c>
      <c r="U1074" s="1" t="str">
        <f>IF(OR(טבלה20[[#This Row],[CycleNumber]]&gt;B1075,B1075=""),טבלה20[[#This Row],[CycleNumber]],"")</f>
        <v/>
      </c>
      <c r="V10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4" t="s">
        <v>136</v>
      </c>
      <c r="AO1074">
        <v>11</v>
      </c>
      <c r="AP1074">
        <v>26</v>
      </c>
      <c r="AQ1074">
        <f t="shared" si="36"/>
        <v>0</v>
      </c>
      <c r="AR1074" t="str">
        <f t="shared" si="37"/>
        <v/>
      </c>
    </row>
    <row r="1075" spans="1:44" hidden="1" x14ac:dyDescent="0.25">
      <c r="A1075" t="s">
        <v>136</v>
      </c>
      <c r="B1075">
        <v>13</v>
      </c>
      <c r="C1075">
        <v>1</v>
      </c>
      <c r="D1075">
        <v>1</v>
      </c>
      <c r="E1075">
        <v>0</v>
      </c>
      <c r="F1075">
        <v>26</v>
      </c>
      <c r="G1075" t="str">
        <f>IF(טבלה20[[#This Row],[CycleNumber]]&gt;2,IF(AND(טבלה20[[#This Row],[LengthofCycle]]-F1074=F1074-F1073,טבלה20[[#This Row],[LengthofCycle]]-F1074&lt;&gt;0),1,""),"")</f>
        <v/>
      </c>
      <c r="H1075" t="str">
        <f>IF(טבלה20[[#This Row],[דילוג]]=1,SUM(G1075:G1076),"")</f>
        <v/>
      </c>
      <c r="I1075" t="str">
        <f>IF(AND(טבלה20[[#This Row],[CycleNumber]]&gt;B1074,טבלה20[[#This Row],[CycleNumber]]&gt;2),IF(טבלה20[[#This Row],[דילוג]]=1,טבלה20[[#This Row],[LengthofCycle]]-F1074,I1074),"")</f>
        <v/>
      </c>
      <c r="J1075">
        <f>IF(AND(טבלה20[[#This Row],[CycleNumber]]&gt;B1074,טבלה20[[#This Row],[CycleNumber]]&gt;2),IF(טבלה20[[#This Row],[דילוג]]=1,1,IF(MAX(J1073:J1074)=1,1,IF(טבלה20[[#This Row],[LengthofCycle]]-F1074&lt;&gt;טבלה20[[#This Row],[הפרש קבוע אחרון]],0,""))),"")</f>
        <v>0</v>
      </c>
      <c r="K1075" t="str">
        <f>IF(טבלה20[[#This Row],[CycleNumber]]&lt;3,"",IF(טבלה20[[#This Row],[דילוג]]=1,1,IF(K1074="","",IF(טבלה20[[#This Row],[LengthofCycle]]-F1074=טבלה20[[#This Row],[הפרש קבוע אחרון]],1,IF(K1074+1&gt;3,"",K1074+1)))))</f>
        <v/>
      </c>
      <c r="L1075" t="str">
        <f>IF(OR(טבלה20[[#This Row],[פעילות]]="",K1074=""),"",IF(טבלה20[[#This Row],[פעילות]]=1,1,0))</f>
        <v/>
      </c>
      <c r="M1075" s="1" t="str">
        <f>IF(טבלה20[[#This Row],[פעילות]]="","",IF(OR(M1074="",AND(טבלה20[[#This Row],[דילוג]]=1,K1074=3)),1,M1074+1))</f>
        <v/>
      </c>
      <c r="N1075" s="1" t="str">
        <f>IF(AND(טבלה20[[#This Row],[מחזורי פעילות]]=3,G1076=1,טבלה20[[#This Row],[הפרש קבוע אחרון]]&lt;&gt;I1076),1,"")</f>
        <v/>
      </c>
      <c r="O1075" s="1" t="str">
        <f>IF(AND(טבלה20[[#This Row],[מחזורי פעילות]]=3,G1076=1,טבלה20[[#This Row],[הפרש קבוע אחרון]]=I1076),1,"")</f>
        <v/>
      </c>
      <c r="P1075" s="1" t="str">
        <f>IF(AND(טבלה20[[#This Row],[דילוג]]=1,טבלה20[[#This Row],[הפרש קבוע אחרון]]=I1074,טבלה20[[#This Row],[מחזורי פעילות]]&gt;1),1,"")</f>
        <v/>
      </c>
      <c r="Q1075" s="1" t="str">
        <f>IF(OR(AND(טבלה20[[#This Row],[מחזורי פעילות]]&lt;&gt;"",M1076=""),AND(טבלה20[[#This Row],[פעילות]]=3,M1076=1)),טבלה20[[#This Row],[מחזורי פעילות]],"")</f>
        <v/>
      </c>
      <c r="R1075" s="1" t="str">
        <f>IF(טבלה20[[#This Row],[באיזה מחזור נעקר אחרי קביעה?]]&lt;&gt;"",1,"")</f>
        <v/>
      </c>
      <c r="S1075" s="1" t="str">
        <f>IF(AND(טבלה20[[#This Row],[באיזה מחזור נעקר אחרי קביעה?]]&lt;&gt;"",טבלה20[[#This Row],[CycleNumber]]&gt;B1076),טבלה20[[#This Row],[באיזה מחזור נעקר אחרי קביעה?]],"")</f>
        <v/>
      </c>
      <c r="T1075" s="1" t="str">
        <f>IF(AND(טבלה20[[#This Row],[הפרש קבוע אחרון]]&lt;&gt;"",I1074=""),טבלה20[[#This Row],[CycleNumber]],"")</f>
        <v/>
      </c>
      <c r="U1075" s="1">
        <f>IF(OR(טבלה20[[#This Row],[CycleNumber]]&gt;B1076,B1076=""),טבלה20[[#This Row],[CycleNumber]],"")</f>
        <v>13</v>
      </c>
      <c r="V10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5" t="s">
        <v>136</v>
      </c>
      <c r="AO1075">
        <v>12</v>
      </c>
      <c r="AP1075">
        <v>25</v>
      </c>
      <c r="AQ1075">
        <f t="shared" si="36"/>
        <v>0</v>
      </c>
      <c r="AR1075" t="str">
        <f t="shared" si="37"/>
        <v/>
      </c>
    </row>
    <row r="1076" spans="1:44" hidden="1" x14ac:dyDescent="0.25">
      <c r="A1076" t="s">
        <v>137</v>
      </c>
      <c r="B1076">
        <v>1</v>
      </c>
      <c r="C1076">
        <v>0</v>
      </c>
      <c r="D1076">
        <v>1</v>
      </c>
      <c r="E1076">
        <v>0</v>
      </c>
      <c r="F1076">
        <v>30</v>
      </c>
      <c r="G1076" t="str">
        <f>IF(טבלה20[[#This Row],[CycleNumber]]&gt;2,IF(AND(טבלה20[[#This Row],[LengthofCycle]]-F1075=F1075-F1074,טבלה20[[#This Row],[LengthofCycle]]-F1075&lt;&gt;0),1,""),"")</f>
        <v/>
      </c>
      <c r="H1076" t="str">
        <f>IF(טבלה20[[#This Row],[דילוג]]=1,SUM(G1076:G1077),"")</f>
        <v/>
      </c>
      <c r="I1076" t="str">
        <f>IF(AND(טבלה20[[#This Row],[CycleNumber]]&gt;B1075,טבלה20[[#This Row],[CycleNumber]]&gt;2),IF(טבלה20[[#This Row],[דילוג]]=1,טבלה20[[#This Row],[LengthofCycle]]-F1075,I1075),"")</f>
        <v/>
      </c>
      <c r="J1076" t="str">
        <f>IF(AND(טבלה20[[#This Row],[CycleNumber]]&gt;B1075,טבלה20[[#This Row],[CycleNumber]]&gt;2),IF(טבלה20[[#This Row],[דילוג]]=1,1,IF(MAX(J1074:J1075)=1,1,IF(טבלה20[[#This Row],[LengthofCycle]]-F1075&lt;&gt;טבלה20[[#This Row],[הפרש קבוע אחרון]],0,""))),"")</f>
        <v/>
      </c>
      <c r="K1076" t="str">
        <f>IF(טבלה20[[#This Row],[CycleNumber]]&lt;3,"",IF(טבלה20[[#This Row],[דילוג]]=1,1,IF(K1075="","",IF(טבלה20[[#This Row],[LengthofCycle]]-F1075=טבלה20[[#This Row],[הפרש קבוע אחרון]],1,IF(K1075+1&gt;3,"",K1075+1)))))</f>
        <v/>
      </c>
      <c r="L1076" t="str">
        <f>IF(OR(טבלה20[[#This Row],[פעילות]]="",K1075=""),"",IF(טבלה20[[#This Row],[פעילות]]=1,1,0))</f>
        <v/>
      </c>
      <c r="M1076" s="1" t="str">
        <f>IF(טבלה20[[#This Row],[פעילות]]="","",IF(OR(M1075="",AND(טבלה20[[#This Row],[דילוג]]=1,K1075=3)),1,M1075+1))</f>
        <v/>
      </c>
      <c r="N1076" s="1" t="str">
        <f>IF(AND(טבלה20[[#This Row],[מחזורי פעילות]]=3,G1077=1,טבלה20[[#This Row],[הפרש קבוע אחרון]]&lt;&gt;I1077),1,"")</f>
        <v/>
      </c>
      <c r="O1076" s="1" t="str">
        <f>IF(AND(טבלה20[[#This Row],[מחזורי פעילות]]=3,G1077=1,טבלה20[[#This Row],[הפרש קבוע אחרון]]=I1077),1,"")</f>
        <v/>
      </c>
      <c r="P1076" s="1" t="str">
        <f>IF(AND(טבלה20[[#This Row],[דילוג]]=1,טבלה20[[#This Row],[הפרש קבוע אחרון]]=I1075,טבלה20[[#This Row],[מחזורי פעילות]]&gt;1),1,"")</f>
        <v/>
      </c>
      <c r="Q1076" s="1" t="str">
        <f>IF(OR(AND(טבלה20[[#This Row],[מחזורי פעילות]]&lt;&gt;"",M1077=""),AND(טבלה20[[#This Row],[פעילות]]=3,M1077=1)),טבלה20[[#This Row],[מחזורי פעילות]],"")</f>
        <v/>
      </c>
      <c r="R1076" s="1" t="str">
        <f>IF(טבלה20[[#This Row],[באיזה מחזור נעקר אחרי קביעה?]]&lt;&gt;"",1,"")</f>
        <v/>
      </c>
      <c r="S1076" s="1" t="str">
        <f>IF(AND(טבלה20[[#This Row],[באיזה מחזור נעקר אחרי קביעה?]]&lt;&gt;"",טבלה20[[#This Row],[CycleNumber]]&gt;B1077),טבלה20[[#This Row],[באיזה מחזור נעקר אחרי קביעה?]],"")</f>
        <v/>
      </c>
      <c r="T1076" s="1" t="str">
        <f>IF(AND(טבלה20[[#This Row],[הפרש קבוע אחרון]]&lt;&gt;"",I1075=""),טבלה20[[#This Row],[CycleNumber]],"")</f>
        <v/>
      </c>
      <c r="U1076" s="1" t="str">
        <f>IF(OR(טבלה20[[#This Row],[CycleNumber]]&gt;B1077,B1077=""),טבלה20[[#This Row],[CycleNumber]],"")</f>
        <v/>
      </c>
      <c r="V10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6" t="s">
        <v>136</v>
      </c>
      <c r="AO1076">
        <v>13</v>
      </c>
      <c r="AP1076">
        <v>26</v>
      </c>
      <c r="AQ1076">
        <f t="shared" si="36"/>
        <v>0</v>
      </c>
      <c r="AR1076" t="str">
        <f t="shared" si="37"/>
        <v/>
      </c>
    </row>
    <row r="1077" spans="1:44" hidden="1" x14ac:dyDescent="0.25">
      <c r="A1077" t="s">
        <v>137</v>
      </c>
      <c r="B1077">
        <v>2</v>
      </c>
      <c r="C1077">
        <v>0</v>
      </c>
      <c r="D1077">
        <v>1</v>
      </c>
      <c r="E1077">
        <v>0</v>
      </c>
      <c r="F1077">
        <v>28</v>
      </c>
      <c r="G1077" t="str">
        <f>IF(טבלה20[[#This Row],[CycleNumber]]&gt;2,IF(AND(טבלה20[[#This Row],[LengthofCycle]]-F1076=F1076-F1075,טבלה20[[#This Row],[LengthofCycle]]-F1076&lt;&gt;0),1,""),"")</f>
        <v/>
      </c>
      <c r="H1077" t="str">
        <f>IF(טבלה20[[#This Row],[דילוג]]=1,SUM(G1077:G1078),"")</f>
        <v/>
      </c>
      <c r="I1077" t="str">
        <f>IF(AND(טבלה20[[#This Row],[CycleNumber]]&gt;B1076,טבלה20[[#This Row],[CycleNumber]]&gt;2),IF(טבלה20[[#This Row],[דילוג]]=1,טבלה20[[#This Row],[LengthofCycle]]-F1076,I1076),"")</f>
        <v/>
      </c>
      <c r="J1077" t="str">
        <f>IF(AND(טבלה20[[#This Row],[CycleNumber]]&gt;B1076,טבלה20[[#This Row],[CycleNumber]]&gt;2),IF(טבלה20[[#This Row],[דילוג]]=1,1,IF(MAX(J1075:J1076)=1,1,IF(טבלה20[[#This Row],[LengthofCycle]]-F1076&lt;&gt;טבלה20[[#This Row],[הפרש קבוע אחרון]],0,""))),"")</f>
        <v/>
      </c>
      <c r="K1077" t="str">
        <f>IF(טבלה20[[#This Row],[CycleNumber]]&lt;3,"",IF(טבלה20[[#This Row],[דילוג]]=1,1,IF(K1076="","",IF(טבלה20[[#This Row],[LengthofCycle]]-F1076=טבלה20[[#This Row],[הפרש קבוע אחרון]],1,IF(K1076+1&gt;3,"",K1076+1)))))</f>
        <v/>
      </c>
      <c r="L1077" t="str">
        <f>IF(OR(טבלה20[[#This Row],[פעילות]]="",K1076=""),"",IF(טבלה20[[#This Row],[פעילות]]=1,1,0))</f>
        <v/>
      </c>
      <c r="M1077" s="1" t="str">
        <f>IF(טבלה20[[#This Row],[פעילות]]="","",IF(OR(M1076="",AND(טבלה20[[#This Row],[דילוג]]=1,K1076=3)),1,M1076+1))</f>
        <v/>
      </c>
      <c r="N1077" s="1" t="str">
        <f>IF(AND(טבלה20[[#This Row],[מחזורי פעילות]]=3,G1078=1,טבלה20[[#This Row],[הפרש קבוע אחרון]]&lt;&gt;I1078),1,"")</f>
        <v/>
      </c>
      <c r="O1077" s="1" t="str">
        <f>IF(AND(טבלה20[[#This Row],[מחזורי פעילות]]=3,G1078=1,טבלה20[[#This Row],[הפרש קבוע אחרון]]=I1078),1,"")</f>
        <v/>
      </c>
      <c r="P1077" s="1" t="str">
        <f>IF(AND(טבלה20[[#This Row],[דילוג]]=1,טבלה20[[#This Row],[הפרש קבוע אחרון]]=I1076,טבלה20[[#This Row],[מחזורי פעילות]]&gt;1),1,"")</f>
        <v/>
      </c>
      <c r="Q1077" s="1" t="str">
        <f>IF(OR(AND(טבלה20[[#This Row],[מחזורי פעילות]]&lt;&gt;"",M1078=""),AND(טבלה20[[#This Row],[פעילות]]=3,M1078=1)),טבלה20[[#This Row],[מחזורי פעילות]],"")</f>
        <v/>
      </c>
      <c r="R1077" s="1" t="str">
        <f>IF(טבלה20[[#This Row],[באיזה מחזור נעקר אחרי קביעה?]]&lt;&gt;"",1,"")</f>
        <v/>
      </c>
      <c r="S1077" s="1" t="str">
        <f>IF(AND(טבלה20[[#This Row],[באיזה מחזור נעקר אחרי קביעה?]]&lt;&gt;"",טבלה20[[#This Row],[CycleNumber]]&gt;B1078),טבלה20[[#This Row],[באיזה מחזור נעקר אחרי קביעה?]],"")</f>
        <v/>
      </c>
      <c r="T1077" s="1" t="str">
        <f>IF(AND(טבלה20[[#This Row],[הפרש קבוע אחרון]]&lt;&gt;"",I1076=""),טבלה20[[#This Row],[CycleNumber]],"")</f>
        <v/>
      </c>
      <c r="U1077" s="1" t="str">
        <f>IF(OR(טבלה20[[#This Row],[CycleNumber]]&gt;B1078,B1078=""),טבלה20[[#This Row],[CycleNumber]],"")</f>
        <v/>
      </c>
      <c r="V10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7" t="s">
        <v>137</v>
      </c>
      <c r="AO1077">
        <v>1</v>
      </c>
      <c r="AP1077">
        <v>30</v>
      </c>
      <c r="AQ1077" t="str">
        <f t="shared" si="36"/>
        <v/>
      </c>
      <c r="AR1077" t="str">
        <f t="shared" si="37"/>
        <v/>
      </c>
    </row>
    <row r="1078" spans="1:44" hidden="1" x14ac:dyDescent="0.25">
      <c r="A1078" t="s">
        <v>137</v>
      </c>
      <c r="B1078">
        <v>3</v>
      </c>
      <c r="C1078">
        <v>0</v>
      </c>
      <c r="D1078">
        <v>1</v>
      </c>
      <c r="E1078">
        <v>0</v>
      </c>
      <c r="F1078">
        <v>31</v>
      </c>
      <c r="G1078" t="str">
        <f>IF(טבלה20[[#This Row],[CycleNumber]]&gt;2,IF(AND(טבלה20[[#This Row],[LengthofCycle]]-F1077=F1077-F1076,טבלה20[[#This Row],[LengthofCycle]]-F1077&lt;&gt;0),1,""),"")</f>
        <v/>
      </c>
      <c r="H1078" t="str">
        <f>IF(טבלה20[[#This Row],[דילוג]]=1,SUM(G1078:G1079),"")</f>
        <v/>
      </c>
      <c r="I1078" t="str">
        <f>IF(AND(טבלה20[[#This Row],[CycleNumber]]&gt;B1077,טבלה20[[#This Row],[CycleNumber]]&gt;2),IF(טבלה20[[#This Row],[דילוג]]=1,טבלה20[[#This Row],[LengthofCycle]]-F1077,I1077),"")</f>
        <v/>
      </c>
      <c r="J1078">
        <f>IF(AND(טבלה20[[#This Row],[CycleNumber]]&gt;B1077,טבלה20[[#This Row],[CycleNumber]]&gt;2),IF(טבלה20[[#This Row],[דילוג]]=1,1,IF(MAX(J1076:J1077)=1,1,IF(טבלה20[[#This Row],[LengthofCycle]]-F1077&lt;&gt;טבלה20[[#This Row],[הפרש קבוע אחרון]],0,""))),"")</f>
        <v>0</v>
      </c>
      <c r="K1078" t="str">
        <f>IF(טבלה20[[#This Row],[CycleNumber]]&lt;3,"",IF(טבלה20[[#This Row],[דילוג]]=1,1,IF(K1077="","",IF(טבלה20[[#This Row],[LengthofCycle]]-F1077=טבלה20[[#This Row],[הפרש קבוע אחרון]],1,IF(K1077+1&gt;3,"",K1077+1)))))</f>
        <v/>
      </c>
      <c r="L1078" t="str">
        <f>IF(OR(טבלה20[[#This Row],[פעילות]]="",K1077=""),"",IF(טבלה20[[#This Row],[פעילות]]=1,1,0))</f>
        <v/>
      </c>
      <c r="M1078" s="1" t="str">
        <f>IF(טבלה20[[#This Row],[פעילות]]="","",IF(OR(M1077="",AND(טבלה20[[#This Row],[דילוג]]=1,K1077=3)),1,M1077+1))</f>
        <v/>
      </c>
      <c r="N1078" s="1" t="str">
        <f>IF(AND(טבלה20[[#This Row],[מחזורי פעילות]]=3,G1079=1,טבלה20[[#This Row],[הפרש קבוע אחרון]]&lt;&gt;I1079),1,"")</f>
        <v/>
      </c>
      <c r="O1078" s="1" t="str">
        <f>IF(AND(טבלה20[[#This Row],[מחזורי פעילות]]=3,G1079=1,טבלה20[[#This Row],[הפרש קבוע אחרון]]=I1079),1,"")</f>
        <v/>
      </c>
      <c r="P1078" s="1" t="str">
        <f>IF(AND(טבלה20[[#This Row],[דילוג]]=1,טבלה20[[#This Row],[הפרש קבוע אחרון]]=I1077,טבלה20[[#This Row],[מחזורי פעילות]]&gt;1),1,"")</f>
        <v/>
      </c>
      <c r="Q1078" s="1" t="str">
        <f>IF(OR(AND(טבלה20[[#This Row],[מחזורי פעילות]]&lt;&gt;"",M1079=""),AND(טבלה20[[#This Row],[פעילות]]=3,M1079=1)),טבלה20[[#This Row],[מחזורי פעילות]],"")</f>
        <v/>
      </c>
      <c r="R1078" s="1" t="str">
        <f>IF(טבלה20[[#This Row],[באיזה מחזור נעקר אחרי קביעה?]]&lt;&gt;"",1,"")</f>
        <v/>
      </c>
      <c r="S1078" s="1" t="str">
        <f>IF(AND(טבלה20[[#This Row],[באיזה מחזור נעקר אחרי קביעה?]]&lt;&gt;"",טבלה20[[#This Row],[CycleNumber]]&gt;B1079),טבלה20[[#This Row],[באיזה מחזור נעקר אחרי קביעה?]],"")</f>
        <v/>
      </c>
      <c r="T1078" s="1" t="str">
        <f>IF(AND(טבלה20[[#This Row],[הפרש קבוע אחרון]]&lt;&gt;"",I1077=""),טבלה20[[#This Row],[CycleNumber]],"")</f>
        <v/>
      </c>
      <c r="U1078" s="1" t="str">
        <f>IF(OR(טבלה20[[#This Row],[CycleNumber]]&gt;B1079,B1079=""),טבלה20[[#This Row],[CycleNumber]],"")</f>
        <v/>
      </c>
      <c r="V10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8" t="s">
        <v>137</v>
      </c>
      <c r="AO1078">
        <v>2</v>
      </c>
      <c r="AP1078">
        <v>28</v>
      </c>
      <c r="AQ1078" t="str">
        <f t="shared" si="36"/>
        <v/>
      </c>
      <c r="AR1078" t="str">
        <f t="shared" si="37"/>
        <v/>
      </c>
    </row>
    <row r="1079" spans="1:44" hidden="1" x14ac:dyDescent="0.25">
      <c r="A1079" t="s">
        <v>137</v>
      </c>
      <c r="B1079">
        <v>4</v>
      </c>
      <c r="C1079">
        <v>0</v>
      </c>
      <c r="D1079">
        <v>1</v>
      </c>
      <c r="E1079">
        <v>0</v>
      </c>
      <c r="F1079">
        <v>32</v>
      </c>
      <c r="G1079" t="str">
        <f>IF(טבלה20[[#This Row],[CycleNumber]]&gt;2,IF(AND(טבלה20[[#This Row],[LengthofCycle]]-F1078=F1078-F1077,טבלה20[[#This Row],[LengthofCycle]]-F1078&lt;&gt;0),1,""),"")</f>
        <v/>
      </c>
      <c r="H1079" t="str">
        <f>IF(טבלה20[[#This Row],[דילוג]]=1,SUM(G1079:G1080),"")</f>
        <v/>
      </c>
      <c r="I1079" t="str">
        <f>IF(AND(טבלה20[[#This Row],[CycleNumber]]&gt;B1078,טבלה20[[#This Row],[CycleNumber]]&gt;2),IF(טבלה20[[#This Row],[דילוג]]=1,טבלה20[[#This Row],[LengthofCycle]]-F1078,I1078),"")</f>
        <v/>
      </c>
      <c r="J1079">
        <f>IF(AND(טבלה20[[#This Row],[CycleNumber]]&gt;B1078,טבלה20[[#This Row],[CycleNumber]]&gt;2),IF(טבלה20[[#This Row],[דילוג]]=1,1,IF(MAX(J1077:J1078)=1,1,IF(טבלה20[[#This Row],[LengthofCycle]]-F1078&lt;&gt;טבלה20[[#This Row],[הפרש קבוע אחרון]],0,""))),"")</f>
        <v>0</v>
      </c>
      <c r="K1079" t="str">
        <f>IF(טבלה20[[#This Row],[CycleNumber]]&lt;3,"",IF(טבלה20[[#This Row],[דילוג]]=1,1,IF(K1078="","",IF(טבלה20[[#This Row],[LengthofCycle]]-F1078=טבלה20[[#This Row],[הפרש קבוע אחרון]],1,IF(K1078+1&gt;3,"",K1078+1)))))</f>
        <v/>
      </c>
      <c r="L1079" t="str">
        <f>IF(OR(טבלה20[[#This Row],[פעילות]]="",K1078=""),"",IF(טבלה20[[#This Row],[פעילות]]=1,1,0))</f>
        <v/>
      </c>
      <c r="M1079" s="1" t="str">
        <f>IF(טבלה20[[#This Row],[פעילות]]="","",IF(OR(M1078="",AND(טבלה20[[#This Row],[דילוג]]=1,K1078=3)),1,M1078+1))</f>
        <v/>
      </c>
      <c r="N1079" s="1" t="str">
        <f>IF(AND(טבלה20[[#This Row],[מחזורי פעילות]]=3,G1080=1,טבלה20[[#This Row],[הפרש קבוע אחרון]]&lt;&gt;I1080),1,"")</f>
        <v/>
      </c>
      <c r="O1079" s="1" t="str">
        <f>IF(AND(טבלה20[[#This Row],[מחזורי פעילות]]=3,G1080=1,טבלה20[[#This Row],[הפרש קבוע אחרון]]=I1080),1,"")</f>
        <v/>
      </c>
      <c r="P1079" s="1" t="str">
        <f>IF(AND(טבלה20[[#This Row],[דילוג]]=1,טבלה20[[#This Row],[הפרש קבוע אחרון]]=I1078,טבלה20[[#This Row],[מחזורי פעילות]]&gt;1),1,"")</f>
        <v/>
      </c>
      <c r="Q1079" s="1" t="str">
        <f>IF(OR(AND(טבלה20[[#This Row],[מחזורי פעילות]]&lt;&gt;"",M1080=""),AND(טבלה20[[#This Row],[פעילות]]=3,M1080=1)),טבלה20[[#This Row],[מחזורי פעילות]],"")</f>
        <v/>
      </c>
      <c r="R1079" s="1" t="str">
        <f>IF(טבלה20[[#This Row],[באיזה מחזור נעקר אחרי קביעה?]]&lt;&gt;"",1,"")</f>
        <v/>
      </c>
      <c r="S1079" s="1" t="str">
        <f>IF(AND(טבלה20[[#This Row],[באיזה מחזור נעקר אחרי קביעה?]]&lt;&gt;"",טבלה20[[#This Row],[CycleNumber]]&gt;B1080),טבלה20[[#This Row],[באיזה מחזור נעקר אחרי קביעה?]],"")</f>
        <v/>
      </c>
      <c r="T1079" s="1" t="str">
        <f>IF(AND(טבלה20[[#This Row],[הפרש קבוע אחרון]]&lt;&gt;"",I1078=""),טבלה20[[#This Row],[CycleNumber]],"")</f>
        <v/>
      </c>
      <c r="U1079" s="1" t="str">
        <f>IF(OR(טבלה20[[#This Row],[CycleNumber]]&gt;B1080,B1080=""),טבלה20[[#This Row],[CycleNumber]],"")</f>
        <v/>
      </c>
      <c r="V10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79" t="s">
        <v>137</v>
      </c>
      <c r="AO1079">
        <v>3</v>
      </c>
      <c r="AP1079">
        <v>31</v>
      </c>
      <c r="AQ1079">
        <f t="shared" si="36"/>
        <v>0</v>
      </c>
      <c r="AR1079" t="str">
        <f t="shared" si="37"/>
        <v/>
      </c>
    </row>
    <row r="1080" spans="1:44" hidden="1" x14ac:dyDescent="0.25">
      <c r="A1080" t="s">
        <v>137</v>
      </c>
      <c r="B1080">
        <v>5</v>
      </c>
      <c r="C1080">
        <v>0</v>
      </c>
      <c r="D1080">
        <v>1</v>
      </c>
      <c r="E1080">
        <v>0</v>
      </c>
      <c r="F1080">
        <v>26</v>
      </c>
      <c r="G1080" t="str">
        <f>IF(טבלה20[[#This Row],[CycleNumber]]&gt;2,IF(AND(טבלה20[[#This Row],[LengthofCycle]]-F1079=F1079-F1078,טבלה20[[#This Row],[LengthofCycle]]-F1079&lt;&gt;0),1,""),"")</f>
        <v/>
      </c>
      <c r="H1080" t="str">
        <f>IF(טבלה20[[#This Row],[דילוג]]=1,SUM(G1080:G1081),"")</f>
        <v/>
      </c>
      <c r="I1080" t="str">
        <f>IF(AND(טבלה20[[#This Row],[CycleNumber]]&gt;B1079,טבלה20[[#This Row],[CycleNumber]]&gt;2),IF(טבלה20[[#This Row],[דילוג]]=1,טבלה20[[#This Row],[LengthofCycle]]-F1079,I1079),"")</f>
        <v/>
      </c>
      <c r="J1080">
        <f>IF(AND(טבלה20[[#This Row],[CycleNumber]]&gt;B1079,טבלה20[[#This Row],[CycleNumber]]&gt;2),IF(טבלה20[[#This Row],[דילוג]]=1,1,IF(MAX(J1078:J1079)=1,1,IF(טבלה20[[#This Row],[LengthofCycle]]-F1079&lt;&gt;טבלה20[[#This Row],[הפרש קבוע אחרון]],0,""))),"")</f>
        <v>0</v>
      </c>
      <c r="K1080" t="str">
        <f>IF(טבלה20[[#This Row],[CycleNumber]]&lt;3,"",IF(טבלה20[[#This Row],[דילוג]]=1,1,IF(K1079="","",IF(טבלה20[[#This Row],[LengthofCycle]]-F1079=טבלה20[[#This Row],[הפרש קבוע אחרון]],1,IF(K1079+1&gt;3,"",K1079+1)))))</f>
        <v/>
      </c>
      <c r="L1080" t="str">
        <f>IF(OR(טבלה20[[#This Row],[פעילות]]="",K1079=""),"",IF(טבלה20[[#This Row],[פעילות]]=1,1,0))</f>
        <v/>
      </c>
      <c r="M1080" s="1" t="str">
        <f>IF(טבלה20[[#This Row],[פעילות]]="","",IF(OR(M1079="",AND(טבלה20[[#This Row],[דילוג]]=1,K1079=3)),1,M1079+1))</f>
        <v/>
      </c>
      <c r="N1080" s="1" t="str">
        <f>IF(AND(טבלה20[[#This Row],[מחזורי פעילות]]=3,G1081=1,טבלה20[[#This Row],[הפרש קבוע אחרון]]&lt;&gt;I1081),1,"")</f>
        <v/>
      </c>
      <c r="O1080" s="1" t="str">
        <f>IF(AND(טבלה20[[#This Row],[מחזורי פעילות]]=3,G1081=1,טבלה20[[#This Row],[הפרש קבוע אחרון]]=I1081),1,"")</f>
        <v/>
      </c>
      <c r="P1080" s="1" t="str">
        <f>IF(AND(טבלה20[[#This Row],[דילוג]]=1,טבלה20[[#This Row],[הפרש קבוע אחרון]]=I1079,טבלה20[[#This Row],[מחזורי פעילות]]&gt;1),1,"")</f>
        <v/>
      </c>
      <c r="Q1080" s="1" t="str">
        <f>IF(OR(AND(טבלה20[[#This Row],[מחזורי פעילות]]&lt;&gt;"",M1081=""),AND(טבלה20[[#This Row],[פעילות]]=3,M1081=1)),טבלה20[[#This Row],[מחזורי פעילות]],"")</f>
        <v/>
      </c>
      <c r="R1080" s="1" t="str">
        <f>IF(טבלה20[[#This Row],[באיזה מחזור נעקר אחרי קביעה?]]&lt;&gt;"",1,"")</f>
        <v/>
      </c>
      <c r="S1080" s="1" t="str">
        <f>IF(AND(טבלה20[[#This Row],[באיזה מחזור נעקר אחרי קביעה?]]&lt;&gt;"",טבלה20[[#This Row],[CycleNumber]]&gt;B1081),טבלה20[[#This Row],[באיזה מחזור נעקר אחרי קביעה?]],"")</f>
        <v/>
      </c>
      <c r="T1080" s="1" t="str">
        <f>IF(AND(טבלה20[[#This Row],[הפרש קבוע אחרון]]&lt;&gt;"",I1079=""),טבלה20[[#This Row],[CycleNumber]],"")</f>
        <v/>
      </c>
      <c r="U1080" s="1" t="str">
        <f>IF(OR(טבלה20[[#This Row],[CycleNumber]]&gt;B1081,B1081=""),טבלה20[[#This Row],[CycleNumber]],"")</f>
        <v/>
      </c>
      <c r="V10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0" t="s">
        <v>137</v>
      </c>
      <c r="AO1080">
        <v>4</v>
      </c>
      <c r="AP1080">
        <v>32</v>
      </c>
      <c r="AQ1080">
        <f t="shared" si="36"/>
        <v>0</v>
      </c>
      <c r="AR1080" t="str">
        <f t="shared" si="37"/>
        <v/>
      </c>
    </row>
    <row r="1081" spans="1:44" hidden="1" x14ac:dyDescent="0.25">
      <c r="A1081" t="s">
        <v>137</v>
      </c>
      <c r="B1081">
        <v>6</v>
      </c>
      <c r="C1081">
        <v>0</v>
      </c>
      <c r="D1081">
        <v>1</v>
      </c>
      <c r="E1081">
        <v>0</v>
      </c>
      <c r="F1081">
        <v>30</v>
      </c>
      <c r="G1081" t="str">
        <f>IF(טבלה20[[#This Row],[CycleNumber]]&gt;2,IF(AND(טבלה20[[#This Row],[LengthofCycle]]-F1080=F1080-F1079,טבלה20[[#This Row],[LengthofCycle]]-F1080&lt;&gt;0),1,""),"")</f>
        <v/>
      </c>
      <c r="H1081" t="str">
        <f>IF(טבלה20[[#This Row],[דילוג]]=1,SUM(G1081:G1082),"")</f>
        <v/>
      </c>
      <c r="I1081" t="str">
        <f>IF(AND(טבלה20[[#This Row],[CycleNumber]]&gt;B1080,טבלה20[[#This Row],[CycleNumber]]&gt;2),IF(טבלה20[[#This Row],[דילוג]]=1,טבלה20[[#This Row],[LengthofCycle]]-F1080,I1080),"")</f>
        <v/>
      </c>
      <c r="J1081">
        <f>IF(AND(טבלה20[[#This Row],[CycleNumber]]&gt;B1080,טבלה20[[#This Row],[CycleNumber]]&gt;2),IF(טבלה20[[#This Row],[דילוג]]=1,1,IF(MAX(J1079:J1080)=1,1,IF(טבלה20[[#This Row],[LengthofCycle]]-F1080&lt;&gt;טבלה20[[#This Row],[הפרש קבוע אחרון]],0,""))),"")</f>
        <v>0</v>
      </c>
      <c r="K1081" t="str">
        <f>IF(טבלה20[[#This Row],[CycleNumber]]&lt;3,"",IF(טבלה20[[#This Row],[דילוג]]=1,1,IF(K1080="","",IF(טבלה20[[#This Row],[LengthofCycle]]-F1080=טבלה20[[#This Row],[הפרש קבוע אחרון]],1,IF(K1080+1&gt;3,"",K1080+1)))))</f>
        <v/>
      </c>
      <c r="L1081" t="str">
        <f>IF(OR(טבלה20[[#This Row],[פעילות]]="",K1080=""),"",IF(טבלה20[[#This Row],[פעילות]]=1,1,0))</f>
        <v/>
      </c>
      <c r="M1081" s="1" t="str">
        <f>IF(טבלה20[[#This Row],[פעילות]]="","",IF(OR(M1080="",AND(טבלה20[[#This Row],[דילוג]]=1,K1080=3)),1,M1080+1))</f>
        <v/>
      </c>
      <c r="N1081" s="1" t="str">
        <f>IF(AND(טבלה20[[#This Row],[מחזורי פעילות]]=3,G1082=1,טבלה20[[#This Row],[הפרש קבוע אחרון]]&lt;&gt;I1082),1,"")</f>
        <v/>
      </c>
      <c r="O1081" s="1" t="str">
        <f>IF(AND(טבלה20[[#This Row],[מחזורי פעילות]]=3,G1082=1,טבלה20[[#This Row],[הפרש קבוע אחרון]]=I1082),1,"")</f>
        <v/>
      </c>
      <c r="P1081" s="1" t="str">
        <f>IF(AND(טבלה20[[#This Row],[דילוג]]=1,טבלה20[[#This Row],[הפרש קבוע אחרון]]=I1080,טבלה20[[#This Row],[מחזורי פעילות]]&gt;1),1,"")</f>
        <v/>
      </c>
      <c r="Q1081" s="1" t="str">
        <f>IF(OR(AND(טבלה20[[#This Row],[מחזורי פעילות]]&lt;&gt;"",M1082=""),AND(טבלה20[[#This Row],[פעילות]]=3,M1082=1)),טבלה20[[#This Row],[מחזורי פעילות]],"")</f>
        <v/>
      </c>
      <c r="R1081" s="1" t="str">
        <f>IF(טבלה20[[#This Row],[באיזה מחזור נעקר אחרי קביעה?]]&lt;&gt;"",1,"")</f>
        <v/>
      </c>
      <c r="S1081" s="1" t="str">
        <f>IF(AND(טבלה20[[#This Row],[באיזה מחזור נעקר אחרי קביעה?]]&lt;&gt;"",טבלה20[[#This Row],[CycleNumber]]&gt;B1082),טבלה20[[#This Row],[באיזה מחזור נעקר אחרי קביעה?]],"")</f>
        <v/>
      </c>
      <c r="T1081" s="1" t="str">
        <f>IF(AND(טבלה20[[#This Row],[הפרש קבוע אחרון]]&lt;&gt;"",I1080=""),טבלה20[[#This Row],[CycleNumber]],"")</f>
        <v/>
      </c>
      <c r="U1081" s="1" t="str">
        <f>IF(OR(טבלה20[[#This Row],[CycleNumber]]&gt;B1082,B1082=""),טבלה20[[#This Row],[CycleNumber]],"")</f>
        <v/>
      </c>
      <c r="V10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1" t="s">
        <v>137</v>
      </c>
      <c r="AO1081">
        <v>5</v>
      </c>
      <c r="AP1081">
        <v>26</v>
      </c>
      <c r="AQ1081">
        <f t="shared" si="36"/>
        <v>0</v>
      </c>
      <c r="AR1081" t="str">
        <f t="shared" si="37"/>
        <v/>
      </c>
    </row>
    <row r="1082" spans="1:44" hidden="1" x14ac:dyDescent="0.25">
      <c r="A1082" t="s">
        <v>137</v>
      </c>
      <c r="B1082">
        <v>7</v>
      </c>
      <c r="C1082">
        <v>0</v>
      </c>
      <c r="D1082">
        <v>0</v>
      </c>
      <c r="E1082">
        <v>0</v>
      </c>
      <c r="F1082">
        <v>26</v>
      </c>
      <c r="G1082" t="str">
        <f>IF(טבלה20[[#This Row],[CycleNumber]]&gt;2,IF(AND(טבלה20[[#This Row],[LengthofCycle]]-F1081=F1081-F1080,טבלה20[[#This Row],[LengthofCycle]]-F1081&lt;&gt;0),1,""),"")</f>
        <v/>
      </c>
      <c r="H1082" t="str">
        <f>IF(טבלה20[[#This Row],[דילוג]]=1,SUM(G1082:G1083),"")</f>
        <v/>
      </c>
      <c r="I1082" t="str">
        <f>IF(AND(טבלה20[[#This Row],[CycleNumber]]&gt;B1081,טבלה20[[#This Row],[CycleNumber]]&gt;2),IF(טבלה20[[#This Row],[דילוג]]=1,טבלה20[[#This Row],[LengthofCycle]]-F1081,I1081),"")</f>
        <v/>
      </c>
      <c r="J1082">
        <f>IF(AND(טבלה20[[#This Row],[CycleNumber]]&gt;B1081,טבלה20[[#This Row],[CycleNumber]]&gt;2),IF(טבלה20[[#This Row],[דילוג]]=1,1,IF(MAX(J1080:J1081)=1,1,IF(טבלה20[[#This Row],[LengthofCycle]]-F1081&lt;&gt;טבלה20[[#This Row],[הפרש קבוע אחרון]],0,""))),"")</f>
        <v>0</v>
      </c>
      <c r="K1082" t="str">
        <f>IF(טבלה20[[#This Row],[CycleNumber]]&lt;3,"",IF(טבלה20[[#This Row],[דילוג]]=1,1,IF(K1081="","",IF(טבלה20[[#This Row],[LengthofCycle]]-F1081=טבלה20[[#This Row],[הפרש קבוע אחרון]],1,IF(K1081+1&gt;3,"",K1081+1)))))</f>
        <v/>
      </c>
      <c r="L1082" t="str">
        <f>IF(OR(טבלה20[[#This Row],[פעילות]]="",K1081=""),"",IF(טבלה20[[#This Row],[פעילות]]=1,1,0))</f>
        <v/>
      </c>
      <c r="M1082" s="1" t="str">
        <f>IF(טבלה20[[#This Row],[פעילות]]="","",IF(OR(M1081="",AND(טבלה20[[#This Row],[דילוג]]=1,K1081=3)),1,M1081+1))</f>
        <v/>
      </c>
      <c r="N1082" s="1" t="str">
        <f>IF(AND(טבלה20[[#This Row],[מחזורי פעילות]]=3,G1083=1,טבלה20[[#This Row],[הפרש קבוע אחרון]]&lt;&gt;I1083),1,"")</f>
        <v/>
      </c>
      <c r="O1082" s="1" t="str">
        <f>IF(AND(טבלה20[[#This Row],[מחזורי פעילות]]=3,G1083=1,טבלה20[[#This Row],[הפרש קבוע אחרון]]=I1083),1,"")</f>
        <v/>
      </c>
      <c r="P1082" s="1" t="str">
        <f>IF(AND(טבלה20[[#This Row],[דילוג]]=1,טבלה20[[#This Row],[הפרש קבוע אחרון]]=I1081,טבלה20[[#This Row],[מחזורי פעילות]]&gt;1),1,"")</f>
        <v/>
      </c>
      <c r="Q1082" s="1" t="str">
        <f>IF(OR(AND(טבלה20[[#This Row],[מחזורי פעילות]]&lt;&gt;"",M1083=""),AND(טבלה20[[#This Row],[פעילות]]=3,M1083=1)),טבלה20[[#This Row],[מחזורי פעילות]],"")</f>
        <v/>
      </c>
      <c r="R1082" s="1" t="str">
        <f>IF(טבלה20[[#This Row],[באיזה מחזור נעקר אחרי קביעה?]]&lt;&gt;"",1,"")</f>
        <v/>
      </c>
      <c r="S1082" s="1" t="str">
        <f>IF(AND(טבלה20[[#This Row],[באיזה מחזור נעקר אחרי קביעה?]]&lt;&gt;"",טבלה20[[#This Row],[CycleNumber]]&gt;B1083),טבלה20[[#This Row],[באיזה מחזור נעקר אחרי קביעה?]],"")</f>
        <v/>
      </c>
      <c r="T1082" s="1" t="str">
        <f>IF(AND(טבלה20[[#This Row],[הפרש קבוע אחרון]]&lt;&gt;"",I1081=""),טבלה20[[#This Row],[CycleNumber]],"")</f>
        <v/>
      </c>
      <c r="U1082" s="1" t="str">
        <f>IF(OR(טבלה20[[#This Row],[CycleNumber]]&gt;B1083,B1083=""),טבלה20[[#This Row],[CycleNumber]],"")</f>
        <v/>
      </c>
      <c r="V10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2" t="s">
        <v>137</v>
      </c>
      <c r="AO1082">
        <v>6</v>
      </c>
      <c r="AP1082">
        <v>30</v>
      </c>
      <c r="AQ1082">
        <f t="shared" si="36"/>
        <v>0</v>
      </c>
      <c r="AR1082" t="str">
        <f t="shared" si="37"/>
        <v/>
      </c>
    </row>
    <row r="1083" spans="1:44" hidden="1" x14ac:dyDescent="0.25">
      <c r="A1083" t="s">
        <v>137</v>
      </c>
      <c r="B1083">
        <v>8</v>
      </c>
      <c r="C1083">
        <v>0</v>
      </c>
      <c r="D1083">
        <v>1</v>
      </c>
      <c r="E1083">
        <v>0</v>
      </c>
      <c r="F1083">
        <v>28</v>
      </c>
      <c r="G1083" t="str">
        <f>IF(טבלה20[[#This Row],[CycleNumber]]&gt;2,IF(AND(טבלה20[[#This Row],[LengthofCycle]]-F1082=F1082-F1081,טבלה20[[#This Row],[LengthofCycle]]-F1082&lt;&gt;0),1,""),"")</f>
        <v/>
      </c>
      <c r="H1083" t="str">
        <f>IF(טבלה20[[#This Row],[דילוג]]=1,SUM(G1083:G1084),"")</f>
        <v/>
      </c>
      <c r="I1083" t="str">
        <f>IF(AND(טבלה20[[#This Row],[CycleNumber]]&gt;B1082,טבלה20[[#This Row],[CycleNumber]]&gt;2),IF(טבלה20[[#This Row],[דילוג]]=1,טבלה20[[#This Row],[LengthofCycle]]-F1082,I1082),"")</f>
        <v/>
      </c>
      <c r="J1083">
        <f>IF(AND(טבלה20[[#This Row],[CycleNumber]]&gt;B1082,טבלה20[[#This Row],[CycleNumber]]&gt;2),IF(טבלה20[[#This Row],[דילוג]]=1,1,IF(MAX(J1081:J1082)=1,1,IF(טבלה20[[#This Row],[LengthofCycle]]-F1082&lt;&gt;טבלה20[[#This Row],[הפרש קבוע אחרון]],0,""))),"")</f>
        <v>0</v>
      </c>
      <c r="K1083" t="str">
        <f>IF(טבלה20[[#This Row],[CycleNumber]]&lt;3,"",IF(טבלה20[[#This Row],[דילוג]]=1,1,IF(K1082="","",IF(טבלה20[[#This Row],[LengthofCycle]]-F1082=טבלה20[[#This Row],[הפרש קבוע אחרון]],1,IF(K1082+1&gt;3,"",K1082+1)))))</f>
        <v/>
      </c>
      <c r="L1083" t="str">
        <f>IF(OR(טבלה20[[#This Row],[פעילות]]="",K1082=""),"",IF(טבלה20[[#This Row],[פעילות]]=1,1,0))</f>
        <v/>
      </c>
      <c r="M1083" s="1" t="str">
        <f>IF(טבלה20[[#This Row],[פעילות]]="","",IF(OR(M1082="",AND(טבלה20[[#This Row],[דילוג]]=1,K1082=3)),1,M1082+1))</f>
        <v/>
      </c>
      <c r="N1083" s="1" t="str">
        <f>IF(AND(טבלה20[[#This Row],[מחזורי פעילות]]=3,G1084=1,טבלה20[[#This Row],[הפרש קבוע אחרון]]&lt;&gt;I1084),1,"")</f>
        <v/>
      </c>
      <c r="O1083" s="1" t="str">
        <f>IF(AND(טבלה20[[#This Row],[מחזורי פעילות]]=3,G1084=1,טבלה20[[#This Row],[הפרש קבוע אחרון]]=I1084),1,"")</f>
        <v/>
      </c>
      <c r="P1083" s="1" t="str">
        <f>IF(AND(טבלה20[[#This Row],[דילוג]]=1,טבלה20[[#This Row],[הפרש קבוע אחרון]]=I1082,טבלה20[[#This Row],[מחזורי פעילות]]&gt;1),1,"")</f>
        <v/>
      </c>
      <c r="Q1083" s="1" t="str">
        <f>IF(OR(AND(טבלה20[[#This Row],[מחזורי פעילות]]&lt;&gt;"",M1084=""),AND(טבלה20[[#This Row],[פעילות]]=3,M1084=1)),טבלה20[[#This Row],[מחזורי פעילות]],"")</f>
        <v/>
      </c>
      <c r="R1083" s="1" t="str">
        <f>IF(טבלה20[[#This Row],[באיזה מחזור נעקר אחרי קביעה?]]&lt;&gt;"",1,"")</f>
        <v/>
      </c>
      <c r="S1083" s="1" t="str">
        <f>IF(AND(טבלה20[[#This Row],[באיזה מחזור נעקר אחרי קביעה?]]&lt;&gt;"",טבלה20[[#This Row],[CycleNumber]]&gt;B1084),טבלה20[[#This Row],[באיזה מחזור נעקר אחרי קביעה?]],"")</f>
        <v/>
      </c>
      <c r="T1083" s="1" t="str">
        <f>IF(AND(טבלה20[[#This Row],[הפרש קבוע אחרון]]&lt;&gt;"",I1082=""),טבלה20[[#This Row],[CycleNumber]],"")</f>
        <v/>
      </c>
      <c r="U1083" s="1" t="str">
        <f>IF(OR(טבלה20[[#This Row],[CycleNumber]]&gt;B1084,B1084=""),טבלה20[[#This Row],[CycleNumber]],"")</f>
        <v/>
      </c>
      <c r="V10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3" t="s">
        <v>137</v>
      </c>
      <c r="AO1083">
        <v>7</v>
      </c>
      <c r="AP1083">
        <v>26</v>
      </c>
      <c r="AQ1083">
        <f t="shared" si="36"/>
        <v>0</v>
      </c>
      <c r="AR1083" t="str">
        <f t="shared" si="37"/>
        <v/>
      </c>
    </row>
    <row r="1084" spans="1:44" hidden="1" x14ac:dyDescent="0.25">
      <c r="A1084" t="s">
        <v>137</v>
      </c>
      <c r="B1084">
        <v>9</v>
      </c>
      <c r="C1084">
        <v>0</v>
      </c>
      <c r="D1084">
        <v>1</v>
      </c>
      <c r="E1084">
        <v>0</v>
      </c>
      <c r="F1084">
        <v>21</v>
      </c>
      <c r="G1084" t="str">
        <f>IF(טבלה20[[#This Row],[CycleNumber]]&gt;2,IF(AND(טבלה20[[#This Row],[LengthofCycle]]-F1083=F1083-F1082,טבלה20[[#This Row],[LengthofCycle]]-F1083&lt;&gt;0),1,""),"")</f>
        <v/>
      </c>
      <c r="H1084" t="str">
        <f>IF(טבלה20[[#This Row],[דילוג]]=1,SUM(G1084:G1085),"")</f>
        <v/>
      </c>
      <c r="I1084" t="str">
        <f>IF(AND(טבלה20[[#This Row],[CycleNumber]]&gt;B1083,טבלה20[[#This Row],[CycleNumber]]&gt;2),IF(טבלה20[[#This Row],[דילוג]]=1,טבלה20[[#This Row],[LengthofCycle]]-F1083,I1083),"")</f>
        <v/>
      </c>
      <c r="J1084">
        <f>IF(AND(טבלה20[[#This Row],[CycleNumber]]&gt;B1083,טבלה20[[#This Row],[CycleNumber]]&gt;2),IF(טבלה20[[#This Row],[דילוג]]=1,1,IF(MAX(J1082:J1083)=1,1,IF(טבלה20[[#This Row],[LengthofCycle]]-F1083&lt;&gt;טבלה20[[#This Row],[הפרש קבוע אחרון]],0,""))),"")</f>
        <v>0</v>
      </c>
      <c r="K1084" t="str">
        <f>IF(טבלה20[[#This Row],[CycleNumber]]&lt;3,"",IF(טבלה20[[#This Row],[דילוג]]=1,1,IF(K1083="","",IF(טבלה20[[#This Row],[LengthofCycle]]-F1083=טבלה20[[#This Row],[הפרש קבוע אחרון]],1,IF(K1083+1&gt;3,"",K1083+1)))))</f>
        <v/>
      </c>
      <c r="L1084" t="str">
        <f>IF(OR(טבלה20[[#This Row],[פעילות]]="",K1083=""),"",IF(טבלה20[[#This Row],[פעילות]]=1,1,0))</f>
        <v/>
      </c>
      <c r="M1084" s="1" t="str">
        <f>IF(טבלה20[[#This Row],[פעילות]]="","",IF(OR(M1083="",AND(טבלה20[[#This Row],[דילוג]]=1,K1083=3)),1,M1083+1))</f>
        <v/>
      </c>
      <c r="N1084" s="1" t="str">
        <f>IF(AND(טבלה20[[#This Row],[מחזורי פעילות]]=3,G1085=1,טבלה20[[#This Row],[הפרש קבוע אחרון]]&lt;&gt;I1085),1,"")</f>
        <v/>
      </c>
      <c r="O1084" s="1" t="str">
        <f>IF(AND(טבלה20[[#This Row],[מחזורי פעילות]]=3,G1085=1,טבלה20[[#This Row],[הפרש קבוע אחרון]]=I1085),1,"")</f>
        <v/>
      </c>
      <c r="P1084" s="1" t="str">
        <f>IF(AND(טבלה20[[#This Row],[דילוג]]=1,טבלה20[[#This Row],[הפרש קבוע אחרון]]=I1083,טבלה20[[#This Row],[מחזורי פעילות]]&gt;1),1,"")</f>
        <v/>
      </c>
      <c r="Q1084" s="1" t="str">
        <f>IF(OR(AND(טבלה20[[#This Row],[מחזורי פעילות]]&lt;&gt;"",M1085=""),AND(טבלה20[[#This Row],[פעילות]]=3,M1085=1)),טבלה20[[#This Row],[מחזורי פעילות]],"")</f>
        <v/>
      </c>
      <c r="R1084" s="1" t="str">
        <f>IF(טבלה20[[#This Row],[באיזה מחזור נעקר אחרי קביעה?]]&lt;&gt;"",1,"")</f>
        <v/>
      </c>
      <c r="S1084" s="1" t="str">
        <f>IF(AND(טבלה20[[#This Row],[באיזה מחזור נעקר אחרי קביעה?]]&lt;&gt;"",טבלה20[[#This Row],[CycleNumber]]&gt;B1085),טבלה20[[#This Row],[באיזה מחזור נעקר אחרי קביעה?]],"")</f>
        <v/>
      </c>
      <c r="T1084" s="1" t="str">
        <f>IF(AND(טבלה20[[#This Row],[הפרש קבוע אחרון]]&lt;&gt;"",I1083=""),טבלה20[[#This Row],[CycleNumber]],"")</f>
        <v/>
      </c>
      <c r="U1084" s="1" t="str">
        <f>IF(OR(טבלה20[[#This Row],[CycleNumber]]&gt;B1085,B1085=""),טבלה20[[#This Row],[CycleNumber]],"")</f>
        <v/>
      </c>
      <c r="V10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4" t="s">
        <v>137</v>
      </c>
      <c r="AO1084">
        <v>8</v>
      </c>
      <c r="AP1084">
        <v>28</v>
      </c>
      <c r="AQ1084">
        <f t="shared" si="36"/>
        <v>0</v>
      </c>
      <c r="AR1084" t="str">
        <f t="shared" si="37"/>
        <v/>
      </c>
    </row>
    <row r="1085" spans="1:44" hidden="1" x14ac:dyDescent="0.25">
      <c r="A1085" t="s">
        <v>137</v>
      </c>
      <c r="B1085">
        <v>10</v>
      </c>
      <c r="C1085">
        <v>0</v>
      </c>
      <c r="D1085">
        <v>0</v>
      </c>
      <c r="E1085">
        <v>0</v>
      </c>
      <c r="F1085">
        <v>39</v>
      </c>
      <c r="G1085" t="str">
        <f>IF(טבלה20[[#This Row],[CycleNumber]]&gt;2,IF(AND(טבלה20[[#This Row],[LengthofCycle]]-F1084=F1084-F1083,טבלה20[[#This Row],[LengthofCycle]]-F1084&lt;&gt;0),1,""),"")</f>
        <v/>
      </c>
      <c r="H1085" t="str">
        <f>IF(טבלה20[[#This Row],[דילוג]]=1,SUM(G1085:G1086),"")</f>
        <v/>
      </c>
      <c r="I1085" t="str">
        <f>IF(AND(טבלה20[[#This Row],[CycleNumber]]&gt;B1084,טבלה20[[#This Row],[CycleNumber]]&gt;2),IF(טבלה20[[#This Row],[דילוג]]=1,טבלה20[[#This Row],[LengthofCycle]]-F1084,I1084),"")</f>
        <v/>
      </c>
      <c r="J1085">
        <f>IF(AND(טבלה20[[#This Row],[CycleNumber]]&gt;B1084,טבלה20[[#This Row],[CycleNumber]]&gt;2),IF(טבלה20[[#This Row],[דילוג]]=1,1,IF(MAX(J1083:J1084)=1,1,IF(טבלה20[[#This Row],[LengthofCycle]]-F1084&lt;&gt;טבלה20[[#This Row],[הפרש קבוע אחרון]],0,""))),"")</f>
        <v>0</v>
      </c>
      <c r="K1085" t="str">
        <f>IF(טבלה20[[#This Row],[CycleNumber]]&lt;3,"",IF(טבלה20[[#This Row],[דילוג]]=1,1,IF(K1084="","",IF(טבלה20[[#This Row],[LengthofCycle]]-F1084=טבלה20[[#This Row],[הפרש קבוע אחרון]],1,IF(K1084+1&gt;3,"",K1084+1)))))</f>
        <v/>
      </c>
      <c r="L1085" t="str">
        <f>IF(OR(טבלה20[[#This Row],[פעילות]]="",K1084=""),"",IF(טבלה20[[#This Row],[פעילות]]=1,1,0))</f>
        <v/>
      </c>
      <c r="M1085" s="1" t="str">
        <f>IF(טבלה20[[#This Row],[פעילות]]="","",IF(OR(M1084="",AND(טבלה20[[#This Row],[דילוג]]=1,K1084=3)),1,M1084+1))</f>
        <v/>
      </c>
      <c r="N1085" s="1" t="str">
        <f>IF(AND(טבלה20[[#This Row],[מחזורי פעילות]]=3,G1086=1,טבלה20[[#This Row],[הפרש קבוע אחרון]]&lt;&gt;I1086),1,"")</f>
        <v/>
      </c>
      <c r="O1085" s="1" t="str">
        <f>IF(AND(טבלה20[[#This Row],[מחזורי פעילות]]=3,G1086=1,טבלה20[[#This Row],[הפרש קבוע אחרון]]=I1086),1,"")</f>
        <v/>
      </c>
      <c r="P1085" s="1" t="str">
        <f>IF(AND(טבלה20[[#This Row],[דילוג]]=1,טבלה20[[#This Row],[הפרש קבוע אחרון]]=I1084,טבלה20[[#This Row],[מחזורי פעילות]]&gt;1),1,"")</f>
        <v/>
      </c>
      <c r="Q1085" s="1" t="str">
        <f>IF(OR(AND(טבלה20[[#This Row],[מחזורי פעילות]]&lt;&gt;"",M1086=""),AND(טבלה20[[#This Row],[פעילות]]=3,M1086=1)),טבלה20[[#This Row],[מחזורי פעילות]],"")</f>
        <v/>
      </c>
      <c r="R1085" s="1" t="str">
        <f>IF(טבלה20[[#This Row],[באיזה מחזור נעקר אחרי קביעה?]]&lt;&gt;"",1,"")</f>
        <v/>
      </c>
      <c r="S1085" s="1" t="str">
        <f>IF(AND(טבלה20[[#This Row],[באיזה מחזור נעקר אחרי קביעה?]]&lt;&gt;"",טבלה20[[#This Row],[CycleNumber]]&gt;B1086),טבלה20[[#This Row],[באיזה מחזור נעקר אחרי קביעה?]],"")</f>
        <v/>
      </c>
      <c r="T1085" s="1" t="str">
        <f>IF(AND(טבלה20[[#This Row],[הפרש קבוע אחרון]]&lt;&gt;"",I1084=""),טבלה20[[#This Row],[CycleNumber]],"")</f>
        <v/>
      </c>
      <c r="U1085" s="1" t="str">
        <f>IF(OR(טבלה20[[#This Row],[CycleNumber]]&gt;B1086,B1086=""),טבלה20[[#This Row],[CycleNumber]],"")</f>
        <v/>
      </c>
      <c r="V10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5" t="s">
        <v>137</v>
      </c>
      <c r="AO1085">
        <v>9</v>
      </c>
      <c r="AP1085">
        <v>21</v>
      </c>
      <c r="AQ1085">
        <f t="shared" si="36"/>
        <v>0</v>
      </c>
      <c r="AR1085" t="str">
        <f t="shared" si="37"/>
        <v/>
      </c>
    </row>
    <row r="1086" spans="1:44" hidden="1" x14ac:dyDescent="0.25">
      <c r="A1086" t="s">
        <v>137</v>
      </c>
      <c r="B1086">
        <v>11</v>
      </c>
      <c r="C1086">
        <v>0</v>
      </c>
      <c r="D1086">
        <v>1</v>
      </c>
      <c r="E1086">
        <v>0</v>
      </c>
      <c r="F1086">
        <v>29</v>
      </c>
      <c r="G1086" t="str">
        <f>IF(טבלה20[[#This Row],[CycleNumber]]&gt;2,IF(AND(טבלה20[[#This Row],[LengthofCycle]]-F1085=F1085-F1084,טבלה20[[#This Row],[LengthofCycle]]-F1085&lt;&gt;0),1,""),"")</f>
        <v/>
      </c>
      <c r="H1086" t="str">
        <f>IF(טבלה20[[#This Row],[דילוג]]=1,SUM(G1086:G1087),"")</f>
        <v/>
      </c>
      <c r="I1086" t="str">
        <f>IF(AND(טבלה20[[#This Row],[CycleNumber]]&gt;B1085,טבלה20[[#This Row],[CycleNumber]]&gt;2),IF(טבלה20[[#This Row],[דילוג]]=1,טבלה20[[#This Row],[LengthofCycle]]-F1085,I1085),"")</f>
        <v/>
      </c>
      <c r="J1086">
        <f>IF(AND(טבלה20[[#This Row],[CycleNumber]]&gt;B1085,טבלה20[[#This Row],[CycleNumber]]&gt;2),IF(טבלה20[[#This Row],[דילוג]]=1,1,IF(MAX(J1084:J1085)=1,1,IF(טבלה20[[#This Row],[LengthofCycle]]-F1085&lt;&gt;טבלה20[[#This Row],[הפרש קבוע אחרון]],0,""))),"")</f>
        <v>0</v>
      </c>
      <c r="K1086" t="str">
        <f>IF(טבלה20[[#This Row],[CycleNumber]]&lt;3,"",IF(טבלה20[[#This Row],[דילוג]]=1,1,IF(K1085="","",IF(טבלה20[[#This Row],[LengthofCycle]]-F1085=טבלה20[[#This Row],[הפרש קבוע אחרון]],1,IF(K1085+1&gt;3,"",K1085+1)))))</f>
        <v/>
      </c>
      <c r="L1086" t="str">
        <f>IF(OR(טבלה20[[#This Row],[פעילות]]="",K1085=""),"",IF(טבלה20[[#This Row],[פעילות]]=1,1,0))</f>
        <v/>
      </c>
      <c r="M1086" s="1" t="str">
        <f>IF(טבלה20[[#This Row],[פעילות]]="","",IF(OR(M1085="",AND(טבלה20[[#This Row],[דילוג]]=1,K1085=3)),1,M1085+1))</f>
        <v/>
      </c>
      <c r="N1086" s="1" t="str">
        <f>IF(AND(טבלה20[[#This Row],[מחזורי פעילות]]=3,G1087=1,טבלה20[[#This Row],[הפרש קבוע אחרון]]&lt;&gt;I1087),1,"")</f>
        <v/>
      </c>
      <c r="O1086" s="1" t="str">
        <f>IF(AND(טבלה20[[#This Row],[מחזורי פעילות]]=3,G1087=1,טבלה20[[#This Row],[הפרש קבוע אחרון]]=I1087),1,"")</f>
        <v/>
      </c>
      <c r="P1086" s="1" t="str">
        <f>IF(AND(טבלה20[[#This Row],[דילוג]]=1,טבלה20[[#This Row],[הפרש קבוע אחרון]]=I1085,טבלה20[[#This Row],[מחזורי פעילות]]&gt;1),1,"")</f>
        <v/>
      </c>
      <c r="Q1086" s="1" t="str">
        <f>IF(OR(AND(טבלה20[[#This Row],[מחזורי פעילות]]&lt;&gt;"",M1087=""),AND(טבלה20[[#This Row],[פעילות]]=3,M1087=1)),טבלה20[[#This Row],[מחזורי פעילות]],"")</f>
        <v/>
      </c>
      <c r="R1086" s="1" t="str">
        <f>IF(טבלה20[[#This Row],[באיזה מחזור נעקר אחרי קביעה?]]&lt;&gt;"",1,"")</f>
        <v/>
      </c>
      <c r="S1086" s="1" t="str">
        <f>IF(AND(טבלה20[[#This Row],[באיזה מחזור נעקר אחרי קביעה?]]&lt;&gt;"",טבלה20[[#This Row],[CycleNumber]]&gt;B1087),טבלה20[[#This Row],[באיזה מחזור נעקר אחרי קביעה?]],"")</f>
        <v/>
      </c>
      <c r="T1086" s="1" t="str">
        <f>IF(AND(טבלה20[[#This Row],[הפרש קבוע אחרון]]&lt;&gt;"",I1085=""),טבלה20[[#This Row],[CycleNumber]],"")</f>
        <v/>
      </c>
      <c r="U1086" s="1" t="str">
        <f>IF(OR(טבלה20[[#This Row],[CycleNumber]]&gt;B1087,B1087=""),טבלה20[[#This Row],[CycleNumber]],"")</f>
        <v/>
      </c>
      <c r="V10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6" t="s">
        <v>137</v>
      </c>
      <c r="AO1086">
        <v>10</v>
      </c>
      <c r="AP1086">
        <v>39</v>
      </c>
      <c r="AQ1086">
        <f t="shared" si="36"/>
        <v>0</v>
      </c>
      <c r="AR1086" t="str">
        <f t="shared" si="37"/>
        <v/>
      </c>
    </row>
    <row r="1087" spans="1:44" hidden="1" x14ac:dyDescent="0.25">
      <c r="A1087" t="s">
        <v>137</v>
      </c>
      <c r="B1087">
        <v>12</v>
      </c>
      <c r="C1087">
        <v>0</v>
      </c>
      <c r="D1087">
        <v>0</v>
      </c>
      <c r="E1087">
        <v>0</v>
      </c>
      <c r="F1087">
        <v>29</v>
      </c>
      <c r="G1087" t="str">
        <f>IF(טבלה20[[#This Row],[CycleNumber]]&gt;2,IF(AND(טבלה20[[#This Row],[LengthofCycle]]-F1086=F1086-F1085,טבלה20[[#This Row],[LengthofCycle]]-F1086&lt;&gt;0),1,""),"")</f>
        <v/>
      </c>
      <c r="H1087" t="str">
        <f>IF(טבלה20[[#This Row],[דילוג]]=1,SUM(G1087:G1088),"")</f>
        <v/>
      </c>
      <c r="I1087" t="str">
        <f>IF(AND(טבלה20[[#This Row],[CycleNumber]]&gt;B1086,טבלה20[[#This Row],[CycleNumber]]&gt;2),IF(טבלה20[[#This Row],[דילוג]]=1,טבלה20[[#This Row],[LengthofCycle]]-F1086,I1086),"")</f>
        <v/>
      </c>
      <c r="J1087">
        <f>IF(AND(טבלה20[[#This Row],[CycleNumber]]&gt;B1086,טבלה20[[#This Row],[CycleNumber]]&gt;2),IF(טבלה20[[#This Row],[דילוג]]=1,1,IF(MAX(J1085:J1086)=1,1,IF(טבלה20[[#This Row],[LengthofCycle]]-F1086&lt;&gt;טבלה20[[#This Row],[הפרש קבוע אחרון]],0,""))),"")</f>
        <v>0</v>
      </c>
      <c r="K1087" t="str">
        <f>IF(טבלה20[[#This Row],[CycleNumber]]&lt;3,"",IF(טבלה20[[#This Row],[דילוג]]=1,1,IF(K1086="","",IF(טבלה20[[#This Row],[LengthofCycle]]-F1086=טבלה20[[#This Row],[הפרש קבוע אחרון]],1,IF(K1086+1&gt;3,"",K1086+1)))))</f>
        <v/>
      </c>
      <c r="L1087" t="str">
        <f>IF(OR(טבלה20[[#This Row],[פעילות]]="",K1086=""),"",IF(טבלה20[[#This Row],[פעילות]]=1,1,0))</f>
        <v/>
      </c>
      <c r="M1087" s="1" t="str">
        <f>IF(טבלה20[[#This Row],[פעילות]]="","",IF(OR(M1086="",AND(טבלה20[[#This Row],[דילוג]]=1,K1086=3)),1,M1086+1))</f>
        <v/>
      </c>
      <c r="N1087" s="1" t="str">
        <f>IF(AND(טבלה20[[#This Row],[מחזורי פעילות]]=3,G1088=1,טבלה20[[#This Row],[הפרש קבוע אחרון]]&lt;&gt;I1088),1,"")</f>
        <v/>
      </c>
      <c r="O1087" s="1" t="str">
        <f>IF(AND(טבלה20[[#This Row],[מחזורי פעילות]]=3,G1088=1,טבלה20[[#This Row],[הפרש קבוע אחרון]]=I1088),1,"")</f>
        <v/>
      </c>
      <c r="P1087" s="1" t="str">
        <f>IF(AND(טבלה20[[#This Row],[דילוג]]=1,טבלה20[[#This Row],[הפרש קבוע אחרון]]=I1086,טבלה20[[#This Row],[מחזורי פעילות]]&gt;1),1,"")</f>
        <v/>
      </c>
      <c r="Q1087" s="1" t="str">
        <f>IF(OR(AND(טבלה20[[#This Row],[מחזורי פעילות]]&lt;&gt;"",M1088=""),AND(טבלה20[[#This Row],[פעילות]]=3,M1088=1)),טבלה20[[#This Row],[מחזורי פעילות]],"")</f>
        <v/>
      </c>
      <c r="R1087" s="1" t="str">
        <f>IF(טבלה20[[#This Row],[באיזה מחזור נעקר אחרי קביעה?]]&lt;&gt;"",1,"")</f>
        <v/>
      </c>
      <c r="S1087" s="1" t="str">
        <f>IF(AND(טבלה20[[#This Row],[באיזה מחזור נעקר אחרי קביעה?]]&lt;&gt;"",טבלה20[[#This Row],[CycleNumber]]&gt;B1088),טבלה20[[#This Row],[באיזה מחזור נעקר אחרי קביעה?]],"")</f>
        <v/>
      </c>
      <c r="T1087" s="1" t="str">
        <f>IF(AND(טבלה20[[#This Row],[הפרש קבוע אחרון]]&lt;&gt;"",I1086=""),טבלה20[[#This Row],[CycleNumber]],"")</f>
        <v/>
      </c>
      <c r="U1087" s="1" t="str">
        <f>IF(OR(טבלה20[[#This Row],[CycleNumber]]&gt;B1088,B1088=""),טבלה20[[#This Row],[CycleNumber]],"")</f>
        <v/>
      </c>
      <c r="V10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7" t="s">
        <v>137</v>
      </c>
      <c r="AO1087">
        <v>11</v>
      </c>
      <c r="AP1087">
        <v>29</v>
      </c>
      <c r="AQ1087">
        <f t="shared" si="36"/>
        <v>0</v>
      </c>
      <c r="AR1087" t="str">
        <f t="shared" si="37"/>
        <v/>
      </c>
    </row>
    <row r="1088" spans="1:44" hidden="1" x14ac:dyDescent="0.25">
      <c r="A1088" t="s">
        <v>137</v>
      </c>
      <c r="B1088">
        <v>13</v>
      </c>
      <c r="C1088">
        <v>0</v>
      </c>
      <c r="D1088">
        <v>1</v>
      </c>
      <c r="E1088">
        <v>0</v>
      </c>
      <c r="F1088">
        <v>33</v>
      </c>
      <c r="G1088" t="str">
        <f>IF(טבלה20[[#This Row],[CycleNumber]]&gt;2,IF(AND(טבלה20[[#This Row],[LengthofCycle]]-F1087=F1087-F1086,טבלה20[[#This Row],[LengthofCycle]]-F1087&lt;&gt;0),1,""),"")</f>
        <v/>
      </c>
      <c r="H1088" t="str">
        <f>IF(טבלה20[[#This Row],[דילוג]]=1,SUM(G1088:G1089),"")</f>
        <v/>
      </c>
      <c r="I1088" t="str">
        <f>IF(AND(טבלה20[[#This Row],[CycleNumber]]&gt;B1087,טבלה20[[#This Row],[CycleNumber]]&gt;2),IF(טבלה20[[#This Row],[דילוג]]=1,טבלה20[[#This Row],[LengthofCycle]]-F1087,I1087),"")</f>
        <v/>
      </c>
      <c r="J1088">
        <f>IF(AND(טבלה20[[#This Row],[CycleNumber]]&gt;B1087,טבלה20[[#This Row],[CycleNumber]]&gt;2),IF(טבלה20[[#This Row],[דילוג]]=1,1,IF(MAX(J1086:J1087)=1,1,IF(טבלה20[[#This Row],[LengthofCycle]]-F1087&lt;&gt;טבלה20[[#This Row],[הפרש קבוע אחרון]],0,""))),"")</f>
        <v>0</v>
      </c>
      <c r="K1088" t="str">
        <f>IF(טבלה20[[#This Row],[CycleNumber]]&lt;3,"",IF(טבלה20[[#This Row],[דילוג]]=1,1,IF(K1087="","",IF(טבלה20[[#This Row],[LengthofCycle]]-F1087=טבלה20[[#This Row],[הפרש קבוע אחרון]],1,IF(K1087+1&gt;3,"",K1087+1)))))</f>
        <v/>
      </c>
      <c r="L1088" t="str">
        <f>IF(OR(טבלה20[[#This Row],[פעילות]]="",K1087=""),"",IF(טבלה20[[#This Row],[פעילות]]=1,1,0))</f>
        <v/>
      </c>
      <c r="M1088" s="1" t="str">
        <f>IF(טבלה20[[#This Row],[פעילות]]="","",IF(OR(M1087="",AND(טבלה20[[#This Row],[דילוג]]=1,K1087=3)),1,M1087+1))</f>
        <v/>
      </c>
      <c r="N1088" s="1" t="str">
        <f>IF(AND(טבלה20[[#This Row],[מחזורי פעילות]]=3,G1089=1,טבלה20[[#This Row],[הפרש קבוע אחרון]]&lt;&gt;I1089),1,"")</f>
        <v/>
      </c>
      <c r="O1088" s="1" t="str">
        <f>IF(AND(טבלה20[[#This Row],[מחזורי פעילות]]=3,G1089=1,טבלה20[[#This Row],[הפרש קבוע אחרון]]=I1089),1,"")</f>
        <v/>
      </c>
      <c r="P1088" s="1" t="str">
        <f>IF(AND(טבלה20[[#This Row],[דילוג]]=1,טבלה20[[#This Row],[הפרש קבוע אחרון]]=I1087,טבלה20[[#This Row],[מחזורי פעילות]]&gt;1),1,"")</f>
        <v/>
      </c>
      <c r="Q1088" s="1" t="str">
        <f>IF(OR(AND(טבלה20[[#This Row],[מחזורי פעילות]]&lt;&gt;"",M1089=""),AND(טבלה20[[#This Row],[פעילות]]=3,M1089=1)),טבלה20[[#This Row],[מחזורי פעילות]],"")</f>
        <v/>
      </c>
      <c r="R1088" s="1" t="str">
        <f>IF(טבלה20[[#This Row],[באיזה מחזור נעקר אחרי קביעה?]]&lt;&gt;"",1,"")</f>
        <v/>
      </c>
      <c r="S1088" s="1" t="str">
        <f>IF(AND(טבלה20[[#This Row],[באיזה מחזור נעקר אחרי קביעה?]]&lt;&gt;"",טבלה20[[#This Row],[CycleNumber]]&gt;B1089),טבלה20[[#This Row],[באיזה מחזור נעקר אחרי קביעה?]],"")</f>
        <v/>
      </c>
      <c r="T1088" s="1" t="str">
        <f>IF(AND(טבלה20[[#This Row],[הפרש קבוע אחרון]]&lt;&gt;"",I1087=""),טבלה20[[#This Row],[CycleNumber]],"")</f>
        <v/>
      </c>
      <c r="U1088" s="1">
        <f>IF(OR(טבלה20[[#This Row],[CycleNumber]]&gt;B1089,B1089=""),טבלה20[[#This Row],[CycleNumber]],"")</f>
        <v>13</v>
      </c>
      <c r="V10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8" t="s">
        <v>137</v>
      </c>
      <c r="AO1088">
        <v>12</v>
      </c>
      <c r="AP1088">
        <v>29</v>
      </c>
      <c r="AQ1088">
        <f t="shared" si="36"/>
        <v>0</v>
      </c>
      <c r="AR1088" t="str">
        <f t="shared" si="37"/>
        <v/>
      </c>
    </row>
    <row r="1089" spans="1:44" hidden="1" x14ac:dyDescent="0.25">
      <c r="A1089" t="s">
        <v>138</v>
      </c>
      <c r="B1089">
        <v>1</v>
      </c>
      <c r="C1089">
        <v>0</v>
      </c>
      <c r="D1089">
        <v>1</v>
      </c>
      <c r="E1089">
        <v>0</v>
      </c>
      <c r="F1089">
        <v>32</v>
      </c>
      <c r="G1089" t="str">
        <f>IF(טבלה20[[#This Row],[CycleNumber]]&gt;2,IF(AND(טבלה20[[#This Row],[LengthofCycle]]-F1088=F1088-F1087,טבלה20[[#This Row],[LengthofCycle]]-F1088&lt;&gt;0),1,""),"")</f>
        <v/>
      </c>
      <c r="H1089" t="str">
        <f>IF(טבלה20[[#This Row],[דילוג]]=1,SUM(G1089:G1090),"")</f>
        <v/>
      </c>
      <c r="I1089" t="str">
        <f>IF(AND(טבלה20[[#This Row],[CycleNumber]]&gt;B1088,טבלה20[[#This Row],[CycleNumber]]&gt;2),IF(טבלה20[[#This Row],[דילוג]]=1,טבלה20[[#This Row],[LengthofCycle]]-F1088,I1088),"")</f>
        <v/>
      </c>
      <c r="J1089" t="str">
        <f>IF(AND(טבלה20[[#This Row],[CycleNumber]]&gt;B1088,טבלה20[[#This Row],[CycleNumber]]&gt;2),IF(טבלה20[[#This Row],[דילוג]]=1,1,IF(MAX(J1087:J1088)=1,1,IF(טבלה20[[#This Row],[LengthofCycle]]-F1088&lt;&gt;טבלה20[[#This Row],[הפרש קבוע אחרון]],0,""))),"")</f>
        <v/>
      </c>
      <c r="K1089" t="str">
        <f>IF(טבלה20[[#This Row],[CycleNumber]]&lt;3,"",IF(טבלה20[[#This Row],[דילוג]]=1,1,IF(K1088="","",IF(טבלה20[[#This Row],[LengthofCycle]]-F1088=טבלה20[[#This Row],[הפרש קבוע אחרון]],1,IF(K1088+1&gt;3,"",K1088+1)))))</f>
        <v/>
      </c>
      <c r="L1089" t="str">
        <f>IF(OR(טבלה20[[#This Row],[פעילות]]="",K1088=""),"",IF(טבלה20[[#This Row],[פעילות]]=1,1,0))</f>
        <v/>
      </c>
      <c r="M1089" s="1" t="str">
        <f>IF(טבלה20[[#This Row],[פעילות]]="","",IF(OR(M1088="",AND(טבלה20[[#This Row],[דילוג]]=1,K1088=3)),1,M1088+1))</f>
        <v/>
      </c>
      <c r="N1089" s="1" t="str">
        <f>IF(AND(טבלה20[[#This Row],[מחזורי פעילות]]=3,G1090=1,טבלה20[[#This Row],[הפרש קבוע אחרון]]&lt;&gt;I1090),1,"")</f>
        <v/>
      </c>
      <c r="O1089" s="1" t="str">
        <f>IF(AND(טבלה20[[#This Row],[מחזורי פעילות]]=3,G1090=1,טבלה20[[#This Row],[הפרש קבוע אחרון]]=I1090),1,"")</f>
        <v/>
      </c>
      <c r="P1089" s="1" t="str">
        <f>IF(AND(טבלה20[[#This Row],[דילוג]]=1,טבלה20[[#This Row],[הפרש קבוע אחרון]]=I1088,טבלה20[[#This Row],[מחזורי פעילות]]&gt;1),1,"")</f>
        <v/>
      </c>
      <c r="Q1089" s="1" t="str">
        <f>IF(OR(AND(טבלה20[[#This Row],[מחזורי פעילות]]&lt;&gt;"",M1090=""),AND(טבלה20[[#This Row],[פעילות]]=3,M1090=1)),טבלה20[[#This Row],[מחזורי פעילות]],"")</f>
        <v/>
      </c>
      <c r="R1089" s="1" t="str">
        <f>IF(טבלה20[[#This Row],[באיזה מחזור נעקר אחרי קביעה?]]&lt;&gt;"",1,"")</f>
        <v/>
      </c>
      <c r="S1089" s="1" t="str">
        <f>IF(AND(טבלה20[[#This Row],[באיזה מחזור נעקר אחרי קביעה?]]&lt;&gt;"",טבלה20[[#This Row],[CycleNumber]]&gt;B1090),טבלה20[[#This Row],[באיזה מחזור נעקר אחרי קביעה?]],"")</f>
        <v/>
      </c>
      <c r="T1089" s="1" t="str">
        <f>IF(AND(טבלה20[[#This Row],[הפרש קבוע אחרון]]&lt;&gt;"",I1088=""),טבלה20[[#This Row],[CycleNumber]],"")</f>
        <v/>
      </c>
      <c r="U1089" s="1" t="str">
        <f>IF(OR(טבלה20[[#This Row],[CycleNumber]]&gt;B1090,B1090=""),טבלה20[[#This Row],[CycleNumber]],"")</f>
        <v/>
      </c>
      <c r="V10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89" t="s">
        <v>137</v>
      </c>
      <c r="AO1089">
        <v>13</v>
      </c>
      <c r="AP1089">
        <v>33</v>
      </c>
      <c r="AQ1089">
        <f t="shared" si="36"/>
        <v>0</v>
      </c>
      <c r="AR1089" t="str">
        <f t="shared" si="37"/>
        <v/>
      </c>
    </row>
    <row r="1090" spans="1:44" hidden="1" x14ac:dyDescent="0.25">
      <c r="A1090" t="s">
        <v>138</v>
      </c>
      <c r="B1090">
        <v>2</v>
      </c>
      <c r="C1090">
        <v>0</v>
      </c>
      <c r="D1090">
        <v>1</v>
      </c>
      <c r="E1090">
        <v>0</v>
      </c>
      <c r="F1090">
        <v>30</v>
      </c>
      <c r="G1090" t="str">
        <f>IF(טבלה20[[#This Row],[CycleNumber]]&gt;2,IF(AND(טבלה20[[#This Row],[LengthofCycle]]-F1089=F1089-F1088,טבלה20[[#This Row],[LengthofCycle]]-F1089&lt;&gt;0),1,""),"")</f>
        <v/>
      </c>
      <c r="H1090" t="str">
        <f>IF(טבלה20[[#This Row],[דילוג]]=1,SUM(G1090:G1091),"")</f>
        <v/>
      </c>
      <c r="I1090" t="str">
        <f>IF(AND(טבלה20[[#This Row],[CycleNumber]]&gt;B1089,טבלה20[[#This Row],[CycleNumber]]&gt;2),IF(טבלה20[[#This Row],[דילוג]]=1,טבלה20[[#This Row],[LengthofCycle]]-F1089,I1089),"")</f>
        <v/>
      </c>
      <c r="J1090" t="str">
        <f>IF(AND(טבלה20[[#This Row],[CycleNumber]]&gt;B1089,טבלה20[[#This Row],[CycleNumber]]&gt;2),IF(טבלה20[[#This Row],[דילוג]]=1,1,IF(MAX(J1088:J1089)=1,1,IF(טבלה20[[#This Row],[LengthofCycle]]-F1089&lt;&gt;טבלה20[[#This Row],[הפרש קבוע אחרון]],0,""))),"")</f>
        <v/>
      </c>
      <c r="K1090" t="str">
        <f>IF(טבלה20[[#This Row],[CycleNumber]]&lt;3,"",IF(טבלה20[[#This Row],[דילוג]]=1,1,IF(K1089="","",IF(טבלה20[[#This Row],[LengthofCycle]]-F1089=טבלה20[[#This Row],[הפרש קבוע אחרון]],1,IF(K1089+1&gt;3,"",K1089+1)))))</f>
        <v/>
      </c>
      <c r="L1090" t="str">
        <f>IF(OR(טבלה20[[#This Row],[פעילות]]="",K1089=""),"",IF(טבלה20[[#This Row],[פעילות]]=1,1,0))</f>
        <v/>
      </c>
      <c r="M1090" s="1" t="str">
        <f>IF(טבלה20[[#This Row],[פעילות]]="","",IF(OR(M1089="",AND(טבלה20[[#This Row],[דילוג]]=1,K1089=3)),1,M1089+1))</f>
        <v/>
      </c>
      <c r="N1090" s="1" t="str">
        <f>IF(AND(טבלה20[[#This Row],[מחזורי פעילות]]=3,G1091=1,טבלה20[[#This Row],[הפרש קבוע אחרון]]&lt;&gt;I1091),1,"")</f>
        <v/>
      </c>
      <c r="O1090" s="1" t="str">
        <f>IF(AND(טבלה20[[#This Row],[מחזורי פעילות]]=3,G1091=1,טבלה20[[#This Row],[הפרש קבוע אחרון]]=I1091),1,"")</f>
        <v/>
      </c>
      <c r="P1090" s="1" t="str">
        <f>IF(AND(טבלה20[[#This Row],[דילוג]]=1,טבלה20[[#This Row],[הפרש קבוע אחרון]]=I1089,טבלה20[[#This Row],[מחזורי פעילות]]&gt;1),1,"")</f>
        <v/>
      </c>
      <c r="Q1090" s="1" t="str">
        <f>IF(OR(AND(טבלה20[[#This Row],[מחזורי פעילות]]&lt;&gt;"",M1091=""),AND(טבלה20[[#This Row],[פעילות]]=3,M1091=1)),טבלה20[[#This Row],[מחזורי פעילות]],"")</f>
        <v/>
      </c>
      <c r="R1090" s="1" t="str">
        <f>IF(טבלה20[[#This Row],[באיזה מחזור נעקר אחרי קביעה?]]&lt;&gt;"",1,"")</f>
        <v/>
      </c>
      <c r="S1090" s="1" t="str">
        <f>IF(AND(טבלה20[[#This Row],[באיזה מחזור נעקר אחרי קביעה?]]&lt;&gt;"",טבלה20[[#This Row],[CycleNumber]]&gt;B1091),טבלה20[[#This Row],[באיזה מחזור נעקר אחרי קביעה?]],"")</f>
        <v/>
      </c>
      <c r="T1090" s="1" t="str">
        <f>IF(AND(טבלה20[[#This Row],[הפרש קבוע אחרון]]&lt;&gt;"",I1089=""),טבלה20[[#This Row],[CycleNumber]],"")</f>
        <v/>
      </c>
      <c r="U1090" s="1" t="str">
        <f>IF(OR(טבלה20[[#This Row],[CycleNumber]]&gt;B1091,B1091=""),טבלה20[[#This Row],[CycleNumber]],"")</f>
        <v/>
      </c>
      <c r="V10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0" t="s">
        <v>138</v>
      </c>
      <c r="AO1090">
        <v>1</v>
      </c>
      <c r="AP1090">
        <v>32</v>
      </c>
      <c r="AQ1090" t="str">
        <f t="shared" si="36"/>
        <v/>
      </c>
      <c r="AR1090" t="str">
        <f t="shared" si="37"/>
        <v/>
      </c>
    </row>
    <row r="1091" spans="1:44" hidden="1" x14ac:dyDescent="0.25">
      <c r="A1091" t="s">
        <v>138</v>
      </c>
      <c r="B1091">
        <v>3</v>
      </c>
      <c r="C1091">
        <v>0</v>
      </c>
      <c r="D1091">
        <v>1</v>
      </c>
      <c r="E1091">
        <v>0</v>
      </c>
      <c r="F1091">
        <v>33</v>
      </c>
      <c r="G1091" t="str">
        <f>IF(טבלה20[[#This Row],[CycleNumber]]&gt;2,IF(AND(טבלה20[[#This Row],[LengthofCycle]]-F1090=F1090-F1089,טבלה20[[#This Row],[LengthofCycle]]-F1090&lt;&gt;0),1,""),"")</f>
        <v/>
      </c>
      <c r="H1091" t="str">
        <f>IF(טבלה20[[#This Row],[דילוג]]=1,SUM(G1091:G1092),"")</f>
        <v/>
      </c>
      <c r="I1091" t="str">
        <f>IF(AND(טבלה20[[#This Row],[CycleNumber]]&gt;B1090,טבלה20[[#This Row],[CycleNumber]]&gt;2),IF(טבלה20[[#This Row],[דילוג]]=1,טבלה20[[#This Row],[LengthofCycle]]-F1090,I1090),"")</f>
        <v/>
      </c>
      <c r="J1091">
        <f>IF(AND(טבלה20[[#This Row],[CycleNumber]]&gt;B1090,טבלה20[[#This Row],[CycleNumber]]&gt;2),IF(טבלה20[[#This Row],[דילוג]]=1,1,IF(MAX(J1089:J1090)=1,1,IF(טבלה20[[#This Row],[LengthofCycle]]-F1090&lt;&gt;טבלה20[[#This Row],[הפרש קבוע אחרון]],0,""))),"")</f>
        <v>0</v>
      </c>
      <c r="K1091" t="str">
        <f>IF(טבלה20[[#This Row],[CycleNumber]]&lt;3,"",IF(טבלה20[[#This Row],[דילוג]]=1,1,IF(K1090="","",IF(טבלה20[[#This Row],[LengthofCycle]]-F1090=טבלה20[[#This Row],[הפרש קבוע אחרון]],1,IF(K1090+1&gt;3,"",K1090+1)))))</f>
        <v/>
      </c>
      <c r="L1091" t="str">
        <f>IF(OR(טבלה20[[#This Row],[פעילות]]="",K1090=""),"",IF(טבלה20[[#This Row],[פעילות]]=1,1,0))</f>
        <v/>
      </c>
      <c r="M1091" s="1" t="str">
        <f>IF(טבלה20[[#This Row],[פעילות]]="","",IF(OR(M1090="",AND(טבלה20[[#This Row],[דילוג]]=1,K1090=3)),1,M1090+1))</f>
        <v/>
      </c>
      <c r="N1091" s="1" t="str">
        <f>IF(AND(טבלה20[[#This Row],[מחזורי פעילות]]=3,G1092=1,טבלה20[[#This Row],[הפרש קבוע אחרון]]&lt;&gt;I1092),1,"")</f>
        <v/>
      </c>
      <c r="O1091" s="1" t="str">
        <f>IF(AND(טבלה20[[#This Row],[מחזורי פעילות]]=3,G1092=1,טבלה20[[#This Row],[הפרש קבוע אחרון]]=I1092),1,"")</f>
        <v/>
      </c>
      <c r="P1091" s="1" t="str">
        <f>IF(AND(טבלה20[[#This Row],[דילוג]]=1,טבלה20[[#This Row],[הפרש קבוע אחרון]]=I1090,טבלה20[[#This Row],[מחזורי פעילות]]&gt;1),1,"")</f>
        <v/>
      </c>
      <c r="Q1091" s="1" t="str">
        <f>IF(OR(AND(טבלה20[[#This Row],[מחזורי פעילות]]&lt;&gt;"",M1092=""),AND(טבלה20[[#This Row],[פעילות]]=3,M1092=1)),טבלה20[[#This Row],[מחזורי פעילות]],"")</f>
        <v/>
      </c>
      <c r="R1091" s="1" t="str">
        <f>IF(טבלה20[[#This Row],[באיזה מחזור נעקר אחרי קביעה?]]&lt;&gt;"",1,"")</f>
        <v/>
      </c>
      <c r="S1091" s="1" t="str">
        <f>IF(AND(טבלה20[[#This Row],[באיזה מחזור נעקר אחרי קביעה?]]&lt;&gt;"",טבלה20[[#This Row],[CycleNumber]]&gt;B1092),טבלה20[[#This Row],[באיזה מחזור נעקר אחרי קביעה?]],"")</f>
        <v/>
      </c>
      <c r="T1091" s="1" t="str">
        <f>IF(AND(טבלה20[[#This Row],[הפרש קבוע אחרון]]&lt;&gt;"",I1090=""),טבלה20[[#This Row],[CycleNumber]],"")</f>
        <v/>
      </c>
      <c r="U1091" s="1" t="str">
        <f>IF(OR(טבלה20[[#This Row],[CycleNumber]]&gt;B1092,B1092=""),טבלה20[[#This Row],[CycleNumber]],"")</f>
        <v/>
      </c>
      <c r="V10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1" t="s">
        <v>138</v>
      </c>
      <c r="AO1091">
        <v>2</v>
      </c>
      <c r="AP1091">
        <v>30</v>
      </c>
      <c r="AQ1091" t="str">
        <f t="shared" si="36"/>
        <v/>
      </c>
      <c r="AR1091" t="str">
        <f t="shared" si="37"/>
        <v/>
      </c>
    </row>
    <row r="1092" spans="1:44" hidden="1" x14ac:dyDescent="0.25">
      <c r="A1092" t="s">
        <v>138</v>
      </c>
      <c r="B1092">
        <v>4</v>
      </c>
      <c r="C1092">
        <v>0</v>
      </c>
      <c r="D1092">
        <v>1</v>
      </c>
      <c r="E1092">
        <v>0</v>
      </c>
      <c r="F1092">
        <v>40</v>
      </c>
      <c r="G1092" t="str">
        <f>IF(טבלה20[[#This Row],[CycleNumber]]&gt;2,IF(AND(טבלה20[[#This Row],[LengthofCycle]]-F1091=F1091-F1090,טבלה20[[#This Row],[LengthofCycle]]-F1091&lt;&gt;0),1,""),"")</f>
        <v/>
      </c>
      <c r="H1092" t="str">
        <f>IF(טבלה20[[#This Row],[דילוג]]=1,SUM(G1092:G1093),"")</f>
        <v/>
      </c>
      <c r="I1092" t="str">
        <f>IF(AND(טבלה20[[#This Row],[CycleNumber]]&gt;B1091,טבלה20[[#This Row],[CycleNumber]]&gt;2),IF(טבלה20[[#This Row],[דילוג]]=1,טבלה20[[#This Row],[LengthofCycle]]-F1091,I1091),"")</f>
        <v/>
      </c>
      <c r="J1092">
        <f>IF(AND(טבלה20[[#This Row],[CycleNumber]]&gt;B1091,טבלה20[[#This Row],[CycleNumber]]&gt;2),IF(טבלה20[[#This Row],[דילוג]]=1,1,IF(MAX(J1090:J1091)=1,1,IF(טבלה20[[#This Row],[LengthofCycle]]-F1091&lt;&gt;טבלה20[[#This Row],[הפרש קבוע אחרון]],0,""))),"")</f>
        <v>0</v>
      </c>
      <c r="K1092" t="str">
        <f>IF(טבלה20[[#This Row],[CycleNumber]]&lt;3,"",IF(טבלה20[[#This Row],[דילוג]]=1,1,IF(K1091="","",IF(טבלה20[[#This Row],[LengthofCycle]]-F1091=טבלה20[[#This Row],[הפרש קבוע אחרון]],1,IF(K1091+1&gt;3,"",K1091+1)))))</f>
        <v/>
      </c>
      <c r="L1092" t="str">
        <f>IF(OR(טבלה20[[#This Row],[פעילות]]="",K1091=""),"",IF(טבלה20[[#This Row],[פעילות]]=1,1,0))</f>
        <v/>
      </c>
      <c r="M1092" s="1" t="str">
        <f>IF(טבלה20[[#This Row],[פעילות]]="","",IF(OR(M1091="",AND(טבלה20[[#This Row],[דילוג]]=1,K1091=3)),1,M1091+1))</f>
        <v/>
      </c>
      <c r="N1092" s="1" t="str">
        <f>IF(AND(טבלה20[[#This Row],[מחזורי פעילות]]=3,G1093=1,טבלה20[[#This Row],[הפרש קבוע אחרון]]&lt;&gt;I1093),1,"")</f>
        <v/>
      </c>
      <c r="O1092" s="1" t="str">
        <f>IF(AND(טבלה20[[#This Row],[מחזורי פעילות]]=3,G1093=1,טבלה20[[#This Row],[הפרש קבוע אחרון]]=I1093),1,"")</f>
        <v/>
      </c>
      <c r="P1092" s="1" t="str">
        <f>IF(AND(טבלה20[[#This Row],[דילוג]]=1,טבלה20[[#This Row],[הפרש קבוע אחרון]]=I1091,טבלה20[[#This Row],[מחזורי פעילות]]&gt;1),1,"")</f>
        <v/>
      </c>
      <c r="Q1092" s="1" t="str">
        <f>IF(OR(AND(טבלה20[[#This Row],[מחזורי פעילות]]&lt;&gt;"",M1093=""),AND(טבלה20[[#This Row],[פעילות]]=3,M1093=1)),טבלה20[[#This Row],[מחזורי פעילות]],"")</f>
        <v/>
      </c>
      <c r="R1092" s="1" t="str">
        <f>IF(טבלה20[[#This Row],[באיזה מחזור נעקר אחרי קביעה?]]&lt;&gt;"",1,"")</f>
        <v/>
      </c>
      <c r="S1092" s="1" t="str">
        <f>IF(AND(טבלה20[[#This Row],[באיזה מחזור נעקר אחרי קביעה?]]&lt;&gt;"",טבלה20[[#This Row],[CycleNumber]]&gt;B1093),טבלה20[[#This Row],[באיזה מחזור נעקר אחרי קביעה?]],"")</f>
        <v/>
      </c>
      <c r="T1092" s="1" t="str">
        <f>IF(AND(טבלה20[[#This Row],[הפרש קבוע אחרון]]&lt;&gt;"",I1091=""),טבלה20[[#This Row],[CycleNumber]],"")</f>
        <v/>
      </c>
      <c r="U1092" s="1" t="str">
        <f>IF(OR(טבלה20[[#This Row],[CycleNumber]]&gt;B1093,B1093=""),טבלה20[[#This Row],[CycleNumber]],"")</f>
        <v/>
      </c>
      <c r="V10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2" t="s">
        <v>138</v>
      </c>
      <c r="AO1092">
        <v>3</v>
      </c>
      <c r="AP1092">
        <v>33</v>
      </c>
      <c r="AQ1092">
        <f t="shared" si="36"/>
        <v>0</v>
      </c>
      <c r="AR1092" t="str">
        <f t="shared" si="37"/>
        <v/>
      </c>
    </row>
    <row r="1093" spans="1:44" hidden="1" x14ac:dyDescent="0.25">
      <c r="A1093" t="s">
        <v>138</v>
      </c>
      <c r="B1093">
        <v>5</v>
      </c>
      <c r="C1093">
        <v>0</v>
      </c>
      <c r="D1093">
        <v>1</v>
      </c>
      <c r="E1093">
        <v>0</v>
      </c>
      <c r="F1093">
        <v>29</v>
      </c>
      <c r="G1093" t="str">
        <f>IF(טבלה20[[#This Row],[CycleNumber]]&gt;2,IF(AND(טבלה20[[#This Row],[LengthofCycle]]-F1092=F1092-F1091,טבלה20[[#This Row],[LengthofCycle]]-F1092&lt;&gt;0),1,""),"")</f>
        <v/>
      </c>
      <c r="H1093" t="str">
        <f>IF(טבלה20[[#This Row],[דילוג]]=1,SUM(G1093:G1094),"")</f>
        <v/>
      </c>
      <c r="I1093" t="str">
        <f>IF(AND(טבלה20[[#This Row],[CycleNumber]]&gt;B1092,טבלה20[[#This Row],[CycleNumber]]&gt;2),IF(טבלה20[[#This Row],[דילוג]]=1,טבלה20[[#This Row],[LengthofCycle]]-F1092,I1092),"")</f>
        <v/>
      </c>
      <c r="J1093">
        <f>IF(AND(טבלה20[[#This Row],[CycleNumber]]&gt;B1092,טבלה20[[#This Row],[CycleNumber]]&gt;2),IF(טבלה20[[#This Row],[דילוג]]=1,1,IF(MAX(J1091:J1092)=1,1,IF(טבלה20[[#This Row],[LengthofCycle]]-F1092&lt;&gt;טבלה20[[#This Row],[הפרש קבוע אחרון]],0,""))),"")</f>
        <v>0</v>
      </c>
      <c r="K1093" t="str">
        <f>IF(טבלה20[[#This Row],[CycleNumber]]&lt;3,"",IF(טבלה20[[#This Row],[דילוג]]=1,1,IF(K1092="","",IF(טבלה20[[#This Row],[LengthofCycle]]-F1092=טבלה20[[#This Row],[הפרש קבוע אחרון]],1,IF(K1092+1&gt;3,"",K1092+1)))))</f>
        <v/>
      </c>
      <c r="L1093" t="str">
        <f>IF(OR(טבלה20[[#This Row],[פעילות]]="",K1092=""),"",IF(טבלה20[[#This Row],[פעילות]]=1,1,0))</f>
        <v/>
      </c>
      <c r="M1093" s="1" t="str">
        <f>IF(טבלה20[[#This Row],[פעילות]]="","",IF(OR(M1092="",AND(טבלה20[[#This Row],[דילוג]]=1,K1092=3)),1,M1092+1))</f>
        <v/>
      </c>
      <c r="N1093" s="1" t="str">
        <f>IF(AND(טבלה20[[#This Row],[מחזורי פעילות]]=3,G1094=1,טבלה20[[#This Row],[הפרש קבוע אחרון]]&lt;&gt;I1094),1,"")</f>
        <v/>
      </c>
      <c r="O1093" s="1" t="str">
        <f>IF(AND(טבלה20[[#This Row],[מחזורי פעילות]]=3,G1094=1,טבלה20[[#This Row],[הפרש קבוע אחרון]]=I1094),1,"")</f>
        <v/>
      </c>
      <c r="P1093" s="1" t="str">
        <f>IF(AND(טבלה20[[#This Row],[דילוג]]=1,טבלה20[[#This Row],[הפרש קבוע אחרון]]=I1092,טבלה20[[#This Row],[מחזורי פעילות]]&gt;1),1,"")</f>
        <v/>
      </c>
      <c r="Q1093" s="1" t="str">
        <f>IF(OR(AND(טבלה20[[#This Row],[מחזורי פעילות]]&lt;&gt;"",M1094=""),AND(טבלה20[[#This Row],[פעילות]]=3,M1094=1)),טבלה20[[#This Row],[מחזורי פעילות]],"")</f>
        <v/>
      </c>
      <c r="R1093" s="1" t="str">
        <f>IF(טבלה20[[#This Row],[באיזה מחזור נעקר אחרי קביעה?]]&lt;&gt;"",1,"")</f>
        <v/>
      </c>
      <c r="S1093" s="1" t="str">
        <f>IF(AND(טבלה20[[#This Row],[באיזה מחזור נעקר אחרי קביעה?]]&lt;&gt;"",טבלה20[[#This Row],[CycleNumber]]&gt;B1094),טבלה20[[#This Row],[באיזה מחזור נעקר אחרי קביעה?]],"")</f>
        <v/>
      </c>
      <c r="T1093" s="1" t="str">
        <f>IF(AND(טבלה20[[#This Row],[הפרש קבוע אחרון]]&lt;&gt;"",I1092=""),טבלה20[[#This Row],[CycleNumber]],"")</f>
        <v/>
      </c>
      <c r="U1093" s="1" t="str">
        <f>IF(OR(טבלה20[[#This Row],[CycleNumber]]&gt;B1094,B1094=""),טבלה20[[#This Row],[CycleNumber]],"")</f>
        <v/>
      </c>
      <c r="V10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3" t="s">
        <v>138</v>
      </c>
      <c r="AO1093">
        <v>4</v>
      </c>
      <c r="AP1093">
        <v>40</v>
      </c>
      <c r="AQ1093">
        <f t="shared" ref="AQ1093:AQ1156" si="38">IF(AO1093=AO1091+2,IF(AND(AP1091-AP1092=AP1092-AP1093,AP1091-AP1092&lt;&gt;0),1,0),"")</f>
        <v>0</v>
      </c>
      <c r="AR1093" t="str">
        <f t="shared" si="37"/>
        <v/>
      </c>
    </row>
    <row r="1094" spans="1:44" hidden="1" x14ac:dyDescent="0.25">
      <c r="A1094" t="s">
        <v>138</v>
      </c>
      <c r="B1094">
        <v>6</v>
      </c>
      <c r="C1094">
        <v>0</v>
      </c>
      <c r="D1094">
        <v>1</v>
      </c>
      <c r="E1094">
        <v>0</v>
      </c>
      <c r="F1094">
        <v>29</v>
      </c>
      <c r="G1094" t="str">
        <f>IF(טבלה20[[#This Row],[CycleNumber]]&gt;2,IF(AND(טבלה20[[#This Row],[LengthofCycle]]-F1093=F1093-F1092,טבלה20[[#This Row],[LengthofCycle]]-F1093&lt;&gt;0),1,""),"")</f>
        <v/>
      </c>
      <c r="H1094" t="str">
        <f>IF(טבלה20[[#This Row],[דילוג]]=1,SUM(G1094:G1095),"")</f>
        <v/>
      </c>
      <c r="I1094" t="str">
        <f>IF(AND(טבלה20[[#This Row],[CycleNumber]]&gt;B1093,טבלה20[[#This Row],[CycleNumber]]&gt;2),IF(טבלה20[[#This Row],[דילוג]]=1,טבלה20[[#This Row],[LengthofCycle]]-F1093,I1093),"")</f>
        <v/>
      </c>
      <c r="J1094">
        <f>IF(AND(טבלה20[[#This Row],[CycleNumber]]&gt;B1093,טבלה20[[#This Row],[CycleNumber]]&gt;2),IF(טבלה20[[#This Row],[דילוג]]=1,1,IF(MAX(J1092:J1093)=1,1,IF(טבלה20[[#This Row],[LengthofCycle]]-F1093&lt;&gt;טבלה20[[#This Row],[הפרש קבוע אחרון]],0,""))),"")</f>
        <v>0</v>
      </c>
      <c r="K1094" t="str">
        <f>IF(טבלה20[[#This Row],[CycleNumber]]&lt;3,"",IF(טבלה20[[#This Row],[דילוג]]=1,1,IF(K1093="","",IF(טבלה20[[#This Row],[LengthofCycle]]-F1093=טבלה20[[#This Row],[הפרש קבוע אחרון]],1,IF(K1093+1&gt;3,"",K1093+1)))))</f>
        <v/>
      </c>
      <c r="L1094" t="str">
        <f>IF(OR(טבלה20[[#This Row],[פעילות]]="",K1093=""),"",IF(טבלה20[[#This Row],[פעילות]]=1,1,0))</f>
        <v/>
      </c>
      <c r="M1094" s="1" t="str">
        <f>IF(טבלה20[[#This Row],[פעילות]]="","",IF(OR(M1093="",AND(טבלה20[[#This Row],[דילוג]]=1,K1093=3)),1,M1093+1))</f>
        <v/>
      </c>
      <c r="N1094" s="1" t="str">
        <f>IF(AND(טבלה20[[#This Row],[מחזורי פעילות]]=3,G1095=1,טבלה20[[#This Row],[הפרש קבוע אחרון]]&lt;&gt;I1095),1,"")</f>
        <v/>
      </c>
      <c r="O1094" s="1" t="str">
        <f>IF(AND(טבלה20[[#This Row],[מחזורי פעילות]]=3,G1095=1,טבלה20[[#This Row],[הפרש קבוע אחרון]]=I1095),1,"")</f>
        <v/>
      </c>
      <c r="P1094" s="1" t="str">
        <f>IF(AND(טבלה20[[#This Row],[דילוג]]=1,טבלה20[[#This Row],[הפרש קבוע אחרון]]=I1093,טבלה20[[#This Row],[מחזורי פעילות]]&gt;1),1,"")</f>
        <v/>
      </c>
      <c r="Q1094" s="1" t="str">
        <f>IF(OR(AND(טבלה20[[#This Row],[מחזורי פעילות]]&lt;&gt;"",M1095=""),AND(טבלה20[[#This Row],[פעילות]]=3,M1095=1)),טבלה20[[#This Row],[מחזורי פעילות]],"")</f>
        <v/>
      </c>
      <c r="R1094" s="1" t="str">
        <f>IF(טבלה20[[#This Row],[באיזה מחזור נעקר אחרי קביעה?]]&lt;&gt;"",1,"")</f>
        <v/>
      </c>
      <c r="S1094" s="1" t="str">
        <f>IF(AND(טבלה20[[#This Row],[באיזה מחזור נעקר אחרי קביעה?]]&lt;&gt;"",טבלה20[[#This Row],[CycleNumber]]&gt;B1095),טבלה20[[#This Row],[באיזה מחזור נעקר אחרי קביעה?]],"")</f>
        <v/>
      </c>
      <c r="T1094" s="1" t="str">
        <f>IF(AND(טבלה20[[#This Row],[הפרש קבוע אחרון]]&lt;&gt;"",I1093=""),טבלה20[[#This Row],[CycleNumber]],"")</f>
        <v/>
      </c>
      <c r="U1094" s="1" t="str">
        <f>IF(OR(טבלה20[[#This Row],[CycleNumber]]&gt;B1095,B1095=""),טבלה20[[#This Row],[CycleNumber]],"")</f>
        <v/>
      </c>
      <c r="V10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4" t="s">
        <v>138</v>
      </c>
      <c r="AO1094">
        <v>5</v>
      </c>
      <c r="AP1094">
        <v>29</v>
      </c>
      <c r="AQ1094">
        <f t="shared" si="38"/>
        <v>0</v>
      </c>
      <c r="AR1094" t="str">
        <f t="shared" ref="AR1094:AR1157" si="39">IF(AND(AQ1094=1,AQ1093=1),1,"")</f>
        <v/>
      </c>
    </row>
    <row r="1095" spans="1:44" hidden="1" x14ac:dyDescent="0.25">
      <c r="A1095" t="s">
        <v>138</v>
      </c>
      <c r="B1095">
        <v>7</v>
      </c>
      <c r="C1095">
        <v>0</v>
      </c>
      <c r="D1095">
        <v>1</v>
      </c>
      <c r="E1095">
        <v>0</v>
      </c>
      <c r="F1095">
        <v>28</v>
      </c>
      <c r="G1095" t="str">
        <f>IF(טבלה20[[#This Row],[CycleNumber]]&gt;2,IF(AND(טבלה20[[#This Row],[LengthofCycle]]-F1094=F1094-F1093,טבלה20[[#This Row],[LengthofCycle]]-F1094&lt;&gt;0),1,""),"")</f>
        <v/>
      </c>
      <c r="H1095" t="str">
        <f>IF(טבלה20[[#This Row],[דילוג]]=1,SUM(G1095:G1096),"")</f>
        <v/>
      </c>
      <c r="I1095" t="str">
        <f>IF(AND(טבלה20[[#This Row],[CycleNumber]]&gt;B1094,טבלה20[[#This Row],[CycleNumber]]&gt;2),IF(טבלה20[[#This Row],[דילוג]]=1,טבלה20[[#This Row],[LengthofCycle]]-F1094,I1094),"")</f>
        <v/>
      </c>
      <c r="J1095">
        <f>IF(AND(טבלה20[[#This Row],[CycleNumber]]&gt;B1094,טבלה20[[#This Row],[CycleNumber]]&gt;2),IF(טבלה20[[#This Row],[דילוג]]=1,1,IF(MAX(J1093:J1094)=1,1,IF(טבלה20[[#This Row],[LengthofCycle]]-F1094&lt;&gt;טבלה20[[#This Row],[הפרש קבוע אחרון]],0,""))),"")</f>
        <v>0</v>
      </c>
      <c r="K1095" t="str">
        <f>IF(טבלה20[[#This Row],[CycleNumber]]&lt;3,"",IF(טבלה20[[#This Row],[דילוג]]=1,1,IF(K1094="","",IF(טבלה20[[#This Row],[LengthofCycle]]-F1094=טבלה20[[#This Row],[הפרש קבוע אחרון]],1,IF(K1094+1&gt;3,"",K1094+1)))))</f>
        <v/>
      </c>
      <c r="L1095" t="str">
        <f>IF(OR(טבלה20[[#This Row],[פעילות]]="",K1094=""),"",IF(טבלה20[[#This Row],[פעילות]]=1,1,0))</f>
        <v/>
      </c>
      <c r="M1095" s="1" t="str">
        <f>IF(טבלה20[[#This Row],[פעילות]]="","",IF(OR(M1094="",AND(טבלה20[[#This Row],[דילוג]]=1,K1094=3)),1,M1094+1))</f>
        <v/>
      </c>
      <c r="N1095" s="1" t="str">
        <f>IF(AND(טבלה20[[#This Row],[מחזורי פעילות]]=3,G1096=1,טבלה20[[#This Row],[הפרש קבוע אחרון]]&lt;&gt;I1096),1,"")</f>
        <v/>
      </c>
      <c r="O1095" s="1" t="str">
        <f>IF(AND(טבלה20[[#This Row],[מחזורי פעילות]]=3,G1096=1,טבלה20[[#This Row],[הפרש קבוע אחרון]]=I1096),1,"")</f>
        <v/>
      </c>
      <c r="P1095" s="1" t="str">
        <f>IF(AND(טבלה20[[#This Row],[דילוג]]=1,טבלה20[[#This Row],[הפרש קבוע אחרון]]=I1094,טבלה20[[#This Row],[מחזורי פעילות]]&gt;1),1,"")</f>
        <v/>
      </c>
      <c r="Q1095" s="1" t="str">
        <f>IF(OR(AND(טבלה20[[#This Row],[מחזורי פעילות]]&lt;&gt;"",M1096=""),AND(טבלה20[[#This Row],[פעילות]]=3,M1096=1)),טבלה20[[#This Row],[מחזורי פעילות]],"")</f>
        <v/>
      </c>
      <c r="R1095" s="1" t="str">
        <f>IF(טבלה20[[#This Row],[באיזה מחזור נעקר אחרי קביעה?]]&lt;&gt;"",1,"")</f>
        <v/>
      </c>
      <c r="S1095" s="1" t="str">
        <f>IF(AND(טבלה20[[#This Row],[באיזה מחזור נעקר אחרי קביעה?]]&lt;&gt;"",טבלה20[[#This Row],[CycleNumber]]&gt;B1096),טבלה20[[#This Row],[באיזה מחזור נעקר אחרי קביעה?]],"")</f>
        <v/>
      </c>
      <c r="T1095" s="1" t="str">
        <f>IF(AND(טבלה20[[#This Row],[הפרש קבוע אחרון]]&lt;&gt;"",I1094=""),טבלה20[[#This Row],[CycleNumber]],"")</f>
        <v/>
      </c>
      <c r="U1095" s="1" t="str">
        <f>IF(OR(טבלה20[[#This Row],[CycleNumber]]&gt;B1096,B1096=""),טבלה20[[#This Row],[CycleNumber]],"")</f>
        <v/>
      </c>
      <c r="V10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5" t="s">
        <v>138</v>
      </c>
      <c r="AO1095">
        <v>6</v>
      </c>
      <c r="AP1095">
        <v>29</v>
      </c>
      <c r="AQ1095">
        <f t="shared" si="38"/>
        <v>0</v>
      </c>
      <c r="AR1095" t="str">
        <f t="shared" si="39"/>
        <v/>
      </c>
    </row>
    <row r="1096" spans="1:44" hidden="1" x14ac:dyDescent="0.25">
      <c r="A1096" t="s">
        <v>138</v>
      </c>
      <c r="B1096">
        <v>8</v>
      </c>
      <c r="C1096">
        <v>0</v>
      </c>
      <c r="D1096">
        <v>1</v>
      </c>
      <c r="E1096">
        <v>0</v>
      </c>
      <c r="F1096">
        <v>28</v>
      </c>
      <c r="G1096" t="str">
        <f>IF(טבלה20[[#This Row],[CycleNumber]]&gt;2,IF(AND(טבלה20[[#This Row],[LengthofCycle]]-F1095=F1095-F1094,טבלה20[[#This Row],[LengthofCycle]]-F1095&lt;&gt;0),1,""),"")</f>
        <v/>
      </c>
      <c r="H1096" t="str">
        <f>IF(טבלה20[[#This Row],[דילוג]]=1,SUM(G1096:G1097),"")</f>
        <v/>
      </c>
      <c r="I1096" t="str">
        <f>IF(AND(טבלה20[[#This Row],[CycleNumber]]&gt;B1095,טבלה20[[#This Row],[CycleNumber]]&gt;2),IF(טבלה20[[#This Row],[דילוג]]=1,טבלה20[[#This Row],[LengthofCycle]]-F1095,I1095),"")</f>
        <v/>
      </c>
      <c r="J1096">
        <f>IF(AND(טבלה20[[#This Row],[CycleNumber]]&gt;B1095,טבלה20[[#This Row],[CycleNumber]]&gt;2),IF(טבלה20[[#This Row],[דילוג]]=1,1,IF(MAX(J1094:J1095)=1,1,IF(טבלה20[[#This Row],[LengthofCycle]]-F1095&lt;&gt;טבלה20[[#This Row],[הפרש קבוע אחרון]],0,""))),"")</f>
        <v>0</v>
      </c>
      <c r="K1096" t="str">
        <f>IF(טבלה20[[#This Row],[CycleNumber]]&lt;3,"",IF(טבלה20[[#This Row],[דילוג]]=1,1,IF(K1095="","",IF(טבלה20[[#This Row],[LengthofCycle]]-F1095=טבלה20[[#This Row],[הפרש קבוע אחרון]],1,IF(K1095+1&gt;3,"",K1095+1)))))</f>
        <v/>
      </c>
      <c r="L1096" t="str">
        <f>IF(OR(טבלה20[[#This Row],[פעילות]]="",K1095=""),"",IF(טבלה20[[#This Row],[פעילות]]=1,1,0))</f>
        <v/>
      </c>
      <c r="M1096" s="1" t="str">
        <f>IF(טבלה20[[#This Row],[פעילות]]="","",IF(OR(M1095="",AND(טבלה20[[#This Row],[דילוג]]=1,K1095=3)),1,M1095+1))</f>
        <v/>
      </c>
      <c r="N1096" s="1" t="str">
        <f>IF(AND(טבלה20[[#This Row],[מחזורי פעילות]]=3,G1097=1,טבלה20[[#This Row],[הפרש קבוע אחרון]]&lt;&gt;I1097),1,"")</f>
        <v/>
      </c>
      <c r="O1096" s="1" t="str">
        <f>IF(AND(טבלה20[[#This Row],[מחזורי פעילות]]=3,G1097=1,טבלה20[[#This Row],[הפרש קבוע אחרון]]=I1097),1,"")</f>
        <v/>
      </c>
      <c r="P1096" s="1" t="str">
        <f>IF(AND(טבלה20[[#This Row],[דילוג]]=1,טבלה20[[#This Row],[הפרש קבוע אחרון]]=I1095,טבלה20[[#This Row],[מחזורי פעילות]]&gt;1),1,"")</f>
        <v/>
      </c>
      <c r="Q1096" s="1" t="str">
        <f>IF(OR(AND(טבלה20[[#This Row],[מחזורי פעילות]]&lt;&gt;"",M1097=""),AND(טבלה20[[#This Row],[פעילות]]=3,M1097=1)),טבלה20[[#This Row],[מחזורי פעילות]],"")</f>
        <v/>
      </c>
      <c r="R1096" s="1" t="str">
        <f>IF(טבלה20[[#This Row],[באיזה מחזור נעקר אחרי קביעה?]]&lt;&gt;"",1,"")</f>
        <v/>
      </c>
      <c r="S1096" s="1" t="str">
        <f>IF(AND(טבלה20[[#This Row],[באיזה מחזור נעקר אחרי קביעה?]]&lt;&gt;"",טבלה20[[#This Row],[CycleNumber]]&gt;B1097),טבלה20[[#This Row],[באיזה מחזור נעקר אחרי קביעה?]],"")</f>
        <v/>
      </c>
      <c r="T1096" s="1" t="str">
        <f>IF(AND(טבלה20[[#This Row],[הפרש קבוע אחרון]]&lt;&gt;"",I1095=""),טבלה20[[#This Row],[CycleNumber]],"")</f>
        <v/>
      </c>
      <c r="U1096" s="1" t="str">
        <f>IF(OR(טבלה20[[#This Row],[CycleNumber]]&gt;B1097,B1097=""),טבלה20[[#This Row],[CycleNumber]],"")</f>
        <v/>
      </c>
      <c r="V10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6" t="s">
        <v>138</v>
      </c>
      <c r="AO1096">
        <v>7</v>
      </c>
      <c r="AP1096">
        <v>28</v>
      </c>
      <c r="AQ1096">
        <f t="shared" si="38"/>
        <v>0</v>
      </c>
      <c r="AR1096" t="str">
        <f t="shared" si="39"/>
        <v/>
      </c>
    </row>
    <row r="1097" spans="1:44" hidden="1" x14ac:dyDescent="0.25">
      <c r="A1097" t="s">
        <v>138</v>
      </c>
      <c r="B1097">
        <v>9</v>
      </c>
      <c r="C1097">
        <v>0</v>
      </c>
      <c r="D1097">
        <v>1</v>
      </c>
      <c r="E1097">
        <v>0</v>
      </c>
      <c r="F1097">
        <v>34</v>
      </c>
      <c r="G1097" t="str">
        <f>IF(טבלה20[[#This Row],[CycleNumber]]&gt;2,IF(AND(טבלה20[[#This Row],[LengthofCycle]]-F1096=F1096-F1095,טבלה20[[#This Row],[LengthofCycle]]-F1096&lt;&gt;0),1,""),"")</f>
        <v/>
      </c>
      <c r="H1097" t="str">
        <f>IF(טבלה20[[#This Row],[דילוג]]=1,SUM(G1097:G1098),"")</f>
        <v/>
      </c>
      <c r="I1097" t="str">
        <f>IF(AND(טבלה20[[#This Row],[CycleNumber]]&gt;B1096,טבלה20[[#This Row],[CycleNumber]]&gt;2),IF(טבלה20[[#This Row],[דילוג]]=1,טבלה20[[#This Row],[LengthofCycle]]-F1096,I1096),"")</f>
        <v/>
      </c>
      <c r="J1097">
        <f>IF(AND(טבלה20[[#This Row],[CycleNumber]]&gt;B1096,טבלה20[[#This Row],[CycleNumber]]&gt;2),IF(טבלה20[[#This Row],[דילוג]]=1,1,IF(MAX(J1095:J1096)=1,1,IF(טבלה20[[#This Row],[LengthofCycle]]-F1096&lt;&gt;טבלה20[[#This Row],[הפרש קבוע אחרון]],0,""))),"")</f>
        <v>0</v>
      </c>
      <c r="K1097" t="str">
        <f>IF(טבלה20[[#This Row],[CycleNumber]]&lt;3,"",IF(טבלה20[[#This Row],[דילוג]]=1,1,IF(K1096="","",IF(טבלה20[[#This Row],[LengthofCycle]]-F1096=טבלה20[[#This Row],[הפרש קבוע אחרון]],1,IF(K1096+1&gt;3,"",K1096+1)))))</f>
        <v/>
      </c>
      <c r="L1097" t="str">
        <f>IF(OR(טבלה20[[#This Row],[פעילות]]="",K1096=""),"",IF(טבלה20[[#This Row],[פעילות]]=1,1,0))</f>
        <v/>
      </c>
      <c r="M1097" s="1" t="str">
        <f>IF(טבלה20[[#This Row],[פעילות]]="","",IF(OR(M1096="",AND(טבלה20[[#This Row],[דילוג]]=1,K1096=3)),1,M1096+1))</f>
        <v/>
      </c>
      <c r="N1097" s="1" t="str">
        <f>IF(AND(טבלה20[[#This Row],[מחזורי פעילות]]=3,G1098=1,טבלה20[[#This Row],[הפרש קבוע אחרון]]&lt;&gt;I1098),1,"")</f>
        <v/>
      </c>
      <c r="O1097" s="1" t="str">
        <f>IF(AND(טבלה20[[#This Row],[מחזורי פעילות]]=3,G1098=1,טבלה20[[#This Row],[הפרש קבוע אחרון]]=I1098),1,"")</f>
        <v/>
      </c>
      <c r="P1097" s="1" t="str">
        <f>IF(AND(טבלה20[[#This Row],[דילוג]]=1,טבלה20[[#This Row],[הפרש קבוע אחרון]]=I1096,טבלה20[[#This Row],[מחזורי פעילות]]&gt;1),1,"")</f>
        <v/>
      </c>
      <c r="Q1097" s="1" t="str">
        <f>IF(OR(AND(טבלה20[[#This Row],[מחזורי פעילות]]&lt;&gt;"",M1098=""),AND(טבלה20[[#This Row],[פעילות]]=3,M1098=1)),טבלה20[[#This Row],[מחזורי פעילות]],"")</f>
        <v/>
      </c>
      <c r="R1097" s="1" t="str">
        <f>IF(טבלה20[[#This Row],[באיזה מחזור נעקר אחרי קביעה?]]&lt;&gt;"",1,"")</f>
        <v/>
      </c>
      <c r="S1097" s="1" t="str">
        <f>IF(AND(טבלה20[[#This Row],[באיזה מחזור נעקר אחרי קביעה?]]&lt;&gt;"",טבלה20[[#This Row],[CycleNumber]]&gt;B1098),טבלה20[[#This Row],[באיזה מחזור נעקר אחרי קביעה?]],"")</f>
        <v/>
      </c>
      <c r="T1097" s="1" t="str">
        <f>IF(AND(טבלה20[[#This Row],[הפרש קבוע אחרון]]&lt;&gt;"",I1096=""),טבלה20[[#This Row],[CycleNumber]],"")</f>
        <v/>
      </c>
      <c r="U1097" s="1" t="str">
        <f>IF(OR(טבלה20[[#This Row],[CycleNumber]]&gt;B1098,B1098=""),טבלה20[[#This Row],[CycleNumber]],"")</f>
        <v/>
      </c>
      <c r="V10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7" t="s">
        <v>138</v>
      </c>
      <c r="AO1097">
        <v>8</v>
      </c>
      <c r="AP1097">
        <v>28</v>
      </c>
      <c r="AQ1097">
        <f t="shared" si="38"/>
        <v>0</v>
      </c>
      <c r="AR1097" t="str">
        <f t="shared" si="39"/>
        <v/>
      </c>
    </row>
    <row r="1098" spans="1:44" hidden="1" x14ac:dyDescent="0.25">
      <c r="A1098" t="s">
        <v>138</v>
      </c>
      <c r="B1098">
        <v>10</v>
      </c>
      <c r="C1098">
        <v>0</v>
      </c>
      <c r="D1098">
        <v>1</v>
      </c>
      <c r="E1098">
        <v>0</v>
      </c>
      <c r="F1098">
        <v>32</v>
      </c>
      <c r="G1098" t="str">
        <f>IF(טבלה20[[#This Row],[CycleNumber]]&gt;2,IF(AND(טבלה20[[#This Row],[LengthofCycle]]-F1097=F1097-F1096,טבלה20[[#This Row],[LengthofCycle]]-F1097&lt;&gt;0),1,""),"")</f>
        <v/>
      </c>
      <c r="H1098" t="str">
        <f>IF(טבלה20[[#This Row],[דילוג]]=1,SUM(G1098:G1099),"")</f>
        <v/>
      </c>
      <c r="I1098" t="str">
        <f>IF(AND(טבלה20[[#This Row],[CycleNumber]]&gt;B1097,טבלה20[[#This Row],[CycleNumber]]&gt;2),IF(טבלה20[[#This Row],[דילוג]]=1,טבלה20[[#This Row],[LengthofCycle]]-F1097,I1097),"")</f>
        <v/>
      </c>
      <c r="J1098">
        <f>IF(AND(טבלה20[[#This Row],[CycleNumber]]&gt;B1097,טבלה20[[#This Row],[CycleNumber]]&gt;2),IF(טבלה20[[#This Row],[דילוג]]=1,1,IF(MAX(J1096:J1097)=1,1,IF(טבלה20[[#This Row],[LengthofCycle]]-F1097&lt;&gt;טבלה20[[#This Row],[הפרש קבוע אחרון]],0,""))),"")</f>
        <v>0</v>
      </c>
      <c r="K1098" t="str">
        <f>IF(טבלה20[[#This Row],[CycleNumber]]&lt;3,"",IF(טבלה20[[#This Row],[דילוג]]=1,1,IF(K1097="","",IF(טבלה20[[#This Row],[LengthofCycle]]-F1097=טבלה20[[#This Row],[הפרש קבוע אחרון]],1,IF(K1097+1&gt;3,"",K1097+1)))))</f>
        <v/>
      </c>
      <c r="L1098" t="str">
        <f>IF(OR(טבלה20[[#This Row],[פעילות]]="",K1097=""),"",IF(טבלה20[[#This Row],[פעילות]]=1,1,0))</f>
        <v/>
      </c>
      <c r="M1098" s="1" t="str">
        <f>IF(טבלה20[[#This Row],[פעילות]]="","",IF(OR(M1097="",AND(טבלה20[[#This Row],[דילוג]]=1,K1097=3)),1,M1097+1))</f>
        <v/>
      </c>
      <c r="N1098" s="1" t="str">
        <f>IF(AND(טבלה20[[#This Row],[מחזורי פעילות]]=3,G1099=1,טבלה20[[#This Row],[הפרש קבוע אחרון]]&lt;&gt;I1099),1,"")</f>
        <v/>
      </c>
      <c r="O1098" s="1" t="str">
        <f>IF(AND(טבלה20[[#This Row],[מחזורי פעילות]]=3,G1099=1,טבלה20[[#This Row],[הפרש קבוע אחרון]]=I1099),1,"")</f>
        <v/>
      </c>
      <c r="P1098" s="1" t="str">
        <f>IF(AND(טבלה20[[#This Row],[דילוג]]=1,טבלה20[[#This Row],[הפרש קבוע אחרון]]=I1097,טבלה20[[#This Row],[מחזורי פעילות]]&gt;1),1,"")</f>
        <v/>
      </c>
      <c r="Q1098" s="1" t="str">
        <f>IF(OR(AND(טבלה20[[#This Row],[מחזורי פעילות]]&lt;&gt;"",M1099=""),AND(טבלה20[[#This Row],[פעילות]]=3,M1099=1)),טבלה20[[#This Row],[מחזורי פעילות]],"")</f>
        <v/>
      </c>
      <c r="R1098" s="1" t="str">
        <f>IF(טבלה20[[#This Row],[באיזה מחזור נעקר אחרי קביעה?]]&lt;&gt;"",1,"")</f>
        <v/>
      </c>
      <c r="S1098" s="1" t="str">
        <f>IF(AND(טבלה20[[#This Row],[באיזה מחזור נעקר אחרי קביעה?]]&lt;&gt;"",טבלה20[[#This Row],[CycleNumber]]&gt;B1099),טבלה20[[#This Row],[באיזה מחזור נעקר אחרי קביעה?]],"")</f>
        <v/>
      </c>
      <c r="T1098" s="1" t="str">
        <f>IF(AND(טבלה20[[#This Row],[הפרש קבוע אחרון]]&lt;&gt;"",I1097=""),טבלה20[[#This Row],[CycleNumber]],"")</f>
        <v/>
      </c>
      <c r="U1098" s="1" t="str">
        <f>IF(OR(טבלה20[[#This Row],[CycleNumber]]&gt;B1099,B1099=""),טבלה20[[#This Row],[CycleNumber]],"")</f>
        <v/>
      </c>
      <c r="V10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8" t="s">
        <v>138</v>
      </c>
      <c r="AO1098">
        <v>9</v>
      </c>
      <c r="AP1098">
        <v>34</v>
      </c>
      <c r="AQ1098">
        <f t="shared" si="38"/>
        <v>0</v>
      </c>
      <c r="AR1098" t="str">
        <f t="shared" si="39"/>
        <v/>
      </c>
    </row>
    <row r="1099" spans="1:44" hidden="1" x14ac:dyDescent="0.25">
      <c r="A1099" t="s">
        <v>138</v>
      </c>
      <c r="B1099">
        <v>11</v>
      </c>
      <c r="C1099">
        <v>0</v>
      </c>
      <c r="D1099">
        <v>1</v>
      </c>
      <c r="E1099">
        <v>0</v>
      </c>
      <c r="F1099">
        <v>29</v>
      </c>
      <c r="G1099" t="str">
        <f>IF(טבלה20[[#This Row],[CycleNumber]]&gt;2,IF(AND(טבלה20[[#This Row],[LengthofCycle]]-F1098=F1098-F1097,טבלה20[[#This Row],[LengthofCycle]]-F1098&lt;&gt;0),1,""),"")</f>
        <v/>
      </c>
      <c r="H1099" t="str">
        <f>IF(טבלה20[[#This Row],[דילוג]]=1,SUM(G1099:G1100),"")</f>
        <v/>
      </c>
      <c r="I1099" t="str">
        <f>IF(AND(טבלה20[[#This Row],[CycleNumber]]&gt;B1098,טבלה20[[#This Row],[CycleNumber]]&gt;2),IF(טבלה20[[#This Row],[דילוג]]=1,טבלה20[[#This Row],[LengthofCycle]]-F1098,I1098),"")</f>
        <v/>
      </c>
      <c r="J1099">
        <f>IF(AND(טבלה20[[#This Row],[CycleNumber]]&gt;B1098,טבלה20[[#This Row],[CycleNumber]]&gt;2),IF(טבלה20[[#This Row],[דילוג]]=1,1,IF(MAX(J1097:J1098)=1,1,IF(טבלה20[[#This Row],[LengthofCycle]]-F1098&lt;&gt;טבלה20[[#This Row],[הפרש קבוע אחרון]],0,""))),"")</f>
        <v>0</v>
      </c>
      <c r="K1099" t="str">
        <f>IF(טבלה20[[#This Row],[CycleNumber]]&lt;3,"",IF(טבלה20[[#This Row],[דילוג]]=1,1,IF(K1098="","",IF(טבלה20[[#This Row],[LengthofCycle]]-F1098=טבלה20[[#This Row],[הפרש קבוע אחרון]],1,IF(K1098+1&gt;3,"",K1098+1)))))</f>
        <v/>
      </c>
      <c r="L1099" t="str">
        <f>IF(OR(טבלה20[[#This Row],[פעילות]]="",K1098=""),"",IF(טבלה20[[#This Row],[פעילות]]=1,1,0))</f>
        <v/>
      </c>
      <c r="M1099" s="1" t="str">
        <f>IF(טבלה20[[#This Row],[פעילות]]="","",IF(OR(M1098="",AND(טבלה20[[#This Row],[דילוג]]=1,K1098=3)),1,M1098+1))</f>
        <v/>
      </c>
      <c r="N1099" s="1" t="str">
        <f>IF(AND(טבלה20[[#This Row],[מחזורי פעילות]]=3,G1100=1,טבלה20[[#This Row],[הפרש קבוע אחרון]]&lt;&gt;I1100),1,"")</f>
        <v/>
      </c>
      <c r="O1099" s="1" t="str">
        <f>IF(AND(טבלה20[[#This Row],[מחזורי פעילות]]=3,G1100=1,טבלה20[[#This Row],[הפרש קבוע אחרון]]=I1100),1,"")</f>
        <v/>
      </c>
      <c r="P1099" s="1" t="str">
        <f>IF(AND(טבלה20[[#This Row],[דילוג]]=1,טבלה20[[#This Row],[הפרש קבוע אחרון]]=I1098,טבלה20[[#This Row],[מחזורי פעילות]]&gt;1),1,"")</f>
        <v/>
      </c>
      <c r="Q1099" s="1" t="str">
        <f>IF(OR(AND(טבלה20[[#This Row],[מחזורי פעילות]]&lt;&gt;"",M1100=""),AND(טבלה20[[#This Row],[פעילות]]=3,M1100=1)),טבלה20[[#This Row],[מחזורי פעילות]],"")</f>
        <v/>
      </c>
      <c r="R1099" s="1" t="str">
        <f>IF(טבלה20[[#This Row],[באיזה מחזור נעקר אחרי קביעה?]]&lt;&gt;"",1,"")</f>
        <v/>
      </c>
      <c r="S1099" s="1" t="str">
        <f>IF(AND(טבלה20[[#This Row],[באיזה מחזור נעקר אחרי קביעה?]]&lt;&gt;"",טבלה20[[#This Row],[CycleNumber]]&gt;B1100),טבלה20[[#This Row],[באיזה מחזור נעקר אחרי קביעה?]],"")</f>
        <v/>
      </c>
      <c r="T1099" s="1" t="str">
        <f>IF(AND(טבלה20[[#This Row],[הפרש קבוע אחרון]]&lt;&gt;"",I1098=""),טבלה20[[#This Row],[CycleNumber]],"")</f>
        <v/>
      </c>
      <c r="U1099" s="1" t="str">
        <f>IF(OR(טבלה20[[#This Row],[CycleNumber]]&gt;B1100,B1100=""),טבלה20[[#This Row],[CycleNumber]],"")</f>
        <v/>
      </c>
      <c r="V10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099" t="s">
        <v>138</v>
      </c>
      <c r="AO1099">
        <v>10</v>
      </c>
      <c r="AP1099">
        <v>32</v>
      </c>
      <c r="AQ1099">
        <f t="shared" si="38"/>
        <v>0</v>
      </c>
      <c r="AR1099" t="str">
        <f t="shared" si="39"/>
        <v/>
      </c>
    </row>
    <row r="1100" spans="1:44" hidden="1" x14ac:dyDescent="0.25">
      <c r="A1100" t="s">
        <v>138</v>
      </c>
      <c r="B1100">
        <v>12</v>
      </c>
      <c r="C1100">
        <v>0</v>
      </c>
      <c r="D1100">
        <v>1</v>
      </c>
      <c r="E1100">
        <v>0</v>
      </c>
      <c r="F1100">
        <v>28</v>
      </c>
      <c r="G1100" t="str">
        <f>IF(טבלה20[[#This Row],[CycleNumber]]&gt;2,IF(AND(טבלה20[[#This Row],[LengthofCycle]]-F1099=F1099-F1098,טבלה20[[#This Row],[LengthofCycle]]-F1099&lt;&gt;0),1,""),"")</f>
        <v/>
      </c>
      <c r="H1100" t="str">
        <f>IF(טבלה20[[#This Row],[דילוג]]=1,SUM(G1100:G1101),"")</f>
        <v/>
      </c>
      <c r="I1100" t="str">
        <f>IF(AND(טבלה20[[#This Row],[CycleNumber]]&gt;B1099,טבלה20[[#This Row],[CycleNumber]]&gt;2),IF(טבלה20[[#This Row],[דילוג]]=1,טבלה20[[#This Row],[LengthofCycle]]-F1099,I1099),"")</f>
        <v/>
      </c>
      <c r="J1100">
        <f>IF(AND(טבלה20[[#This Row],[CycleNumber]]&gt;B1099,טבלה20[[#This Row],[CycleNumber]]&gt;2),IF(טבלה20[[#This Row],[דילוג]]=1,1,IF(MAX(J1098:J1099)=1,1,IF(טבלה20[[#This Row],[LengthofCycle]]-F1099&lt;&gt;טבלה20[[#This Row],[הפרש קבוע אחרון]],0,""))),"")</f>
        <v>0</v>
      </c>
      <c r="K1100" t="str">
        <f>IF(טבלה20[[#This Row],[CycleNumber]]&lt;3,"",IF(טבלה20[[#This Row],[דילוג]]=1,1,IF(K1099="","",IF(טבלה20[[#This Row],[LengthofCycle]]-F1099=טבלה20[[#This Row],[הפרש קבוע אחרון]],1,IF(K1099+1&gt;3,"",K1099+1)))))</f>
        <v/>
      </c>
      <c r="L1100" t="str">
        <f>IF(OR(טבלה20[[#This Row],[פעילות]]="",K1099=""),"",IF(טבלה20[[#This Row],[פעילות]]=1,1,0))</f>
        <v/>
      </c>
      <c r="M1100" s="1" t="str">
        <f>IF(טבלה20[[#This Row],[פעילות]]="","",IF(OR(M1099="",AND(טבלה20[[#This Row],[דילוג]]=1,K1099=3)),1,M1099+1))</f>
        <v/>
      </c>
      <c r="N1100" s="1" t="str">
        <f>IF(AND(טבלה20[[#This Row],[מחזורי פעילות]]=3,G1101=1,טבלה20[[#This Row],[הפרש קבוע אחרון]]&lt;&gt;I1101),1,"")</f>
        <v/>
      </c>
      <c r="O1100" s="1" t="str">
        <f>IF(AND(טבלה20[[#This Row],[מחזורי פעילות]]=3,G1101=1,טבלה20[[#This Row],[הפרש קבוע אחרון]]=I1101),1,"")</f>
        <v/>
      </c>
      <c r="P1100" s="1" t="str">
        <f>IF(AND(טבלה20[[#This Row],[דילוג]]=1,טבלה20[[#This Row],[הפרש קבוע אחרון]]=I1099,טבלה20[[#This Row],[מחזורי פעילות]]&gt;1),1,"")</f>
        <v/>
      </c>
      <c r="Q1100" s="1" t="str">
        <f>IF(OR(AND(טבלה20[[#This Row],[מחזורי פעילות]]&lt;&gt;"",M1101=""),AND(טבלה20[[#This Row],[פעילות]]=3,M1101=1)),טבלה20[[#This Row],[מחזורי פעילות]],"")</f>
        <v/>
      </c>
      <c r="R1100" s="1" t="str">
        <f>IF(טבלה20[[#This Row],[באיזה מחזור נעקר אחרי קביעה?]]&lt;&gt;"",1,"")</f>
        <v/>
      </c>
      <c r="S1100" s="1" t="str">
        <f>IF(AND(טבלה20[[#This Row],[באיזה מחזור נעקר אחרי קביעה?]]&lt;&gt;"",טבלה20[[#This Row],[CycleNumber]]&gt;B1101),טבלה20[[#This Row],[באיזה מחזור נעקר אחרי קביעה?]],"")</f>
        <v/>
      </c>
      <c r="T1100" s="1" t="str">
        <f>IF(AND(טבלה20[[#This Row],[הפרש קבוע אחרון]]&lt;&gt;"",I1099=""),טבלה20[[#This Row],[CycleNumber]],"")</f>
        <v/>
      </c>
      <c r="U1100" s="1">
        <f>IF(OR(טבלה20[[#This Row],[CycleNumber]]&gt;B1101,B1101=""),טבלה20[[#This Row],[CycleNumber]],"")</f>
        <v>12</v>
      </c>
      <c r="V11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0" t="s">
        <v>138</v>
      </c>
      <c r="AO1100">
        <v>11</v>
      </c>
      <c r="AP1100">
        <v>29</v>
      </c>
      <c r="AQ1100">
        <f t="shared" si="38"/>
        <v>0</v>
      </c>
      <c r="AR1100" t="str">
        <f t="shared" si="39"/>
        <v/>
      </c>
    </row>
    <row r="1101" spans="1:44" hidden="1" x14ac:dyDescent="0.25">
      <c r="A1101" t="s">
        <v>64</v>
      </c>
      <c r="B1101">
        <v>1</v>
      </c>
      <c r="C1101">
        <v>1</v>
      </c>
      <c r="D1101">
        <v>1</v>
      </c>
      <c r="E1101">
        <v>0</v>
      </c>
      <c r="F1101">
        <v>34</v>
      </c>
      <c r="G1101" t="str">
        <f>IF(טבלה20[[#This Row],[CycleNumber]]&gt;2,IF(AND(טבלה20[[#This Row],[LengthofCycle]]-F1100=F1100-F1099,טבלה20[[#This Row],[LengthofCycle]]-F1100&lt;&gt;0),1,""),"")</f>
        <v/>
      </c>
      <c r="H1101" t="str">
        <f>IF(טבלה20[[#This Row],[דילוג]]=1,SUM(G1101:G1102),"")</f>
        <v/>
      </c>
      <c r="I1101" t="str">
        <f>IF(AND(טבלה20[[#This Row],[CycleNumber]]&gt;B1100,טבלה20[[#This Row],[CycleNumber]]&gt;2),IF(טבלה20[[#This Row],[דילוג]]=1,טבלה20[[#This Row],[LengthofCycle]]-F1100,I1100),"")</f>
        <v/>
      </c>
      <c r="J1101" t="str">
        <f>IF(AND(טבלה20[[#This Row],[CycleNumber]]&gt;B1100,טבלה20[[#This Row],[CycleNumber]]&gt;2),IF(טבלה20[[#This Row],[דילוג]]=1,1,IF(MAX(J1099:J1100)=1,1,IF(טבלה20[[#This Row],[LengthofCycle]]-F1100&lt;&gt;טבלה20[[#This Row],[הפרש קבוע אחרון]],0,""))),"")</f>
        <v/>
      </c>
      <c r="K1101" t="str">
        <f>IF(טבלה20[[#This Row],[CycleNumber]]&lt;3,"",IF(טבלה20[[#This Row],[דילוג]]=1,1,IF(K1100="","",IF(טבלה20[[#This Row],[LengthofCycle]]-F1100=טבלה20[[#This Row],[הפרש קבוע אחרון]],1,IF(K1100+1&gt;3,"",K1100+1)))))</f>
        <v/>
      </c>
      <c r="L1101" t="str">
        <f>IF(OR(טבלה20[[#This Row],[פעילות]]="",K1100=""),"",IF(טבלה20[[#This Row],[פעילות]]=1,1,0))</f>
        <v/>
      </c>
      <c r="M1101" s="1" t="str">
        <f>IF(טבלה20[[#This Row],[פעילות]]="","",IF(OR(M1100="",AND(טבלה20[[#This Row],[דילוג]]=1,K1100=3)),1,M1100+1))</f>
        <v/>
      </c>
      <c r="N1101" s="1" t="str">
        <f>IF(AND(טבלה20[[#This Row],[מחזורי פעילות]]=3,G1102=1,טבלה20[[#This Row],[הפרש קבוע אחרון]]&lt;&gt;I1102),1,"")</f>
        <v/>
      </c>
      <c r="O1101" s="1" t="str">
        <f>IF(AND(טבלה20[[#This Row],[מחזורי פעילות]]=3,G1102=1,טבלה20[[#This Row],[הפרש קבוע אחרון]]=I1102),1,"")</f>
        <v/>
      </c>
      <c r="P1101" s="1" t="str">
        <f>IF(AND(טבלה20[[#This Row],[דילוג]]=1,טבלה20[[#This Row],[הפרש קבוע אחרון]]=I1100,טבלה20[[#This Row],[מחזורי פעילות]]&gt;1),1,"")</f>
        <v/>
      </c>
      <c r="Q1101" s="1" t="str">
        <f>IF(OR(AND(טבלה20[[#This Row],[מחזורי פעילות]]&lt;&gt;"",M1102=""),AND(טבלה20[[#This Row],[פעילות]]=3,M1102=1)),טבלה20[[#This Row],[מחזורי פעילות]],"")</f>
        <v/>
      </c>
      <c r="R1101" s="1" t="str">
        <f>IF(טבלה20[[#This Row],[באיזה מחזור נעקר אחרי קביעה?]]&lt;&gt;"",1,"")</f>
        <v/>
      </c>
      <c r="S1101" s="1" t="str">
        <f>IF(AND(טבלה20[[#This Row],[באיזה מחזור נעקר אחרי קביעה?]]&lt;&gt;"",טבלה20[[#This Row],[CycleNumber]]&gt;B1102),טבלה20[[#This Row],[באיזה מחזור נעקר אחרי קביעה?]],"")</f>
        <v/>
      </c>
      <c r="T1101" s="1" t="str">
        <f>IF(AND(טבלה20[[#This Row],[הפרש קבוע אחרון]]&lt;&gt;"",I1100=""),טבלה20[[#This Row],[CycleNumber]],"")</f>
        <v/>
      </c>
      <c r="U1101" s="1" t="str">
        <f>IF(OR(טבלה20[[#This Row],[CycleNumber]]&gt;B1102,B1102=""),טבלה20[[#This Row],[CycleNumber]],"")</f>
        <v/>
      </c>
      <c r="V11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1" t="s">
        <v>138</v>
      </c>
      <c r="AO1101">
        <v>12</v>
      </c>
      <c r="AP1101">
        <v>28</v>
      </c>
      <c r="AQ1101">
        <f t="shared" si="38"/>
        <v>0</v>
      </c>
      <c r="AR1101" t="str">
        <f t="shared" si="39"/>
        <v/>
      </c>
    </row>
    <row r="1102" spans="1:44" hidden="1" x14ac:dyDescent="0.25">
      <c r="A1102" t="s">
        <v>64</v>
      </c>
      <c r="B1102">
        <v>2</v>
      </c>
      <c r="C1102">
        <v>1</v>
      </c>
      <c r="D1102">
        <v>1</v>
      </c>
      <c r="E1102">
        <v>0</v>
      </c>
      <c r="F1102">
        <v>33</v>
      </c>
      <c r="G1102" t="str">
        <f>IF(טבלה20[[#This Row],[CycleNumber]]&gt;2,IF(AND(טבלה20[[#This Row],[LengthofCycle]]-F1101=F1101-F1100,טבלה20[[#This Row],[LengthofCycle]]-F1101&lt;&gt;0),1,""),"")</f>
        <v/>
      </c>
      <c r="H1102" t="str">
        <f>IF(טבלה20[[#This Row],[דילוג]]=1,SUM(G1102:G1103),"")</f>
        <v/>
      </c>
      <c r="I1102" t="str">
        <f>IF(AND(טבלה20[[#This Row],[CycleNumber]]&gt;B1101,טבלה20[[#This Row],[CycleNumber]]&gt;2),IF(טבלה20[[#This Row],[דילוג]]=1,טבלה20[[#This Row],[LengthofCycle]]-F1101,I1101),"")</f>
        <v/>
      </c>
      <c r="J1102" t="str">
        <f>IF(AND(טבלה20[[#This Row],[CycleNumber]]&gt;B1101,טבלה20[[#This Row],[CycleNumber]]&gt;2),IF(טבלה20[[#This Row],[דילוג]]=1,1,IF(MAX(J1100:J1101)=1,1,IF(טבלה20[[#This Row],[LengthofCycle]]-F1101&lt;&gt;טבלה20[[#This Row],[הפרש קבוע אחרון]],0,""))),"")</f>
        <v/>
      </c>
      <c r="K1102" t="str">
        <f>IF(טבלה20[[#This Row],[CycleNumber]]&lt;3,"",IF(טבלה20[[#This Row],[דילוג]]=1,1,IF(K1101="","",IF(טבלה20[[#This Row],[LengthofCycle]]-F1101=טבלה20[[#This Row],[הפרש קבוע אחרון]],1,IF(K1101+1&gt;3,"",K1101+1)))))</f>
        <v/>
      </c>
      <c r="L1102" t="str">
        <f>IF(OR(טבלה20[[#This Row],[פעילות]]="",K1101=""),"",IF(טבלה20[[#This Row],[פעילות]]=1,1,0))</f>
        <v/>
      </c>
      <c r="M1102" s="1" t="str">
        <f>IF(טבלה20[[#This Row],[פעילות]]="","",IF(OR(M1101="",AND(טבלה20[[#This Row],[דילוג]]=1,K1101=3)),1,M1101+1))</f>
        <v/>
      </c>
      <c r="N1102" s="1" t="str">
        <f>IF(AND(טבלה20[[#This Row],[מחזורי פעילות]]=3,G1103=1,טבלה20[[#This Row],[הפרש קבוע אחרון]]&lt;&gt;I1103),1,"")</f>
        <v/>
      </c>
      <c r="O1102" s="1" t="str">
        <f>IF(AND(טבלה20[[#This Row],[מחזורי פעילות]]=3,G1103=1,טבלה20[[#This Row],[הפרש קבוע אחרון]]=I1103),1,"")</f>
        <v/>
      </c>
      <c r="P1102" s="1" t="str">
        <f>IF(AND(טבלה20[[#This Row],[דילוג]]=1,טבלה20[[#This Row],[הפרש קבוע אחרון]]=I1101,טבלה20[[#This Row],[מחזורי פעילות]]&gt;1),1,"")</f>
        <v/>
      </c>
      <c r="Q1102" s="1" t="str">
        <f>IF(OR(AND(טבלה20[[#This Row],[מחזורי פעילות]]&lt;&gt;"",M1103=""),AND(טבלה20[[#This Row],[פעילות]]=3,M1103=1)),טבלה20[[#This Row],[מחזורי פעילות]],"")</f>
        <v/>
      </c>
      <c r="R1102" s="1" t="str">
        <f>IF(טבלה20[[#This Row],[באיזה מחזור נעקר אחרי קביעה?]]&lt;&gt;"",1,"")</f>
        <v/>
      </c>
      <c r="S1102" s="1" t="str">
        <f>IF(AND(טבלה20[[#This Row],[באיזה מחזור נעקר אחרי קביעה?]]&lt;&gt;"",טבלה20[[#This Row],[CycleNumber]]&gt;B1103),טבלה20[[#This Row],[באיזה מחזור נעקר אחרי קביעה?]],"")</f>
        <v/>
      </c>
      <c r="T1102" s="1" t="str">
        <f>IF(AND(טבלה20[[#This Row],[הפרש קבוע אחרון]]&lt;&gt;"",I1101=""),טבלה20[[#This Row],[CycleNumber]],"")</f>
        <v/>
      </c>
      <c r="U1102" s="1" t="str">
        <f>IF(OR(טבלה20[[#This Row],[CycleNumber]]&gt;B1103,B1103=""),טבלה20[[#This Row],[CycleNumber]],"")</f>
        <v/>
      </c>
      <c r="V11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2" t="s">
        <v>64</v>
      </c>
      <c r="AO1102">
        <v>1</v>
      </c>
      <c r="AP1102">
        <v>34</v>
      </c>
      <c r="AQ1102" t="str">
        <f t="shared" si="38"/>
        <v/>
      </c>
      <c r="AR1102" t="str">
        <f t="shared" si="39"/>
        <v/>
      </c>
    </row>
    <row r="1103" spans="1:44" hidden="1" x14ac:dyDescent="0.25">
      <c r="A1103" t="s">
        <v>64</v>
      </c>
      <c r="B1103">
        <v>3</v>
      </c>
      <c r="C1103">
        <v>1</v>
      </c>
      <c r="D1103">
        <v>1</v>
      </c>
      <c r="E1103">
        <v>0</v>
      </c>
      <c r="F1103">
        <v>31</v>
      </c>
      <c r="G1103" t="str">
        <f>IF(טבלה20[[#This Row],[CycleNumber]]&gt;2,IF(AND(טבלה20[[#This Row],[LengthofCycle]]-F1102=F1102-F1101,טבלה20[[#This Row],[LengthofCycle]]-F1102&lt;&gt;0),1,""),"")</f>
        <v/>
      </c>
      <c r="H1103" t="str">
        <f>IF(טבלה20[[#This Row],[דילוג]]=1,SUM(G1103:G1104),"")</f>
        <v/>
      </c>
      <c r="I1103" t="str">
        <f>IF(AND(טבלה20[[#This Row],[CycleNumber]]&gt;B1102,טבלה20[[#This Row],[CycleNumber]]&gt;2),IF(טבלה20[[#This Row],[דילוג]]=1,טבלה20[[#This Row],[LengthofCycle]]-F1102,I1102),"")</f>
        <v/>
      </c>
      <c r="J1103">
        <f>IF(AND(טבלה20[[#This Row],[CycleNumber]]&gt;B1102,טבלה20[[#This Row],[CycleNumber]]&gt;2),IF(טבלה20[[#This Row],[דילוג]]=1,1,IF(MAX(J1101:J1102)=1,1,IF(טבלה20[[#This Row],[LengthofCycle]]-F1102&lt;&gt;טבלה20[[#This Row],[הפרש קבוע אחרון]],0,""))),"")</f>
        <v>0</v>
      </c>
      <c r="K1103" t="str">
        <f>IF(טבלה20[[#This Row],[CycleNumber]]&lt;3,"",IF(טבלה20[[#This Row],[דילוג]]=1,1,IF(K1102="","",IF(טבלה20[[#This Row],[LengthofCycle]]-F1102=טבלה20[[#This Row],[הפרש קבוע אחרון]],1,IF(K1102+1&gt;3,"",K1102+1)))))</f>
        <v/>
      </c>
      <c r="L1103" t="str">
        <f>IF(OR(טבלה20[[#This Row],[פעילות]]="",K1102=""),"",IF(טבלה20[[#This Row],[פעילות]]=1,1,0))</f>
        <v/>
      </c>
      <c r="M1103" s="1" t="str">
        <f>IF(טבלה20[[#This Row],[פעילות]]="","",IF(OR(M1102="",AND(טבלה20[[#This Row],[דילוג]]=1,K1102=3)),1,M1102+1))</f>
        <v/>
      </c>
      <c r="N1103" s="1" t="str">
        <f>IF(AND(טבלה20[[#This Row],[מחזורי פעילות]]=3,G1104=1,טבלה20[[#This Row],[הפרש קבוע אחרון]]&lt;&gt;I1104),1,"")</f>
        <v/>
      </c>
      <c r="O1103" s="1" t="str">
        <f>IF(AND(טבלה20[[#This Row],[מחזורי פעילות]]=3,G1104=1,טבלה20[[#This Row],[הפרש קבוע אחרון]]=I1104),1,"")</f>
        <v/>
      </c>
      <c r="P1103" s="1" t="str">
        <f>IF(AND(טבלה20[[#This Row],[דילוג]]=1,טבלה20[[#This Row],[הפרש קבוע אחרון]]=I1102,טבלה20[[#This Row],[מחזורי פעילות]]&gt;1),1,"")</f>
        <v/>
      </c>
      <c r="Q1103" s="1" t="str">
        <f>IF(OR(AND(טבלה20[[#This Row],[מחזורי פעילות]]&lt;&gt;"",M1104=""),AND(טבלה20[[#This Row],[פעילות]]=3,M1104=1)),טבלה20[[#This Row],[מחזורי פעילות]],"")</f>
        <v/>
      </c>
      <c r="R1103" s="1" t="str">
        <f>IF(טבלה20[[#This Row],[באיזה מחזור נעקר אחרי קביעה?]]&lt;&gt;"",1,"")</f>
        <v/>
      </c>
      <c r="S1103" s="1" t="str">
        <f>IF(AND(טבלה20[[#This Row],[באיזה מחזור נעקר אחרי קביעה?]]&lt;&gt;"",טבלה20[[#This Row],[CycleNumber]]&gt;B1104),טבלה20[[#This Row],[באיזה מחזור נעקר אחרי קביעה?]],"")</f>
        <v/>
      </c>
      <c r="T1103" s="1" t="str">
        <f>IF(AND(טבלה20[[#This Row],[הפרש קבוע אחרון]]&lt;&gt;"",I1102=""),טבלה20[[#This Row],[CycleNumber]],"")</f>
        <v/>
      </c>
      <c r="U1103" s="1" t="str">
        <f>IF(OR(טבלה20[[#This Row],[CycleNumber]]&gt;B1104,B1104=""),טבלה20[[#This Row],[CycleNumber]],"")</f>
        <v/>
      </c>
      <c r="V11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3" t="s">
        <v>64</v>
      </c>
      <c r="AO1103">
        <v>2</v>
      </c>
      <c r="AP1103">
        <v>33</v>
      </c>
      <c r="AQ1103" t="str">
        <f t="shared" si="38"/>
        <v/>
      </c>
      <c r="AR1103" t="str">
        <f t="shared" si="39"/>
        <v/>
      </c>
    </row>
    <row r="1104" spans="1:44" hidden="1" x14ac:dyDescent="0.25">
      <c r="A1104" t="s">
        <v>64</v>
      </c>
      <c r="B1104">
        <v>4</v>
      </c>
      <c r="C1104">
        <v>1</v>
      </c>
      <c r="D1104">
        <v>1</v>
      </c>
      <c r="E1104">
        <v>0</v>
      </c>
      <c r="F1104">
        <v>30</v>
      </c>
      <c r="G1104" t="str">
        <f>IF(טבלה20[[#This Row],[CycleNumber]]&gt;2,IF(AND(טבלה20[[#This Row],[LengthofCycle]]-F1103=F1103-F1102,טבלה20[[#This Row],[LengthofCycle]]-F1103&lt;&gt;0),1,""),"")</f>
        <v/>
      </c>
      <c r="H1104" t="str">
        <f>IF(טבלה20[[#This Row],[דילוג]]=1,SUM(G1104:G1105),"")</f>
        <v/>
      </c>
      <c r="I1104" t="str">
        <f>IF(AND(טבלה20[[#This Row],[CycleNumber]]&gt;B1103,טבלה20[[#This Row],[CycleNumber]]&gt;2),IF(טבלה20[[#This Row],[דילוג]]=1,טבלה20[[#This Row],[LengthofCycle]]-F1103,I1103),"")</f>
        <v/>
      </c>
      <c r="J1104">
        <f>IF(AND(טבלה20[[#This Row],[CycleNumber]]&gt;B1103,טבלה20[[#This Row],[CycleNumber]]&gt;2),IF(טבלה20[[#This Row],[דילוג]]=1,1,IF(MAX(J1102:J1103)=1,1,IF(טבלה20[[#This Row],[LengthofCycle]]-F1103&lt;&gt;טבלה20[[#This Row],[הפרש קבוע אחרון]],0,""))),"")</f>
        <v>0</v>
      </c>
      <c r="K1104" t="str">
        <f>IF(טבלה20[[#This Row],[CycleNumber]]&lt;3,"",IF(טבלה20[[#This Row],[דילוג]]=1,1,IF(K1103="","",IF(טבלה20[[#This Row],[LengthofCycle]]-F1103=טבלה20[[#This Row],[הפרש קבוע אחרון]],1,IF(K1103+1&gt;3,"",K1103+1)))))</f>
        <v/>
      </c>
      <c r="L1104" t="str">
        <f>IF(OR(טבלה20[[#This Row],[פעילות]]="",K1103=""),"",IF(טבלה20[[#This Row],[פעילות]]=1,1,0))</f>
        <v/>
      </c>
      <c r="M1104" s="1" t="str">
        <f>IF(טבלה20[[#This Row],[פעילות]]="","",IF(OR(M1103="",AND(טבלה20[[#This Row],[דילוג]]=1,K1103=3)),1,M1103+1))</f>
        <v/>
      </c>
      <c r="N1104" s="1" t="str">
        <f>IF(AND(טבלה20[[#This Row],[מחזורי פעילות]]=3,G1105=1,טבלה20[[#This Row],[הפרש קבוע אחרון]]&lt;&gt;I1105),1,"")</f>
        <v/>
      </c>
      <c r="O1104" s="1" t="str">
        <f>IF(AND(טבלה20[[#This Row],[מחזורי פעילות]]=3,G1105=1,טבלה20[[#This Row],[הפרש קבוע אחרון]]=I1105),1,"")</f>
        <v/>
      </c>
      <c r="P1104" s="1" t="str">
        <f>IF(AND(טבלה20[[#This Row],[דילוג]]=1,טבלה20[[#This Row],[הפרש קבוע אחרון]]=I1103,טבלה20[[#This Row],[מחזורי פעילות]]&gt;1),1,"")</f>
        <v/>
      </c>
      <c r="Q1104" s="1" t="str">
        <f>IF(OR(AND(טבלה20[[#This Row],[מחזורי פעילות]]&lt;&gt;"",M1105=""),AND(טבלה20[[#This Row],[פעילות]]=3,M1105=1)),טבלה20[[#This Row],[מחזורי פעילות]],"")</f>
        <v/>
      </c>
      <c r="R1104" s="1" t="str">
        <f>IF(טבלה20[[#This Row],[באיזה מחזור נעקר אחרי קביעה?]]&lt;&gt;"",1,"")</f>
        <v/>
      </c>
      <c r="S1104" s="1" t="str">
        <f>IF(AND(טבלה20[[#This Row],[באיזה מחזור נעקר אחרי קביעה?]]&lt;&gt;"",טבלה20[[#This Row],[CycleNumber]]&gt;B1105),טבלה20[[#This Row],[באיזה מחזור נעקר אחרי קביעה?]],"")</f>
        <v/>
      </c>
      <c r="T1104" s="1" t="str">
        <f>IF(AND(טבלה20[[#This Row],[הפרש קבוע אחרון]]&lt;&gt;"",I1103=""),טבלה20[[#This Row],[CycleNumber]],"")</f>
        <v/>
      </c>
      <c r="U1104" s="1" t="str">
        <f>IF(OR(טבלה20[[#This Row],[CycleNumber]]&gt;B1105,B1105=""),טבלה20[[#This Row],[CycleNumber]],"")</f>
        <v/>
      </c>
      <c r="V11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4" t="s">
        <v>64</v>
      </c>
      <c r="AO1104">
        <v>3</v>
      </c>
      <c r="AP1104">
        <v>31</v>
      </c>
      <c r="AQ1104">
        <f t="shared" si="38"/>
        <v>0</v>
      </c>
      <c r="AR1104" t="str">
        <f t="shared" si="39"/>
        <v/>
      </c>
    </row>
    <row r="1105" spans="1:44" hidden="1" x14ac:dyDescent="0.25">
      <c r="A1105" t="s">
        <v>64</v>
      </c>
      <c r="B1105">
        <v>5</v>
      </c>
      <c r="C1105">
        <v>1</v>
      </c>
      <c r="D1105">
        <v>1</v>
      </c>
      <c r="E1105">
        <v>0</v>
      </c>
      <c r="F1105">
        <v>33</v>
      </c>
      <c r="G1105" t="str">
        <f>IF(טבלה20[[#This Row],[CycleNumber]]&gt;2,IF(AND(טבלה20[[#This Row],[LengthofCycle]]-F1104=F1104-F1103,טבלה20[[#This Row],[LengthofCycle]]-F1104&lt;&gt;0),1,""),"")</f>
        <v/>
      </c>
      <c r="H1105" t="str">
        <f>IF(טבלה20[[#This Row],[דילוג]]=1,SUM(G1105:G1106),"")</f>
        <v/>
      </c>
      <c r="I1105" t="str">
        <f>IF(AND(טבלה20[[#This Row],[CycleNumber]]&gt;B1104,טבלה20[[#This Row],[CycleNumber]]&gt;2),IF(טבלה20[[#This Row],[דילוג]]=1,טבלה20[[#This Row],[LengthofCycle]]-F1104,I1104),"")</f>
        <v/>
      </c>
      <c r="J1105">
        <f>IF(AND(טבלה20[[#This Row],[CycleNumber]]&gt;B1104,טבלה20[[#This Row],[CycleNumber]]&gt;2),IF(טבלה20[[#This Row],[דילוג]]=1,1,IF(MAX(J1103:J1104)=1,1,IF(טבלה20[[#This Row],[LengthofCycle]]-F1104&lt;&gt;טבלה20[[#This Row],[הפרש קבוע אחרון]],0,""))),"")</f>
        <v>0</v>
      </c>
      <c r="K1105" t="str">
        <f>IF(טבלה20[[#This Row],[CycleNumber]]&lt;3,"",IF(טבלה20[[#This Row],[דילוג]]=1,1,IF(K1104="","",IF(טבלה20[[#This Row],[LengthofCycle]]-F1104=טבלה20[[#This Row],[הפרש קבוע אחרון]],1,IF(K1104+1&gt;3,"",K1104+1)))))</f>
        <v/>
      </c>
      <c r="L1105" t="str">
        <f>IF(OR(טבלה20[[#This Row],[פעילות]]="",K1104=""),"",IF(טבלה20[[#This Row],[פעילות]]=1,1,0))</f>
        <v/>
      </c>
      <c r="M1105" s="1" t="str">
        <f>IF(טבלה20[[#This Row],[פעילות]]="","",IF(OR(M1104="",AND(טבלה20[[#This Row],[דילוג]]=1,K1104=3)),1,M1104+1))</f>
        <v/>
      </c>
      <c r="N1105" s="1" t="str">
        <f>IF(AND(טבלה20[[#This Row],[מחזורי פעילות]]=3,G1106=1,טבלה20[[#This Row],[הפרש קבוע אחרון]]&lt;&gt;I1106),1,"")</f>
        <v/>
      </c>
      <c r="O1105" s="1" t="str">
        <f>IF(AND(טבלה20[[#This Row],[מחזורי פעילות]]=3,G1106=1,טבלה20[[#This Row],[הפרש קבוע אחרון]]=I1106),1,"")</f>
        <v/>
      </c>
      <c r="P1105" s="1" t="str">
        <f>IF(AND(טבלה20[[#This Row],[דילוג]]=1,טבלה20[[#This Row],[הפרש קבוע אחרון]]=I1104,טבלה20[[#This Row],[מחזורי פעילות]]&gt;1),1,"")</f>
        <v/>
      </c>
      <c r="Q1105" s="1" t="str">
        <f>IF(OR(AND(טבלה20[[#This Row],[מחזורי פעילות]]&lt;&gt;"",M1106=""),AND(טבלה20[[#This Row],[פעילות]]=3,M1106=1)),טבלה20[[#This Row],[מחזורי פעילות]],"")</f>
        <v/>
      </c>
      <c r="R1105" s="1" t="str">
        <f>IF(טבלה20[[#This Row],[באיזה מחזור נעקר אחרי קביעה?]]&lt;&gt;"",1,"")</f>
        <v/>
      </c>
      <c r="S1105" s="1" t="str">
        <f>IF(AND(טבלה20[[#This Row],[באיזה מחזור נעקר אחרי קביעה?]]&lt;&gt;"",טבלה20[[#This Row],[CycleNumber]]&gt;B1106),טבלה20[[#This Row],[באיזה מחזור נעקר אחרי קביעה?]],"")</f>
        <v/>
      </c>
      <c r="T1105" s="1" t="str">
        <f>IF(AND(טבלה20[[#This Row],[הפרש קבוע אחרון]]&lt;&gt;"",I1104=""),טבלה20[[#This Row],[CycleNumber]],"")</f>
        <v/>
      </c>
      <c r="U1105" s="1" t="str">
        <f>IF(OR(טבלה20[[#This Row],[CycleNumber]]&gt;B1106,B1106=""),טבלה20[[#This Row],[CycleNumber]],"")</f>
        <v/>
      </c>
      <c r="V11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5" t="s">
        <v>64</v>
      </c>
      <c r="AO1105">
        <v>4</v>
      </c>
      <c r="AP1105">
        <v>30</v>
      </c>
      <c r="AQ1105">
        <f t="shared" si="38"/>
        <v>0</v>
      </c>
      <c r="AR1105" t="str">
        <f t="shared" si="39"/>
        <v/>
      </c>
    </row>
    <row r="1106" spans="1:44" hidden="1" x14ac:dyDescent="0.25">
      <c r="A1106" t="s">
        <v>64</v>
      </c>
      <c r="B1106">
        <v>6</v>
      </c>
      <c r="C1106">
        <v>1</v>
      </c>
      <c r="D1106">
        <v>1</v>
      </c>
      <c r="E1106">
        <v>0</v>
      </c>
      <c r="F1106">
        <v>34</v>
      </c>
      <c r="G1106" t="str">
        <f>IF(טבלה20[[#This Row],[CycleNumber]]&gt;2,IF(AND(טבלה20[[#This Row],[LengthofCycle]]-F1105=F1105-F1104,טבלה20[[#This Row],[LengthofCycle]]-F1105&lt;&gt;0),1,""),"")</f>
        <v/>
      </c>
      <c r="H1106" t="str">
        <f>IF(טבלה20[[#This Row],[דילוג]]=1,SUM(G1106:G1107),"")</f>
        <v/>
      </c>
      <c r="I1106" t="str">
        <f>IF(AND(טבלה20[[#This Row],[CycleNumber]]&gt;B1105,טבלה20[[#This Row],[CycleNumber]]&gt;2),IF(טבלה20[[#This Row],[דילוג]]=1,טבלה20[[#This Row],[LengthofCycle]]-F1105,I1105),"")</f>
        <v/>
      </c>
      <c r="J1106">
        <f>IF(AND(טבלה20[[#This Row],[CycleNumber]]&gt;B1105,טבלה20[[#This Row],[CycleNumber]]&gt;2),IF(טבלה20[[#This Row],[דילוג]]=1,1,IF(MAX(J1104:J1105)=1,1,IF(טבלה20[[#This Row],[LengthofCycle]]-F1105&lt;&gt;טבלה20[[#This Row],[הפרש קבוע אחרון]],0,""))),"")</f>
        <v>0</v>
      </c>
      <c r="K1106" t="str">
        <f>IF(טבלה20[[#This Row],[CycleNumber]]&lt;3,"",IF(טבלה20[[#This Row],[דילוג]]=1,1,IF(K1105="","",IF(טבלה20[[#This Row],[LengthofCycle]]-F1105=טבלה20[[#This Row],[הפרש קבוע אחרון]],1,IF(K1105+1&gt;3,"",K1105+1)))))</f>
        <v/>
      </c>
      <c r="L1106" t="str">
        <f>IF(OR(טבלה20[[#This Row],[פעילות]]="",K1105=""),"",IF(טבלה20[[#This Row],[פעילות]]=1,1,0))</f>
        <v/>
      </c>
      <c r="M1106" s="1" t="str">
        <f>IF(טבלה20[[#This Row],[פעילות]]="","",IF(OR(M1105="",AND(טבלה20[[#This Row],[דילוג]]=1,K1105=3)),1,M1105+1))</f>
        <v/>
      </c>
      <c r="N1106" s="1" t="str">
        <f>IF(AND(טבלה20[[#This Row],[מחזורי פעילות]]=3,G1107=1,טבלה20[[#This Row],[הפרש קבוע אחרון]]&lt;&gt;I1107),1,"")</f>
        <v/>
      </c>
      <c r="O1106" s="1" t="str">
        <f>IF(AND(טבלה20[[#This Row],[מחזורי פעילות]]=3,G1107=1,טבלה20[[#This Row],[הפרש קבוע אחרון]]=I1107),1,"")</f>
        <v/>
      </c>
      <c r="P1106" s="1" t="str">
        <f>IF(AND(טבלה20[[#This Row],[דילוג]]=1,טבלה20[[#This Row],[הפרש קבוע אחרון]]=I1105,טבלה20[[#This Row],[מחזורי פעילות]]&gt;1),1,"")</f>
        <v/>
      </c>
      <c r="Q1106" s="1" t="str">
        <f>IF(OR(AND(טבלה20[[#This Row],[מחזורי פעילות]]&lt;&gt;"",M1107=""),AND(טבלה20[[#This Row],[פעילות]]=3,M1107=1)),טבלה20[[#This Row],[מחזורי פעילות]],"")</f>
        <v/>
      </c>
      <c r="R1106" s="1" t="str">
        <f>IF(טבלה20[[#This Row],[באיזה מחזור נעקר אחרי קביעה?]]&lt;&gt;"",1,"")</f>
        <v/>
      </c>
      <c r="S1106" s="1" t="str">
        <f>IF(AND(טבלה20[[#This Row],[באיזה מחזור נעקר אחרי קביעה?]]&lt;&gt;"",טבלה20[[#This Row],[CycleNumber]]&gt;B1107),טבלה20[[#This Row],[באיזה מחזור נעקר אחרי קביעה?]],"")</f>
        <v/>
      </c>
      <c r="T1106" s="1" t="str">
        <f>IF(AND(טבלה20[[#This Row],[הפרש קבוע אחרון]]&lt;&gt;"",I1105=""),טבלה20[[#This Row],[CycleNumber]],"")</f>
        <v/>
      </c>
      <c r="U1106" s="1" t="str">
        <f>IF(OR(טבלה20[[#This Row],[CycleNumber]]&gt;B1107,B1107=""),טבלה20[[#This Row],[CycleNumber]],"")</f>
        <v/>
      </c>
      <c r="V11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6" t="s">
        <v>64</v>
      </c>
      <c r="AO1106">
        <v>5</v>
      </c>
      <c r="AP1106">
        <v>33</v>
      </c>
      <c r="AQ1106">
        <f t="shared" si="38"/>
        <v>0</v>
      </c>
      <c r="AR1106" t="str">
        <f t="shared" si="39"/>
        <v/>
      </c>
    </row>
    <row r="1107" spans="1:44" hidden="1" x14ac:dyDescent="0.25">
      <c r="A1107" t="s">
        <v>64</v>
      </c>
      <c r="B1107">
        <v>7</v>
      </c>
      <c r="C1107">
        <v>1</v>
      </c>
      <c r="D1107">
        <v>1</v>
      </c>
      <c r="E1107">
        <v>0</v>
      </c>
      <c r="F1107">
        <v>30</v>
      </c>
      <c r="G1107" t="str">
        <f>IF(טבלה20[[#This Row],[CycleNumber]]&gt;2,IF(AND(טבלה20[[#This Row],[LengthofCycle]]-F1106=F1106-F1105,טבלה20[[#This Row],[LengthofCycle]]-F1106&lt;&gt;0),1,""),"")</f>
        <v/>
      </c>
      <c r="H1107" t="str">
        <f>IF(טבלה20[[#This Row],[דילוג]]=1,SUM(G1107:G1108),"")</f>
        <v/>
      </c>
      <c r="I1107" t="str">
        <f>IF(AND(טבלה20[[#This Row],[CycleNumber]]&gt;B1106,טבלה20[[#This Row],[CycleNumber]]&gt;2),IF(טבלה20[[#This Row],[דילוג]]=1,טבלה20[[#This Row],[LengthofCycle]]-F1106,I1106),"")</f>
        <v/>
      </c>
      <c r="J1107">
        <f>IF(AND(טבלה20[[#This Row],[CycleNumber]]&gt;B1106,טבלה20[[#This Row],[CycleNumber]]&gt;2),IF(טבלה20[[#This Row],[דילוג]]=1,1,IF(MAX(J1105:J1106)=1,1,IF(טבלה20[[#This Row],[LengthofCycle]]-F1106&lt;&gt;טבלה20[[#This Row],[הפרש קבוע אחרון]],0,""))),"")</f>
        <v>0</v>
      </c>
      <c r="K1107" t="str">
        <f>IF(טבלה20[[#This Row],[CycleNumber]]&lt;3,"",IF(טבלה20[[#This Row],[דילוג]]=1,1,IF(K1106="","",IF(טבלה20[[#This Row],[LengthofCycle]]-F1106=טבלה20[[#This Row],[הפרש קבוע אחרון]],1,IF(K1106+1&gt;3,"",K1106+1)))))</f>
        <v/>
      </c>
      <c r="L1107" t="str">
        <f>IF(OR(טבלה20[[#This Row],[פעילות]]="",K1106=""),"",IF(טבלה20[[#This Row],[פעילות]]=1,1,0))</f>
        <v/>
      </c>
      <c r="M1107" s="1" t="str">
        <f>IF(טבלה20[[#This Row],[פעילות]]="","",IF(OR(M1106="",AND(טבלה20[[#This Row],[דילוג]]=1,K1106=3)),1,M1106+1))</f>
        <v/>
      </c>
      <c r="N1107" s="1" t="str">
        <f>IF(AND(טבלה20[[#This Row],[מחזורי פעילות]]=3,G1108=1,טבלה20[[#This Row],[הפרש קבוע אחרון]]&lt;&gt;I1108),1,"")</f>
        <v/>
      </c>
      <c r="O1107" s="1" t="str">
        <f>IF(AND(טבלה20[[#This Row],[מחזורי פעילות]]=3,G1108=1,טבלה20[[#This Row],[הפרש קבוע אחרון]]=I1108),1,"")</f>
        <v/>
      </c>
      <c r="P1107" s="1" t="str">
        <f>IF(AND(טבלה20[[#This Row],[דילוג]]=1,טבלה20[[#This Row],[הפרש קבוע אחרון]]=I1106,טבלה20[[#This Row],[מחזורי פעילות]]&gt;1),1,"")</f>
        <v/>
      </c>
      <c r="Q1107" s="1" t="str">
        <f>IF(OR(AND(טבלה20[[#This Row],[מחזורי פעילות]]&lt;&gt;"",M1108=""),AND(טבלה20[[#This Row],[פעילות]]=3,M1108=1)),טבלה20[[#This Row],[מחזורי פעילות]],"")</f>
        <v/>
      </c>
      <c r="R1107" s="1" t="str">
        <f>IF(טבלה20[[#This Row],[באיזה מחזור נעקר אחרי קביעה?]]&lt;&gt;"",1,"")</f>
        <v/>
      </c>
      <c r="S1107" s="1" t="str">
        <f>IF(AND(טבלה20[[#This Row],[באיזה מחזור נעקר אחרי קביעה?]]&lt;&gt;"",טבלה20[[#This Row],[CycleNumber]]&gt;B1108),טבלה20[[#This Row],[באיזה מחזור נעקר אחרי קביעה?]],"")</f>
        <v/>
      </c>
      <c r="T1107" s="1" t="str">
        <f>IF(AND(טבלה20[[#This Row],[הפרש קבוע אחרון]]&lt;&gt;"",I1106=""),טבלה20[[#This Row],[CycleNumber]],"")</f>
        <v/>
      </c>
      <c r="U1107" s="1" t="str">
        <f>IF(OR(טבלה20[[#This Row],[CycleNumber]]&gt;B1108,B1108=""),טבלה20[[#This Row],[CycleNumber]],"")</f>
        <v/>
      </c>
      <c r="V11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7" t="s">
        <v>64</v>
      </c>
      <c r="AO1107">
        <v>6</v>
      </c>
      <c r="AP1107">
        <v>34</v>
      </c>
      <c r="AQ1107">
        <f t="shared" si="38"/>
        <v>0</v>
      </c>
      <c r="AR1107" t="str">
        <f t="shared" si="39"/>
        <v/>
      </c>
    </row>
    <row r="1108" spans="1:44" hidden="1" x14ac:dyDescent="0.25">
      <c r="A1108" t="s">
        <v>64</v>
      </c>
      <c r="B1108">
        <v>8</v>
      </c>
      <c r="C1108">
        <v>1</v>
      </c>
      <c r="D1108">
        <v>1</v>
      </c>
      <c r="E1108">
        <v>0</v>
      </c>
      <c r="F1108">
        <v>32</v>
      </c>
      <c r="G1108" t="str">
        <f>IF(טבלה20[[#This Row],[CycleNumber]]&gt;2,IF(AND(טבלה20[[#This Row],[LengthofCycle]]-F1107=F1107-F1106,טבלה20[[#This Row],[LengthofCycle]]-F1107&lt;&gt;0),1,""),"")</f>
        <v/>
      </c>
      <c r="H1108" t="str">
        <f>IF(טבלה20[[#This Row],[דילוג]]=1,SUM(G1108:G1109),"")</f>
        <v/>
      </c>
      <c r="I1108" t="str">
        <f>IF(AND(טבלה20[[#This Row],[CycleNumber]]&gt;B1107,טבלה20[[#This Row],[CycleNumber]]&gt;2),IF(טבלה20[[#This Row],[דילוג]]=1,טבלה20[[#This Row],[LengthofCycle]]-F1107,I1107),"")</f>
        <v/>
      </c>
      <c r="J1108">
        <f>IF(AND(טבלה20[[#This Row],[CycleNumber]]&gt;B1107,טבלה20[[#This Row],[CycleNumber]]&gt;2),IF(טבלה20[[#This Row],[דילוג]]=1,1,IF(MAX(J1106:J1107)=1,1,IF(טבלה20[[#This Row],[LengthofCycle]]-F1107&lt;&gt;טבלה20[[#This Row],[הפרש קבוע אחרון]],0,""))),"")</f>
        <v>0</v>
      </c>
      <c r="K1108" t="str">
        <f>IF(טבלה20[[#This Row],[CycleNumber]]&lt;3,"",IF(טבלה20[[#This Row],[דילוג]]=1,1,IF(K1107="","",IF(טבלה20[[#This Row],[LengthofCycle]]-F1107=טבלה20[[#This Row],[הפרש קבוע אחרון]],1,IF(K1107+1&gt;3,"",K1107+1)))))</f>
        <v/>
      </c>
      <c r="L1108" t="str">
        <f>IF(OR(טבלה20[[#This Row],[פעילות]]="",K1107=""),"",IF(טבלה20[[#This Row],[פעילות]]=1,1,0))</f>
        <v/>
      </c>
      <c r="M1108" s="1" t="str">
        <f>IF(טבלה20[[#This Row],[פעילות]]="","",IF(OR(M1107="",AND(טבלה20[[#This Row],[דילוג]]=1,K1107=3)),1,M1107+1))</f>
        <v/>
      </c>
      <c r="N1108" s="1" t="str">
        <f>IF(AND(טבלה20[[#This Row],[מחזורי פעילות]]=3,G1109=1,טבלה20[[#This Row],[הפרש קבוע אחרון]]&lt;&gt;I1109),1,"")</f>
        <v/>
      </c>
      <c r="O1108" s="1" t="str">
        <f>IF(AND(טבלה20[[#This Row],[מחזורי פעילות]]=3,G1109=1,טבלה20[[#This Row],[הפרש קבוע אחרון]]=I1109),1,"")</f>
        <v/>
      </c>
      <c r="P1108" s="1" t="str">
        <f>IF(AND(טבלה20[[#This Row],[דילוג]]=1,טבלה20[[#This Row],[הפרש קבוע אחרון]]=I1107,טבלה20[[#This Row],[מחזורי פעילות]]&gt;1),1,"")</f>
        <v/>
      </c>
      <c r="Q1108" s="1" t="str">
        <f>IF(OR(AND(טבלה20[[#This Row],[מחזורי פעילות]]&lt;&gt;"",M1109=""),AND(טבלה20[[#This Row],[פעילות]]=3,M1109=1)),טבלה20[[#This Row],[מחזורי פעילות]],"")</f>
        <v/>
      </c>
      <c r="R1108" s="1" t="str">
        <f>IF(טבלה20[[#This Row],[באיזה מחזור נעקר אחרי קביעה?]]&lt;&gt;"",1,"")</f>
        <v/>
      </c>
      <c r="S1108" s="1" t="str">
        <f>IF(AND(טבלה20[[#This Row],[באיזה מחזור נעקר אחרי קביעה?]]&lt;&gt;"",טבלה20[[#This Row],[CycleNumber]]&gt;B1109),טבלה20[[#This Row],[באיזה מחזור נעקר אחרי קביעה?]],"")</f>
        <v/>
      </c>
      <c r="T1108" s="1" t="str">
        <f>IF(AND(טבלה20[[#This Row],[הפרש קבוע אחרון]]&lt;&gt;"",I1107=""),טבלה20[[#This Row],[CycleNumber]],"")</f>
        <v/>
      </c>
      <c r="U1108" s="1" t="str">
        <f>IF(OR(טבלה20[[#This Row],[CycleNumber]]&gt;B1109,B1109=""),טבלה20[[#This Row],[CycleNumber]],"")</f>
        <v/>
      </c>
      <c r="V11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8" t="s">
        <v>64</v>
      </c>
      <c r="AO1108">
        <v>7</v>
      </c>
      <c r="AP1108">
        <v>30</v>
      </c>
      <c r="AQ1108">
        <f t="shared" si="38"/>
        <v>0</v>
      </c>
      <c r="AR1108" t="str">
        <f t="shared" si="39"/>
        <v/>
      </c>
    </row>
    <row r="1109" spans="1:44" hidden="1" x14ac:dyDescent="0.25">
      <c r="A1109" t="s">
        <v>64</v>
      </c>
      <c r="B1109">
        <v>9</v>
      </c>
      <c r="C1109">
        <v>1</v>
      </c>
      <c r="D1109">
        <v>1</v>
      </c>
      <c r="E1109">
        <v>0</v>
      </c>
      <c r="F1109">
        <v>30</v>
      </c>
      <c r="G1109" t="str">
        <f>IF(טבלה20[[#This Row],[CycleNumber]]&gt;2,IF(AND(טבלה20[[#This Row],[LengthofCycle]]-F1108=F1108-F1107,טבלה20[[#This Row],[LengthofCycle]]-F1108&lt;&gt;0),1,""),"")</f>
        <v/>
      </c>
      <c r="H1109" t="str">
        <f>IF(טבלה20[[#This Row],[דילוג]]=1,SUM(G1109:G1110),"")</f>
        <v/>
      </c>
      <c r="I1109" t="str">
        <f>IF(AND(טבלה20[[#This Row],[CycleNumber]]&gt;B1108,טבלה20[[#This Row],[CycleNumber]]&gt;2),IF(טבלה20[[#This Row],[דילוג]]=1,טבלה20[[#This Row],[LengthofCycle]]-F1108,I1108),"")</f>
        <v/>
      </c>
      <c r="J1109">
        <f>IF(AND(טבלה20[[#This Row],[CycleNumber]]&gt;B1108,טבלה20[[#This Row],[CycleNumber]]&gt;2),IF(טבלה20[[#This Row],[דילוג]]=1,1,IF(MAX(J1107:J1108)=1,1,IF(טבלה20[[#This Row],[LengthofCycle]]-F1108&lt;&gt;טבלה20[[#This Row],[הפרש קבוע אחרון]],0,""))),"")</f>
        <v>0</v>
      </c>
      <c r="K1109" t="str">
        <f>IF(טבלה20[[#This Row],[CycleNumber]]&lt;3,"",IF(טבלה20[[#This Row],[דילוג]]=1,1,IF(K1108="","",IF(טבלה20[[#This Row],[LengthofCycle]]-F1108=טבלה20[[#This Row],[הפרש קבוע אחרון]],1,IF(K1108+1&gt;3,"",K1108+1)))))</f>
        <v/>
      </c>
      <c r="L1109" t="str">
        <f>IF(OR(טבלה20[[#This Row],[פעילות]]="",K1108=""),"",IF(טבלה20[[#This Row],[פעילות]]=1,1,0))</f>
        <v/>
      </c>
      <c r="M1109" s="1" t="str">
        <f>IF(טבלה20[[#This Row],[פעילות]]="","",IF(OR(M1108="",AND(טבלה20[[#This Row],[דילוג]]=1,K1108=3)),1,M1108+1))</f>
        <v/>
      </c>
      <c r="N1109" s="1" t="str">
        <f>IF(AND(טבלה20[[#This Row],[מחזורי פעילות]]=3,G1110=1,טבלה20[[#This Row],[הפרש קבוע אחרון]]&lt;&gt;I1110),1,"")</f>
        <v/>
      </c>
      <c r="O1109" s="1" t="str">
        <f>IF(AND(טבלה20[[#This Row],[מחזורי פעילות]]=3,G1110=1,טבלה20[[#This Row],[הפרש קבוע אחרון]]=I1110),1,"")</f>
        <v/>
      </c>
      <c r="P1109" s="1" t="str">
        <f>IF(AND(טבלה20[[#This Row],[דילוג]]=1,טבלה20[[#This Row],[הפרש קבוע אחרון]]=I1108,טבלה20[[#This Row],[מחזורי פעילות]]&gt;1),1,"")</f>
        <v/>
      </c>
      <c r="Q1109" s="1" t="str">
        <f>IF(OR(AND(טבלה20[[#This Row],[מחזורי פעילות]]&lt;&gt;"",M1110=""),AND(טבלה20[[#This Row],[פעילות]]=3,M1110=1)),טבלה20[[#This Row],[מחזורי פעילות]],"")</f>
        <v/>
      </c>
      <c r="R1109" s="1" t="str">
        <f>IF(טבלה20[[#This Row],[באיזה מחזור נעקר אחרי קביעה?]]&lt;&gt;"",1,"")</f>
        <v/>
      </c>
      <c r="S1109" s="1" t="str">
        <f>IF(AND(טבלה20[[#This Row],[באיזה מחזור נעקר אחרי קביעה?]]&lt;&gt;"",טבלה20[[#This Row],[CycleNumber]]&gt;B1110),טבלה20[[#This Row],[באיזה מחזור נעקר אחרי קביעה?]],"")</f>
        <v/>
      </c>
      <c r="T1109" s="1" t="str">
        <f>IF(AND(טבלה20[[#This Row],[הפרש קבוע אחרון]]&lt;&gt;"",I1108=""),טבלה20[[#This Row],[CycleNumber]],"")</f>
        <v/>
      </c>
      <c r="U1109" s="1" t="str">
        <f>IF(OR(טבלה20[[#This Row],[CycleNumber]]&gt;B1110,B1110=""),טבלה20[[#This Row],[CycleNumber]],"")</f>
        <v/>
      </c>
      <c r="V11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09" t="s">
        <v>64</v>
      </c>
      <c r="AO1109">
        <v>8</v>
      </c>
      <c r="AP1109">
        <v>32</v>
      </c>
      <c r="AQ1109">
        <f t="shared" si="38"/>
        <v>0</v>
      </c>
      <c r="AR1109" t="str">
        <f t="shared" si="39"/>
        <v/>
      </c>
    </row>
    <row r="1110" spans="1:44" hidden="1" x14ac:dyDescent="0.25">
      <c r="A1110" t="s">
        <v>64</v>
      </c>
      <c r="B1110">
        <v>10</v>
      </c>
      <c r="C1110">
        <v>1</v>
      </c>
      <c r="D1110">
        <v>1</v>
      </c>
      <c r="E1110">
        <v>0</v>
      </c>
      <c r="F1110">
        <v>32</v>
      </c>
      <c r="G1110" t="str">
        <f>IF(טבלה20[[#This Row],[CycleNumber]]&gt;2,IF(AND(טבלה20[[#This Row],[LengthofCycle]]-F1109=F1109-F1108,טבלה20[[#This Row],[LengthofCycle]]-F1109&lt;&gt;0),1,""),"")</f>
        <v/>
      </c>
      <c r="H1110" t="str">
        <f>IF(טבלה20[[#This Row],[דילוג]]=1,SUM(G1110:G1111),"")</f>
        <v/>
      </c>
      <c r="I1110" t="str">
        <f>IF(AND(טבלה20[[#This Row],[CycleNumber]]&gt;B1109,טבלה20[[#This Row],[CycleNumber]]&gt;2),IF(טבלה20[[#This Row],[דילוג]]=1,טבלה20[[#This Row],[LengthofCycle]]-F1109,I1109),"")</f>
        <v/>
      </c>
      <c r="J1110">
        <f>IF(AND(טבלה20[[#This Row],[CycleNumber]]&gt;B1109,טבלה20[[#This Row],[CycleNumber]]&gt;2),IF(טבלה20[[#This Row],[דילוג]]=1,1,IF(MAX(J1108:J1109)=1,1,IF(טבלה20[[#This Row],[LengthofCycle]]-F1109&lt;&gt;טבלה20[[#This Row],[הפרש קבוע אחרון]],0,""))),"")</f>
        <v>0</v>
      </c>
      <c r="K1110" t="str">
        <f>IF(טבלה20[[#This Row],[CycleNumber]]&lt;3,"",IF(טבלה20[[#This Row],[דילוג]]=1,1,IF(K1109="","",IF(טבלה20[[#This Row],[LengthofCycle]]-F1109=טבלה20[[#This Row],[הפרש קבוע אחרון]],1,IF(K1109+1&gt;3,"",K1109+1)))))</f>
        <v/>
      </c>
      <c r="L1110" t="str">
        <f>IF(OR(טבלה20[[#This Row],[פעילות]]="",K1109=""),"",IF(טבלה20[[#This Row],[פעילות]]=1,1,0))</f>
        <v/>
      </c>
      <c r="M1110" s="1" t="str">
        <f>IF(טבלה20[[#This Row],[פעילות]]="","",IF(OR(M1109="",AND(טבלה20[[#This Row],[דילוג]]=1,K1109=3)),1,M1109+1))</f>
        <v/>
      </c>
      <c r="N1110" s="1" t="str">
        <f>IF(AND(טבלה20[[#This Row],[מחזורי פעילות]]=3,G1111=1,טבלה20[[#This Row],[הפרש קבוע אחרון]]&lt;&gt;I1111),1,"")</f>
        <v/>
      </c>
      <c r="O1110" s="1" t="str">
        <f>IF(AND(טבלה20[[#This Row],[מחזורי פעילות]]=3,G1111=1,טבלה20[[#This Row],[הפרש קבוע אחרון]]=I1111),1,"")</f>
        <v/>
      </c>
      <c r="P1110" s="1" t="str">
        <f>IF(AND(טבלה20[[#This Row],[דילוג]]=1,טבלה20[[#This Row],[הפרש קבוע אחרון]]=I1109,טבלה20[[#This Row],[מחזורי פעילות]]&gt;1),1,"")</f>
        <v/>
      </c>
      <c r="Q1110" s="1" t="str">
        <f>IF(OR(AND(טבלה20[[#This Row],[מחזורי פעילות]]&lt;&gt;"",M1111=""),AND(טבלה20[[#This Row],[פעילות]]=3,M1111=1)),טבלה20[[#This Row],[מחזורי פעילות]],"")</f>
        <v/>
      </c>
      <c r="R1110" s="1" t="str">
        <f>IF(טבלה20[[#This Row],[באיזה מחזור נעקר אחרי קביעה?]]&lt;&gt;"",1,"")</f>
        <v/>
      </c>
      <c r="S1110" s="1" t="str">
        <f>IF(AND(טבלה20[[#This Row],[באיזה מחזור נעקר אחרי קביעה?]]&lt;&gt;"",טבלה20[[#This Row],[CycleNumber]]&gt;B1111),טבלה20[[#This Row],[באיזה מחזור נעקר אחרי קביעה?]],"")</f>
        <v/>
      </c>
      <c r="T1110" s="1" t="str">
        <f>IF(AND(טבלה20[[#This Row],[הפרש קבוע אחרון]]&lt;&gt;"",I1109=""),טבלה20[[#This Row],[CycleNumber]],"")</f>
        <v/>
      </c>
      <c r="U1110" s="1" t="str">
        <f>IF(OR(טבלה20[[#This Row],[CycleNumber]]&gt;B1111,B1111=""),טבלה20[[#This Row],[CycleNumber]],"")</f>
        <v/>
      </c>
      <c r="V11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0" t="s">
        <v>64</v>
      </c>
      <c r="AO1110">
        <v>9</v>
      </c>
      <c r="AP1110">
        <v>30</v>
      </c>
      <c r="AQ1110">
        <f t="shared" si="38"/>
        <v>0</v>
      </c>
      <c r="AR1110" t="str">
        <f t="shared" si="39"/>
        <v/>
      </c>
    </row>
    <row r="1111" spans="1:44" hidden="1" x14ac:dyDescent="0.25">
      <c r="A1111" t="s">
        <v>64</v>
      </c>
      <c r="B1111">
        <v>11</v>
      </c>
      <c r="C1111">
        <v>1</v>
      </c>
      <c r="D1111">
        <v>1</v>
      </c>
      <c r="E1111">
        <v>0</v>
      </c>
      <c r="F1111">
        <v>32</v>
      </c>
      <c r="G1111" t="str">
        <f>IF(טבלה20[[#This Row],[CycleNumber]]&gt;2,IF(AND(טבלה20[[#This Row],[LengthofCycle]]-F1110=F1110-F1109,טבלה20[[#This Row],[LengthofCycle]]-F1110&lt;&gt;0),1,""),"")</f>
        <v/>
      </c>
      <c r="H1111" t="str">
        <f>IF(טבלה20[[#This Row],[דילוג]]=1,SUM(G1111:G1112),"")</f>
        <v/>
      </c>
      <c r="I1111" t="str">
        <f>IF(AND(טבלה20[[#This Row],[CycleNumber]]&gt;B1110,טבלה20[[#This Row],[CycleNumber]]&gt;2),IF(טבלה20[[#This Row],[דילוג]]=1,טבלה20[[#This Row],[LengthofCycle]]-F1110,I1110),"")</f>
        <v/>
      </c>
      <c r="J1111">
        <f>IF(AND(טבלה20[[#This Row],[CycleNumber]]&gt;B1110,טבלה20[[#This Row],[CycleNumber]]&gt;2),IF(טבלה20[[#This Row],[דילוג]]=1,1,IF(MAX(J1109:J1110)=1,1,IF(טבלה20[[#This Row],[LengthofCycle]]-F1110&lt;&gt;טבלה20[[#This Row],[הפרש קבוע אחרון]],0,""))),"")</f>
        <v>0</v>
      </c>
      <c r="K1111" t="str">
        <f>IF(טבלה20[[#This Row],[CycleNumber]]&lt;3,"",IF(טבלה20[[#This Row],[דילוג]]=1,1,IF(K1110="","",IF(טבלה20[[#This Row],[LengthofCycle]]-F1110=טבלה20[[#This Row],[הפרש קבוע אחרון]],1,IF(K1110+1&gt;3,"",K1110+1)))))</f>
        <v/>
      </c>
      <c r="L1111" t="str">
        <f>IF(OR(טבלה20[[#This Row],[פעילות]]="",K1110=""),"",IF(טבלה20[[#This Row],[פעילות]]=1,1,0))</f>
        <v/>
      </c>
      <c r="M1111" s="1" t="str">
        <f>IF(טבלה20[[#This Row],[פעילות]]="","",IF(OR(M1110="",AND(טבלה20[[#This Row],[דילוג]]=1,K1110=3)),1,M1110+1))</f>
        <v/>
      </c>
      <c r="N1111" s="1" t="str">
        <f>IF(AND(טבלה20[[#This Row],[מחזורי פעילות]]=3,G1112=1,טבלה20[[#This Row],[הפרש קבוע אחרון]]&lt;&gt;I1112),1,"")</f>
        <v/>
      </c>
      <c r="O1111" s="1" t="str">
        <f>IF(AND(טבלה20[[#This Row],[מחזורי פעילות]]=3,G1112=1,טבלה20[[#This Row],[הפרש קבוע אחרון]]=I1112),1,"")</f>
        <v/>
      </c>
      <c r="P1111" s="1" t="str">
        <f>IF(AND(טבלה20[[#This Row],[דילוג]]=1,טבלה20[[#This Row],[הפרש קבוע אחרון]]=I1110,טבלה20[[#This Row],[מחזורי פעילות]]&gt;1),1,"")</f>
        <v/>
      </c>
      <c r="Q1111" s="1" t="str">
        <f>IF(OR(AND(טבלה20[[#This Row],[מחזורי פעילות]]&lt;&gt;"",M1112=""),AND(טבלה20[[#This Row],[פעילות]]=3,M1112=1)),טבלה20[[#This Row],[מחזורי פעילות]],"")</f>
        <v/>
      </c>
      <c r="R1111" s="1" t="str">
        <f>IF(טבלה20[[#This Row],[באיזה מחזור נעקר אחרי קביעה?]]&lt;&gt;"",1,"")</f>
        <v/>
      </c>
      <c r="S1111" s="1" t="str">
        <f>IF(AND(טבלה20[[#This Row],[באיזה מחזור נעקר אחרי קביעה?]]&lt;&gt;"",טבלה20[[#This Row],[CycleNumber]]&gt;B1112),טבלה20[[#This Row],[באיזה מחזור נעקר אחרי קביעה?]],"")</f>
        <v/>
      </c>
      <c r="T1111" s="1" t="str">
        <f>IF(AND(טבלה20[[#This Row],[הפרש קבוע אחרון]]&lt;&gt;"",I1110=""),טבלה20[[#This Row],[CycleNumber]],"")</f>
        <v/>
      </c>
      <c r="U1111" s="1" t="str">
        <f>IF(OR(טבלה20[[#This Row],[CycleNumber]]&gt;B1112,B1112=""),טבלה20[[#This Row],[CycleNumber]],"")</f>
        <v/>
      </c>
      <c r="V11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1" t="s">
        <v>64</v>
      </c>
      <c r="AO1111">
        <v>10</v>
      </c>
      <c r="AP1111">
        <v>32</v>
      </c>
      <c r="AQ1111">
        <f t="shared" si="38"/>
        <v>0</v>
      </c>
      <c r="AR1111" t="str">
        <f t="shared" si="39"/>
        <v/>
      </c>
    </row>
    <row r="1112" spans="1:44" hidden="1" x14ac:dyDescent="0.25">
      <c r="A1112" t="s">
        <v>64</v>
      </c>
      <c r="B1112">
        <v>12</v>
      </c>
      <c r="C1112">
        <v>1</v>
      </c>
      <c r="D1112">
        <v>1</v>
      </c>
      <c r="E1112">
        <v>0</v>
      </c>
      <c r="F1112">
        <v>31</v>
      </c>
      <c r="G1112" t="str">
        <f>IF(טבלה20[[#This Row],[CycleNumber]]&gt;2,IF(AND(טבלה20[[#This Row],[LengthofCycle]]-F1111=F1111-F1110,טבלה20[[#This Row],[LengthofCycle]]-F1111&lt;&gt;0),1,""),"")</f>
        <v/>
      </c>
      <c r="H1112" t="str">
        <f>IF(טבלה20[[#This Row],[דילוג]]=1,SUM(G1112:G1113),"")</f>
        <v/>
      </c>
      <c r="I1112" t="str">
        <f>IF(AND(טבלה20[[#This Row],[CycleNumber]]&gt;B1111,טבלה20[[#This Row],[CycleNumber]]&gt;2),IF(טבלה20[[#This Row],[דילוג]]=1,טבלה20[[#This Row],[LengthofCycle]]-F1111,I1111),"")</f>
        <v/>
      </c>
      <c r="J1112">
        <f>IF(AND(טבלה20[[#This Row],[CycleNumber]]&gt;B1111,טבלה20[[#This Row],[CycleNumber]]&gt;2),IF(טבלה20[[#This Row],[דילוג]]=1,1,IF(MAX(J1110:J1111)=1,1,IF(טבלה20[[#This Row],[LengthofCycle]]-F1111&lt;&gt;טבלה20[[#This Row],[הפרש קבוע אחרון]],0,""))),"")</f>
        <v>0</v>
      </c>
      <c r="K1112" t="str">
        <f>IF(טבלה20[[#This Row],[CycleNumber]]&lt;3,"",IF(טבלה20[[#This Row],[דילוג]]=1,1,IF(K1111="","",IF(טבלה20[[#This Row],[LengthofCycle]]-F1111=טבלה20[[#This Row],[הפרש קבוע אחרון]],1,IF(K1111+1&gt;3,"",K1111+1)))))</f>
        <v/>
      </c>
      <c r="L1112" t="str">
        <f>IF(OR(טבלה20[[#This Row],[פעילות]]="",K1111=""),"",IF(טבלה20[[#This Row],[פעילות]]=1,1,0))</f>
        <v/>
      </c>
      <c r="M1112" s="1" t="str">
        <f>IF(טבלה20[[#This Row],[פעילות]]="","",IF(OR(M1111="",AND(טבלה20[[#This Row],[דילוג]]=1,K1111=3)),1,M1111+1))</f>
        <v/>
      </c>
      <c r="N1112" s="1" t="str">
        <f>IF(AND(טבלה20[[#This Row],[מחזורי פעילות]]=3,G1113=1,טבלה20[[#This Row],[הפרש קבוע אחרון]]&lt;&gt;I1113),1,"")</f>
        <v/>
      </c>
      <c r="O1112" s="1" t="str">
        <f>IF(AND(טבלה20[[#This Row],[מחזורי פעילות]]=3,G1113=1,טבלה20[[#This Row],[הפרש קבוע אחרון]]=I1113),1,"")</f>
        <v/>
      </c>
      <c r="P1112" s="1" t="str">
        <f>IF(AND(טבלה20[[#This Row],[דילוג]]=1,טבלה20[[#This Row],[הפרש קבוע אחרון]]=I1111,טבלה20[[#This Row],[מחזורי פעילות]]&gt;1),1,"")</f>
        <v/>
      </c>
      <c r="Q1112" s="1" t="str">
        <f>IF(OR(AND(טבלה20[[#This Row],[מחזורי פעילות]]&lt;&gt;"",M1113=""),AND(טבלה20[[#This Row],[פעילות]]=3,M1113=1)),טבלה20[[#This Row],[מחזורי פעילות]],"")</f>
        <v/>
      </c>
      <c r="R1112" s="1" t="str">
        <f>IF(טבלה20[[#This Row],[באיזה מחזור נעקר אחרי קביעה?]]&lt;&gt;"",1,"")</f>
        <v/>
      </c>
      <c r="S1112" s="1" t="str">
        <f>IF(AND(טבלה20[[#This Row],[באיזה מחזור נעקר אחרי קביעה?]]&lt;&gt;"",טבלה20[[#This Row],[CycleNumber]]&gt;B1113),טבלה20[[#This Row],[באיזה מחזור נעקר אחרי קביעה?]],"")</f>
        <v/>
      </c>
      <c r="T1112" s="1" t="str">
        <f>IF(AND(טבלה20[[#This Row],[הפרש קבוע אחרון]]&lt;&gt;"",I1111=""),טבלה20[[#This Row],[CycleNumber]],"")</f>
        <v/>
      </c>
      <c r="U1112" s="1" t="str">
        <f>IF(OR(טבלה20[[#This Row],[CycleNumber]]&gt;B1113,B1113=""),טבלה20[[#This Row],[CycleNumber]],"")</f>
        <v/>
      </c>
      <c r="V11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2" t="s">
        <v>64</v>
      </c>
      <c r="AO1112">
        <v>11</v>
      </c>
      <c r="AP1112">
        <v>32</v>
      </c>
      <c r="AQ1112">
        <f t="shared" si="38"/>
        <v>0</v>
      </c>
      <c r="AR1112" t="str">
        <f t="shared" si="39"/>
        <v/>
      </c>
    </row>
    <row r="1113" spans="1:44" hidden="1" x14ac:dyDescent="0.25">
      <c r="A1113" t="s">
        <v>64</v>
      </c>
      <c r="B1113">
        <v>13</v>
      </c>
      <c r="C1113">
        <v>1</v>
      </c>
      <c r="D1113">
        <v>1</v>
      </c>
      <c r="E1113">
        <v>0</v>
      </c>
      <c r="F1113">
        <v>30</v>
      </c>
      <c r="G1113">
        <f>IF(טבלה20[[#This Row],[CycleNumber]]&gt;2,IF(AND(טבלה20[[#This Row],[LengthofCycle]]-F1112=F1112-F1111,טבלה20[[#This Row],[LengthofCycle]]-F1112&lt;&gt;0),1,""),"")</f>
        <v>1</v>
      </c>
      <c r="H1113">
        <f>IF(טבלה20[[#This Row],[דילוג]]=1,SUM(G1113:G1114),"")</f>
        <v>1</v>
      </c>
      <c r="I1113">
        <f>IF(AND(טבלה20[[#This Row],[CycleNumber]]&gt;B1112,טבלה20[[#This Row],[CycleNumber]]&gt;2),IF(טבלה20[[#This Row],[דילוג]]=1,טבלה20[[#This Row],[LengthofCycle]]-F1112,I1112),"")</f>
        <v>-1</v>
      </c>
      <c r="J1113">
        <f>IF(AND(טבלה20[[#This Row],[CycleNumber]]&gt;B1112,טבלה20[[#This Row],[CycleNumber]]&gt;2),IF(טבלה20[[#This Row],[דילוג]]=1,1,IF(MAX(J1111:J1112)=1,1,IF(טבלה20[[#This Row],[LengthofCycle]]-F1112&lt;&gt;טבלה20[[#This Row],[הפרש קבוע אחרון]],0,""))),"")</f>
        <v>1</v>
      </c>
      <c r="K1113">
        <f>IF(טבלה20[[#This Row],[CycleNumber]]&lt;3,"",IF(טבלה20[[#This Row],[דילוג]]=1,1,IF(K1112="","",IF(טבלה20[[#This Row],[LengthofCycle]]-F1112=טבלה20[[#This Row],[הפרש קבוע אחרון]],1,IF(K1112+1&gt;3,"",K1112+1)))))</f>
        <v>1</v>
      </c>
      <c r="L1113" t="str">
        <f>IF(OR(טבלה20[[#This Row],[פעילות]]="",K1112=""),"",IF(טבלה20[[#This Row],[פעילות]]=1,1,0))</f>
        <v/>
      </c>
      <c r="M1113" s="1">
        <f>IF(טבלה20[[#This Row],[פעילות]]="","",IF(OR(M1112="",AND(טבלה20[[#This Row],[דילוג]]=1,K1112=3)),1,M1112+1))</f>
        <v>1</v>
      </c>
      <c r="N1113" s="1" t="str">
        <f>IF(AND(טבלה20[[#This Row],[מחזורי פעילות]]=3,G1114=1,טבלה20[[#This Row],[הפרש קבוע אחרון]]&lt;&gt;I1114),1,"")</f>
        <v/>
      </c>
      <c r="O1113" s="1" t="str">
        <f>IF(AND(טבלה20[[#This Row],[מחזורי פעילות]]=3,G1114=1,טבלה20[[#This Row],[הפרש קבוע אחרון]]=I1114),1,"")</f>
        <v/>
      </c>
      <c r="P1113" s="1" t="str">
        <f>IF(AND(טבלה20[[#This Row],[דילוג]]=1,טבלה20[[#This Row],[הפרש קבוע אחרון]]=I1112,טבלה20[[#This Row],[מחזורי פעילות]]&gt;1),1,"")</f>
        <v/>
      </c>
      <c r="Q1113" s="1" t="str">
        <f>IF(OR(AND(טבלה20[[#This Row],[מחזורי פעילות]]&lt;&gt;"",M1114=""),AND(טבלה20[[#This Row],[פעילות]]=3,M1114=1)),טבלה20[[#This Row],[מחזורי פעילות]],"")</f>
        <v/>
      </c>
      <c r="R1113" s="1" t="str">
        <f>IF(טבלה20[[#This Row],[באיזה מחזור נעקר אחרי קביעה?]]&lt;&gt;"",1,"")</f>
        <v/>
      </c>
      <c r="S1113" s="1" t="str">
        <f>IF(AND(טבלה20[[#This Row],[באיזה מחזור נעקר אחרי קביעה?]]&lt;&gt;"",טבלה20[[#This Row],[CycleNumber]]&gt;B1114),טבלה20[[#This Row],[באיזה מחזור נעקר אחרי קביעה?]],"")</f>
        <v/>
      </c>
      <c r="T1113" s="1">
        <f>IF(AND(טבלה20[[#This Row],[הפרש קבוע אחרון]]&lt;&gt;"",I1112=""),טבלה20[[#This Row],[CycleNumber]],"")</f>
        <v>13</v>
      </c>
      <c r="U1113" s="1" t="str">
        <f>IF(OR(טבלה20[[#This Row],[CycleNumber]]&gt;B1114,B1114=""),טבלה20[[#This Row],[CycleNumber]],"")</f>
        <v/>
      </c>
      <c r="V11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3" t="s">
        <v>64</v>
      </c>
      <c r="AO1113">
        <v>12</v>
      </c>
      <c r="AP1113">
        <v>31</v>
      </c>
      <c r="AQ1113">
        <f t="shared" si="38"/>
        <v>0</v>
      </c>
      <c r="AR1113" t="str">
        <f t="shared" si="39"/>
        <v/>
      </c>
    </row>
    <row r="1114" spans="1:44" hidden="1" x14ac:dyDescent="0.25">
      <c r="A1114" t="s">
        <v>64</v>
      </c>
      <c r="B1114">
        <v>14</v>
      </c>
      <c r="C1114">
        <v>1</v>
      </c>
      <c r="D1114">
        <v>1</v>
      </c>
      <c r="E1114">
        <v>0</v>
      </c>
      <c r="F1114">
        <v>30</v>
      </c>
      <c r="G1114" t="str">
        <f>IF(טבלה20[[#This Row],[CycleNumber]]&gt;2,IF(AND(טבלה20[[#This Row],[LengthofCycle]]-F1113=F1113-F1112,טבלה20[[#This Row],[LengthofCycle]]-F1113&lt;&gt;0),1,""),"")</f>
        <v/>
      </c>
      <c r="H1114" t="str">
        <f>IF(טבלה20[[#This Row],[דילוג]]=1,SUM(G1114:G1115),"")</f>
        <v/>
      </c>
      <c r="I1114">
        <f>IF(AND(טבלה20[[#This Row],[CycleNumber]]&gt;B1113,טבלה20[[#This Row],[CycleNumber]]&gt;2),IF(טבלה20[[#This Row],[דילוג]]=1,טבלה20[[#This Row],[LengthofCycle]]-F1113,I1113),"")</f>
        <v>-1</v>
      </c>
      <c r="J1114">
        <f>IF(AND(טבלה20[[#This Row],[CycleNumber]]&gt;B1113,טבלה20[[#This Row],[CycleNumber]]&gt;2),IF(טבלה20[[#This Row],[דילוג]]=1,1,IF(MAX(J1112:J1113)=1,1,IF(טבלה20[[#This Row],[LengthofCycle]]-F1113&lt;&gt;טבלה20[[#This Row],[הפרש קבוע אחרון]],0,""))),"")</f>
        <v>1</v>
      </c>
      <c r="K1114">
        <f>IF(טבלה20[[#This Row],[CycleNumber]]&lt;3,"",IF(טבלה20[[#This Row],[דילוג]]=1,1,IF(K1113="","",IF(טבלה20[[#This Row],[LengthofCycle]]-F1113=טבלה20[[#This Row],[הפרש קבוע אחרון]],1,IF(K1113+1&gt;3,"",K1113+1)))))</f>
        <v>2</v>
      </c>
      <c r="L1114">
        <f>IF(OR(טבלה20[[#This Row],[פעילות]]="",K1113=""),"",IF(טבלה20[[#This Row],[פעילות]]=1,1,0))</f>
        <v>0</v>
      </c>
      <c r="M1114" s="1">
        <f>IF(טבלה20[[#This Row],[פעילות]]="","",IF(OR(M1113="",AND(טבלה20[[#This Row],[דילוג]]=1,K1113=3)),1,M1113+1))</f>
        <v>2</v>
      </c>
      <c r="N1114" s="1" t="str">
        <f>IF(AND(טבלה20[[#This Row],[מחזורי פעילות]]=3,G1115=1,טבלה20[[#This Row],[הפרש קבוע אחרון]]&lt;&gt;I1115),1,"")</f>
        <v/>
      </c>
      <c r="O1114" s="1" t="str">
        <f>IF(AND(טבלה20[[#This Row],[מחזורי פעילות]]=3,G1115=1,טבלה20[[#This Row],[הפרש קבוע אחרון]]=I1115),1,"")</f>
        <v/>
      </c>
      <c r="P1114" s="1" t="str">
        <f>IF(AND(טבלה20[[#This Row],[דילוג]]=1,טבלה20[[#This Row],[הפרש קבוע אחרון]]=I1113,טבלה20[[#This Row],[מחזורי פעילות]]&gt;1),1,"")</f>
        <v/>
      </c>
      <c r="Q1114" s="1" t="str">
        <f>IF(OR(AND(טבלה20[[#This Row],[מחזורי פעילות]]&lt;&gt;"",M1115=""),AND(טבלה20[[#This Row],[פעילות]]=3,M1115=1)),טבלה20[[#This Row],[מחזורי פעילות]],"")</f>
        <v/>
      </c>
      <c r="R1114" s="1" t="str">
        <f>IF(טבלה20[[#This Row],[באיזה מחזור נעקר אחרי קביעה?]]&lt;&gt;"",1,"")</f>
        <v/>
      </c>
      <c r="S1114" s="1" t="str">
        <f>IF(AND(טבלה20[[#This Row],[באיזה מחזור נעקר אחרי קביעה?]]&lt;&gt;"",טבלה20[[#This Row],[CycleNumber]]&gt;B1115),טבלה20[[#This Row],[באיזה מחזור נעקר אחרי קביעה?]],"")</f>
        <v/>
      </c>
      <c r="T1114" s="1" t="str">
        <f>IF(AND(טבלה20[[#This Row],[הפרש קבוע אחרון]]&lt;&gt;"",I1113=""),טבלה20[[#This Row],[CycleNumber]],"")</f>
        <v/>
      </c>
      <c r="U1114" s="1" t="str">
        <f>IF(OR(טבלה20[[#This Row],[CycleNumber]]&gt;B1115,B1115=""),טבלה20[[#This Row],[CycleNumber]],"")</f>
        <v/>
      </c>
      <c r="V11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4" t="s">
        <v>64</v>
      </c>
      <c r="AO1114">
        <v>13</v>
      </c>
      <c r="AP1114">
        <v>30</v>
      </c>
      <c r="AQ1114">
        <f t="shared" si="38"/>
        <v>1</v>
      </c>
      <c r="AR1114" t="str">
        <f t="shared" si="39"/>
        <v/>
      </c>
    </row>
    <row r="1115" spans="1:44" hidden="1" x14ac:dyDescent="0.25">
      <c r="A1115" t="s">
        <v>64</v>
      </c>
      <c r="B1115">
        <v>15</v>
      </c>
      <c r="C1115">
        <v>1</v>
      </c>
      <c r="D1115">
        <v>1</v>
      </c>
      <c r="E1115">
        <v>0</v>
      </c>
      <c r="F1115">
        <v>30</v>
      </c>
      <c r="G1115" t="str">
        <f>IF(טבלה20[[#This Row],[CycleNumber]]&gt;2,IF(AND(טבלה20[[#This Row],[LengthofCycle]]-F1114=F1114-F1113,טבלה20[[#This Row],[LengthofCycle]]-F1114&lt;&gt;0),1,""),"")</f>
        <v/>
      </c>
      <c r="H1115" t="str">
        <f>IF(טבלה20[[#This Row],[דילוג]]=1,SUM(G1115:G1116),"")</f>
        <v/>
      </c>
      <c r="I1115">
        <f>IF(AND(טבלה20[[#This Row],[CycleNumber]]&gt;B1114,טבלה20[[#This Row],[CycleNumber]]&gt;2),IF(טבלה20[[#This Row],[דילוג]]=1,טבלה20[[#This Row],[LengthofCycle]]-F1114,I1114),"")</f>
        <v>-1</v>
      </c>
      <c r="J1115">
        <f>IF(AND(טבלה20[[#This Row],[CycleNumber]]&gt;B1114,טבלה20[[#This Row],[CycleNumber]]&gt;2),IF(טבלה20[[#This Row],[דילוג]]=1,1,IF(MAX(J1113:J1114)=1,1,IF(טבלה20[[#This Row],[LengthofCycle]]-F1114&lt;&gt;טבלה20[[#This Row],[הפרש קבוע אחרון]],0,""))),"")</f>
        <v>1</v>
      </c>
      <c r="K1115">
        <f>IF(טבלה20[[#This Row],[CycleNumber]]&lt;3,"",IF(טבלה20[[#This Row],[דילוג]]=1,1,IF(K1114="","",IF(טבלה20[[#This Row],[LengthofCycle]]-F1114=טבלה20[[#This Row],[הפרש קבוע אחרון]],1,IF(K1114+1&gt;3,"",K1114+1)))))</f>
        <v>3</v>
      </c>
      <c r="L1115">
        <f>IF(OR(טבלה20[[#This Row],[פעילות]]="",K1114=""),"",IF(טבלה20[[#This Row],[פעילות]]=1,1,0))</f>
        <v>0</v>
      </c>
      <c r="M1115" s="1">
        <f>IF(טבלה20[[#This Row],[פעילות]]="","",IF(OR(M1114="",AND(טבלה20[[#This Row],[דילוג]]=1,K1114=3)),1,M1114+1))</f>
        <v>3</v>
      </c>
      <c r="N1115" s="1" t="str">
        <f>IF(AND(טבלה20[[#This Row],[מחזורי פעילות]]=3,G1116=1,טבלה20[[#This Row],[הפרש קבוע אחרון]]&lt;&gt;I1116),1,"")</f>
        <v/>
      </c>
      <c r="O1115" s="1" t="str">
        <f>IF(AND(טבלה20[[#This Row],[מחזורי פעילות]]=3,G1116=1,טבלה20[[#This Row],[הפרש קבוע אחרון]]=I1116),1,"")</f>
        <v/>
      </c>
      <c r="P1115" s="1" t="str">
        <f>IF(AND(טבלה20[[#This Row],[דילוג]]=1,טבלה20[[#This Row],[הפרש קבוע אחרון]]=I1114,טבלה20[[#This Row],[מחזורי פעילות]]&gt;1),1,"")</f>
        <v/>
      </c>
      <c r="Q1115" s="1">
        <f>IF(OR(AND(טבלה20[[#This Row],[מחזורי פעילות]]&lt;&gt;"",M1116=""),AND(טבלה20[[#This Row],[פעילות]]=3,M1116=1)),טבלה20[[#This Row],[מחזורי פעילות]],"")</f>
        <v>3</v>
      </c>
      <c r="R1115" s="1">
        <f>IF(טבלה20[[#This Row],[באיזה מחזור נעקר אחרי קביעה?]]&lt;&gt;"",1,"")</f>
        <v>1</v>
      </c>
      <c r="S1115" s="1" t="str">
        <f>IF(AND(טבלה20[[#This Row],[באיזה מחזור נעקר אחרי קביעה?]]&lt;&gt;"",טבלה20[[#This Row],[CycleNumber]]&gt;B1116),טבלה20[[#This Row],[באיזה מחזור נעקר אחרי קביעה?]],"")</f>
        <v/>
      </c>
      <c r="T1115" s="1" t="str">
        <f>IF(AND(טבלה20[[#This Row],[הפרש קבוע אחרון]]&lt;&gt;"",I1114=""),טבלה20[[#This Row],[CycleNumber]],"")</f>
        <v/>
      </c>
      <c r="U1115" s="1" t="str">
        <f>IF(OR(טבלה20[[#This Row],[CycleNumber]]&gt;B1116,B1116=""),טבלה20[[#This Row],[CycleNumber]],"")</f>
        <v/>
      </c>
      <c r="V11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5" t="s">
        <v>64</v>
      </c>
      <c r="AO1115">
        <v>14</v>
      </c>
      <c r="AP1115">
        <v>30</v>
      </c>
      <c r="AQ1115">
        <f t="shared" si="38"/>
        <v>0</v>
      </c>
      <c r="AR1115" t="str">
        <f t="shared" si="39"/>
        <v/>
      </c>
    </row>
    <row r="1116" spans="1:44" hidden="1" x14ac:dyDescent="0.25">
      <c r="A1116" t="s">
        <v>64</v>
      </c>
      <c r="B1116">
        <v>16</v>
      </c>
      <c r="C1116">
        <v>1</v>
      </c>
      <c r="D1116">
        <v>1</v>
      </c>
      <c r="E1116">
        <v>0</v>
      </c>
      <c r="F1116">
        <v>32</v>
      </c>
      <c r="G1116" t="str">
        <f>IF(טבלה20[[#This Row],[CycleNumber]]&gt;2,IF(AND(טבלה20[[#This Row],[LengthofCycle]]-F1115=F1115-F1114,טבלה20[[#This Row],[LengthofCycle]]-F1115&lt;&gt;0),1,""),"")</f>
        <v/>
      </c>
      <c r="H1116" t="str">
        <f>IF(טבלה20[[#This Row],[דילוג]]=1,SUM(G1116:G1117),"")</f>
        <v/>
      </c>
      <c r="I1116">
        <f>IF(AND(טבלה20[[#This Row],[CycleNumber]]&gt;B1115,טבלה20[[#This Row],[CycleNumber]]&gt;2),IF(טבלה20[[#This Row],[דילוג]]=1,טבלה20[[#This Row],[LengthofCycle]]-F1115,I1115),"")</f>
        <v>-1</v>
      </c>
      <c r="J1116">
        <f>IF(AND(טבלה20[[#This Row],[CycleNumber]]&gt;B1115,טבלה20[[#This Row],[CycleNumber]]&gt;2),IF(טבלה20[[#This Row],[דילוג]]=1,1,IF(MAX(J1114:J1115)=1,1,IF(טבלה20[[#This Row],[LengthofCycle]]-F1115&lt;&gt;טבלה20[[#This Row],[הפרש קבוע אחרון]],0,""))),"")</f>
        <v>1</v>
      </c>
      <c r="K1116" t="str">
        <f>IF(טבלה20[[#This Row],[CycleNumber]]&lt;3,"",IF(טבלה20[[#This Row],[דילוג]]=1,1,IF(K1115="","",IF(טבלה20[[#This Row],[LengthofCycle]]-F1115=טבלה20[[#This Row],[הפרש קבוע אחרון]],1,IF(K1115+1&gt;3,"",K1115+1)))))</f>
        <v/>
      </c>
      <c r="L1116" t="str">
        <f>IF(OR(טבלה20[[#This Row],[פעילות]]="",K1115=""),"",IF(טבלה20[[#This Row],[פעילות]]=1,1,0))</f>
        <v/>
      </c>
      <c r="M1116" s="1" t="str">
        <f>IF(טבלה20[[#This Row],[פעילות]]="","",IF(OR(M1115="",AND(טבלה20[[#This Row],[דילוג]]=1,K1115=3)),1,M1115+1))</f>
        <v/>
      </c>
      <c r="N1116" s="1" t="str">
        <f>IF(AND(טבלה20[[#This Row],[מחזורי פעילות]]=3,G1117=1,טבלה20[[#This Row],[הפרש קבוע אחרון]]&lt;&gt;I1117),1,"")</f>
        <v/>
      </c>
      <c r="O1116" s="1" t="str">
        <f>IF(AND(טבלה20[[#This Row],[מחזורי פעילות]]=3,G1117=1,טבלה20[[#This Row],[הפרש קבוע אחרון]]=I1117),1,"")</f>
        <v/>
      </c>
      <c r="P1116" s="1" t="str">
        <f>IF(AND(טבלה20[[#This Row],[דילוג]]=1,טבלה20[[#This Row],[הפרש קבוע אחרון]]=I1115,טבלה20[[#This Row],[מחזורי פעילות]]&gt;1),1,"")</f>
        <v/>
      </c>
      <c r="Q1116" s="1" t="str">
        <f>IF(OR(AND(טבלה20[[#This Row],[מחזורי פעילות]]&lt;&gt;"",M1117=""),AND(טבלה20[[#This Row],[פעילות]]=3,M1117=1)),טבלה20[[#This Row],[מחזורי פעילות]],"")</f>
        <v/>
      </c>
      <c r="R1116" s="1" t="str">
        <f>IF(טבלה20[[#This Row],[באיזה מחזור נעקר אחרי קביעה?]]&lt;&gt;"",1,"")</f>
        <v/>
      </c>
      <c r="S1116" s="1" t="str">
        <f>IF(AND(טבלה20[[#This Row],[באיזה מחזור נעקר אחרי קביעה?]]&lt;&gt;"",טבלה20[[#This Row],[CycleNumber]]&gt;B1117),טבלה20[[#This Row],[באיזה מחזור נעקר אחרי קביעה?]],"")</f>
        <v/>
      </c>
      <c r="T1116" s="1" t="str">
        <f>IF(AND(טבלה20[[#This Row],[הפרש קבוע אחרון]]&lt;&gt;"",I1115=""),טבלה20[[#This Row],[CycleNumber]],"")</f>
        <v/>
      </c>
      <c r="U1116" s="1" t="str">
        <f>IF(OR(טבלה20[[#This Row],[CycleNumber]]&gt;B1117,B1117=""),טבלה20[[#This Row],[CycleNumber]],"")</f>
        <v/>
      </c>
      <c r="V11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6" t="s">
        <v>64</v>
      </c>
      <c r="AO1116">
        <v>15</v>
      </c>
      <c r="AP1116">
        <v>30</v>
      </c>
      <c r="AQ1116">
        <f t="shared" si="38"/>
        <v>0</v>
      </c>
      <c r="AR1116" t="str">
        <f t="shared" si="39"/>
        <v/>
      </c>
    </row>
    <row r="1117" spans="1:44" hidden="1" x14ac:dyDescent="0.25">
      <c r="A1117" t="s">
        <v>64</v>
      </c>
      <c r="B1117">
        <v>17</v>
      </c>
      <c r="C1117">
        <v>1</v>
      </c>
      <c r="D1117">
        <v>1</v>
      </c>
      <c r="E1117">
        <v>0</v>
      </c>
      <c r="F1117">
        <v>29</v>
      </c>
      <c r="G1117" t="str">
        <f>IF(טבלה20[[#This Row],[CycleNumber]]&gt;2,IF(AND(טבלה20[[#This Row],[LengthofCycle]]-F1116=F1116-F1115,טבלה20[[#This Row],[LengthofCycle]]-F1116&lt;&gt;0),1,""),"")</f>
        <v/>
      </c>
      <c r="H1117" t="str">
        <f>IF(טבלה20[[#This Row],[דילוג]]=1,SUM(G1117:G1118),"")</f>
        <v/>
      </c>
      <c r="I1117">
        <f>IF(AND(טבלה20[[#This Row],[CycleNumber]]&gt;B1116,טבלה20[[#This Row],[CycleNumber]]&gt;2),IF(טבלה20[[#This Row],[דילוג]]=1,טבלה20[[#This Row],[LengthofCycle]]-F1116,I1116),"")</f>
        <v>-1</v>
      </c>
      <c r="J1117">
        <f>IF(AND(טבלה20[[#This Row],[CycleNumber]]&gt;B1116,טבלה20[[#This Row],[CycleNumber]]&gt;2),IF(טבלה20[[#This Row],[דילוג]]=1,1,IF(MAX(J1115:J1116)=1,1,IF(טבלה20[[#This Row],[LengthofCycle]]-F1116&lt;&gt;טבלה20[[#This Row],[הפרש קבוע אחרון]],0,""))),"")</f>
        <v>1</v>
      </c>
      <c r="K1117" t="str">
        <f>IF(טבלה20[[#This Row],[CycleNumber]]&lt;3,"",IF(טבלה20[[#This Row],[דילוג]]=1,1,IF(K1116="","",IF(טבלה20[[#This Row],[LengthofCycle]]-F1116=טבלה20[[#This Row],[הפרש קבוע אחרון]],1,IF(K1116+1&gt;3,"",K1116+1)))))</f>
        <v/>
      </c>
      <c r="L1117" t="str">
        <f>IF(OR(טבלה20[[#This Row],[פעילות]]="",K1116=""),"",IF(טבלה20[[#This Row],[פעילות]]=1,1,0))</f>
        <v/>
      </c>
      <c r="M1117" s="1" t="str">
        <f>IF(טבלה20[[#This Row],[פעילות]]="","",IF(OR(M1116="",AND(טבלה20[[#This Row],[דילוג]]=1,K1116=3)),1,M1116+1))</f>
        <v/>
      </c>
      <c r="N1117" s="1" t="str">
        <f>IF(AND(טבלה20[[#This Row],[מחזורי פעילות]]=3,G1118=1,טבלה20[[#This Row],[הפרש קבוע אחרון]]&lt;&gt;I1118),1,"")</f>
        <v/>
      </c>
      <c r="O1117" s="1" t="str">
        <f>IF(AND(טבלה20[[#This Row],[מחזורי פעילות]]=3,G1118=1,טבלה20[[#This Row],[הפרש קבוע אחרון]]=I1118),1,"")</f>
        <v/>
      </c>
      <c r="P1117" s="1" t="str">
        <f>IF(AND(טבלה20[[#This Row],[דילוג]]=1,טבלה20[[#This Row],[הפרש קבוע אחרון]]=I1116,טבלה20[[#This Row],[מחזורי פעילות]]&gt;1),1,"")</f>
        <v/>
      </c>
      <c r="Q1117" s="1" t="str">
        <f>IF(OR(AND(טבלה20[[#This Row],[מחזורי פעילות]]&lt;&gt;"",M1118=""),AND(טבלה20[[#This Row],[פעילות]]=3,M1118=1)),טבלה20[[#This Row],[מחזורי פעילות]],"")</f>
        <v/>
      </c>
      <c r="R1117" s="1" t="str">
        <f>IF(טבלה20[[#This Row],[באיזה מחזור נעקר אחרי קביעה?]]&lt;&gt;"",1,"")</f>
        <v/>
      </c>
      <c r="S1117" s="1" t="str">
        <f>IF(AND(טבלה20[[#This Row],[באיזה מחזור נעקר אחרי קביעה?]]&lt;&gt;"",טבלה20[[#This Row],[CycleNumber]]&gt;B1118),טבלה20[[#This Row],[באיזה מחזור נעקר אחרי קביעה?]],"")</f>
        <v/>
      </c>
      <c r="T1117" s="1" t="str">
        <f>IF(AND(טבלה20[[#This Row],[הפרש קבוע אחרון]]&lt;&gt;"",I1116=""),טבלה20[[#This Row],[CycleNumber]],"")</f>
        <v/>
      </c>
      <c r="U1117" s="1" t="str">
        <f>IF(OR(טבלה20[[#This Row],[CycleNumber]]&gt;B1118,B1118=""),טבלה20[[#This Row],[CycleNumber]],"")</f>
        <v/>
      </c>
      <c r="V11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7" t="s">
        <v>64</v>
      </c>
      <c r="AO1117">
        <v>16</v>
      </c>
      <c r="AP1117">
        <v>32</v>
      </c>
      <c r="AQ1117">
        <f t="shared" si="38"/>
        <v>0</v>
      </c>
      <c r="AR1117" t="str">
        <f t="shared" si="39"/>
        <v/>
      </c>
    </row>
    <row r="1118" spans="1:44" hidden="1" x14ac:dyDescent="0.25">
      <c r="A1118" t="s">
        <v>64</v>
      </c>
      <c r="B1118">
        <v>18</v>
      </c>
      <c r="C1118">
        <v>1</v>
      </c>
      <c r="D1118">
        <v>1</v>
      </c>
      <c r="E1118">
        <v>0</v>
      </c>
      <c r="F1118">
        <v>33</v>
      </c>
      <c r="G1118" t="str">
        <f>IF(טבלה20[[#This Row],[CycleNumber]]&gt;2,IF(AND(טבלה20[[#This Row],[LengthofCycle]]-F1117=F1117-F1116,טבלה20[[#This Row],[LengthofCycle]]-F1117&lt;&gt;0),1,""),"")</f>
        <v/>
      </c>
      <c r="H1118" t="str">
        <f>IF(טבלה20[[#This Row],[דילוג]]=1,SUM(G1118:G1119),"")</f>
        <v/>
      </c>
      <c r="I1118">
        <f>IF(AND(טבלה20[[#This Row],[CycleNumber]]&gt;B1117,טבלה20[[#This Row],[CycleNumber]]&gt;2),IF(טבלה20[[#This Row],[דילוג]]=1,טבלה20[[#This Row],[LengthofCycle]]-F1117,I1117),"")</f>
        <v>-1</v>
      </c>
      <c r="J1118">
        <f>IF(AND(טבלה20[[#This Row],[CycleNumber]]&gt;B1117,טבלה20[[#This Row],[CycleNumber]]&gt;2),IF(טבלה20[[#This Row],[דילוג]]=1,1,IF(MAX(J1116:J1117)=1,1,IF(טבלה20[[#This Row],[LengthofCycle]]-F1117&lt;&gt;טבלה20[[#This Row],[הפרש קבוע אחרון]],0,""))),"")</f>
        <v>1</v>
      </c>
      <c r="K1118" t="str">
        <f>IF(טבלה20[[#This Row],[CycleNumber]]&lt;3,"",IF(טבלה20[[#This Row],[דילוג]]=1,1,IF(K1117="","",IF(טבלה20[[#This Row],[LengthofCycle]]-F1117=טבלה20[[#This Row],[הפרש קבוע אחרון]],1,IF(K1117+1&gt;3,"",K1117+1)))))</f>
        <v/>
      </c>
      <c r="L1118" t="str">
        <f>IF(OR(טבלה20[[#This Row],[פעילות]]="",K1117=""),"",IF(טבלה20[[#This Row],[פעילות]]=1,1,0))</f>
        <v/>
      </c>
      <c r="M1118" s="1" t="str">
        <f>IF(טבלה20[[#This Row],[פעילות]]="","",IF(OR(M1117="",AND(טבלה20[[#This Row],[דילוג]]=1,K1117=3)),1,M1117+1))</f>
        <v/>
      </c>
      <c r="N1118" s="1" t="str">
        <f>IF(AND(טבלה20[[#This Row],[מחזורי פעילות]]=3,G1119=1,טבלה20[[#This Row],[הפרש קבוע אחרון]]&lt;&gt;I1119),1,"")</f>
        <v/>
      </c>
      <c r="O1118" s="1" t="str">
        <f>IF(AND(טבלה20[[#This Row],[מחזורי פעילות]]=3,G1119=1,טבלה20[[#This Row],[הפרש קבוע אחרון]]=I1119),1,"")</f>
        <v/>
      </c>
      <c r="P1118" s="1" t="str">
        <f>IF(AND(טבלה20[[#This Row],[דילוג]]=1,טבלה20[[#This Row],[הפרש קבוע אחרון]]=I1117,טבלה20[[#This Row],[מחזורי פעילות]]&gt;1),1,"")</f>
        <v/>
      </c>
      <c r="Q1118" s="1" t="str">
        <f>IF(OR(AND(טבלה20[[#This Row],[מחזורי פעילות]]&lt;&gt;"",M1119=""),AND(טבלה20[[#This Row],[פעילות]]=3,M1119=1)),טבלה20[[#This Row],[מחזורי פעילות]],"")</f>
        <v/>
      </c>
      <c r="R1118" s="1" t="str">
        <f>IF(טבלה20[[#This Row],[באיזה מחזור נעקר אחרי קביעה?]]&lt;&gt;"",1,"")</f>
        <v/>
      </c>
      <c r="S1118" s="1" t="str">
        <f>IF(AND(טבלה20[[#This Row],[באיזה מחזור נעקר אחרי קביעה?]]&lt;&gt;"",טבלה20[[#This Row],[CycleNumber]]&gt;B1119),טבלה20[[#This Row],[באיזה מחזור נעקר אחרי קביעה?]],"")</f>
        <v/>
      </c>
      <c r="T1118" s="1" t="str">
        <f>IF(AND(טבלה20[[#This Row],[הפרש קבוע אחרון]]&lt;&gt;"",I1117=""),טבלה20[[#This Row],[CycleNumber]],"")</f>
        <v/>
      </c>
      <c r="U1118" s="1" t="str">
        <f>IF(OR(טבלה20[[#This Row],[CycleNumber]]&gt;B1119,B1119=""),טבלה20[[#This Row],[CycleNumber]],"")</f>
        <v/>
      </c>
      <c r="V11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8" t="s">
        <v>64</v>
      </c>
      <c r="AO1118">
        <v>17</v>
      </c>
      <c r="AP1118">
        <v>29</v>
      </c>
      <c r="AQ1118">
        <f t="shared" si="38"/>
        <v>0</v>
      </c>
      <c r="AR1118" t="str">
        <f t="shared" si="39"/>
        <v/>
      </c>
    </row>
    <row r="1119" spans="1:44" hidden="1" x14ac:dyDescent="0.25">
      <c r="A1119" t="s">
        <v>64</v>
      </c>
      <c r="B1119">
        <v>19</v>
      </c>
      <c r="C1119">
        <v>1</v>
      </c>
      <c r="D1119">
        <v>1</v>
      </c>
      <c r="E1119">
        <v>0</v>
      </c>
      <c r="F1119">
        <v>31</v>
      </c>
      <c r="G1119" t="str">
        <f>IF(טבלה20[[#This Row],[CycleNumber]]&gt;2,IF(AND(טבלה20[[#This Row],[LengthofCycle]]-F1118=F1118-F1117,טבלה20[[#This Row],[LengthofCycle]]-F1118&lt;&gt;0),1,""),"")</f>
        <v/>
      </c>
      <c r="H1119" t="str">
        <f>IF(טבלה20[[#This Row],[דילוג]]=1,SUM(G1119:G1120),"")</f>
        <v/>
      </c>
      <c r="I1119">
        <f>IF(AND(טבלה20[[#This Row],[CycleNumber]]&gt;B1118,טבלה20[[#This Row],[CycleNumber]]&gt;2),IF(טבלה20[[#This Row],[דילוג]]=1,טבלה20[[#This Row],[LengthofCycle]]-F1118,I1118),"")</f>
        <v>-1</v>
      </c>
      <c r="J1119">
        <f>IF(AND(טבלה20[[#This Row],[CycleNumber]]&gt;B1118,טבלה20[[#This Row],[CycleNumber]]&gt;2),IF(טבלה20[[#This Row],[דילוג]]=1,1,IF(MAX(J1117:J1118)=1,1,IF(טבלה20[[#This Row],[LengthofCycle]]-F1118&lt;&gt;טבלה20[[#This Row],[הפרש קבוע אחרון]],0,""))),"")</f>
        <v>1</v>
      </c>
      <c r="K1119" t="str">
        <f>IF(טבלה20[[#This Row],[CycleNumber]]&lt;3,"",IF(טבלה20[[#This Row],[דילוג]]=1,1,IF(K1118="","",IF(טבלה20[[#This Row],[LengthofCycle]]-F1118=טבלה20[[#This Row],[הפרש קבוע אחרון]],1,IF(K1118+1&gt;3,"",K1118+1)))))</f>
        <v/>
      </c>
      <c r="L1119" t="str">
        <f>IF(OR(טבלה20[[#This Row],[פעילות]]="",K1118=""),"",IF(טבלה20[[#This Row],[פעילות]]=1,1,0))</f>
        <v/>
      </c>
      <c r="M1119" s="1" t="str">
        <f>IF(טבלה20[[#This Row],[פעילות]]="","",IF(OR(M1118="",AND(טבלה20[[#This Row],[דילוג]]=1,K1118=3)),1,M1118+1))</f>
        <v/>
      </c>
      <c r="N1119" s="1" t="str">
        <f>IF(AND(טבלה20[[#This Row],[מחזורי פעילות]]=3,G1120=1,טבלה20[[#This Row],[הפרש קבוע אחרון]]&lt;&gt;I1120),1,"")</f>
        <v/>
      </c>
      <c r="O1119" s="1" t="str">
        <f>IF(AND(טבלה20[[#This Row],[מחזורי פעילות]]=3,G1120=1,טבלה20[[#This Row],[הפרש קבוע אחרון]]=I1120),1,"")</f>
        <v/>
      </c>
      <c r="P1119" s="1" t="str">
        <f>IF(AND(טבלה20[[#This Row],[דילוג]]=1,טבלה20[[#This Row],[הפרש קבוע אחרון]]=I1118,טבלה20[[#This Row],[מחזורי פעילות]]&gt;1),1,"")</f>
        <v/>
      </c>
      <c r="Q1119" s="1" t="str">
        <f>IF(OR(AND(טבלה20[[#This Row],[מחזורי פעילות]]&lt;&gt;"",M1120=""),AND(טבלה20[[#This Row],[פעילות]]=3,M1120=1)),טבלה20[[#This Row],[מחזורי פעילות]],"")</f>
        <v/>
      </c>
      <c r="R1119" s="1" t="str">
        <f>IF(טבלה20[[#This Row],[באיזה מחזור נעקר אחרי קביעה?]]&lt;&gt;"",1,"")</f>
        <v/>
      </c>
      <c r="S1119" s="1" t="str">
        <f>IF(AND(טבלה20[[#This Row],[באיזה מחזור נעקר אחרי קביעה?]]&lt;&gt;"",טבלה20[[#This Row],[CycleNumber]]&gt;B1120),טבלה20[[#This Row],[באיזה מחזור נעקר אחרי קביעה?]],"")</f>
        <v/>
      </c>
      <c r="T1119" s="1" t="str">
        <f>IF(AND(טבלה20[[#This Row],[הפרש קבוע אחרון]]&lt;&gt;"",I1118=""),טבלה20[[#This Row],[CycleNumber]],"")</f>
        <v/>
      </c>
      <c r="U1119" s="1" t="str">
        <f>IF(OR(טבלה20[[#This Row],[CycleNumber]]&gt;B1120,B1120=""),טבלה20[[#This Row],[CycleNumber]],"")</f>
        <v/>
      </c>
      <c r="V11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19" t="s">
        <v>64</v>
      </c>
      <c r="AO1119">
        <v>18</v>
      </c>
      <c r="AP1119">
        <v>33</v>
      </c>
      <c r="AQ1119">
        <f t="shared" si="38"/>
        <v>0</v>
      </c>
      <c r="AR1119" t="str">
        <f t="shared" si="39"/>
        <v/>
      </c>
    </row>
    <row r="1120" spans="1:44" hidden="1" x14ac:dyDescent="0.25">
      <c r="A1120" t="s">
        <v>64</v>
      </c>
      <c r="B1120">
        <v>20</v>
      </c>
      <c r="C1120">
        <v>1</v>
      </c>
      <c r="D1120">
        <v>1</v>
      </c>
      <c r="E1120">
        <v>0</v>
      </c>
      <c r="F1120">
        <v>33</v>
      </c>
      <c r="G1120" t="str">
        <f>IF(טבלה20[[#This Row],[CycleNumber]]&gt;2,IF(AND(טבלה20[[#This Row],[LengthofCycle]]-F1119=F1119-F1118,טבלה20[[#This Row],[LengthofCycle]]-F1119&lt;&gt;0),1,""),"")</f>
        <v/>
      </c>
      <c r="H1120" t="str">
        <f>IF(טבלה20[[#This Row],[דילוג]]=1,SUM(G1120:G1121),"")</f>
        <v/>
      </c>
      <c r="I1120">
        <f>IF(AND(טבלה20[[#This Row],[CycleNumber]]&gt;B1119,טבלה20[[#This Row],[CycleNumber]]&gt;2),IF(טבלה20[[#This Row],[דילוג]]=1,טבלה20[[#This Row],[LengthofCycle]]-F1119,I1119),"")</f>
        <v>-1</v>
      </c>
      <c r="J1120">
        <f>IF(AND(טבלה20[[#This Row],[CycleNumber]]&gt;B1119,טבלה20[[#This Row],[CycleNumber]]&gt;2),IF(טבלה20[[#This Row],[דילוג]]=1,1,IF(MAX(J1118:J1119)=1,1,IF(טבלה20[[#This Row],[LengthofCycle]]-F1119&lt;&gt;טבלה20[[#This Row],[הפרש קבוע אחרון]],0,""))),"")</f>
        <v>1</v>
      </c>
      <c r="K1120" t="str">
        <f>IF(טבלה20[[#This Row],[CycleNumber]]&lt;3,"",IF(טבלה20[[#This Row],[דילוג]]=1,1,IF(K1119="","",IF(טבלה20[[#This Row],[LengthofCycle]]-F1119=טבלה20[[#This Row],[הפרש קבוע אחרון]],1,IF(K1119+1&gt;3,"",K1119+1)))))</f>
        <v/>
      </c>
      <c r="L1120" t="str">
        <f>IF(OR(טבלה20[[#This Row],[פעילות]]="",K1119=""),"",IF(טבלה20[[#This Row],[פעילות]]=1,1,0))</f>
        <v/>
      </c>
      <c r="M1120" s="1" t="str">
        <f>IF(טבלה20[[#This Row],[פעילות]]="","",IF(OR(M1119="",AND(טבלה20[[#This Row],[דילוג]]=1,K1119=3)),1,M1119+1))</f>
        <v/>
      </c>
      <c r="N1120" s="1" t="str">
        <f>IF(AND(טבלה20[[#This Row],[מחזורי פעילות]]=3,G1121=1,טבלה20[[#This Row],[הפרש קבוע אחרון]]&lt;&gt;I1121),1,"")</f>
        <v/>
      </c>
      <c r="O1120" s="1" t="str">
        <f>IF(AND(טבלה20[[#This Row],[מחזורי פעילות]]=3,G1121=1,טבלה20[[#This Row],[הפרש קבוע אחרון]]=I1121),1,"")</f>
        <v/>
      </c>
      <c r="P1120" s="1" t="str">
        <f>IF(AND(טבלה20[[#This Row],[דילוג]]=1,טבלה20[[#This Row],[הפרש קבוע אחרון]]=I1119,טבלה20[[#This Row],[מחזורי פעילות]]&gt;1),1,"")</f>
        <v/>
      </c>
      <c r="Q1120" s="1" t="str">
        <f>IF(OR(AND(טבלה20[[#This Row],[מחזורי פעילות]]&lt;&gt;"",M1121=""),AND(טבלה20[[#This Row],[פעילות]]=3,M1121=1)),טבלה20[[#This Row],[מחזורי פעילות]],"")</f>
        <v/>
      </c>
      <c r="R1120" s="1" t="str">
        <f>IF(טבלה20[[#This Row],[באיזה מחזור נעקר אחרי קביעה?]]&lt;&gt;"",1,"")</f>
        <v/>
      </c>
      <c r="S1120" s="1" t="str">
        <f>IF(AND(טבלה20[[#This Row],[באיזה מחזור נעקר אחרי קביעה?]]&lt;&gt;"",טבלה20[[#This Row],[CycleNumber]]&gt;B1121),טבלה20[[#This Row],[באיזה מחזור נעקר אחרי קביעה?]],"")</f>
        <v/>
      </c>
      <c r="T1120" s="1" t="str">
        <f>IF(AND(טבלה20[[#This Row],[הפרש קבוע אחרון]]&lt;&gt;"",I1119=""),טבלה20[[#This Row],[CycleNumber]],"")</f>
        <v/>
      </c>
      <c r="U1120" s="1" t="str">
        <f>IF(OR(טבלה20[[#This Row],[CycleNumber]]&gt;B1121,B1121=""),טבלה20[[#This Row],[CycleNumber]],"")</f>
        <v/>
      </c>
      <c r="V11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0" t="s">
        <v>64</v>
      </c>
      <c r="AO1120">
        <v>19</v>
      </c>
      <c r="AP1120">
        <v>31</v>
      </c>
      <c r="AQ1120">
        <f t="shared" si="38"/>
        <v>0</v>
      </c>
      <c r="AR1120" t="str">
        <f t="shared" si="39"/>
        <v/>
      </c>
    </row>
    <row r="1121" spans="1:44" hidden="1" x14ac:dyDescent="0.25">
      <c r="A1121" t="s">
        <v>64</v>
      </c>
      <c r="B1121">
        <v>21</v>
      </c>
      <c r="C1121">
        <v>1</v>
      </c>
      <c r="D1121">
        <v>1</v>
      </c>
      <c r="E1121">
        <v>0</v>
      </c>
      <c r="F1121">
        <v>32</v>
      </c>
      <c r="G1121" t="str">
        <f>IF(טבלה20[[#This Row],[CycleNumber]]&gt;2,IF(AND(טבלה20[[#This Row],[LengthofCycle]]-F1120=F1120-F1119,טבלה20[[#This Row],[LengthofCycle]]-F1120&lt;&gt;0),1,""),"")</f>
        <v/>
      </c>
      <c r="H1121" t="str">
        <f>IF(טבלה20[[#This Row],[דילוג]]=1,SUM(G1121:G1122),"")</f>
        <v/>
      </c>
      <c r="I1121">
        <f>IF(AND(טבלה20[[#This Row],[CycleNumber]]&gt;B1120,טבלה20[[#This Row],[CycleNumber]]&gt;2),IF(טבלה20[[#This Row],[דילוג]]=1,טבלה20[[#This Row],[LengthofCycle]]-F1120,I1120),"")</f>
        <v>-1</v>
      </c>
      <c r="J1121">
        <f>IF(AND(טבלה20[[#This Row],[CycleNumber]]&gt;B1120,טבלה20[[#This Row],[CycleNumber]]&gt;2),IF(טבלה20[[#This Row],[דילוג]]=1,1,IF(MAX(J1119:J1120)=1,1,IF(טבלה20[[#This Row],[LengthofCycle]]-F1120&lt;&gt;טבלה20[[#This Row],[הפרש קבוע אחרון]],0,""))),"")</f>
        <v>1</v>
      </c>
      <c r="K1121" t="str">
        <f>IF(טבלה20[[#This Row],[CycleNumber]]&lt;3,"",IF(טבלה20[[#This Row],[דילוג]]=1,1,IF(K1120="","",IF(טבלה20[[#This Row],[LengthofCycle]]-F1120=טבלה20[[#This Row],[הפרש קבוע אחרון]],1,IF(K1120+1&gt;3,"",K1120+1)))))</f>
        <v/>
      </c>
      <c r="L1121" t="str">
        <f>IF(OR(טבלה20[[#This Row],[פעילות]]="",K1120=""),"",IF(טבלה20[[#This Row],[פעילות]]=1,1,0))</f>
        <v/>
      </c>
      <c r="M1121" s="1" t="str">
        <f>IF(טבלה20[[#This Row],[פעילות]]="","",IF(OR(M1120="",AND(טבלה20[[#This Row],[דילוג]]=1,K1120=3)),1,M1120+1))</f>
        <v/>
      </c>
      <c r="N1121" s="1" t="str">
        <f>IF(AND(טבלה20[[#This Row],[מחזורי פעילות]]=3,G1122=1,טבלה20[[#This Row],[הפרש קבוע אחרון]]&lt;&gt;I1122),1,"")</f>
        <v/>
      </c>
      <c r="O1121" s="1" t="str">
        <f>IF(AND(טבלה20[[#This Row],[מחזורי פעילות]]=3,G1122=1,טבלה20[[#This Row],[הפרש קבוע אחרון]]=I1122),1,"")</f>
        <v/>
      </c>
      <c r="P1121" s="1" t="str">
        <f>IF(AND(טבלה20[[#This Row],[דילוג]]=1,טבלה20[[#This Row],[הפרש קבוע אחרון]]=I1120,טבלה20[[#This Row],[מחזורי פעילות]]&gt;1),1,"")</f>
        <v/>
      </c>
      <c r="Q1121" s="1" t="str">
        <f>IF(OR(AND(טבלה20[[#This Row],[מחזורי פעילות]]&lt;&gt;"",M1122=""),AND(טבלה20[[#This Row],[פעילות]]=3,M1122=1)),טבלה20[[#This Row],[מחזורי פעילות]],"")</f>
        <v/>
      </c>
      <c r="R1121" s="1" t="str">
        <f>IF(טבלה20[[#This Row],[באיזה מחזור נעקר אחרי קביעה?]]&lt;&gt;"",1,"")</f>
        <v/>
      </c>
      <c r="S1121" s="1" t="str">
        <f>IF(AND(טבלה20[[#This Row],[באיזה מחזור נעקר אחרי קביעה?]]&lt;&gt;"",טבלה20[[#This Row],[CycleNumber]]&gt;B1122),טבלה20[[#This Row],[באיזה מחזור נעקר אחרי קביעה?]],"")</f>
        <v/>
      </c>
      <c r="T1121" s="1" t="str">
        <f>IF(AND(טבלה20[[#This Row],[הפרש קבוע אחרון]]&lt;&gt;"",I1120=""),טבלה20[[#This Row],[CycleNumber]],"")</f>
        <v/>
      </c>
      <c r="U1121" s="1" t="str">
        <f>IF(OR(טבלה20[[#This Row],[CycleNumber]]&gt;B1122,B1122=""),טבלה20[[#This Row],[CycleNumber]],"")</f>
        <v/>
      </c>
      <c r="V11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1" t="s">
        <v>64</v>
      </c>
      <c r="AO1121">
        <v>20</v>
      </c>
      <c r="AP1121">
        <v>33</v>
      </c>
      <c r="AQ1121">
        <f t="shared" si="38"/>
        <v>0</v>
      </c>
      <c r="AR1121" t="str">
        <f t="shared" si="39"/>
        <v/>
      </c>
    </row>
    <row r="1122" spans="1:44" hidden="1" x14ac:dyDescent="0.25">
      <c r="A1122" t="s">
        <v>64</v>
      </c>
      <c r="B1122">
        <v>22</v>
      </c>
      <c r="C1122">
        <v>1</v>
      </c>
      <c r="D1122">
        <v>1</v>
      </c>
      <c r="E1122">
        <v>0</v>
      </c>
      <c r="F1122">
        <v>30</v>
      </c>
      <c r="G1122" t="str">
        <f>IF(טבלה20[[#This Row],[CycleNumber]]&gt;2,IF(AND(טבלה20[[#This Row],[LengthofCycle]]-F1121=F1121-F1120,טבלה20[[#This Row],[LengthofCycle]]-F1121&lt;&gt;0),1,""),"")</f>
        <v/>
      </c>
      <c r="H1122" t="str">
        <f>IF(טבלה20[[#This Row],[דילוג]]=1,SUM(G1122:G1123),"")</f>
        <v/>
      </c>
      <c r="I1122">
        <f>IF(AND(טבלה20[[#This Row],[CycleNumber]]&gt;B1121,טבלה20[[#This Row],[CycleNumber]]&gt;2),IF(טבלה20[[#This Row],[דילוג]]=1,טבלה20[[#This Row],[LengthofCycle]]-F1121,I1121),"")</f>
        <v>-1</v>
      </c>
      <c r="J1122">
        <f>IF(AND(טבלה20[[#This Row],[CycleNumber]]&gt;B1121,טבלה20[[#This Row],[CycleNumber]]&gt;2),IF(טבלה20[[#This Row],[דילוג]]=1,1,IF(MAX(J1120:J1121)=1,1,IF(טבלה20[[#This Row],[LengthofCycle]]-F1121&lt;&gt;טבלה20[[#This Row],[הפרש קבוע אחרון]],0,""))),"")</f>
        <v>1</v>
      </c>
      <c r="K1122" t="str">
        <f>IF(טבלה20[[#This Row],[CycleNumber]]&lt;3,"",IF(טבלה20[[#This Row],[דילוג]]=1,1,IF(K1121="","",IF(טבלה20[[#This Row],[LengthofCycle]]-F1121=טבלה20[[#This Row],[הפרש קבוע אחרון]],1,IF(K1121+1&gt;3,"",K1121+1)))))</f>
        <v/>
      </c>
      <c r="L1122" t="str">
        <f>IF(OR(טבלה20[[#This Row],[פעילות]]="",K1121=""),"",IF(טבלה20[[#This Row],[פעילות]]=1,1,0))</f>
        <v/>
      </c>
      <c r="M1122" s="1" t="str">
        <f>IF(טבלה20[[#This Row],[פעילות]]="","",IF(OR(M1121="",AND(טבלה20[[#This Row],[דילוג]]=1,K1121=3)),1,M1121+1))</f>
        <v/>
      </c>
      <c r="N1122" s="1" t="str">
        <f>IF(AND(טבלה20[[#This Row],[מחזורי פעילות]]=3,G1123=1,טבלה20[[#This Row],[הפרש קבוע אחרון]]&lt;&gt;I1123),1,"")</f>
        <v/>
      </c>
      <c r="O1122" s="1" t="str">
        <f>IF(AND(טבלה20[[#This Row],[מחזורי פעילות]]=3,G1123=1,טבלה20[[#This Row],[הפרש קבוע אחרון]]=I1123),1,"")</f>
        <v/>
      </c>
      <c r="P1122" s="1" t="str">
        <f>IF(AND(טבלה20[[#This Row],[דילוג]]=1,טבלה20[[#This Row],[הפרש קבוע אחרון]]=I1121,טבלה20[[#This Row],[מחזורי פעילות]]&gt;1),1,"")</f>
        <v/>
      </c>
      <c r="Q1122" s="1" t="str">
        <f>IF(OR(AND(טבלה20[[#This Row],[מחזורי פעילות]]&lt;&gt;"",M1123=""),AND(טבלה20[[#This Row],[פעילות]]=3,M1123=1)),טבלה20[[#This Row],[מחזורי פעילות]],"")</f>
        <v/>
      </c>
      <c r="R1122" s="1" t="str">
        <f>IF(טבלה20[[#This Row],[באיזה מחזור נעקר אחרי קביעה?]]&lt;&gt;"",1,"")</f>
        <v/>
      </c>
      <c r="S1122" s="1" t="str">
        <f>IF(AND(טבלה20[[#This Row],[באיזה מחזור נעקר אחרי קביעה?]]&lt;&gt;"",טבלה20[[#This Row],[CycleNumber]]&gt;B1123),טבלה20[[#This Row],[באיזה מחזור נעקר אחרי קביעה?]],"")</f>
        <v/>
      </c>
      <c r="T1122" s="1" t="str">
        <f>IF(AND(טבלה20[[#This Row],[הפרש קבוע אחרון]]&lt;&gt;"",I1121=""),טבלה20[[#This Row],[CycleNumber]],"")</f>
        <v/>
      </c>
      <c r="U1122" s="1">
        <f>IF(OR(טבלה20[[#This Row],[CycleNumber]]&gt;B1123,B1123=""),טבלה20[[#This Row],[CycleNumber]],"")</f>
        <v>22</v>
      </c>
      <c r="V11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2" t="s">
        <v>64</v>
      </c>
      <c r="AO1122">
        <v>21</v>
      </c>
      <c r="AP1122">
        <v>32</v>
      </c>
      <c r="AQ1122">
        <f t="shared" si="38"/>
        <v>0</v>
      </c>
      <c r="AR1122" t="str">
        <f t="shared" si="39"/>
        <v/>
      </c>
    </row>
    <row r="1123" spans="1:44" hidden="1" x14ac:dyDescent="0.25">
      <c r="A1123" t="s">
        <v>139</v>
      </c>
      <c r="B1123">
        <v>1</v>
      </c>
      <c r="C1123">
        <v>1</v>
      </c>
      <c r="D1123">
        <v>1</v>
      </c>
      <c r="E1123">
        <v>0</v>
      </c>
      <c r="F1123">
        <v>35</v>
      </c>
      <c r="G1123" t="str">
        <f>IF(טבלה20[[#This Row],[CycleNumber]]&gt;2,IF(AND(טבלה20[[#This Row],[LengthofCycle]]-F1122=F1122-F1121,טבלה20[[#This Row],[LengthofCycle]]-F1122&lt;&gt;0),1,""),"")</f>
        <v/>
      </c>
      <c r="H1123" t="str">
        <f>IF(טבלה20[[#This Row],[דילוג]]=1,SUM(G1123:G1124),"")</f>
        <v/>
      </c>
      <c r="I1123" t="str">
        <f>IF(AND(טבלה20[[#This Row],[CycleNumber]]&gt;B1122,טבלה20[[#This Row],[CycleNumber]]&gt;2),IF(טבלה20[[#This Row],[דילוג]]=1,טבלה20[[#This Row],[LengthofCycle]]-F1122,I1122),"")</f>
        <v/>
      </c>
      <c r="J1123" t="str">
        <f>IF(AND(טבלה20[[#This Row],[CycleNumber]]&gt;B1122,טבלה20[[#This Row],[CycleNumber]]&gt;2),IF(טבלה20[[#This Row],[דילוג]]=1,1,IF(MAX(J1121:J1122)=1,1,IF(טבלה20[[#This Row],[LengthofCycle]]-F1122&lt;&gt;טבלה20[[#This Row],[הפרש קבוע אחרון]],0,""))),"")</f>
        <v/>
      </c>
      <c r="K1123" t="str">
        <f>IF(טבלה20[[#This Row],[CycleNumber]]&lt;3,"",IF(טבלה20[[#This Row],[דילוג]]=1,1,IF(K1122="","",IF(טבלה20[[#This Row],[LengthofCycle]]-F1122=טבלה20[[#This Row],[הפרש קבוע אחרון]],1,IF(K1122+1&gt;3,"",K1122+1)))))</f>
        <v/>
      </c>
      <c r="L1123" t="str">
        <f>IF(OR(טבלה20[[#This Row],[פעילות]]="",K1122=""),"",IF(טבלה20[[#This Row],[פעילות]]=1,1,0))</f>
        <v/>
      </c>
      <c r="M1123" s="1" t="str">
        <f>IF(טבלה20[[#This Row],[פעילות]]="","",IF(OR(M1122="",AND(טבלה20[[#This Row],[דילוג]]=1,K1122=3)),1,M1122+1))</f>
        <v/>
      </c>
      <c r="N1123" s="1" t="str">
        <f>IF(AND(טבלה20[[#This Row],[מחזורי פעילות]]=3,G1124=1,טבלה20[[#This Row],[הפרש קבוע אחרון]]&lt;&gt;I1124),1,"")</f>
        <v/>
      </c>
      <c r="O1123" s="1" t="str">
        <f>IF(AND(טבלה20[[#This Row],[מחזורי פעילות]]=3,G1124=1,טבלה20[[#This Row],[הפרש קבוע אחרון]]=I1124),1,"")</f>
        <v/>
      </c>
      <c r="P1123" s="1" t="str">
        <f>IF(AND(טבלה20[[#This Row],[דילוג]]=1,טבלה20[[#This Row],[הפרש קבוע אחרון]]=I1122,טבלה20[[#This Row],[מחזורי פעילות]]&gt;1),1,"")</f>
        <v/>
      </c>
      <c r="Q1123" s="1" t="str">
        <f>IF(OR(AND(טבלה20[[#This Row],[מחזורי פעילות]]&lt;&gt;"",M1124=""),AND(טבלה20[[#This Row],[פעילות]]=3,M1124=1)),טבלה20[[#This Row],[מחזורי פעילות]],"")</f>
        <v/>
      </c>
      <c r="R1123" s="1" t="str">
        <f>IF(טבלה20[[#This Row],[באיזה מחזור נעקר אחרי קביעה?]]&lt;&gt;"",1,"")</f>
        <v/>
      </c>
      <c r="S1123" s="1" t="str">
        <f>IF(AND(טבלה20[[#This Row],[באיזה מחזור נעקר אחרי קביעה?]]&lt;&gt;"",טבלה20[[#This Row],[CycleNumber]]&gt;B1124),טבלה20[[#This Row],[באיזה מחזור נעקר אחרי קביעה?]],"")</f>
        <v/>
      </c>
      <c r="T1123" s="1" t="str">
        <f>IF(AND(טבלה20[[#This Row],[הפרש קבוע אחרון]]&lt;&gt;"",I1122=""),טבלה20[[#This Row],[CycleNumber]],"")</f>
        <v/>
      </c>
      <c r="U1123" s="1" t="str">
        <f>IF(OR(טבלה20[[#This Row],[CycleNumber]]&gt;B1124,B1124=""),טבלה20[[#This Row],[CycleNumber]],"")</f>
        <v/>
      </c>
      <c r="V11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3" t="s">
        <v>64</v>
      </c>
      <c r="AO1123">
        <v>22</v>
      </c>
      <c r="AP1123">
        <v>30</v>
      </c>
      <c r="AQ1123">
        <f t="shared" si="38"/>
        <v>0</v>
      </c>
      <c r="AR1123" t="str">
        <f t="shared" si="39"/>
        <v/>
      </c>
    </row>
    <row r="1124" spans="1:44" hidden="1" x14ac:dyDescent="0.25">
      <c r="A1124" t="s">
        <v>139</v>
      </c>
      <c r="B1124">
        <v>2</v>
      </c>
      <c r="C1124">
        <v>1</v>
      </c>
      <c r="D1124">
        <v>1</v>
      </c>
      <c r="E1124">
        <v>0</v>
      </c>
      <c r="F1124">
        <v>33</v>
      </c>
      <c r="G1124" t="str">
        <f>IF(טבלה20[[#This Row],[CycleNumber]]&gt;2,IF(AND(טבלה20[[#This Row],[LengthofCycle]]-F1123=F1123-F1122,טבלה20[[#This Row],[LengthofCycle]]-F1123&lt;&gt;0),1,""),"")</f>
        <v/>
      </c>
      <c r="H1124" t="str">
        <f>IF(טבלה20[[#This Row],[דילוג]]=1,SUM(G1124:G1125),"")</f>
        <v/>
      </c>
      <c r="I1124" t="str">
        <f>IF(AND(טבלה20[[#This Row],[CycleNumber]]&gt;B1123,טבלה20[[#This Row],[CycleNumber]]&gt;2),IF(טבלה20[[#This Row],[דילוג]]=1,טבלה20[[#This Row],[LengthofCycle]]-F1123,I1123),"")</f>
        <v/>
      </c>
      <c r="J1124" t="str">
        <f>IF(AND(טבלה20[[#This Row],[CycleNumber]]&gt;B1123,טבלה20[[#This Row],[CycleNumber]]&gt;2),IF(טבלה20[[#This Row],[דילוג]]=1,1,IF(MAX(J1122:J1123)=1,1,IF(טבלה20[[#This Row],[LengthofCycle]]-F1123&lt;&gt;טבלה20[[#This Row],[הפרש קבוע אחרון]],0,""))),"")</f>
        <v/>
      </c>
      <c r="K1124" t="str">
        <f>IF(טבלה20[[#This Row],[CycleNumber]]&lt;3,"",IF(טבלה20[[#This Row],[דילוג]]=1,1,IF(K1123="","",IF(טבלה20[[#This Row],[LengthofCycle]]-F1123=טבלה20[[#This Row],[הפרש קבוע אחרון]],1,IF(K1123+1&gt;3,"",K1123+1)))))</f>
        <v/>
      </c>
      <c r="L1124" t="str">
        <f>IF(OR(טבלה20[[#This Row],[פעילות]]="",K1123=""),"",IF(טבלה20[[#This Row],[פעילות]]=1,1,0))</f>
        <v/>
      </c>
      <c r="M1124" s="1" t="str">
        <f>IF(טבלה20[[#This Row],[פעילות]]="","",IF(OR(M1123="",AND(טבלה20[[#This Row],[דילוג]]=1,K1123=3)),1,M1123+1))</f>
        <v/>
      </c>
      <c r="N1124" s="1" t="str">
        <f>IF(AND(טבלה20[[#This Row],[מחזורי פעילות]]=3,G1125=1,טבלה20[[#This Row],[הפרש קבוע אחרון]]&lt;&gt;I1125),1,"")</f>
        <v/>
      </c>
      <c r="O1124" s="1" t="str">
        <f>IF(AND(טבלה20[[#This Row],[מחזורי פעילות]]=3,G1125=1,טבלה20[[#This Row],[הפרש קבוע אחרון]]=I1125),1,"")</f>
        <v/>
      </c>
      <c r="P1124" s="1" t="str">
        <f>IF(AND(טבלה20[[#This Row],[דילוג]]=1,טבלה20[[#This Row],[הפרש קבוע אחרון]]=I1123,טבלה20[[#This Row],[מחזורי פעילות]]&gt;1),1,"")</f>
        <v/>
      </c>
      <c r="Q1124" s="1" t="str">
        <f>IF(OR(AND(טבלה20[[#This Row],[מחזורי פעילות]]&lt;&gt;"",M1125=""),AND(טבלה20[[#This Row],[פעילות]]=3,M1125=1)),טבלה20[[#This Row],[מחזורי פעילות]],"")</f>
        <v/>
      </c>
      <c r="R1124" s="1" t="str">
        <f>IF(טבלה20[[#This Row],[באיזה מחזור נעקר אחרי קביעה?]]&lt;&gt;"",1,"")</f>
        <v/>
      </c>
      <c r="S1124" s="1" t="str">
        <f>IF(AND(טבלה20[[#This Row],[באיזה מחזור נעקר אחרי קביעה?]]&lt;&gt;"",טבלה20[[#This Row],[CycleNumber]]&gt;B1125),טבלה20[[#This Row],[באיזה מחזור נעקר אחרי קביעה?]],"")</f>
        <v/>
      </c>
      <c r="T1124" s="1" t="str">
        <f>IF(AND(טבלה20[[#This Row],[הפרש קבוע אחרון]]&lt;&gt;"",I1123=""),טבלה20[[#This Row],[CycleNumber]],"")</f>
        <v/>
      </c>
      <c r="U1124" s="1" t="str">
        <f>IF(OR(טבלה20[[#This Row],[CycleNumber]]&gt;B1125,B1125=""),טבלה20[[#This Row],[CycleNumber]],"")</f>
        <v/>
      </c>
      <c r="V11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4" t="s">
        <v>139</v>
      </c>
      <c r="AO1124">
        <v>1</v>
      </c>
      <c r="AP1124">
        <v>35</v>
      </c>
      <c r="AQ1124" t="str">
        <f t="shared" si="38"/>
        <v/>
      </c>
      <c r="AR1124" t="str">
        <f t="shared" si="39"/>
        <v/>
      </c>
    </row>
    <row r="1125" spans="1:44" hidden="1" x14ac:dyDescent="0.25">
      <c r="A1125" t="s">
        <v>139</v>
      </c>
      <c r="B1125">
        <v>3</v>
      </c>
      <c r="C1125">
        <v>1</v>
      </c>
      <c r="D1125">
        <v>1</v>
      </c>
      <c r="E1125">
        <v>0</v>
      </c>
      <c r="F1125">
        <v>32</v>
      </c>
      <c r="G1125" t="str">
        <f>IF(טבלה20[[#This Row],[CycleNumber]]&gt;2,IF(AND(טבלה20[[#This Row],[LengthofCycle]]-F1124=F1124-F1123,טבלה20[[#This Row],[LengthofCycle]]-F1124&lt;&gt;0),1,""),"")</f>
        <v/>
      </c>
      <c r="H1125" t="str">
        <f>IF(טבלה20[[#This Row],[דילוג]]=1,SUM(G1125:G1126),"")</f>
        <v/>
      </c>
      <c r="I1125" t="str">
        <f>IF(AND(טבלה20[[#This Row],[CycleNumber]]&gt;B1124,טבלה20[[#This Row],[CycleNumber]]&gt;2),IF(טבלה20[[#This Row],[דילוג]]=1,טבלה20[[#This Row],[LengthofCycle]]-F1124,I1124),"")</f>
        <v/>
      </c>
      <c r="J1125">
        <f>IF(AND(טבלה20[[#This Row],[CycleNumber]]&gt;B1124,טבלה20[[#This Row],[CycleNumber]]&gt;2),IF(טבלה20[[#This Row],[דילוג]]=1,1,IF(MAX(J1123:J1124)=1,1,IF(טבלה20[[#This Row],[LengthofCycle]]-F1124&lt;&gt;טבלה20[[#This Row],[הפרש קבוע אחרון]],0,""))),"")</f>
        <v>0</v>
      </c>
      <c r="K1125" t="str">
        <f>IF(טבלה20[[#This Row],[CycleNumber]]&lt;3,"",IF(טבלה20[[#This Row],[דילוג]]=1,1,IF(K1124="","",IF(טבלה20[[#This Row],[LengthofCycle]]-F1124=טבלה20[[#This Row],[הפרש קבוע אחרון]],1,IF(K1124+1&gt;3,"",K1124+1)))))</f>
        <v/>
      </c>
      <c r="L1125" t="str">
        <f>IF(OR(טבלה20[[#This Row],[פעילות]]="",K1124=""),"",IF(טבלה20[[#This Row],[פעילות]]=1,1,0))</f>
        <v/>
      </c>
      <c r="M1125" s="1" t="str">
        <f>IF(טבלה20[[#This Row],[פעילות]]="","",IF(OR(M1124="",AND(טבלה20[[#This Row],[דילוג]]=1,K1124=3)),1,M1124+1))</f>
        <v/>
      </c>
      <c r="N1125" s="1" t="str">
        <f>IF(AND(טבלה20[[#This Row],[מחזורי פעילות]]=3,G1126=1,טבלה20[[#This Row],[הפרש קבוע אחרון]]&lt;&gt;I1126),1,"")</f>
        <v/>
      </c>
      <c r="O1125" s="1" t="str">
        <f>IF(AND(טבלה20[[#This Row],[מחזורי פעילות]]=3,G1126=1,טבלה20[[#This Row],[הפרש קבוע אחרון]]=I1126),1,"")</f>
        <v/>
      </c>
      <c r="P1125" s="1" t="str">
        <f>IF(AND(טבלה20[[#This Row],[דילוג]]=1,טבלה20[[#This Row],[הפרש קבוע אחרון]]=I1124,טבלה20[[#This Row],[מחזורי פעילות]]&gt;1),1,"")</f>
        <v/>
      </c>
      <c r="Q1125" s="1" t="str">
        <f>IF(OR(AND(טבלה20[[#This Row],[מחזורי פעילות]]&lt;&gt;"",M1126=""),AND(טבלה20[[#This Row],[פעילות]]=3,M1126=1)),טבלה20[[#This Row],[מחזורי פעילות]],"")</f>
        <v/>
      </c>
      <c r="R1125" s="1" t="str">
        <f>IF(טבלה20[[#This Row],[באיזה מחזור נעקר אחרי קביעה?]]&lt;&gt;"",1,"")</f>
        <v/>
      </c>
      <c r="S1125" s="1" t="str">
        <f>IF(AND(טבלה20[[#This Row],[באיזה מחזור נעקר אחרי קביעה?]]&lt;&gt;"",טבלה20[[#This Row],[CycleNumber]]&gt;B1126),טבלה20[[#This Row],[באיזה מחזור נעקר אחרי קביעה?]],"")</f>
        <v/>
      </c>
      <c r="T1125" s="1" t="str">
        <f>IF(AND(טבלה20[[#This Row],[הפרש קבוע אחרון]]&lt;&gt;"",I1124=""),טבלה20[[#This Row],[CycleNumber]],"")</f>
        <v/>
      </c>
      <c r="U1125" s="1" t="str">
        <f>IF(OR(טבלה20[[#This Row],[CycleNumber]]&gt;B1126,B1126=""),טבלה20[[#This Row],[CycleNumber]],"")</f>
        <v/>
      </c>
      <c r="V11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5" t="s">
        <v>139</v>
      </c>
      <c r="AO1125">
        <v>2</v>
      </c>
      <c r="AP1125">
        <v>33</v>
      </c>
      <c r="AQ1125" t="str">
        <f t="shared" si="38"/>
        <v/>
      </c>
      <c r="AR1125" t="str">
        <f t="shared" si="39"/>
        <v/>
      </c>
    </row>
    <row r="1126" spans="1:44" hidden="1" x14ac:dyDescent="0.25">
      <c r="A1126" t="s">
        <v>139</v>
      </c>
      <c r="B1126">
        <v>4</v>
      </c>
      <c r="C1126">
        <v>1</v>
      </c>
      <c r="D1126">
        <v>1</v>
      </c>
      <c r="E1126">
        <v>0</v>
      </c>
      <c r="F1126">
        <v>32</v>
      </c>
      <c r="G1126" t="str">
        <f>IF(טבלה20[[#This Row],[CycleNumber]]&gt;2,IF(AND(טבלה20[[#This Row],[LengthofCycle]]-F1125=F1125-F1124,טבלה20[[#This Row],[LengthofCycle]]-F1125&lt;&gt;0),1,""),"")</f>
        <v/>
      </c>
      <c r="H1126" t="str">
        <f>IF(טבלה20[[#This Row],[דילוג]]=1,SUM(G1126:G1127),"")</f>
        <v/>
      </c>
      <c r="I1126" t="str">
        <f>IF(AND(טבלה20[[#This Row],[CycleNumber]]&gt;B1125,טבלה20[[#This Row],[CycleNumber]]&gt;2),IF(טבלה20[[#This Row],[דילוג]]=1,טבלה20[[#This Row],[LengthofCycle]]-F1125,I1125),"")</f>
        <v/>
      </c>
      <c r="J1126">
        <f>IF(AND(טבלה20[[#This Row],[CycleNumber]]&gt;B1125,טבלה20[[#This Row],[CycleNumber]]&gt;2),IF(טבלה20[[#This Row],[דילוג]]=1,1,IF(MAX(J1124:J1125)=1,1,IF(טבלה20[[#This Row],[LengthofCycle]]-F1125&lt;&gt;טבלה20[[#This Row],[הפרש קבוע אחרון]],0,""))),"")</f>
        <v>0</v>
      </c>
      <c r="K1126" t="str">
        <f>IF(טבלה20[[#This Row],[CycleNumber]]&lt;3,"",IF(טבלה20[[#This Row],[דילוג]]=1,1,IF(K1125="","",IF(טבלה20[[#This Row],[LengthofCycle]]-F1125=טבלה20[[#This Row],[הפרש קבוע אחרון]],1,IF(K1125+1&gt;3,"",K1125+1)))))</f>
        <v/>
      </c>
      <c r="L1126" t="str">
        <f>IF(OR(טבלה20[[#This Row],[פעילות]]="",K1125=""),"",IF(טבלה20[[#This Row],[פעילות]]=1,1,0))</f>
        <v/>
      </c>
      <c r="M1126" s="1" t="str">
        <f>IF(טבלה20[[#This Row],[פעילות]]="","",IF(OR(M1125="",AND(טבלה20[[#This Row],[דילוג]]=1,K1125=3)),1,M1125+1))</f>
        <v/>
      </c>
      <c r="N1126" s="1" t="str">
        <f>IF(AND(טבלה20[[#This Row],[מחזורי פעילות]]=3,G1127=1,טבלה20[[#This Row],[הפרש קבוע אחרון]]&lt;&gt;I1127),1,"")</f>
        <v/>
      </c>
      <c r="O1126" s="1" t="str">
        <f>IF(AND(טבלה20[[#This Row],[מחזורי פעילות]]=3,G1127=1,טבלה20[[#This Row],[הפרש קבוע אחרון]]=I1127),1,"")</f>
        <v/>
      </c>
      <c r="P1126" s="1" t="str">
        <f>IF(AND(טבלה20[[#This Row],[דילוג]]=1,טבלה20[[#This Row],[הפרש קבוע אחרון]]=I1125,טבלה20[[#This Row],[מחזורי פעילות]]&gt;1),1,"")</f>
        <v/>
      </c>
      <c r="Q1126" s="1" t="str">
        <f>IF(OR(AND(טבלה20[[#This Row],[מחזורי פעילות]]&lt;&gt;"",M1127=""),AND(טבלה20[[#This Row],[פעילות]]=3,M1127=1)),טבלה20[[#This Row],[מחזורי פעילות]],"")</f>
        <v/>
      </c>
      <c r="R1126" s="1" t="str">
        <f>IF(טבלה20[[#This Row],[באיזה מחזור נעקר אחרי קביעה?]]&lt;&gt;"",1,"")</f>
        <v/>
      </c>
      <c r="S1126" s="1" t="str">
        <f>IF(AND(טבלה20[[#This Row],[באיזה מחזור נעקר אחרי קביעה?]]&lt;&gt;"",טבלה20[[#This Row],[CycleNumber]]&gt;B1127),טבלה20[[#This Row],[באיזה מחזור נעקר אחרי קביעה?]],"")</f>
        <v/>
      </c>
      <c r="T1126" s="1" t="str">
        <f>IF(AND(טבלה20[[#This Row],[הפרש קבוע אחרון]]&lt;&gt;"",I1125=""),טבלה20[[#This Row],[CycleNumber]],"")</f>
        <v/>
      </c>
      <c r="U1126" s="1" t="str">
        <f>IF(OR(טבלה20[[#This Row],[CycleNumber]]&gt;B1127,B1127=""),טבלה20[[#This Row],[CycleNumber]],"")</f>
        <v/>
      </c>
      <c r="V11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6" t="s">
        <v>139</v>
      </c>
      <c r="AO1126">
        <v>3</v>
      </c>
      <c r="AP1126">
        <v>32</v>
      </c>
      <c r="AQ1126">
        <f t="shared" si="38"/>
        <v>0</v>
      </c>
      <c r="AR1126" t="str">
        <f t="shared" si="39"/>
        <v/>
      </c>
    </row>
    <row r="1127" spans="1:44" hidden="1" x14ac:dyDescent="0.25">
      <c r="A1127" t="s">
        <v>139</v>
      </c>
      <c r="B1127">
        <v>5</v>
      </c>
      <c r="C1127">
        <v>1</v>
      </c>
      <c r="D1127">
        <v>1</v>
      </c>
      <c r="E1127">
        <v>0</v>
      </c>
      <c r="F1127">
        <v>36</v>
      </c>
      <c r="G1127" t="str">
        <f>IF(טבלה20[[#This Row],[CycleNumber]]&gt;2,IF(AND(טבלה20[[#This Row],[LengthofCycle]]-F1126=F1126-F1125,טבלה20[[#This Row],[LengthofCycle]]-F1126&lt;&gt;0),1,""),"")</f>
        <v/>
      </c>
      <c r="H1127" t="str">
        <f>IF(טבלה20[[#This Row],[דילוג]]=1,SUM(G1127:G1128),"")</f>
        <v/>
      </c>
      <c r="I1127" t="str">
        <f>IF(AND(טבלה20[[#This Row],[CycleNumber]]&gt;B1126,טבלה20[[#This Row],[CycleNumber]]&gt;2),IF(טבלה20[[#This Row],[דילוג]]=1,טבלה20[[#This Row],[LengthofCycle]]-F1126,I1126),"")</f>
        <v/>
      </c>
      <c r="J1127">
        <f>IF(AND(טבלה20[[#This Row],[CycleNumber]]&gt;B1126,טבלה20[[#This Row],[CycleNumber]]&gt;2),IF(טבלה20[[#This Row],[דילוג]]=1,1,IF(MAX(J1125:J1126)=1,1,IF(טבלה20[[#This Row],[LengthofCycle]]-F1126&lt;&gt;טבלה20[[#This Row],[הפרש קבוע אחרון]],0,""))),"")</f>
        <v>0</v>
      </c>
      <c r="K1127" t="str">
        <f>IF(טבלה20[[#This Row],[CycleNumber]]&lt;3,"",IF(טבלה20[[#This Row],[דילוג]]=1,1,IF(K1126="","",IF(טבלה20[[#This Row],[LengthofCycle]]-F1126=טבלה20[[#This Row],[הפרש קבוע אחרון]],1,IF(K1126+1&gt;3,"",K1126+1)))))</f>
        <v/>
      </c>
      <c r="L1127" t="str">
        <f>IF(OR(טבלה20[[#This Row],[פעילות]]="",K1126=""),"",IF(טבלה20[[#This Row],[פעילות]]=1,1,0))</f>
        <v/>
      </c>
      <c r="M1127" s="1" t="str">
        <f>IF(טבלה20[[#This Row],[פעילות]]="","",IF(OR(M1126="",AND(טבלה20[[#This Row],[דילוג]]=1,K1126=3)),1,M1126+1))</f>
        <v/>
      </c>
      <c r="N1127" s="1" t="str">
        <f>IF(AND(טבלה20[[#This Row],[מחזורי פעילות]]=3,G1128=1,טבלה20[[#This Row],[הפרש קבוע אחרון]]&lt;&gt;I1128),1,"")</f>
        <v/>
      </c>
      <c r="O1127" s="1" t="str">
        <f>IF(AND(טבלה20[[#This Row],[מחזורי פעילות]]=3,G1128=1,טבלה20[[#This Row],[הפרש קבוע אחרון]]=I1128),1,"")</f>
        <v/>
      </c>
      <c r="P1127" s="1" t="str">
        <f>IF(AND(טבלה20[[#This Row],[דילוג]]=1,טבלה20[[#This Row],[הפרש קבוע אחרון]]=I1126,טבלה20[[#This Row],[מחזורי פעילות]]&gt;1),1,"")</f>
        <v/>
      </c>
      <c r="Q1127" s="1" t="str">
        <f>IF(OR(AND(טבלה20[[#This Row],[מחזורי פעילות]]&lt;&gt;"",M1128=""),AND(טבלה20[[#This Row],[פעילות]]=3,M1128=1)),טבלה20[[#This Row],[מחזורי פעילות]],"")</f>
        <v/>
      </c>
      <c r="R1127" s="1" t="str">
        <f>IF(טבלה20[[#This Row],[באיזה מחזור נעקר אחרי קביעה?]]&lt;&gt;"",1,"")</f>
        <v/>
      </c>
      <c r="S1127" s="1" t="str">
        <f>IF(AND(טבלה20[[#This Row],[באיזה מחזור נעקר אחרי קביעה?]]&lt;&gt;"",טבלה20[[#This Row],[CycleNumber]]&gt;B1128),טבלה20[[#This Row],[באיזה מחזור נעקר אחרי קביעה?]],"")</f>
        <v/>
      </c>
      <c r="T1127" s="1" t="str">
        <f>IF(AND(טבלה20[[#This Row],[הפרש קבוע אחרון]]&lt;&gt;"",I1126=""),טבלה20[[#This Row],[CycleNumber]],"")</f>
        <v/>
      </c>
      <c r="U1127" s="1" t="str">
        <f>IF(OR(טבלה20[[#This Row],[CycleNumber]]&gt;B1128,B1128=""),טבלה20[[#This Row],[CycleNumber]],"")</f>
        <v/>
      </c>
      <c r="V11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7" t="s">
        <v>139</v>
      </c>
      <c r="AO1127">
        <v>4</v>
      </c>
      <c r="AP1127">
        <v>32</v>
      </c>
      <c r="AQ1127">
        <f t="shared" si="38"/>
        <v>0</v>
      </c>
      <c r="AR1127" t="str">
        <f t="shared" si="39"/>
        <v/>
      </c>
    </row>
    <row r="1128" spans="1:44" hidden="1" x14ac:dyDescent="0.25">
      <c r="A1128" t="s">
        <v>139</v>
      </c>
      <c r="B1128">
        <v>6</v>
      </c>
      <c r="C1128">
        <v>1</v>
      </c>
      <c r="D1128">
        <v>1</v>
      </c>
      <c r="E1128">
        <v>0</v>
      </c>
      <c r="F1128">
        <v>31</v>
      </c>
      <c r="G1128" t="str">
        <f>IF(טבלה20[[#This Row],[CycleNumber]]&gt;2,IF(AND(טבלה20[[#This Row],[LengthofCycle]]-F1127=F1127-F1126,טבלה20[[#This Row],[LengthofCycle]]-F1127&lt;&gt;0),1,""),"")</f>
        <v/>
      </c>
      <c r="H1128" t="str">
        <f>IF(טבלה20[[#This Row],[דילוג]]=1,SUM(G1128:G1129),"")</f>
        <v/>
      </c>
      <c r="I1128" t="str">
        <f>IF(AND(טבלה20[[#This Row],[CycleNumber]]&gt;B1127,טבלה20[[#This Row],[CycleNumber]]&gt;2),IF(טבלה20[[#This Row],[דילוג]]=1,טבלה20[[#This Row],[LengthofCycle]]-F1127,I1127),"")</f>
        <v/>
      </c>
      <c r="J1128">
        <f>IF(AND(טבלה20[[#This Row],[CycleNumber]]&gt;B1127,טבלה20[[#This Row],[CycleNumber]]&gt;2),IF(טבלה20[[#This Row],[דילוג]]=1,1,IF(MAX(J1126:J1127)=1,1,IF(טבלה20[[#This Row],[LengthofCycle]]-F1127&lt;&gt;טבלה20[[#This Row],[הפרש קבוע אחרון]],0,""))),"")</f>
        <v>0</v>
      </c>
      <c r="K1128" t="str">
        <f>IF(טבלה20[[#This Row],[CycleNumber]]&lt;3,"",IF(טבלה20[[#This Row],[דילוג]]=1,1,IF(K1127="","",IF(טבלה20[[#This Row],[LengthofCycle]]-F1127=טבלה20[[#This Row],[הפרש קבוע אחרון]],1,IF(K1127+1&gt;3,"",K1127+1)))))</f>
        <v/>
      </c>
      <c r="L1128" t="str">
        <f>IF(OR(טבלה20[[#This Row],[פעילות]]="",K1127=""),"",IF(טבלה20[[#This Row],[פעילות]]=1,1,0))</f>
        <v/>
      </c>
      <c r="M1128" s="1" t="str">
        <f>IF(טבלה20[[#This Row],[פעילות]]="","",IF(OR(M1127="",AND(טבלה20[[#This Row],[דילוג]]=1,K1127=3)),1,M1127+1))</f>
        <v/>
      </c>
      <c r="N1128" s="1" t="str">
        <f>IF(AND(טבלה20[[#This Row],[מחזורי פעילות]]=3,G1129=1,טבלה20[[#This Row],[הפרש קבוע אחרון]]&lt;&gt;I1129),1,"")</f>
        <v/>
      </c>
      <c r="O1128" s="1" t="str">
        <f>IF(AND(טבלה20[[#This Row],[מחזורי פעילות]]=3,G1129=1,טבלה20[[#This Row],[הפרש קבוע אחרון]]=I1129),1,"")</f>
        <v/>
      </c>
      <c r="P1128" s="1" t="str">
        <f>IF(AND(טבלה20[[#This Row],[דילוג]]=1,טבלה20[[#This Row],[הפרש קבוע אחרון]]=I1127,טבלה20[[#This Row],[מחזורי פעילות]]&gt;1),1,"")</f>
        <v/>
      </c>
      <c r="Q1128" s="1" t="str">
        <f>IF(OR(AND(טבלה20[[#This Row],[מחזורי פעילות]]&lt;&gt;"",M1129=""),AND(טבלה20[[#This Row],[פעילות]]=3,M1129=1)),טבלה20[[#This Row],[מחזורי פעילות]],"")</f>
        <v/>
      </c>
      <c r="R1128" s="1" t="str">
        <f>IF(טבלה20[[#This Row],[באיזה מחזור נעקר אחרי קביעה?]]&lt;&gt;"",1,"")</f>
        <v/>
      </c>
      <c r="S1128" s="1" t="str">
        <f>IF(AND(טבלה20[[#This Row],[באיזה מחזור נעקר אחרי קביעה?]]&lt;&gt;"",טבלה20[[#This Row],[CycleNumber]]&gt;B1129),טבלה20[[#This Row],[באיזה מחזור נעקר אחרי קביעה?]],"")</f>
        <v/>
      </c>
      <c r="T1128" s="1" t="str">
        <f>IF(AND(טבלה20[[#This Row],[הפרש קבוע אחרון]]&lt;&gt;"",I1127=""),טבלה20[[#This Row],[CycleNumber]],"")</f>
        <v/>
      </c>
      <c r="U1128" s="1" t="str">
        <f>IF(OR(טבלה20[[#This Row],[CycleNumber]]&gt;B1129,B1129=""),טבלה20[[#This Row],[CycleNumber]],"")</f>
        <v/>
      </c>
      <c r="V11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8" t="s">
        <v>139</v>
      </c>
      <c r="AO1128">
        <v>5</v>
      </c>
      <c r="AP1128">
        <v>36</v>
      </c>
      <c r="AQ1128">
        <f t="shared" si="38"/>
        <v>0</v>
      </c>
      <c r="AR1128" t="str">
        <f t="shared" si="39"/>
        <v/>
      </c>
    </row>
    <row r="1129" spans="1:44" hidden="1" x14ac:dyDescent="0.25">
      <c r="A1129" t="s">
        <v>139</v>
      </c>
      <c r="B1129">
        <v>7</v>
      </c>
      <c r="C1129">
        <v>1</v>
      </c>
      <c r="D1129">
        <v>1</v>
      </c>
      <c r="E1129">
        <v>0</v>
      </c>
      <c r="F1129">
        <v>42</v>
      </c>
      <c r="G1129" t="str">
        <f>IF(טבלה20[[#This Row],[CycleNumber]]&gt;2,IF(AND(טבלה20[[#This Row],[LengthofCycle]]-F1128=F1128-F1127,טבלה20[[#This Row],[LengthofCycle]]-F1128&lt;&gt;0),1,""),"")</f>
        <v/>
      </c>
      <c r="H1129" t="str">
        <f>IF(טבלה20[[#This Row],[דילוג]]=1,SUM(G1129:G1130),"")</f>
        <v/>
      </c>
      <c r="I1129" t="str">
        <f>IF(AND(טבלה20[[#This Row],[CycleNumber]]&gt;B1128,טבלה20[[#This Row],[CycleNumber]]&gt;2),IF(טבלה20[[#This Row],[דילוג]]=1,טבלה20[[#This Row],[LengthofCycle]]-F1128,I1128),"")</f>
        <v/>
      </c>
      <c r="J1129">
        <f>IF(AND(טבלה20[[#This Row],[CycleNumber]]&gt;B1128,טבלה20[[#This Row],[CycleNumber]]&gt;2),IF(טבלה20[[#This Row],[דילוג]]=1,1,IF(MAX(J1127:J1128)=1,1,IF(טבלה20[[#This Row],[LengthofCycle]]-F1128&lt;&gt;טבלה20[[#This Row],[הפרש קבוע אחרון]],0,""))),"")</f>
        <v>0</v>
      </c>
      <c r="K1129" t="str">
        <f>IF(טבלה20[[#This Row],[CycleNumber]]&lt;3,"",IF(טבלה20[[#This Row],[דילוג]]=1,1,IF(K1128="","",IF(טבלה20[[#This Row],[LengthofCycle]]-F1128=טבלה20[[#This Row],[הפרש קבוע אחרון]],1,IF(K1128+1&gt;3,"",K1128+1)))))</f>
        <v/>
      </c>
      <c r="L1129" t="str">
        <f>IF(OR(טבלה20[[#This Row],[פעילות]]="",K1128=""),"",IF(טבלה20[[#This Row],[פעילות]]=1,1,0))</f>
        <v/>
      </c>
      <c r="M1129" s="1" t="str">
        <f>IF(טבלה20[[#This Row],[פעילות]]="","",IF(OR(M1128="",AND(טבלה20[[#This Row],[דילוג]]=1,K1128=3)),1,M1128+1))</f>
        <v/>
      </c>
      <c r="N1129" s="1" t="str">
        <f>IF(AND(טבלה20[[#This Row],[מחזורי פעילות]]=3,G1130=1,טבלה20[[#This Row],[הפרש קבוע אחרון]]&lt;&gt;I1130),1,"")</f>
        <v/>
      </c>
      <c r="O1129" s="1" t="str">
        <f>IF(AND(טבלה20[[#This Row],[מחזורי פעילות]]=3,G1130=1,טבלה20[[#This Row],[הפרש קבוע אחרון]]=I1130),1,"")</f>
        <v/>
      </c>
      <c r="P1129" s="1" t="str">
        <f>IF(AND(טבלה20[[#This Row],[דילוג]]=1,טבלה20[[#This Row],[הפרש קבוע אחרון]]=I1128,טבלה20[[#This Row],[מחזורי פעילות]]&gt;1),1,"")</f>
        <v/>
      </c>
      <c r="Q1129" s="1" t="str">
        <f>IF(OR(AND(טבלה20[[#This Row],[מחזורי פעילות]]&lt;&gt;"",M1130=""),AND(טבלה20[[#This Row],[פעילות]]=3,M1130=1)),טבלה20[[#This Row],[מחזורי פעילות]],"")</f>
        <v/>
      </c>
      <c r="R1129" s="1" t="str">
        <f>IF(טבלה20[[#This Row],[באיזה מחזור נעקר אחרי קביעה?]]&lt;&gt;"",1,"")</f>
        <v/>
      </c>
      <c r="S1129" s="1" t="str">
        <f>IF(AND(טבלה20[[#This Row],[באיזה מחזור נעקר אחרי קביעה?]]&lt;&gt;"",טבלה20[[#This Row],[CycleNumber]]&gt;B1130),טבלה20[[#This Row],[באיזה מחזור נעקר אחרי קביעה?]],"")</f>
        <v/>
      </c>
      <c r="T1129" s="1" t="str">
        <f>IF(AND(טבלה20[[#This Row],[הפרש קבוע אחרון]]&lt;&gt;"",I1128=""),טבלה20[[#This Row],[CycleNumber]],"")</f>
        <v/>
      </c>
      <c r="U1129" s="1" t="str">
        <f>IF(OR(טבלה20[[#This Row],[CycleNumber]]&gt;B1130,B1130=""),טבלה20[[#This Row],[CycleNumber]],"")</f>
        <v/>
      </c>
      <c r="V11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29" t="s">
        <v>139</v>
      </c>
      <c r="AO1129">
        <v>6</v>
      </c>
      <c r="AP1129">
        <v>31</v>
      </c>
      <c r="AQ1129">
        <f t="shared" si="38"/>
        <v>0</v>
      </c>
      <c r="AR1129" t="str">
        <f t="shared" si="39"/>
        <v/>
      </c>
    </row>
    <row r="1130" spans="1:44" hidden="1" x14ac:dyDescent="0.25">
      <c r="A1130" t="s">
        <v>139</v>
      </c>
      <c r="B1130">
        <v>8</v>
      </c>
      <c r="C1130">
        <v>1</v>
      </c>
      <c r="D1130">
        <v>1</v>
      </c>
      <c r="E1130">
        <v>0</v>
      </c>
      <c r="F1130">
        <v>34</v>
      </c>
      <c r="G1130" t="str">
        <f>IF(טבלה20[[#This Row],[CycleNumber]]&gt;2,IF(AND(טבלה20[[#This Row],[LengthofCycle]]-F1129=F1129-F1128,טבלה20[[#This Row],[LengthofCycle]]-F1129&lt;&gt;0),1,""),"")</f>
        <v/>
      </c>
      <c r="H1130" t="str">
        <f>IF(טבלה20[[#This Row],[דילוג]]=1,SUM(G1130:G1131),"")</f>
        <v/>
      </c>
      <c r="I1130" t="str">
        <f>IF(AND(טבלה20[[#This Row],[CycleNumber]]&gt;B1129,טבלה20[[#This Row],[CycleNumber]]&gt;2),IF(טבלה20[[#This Row],[דילוג]]=1,טבלה20[[#This Row],[LengthofCycle]]-F1129,I1129),"")</f>
        <v/>
      </c>
      <c r="J1130">
        <f>IF(AND(טבלה20[[#This Row],[CycleNumber]]&gt;B1129,טבלה20[[#This Row],[CycleNumber]]&gt;2),IF(טבלה20[[#This Row],[דילוג]]=1,1,IF(MAX(J1128:J1129)=1,1,IF(טבלה20[[#This Row],[LengthofCycle]]-F1129&lt;&gt;טבלה20[[#This Row],[הפרש קבוע אחרון]],0,""))),"")</f>
        <v>0</v>
      </c>
      <c r="K1130" t="str">
        <f>IF(טבלה20[[#This Row],[CycleNumber]]&lt;3,"",IF(טבלה20[[#This Row],[דילוג]]=1,1,IF(K1129="","",IF(טבלה20[[#This Row],[LengthofCycle]]-F1129=טבלה20[[#This Row],[הפרש קבוע אחרון]],1,IF(K1129+1&gt;3,"",K1129+1)))))</f>
        <v/>
      </c>
      <c r="L1130" t="str">
        <f>IF(OR(טבלה20[[#This Row],[פעילות]]="",K1129=""),"",IF(טבלה20[[#This Row],[פעילות]]=1,1,0))</f>
        <v/>
      </c>
      <c r="M1130" s="1" t="str">
        <f>IF(טבלה20[[#This Row],[פעילות]]="","",IF(OR(M1129="",AND(טבלה20[[#This Row],[דילוג]]=1,K1129=3)),1,M1129+1))</f>
        <v/>
      </c>
      <c r="N1130" s="1" t="str">
        <f>IF(AND(טבלה20[[#This Row],[מחזורי פעילות]]=3,G1131=1,טבלה20[[#This Row],[הפרש קבוע אחרון]]&lt;&gt;I1131),1,"")</f>
        <v/>
      </c>
      <c r="O1130" s="1" t="str">
        <f>IF(AND(טבלה20[[#This Row],[מחזורי פעילות]]=3,G1131=1,טבלה20[[#This Row],[הפרש קבוע אחרון]]=I1131),1,"")</f>
        <v/>
      </c>
      <c r="P1130" s="1" t="str">
        <f>IF(AND(טבלה20[[#This Row],[דילוג]]=1,טבלה20[[#This Row],[הפרש קבוע אחרון]]=I1129,טבלה20[[#This Row],[מחזורי פעילות]]&gt;1),1,"")</f>
        <v/>
      </c>
      <c r="Q1130" s="1" t="str">
        <f>IF(OR(AND(טבלה20[[#This Row],[מחזורי פעילות]]&lt;&gt;"",M1131=""),AND(טבלה20[[#This Row],[פעילות]]=3,M1131=1)),טבלה20[[#This Row],[מחזורי פעילות]],"")</f>
        <v/>
      </c>
      <c r="R1130" s="1" t="str">
        <f>IF(טבלה20[[#This Row],[באיזה מחזור נעקר אחרי קביעה?]]&lt;&gt;"",1,"")</f>
        <v/>
      </c>
      <c r="S1130" s="1" t="str">
        <f>IF(AND(טבלה20[[#This Row],[באיזה מחזור נעקר אחרי קביעה?]]&lt;&gt;"",טבלה20[[#This Row],[CycleNumber]]&gt;B1131),טבלה20[[#This Row],[באיזה מחזור נעקר אחרי קביעה?]],"")</f>
        <v/>
      </c>
      <c r="T1130" s="1" t="str">
        <f>IF(AND(טבלה20[[#This Row],[הפרש קבוע אחרון]]&lt;&gt;"",I1129=""),טבלה20[[#This Row],[CycleNumber]],"")</f>
        <v/>
      </c>
      <c r="U1130" s="1" t="str">
        <f>IF(OR(טבלה20[[#This Row],[CycleNumber]]&gt;B1131,B1131=""),טבלה20[[#This Row],[CycleNumber]],"")</f>
        <v/>
      </c>
      <c r="V11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0" t="s">
        <v>139</v>
      </c>
      <c r="AO1130">
        <v>7</v>
      </c>
      <c r="AP1130">
        <v>42</v>
      </c>
      <c r="AQ1130">
        <f t="shared" si="38"/>
        <v>0</v>
      </c>
      <c r="AR1130" t="str">
        <f t="shared" si="39"/>
        <v/>
      </c>
    </row>
    <row r="1131" spans="1:44" hidden="1" x14ac:dyDescent="0.25">
      <c r="A1131" t="s">
        <v>139</v>
      </c>
      <c r="B1131">
        <v>9</v>
      </c>
      <c r="C1131">
        <v>1</v>
      </c>
      <c r="D1131">
        <v>1</v>
      </c>
      <c r="E1131">
        <v>0</v>
      </c>
      <c r="F1131">
        <v>35</v>
      </c>
      <c r="G1131" t="str">
        <f>IF(טבלה20[[#This Row],[CycleNumber]]&gt;2,IF(AND(טבלה20[[#This Row],[LengthofCycle]]-F1130=F1130-F1129,טבלה20[[#This Row],[LengthofCycle]]-F1130&lt;&gt;0),1,""),"")</f>
        <v/>
      </c>
      <c r="H1131" t="str">
        <f>IF(טבלה20[[#This Row],[דילוג]]=1,SUM(G1131:G1132),"")</f>
        <v/>
      </c>
      <c r="I1131" t="str">
        <f>IF(AND(טבלה20[[#This Row],[CycleNumber]]&gt;B1130,טבלה20[[#This Row],[CycleNumber]]&gt;2),IF(טבלה20[[#This Row],[דילוג]]=1,טבלה20[[#This Row],[LengthofCycle]]-F1130,I1130),"")</f>
        <v/>
      </c>
      <c r="J1131">
        <f>IF(AND(טבלה20[[#This Row],[CycleNumber]]&gt;B1130,טבלה20[[#This Row],[CycleNumber]]&gt;2),IF(טבלה20[[#This Row],[דילוג]]=1,1,IF(MAX(J1129:J1130)=1,1,IF(טבלה20[[#This Row],[LengthofCycle]]-F1130&lt;&gt;טבלה20[[#This Row],[הפרש קבוע אחרון]],0,""))),"")</f>
        <v>0</v>
      </c>
      <c r="K1131" t="str">
        <f>IF(טבלה20[[#This Row],[CycleNumber]]&lt;3,"",IF(טבלה20[[#This Row],[דילוג]]=1,1,IF(K1130="","",IF(טבלה20[[#This Row],[LengthofCycle]]-F1130=טבלה20[[#This Row],[הפרש קבוע אחרון]],1,IF(K1130+1&gt;3,"",K1130+1)))))</f>
        <v/>
      </c>
      <c r="L1131" t="str">
        <f>IF(OR(טבלה20[[#This Row],[פעילות]]="",K1130=""),"",IF(טבלה20[[#This Row],[פעילות]]=1,1,0))</f>
        <v/>
      </c>
      <c r="M1131" s="1" t="str">
        <f>IF(טבלה20[[#This Row],[פעילות]]="","",IF(OR(M1130="",AND(טבלה20[[#This Row],[דילוג]]=1,K1130=3)),1,M1130+1))</f>
        <v/>
      </c>
      <c r="N1131" s="1" t="str">
        <f>IF(AND(טבלה20[[#This Row],[מחזורי פעילות]]=3,G1132=1,טבלה20[[#This Row],[הפרש קבוע אחרון]]&lt;&gt;I1132),1,"")</f>
        <v/>
      </c>
      <c r="O1131" s="1" t="str">
        <f>IF(AND(טבלה20[[#This Row],[מחזורי פעילות]]=3,G1132=1,טבלה20[[#This Row],[הפרש קבוע אחרון]]=I1132),1,"")</f>
        <v/>
      </c>
      <c r="P1131" s="1" t="str">
        <f>IF(AND(טבלה20[[#This Row],[דילוג]]=1,טבלה20[[#This Row],[הפרש קבוע אחרון]]=I1130,טבלה20[[#This Row],[מחזורי פעילות]]&gt;1),1,"")</f>
        <v/>
      </c>
      <c r="Q1131" s="1" t="str">
        <f>IF(OR(AND(טבלה20[[#This Row],[מחזורי פעילות]]&lt;&gt;"",M1132=""),AND(טבלה20[[#This Row],[פעילות]]=3,M1132=1)),טבלה20[[#This Row],[מחזורי פעילות]],"")</f>
        <v/>
      </c>
      <c r="R1131" s="1" t="str">
        <f>IF(טבלה20[[#This Row],[באיזה מחזור נעקר אחרי קביעה?]]&lt;&gt;"",1,"")</f>
        <v/>
      </c>
      <c r="S1131" s="1" t="str">
        <f>IF(AND(טבלה20[[#This Row],[באיזה מחזור נעקר אחרי קביעה?]]&lt;&gt;"",טבלה20[[#This Row],[CycleNumber]]&gt;B1132),טבלה20[[#This Row],[באיזה מחזור נעקר אחרי קביעה?]],"")</f>
        <v/>
      </c>
      <c r="T1131" s="1" t="str">
        <f>IF(AND(טבלה20[[#This Row],[הפרש קבוע אחרון]]&lt;&gt;"",I1130=""),טבלה20[[#This Row],[CycleNumber]],"")</f>
        <v/>
      </c>
      <c r="U1131" s="1" t="str">
        <f>IF(OR(טבלה20[[#This Row],[CycleNumber]]&gt;B1132,B1132=""),טבלה20[[#This Row],[CycleNumber]],"")</f>
        <v/>
      </c>
      <c r="V11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1" t="s">
        <v>139</v>
      </c>
      <c r="AO1131">
        <v>8</v>
      </c>
      <c r="AP1131">
        <v>34</v>
      </c>
      <c r="AQ1131">
        <f t="shared" si="38"/>
        <v>0</v>
      </c>
      <c r="AR1131" t="str">
        <f t="shared" si="39"/>
        <v/>
      </c>
    </row>
    <row r="1132" spans="1:44" hidden="1" x14ac:dyDescent="0.25">
      <c r="A1132" t="s">
        <v>139</v>
      </c>
      <c r="B1132">
        <v>10</v>
      </c>
      <c r="C1132">
        <v>1</v>
      </c>
      <c r="D1132">
        <v>1</v>
      </c>
      <c r="E1132">
        <v>0</v>
      </c>
      <c r="F1132">
        <v>40</v>
      </c>
      <c r="G1132" t="str">
        <f>IF(טבלה20[[#This Row],[CycleNumber]]&gt;2,IF(AND(טבלה20[[#This Row],[LengthofCycle]]-F1131=F1131-F1130,טבלה20[[#This Row],[LengthofCycle]]-F1131&lt;&gt;0),1,""),"")</f>
        <v/>
      </c>
      <c r="H1132" t="str">
        <f>IF(טבלה20[[#This Row],[דילוג]]=1,SUM(G1132:G1133),"")</f>
        <v/>
      </c>
      <c r="I1132" t="str">
        <f>IF(AND(טבלה20[[#This Row],[CycleNumber]]&gt;B1131,טבלה20[[#This Row],[CycleNumber]]&gt;2),IF(טבלה20[[#This Row],[דילוג]]=1,טבלה20[[#This Row],[LengthofCycle]]-F1131,I1131),"")</f>
        <v/>
      </c>
      <c r="J1132">
        <f>IF(AND(טבלה20[[#This Row],[CycleNumber]]&gt;B1131,טבלה20[[#This Row],[CycleNumber]]&gt;2),IF(טבלה20[[#This Row],[דילוג]]=1,1,IF(MAX(J1130:J1131)=1,1,IF(טבלה20[[#This Row],[LengthofCycle]]-F1131&lt;&gt;טבלה20[[#This Row],[הפרש קבוע אחרון]],0,""))),"")</f>
        <v>0</v>
      </c>
      <c r="K1132" t="str">
        <f>IF(טבלה20[[#This Row],[CycleNumber]]&lt;3,"",IF(טבלה20[[#This Row],[דילוג]]=1,1,IF(K1131="","",IF(טבלה20[[#This Row],[LengthofCycle]]-F1131=טבלה20[[#This Row],[הפרש קבוע אחרון]],1,IF(K1131+1&gt;3,"",K1131+1)))))</f>
        <v/>
      </c>
      <c r="L1132" t="str">
        <f>IF(OR(טבלה20[[#This Row],[פעילות]]="",K1131=""),"",IF(טבלה20[[#This Row],[פעילות]]=1,1,0))</f>
        <v/>
      </c>
      <c r="M1132" s="1" t="str">
        <f>IF(טבלה20[[#This Row],[פעילות]]="","",IF(OR(M1131="",AND(טבלה20[[#This Row],[דילוג]]=1,K1131=3)),1,M1131+1))</f>
        <v/>
      </c>
      <c r="N1132" s="1" t="str">
        <f>IF(AND(טבלה20[[#This Row],[מחזורי פעילות]]=3,G1133=1,טבלה20[[#This Row],[הפרש קבוע אחרון]]&lt;&gt;I1133),1,"")</f>
        <v/>
      </c>
      <c r="O1132" s="1" t="str">
        <f>IF(AND(טבלה20[[#This Row],[מחזורי פעילות]]=3,G1133=1,טבלה20[[#This Row],[הפרש קבוע אחרון]]=I1133),1,"")</f>
        <v/>
      </c>
      <c r="P1132" s="1" t="str">
        <f>IF(AND(טבלה20[[#This Row],[דילוג]]=1,טבלה20[[#This Row],[הפרש קבוע אחרון]]=I1131,טבלה20[[#This Row],[מחזורי פעילות]]&gt;1),1,"")</f>
        <v/>
      </c>
      <c r="Q1132" s="1" t="str">
        <f>IF(OR(AND(טבלה20[[#This Row],[מחזורי פעילות]]&lt;&gt;"",M1133=""),AND(טבלה20[[#This Row],[פעילות]]=3,M1133=1)),טבלה20[[#This Row],[מחזורי פעילות]],"")</f>
        <v/>
      </c>
      <c r="R1132" s="1" t="str">
        <f>IF(טבלה20[[#This Row],[באיזה מחזור נעקר אחרי קביעה?]]&lt;&gt;"",1,"")</f>
        <v/>
      </c>
      <c r="S1132" s="1" t="str">
        <f>IF(AND(טבלה20[[#This Row],[באיזה מחזור נעקר אחרי קביעה?]]&lt;&gt;"",טבלה20[[#This Row],[CycleNumber]]&gt;B1133),טבלה20[[#This Row],[באיזה מחזור נעקר אחרי קביעה?]],"")</f>
        <v/>
      </c>
      <c r="T1132" s="1" t="str">
        <f>IF(AND(טבלה20[[#This Row],[הפרש קבוע אחרון]]&lt;&gt;"",I1131=""),טבלה20[[#This Row],[CycleNumber]],"")</f>
        <v/>
      </c>
      <c r="U1132" s="1" t="str">
        <f>IF(OR(טבלה20[[#This Row],[CycleNumber]]&gt;B1133,B1133=""),טבלה20[[#This Row],[CycleNumber]],"")</f>
        <v/>
      </c>
      <c r="V11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2" t="s">
        <v>139</v>
      </c>
      <c r="AO1132">
        <v>9</v>
      </c>
      <c r="AP1132">
        <v>35</v>
      </c>
      <c r="AQ1132">
        <f t="shared" si="38"/>
        <v>0</v>
      </c>
      <c r="AR1132" t="str">
        <f t="shared" si="39"/>
        <v/>
      </c>
    </row>
    <row r="1133" spans="1:44" hidden="1" x14ac:dyDescent="0.25">
      <c r="A1133" t="s">
        <v>139</v>
      </c>
      <c r="B1133">
        <v>11</v>
      </c>
      <c r="C1133">
        <v>1</v>
      </c>
      <c r="D1133">
        <v>1</v>
      </c>
      <c r="E1133">
        <v>0</v>
      </c>
      <c r="F1133">
        <v>28</v>
      </c>
      <c r="G1133" t="str">
        <f>IF(טבלה20[[#This Row],[CycleNumber]]&gt;2,IF(AND(טבלה20[[#This Row],[LengthofCycle]]-F1132=F1132-F1131,טבלה20[[#This Row],[LengthofCycle]]-F1132&lt;&gt;0),1,""),"")</f>
        <v/>
      </c>
      <c r="H1133" t="str">
        <f>IF(טבלה20[[#This Row],[דילוג]]=1,SUM(G1133:G1134),"")</f>
        <v/>
      </c>
      <c r="I1133" t="str">
        <f>IF(AND(טבלה20[[#This Row],[CycleNumber]]&gt;B1132,טבלה20[[#This Row],[CycleNumber]]&gt;2),IF(טבלה20[[#This Row],[דילוג]]=1,טבלה20[[#This Row],[LengthofCycle]]-F1132,I1132),"")</f>
        <v/>
      </c>
      <c r="J1133">
        <f>IF(AND(טבלה20[[#This Row],[CycleNumber]]&gt;B1132,טבלה20[[#This Row],[CycleNumber]]&gt;2),IF(טבלה20[[#This Row],[דילוג]]=1,1,IF(MAX(J1131:J1132)=1,1,IF(טבלה20[[#This Row],[LengthofCycle]]-F1132&lt;&gt;טבלה20[[#This Row],[הפרש קבוע אחרון]],0,""))),"")</f>
        <v>0</v>
      </c>
      <c r="K1133" t="str">
        <f>IF(טבלה20[[#This Row],[CycleNumber]]&lt;3,"",IF(טבלה20[[#This Row],[דילוג]]=1,1,IF(K1132="","",IF(טבלה20[[#This Row],[LengthofCycle]]-F1132=טבלה20[[#This Row],[הפרש קבוע אחרון]],1,IF(K1132+1&gt;3,"",K1132+1)))))</f>
        <v/>
      </c>
      <c r="L1133" t="str">
        <f>IF(OR(טבלה20[[#This Row],[פעילות]]="",K1132=""),"",IF(טבלה20[[#This Row],[פעילות]]=1,1,0))</f>
        <v/>
      </c>
      <c r="M1133" s="1" t="str">
        <f>IF(טבלה20[[#This Row],[פעילות]]="","",IF(OR(M1132="",AND(טבלה20[[#This Row],[דילוג]]=1,K1132=3)),1,M1132+1))</f>
        <v/>
      </c>
      <c r="N1133" s="1" t="str">
        <f>IF(AND(טבלה20[[#This Row],[מחזורי פעילות]]=3,G1134=1,טבלה20[[#This Row],[הפרש קבוע אחרון]]&lt;&gt;I1134),1,"")</f>
        <v/>
      </c>
      <c r="O1133" s="1" t="str">
        <f>IF(AND(טבלה20[[#This Row],[מחזורי פעילות]]=3,G1134=1,טבלה20[[#This Row],[הפרש קבוע אחרון]]=I1134),1,"")</f>
        <v/>
      </c>
      <c r="P1133" s="1" t="str">
        <f>IF(AND(טבלה20[[#This Row],[דילוג]]=1,טבלה20[[#This Row],[הפרש קבוע אחרון]]=I1132,טבלה20[[#This Row],[מחזורי פעילות]]&gt;1),1,"")</f>
        <v/>
      </c>
      <c r="Q1133" s="1" t="str">
        <f>IF(OR(AND(טבלה20[[#This Row],[מחזורי פעילות]]&lt;&gt;"",M1134=""),AND(טבלה20[[#This Row],[פעילות]]=3,M1134=1)),טבלה20[[#This Row],[מחזורי פעילות]],"")</f>
        <v/>
      </c>
      <c r="R1133" s="1" t="str">
        <f>IF(טבלה20[[#This Row],[באיזה מחזור נעקר אחרי קביעה?]]&lt;&gt;"",1,"")</f>
        <v/>
      </c>
      <c r="S1133" s="1" t="str">
        <f>IF(AND(טבלה20[[#This Row],[באיזה מחזור נעקר אחרי קביעה?]]&lt;&gt;"",טבלה20[[#This Row],[CycleNumber]]&gt;B1134),טבלה20[[#This Row],[באיזה מחזור נעקר אחרי קביעה?]],"")</f>
        <v/>
      </c>
      <c r="T1133" s="1" t="str">
        <f>IF(AND(טבלה20[[#This Row],[הפרש קבוע אחרון]]&lt;&gt;"",I1132=""),טבלה20[[#This Row],[CycleNumber]],"")</f>
        <v/>
      </c>
      <c r="U1133" s="1" t="str">
        <f>IF(OR(טבלה20[[#This Row],[CycleNumber]]&gt;B1134,B1134=""),טבלה20[[#This Row],[CycleNumber]],"")</f>
        <v/>
      </c>
      <c r="V11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3" t="s">
        <v>139</v>
      </c>
      <c r="AO1133">
        <v>10</v>
      </c>
      <c r="AP1133">
        <v>40</v>
      </c>
      <c r="AQ1133">
        <f t="shared" si="38"/>
        <v>0</v>
      </c>
      <c r="AR1133" t="str">
        <f t="shared" si="39"/>
        <v/>
      </c>
    </row>
    <row r="1134" spans="1:44" hidden="1" x14ac:dyDescent="0.25">
      <c r="A1134" t="s">
        <v>139</v>
      </c>
      <c r="B1134">
        <v>12</v>
      </c>
      <c r="C1134">
        <v>1</v>
      </c>
      <c r="D1134">
        <v>1</v>
      </c>
      <c r="E1134">
        <v>0</v>
      </c>
      <c r="F1134">
        <v>35</v>
      </c>
      <c r="G1134" t="str">
        <f>IF(טבלה20[[#This Row],[CycleNumber]]&gt;2,IF(AND(טבלה20[[#This Row],[LengthofCycle]]-F1133=F1133-F1132,טבלה20[[#This Row],[LengthofCycle]]-F1133&lt;&gt;0),1,""),"")</f>
        <v/>
      </c>
      <c r="H1134" t="str">
        <f>IF(טבלה20[[#This Row],[דילוג]]=1,SUM(G1134:G1135),"")</f>
        <v/>
      </c>
      <c r="I1134" t="str">
        <f>IF(AND(טבלה20[[#This Row],[CycleNumber]]&gt;B1133,טבלה20[[#This Row],[CycleNumber]]&gt;2),IF(טבלה20[[#This Row],[דילוג]]=1,טבלה20[[#This Row],[LengthofCycle]]-F1133,I1133),"")</f>
        <v/>
      </c>
      <c r="J1134">
        <f>IF(AND(טבלה20[[#This Row],[CycleNumber]]&gt;B1133,טבלה20[[#This Row],[CycleNumber]]&gt;2),IF(טבלה20[[#This Row],[דילוג]]=1,1,IF(MAX(J1132:J1133)=1,1,IF(טבלה20[[#This Row],[LengthofCycle]]-F1133&lt;&gt;טבלה20[[#This Row],[הפרש קבוע אחרון]],0,""))),"")</f>
        <v>0</v>
      </c>
      <c r="K1134" t="str">
        <f>IF(טבלה20[[#This Row],[CycleNumber]]&lt;3,"",IF(טבלה20[[#This Row],[דילוג]]=1,1,IF(K1133="","",IF(טבלה20[[#This Row],[LengthofCycle]]-F1133=טבלה20[[#This Row],[הפרש קבוע אחרון]],1,IF(K1133+1&gt;3,"",K1133+1)))))</f>
        <v/>
      </c>
      <c r="L1134" t="str">
        <f>IF(OR(טבלה20[[#This Row],[פעילות]]="",K1133=""),"",IF(טבלה20[[#This Row],[פעילות]]=1,1,0))</f>
        <v/>
      </c>
      <c r="M1134" s="1" t="str">
        <f>IF(טבלה20[[#This Row],[פעילות]]="","",IF(OR(M1133="",AND(טבלה20[[#This Row],[דילוג]]=1,K1133=3)),1,M1133+1))</f>
        <v/>
      </c>
      <c r="N1134" s="1" t="str">
        <f>IF(AND(טבלה20[[#This Row],[מחזורי פעילות]]=3,G1135=1,טבלה20[[#This Row],[הפרש קבוע אחרון]]&lt;&gt;I1135),1,"")</f>
        <v/>
      </c>
      <c r="O1134" s="1" t="str">
        <f>IF(AND(טבלה20[[#This Row],[מחזורי פעילות]]=3,G1135=1,טבלה20[[#This Row],[הפרש קבוע אחרון]]=I1135),1,"")</f>
        <v/>
      </c>
      <c r="P1134" s="1" t="str">
        <f>IF(AND(טבלה20[[#This Row],[דילוג]]=1,טבלה20[[#This Row],[הפרש קבוע אחרון]]=I1133,טבלה20[[#This Row],[מחזורי פעילות]]&gt;1),1,"")</f>
        <v/>
      </c>
      <c r="Q1134" s="1" t="str">
        <f>IF(OR(AND(טבלה20[[#This Row],[מחזורי פעילות]]&lt;&gt;"",M1135=""),AND(טבלה20[[#This Row],[פעילות]]=3,M1135=1)),טבלה20[[#This Row],[מחזורי פעילות]],"")</f>
        <v/>
      </c>
      <c r="R1134" s="1" t="str">
        <f>IF(טבלה20[[#This Row],[באיזה מחזור נעקר אחרי קביעה?]]&lt;&gt;"",1,"")</f>
        <v/>
      </c>
      <c r="S1134" s="1" t="str">
        <f>IF(AND(טבלה20[[#This Row],[באיזה מחזור נעקר אחרי קביעה?]]&lt;&gt;"",טבלה20[[#This Row],[CycleNumber]]&gt;B1135),טבלה20[[#This Row],[באיזה מחזור נעקר אחרי קביעה?]],"")</f>
        <v/>
      </c>
      <c r="T1134" s="1" t="str">
        <f>IF(AND(טבלה20[[#This Row],[הפרש קבוע אחרון]]&lt;&gt;"",I1133=""),טבלה20[[#This Row],[CycleNumber]],"")</f>
        <v/>
      </c>
      <c r="U1134" s="1" t="str">
        <f>IF(OR(טבלה20[[#This Row],[CycleNumber]]&gt;B1135,B1135=""),טבלה20[[#This Row],[CycleNumber]],"")</f>
        <v/>
      </c>
      <c r="V11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4" t="s">
        <v>139</v>
      </c>
      <c r="AO1134">
        <v>11</v>
      </c>
      <c r="AP1134">
        <v>28</v>
      </c>
      <c r="AQ1134">
        <f t="shared" si="38"/>
        <v>0</v>
      </c>
      <c r="AR1134" t="str">
        <f t="shared" si="39"/>
        <v/>
      </c>
    </row>
    <row r="1135" spans="1:44" hidden="1" x14ac:dyDescent="0.25">
      <c r="A1135" t="s">
        <v>139</v>
      </c>
      <c r="B1135">
        <v>13</v>
      </c>
      <c r="C1135">
        <v>1</v>
      </c>
      <c r="D1135">
        <v>1</v>
      </c>
      <c r="E1135">
        <v>0</v>
      </c>
      <c r="F1135">
        <v>31</v>
      </c>
      <c r="G1135" t="str">
        <f>IF(טבלה20[[#This Row],[CycleNumber]]&gt;2,IF(AND(טבלה20[[#This Row],[LengthofCycle]]-F1134=F1134-F1133,טבלה20[[#This Row],[LengthofCycle]]-F1134&lt;&gt;0),1,""),"")</f>
        <v/>
      </c>
      <c r="H1135" t="str">
        <f>IF(טבלה20[[#This Row],[דילוג]]=1,SUM(G1135:G1136),"")</f>
        <v/>
      </c>
      <c r="I1135" t="str">
        <f>IF(AND(טבלה20[[#This Row],[CycleNumber]]&gt;B1134,טבלה20[[#This Row],[CycleNumber]]&gt;2),IF(טבלה20[[#This Row],[דילוג]]=1,טבלה20[[#This Row],[LengthofCycle]]-F1134,I1134),"")</f>
        <v/>
      </c>
      <c r="J1135">
        <f>IF(AND(טבלה20[[#This Row],[CycleNumber]]&gt;B1134,טבלה20[[#This Row],[CycleNumber]]&gt;2),IF(טבלה20[[#This Row],[דילוג]]=1,1,IF(MAX(J1133:J1134)=1,1,IF(טבלה20[[#This Row],[LengthofCycle]]-F1134&lt;&gt;טבלה20[[#This Row],[הפרש קבוע אחרון]],0,""))),"")</f>
        <v>0</v>
      </c>
      <c r="K1135" t="str">
        <f>IF(טבלה20[[#This Row],[CycleNumber]]&lt;3,"",IF(טבלה20[[#This Row],[דילוג]]=1,1,IF(K1134="","",IF(טבלה20[[#This Row],[LengthofCycle]]-F1134=טבלה20[[#This Row],[הפרש קבוע אחרון]],1,IF(K1134+1&gt;3,"",K1134+1)))))</f>
        <v/>
      </c>
      <c r="L1135" t="str">
        <f>IF(OR(טבלה20[[#This Row],[פעילות]]="",K1134=""),"",IF(טבלה20[[#This Row],[פעילות]]=1,1,0))</f>
        <v/>
      </c>
      <c r="M1135" s="1" t="str">
        <f>IF(טבלה20[[#This Row],[פעילות]]="","",IF(OR(M1134="",AND(טבלה20[[#This Row],[דילוג]]=1,K1134=3)),1,M1134+1))</f>
        <v/>
      </c>
      <c r="N1135" s="1" t="str">
        <f>IF(AND(טבלה20[[#This Row],[מחזורי פעילות]]=3,G1136=1,טבלה20[[#This Row],[הפרש קבוע אחרון]]&lt;&gt;I1136),1,"")</f>
        <v/>
      </c>
      <c r="O1135" s="1" t="str">
        <f>IF(AND(טבלה20[[#This Row],[מחזורי פעילות]]=3,G1136=1,טבלה20[[#This Row],[הפרש קבוע אחרון]]=I1136),1,"")</f>
        <v/>
      </c>
      <c r="P1135" s="1" t="str">
        <f>IF(AND(טבלה20[[#This Row],[דילוג]]=1,טבלה20[[#This Row],[הפרש קבוע אחרון]]=I1134,טבלה20[[#This Row],[מחזורי פעילות]]&gt;1),1,"")</f>
        <v/>
      </c>
      <c r="Q1135" s="1" t="str">
        <f>IF(OR(AND(טבלה20[[#This Row],[מחזורי פעילות]]&lt;&gt;"",M1136=""),AND(טבלה20[[#This Row],[פעילות]]=3,M1136=1)),טבלה20[[#This Row],[מחזורי פעילות]],"")</f>
        <v/>
      </c>
      <c r="R1135" s="1" t="str">
        <f>IF(טבלה20[[#This Row],[באיזה מחזור נעקר אחרי קביעה?]]&lt;&gt;"",1,"")</f>
        <v/>
      </c>
      <c r="S1135" s="1" t="str">
        <f>IF(AND(טבלה20[[#This Row],[באיזה מחזור נעקר אחרי קביעה?]]&lt;&gt;"",טבלה20[[#This Row],[CycleNumber]]&gt;B1136),טבלה20[[#This Row],[באיזה מחזור נעקר אחרי קביעה?]],"")</f>
        <v/>
      </c>
      <c r="T1135" s="1" t="str">
        <f>IF(AND(טבלה20[[#This Row],[הפרש קבוע אחרון]]&lt;&gt;"",I1134=""),טבלה20[[#This Row],[CycleNumber]],"")</f>
        <v/>
      </c>
      <c r="U1135" s="1" t="str">
        <f>IF(OR(טבלה20[[#This Row],[CycleNumber]]&gt;B1136,B1136=""),טבלה20[[#This Row],[CycleNumber]],"")</f>
        <v/>
      </c>
      <c r="V11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5" t="s">
        <v>139</v>
      </c>
      <c r="AO1135">
        <v>12</v>
      </c>
      <c r="AP1135">
        <v>35</v>
      </c>
      <c r="AQ1135">
        <f t="shared" si="38"/>
        <v>0</v>
      </c>
      <c r="AR1135" t="str">
        <f t="shared" si="39"/>
        <v/>
      </c>
    </row>
    <row r="1136" spans="1:44" hidden="1" x14ac:dyDescent="0.25">
      <c r="A1136" t="s">
        <v>139</v>
      </c>
      <c r="B1136">
        <v>14</v>
      </c>
      <c r="C1136">
        <v>1</v>
      </c>
      <c r="D1136">
        <v>1</v>
      </c>
      <c r="E1136">
        <v>0</v>
      </c>
      <c r="F1136">
        <v>30</v>
      </c>
      <c r="G1136" t="str">
        <f>IF(טבלה20[[#This Row],[CycleNumber]]&gt;2,IF(AND(טבלה20[[#This Row],[LengthofCycle]]-F1135=F1135-F1134,טבלה20[[#This Row],[LengthofCycle]]-F1135&lt;&gt;0),1,""),"")</f>
        <v/>
      </c>
      <c r="H1136" t="str">
        <f>IF(טבלה20[[#This Row],[דילוג]]=1,SUM(G1136:G1137),"")</f>
        <v/>
      </c>
      <c r="I1136" t="str">
        <f>IF(AND(טבלה20[[#This Row],[CycleNumber]]&gt;B1135,טבלה20[[#This Row],[CycleNumber]]&gt;2),IF(טבלה20[[#This Row],[דילוג]]=1,טבלה20[[#This Row],[LengthofCycle]]-F1135,I1135),"")</f>
        <v/>
      </c>
      <c r="J1136">
        <f>IF(AND(טבלה20[[#This Row],[CycleNumber]]&gt;B1135,טבלה20[[#This Row],[CycleNumber]]&gt;2),IF(טבלה20[[#This Row],[דילוג]]=1,1,IF(MAX(J1134:J1135)=1,1,IF(טבלה20[[#This Row],[LengthofCycle]]-F1135&lt;&gt;טבלה20[[#This Row],[הפרש קבוע אחרון]],0,""))),"")</f>
        <v>0</v>
      </c>
      <c r="K1136" t="str">
        <f>IF(טבלה20[[#This Row],[CycleNumber]]&lt;3,"",IF(טבלה20[[#This Row],[דילוג]]=1,1,IF(K1135="","",IF(טבלה20[[#This Row],[LengthofCycle]]-F1135=טבלה20[[#This Row],[הפרש קבוע אחרון]],1,IF(K1135+1&gt;3,"",K1135+1)))))</f>
        <v/>
      </c>
      <c r="L1136" t="str">
        <f>IF(OR(טבלה20[[#This Row],[פעילות]]="",K1135=""),"",IF(טבלה20[[#This Row],[פעילות]]=1,1,0))</f>
        <v/>
      </c>
      <c r="M1136" s="1" t="str">
        <f>IF(טבלה20[[#This Row],[פעילות]]="","",IF(OR(M1135="",AND(טבלה20[[#This Row],[דילוג]]=1,K1135=3)),1,M1135+1))</f>
        <v/>
      </c>
      <c r="N1136" s="1" t="str">
        <f>IF(AND(טבלה20[[#This Row],[מחזורי פעילות]]=3,G1137=1,טבלה20[[#This Row],[הפרש קבוע אחרון]]&lt;&gt;I1137),1,"")</f>
        <v/>
      </c>
      <c r="O1136" s="1" t="str">
        <f>IF(AND(טבלה20[[#This Row],[מחזורי פעילות]]=3,G1137=1,טבלה20[[#This Row],[הפרש קבוע אחרון]]=I1137),1,"")</f>
        <v/>
      </c>
      <c r="P1136" s="1" t="str">
        <f>IF(AND(טבלה20[[#This Row],[דילוג]]=1,טבלה20[[#This Row],[הפרש קבוע אחרון]]=I1135,טבלה20[[#This Row],[מחזורי פעילות]]&gt;1),1,"")</f>
        <v/>
      </c>
      <c r="Q1136" s="1" t="str">
        <f>IF(OR(AND(טבלה20[[#This Row],[מחזורי פעילות]]&lt;&gt;"",M1137=""),AND(טבלה20[[#This Row],[פעילות]]=3,M1137=1)),טבלה20[[#This Row],[מחזורי פעילות]],"")</f>
        <v/>
      </c>
      <c r="R1136" s="1" t="str">
        <f>IF(טבלה20[[#This Row],[באיזה מחזור נעקר אחרי קביעה?]]&lt;&gt;"",1,"")</f>
        <v/>
      </c>
      <c r="S1136" s="1" t="str">
        <f>IF(AND(טבלה20[[#This Row],[באיזה מחזור נעקר אחרי קביעה?]]&lt;&gt;"",טבלה20[[#This Row],[CycleNumber]]&gt;B1137),טבלה20[[#This Row],[באיזה מחזור נעקר אחרי קביעה?]],"")</f>
        <v/>
      </c>
      <c r="T1136" s="1" t="str">
        <f>IF(AND(טבלה20[[#This Row],[הפרש קבוע אחרון]]&lt;&gt;"",I1135=""),טבלה20[[#This Row],[CycleNumber]],"")</f>
        <v/>
      </c>
      <c r="U1136" s="1" t="str">
        <f>IF(OR(טבלה20[[#This Row],[CycleNumber]]&gt;B1137,B1137=""),טבלה20[[#This Row],[CycleNumber]],"")</f>
        <v/>
      </c>
      <c r="V11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6" t="s">
        <v>139</v>
      </c>
      <c r="AO1136">
        <v>13</v>
      </c>
      <c r="AP1136">
        <v>31</v>
      </c>
      <c r="AQ1136">
        <f t="shared" si="38"/>
        <v>0</v>
      </c>
      <c r="AR1136" t="str">
        <f t="shared" si="39"/>
        <v/>
      </c>
    </row>
    <row r="1137" spans="1:44" hidden="1" x14ac:dyDescent="0.25">
      <c r="A1137" t="s">
        <v>139</v>
      </c>
      <c r="B1137">
        <v>15</v>
      </c>
      <c r="C1137">
        <v>1</v>
      </c>
      <c r="D1137">
        <v>1</v>
      </c>
      <c r="E1137">
        <v>0</v>
      </c>
      <c r="F1137">
        <v>28</v>
      </c>
      <c r="G1137" t="str">
        <f>IF(טבלה20[[#This Row],[CycleNumber]]&gt;2,IF(AND(טבלה20[[#This Row],[LengthofCycle]]-F1136=F1136-F1135,טבלה20[[#This Row],[LengthofCycle]]-F1136&lt;&gt;0),1,""),"")</f>
        <v/>
      </c>
      <c r="H1137" t="str">
        <f>IF(טבלה20[[#This Row],[דילוג]]=1,SUM(G1137:G1138),"")</f>
        <v/>
      </c>
      <c r="I1137" t="str">
        <f>IF(AND(טבלה20[[#This Row],[CycleNumber]]&gt;B1136,טבלה20[[#This Row],[CycleNumber]]&gt;2),IF(טבלה20[[#This Row],[דילוג]]=1,טבלה20[[#This Row],[LengthofCycle]]-F1136,I1136),"")</f>
        <v/>
      </c>
      <c r="J1137">
        <f>IF(AND(טבלה20[[#This Row],[CycleNumber]]&gt;B1136,טבלה20[[#This Row],[CycleNumber]]&gt;2),IF(טבלה20[[#This Row],[דילוג]]=1,1,IF(MAX(J1135:J1136)=1,1,IF(טבלה20[[#This Row],[LengthofCycle]]-F1136&lt;&gt;טבלה20[[#This Row],[הפרש קבוע אחרון]],0,""))),"")</f>
        <v>0</v>
      </c>
      <c r="K1137" t="str">
        <f>IF(טבלה20[[#This Row],[CycleNumber]]&lt;3,"",IF(טבלה20[[#This Row],[דילוג]]=1,1,IF(K1136="","",IF(טבלה20[[#This Row],[LengthofCycle]]-F1136=טבלה20[[#This Row],[הפרש קבוע אחרון]],1,IF(K1136+1&gt;3,"",K1136+1)))))</f>
        <v/>
      </c>
      <c r="L1137" t="str">
        <f>IF(OR(טבלה20[[#This Row],[פעילות]]="",K1136=""),"",IF(טבלה20[[#This Row],[פעילות]]=1,1,0))</f>
        <v/>
      </c>
      <c r="M1137" s="1" t="str">
        <f>IF(טבלה20[[#This Row],[פעילות]]="","",IF(OR(M1136="",AND(טבלה20[[#This Row],[דילוג]]=1,K1136=3)),1,M1136+1))</f>
        <v/>
      </c>
      <c r="N1137" s="1" t="str">
        <f>IF(AND(טבלה20[[#This Row],[מחזורי פעילות]]=3,G1138=1,טבלה20[[#This Row],[הפרש קבוע אחרון]]&lt;&gt;I1138),1,"")</f>
        <v/>
      </c>
      <c r="O1137" s="1" t="str">
        <f>IF(AND(טבלה20[[#This Row],[מחזורי פעילות]]=3,G1138=1,טבלה20[[#This Row],[הפרש קבוע אחרון]]=I1138),1,"")</f>
        <v/>
      </c>
      <c r="P1137" s="1" t="str">
        <f>IF(AND(טבלה20[[#This Row],[דילוג]]=1,טבלה20[[#This Row],[הפרש קבוע אחרון]]=I1136,טבלה20[[#This Row],[מחזורי פעילות]]&gt;1),1,"")</f>
        <v/>
      </c>
      <c r="Q1137" s="1" t="str">
        <f>IF(OR(AND(טבלה20[[#This Row],[מחזורי פעילות]]&lt;&gt;"",M1138=""),AND(טבלה20[[#This Row],[פעילות]]=3,M1138=1)),טבלה20[[#This Row],[מחזורי פעילות]],"")</f>
        <v/>
      </c>
      <c r="R1137" s="1" t="str">
        <f>IF(טבלה20[[#This Row],[באיזה מחזור נעקר אחרי קביעה?]]&lt;&gt;"",1,"")</f>
        <v/>
      </c>
      <c r="S1137" s="1" t="str">
        <f>IF(AND(טבלה20[[#This Row],[באיזה מחזור נעקר אחרי קביעה?]]&lt;&gt;"",טבלה20[[#This Row],[CycleNumber]]&gt;B1138),טבלה20[[#This Row],[באיזה מחזור נעקר אחרי קביעה?]],"")</f>
        <v/>
      </c>
      <c r="T1137" s="1" t="str">
        <f>IF(AND(טבלה20[[#This Row],[הפרש קבוע אחרון]]&lt;&gt;"",I1136=""),טבלה20[[#This Row],[CycleNumber]],"")</f>
        <v/>
      </c>
      <c r="U1137" s="1">
        <f>IF(OR(טבלה20[[#This Row],[CycleNumber]]&gt;B1138,B1138=""),טבלה20[[#This Row],[CycleNumber]],"")</f>
        <v>15</v>
      </c>
      <c r="V11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7" t="s">
        <v>139</v>
      </c>
      <c r="AO1137">
        <v>14</v>
      </c>
      <c r="AP1137">
        <v>30</v>
      </c>
      <c r="AQ1137">
        <f t="shared" si="38"/>
        <v>0</v>
      </c>
      <c r="AR1137" t="str">
        <f t="shared" si="39"/>
        <v/>
      </c>
    </row>
    <row r="1138" spans="1:44" hidden="1" x14ac:dyDescent="0.25">
      <c r="A1138" t="s">
        <v>65</v>
      </c>
      <c r="B1138">
        <v>1</v>
      </c>
      <c r="C1138">
        <v>0</v>
      </c>
      <c r="D1138">
        <v>1</v>
      </c>
      <c r="E1138">
        <v>0</v>
      </c>
      <c r="F1138">
        <v>29</v>
      </c>
      <c r="G1138" t="str">
        <f>IF(טבלה20[[#This Row],[CycleNumber]]&gt;2,IF(AND(טבלה20[[#This Row],[LengthofCycle]]-F1137=F1137-F1136,טבלה20[[#This Row],[LengthofCycle]]-F1137&lt;&gt;0),1,""),"")</f>
        <v/>
      </c>
      <c r="H1138" t="str">
        <f>IF(טבלה20[[#This Row],[דילוג]]=1,SUM(G1138:G1139),"")</f>
        <v/>
      </c>
      <c r="I1138" t="str">
        <f>IF(AND(טבלה20[[#This Row],[CycleNumber]]&gt;B1137,טבלה20[[#This Row],[CycleNumber]]&gt;2),IF(טבלה20[[#This Row],[דילוג]]=1,טבלה20[[#This Row],[LengthofCycle]]-F1137,I1137),"")</f>
        <v/>
      </c>
      <c r="J1138" t="str">
        <f>IF(AND(טבלה20[[#This Row],[CycleNumber]]&gt;B1137,טבלה20[[#This Row],[CycleNumber]]&gt;2),IF(טבלה20[[#This Row],[דילוג]]=1,1,IF(MAX(J1136:J1137)=1,1,IF(טבלה20[[#This Row],[LengthofCycle]]-F1137&lt;&gt;טבלה20[[#This Row],[הפרש קבוע אחרון]],0,""))),"")</f>
        <v/>
      </c>
      <c r="K1138" t="str">
        <f>IF(טבלה20[[#This Row],[CycleNumber]]&lt;3,"",IF(טבלה20[[#This Row],[דילוג]]=1,1,IF(K1137="","",IF(טבלה20[[#This Row],[LengthofCycle]]-F1137=טבלה20[[#This Row],[הפרש קבוע אחרון]],1,IF(K1137+1&gt;3,"",K1137+1)))))</f>
        <v/>
      </c>
      <c r="L1138" t="str">
        <f>IF(OR(טבלה20[[#This Row],[פעילות]]="",K1137=""),"",IF(טבלה20[[#This Row],[פעילות]]=1,1,0))</f>
        <v/>
      </c>
      <c r="M1138" s="1" t="str">
        <f>IF(טבלה20[[#This Row],[פעילות]]="","",IF(OR(M1137="",AND(טבלה20[[#This Row],[דילוג]]=1,K1137=3)),1,M1137+1))</f>
        <v/>
      </c>
      <c r="N1138" s="1" t="str">
        <f>IF(AND(טבלה20[[#This Row],[מחזורי פעילות]]=3,G1139=1,טבלה20[[#This Row],[הפרש קבוע אחרון]]&lt;&gt;I1139),1,"")</f>
        <v/>
      </c>
      <c r="O1138" s="1" t="str">
        <f>IF(AND(טבלה20[[#This Row],[מחזורי פעילות]]=3,G1139=1,טבלה20[[#This Row],[הפרש קבוע אחרון]]=I1139),1,"")</f>
        <v/>
      </c>
      <c r="P1138" s="1" t="str">
        <f>IF(AND(טבלה20[[#This Row],[דילוג]]=1,טבלה20[[#This Row],[הפרש קבוע אחרון]]=I1137,טבלה20[[#This Row],[מחזורי פעילות]]&gt;1),1,"")</f>
        <v/>
      </c>
      <c r="Q1138" s="1" t="str">
        <f>IF(OR(AND(טבלה20[[#This Row],[מחזורי פעילות]]&lt;&gt;"",M1139=""),AND(טבלה20[[#This Row],[פעילות]]=3,M1139=1)),טבלה20[[#This Row],[מחזורי פעילות]],"")</f>
        <v/>
      </c>
      <c r="R1138" s="1" t="str">
        <f>IF(טבלה20[[#This Row],[באיזה מחזור נעקר אחרי קביעה?]]&lt;&gt;"",1,"")</f>
        <v/>
      </c>
      <c r="S1138" s="1" t="str">
        <f>IF(AND(טבלה20[[#This Row],[באיזה מחזור נעקר אחרי קביעה?]]&lt;&gt;"",טבלה20[[#This Row],[CycleNumber]]&gt;B1139),טבלה20[[#This Row],[באיזה מחזור נעקר אחרי קביעה?]],"")</f>
        <v/>
      </c>
      <c r="T1138" s="1" t="str">
        <f>IF(AND(טבלה20[[#This Row],[הפרש קבוע אחרון]]&lt;&gt;"",I1137=""),טבלה20[[#This Row],[CycleNumber]],"")</f>
        <v/>
      </c>
      <c r="U1138" s="1" t="str">
        <f>IF(OR(טבלה20[[#This Row],[CycleNumber]]&gt;B1139,B1139=""),טבלה20[[#This Row],[CycleNumber]],"")</f>
        <v/>
      </c>
      <c r="V11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8" t="s">
        <v>139</v>
      </c>
      <c r="AO1138">
        <v>15</v>
      </c>
      <c r="AP1138">
        <v>28</v>
      </c>
      <c r="AQ1138">
        <f t="shared" si="38"/>
        <v>0</v>
      </c>
      <c r="AR1138" t="str">
        <f t="shared" si="39"/>
        <v/>
      </c>
    </row>
    <row r="1139" spans="1:44" hidden="1" x14ac:dyDescent="0.25">
      <c r="A1139" t="s">
        <v>65</v>
      </c>
      <c r="B1139">
        <v>2</v>
      </c>
      <c r="C1139">
        <v>0</v>
      </c>
      <c r="D1139">
        <v>1</v>
      </c>
      <c r="E1139">
        <v>0</v>
      </c>
      <c r="F1139">
        <v>29</v>
      </c>
      <c r="G1139" t="str">
        <f>IF(טבלה20[[#This Row],[CycleNumber]]&gt;2,IF(AND(טבלה20[[#This Row],[LengthofCycle]]-F1138=F1138-F1137,טבלה20[[#This Row],[LengthofCycle]]-F1138&lt;&gt;0),1,""),"")</f>
        <v/>
      </c>
      <c r="H1139" t="str">
        <f>IF(טבלה20[[#This Row],[דילוג]]=1,SUM(G1139:G1140),"")</f>
        <v/>
      </c>
      <c r="I1139" t="str">
        <f>IF(AND(טבלה20[[#This Row],[CycleNumber]]&gt;B1138,טבלה20[[#This Row],[CycleNumber]]&gt;2),IF(טבלה20[[#This Row],[דילוג]]=1,טבלה20[[#This Row],[LengthofCycle]]-F1138,I1138),"")</f>
        <v/>
      </c>
      <c r="J1139" t="str">
        <f>IF(AND(טבלה20[[#This Row],[CycleNumber]]&gt;B1138,טבלה20[[#This Row],[CycleNumber]]&gt;2),IF(טבלה20[[#This Row],[דילוג]]=1,1,IF(MAX(J1137:J1138)=1,1,IF(טבלה20[[#This Row],[LengthofCycle]]-F1138&lt;&gt;טבלה20[[#This Row],[הפרש קבוע אחרון]],0,""))),"")</f>
        <v/>
      </c>
      <c r="K1139" t="str">
        <f>IF(טבלה20[[#This Row],[CycleNumber]]&lt;3,"",IF(טבלה20[[#This Row],[דילוג]]=1,1,IF(K1138="","",IF(טבלה20[[#This Row],[LengthofCycle]]-F1138=טבלה20[[#This Row],[הפרש קבוע אחרון]],1,IF(K1138+1&gt;3,"",K1138+1)))))</f>
        <v/>
      </c>
      <c r="L1139" t="str">
        <f>IF(OR(טבלה20[[#This Row],[פעילות]]="",K1138=""),"",IF(טבלה20[[#This Row],[פעילות]]=1,1,0))</f>
        <v/>
      </c>
      <c r="M1139" s="1" t="str">
        <f>IF(טבלה20[[#This Row],[פעילות]]="","",IF(OR(M1138="",AND(טבלה20[[#This Row],[דילוג]]=1,K1138=3)),1,M1138+1))</f>
        <v/>
      </c>
      <c r="N1139" s="1" t="str">
        <f>IF(AND(טבלה20[[#This Row],[מחזורי פעילות]]=3,G1140=1,טבלה20[[#This Row],[הפרש קבוע אחרון]]&lt;&gt;I1140),1,"")</f>
        <v/>
      </c>
      <c r="O1139" s="1" t="str">
        <f>IF(AND(טבלה20[[#This Row],[מחזורי פעילות]]=3,G1140=1,טבלה20[[#This Row],[הפרש קבוע אחרון]]=I1140),1,"")</f>
        <v/>
      </c>
      <c r="P1139" s="1" t="str">
        <f>IF(AND(טבלה20[[#This Row],[דילוג]]=1,טבלה20[[#This Row],[הפרש קבוע אחרון]]=I1138,טבלה20[[#This Row],[מחזורי פעילות]]&gt;1),1,"")</f>
        <v/>
      </c>
      <c r="Q1139" s="1" t="str">
        <f>IF(OR(AND(טבלה20[[#This Row],[מחזורי פעילות]]&lt;&gt;"",M1140=""),AND(טבלה20[[#This Row],[פעילות]]=3,M1140=1)),טבלה20[[#This Row],[מחזורי פעילות]],"")</f>
        <v/>
      </c>
      <c r="R1139" s="1" t="str">
        <f>IF(טבלה20[[#This Row],[באיזה מחזור נעקר אחרי קביעה?]]&lt;&gt;"",1,"")</f>
        <v/>
      </c>
      <c r="S1139" s="1" t="str">
        <f>IF(AND(טבלה20[[#This Row],[באיזה מחזור נעקר אחרי קביעה?]]&lt;&gt;"",טבלה20[[#This Row],[CycleNumber]]&gt;B1140),טבלה20[[#This Row],[באיזה מחזור נעקר אחרי קביעה?]],"")</f>
        <v/>
      </c>
      <c r="T1139" s="1" t="str">
        <f>IF(AND(טבלה20[[#This Row],[הפרש קבוע אחרון]]&lt;&gt;"",I1138=""),טבלה20[[#This Row],[CycleNumber]],"")</f>
        <v/>
      </c>
      <c r="U1139" s="1" t="str">
        <f>IF(OR(טבלה20[[#This Row],[CycleNumber]]&gt;B1140,B1140=""),טבלה20[[#This Row],[CycleNumber]],"")</f>
        <v/>
      </c>
      <c r="V11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39" t="s">
        <v>65</v>
      </c>
      <c r="AO1139">
        <v>1</v>
      </c>
      <c r="AP1139">
        <v>29</v>
      </c>
      <c r="AQ1139" t="str">
        <f t="shared" si="38"/>
        <v/>
      </c>
      <c r="AR1139" t="str">
        <f t="shared" si="39"/>
        <v/>
      </c>
    </row>
    <row r="1140" spans="1:44" hidden="1" x14ac:dyDescent="0.25">
      <c r="A1140" t="s">
        <v>65</v>
      </c>
      <c r="B1140">
        <v>3</v>
      </c>
      <c r="C1140">
        <v>0</v>
      </c>
      <c r="D1140">
        <v>1</v>
      </c>
      <c r="E1140">
        <v>0</v>
      </c>
      <c r="F1140">
        <v>28</v>
      </c>
      <c r="G1140" t="str">
        <f>IF(טבלה20[[#This Row],[CycleNumber]]&gt;2,IF(AND(טבלה20[[#This Row],[LengthofCycle]]-F1139=F1139-F1138,טבלה20[[#This Row],[LengthofCycle]]-F1139&lt;&gt;0),1,""),"")</f>
        <v/>
      </c>
      <c r="H1140" t="str">
        <f>IF(טבלה20[[#This Row],[דילוג]]=1,SUM(G1140:G1141),"")</f>
        <v/>
      </c>
      <c r="I1140" t="str">
        <f>IF(AND(טבלה20[[#This Row],[CycleNumber]]&gt;B1139,טבלה20[[#This Row],[CycleNumber]]&gt;2),IF(טבלה20[[#This Row],[דילוג]]=1,טבלה20[[#This Row],[LengthofCycle]]-F1139,I1139),"")</f>
        <v/>
      </c>
      <c r="J1140">
        <f>IF(AND(טבלה20[[#This Row],[CycleNumber]]&gt;B1139,טבלה20[[#This Row],[CycleNumber]]&gt;2),IF(טבלה20[[#This Row],[דילוג]]=1,1,IF(MAX(J1138:J1139)=1,1,IF(טבלה20[[#This Row],[LengthofCycle]]-F1139&lt;&gt;טבלה20[[#This Row],[הפרש קבוע אחרון]],0,""))),"")</f>
        <v>0</v>
      </c>
      <c r="K1140" t="str">
        <f>IF(טבלה20[[#This Row],[CycleNumber]]&lt;3,"",IF(טבלה20[[#This Row],[דילוג]]=1,1,IF(K1139="","",IF(טבלה20[[#This Row],[LengthofCycle]]-F1139=טבלה20[[#This Row],[הפרש קבוע אחרון]],1,IF(K1139+1&gt;3,"",K1139+1)))))</f>
        <v/>
      </c>
      <c r="L1140" t="str">
        <f>IF(OR(טבלה20[[#This Row],[פעילות]]="",K1139=""),"",IF(טבלה20[[#This Row],[פעילות]]=1,1,0))</f>
        <v/>
      </c>
      <c r="M1140" s="1" t="str">
        <f>IF(טבלה20[[#This Row],[פעילות]]="","",IF(OR(M1139="",AND(טבלה20[[#This Row],[דילוג]]=1,K1139=3)),1,M1139+1))</f>
        <v/>
      </c>
      <c r="N1140" s="1" t="str">
        <f>IF(AND(טבלה20[[#This Row],[מחזורי פעילות]]=3,G1141=1,טבלה20[[#This Row],[הפרש קבוע אחרון]]&lt;&gt;I1141),1,"")</f>
        <v/>
      </c>
      <c r="O1140" s="1" t="str">
        <f>IF(AND(טבלה20[[#This Row],[מחזורי פעילות]]=3,G1141=1,טבלה20[[#This Row],[הפרש קבוע אחרון]]=I1141),1,"")</f>
        <v/>
      </c>
      <c r="P1140" s="1" t="str">
        <f>IF(AND(טבלה20[[#This Row],[דילוג]]=1,טבלה20[[#This Row],[הפרש קבוע אחרון]]=I1139,טבלה20[[#This Row],[מחזורי פעילות]]&gt;1),1,"")</f>
        <v/>
      </c>
      <c r="Q1140" s="1" t="str">
        <f>IF(OR(AND(טבלה20[[#This Row],[מחזורי פעילות]]&lt;&gt;"",M1141=""),AND(טבלה20[[#This Row],[פעילות]]=3,M1141=1)),טבלה20[[#This Row],[מחזורי פעילות]],"")</f>
        <v/>
      </c>
      <c r="R1140" s="1" t="str">
        <f>IF(טבלה20[[#This Row],[באיזה מחזור נעקר אחרי קביעה?]]&lt;&gt;"",1,"")</f>
        <v/>
      </c>
      <c r="S1140" s="1" t="str">
        <f>IF(AND(טבלה20[[#This Row],[באיזה מחזור נעקר אחרי קביעה?]]&lt;&gt;"",טבלה20[[#This Row],[CycleNumber]]&gt;B1141),טבלה20[[#This Row],[באיזה מחזור נעקר אחרי קביעה?]],"")</f>
        <v/>
      </c>
      <c r="T1140" s="1" t="str">
        <f>IF(AND(טבלה20[[#This Row],[הפרש קבוע אחרון]]&lt;&gt;"",I1139=""),טבלה20[[#This Row],[CycleNumber]],"")</f>
        <v/>
      </c>
      <c r="U1140" s="1" t="str">
        <f>IF(OR(טבלה20[[#This Row],[CycleNumber]]&gt;B1141,B1141=""),טבלה20[[#This Row],[CycleNumber]],"")</f>
        <v/>
      </c>
      <c r="V11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0" t="s">
        <v>65</v>
      </c>
      <c r="AO1140">
        <v>2</v>
      </c>
      <c r="AP1140">
        <v>29</v>
      </c>
      <c r="AQ1140" t="str">
        <f t="shared" si="38"/>
        <v/>
      </c>
      <c r="AR1140" t="str">
        <f t="shared" si="39"/>
        <v/>
      </c>
    </row>
    <row r="1141" spans="1:44" hidden="1" x14ac:dyDescent="0.25">
      <c r="A1141" t="s">
        <v>65</v>
      </c>
      <c r="B1141">
        <v>4</v>
      </c>
      <c r="C1141">
        <v>0</v>
      </c>
      <c r="D1141">
        <v>1</v>
      </c>
      <c r="E1141">
        <v>0</v>
      </c>
      <c r="F1141">
        <v>27</v>
      </c>
      <c r="G1141">
        <f>IF(טבלה20[[#This Row],[CycleNumber]]&gt;2,IF(AND(טבלה20[[#This Row],[LengthofCycle]]-F1140=F1140-F1139,טבלה20[[#This Row],[LengthofCycle]]-F1140&lt;&gt;0),1,""),"")</f>
        <v>1</v>
      </c>
      <c r="H1141">
        <f>IF(טבלה20[[#This Row],[דילוג]]=1,SUM(G1141:G1142),"")</f>
        <v>1</v>
      </c>
      <c r="I1141">
        <f>IF(AND(טבלה20[[#This Row],[CycleNumber]]&gt;B1140,טבלה20[[#This Row],[CycleNumber]]&gt;2),IF(טבלה20[[#This Row],[דילוג]]=1,טבלה20[[#This Row],[LengthofCycle]]-F1140,I1140),"")</f>
        <v>-1</v>
      </c>
      <c r="J1141">
        <f>IF(AND(טבלה20[[#This Row],[CycleNumber]]&gt;B1140,טבלה20[[#This Row],[CycleNumber]]&gt;2),IF(טבלה20[[#This Row],[דילוג]]=1,1,IF(MAX(J1139:J1140)=1,1,IF(טבלה20[[#This Row],[LengthofCycle]]-F1140&lt;&gt;טבלה20[[#This Row],[הפרש קבוע אחרון]],0,""))),"")</f>
        <v>1</v>
      </c>
      <c r="K1141">
        <f>IF(טבלה20[[#This Row],[CycleNumber]]&lt;3,"",IF(טבלה20[[#This Row],[דילוג]]=1,1,IF(K1140="","",IF(טבלה20[[#This Row],[LengthofCycle]]-F1140=טבלה20[[#This Row],[הפרש קבוע אחרון]],1,IF(K1140+1&gt;3,"",K1140+1)))))</f>
        <v>1</v>
      </c>
      <c r="L1141" t="str">
        <f>IF(OR(טבלה20[[#This Row],[פעילות]]="",K1140=""),"",IF(טבלה20[[#This Row],[פעילות]]=1,1,0))</f>
        <v/>
      </c>
      <c r="M1141" s="1">
        <f>IF(טבלה20[[#This Row],[פעילות]]="","",IF(OR(M1140="",AND(טבלה20[[#This Row],[דילוג]]=1,K1140=3)),1,M1140+1))</f>
        <v>1</v>
      </c>
      <c r="N1141" s="1" t="str">
        <f>IF(AND(טבלה20[[#This Row],[מחזורי פעילות]]=3,G1142=1,טבלה20[[#This Row],[הפרש קבוע אחרון]]&lt;&gt;I1142),1,"")</f>
        <v/>
      </c>
      <c r="O1141" s="1" t="str">
        <f>IF(AND(טבלה20[[#This Row],[מחזורי פעילות]]=3,G1142=1,טבלה20[[#This Row],[הפרש קבוע אחרון]]=I1142),1,"")</f>
        <v/>
      </c>
      <c r="P1141" s="1" t="str">
        <f>IF(AND(טבלה20[[#This Row],[דילוג]]=1,טבלה20[[#This Row],[הפרש קבוע אחרון]]=I1140,טבלה20[[#This Row],[מחזורי פעילות]]&gt;1),1,"")</f>
        <v/>
      </c>
      <c r="Q1141" s="1" t="str">
        <f>IF(OR(AND(טבלה20[[#This Row],[מחזורי פעילות]]&lt;&gt;"",M1142=""),AND(טבלה20[[#This Row],[פעילות]]=3,M1142=1)),טבלה20[[#This Row],[מחזורי פעילות]],"")</f>
        <v/>
      </c>
      <c r="R1141" s="1" t="str">
        <f>IF(טבלה20[[#This Row],[באיזה מחזור נעקר אחרי קביעה?]]&lt;&gt;"",1,"")</f>
        <v/>
      </c>
      <c r="S1141" s="1" t="str">
        <f>IF(AND(טבלה20[[#This Row],[באיזה מחזור נעקר אחרי קביעה?]]&lt;&gt;"",טבלה20[[#This Row],[CycleNumber]]&gt;B1142),טבלה20[[#This Row],[באיזה מחזור נעקר אחרי קביעה?]],"")</f>
        <v/>
      </c>
      <c r="T1141" s="1">
        <f>IF(AND(טבלה20[[#This Row],[הפרש קבוע אחרון]]&lt;&gt;"",I1140=""),טבלה20[[#This Row],[CycleNumber]],"")</f>
        <v>4</v>
      </c>
      <c r="U1141" s="1" t="str">
        <f>IF(OR(טבלה20[[#This Row],[CycleNumber]]&gt;B1142,B1142=""),טבלה20[[#This Row],[CycleNumber]],"")</f>
        <v/>
      </c>
      <c r="V11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1" t="s">
        <v>65</v>
      </c>
      <c r="AO1141">
        <v>3</v>
      </c>
      <c r="AP1141">
        <v>28</v>
      </c>
      <c r="AQ1141">
        <f t="shared" si="38"/>
        <v>0</v>
      </c>
      <c r="AR1141" t="str">
        <f t="shared" si="39"/>
        <v/>
      </c>
    </row>
    <row r="1142" spans="1:44" hidden="1" x14ac:dyDescent="0.25">
      <c r="A1142" t="s">
        <v>65</v>
      </c>
      <c r="B1142">
        <v>5</v>
      </c>
      <c r="C1142">
        <v>0</v>
      </c>
      <c r="D1142">
        <v>1</v>
      </c>
      <c r="E1142">
        <v>0</v>
      </c>
      <c r="F1142">
        <v>29</v>
      </c>
      <c r="G1142" t="str">
        <f>IF(טבלה20[[#This Row],[CycleNumber]]&gt;2,IF(AND(טבלה20[[#This Row],[LengthofCycle]]-F1141=F1141-F1140,טבלה20[[#This Row],[LengthofCycle]]-F1141&lt;&gt;0),1,""),"")</f>
        <v/>
      </c>
      <c r="H1142" t="str">
        <f>IF(טבלה20[[#This Row],[דילוג]]=1,SUM(G1142:G1143),"")</f>
        <v/>
      </c>
      <c r="I1142">
        <f>IF(AND(טבלה20[[#This Row],[CycleNumber]]&gt;B1141,טבלה20[[#This Row],[CycleNumber]]&gt;2),IF(טבלה20[[#This Row],[דילוג]]=1,טבלה20[[#This Row],[LengthofCycle]]-F1141,I1141),"")</f>
        <v>-1</v>
      </c>
      <c r="J1142">
        <f>IF(AND(טבלה20[[#This Row],[CycleNumber]]&gt;B1141,טבלה20[[#This Row],[CycleNumber]]&gt;2),IF(טבלה20[[#This Row],[דילוג]]=1,1,IF(MAX(J1140:J1141)=1,1,IF(טבלה20[[#This Row],[LengthofCycle]]-F1141&lt;&gt;טבלה20[[#This Row],[הפרש קבוע אחרון]],0,""))),"")</f>
        <v>1</v>
      </c>
      <c r="K1142">
        <f>IF(טבלה20[[#This Row],[CycleNumber]]&lt;3,"",IF(טבלה20[[#This Row],[דילוג]]=1,1,IF(K1141="","",IF(טבלה20[[#This Row],[LengthofCycle]]-F1141=טבלה20[[#This Row],[הפרש קבוע אחרון]],1,IF(K1141+1&gt;3,"",K1141+1)))))</f>
        <v>2</v>
      </c>
      <c r="L1142">
        <f>IF(OR(טבלה20[[#This Row],[פעילות]]="",K1141=""),"",IF(טבלה20[[#This Row],[פעילות]]=1,1,0))</f>
        <v>0</v>
      </c>
      <c r="M1142" s="1">
        <f>IF(טבלה20[[#This Row],[פעילות]]="","",IF(OR(M1141="",AND(טבלה20[[#This Row],[דילוג]]=1,K1141=3)),1,M1141+1))</f>
        <v>2</v>
      </c>
      <c r="N1142" s="1" t="str">
        <f>IF(AND(טבלה20[[#This Row],[מחזורי פעילות]]=3,G1143=1,טבלה20[[#This Row],[הפרש קבוע אחרון]]&lt;&gt;I1143),1,"")</f>
        <v/>
      </c>
      <c r="O1142" s="1" t="str">
        <f>IF(AND(טבלה20[[#This Row],[מחזורי פעילות]]=3,G1143=1,טבלה20[[#This Row],[הפרש קבוע אחרון]]=I1143),1,"")</f>
        <v/>
      </c>
      <c r="P1142" s="1" t="str">
        <f>IF(AND(טבלה20[[#This Row],[דילוג]]=1,טבלה20[[#This Row],[הפרש קבוע אחרון]]=I1141,טבלה20[[#This Row],[מחזורי פעילות]]&gt;1),1,"")</f>
        <v/>
      </c>
      <c r="Q1142" s="1" t="str">
        <f>IF(OR(AND(טבלה20[[#This Row],[מחזורי פעילות]]&lt;&gt;"",M1143=""),AND(טבלה20[[#This Row],[פעילות]]=3,M1143=1)),טבלה20[[#This Row],[מחזורי פעילות]],"")</f>
        <v/>
      </c>
      <c r="R1142" s="1" t="str">
        <f>IF(טבלה20[[#This Row],[באיזה מחזור נעקר אחרי קביעה?]]&lt;&gt;"",1,"")</f>
        <v/>
      </c>
      <c r="S1142" s="1" t="str">
        <f>IF(AND(טבלה20[[#This Row],[באיזה מחזור נעקר אחרי קביעה?]]&lt;&gt;"",טבלה20[[#This Row],[CycleNumber]]&gt;B1143),טבלה20[[#This Row],[באיזה מחזור נעקר אחרי קביעה?]],"")</f>
        <v/>
      </c>
      <c r="T1142" s="1" t="str">
        <f>IF(AND(טבלה20[[#This Row],[הפרש קבוע אחרון]]&lt;&gt;"",I1141=""),טבלה20[[#This Row],[CycleNumber]],"")</f>
        <v/>
      </c>
      <c r="U1142" s="1" t="str">
        <f>IF(OR(טבלה20[[#This Row],[CycleNumber]]&gt;B1143,B1143=""),טבלה20[[#This Row],[CycleNumber]],"")</f>
        <v/>
      </c>
      <c r="V11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2" t="s">
        <v>65</v>
      </c>
      <c r="AO1142">
        <v>4</v>
      </c>
      <c r="AP1142">
        <v>27</v>
      </c>
      <c r="AQ1142">
        <f t="shared" si="38"/>
        <v>1</v>
      </c>
      <c r="AR1142" t="str">
        <f t="shared" si="39"/>
        <v/>
      </c>
    </row>
    <row r="1143" spans="1:44" hidden="1" x14ac:dyDescent="0.25">
      <c r="A1143" t="s">
        <v>65</v>
      </c>
      <c r="B1143">
        <v>6</v>
      </c>
      <c r="C1143">
        <v>0</v>
      </c>
      <c r="D1143">
        <v>1</v>
      </c>
      <c r="E1143">
        <v>0</v>
      </c>
      <c r="F1143">
        <v>28</v>
      </c>
      <c r="G1143" t="str">
        <f>IF(טבלה20[[#This Row],[CycleNumber]]&gt;2,IF(AND(טבלה20[[#This Row],[LengthofCycle]]-F1142=F1142-F1141,טבלה20[[#This Row],[LengthofCycle]]-F1142&lt;&gt;0),1,""),"")</f>
        <v/>
      </c>
      <c r="H1143" t="str">
        <f>IF(טבלה20[[#This Row],[דילוג]]=1,SUM(G1143:G1144),"")</f>
        <v/>
      </c>
      <c r="I1143">
        <f>IF(AND(טבלה20[[#This Row],[CycleNumber]]&gt;B1142,טבלה20[[#This Row],[CycleNumber]]&gt;2),IF(טבלה20[[#This Row],[דילוג]]=1,טבלה20[[#This Row],[LengthofCycle]]-F1142,I1142),"")</f>
        <v>-1</v>
      </c>
      <c r="J1143">
        <f>IF(AND(טבלה20[[#This Row],[CycleNumber]]&gt;B1142,טבלה20[[#This Row],[CycleNumber]]&gt;2),IF(טבלה20[[#This Row],[דילוג]]=1,1,IF(MAX(J1141:J1142)=1,1,IF(טבלה20[[#This Row],[LengthofCycle]]-F1142&lt;&gt;טבלה20[[#This Row],[הפרש קבוע אחרון]],0,""))),"")</f>
        <v>1</v>
      </c>
      <c r="K1143">
        <f>IF(טבלה20[[#This Row],[CycleNumber]]&lt;3,"",IF(טבלה20[[#This Row],[דילוג]]=1,1,IF(K1142="","",IF(טבלה20[[#This Row],[LengthofCycle]]-F1142=טבלה20[[#This Row],[הפרש קבוע אחרון]],1,IF(K1142+1&gt;3,"",K1142+1)))))</f>
        <v>1</v>
      </c>
      <c r="L1143">
        <f>IF(OR(טבלה20[[#This Row],[פעילות]]="",K1142=""),"",IF(טבלה20[[#This Row],[פעילות]]=1,1,0))</f>
        <v>1</v>
      </c>
      <c r="M1143" s="1">
        <f>IF(טבלה20[[#This Row],[פעילות]]="","",IF(OR(M1142="",AND(טבלה20[[#This Row],[דילוג]]=1,K1142=3)),1,M1142+1))</f>
        <v>3</v>
      </c>
      <c r="N1143" s="1" t="str">
        <f>IF(AND(טבלה20[[#This Row],[מחזורי פעילות]]=3,G1144=1,טבלה20[[#This Row],[הפרש קבוע אחרון]]&lt;&gt;I1144),1,"")</f>
        <v/>
      </c>
      <c r="O1143" s="1" t="str">
        <f>IF(AND(טבלה20[[#This Row],[מחזורי פעילות]]=3,G1144=1,טבלה20[[#This Row],[הפרש קבוע אחרון]]=I1144),1,"")</f>
        <v/>
      </c>
      <c r="P1143" s="1" t="str">
        <f>IF(AND(טבלה20[[#This Row],[דילוג]]=1,טבלה20[[#This Row],[הפרש קבוע אחרון]]=I1142,טבלה20[[#This Row],[מחזורי פעילות]]&gt;1),1,"")</f>
        <v/>
      </c>
      <c r="Q1143" s="1" t="str">
        <f>IF(OR(AND(טבלה20[[#This Row],[מחזורי פעילות]]&lt;&gt;"",M1144=""),AND(טבלה20[[#This Row],[פעילות]]=3,M1144=1)),טבלה20[[#This Row],[מחזורי פעילות]],"")</f>
        <v/>
      </c>
      <c r="R1143" s="1" t="str">
        <f>IF(טבלה20[[#This Row],[באיזה מחזור נעקר אחרי קביעה?]]&lt;&gt;"",1,"")</f>
        <v/>
      </c>
      <c r="S1143" s="1" t="str">
        <f>IF(AND(טבלה20[[#This Row],[באיזה מחזור נעקר אחרי קביעה?]]&lt;&gt;"",טבלה20[[#This Row],[CycleNumber]]&gt;B1144),טבלה20[[#This Row],[באיזה מחזור נעקר אחרי קביעה?]],"")</f>
        <v/>
      </c>
      <c r="T1143" s="1" t="str">
        <f>IF(AND(טבלה20[[#This Row],[הפרש קבוע אחרון]]&lt;&gt;"",I1142=""),טבלה20[[#This Row],[CycleNumber]],"")</f>
        <v/>
      </c>
      <c r="U1143" s="1" t="str">
        <f>IF(OR(טבלה20[[#This Row],[CycleNumber]]&gt;B1144,B1144=""),טבלה20[[#This Row],[CycleNumber]],"")</f>
        <v/>
      </c>
      <c r="V11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3" t="s">
        <v>65</v>
      </c>
      <c r="AO1143">
        <v>5</v>
      </c>
      <c r="AP1143">
        <v>29</v>
      </c>
      <c r="AQ1143">
        <f t="shared" si="38"/>
        <v>0</v>
      </c>
      <c r="AR1143" t="str">
        <f t="shared" si="39"/>
        <v/>
      </c>
    </row>
    <row r="1144" spans="1:44" hidden="1" x14ac:dyDescent="0.25">
      <c r="A1144" t="s">
        <v>65</v>
      </c>
      <c r="B1144">
        <v>7</v>
      </c>
      <c r="C1144">
        <v>0</v>
      </c>
      <c r="D1144">
        <v>1</v>
      </c>
      <c r="E1144">
        <v>0</v>
      </c>
      <c r="F1144">
        <v>26</v>
      </c>
      <c r="G1144" t="str">
        <f>IF(טבלה20[[#This Row],[CycleNumber]]&gt;2,IF(AND(טבלה20[[#This Row],[LengthofCycle]]-F1143=F1143-F1142,טבלה20[[#This Row],[LengthofCycle]]-F1143&lt;&gt;0),1,""),"")</f>
        <v/>
      </c>
      <c r="H1144" t="str">
        <f>IF(טבלה20[[#This Row],[דילוג]]=1,SUM(G1144:G1145),"")</f>
        <v/>
      </c>
      <c r="I1144">
        <f>IF(AND(טבלה20[[#This Row],[CycleNumber]]&gt;B1143,טבלה20[[#This Row],[CycleNumber]]&gt;2),IF(טבלה20[[#This Row],[דילוג]]=1,טבלה20[[#This Row],[LengthofCycle]]-F1143,I1143),"")</f>
        <v>-1</v>
      </c>
      <c r="J1144">
        <f>IF(AND(טבלה20[[#This Row],[CycleNumber]]&gt;B1143,טבלה20[[#This Row],[CycleNumber]]&gt;2),IF(טבלה20[[#This Row],[דילוג]]=1,1,IF(MAX(J1142:J1143)=1,1,IF(טבלה20[[#This Row],[LengthofCycle]]-F1143&lt;&gt;טבלה20[[#This Row],[הפרש קבוע אחרון]],0,""))),"")</f>
        <v>1</v>
      </c>
      <c r="K1144">
        <f>IF(טבלה20[[#This Row],[CycleNumber]]&lt;3,"",IF(טבלה20[[#This Row],[דילוג]]=1,1,IF(K1143="","",IF(טבלה20[[#This Row],[LengthofCycle]]-F1143=טבלה20[[#This Row],[הפרש קבוע אחרון]],1,IF(K1143+1&gt;3,"",K1143+1)))))</f>
        <v>2</v>
      </c>
      <c r="L1144">
        <f>IF(OR(טבלה20[[#This Row],[פעילות]]="",K1143=""),"",IF(טבלה20[[#This Row],[פעילות]]=1,1,0))</f>
        <v>0</v>
      </c>
      <c r="M1144" s="1">
        <f>IF(טבלה20[[#This Row],[פעילות]]="","",IF(OR(M1143="",AND(טבלה20[[#This Row],[דילוג]]=1,K1143=3)),1,M1143+1))</f>
        <v>4</v>
      </c>
      <c r="N1144" s="1" t="str">
        <f>IF(AND(טבלה20[[#This Row],[מחזורי פעילות]]=3,G1145=1,טבלה20[[#This Row],[הפרש קבוע אחרון]]&lt;&gt;I1145),1,"")</f>
        <v/>
      </c>
      <c r="O1144" s="1" t="str">
        <f>IF(AND(טבלה20[[#This Row],[מחזורי פעילות]]=3,G1145=1,טבלה20[[#This Row],[הפרש קבוע אחרון]]=I1145),1,"")</f>
        <v/>
      </c>
      <c r="P1144" s="1" t="str">
        <f>IF(AND(טבלה20[[#This Row],[דילוג]]=1,טבלה20[[#This Row],[הפרש קבוע אחרון]]=I1143,טבלה20[[#This Row],[מחזורי פעילות]]&gt;1),1,"")</f>
        <v/>
      </c>
      <c r="Q1144" s="1" t="str">
        <f>IF(OR(AND(טבלה20[[#This Row],[מחזורי פעילות]]&lt;&gt;"",M1145=""),AND(טבלה20[[#This Row],[פעילות]]=3,M1145=1)),טבלה20[[#This Row],[מחזורי פעילות]],"")</f>
        <v/>
      </c>
      <c r="R1144" s="1" t="str">
        <f>IF(טבלה20[[#This Row],[באיזה מחזור נעקר אחרי קביעה?]]&lt;&gt;"",1,"")</f>
        <v/>
      </c>
      <c r="S1144" s="1" t="str">
        <f>IF(AND(טבלה20[[#This Row],[באיזה מחזור נעקר אחרי קביעה?]]&lt;&gt;"",טבלה20[[#This Row],[CycleNumber]]&gt;B1145),טבלה20[[#This Row],[באיזה מחזור נעקר אחרי קביעה?]],"")</f>
        <v/>
      </c>
      <c r="T1144" s="1" t="str">
        <f>IF(AND(טבלה20[[#This Row],[הפרש קבוע אחרון]]&lt;&gt;"",I1143=""),טבלה20[[#This Row],[CycleNumber]],"")</f>
        <v/>
      </c>
      <c r="U1144" s="1" t="str">
        <f>IF(OR(טבלה20[[#This Row],[CycleNumber]]&gt;B1145,B1145=""),טבלה20[[#This Row],[CycleNumber]],"")</f>
        <v/>
      </c>
      <c r="V11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4" t="s">
        <v>65</v>
      </c>
      <c r="AO1144">
        <v>6</v>
      </c>
      <c r="AP1144">
        <v>28</v>
      </c>
      <c r="AQ1144">
        <f t="shared" si="38"/>
        <v>0</v>
      </c>
      <c r="AR1144" t="str">
        <f t="shared" si="39"/>
        <v/>
      </c>
    </row>
    <row r="1145" spans="1:44" hidden="1" x14ac:dyDescent="0.25">
      <c r="A1145" t="s">
        <v>65</v>
      </c>
      <c r="B1145">
        <v>8</v>
      </c>
      <c r="C1145">
        <v>0</v>
      </c>
      <c r="D1145">
        <v>1</v>
      </c>
      <c r="E1145">
        <v>0</v>
      </c>
      <c r="F1145">
        <v>27</v>
      </c>
      <c r="G1145" t="str">
        <f>IF(טבלה20[[#This Row],[CycleNumber]]&gt;2,IF(AND(טבלה20[[#This Row],[LengthofCycle]]-F1144=F1144-F1143,טבלה20[[#This Row],[LengthofCycle]]-F1144&lt;&gt;0),1,""),"")</f>
        <v/>
      </c>
      <c r="H1145" t="str">
        <f>IF(טבלה20[[#This Row],[דילוג]]=1,SUM(G1145:G1146),"")</f>
        <v/>
      </c>
      <c r="I1145">
        <f>IF(AND(טבלה20[[#This Row],[CycleNumber]]&gt;B1144,טבלה20[[#This Row],[CycleNumber]]&gt;2),IF(טבלה20[[#This Row],[דילוג]]=1,טבלה20[[#This Row],[LengthofCycle]]-F1144,I1144),"")</f>
        <v>-1</v>
      </c>
      <c r="J1145">
        <f>IF(AND(טבלה20[[#This Row],[CycleNumber]]&gt;B1144,טבלה20[[#This Row],[CycleNumber]]&gt;2),IF(טבלה20[[#This Row],[דילוג]]=1,1,IF(MAX(J1143:J1144)=1,1,IF(טבלה20[[#This Row],[LengthofCycle]]-F1144&lt;&gt;טבלה20[[#This Row],[הפרש קבוע אחרון]],0,""))),"")</f>
        <v>1</v>
      </c>
      <c r="K1145">
        <f>IF(טבלה20[[#This Row],[CycleNumber]]&lt;3,"",IF(טבלה20[[#This Row],[דילוג]]=1,1,IF(K1144="","",IF(טבלה20[[#This Row],[LengthofCycle]]-F1144=טבלה20[[#This Row],[הפרש קבוע אחרון]],1,IF(K1144+1&gt;3,"",K1144+1)))))</f>
        <v>3</v>
      </c>
      <c r="L1145">
        <f>IF(OR(טבלה20[[#This Row],[פעילות]]="",K1144=""),"",IF(טבלה20[[#This Row],[פעילות]]=1,1,0))</f>
        <v>0</v>
      </c>
      <c r="M1145" s="1">
        <f>IF(טבלה20[[#This Row],[פעילות]]="","",IF(OR(M1144="",AND(טבלה20[[#This Row],[דילוג]]=1,K1144=3)),1,M1144+1))</f>
        <v>5</v>
      </c>
      <c r="N1145" s="1" t="str">
        <f>IF(AND(טבלה20[[#This Row],[מחזורי פעילות]]=3,G1146=1,טבלה20[[#This Row],[הפרש קבוע אחרון]]&lt;&gt;I1146),1,"")</f>
        <v/>
      </c>
      <c r="O1145" s="1" t="str">
        <f>IF(AND(טבלה20[[#This Row],[מחזורי פעילות]]=3,G1146=1,טבלה20[[#This Row],[הפרש קבוע אחרון]]=I1146),1,"")</f>
        <v/>
      </c>
      <c r="P1145" s="1" t="str">
        <f>IF(AND(טבלה20[[#This Row],[דילוג]]=1,טבלה20[[#This Row],[הפרש קבוע אחרון]]=I1144,טבלה20[[#This Row],[מחזורי פעילות]]&gt;1),1,"")</f>
        <v/>
      </c>
      <c r="Q1145" s="1">
        <f>IF(OR(AND(טבלה20[[#This Row],[מחזורי פעילות]]&lt;&gt;"",M1146=""),AND(טבלה20[[#This Row],[פעילות]]=3,M1146=1)),טבלה20[[#This Row],[מחזורי פעילות]],"")</f>
        <v>5</v>
      </c>
      <c r="R1145" s="1">
        <f>IF(טבלה20[[#This Row],[באיזה מחזור נעקר אחרי קביעה?]]&lt;&gt;"",1,"")</f>
        <v>1</v>
      </c>
      <c r="S1145" s="1" t="str">
        <f>IF(AND(טבלה20[[#This Row],[באיזה מחזור נעקר אחרי קביעה?]]&lt;&gt;"",טבלה20[[#This Row],[CycleNumber]]&gt;B1146),טבלה20[[#This Row],[באיזה מחזור נעקר אחרי קביעה?]],"")</f>
        <v/>
      </c>
      <c r="T1145" s="1" t="str">
        <f>IF(AND(טבלה20[[#This Row],[הפרש קבוע אחרון]]&lt;&gt;"",I1144=""),טבלה20[[#This Row],[CycleNumber]],"")</f>
        <v/>
      </c>
      <c r="U1145" s="1" t="str">
        <f>IF(OR(טבלה20[[#This Row],[CycleNumber]]&gt;B1146,B1146=""),טבלה20[[#This Row],[CycleNumber]],"")</f>
        <v/>
      </c>
      <c r="V11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5" t="s">
        <v>65</v>
      </c>
      <c r="AO1145">
        <v>7</v>
      </c>
      <c r="AP1145">
        <v>26</v>
      </c>
      <c r="AQ1145">
        <f t="shared" si="38"/>
        <v>0</v>
      </c>
      <c r="AR1145" t="str">
        <f t="shared" si="39"/>
        <v/>
      </c>
    </row>
    <row r="1146" spans="1:44" hidden="1" x14ac:dyDescent="0.25">
      <c r="A1146" t="s">
        <v>65</v>
      </c>
      <c r="B1146">
        <v>9</v>
      </c>
      <c r="C1146">
        <v>0</v>
      </c>
      <c r="D1146">
        <v>1</v>
      </c>
      <c r="E1146">
        <v>0</v>
      </c>
      <c r="F1146">
        <v>28</v>
      </c>
      <c r="G1146">
        <f>IF(טבלה20[[#This Row],[CycleNumber]]&gt;2,IF(AND(טבלה20[[#This Row],[LengthofCycle]]-F1145=F1145-F1144,טבלה20[[#This Row],[LengthofCycle]]-F1145&lt;&gt;0),1,""),"")</f>
        <v>1</v>
      </c>
      <c r="H1146">
        <f>IF(טבלה20[[#This Row],[דילוג]]=1,SUM(G1146:G1147),"")</f>
        <v>1</v>
      </c>
      <c r="I1146">
        <f>IF(AND(טבלה20[[#This Row],[CycleNumber]]&gt;B1145,טבלה20[[#This Row],[CycleNumber]]&gt;2),IF(טבלה20[[#This Row],[דילוג]]=1,טבלה20[[#This Row],[LengthofCycle]]-F1145,I1145),"")</f>
        <v>1</v>
      </c>
      <c r="J1146">
        <f>IF(AND(טבלה20[[#This Row],[CycleNumber]]&gt;B1145,טבלה20[[#This Row],[CycleNumber]]&gt;2),IF(טבלה20[[#This Row],[דילוג]]=1,1,IF(MAX(J1144:J1145)=1,1,IF(טבלה20[[#This Row],[LengthofCycle]]-F1145&lt;&gt;טבלה20[[#This Row],[הפרש קבוע אחרון]],0,""))),"")</f>
        <v>1</v>
      </c>
      <c r="K1146">
        <f>IF(טבלה20[[#This Row],[CycleNumber]]&lt;3,"",IF(טבלה20[[#This Row],[דילוג]]=1,1,IF(K1145="","",IF(טבלה20[[#This Row],[LengthofCycle]]-F1145=טבלה20[[#This Row],[הפרש קבוע אחרון]],1,IF(K1145+1&gt;3,"",K1145+1)))))</f>
        <v>1</v>
      </c>
      <c r="L1146">
        <f>IF(OR(טבלה20[[#This Row],[פעילות]]="",K1145=""),"",IF(טבלה20[[#This Row],[פעילות]]=1,1,0))</f>
        <v>1</v>
      </c>
      <c r="M1146" s="1">
        <f>IF(טבלה20[[#This Row],[פעילות]]="","",IF(OR(M1145="",AND(טבלה20[[#This Row],[דילוג]]=1,K1145=3)),1,M1145+1))</f>
        <v>1</v>
      </c>
      <c r="N1146" s="1" t="str">
        <f>IF(AND(טבלה20[[#This Row],[מחזורי פעילות]]=3,G1147=1,טבלה20[[#This Row],[הפרש קבוע אחרון]]&lt;&gt;I1147),1,"")</f>
        <v/>
      </c>
      <c r="O1146" s="1" t="str">
        <f>IF(AND(טבלה20[[#This Row],[מחזורי פעילות]]=3,G1147=1,טבלה20[[#This Row],[הפרש קבוע אחרון]]=I1147),1,"")</f>
        <v/>
      </c>
      <c r="P1146" s="1" t="str">
        <f>IF(AND(טבלה20[[#This Row],[דילוג]]=1,טבלה20[[#This Row],[הפרש קבוע אחרון]]=I1145,טבלה20[[#This Row],[מחזורי פעילות]]&gt;1),1,"")</f>
        <v/>
      </c>
      <c r="Q1146" s="1" t="str">
        <f>IF(OR(AND(טבלה20[[#This Row],[מחזורי פעילות]]&lt;&gt;"",M1147=""),AND(טבלה20[[#This Row],[פעילות]]=3,M1147=1)),טבלה20[[#This Row],[מחזורי פעילות]],"")</f>
        <v/>
      </c>
      <c r="R1146" s="1" t="str">
        <f>IF(טבלה20[[#This Row],[באיזה מחזור נעקר אחרי קביעה?]]&lt;&gt;"",1,"")</f>
        <v/>
      </c>
      <c r="S1146" s="1" t="str">
        <f>IF(AND(טבלה20[[#This Row],[באיזה מחזור נעקר אחרי קביעה?]]&lt;&gt;"",טבלה20[[#This Row],[CycleNumber]]&gt;B1147),טבלה20[[#This Row],[באיזה מחזור נעקר אחרי קביעה?]],"")</f>
        <v/>
      </c>
      <c r="T1146" s="1" t="str">
        <f>IF(AND(טבלה20[[#This Row],[הפרש קבוע אחרון]]&lt;&gt;"",I1145=""),טבלה20[[#This Row],[CycleNumber]],"")</f>
        <v/>
      </c>
      <c r="U1146" s="1" t="str">
        <f>IF(OR(טבלה20[[#This Row],[CycleNumber]]&gt;B1147,B1147=""),טבלה20[[#This Row],[CycleNumber]],"")</f>
        <v/>
      </c>
      <c r="V11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6" t="s">
        <v>65</v>
      </c>
      <c r="AO1146">
        <v>8</v>
      </c>
      <c r="AP1146">
        <v>27</v>
      </c>
      <c r="AQ1146">
        <f t="shared" si="38"/>
        <v>0</v>
      </c>
      <c r="AR1146" t="str">
        <f t="shared" si="39"/>
        <v/>
      </c>
    </row>
    <row r="1147" spans="1:44" hidden="1" x14ac:dyDescent="0.25">
      <c r="A1147" t="s">
        <v>65</v>
      </c>
      <c r="B1147">
        <v>10</v>
      </c>
      <c r="C1147">
        <v>0</v>
      </c>
      <c r="D1147">
        <v>1</v>
      </c>
      <c r="E1147">
        <v>0</v>
      </c>
      <c r="F1147">
        <v>28</v>
      </c>
      <c r="G1147" t="str">
        <f>IF(טבלה20[[#This Row],[CycleNumber]]&gt;2,IF(AND(טבלה20[[#This Row],[LengthofCycle]]-F1146=F1146-F1145,טבלה20[[#This Row],[LengthofCycle]]-F1146&lt;&gt;0),1,""),"")</f>
        <v/>
      </c>
      <c r="H1147" t="str">
        <f>IF(טבלה20[[#This Row],[דילוג]]=1,SUM(G1147:G1148),"")</f>
        <v/>
      </c>
      <c r="I1147">
        <f>IF(AND(טבלה20[[#This Row],[CycleNumber]]&gt;B1146,טבלה20[[#This Row],[CycleNumber]]&gt;2),IF(טבלה20[[#This Row],[דילוג]]=1,טבלה20[[#This Row],[LengthofCycle]]-F1146,I1146),"")</f>
        <v>1</v>
      </c>
      <c r="J1147">
        <f>IF(AND(טבלה20[[#This Row],[CycleNumber]]&gt;B1146,טבלה20[[#This Row],[CycleNumber]]&gt;2),IF(טבלה20[[#This Row],[דילוג]]=1,1,IF(MAX(J1145:J1146)=1,1,IF(טבלה20[[#This Row],[LengthofCycle]]-F1146&lt;&gt;טבלה20[[#This Row],[הפרש קבוע אחרון]],0,""))),"")</f>
        <v>1</v>
      </c>
      <c r="K1147">
        <f>IF(טבלה20[[#This Row],[CycleNumber]]&lt;3,"",IF(טבלה20[[#This Row],[דילוג]]=1,1,IF(K1146="","",IF(טבלה20[[#This Row],[LengthofCycle]]-F1146=טבלה20[[#This Row],[הפרש קבוע אחרון]],1,IF(K1146+1&gt;3,"",K1146+1)))))</f>
        <v>2</v>
      </c>
      <c r="L1147">
        <f>IF(OR(טבלה20[[#This Row],[פעילות]]="",K1146=""),"",IF(טבלה20[[#This Row],[פעילות]]=1,1,0))</f>
        <v>0</v>
      </c>
      <c r="M1147" s="1">
        <f>IF(טבלה20[[#This Row],[פעילות]]="","",IF(OR(M1146="",AND(טבלה20[[#This Row],[דילוג]]=1,K1146=3)),1,M1146+1))</f>
        <v>2</v>
      </c>
      <c r="N1147" s="1" t="str">
        <f>IF(AND(טבלה20[[#This Row],[מחזורי פעילות]]=3,G1148=1,טבלה20[[#This Row],[הפרש קבוע אחרון]]&lt;&gt;I1148),1,"")</f>
        <v/>
      </c>
      <c r="O1147" s="1" t="str">
        <f>IF(AND(טבלה20[[#This Row],[מחזורי פעילות]]=3,G1148=1,טבלה20[[#This Row],[הפרש קבוע אחרון]]=I1148),1,"")</f>
        <v/>
      </c>
      <c r="P1147" s="1" t="str">
        <f>IF(AND(טבלה20[[#This Row],[דילוג]]=1,טבלה20[[#This Row],[הפרש קבוע אחרון]]=I1146,טבלה20[[#This Row],[מחזורי פעילות]]&gt;1),1,"")</f>
        <v/>
      </c>
      <c r="Q1147" s="1" t="str">
        <f>IF(OR(AND(טבלה20[[#This Row],[מחזורי פעילות]]&lt;&gt;"",M1148=""),AND(טבלה20[[#This Row],[פעילות]]=3,M1148=1)),טבלה20[[#This Row],[מחזורי פעילות]],"")</f>
        <v/>
      </c>
      <c r="R1147" s="1" t="str">
        <f>IF(טבלה20[[#This Row],[באיזה מחזור נעקר אחרי קביעה?]]&lt;&gt;"",1,"")</f>
        <v/>
      </c>
      <c r="S1147" s="1" t="str">
        <f>IF(AND(טבלה20[[#This Row],[באיזה מחזור נעקר אחרי קביעה?]]&lt;&gt;"",טבלה20[[#This Row],[CycleNumber]]&gt;B1148),טבלה20[[#This Row],[באיזה מחזור נעקר אחרי קביעה?]],"")</f>
        <v/>
      </c>
      <c r="T1147" s="1" t="str">
        <f>IF(AND(טבלה20[[#This Row],[הפרש קבוע אחרון]]&lt;&gt;"",I1146=""),טבלה20[[#This Row],[CycleNumber]],"")</f>
        <v/>
      </c>
      <c r="U1147" s="1" t="str">
        <f>IF(OR(טבלה20[[#This Row],[CycleNumber]]&gt;B1148,B1148=""),טבלה20[[#This Row],[CycleNumber]],"")</f>
        <v/>
      </c>
      <c r="V11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7" t="s">
        <v>65</v>
      </c>
      <c r="AO1147">
        <v>9</v>
      </c>
      <c r="AP1147">
        <v>28</v>
      </c>
      <c r="AQ1147">
        <f t="shared" si="38"/>
        <v>1</v>
      </c>
      <c r="AR1147" t="str">
        <f t="shared" si="39"/>
        <v/>
      </c>
    </row>
    <row r="1148" spans="1:44" hidden="1" x14ac:dyDescent="0.25">
      <c r="A1148" t="s">
        <v>65</v>
      </c>
      <c r="B1148">
        <v>11</v>
      </c>
      <c r="C1148">
        <v>0</v>
      </c>
      <c r="D1148">
        <v>1</v>
      </c>
      <c r="E1148">
        <v>0</v>
      </c>
      <c r="F1148">
        <v>28</v>
      </c>
      <c r="G1148" t="str">
        <f>IF(טבלה20[[#This Row],[CycleNumber]]&gt;2,IF(AND(טבלה20[[#This Row],[LengthofCycle]]-F1147=F1147-F1146,טבלה20[[#This Row],[LengthofCycle]]-F1147&lt;&gt;0),1,""),"")</f>
        <v/>
      </c>
      <c r="H1148" t="str">
        <f>IF(טבלה20[[#This Row],[דילוג]]=1,SUM(G1148:G1149),"")</f>
        <v/>
      </c>
      <c r="I1148">
        <f>IF(AND(טבלה20[[#This Row],[CycleNumber]]&gt;B1147,טבלה20[[#This Row],[CycleNumber]]&gt;2),IF(טבלה20[[#This Row],[דילוג]]=1,טבלה20[[#This Row],[LengthofCycle]]-F1147,I1147),"")</f>
        <v>1</v>
      </c>
      <c r="J1148">
        <f>IF(AND(טבלה20[[#This Row],[CycleNumber]]&gt;B1147,טבלה20[[#This Row],[CycleNumber]]&gt;2),IF(טבלה20[[#This Row],[דילוג]]=1,1,IF(MAX(J1146:J1147)=1,1,IF(טבלה20[[#This Row],[LengthofCycle]]-F1147&lt;&gt;טבלה20[[#This Row],[הפרש קבוע אחרון]],0,""))),"")</f>
        <v>1</v>
      </c>
      <c r="K1148">
        <f>IF(טבלה20[[#This Row],[CycleNumber]]&lt;3,"",IF(טבלה20[[#This Row],[דילוג]]=1,1,IF(K1147="","",IF(טבלה20[[#This Row],[LengthofCycle]]-F1147=טבלה20[[#This Row],[הפרש קבוע אחרון]],1,IF(K1147+1&gt;3,"",K1147+1)))))</f>
        <v>3</v>
      </c>
      <c r="L1148">
        <f>IF(OR(טבלה20[[#This Row],[פעילות]]="",K1147=""),"",IF(טבלה20[[#This Row],[פעילות]]=1,1,0))</f>
        <v>0</v>
      </c>
      <c r="M1148" s="1">
        <f>IF(טבלה20[[#This Row],[פעילות]]="","",IF(OR(M1147="",AND(טבלה20[[#This Row],[דילוג]]=1,K1147=3)),1,M1147+1))</f>
        <v>3</v>
      </c>
      <c r="N1148" s="1" t="str">
        <f>IF(AND(טבלה20[[#This Row],[מחזורי פעילות]]=3,G1149=1,טבלה20[[#This Row],[הפרש קבוע אחרון]]&lt;&gt;I1149),1,"")</f>
        <v/>
      </c>
      <c r="O1148" s="1" t="str">
        <f>IF(AND(טבלה20[[#This Row],[מחזורי פעילות]]=3,G1149=1,טבלה20[[#This Row],[הפרש קבוע אחרון]]=I1149),1,"")</f>
        <v/>
      </c>
      <c r="P1148" s="1" t="str">
        <f>IF(AND(טבלה20[[#This Row],[דילוג]]=1,טבלה20[[#This Row],[הפרש קבוע אחרון]]=I1147,טבלה20[[#This Row],[מחזורי פעילות]]&gt;1),1,"")</f>
        <v/>
      </c>
      <c r="Q1148" s="1">
        <f>IF(OR(AND(טבלה20[[#This Row],[מחזורי פעילות]]&lt;&gt;"",M1149=""),AND(טבלה20[[#This Row],[פעילות]]=3,M1149=1)),טבלה20[[#This Row],[מחזורי פעילות]],"")</f>
        <v>3</v>
      </c>
      <c r="R1148" s="1">
        <f>IF(טבלה20[[#This Row],[באיזה מחזור נעקר אחרי קביעה?]]&lt;&gt;"",1,"")</f>
        <v>1</v>
      </c>
      <c r="S1148" s="1" t="str">
        <f>IF(AND(טבלה20[[#This Row],[באיזה מחזור נעקר אחרי קביעה?]]&lt;&gt;"",טבלה20[[#This Row],[CycleNumber]]&gt;B1149),טבלה20[[#This Row],[באיזה מחזור נעקר אחרי קביעה?]],"")</f>
        <v/>
      </c>
      <c r="T1148" s="1" t="str">
        <f>IF(AND(טבלה20[[#This Row],[הפרש קבוע אחרון]]&lt;&gt;"",I1147=""),טבלה20[[#This Row],[CycleNumber]],"")</f>
        <v/>
      </c>
      <c r="U1148" s="1" t="str">
        <f>IF(OR(טבלה20[[#This Row],[CycleNumber]]&gt;B1149,B1149=""),טבלה20[[#This Row],[CycleNumber]],"")</f>
        <v/>
      </c>
      <c r="V11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8" t="s">
        <v>65</v>
      </c>
      <c r="AO1148">
        <v>10</v>
      </c>
      <c r="AP1148">
        <v>28</v>
      </c>
      <c r="AQ1148">
        <f t="shared" si="38"/>
        <v>0</v>
      </c>
      <c r="AR1148" t="str">
        <f t="shared" si="39"/>
        <v/>
      </c>
    </row>
    <row r="1149" spans="1:44" hidden="1" x14ac:dyDescent="0.25">
      <c r="A1149" t="s">
        <v>65</v>
      </c>
      <c r="B1149">
        <v>12</v>
      </c>
      <c r="C1149">
        <v>0</v>
      </c>
      <c r="D1149">
        <v>1</v>
      </c>
      <c r="E1149">
        <v>0</v>
      </c>
      <c r="F1149">
        <v>28</v>
      </c>
      <c r="G1149" t="str">
        <f>IF(טבלה20[[#This Row],[CycleNumber]]&gt;2,IF(AND(טבלה20[[#This Row],[LengthofCycle]]-F1148=F1148-F1147,טבלה20[[#This Row],[LengthofCycle]]-F1148&lt;&gt;0),1,""),"")</f>
        <v/>
      </c>
      <c r="H1149" t="str">
        <f>IF(טבלה20[[#This Row],[דילוג]]=1,SUM(G1149:G1150),"")</f>
        <v/>
      </c>
      <c r="I1149">
        <f>IF(AND(טבלה20[[#This Row],[CycleNumber]]&gt;B1148,טבלה20[[#This Row],[CycleNumber]]&gt;2),IF(טבלה20[[#This Row],[דילוג]]=1,טבלה20[[#This Row],[LengthofCycle]]-F1148,I1148),"")</f>
        <v>1</v>
      </c>
      <c r="J1149">
        <f>IF(AND(טבלה20[[#This Row],[CycleNumber]]&gt;B1148,טבלה20[[#This Row],[CycleNumber]]&gt;2),IF(טבלה20[[#This Row],[דילוג]]=1,1,IF(MAX(J1147:J1148)=1,1,IF(טבלה20[[#This Row],[LengthofCycle]]-F1148&lt;&gt;טבלה20[[#This Row],[הפרש קבוע אחרון]],0,""))),"")</f>
        <v>1</v>
      </c>
      <c r="K1149" t="str">
        <f>IF(טבלה20[[#This Row],[CycleNumber]]&lt;3,"",IF(טבלה20[[#This Row],[דילוג]]=1,1,IF(K1148="","",IF(טבלה20[[#This Row],[LengthofCycle]]-F1148=טבלה20[[#This Row],[הפרש קבוע אחרון]],1,IF(K1148+1&gt;3,"",K1148+1)))))</f>
        <v/>
      </c>
      <c r="L1149" t="str">
        <f>IF(OR(טבלה20[[#This Row],[פעילות]]="",K1148=""),"",IF(טבלה20[[#This Row],[פעילות]]=1,1,0))</f>
        <v/>
      </c>
      <c r="M1149" s="1" t="str">
        <f>IF(טבלה20[[#This Row],[פעילות]]="","",IF(OR(M1148="",AND(טבלה20[[#This Row],[דילוג]]=1,K1148=3)),1,M1148+1))</f>
        <v/>
      </c>
      <c r="N1149" s="1" t="str">
        <f>IF(AND(טבלה20[[#This Row],[מחזורי פעילות]]=3,G1150=1,טבלה20[[#This Row],[הפרש קבוע אחרון]]&lt;&gt;I1150),1,"")</f>
        <v/>
      </c>
      <c r="O1149" s="1" t="str">
        <f>IF(AND(טבלה20[[#This Row],[מחזורי פעילות]]=3,G1150=1,טבלה20[[#This Row],[הפרש קבוע אחרון]]=I1150),1,"")</f>
        <v/>
      </c>
      <c r="P1149" s="1" t="str">
        <f>IF(AND(טבלה20[[#This Row],[דילוג]]=1,טבלה20[[#This Row],[הפרש קבוע אחרון]]=I1148,טבלה20[[#This Row],[מחזורי פעילות]]&gt;1),1,"")</f>
        <v/>
      </c>
      <c r="Q1149" s="1" t="str">
        <f>IF(OR(AND(טבלה20[[#This Row],[מחזורי פעילות]]&lt;&gt;"",M1150=""),AND(טבלה20[[#This Row],[פעילות]]=3,M1150=1)),טבלה20[[#This Row],[מחזורי פעילות]],"")</f>
        <v/>
      </c>
      <c r="R1149" s="1" t="str">
        <f>IF(טבלה20[[#This Row],[באיזה מחזור נעקר אחרי קביעה?]]&lt;&gt;"",1,"")</f>
        <v/>
      </c>
      <c r="S1149" s="1" t="str">
        <f>IF(AND(טבלה20[[#This Row],[באיזה מחזור נעקר אחרי קביעה?]]&lt;&gt;"",טבלה20[[#This Row],[CycleNumber]]&gt;B1150),טבלה20[[#This Row],[באיזה מחזור נעקר אחרי קביעה?]],"")</f>
        <v/>
      </c>
      <c r="T1149" s="1" t="str">
        <f>IF(AND(טבלה20[[#This Row],[הפרש קבוע אחרון]]&lt;&gt;"",I1148=""),טבלה20[[#This Row],[CycleNumber]],"")</f>
        <v/>
      </c>
      <c r="U1149" s="1" t="str">
        <f>IF(OR(טבלה20[[#This Row],[CycleNumber]]&gt;B1150,B1150=""),טבלה20[[#This Row],[CycleNumber]],"")</f>
        <v/>
      </c>
      <c r="V11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49" t="s">
        <v>65</v>
      </c>
      <c r="AO1149">
        <v>11</v>
      </c>
      <c r="AP1149">
        <v>28</v>
      </c>
      <c r="AQ1149">
        <f t="shared" si="38"/>
        <v>0</v>
      </c>
      <c r="AR1149" t="str">
        <f t="shared" si="39"/>
        <v/>
      </c>
    </row>
    <row r="1150" spans="1:44" hidden="1" x14ac:dyDescent="0.25">
      <c r="A1150" t="s">
        <v>65</v>
      </c>
      <c r="B1150">
        <v>13</v>
      </c>
      <c r="C1150">
        <v>0</v>
      </c>
      <c r="D1150">
        <v>1</v>
      </c>
      <c r="E1150">
        <v>0</v>
      </c>
      <c r="F1150">
        <v>28</v>
      </c>
      <c r="G1150" t="str">
        <f>IF(טבלה20[[#This Row],[CycleNumber]]&gt;2,IF(AND(טבלה20[[#This Row],[LengthofCycle]]-F1149=F1149-F1148,טבלה20[[#This Row],[LengthofCycle]]-F1149&lt;&gt;0),1,""),"")</f>
        <v/>
      </c>
      <c r="H1150" t="str">
        <f>IF(טבלה20[[#This Row],[דילוג]]=1,SUM(G1150:G1151),"")</f>
        <v/>
      </c>
      <c r="I1150">
        <f>IF(AND(טבלה20[[#This Row],[CycleNumber]]&gt;B1149,טבלה20[[#This Row],[CycleNumber]]&gt;2),IF(טבלה20[[#This Row],[דילוג]]=1,טבלה20[[#This Row],[LengthofCycle]]-F1149,I1149),"")</f>
        <v>1</v>
      </c>
      <c r="J1150">
        <f>IF(AND(טבלה20[[#This Row],[CycleNumber]]&gt;B1149,טבלה20[[#This Row],[CycleNumber]]&gt;2),IF(טבלה20[[#This Row],[דילוג]]=1,1,IF(MAX(J1148:J1149)=1,1,IF(טבלה20[[#This Row],[LengthofCycle]]-F1149&lt;&gt;טבלה20[[#This Row],[הפרש קבוע אחרון]],0,""))),"")</f>
        <v>1</v>
      </c>
      <c r="K1150" t="str">
        <f>IF(טבלה20[[#This Row],[CycleNumber]]&lt;3,"",IF(טבלה20[[#This Row],[דילוג]]=1,1,IF(K1149="","",IF(טבלה20[[#This Row],[LengthofCycle]]-F1149=טבלה20[[#This Row],[הפרש קבוע אחרון]],1,IF(K1149+1&gt;3,"",K1149+1)))))</f>
        <v/>
      </c>
      <c r="L1150" t="str">
        <f>IF(OR(טבלה20[[#This Row],[פעילות]]="",K1149=""),"",IF(טבלה20[[#This Row],[פעילות]]=1,1,0))</f>
        <v/>
      </c>
      <c r="M1150" s="1" t="str">
        <f>IF(טבלה20[[#This Row],[פעילות]]="","",IF(OR(M1149="",AND(טבלה20[[#This Row],[דילוג]]=1,K1149=3)),1,M1149+1))</f>
        <v/>
      </c>
      <c r="N1150" s="1" t="str">
        <f>IF(AND(טבלה20[[#This Row],[מחזורי פעילות]]=3,G1151=1,טבלה20[[#This Row],[הפרש קבוע אחרון]]&lt;&gt;I1151),1,"")</f>
        <v/>
      </c>
      <c r="O1150" s="1" t="str">
        <f>IF(AND(טבלה20[[#This Row],[מחזורי פעילות]]=3,G1151=1,טבלה20[[#This Row],[הפרש קבוע אחרון]]=I1151),1,"")</f>
        <v/>
      </c>
      <c r="P1150" s="1" t="str">
        <f>IF(AND(טבלה20[[#This Row],[דילוג]]=1,טבלה20[[#This Row],[הפרש קבוע אחרון]]=I1149,טבלה20[[#This Row],[מחזורי פעילות]]&gt;1),1,"")</f>
        <v/>
      </c>
      <c r="Q1150" s="1" t="str">
        <f>IF(OR(AND(טבלה20[[#This Row],[מחזורי פעילות]]&lt;&gt;"",M1151=""),AND(טבלה20[[#This Row],[פעילות]]=3,M1151=1)),טבלה20[[#This Row],[מחזורי פעילות]],"")</f>
        <v/>
      </c>
      <c r="R1150" s="1" t="str">
        <f>IF(טבלה20[[#This Row],[באיזה מחזור נעקר אחרי קביעה?]]&lt;&gt;"",1,"")</f>
        <v/>
      </c>
      <c r="S1150" s="1" t="str">
        <f>IF(AND(טבלה20[[#This Row],[באיזה מחזור נעקר אחרי קביעה?]]&lt;&gt;"",טבלה20[[#This Row],[CycleNumber]]&gt;B1151),טבלה20[[#This Row],[באיזה מחזור נעקר אחרי קביעה?]],"")</f>
        <v/>
      </c>
      <c r="T1150" s="1" t="str">
        <f>IF(AND(טבלה20[[#This Row],[הפרש קבוע אחרון]]&lt;&gt;"",I1149=""),טבלה20[[#This Row],[CycleNumber]],"")</f>
        <v/>
      </c>
      <c r="U1150" s="1">
        <f>IF(OR(טבלה20[[#This Row],[CycleNumber]]&gt;B1151,B1151=""),טבלה20[[#This Row],[CycleNumber]],"")</f>
        <v>13</v>
      </c>
      <c r="V11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0" t="s">
        <v>65</v>
      </c>
      <c r="AO1150">
        <v>12</v>
      </c>
      <c r="AP1150">
        <v>28</v>
      </c>
      <c r="AQ1150">
        <f t="shared" si="38"/>
        <v>0</v>
      </c>
      <c r="AR1150" t="str">
        <f t="shared" si="39"/>
        <v/>
      </c>
    </row>
    <row r="1151" spans="1:44" hidden="1" x14ac:dyDescent="0.25">
      <c r="A1151" t="s">
        <v>31</v>
      </c>
      <c r="B1151">
        <v>1</v>
      </c>
      <c r="C1151">
        <v>1</v>
      </c>
      <c r="D1151">
        <v>1</v>
      </c>
      <c r="E1151">
        <v>0</v>
      </c>
      <c r="F1151">
        <v>31</v>
      </c>
      <c r="G1151" t="str">
        <f>IF(טבלה20[[#This Row],[CycleNumber]]&gt;2,IF(AND(טבלה20[[#This Row],[LengthofCycle]]-F1150=F1150-F1149,טבלה20[[#This Row],[LengthofCycle]]-F1150&lt;&gt;0),1,""),"")</f>
        <v/>
      </c>
      <c r="H1151" t="str">
        <f>IF(טבלה20[[#This Row],[דילוג]]=1,SUM(G1151:G1152),"")</f>
        <v/>
      </c>
      <c r="I1151" t="str">
        <f>IF(AND(טבלה20[[#This Row],[CycleNumber]]&gt;B1150,טבלה20[[#This Row],[CycleNumber]]&gt;2),IF(טבלה20[[#This Row],[דילוג]]=1,טבלה20[[#This Row],[LengthofCycle]]-F1150,I1150),"")</f>
        <v/>
      </c>
      <c r="J1151" t="str">
        <f>IF(AND(טבלה20[[#This Row],[CycleNumber]]&gt;B1150,טבלה20[[#This Row],[CycleNumber]]&gt;2),IF(טבלה20[[#This Row],[דילוג]]=1,1,IF(MAX(J1149:J1150)=1,1,IF(טבלה20[[#This Row],[LengthofCycle]]-F1150&lt;&gt;טבלה20[[#This Row],[הפרש קבוע אחרון]],0,""))),"")</f>
        <v/>
      </c>
      <c r="K1151" t="str">
        <f>IF(טבלה20[[#This Row],[CycleNumber]]&lt;3,"",IF(טבלה20[[#This Row],[דילוג]]=1,1,IF(K1150="","",IF(טבלה20[[#This Row],[LengthofCycle]]-F1150=טבלה20[[#This Row],[הפרש קבוע אחרון]],1,IF(K1150+1&gt;3,"",K1150+1)))))</f>
        <v/>
      </c>
      <c r="L1151" t="str">
        <f>IF(OR(טבלה20[[#This Row],[פעילות]]="",K1150=""),"",IF(טבלה20[[#This Row],[פעילות]]=1,1,0))</f>
        <v/>
      </c>
      <c r="M1151" s="1" t="str">
        <f>IF(טבלה20[[#This Row],[פעילות]]="","",IF(OR(M1150="",AND(טבלה20[[#This Row],[דילוג]]=1,K1150=3)),1,M1150+1))</f>
        <v/>
      </c>
      <c r="N1151" s="1" t="str">
        <f>IF(AND(טבלה20[[#This Row],[מחזורי פעילות]]=3,G1152=1,טבלה20[[#This Row],[הפרש קבוע אחרון]]&lt;&gt;I1152),1,"")</f>
        <v/>
      </c>
      <c r="O1151" s="1" t="str">
        <f>IF(AND(טבלה20[[#This Row],[מחזורי פעילות]]=3,G1152=1,טבלה20[[#This Row],[הפרש קבוע אחרון]]=I1152),1,"")</f>
        <v/>
      </c>
      <c r="P1151" s="1" t="str">
        <f>IF(AND(טבלה20[[#This Row],[דילוג]]=1,טבלה20[[#This Row],[הפרש קבוע אחרון]]=I1150,טבלה20[[#This Row],[מחזורי פעילות]]&gt;1),1,"")</f>
        <v/>
      </c>
      <c r="Q1151" s="1" t="str">
        <f>IF(OR(AND(טבלה20[[#This Row],[מחזורי פעילות]]&lt;&gt;"",M1152=""),AND(טבלה20[[#This Row],[פעילות]]=3,M1152=1)),טבלה20[[#This Row],[מחזורי פעילות]],"")</f>
        <v/>
      </c>
      <c r="R1151" s="1" t="str">
        <f>IF(טבלה20[[#This Row],[באיזה מחזור נעקר אחרי קביעה?]]&lt;&gt;"",1,"")</f>
        <v/>
      </c>
      <c r="S1151" s="1" t="str">
        <f>IF(AND(טבלה20[[#This Row],[באיזה מחזור נעקר אחרי קביעה?]]&lt;&gt;"",טבלה20[[#This Row],[CycleNumber]]&gt;B1152),טבלה20[[#This Row],[באיזה מחזור נעקר אחרי קביעה?]],"")</f>
        <v/>
      </c>
      <c r="T1151" s="1" t="str">
        <f>IF(AND(טבלה20[[#This Row],[הפרש קבוע אחרון]]&lt;&gt;"",I1150=""),טבלה20[[#This Row],[CycleNumber]],"")</f>
        <v/>
      </c>
      <c r="U1151" s="1" t="str">
        <f>IF(OR(טבלה20[[#This Row],[CycleNumber]]&gt;B1152,B1152=""),טבלה20[[#This Row],[CycleNumber]],"")</f>
        <v/>
      </c>
      <c r="V11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1" t="s">
        <v>65</v>
      </c>
      <c r="AO1151">
        <v>13</v>
      </c>
      <c r="AP1151">
        <v>28</v>
      </c>
      <c r="AQ1151">
        <f t="shared" si="38"/>
        <v>0</v>
      </c>
      <c r="AR1151" t="str">
        <f t="shared" si="39"/>
        <v/>
      </c>
    </row>
    <row r="1152" spans="1:44" hidden="1" x14ac:dyDescent="0.25">
      <c r="A1152" t="s">
        <v>31</v>
      </c>
      <c r="B1152">
        <v>2</v>
      </c>
      <c r="C1152">
        <v>1</v>
      </c>
      <c r="D1152">
        <v>1</v>
      </c>
      <c r="E1152">
        <v>0</v>
      </c>
      <c r="F1152">
        <v>28</v>
      </c>
      <c r="G1152" t="str">
        <f>IF(טבלה20[[#This Row],[CycleNumber]]&gt;2,IF(AND(טבלה20[[#This Row],[LengthofCycle]]-F1151=F1151-F1150,טבלה20[[#This Row],[LengthofCycle]]-F1151&lt;&gt;0),1,""),"")</f>
        <v/>
      </c>
      <c r="H1152" t="str">
        <f>IF(טבלה20[[#This Row],[דילוג]]=1,SUM(G1152:G1153),"")</f>
        <v/>
      </c>
      <c r="I1152" t="str">
        <f>IF(AND(טבלה20[[#This Row],[CycleNumber]]&gt;B1151,טבלה20[[#This Row],[CycleNumber]]&gt;2),IF(טבלה20[[#This Row],[דילוג]]=1,טבלה20[[#This Row],[LengthofCycle]]-F1151,I1151),"")</f>
        <v/>
      </c>
      <c r="J1152" t="str">
        <f>IF(AND(טבלה20[[#This Row],[CycleNumber]]&gt;B1151,טבלה20[[#This Row],[CycleNumber]]&gt;2),IF(טבלה20[[#This Row],[דילוג]]=1,1,IF(MAX(J1150:J1151)=1,1,IF(טבלה20[[#This Row],[LengthofCycle]]-F1151&lt;&gt;טבלה20[[#This Row],[הפרש קבוע אחרון]],0,""))),"")</f>
        <v/>
      </c>
      <c r="K1152" t="str">
        <f>IF(טבלה20[[#This Row],[CycleNumber]]&lt;3,"",IF(טבלה20[[#This Row],[דילוג]]=1,1,IF(K1151="","",IF(טבלה20[[#This Row],[LengthofCycle]]-F1151=טבלה20[[#This Row],[הפרש קבוע אחרון]],1,IF(K1151+1&gt;3,"",K1151+1)))))</f>
        <v/>
      </c>
      <c r="L1152" t="str">
        <f>IF(OR(טבלה20[[#This Row],[פעילות]]="",K1151=""),"",IF(טבלה20[[#This Row],[פעילות]]=1,1,0))</f>
        <v/>
      </c>
      <c r="M1152" s="1" t="str">
        <f>IF(טבלה20[[#This Row],[פעילות]]="","",IF(OR(M1151="",AND(טבלה20[[#This Row],[דילוג]]=1,K1151=3)),1,M1151+1))</f>
        <v/>
      </c>
      <c r="N1152" s="1" t="str">
        <f>IF(AND(טבלה20[[#This Row],[מחזורי פעילות]]=3,G1153=1,טבלה20[[#This Row],[הפרש קבוע אחרון]]&lt;&gt;I1153),1,"")</f>
        <v/>
      </c>
      <c r="O1152" s="1" t="str">
        <f>IF(AND(טבלה20[[#This Row],[מחזורי פעילות]]=3,G1153=1,טבלה20[[#This Row],[הפרש קבוע אחרון]]=I1153),1,"")</f>
        <v/>
      </c>
      <c r="P1152" s="1" t="str">
        <f>IF(AND(טבלה20[[#This Row],[דילוג]]=1,טבלה20[[#This Row],[הפרש קבוע אחרון]]=I1151,טבלה20[[#This Row],[מחזורי פעילות]]&gt;1),1,"")</f>
        <v/>
      </c>
      <c r="Q1152" s="1" t="str">
        <f>IF(OR(AND(טבלה20[[#This Row],[מחזורי פעילות]]&lt;&gt;"",M1153=""),AND(טבלה20[[#This Row],[פעילות]]=3,M1153=1)),טבלה20[[#This Row],[מחזורי פעילות]],"")</f>
        <v/>
      </c>
      <c r="R1152" s="1" t="str">
        <f>IF(טבלה20[[#This Row],[באיזה מחזור נעקר אחרי קביעה?]]&lt;&gt;"",1,"")</f>
        <v/>
      </c>
      <c r="S1152" s="1" t="str">
        <f>IF(AND(טבלה20[[#This Row],[באיזה מחזור נעקר אחרי קביעה?]]&lt;&gt;"",טבלה20[[#This Row],[CycleNumber]]&gt;B1153),טבלה20[[#This Row],[באיזה מחזור נעקר אחרי קביעה?]],"")</f>
        <v/>
      </c>
      <c r="T1152" s="1" t="str">
        <f>IF(AND(טבלה20[[#This Row],[הפרש קבוע אחרון]]&lt;&gt;"",I1151=""),טבלה20[[#This Row],[CycleNumber]],"")</f>
        <v/>
      </c>
      <c r="U1152" s="1" t="str">
        <f>IF(OR(טבלה20[[#This Row],[CycleNumber]]&gt;B1153,B1153=""),טבלה20[[#This Row],[CycleNumber]],"")</f>
        <v/>
      </c>
      <c r="V11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2" t="s">
        <v>31</v>
      </c>
      <c r="AO1152">
        <v>1</v>
      </c>
      <c r="AP1152">
        <v>31</v>
      </c>
      <c r="AQ1152" t="str">
        <f t="shared" si="38"/>
        <v/>
      </c>
      <c r="AR1152" t="str">
        <f t="shared" si="39"/>
        <v/>
      </c>
    </row>
    <row r="1153" spans="1:44" hidden="1" x14ac:dyDescent="0.25">
      <c r="A1153" t="s">
        <v>31</v>
      </c>
      <c r="B1153">
        <v>3</v>
      </c>
      <c r="C1153">
        <v>1</v>
      </c>
      <c r="D1153">
        <v>1</v>
      </c>
      <c r="E1153">
        <v>0</v>
      </c>
      <c r="F1153">
        <v>31</v>
      </c>
      <c r="G1153" t="str">
        <f>IF(טבלה20[[#This Row],[CycleNumber]]&gt;2,IF(AND(טבלה20[[#This Row],[LengthofCycle]]-F1152=F1152-F1151,טבלה20[[#This Row],[LengthofCycle]]-F1152&lt;&gt;0),1,""),"")</f>
        <v/>
      </c>
      <c r="H1153" t="str">
        <f>IF(טבלה20[[#This Row],[דילוג]]=1,SUM(G1153:G1154),"")</f>
        <v/>
      </c>
      <c r="I1153" t="str">
        <f>IF(AND(טבלה20[[#This Row],[CycleNumber]]&gt;B1152,טבלה20[[#This Row],[CycleNumber]]&gt;2),IF(טבלה20[[#This Row],[דילוג]]=1,טבלה20[[#This Row],[LengthofCycle]]-F1152,I1152),"")</f>
        <v/>
      </c>
      <c r="J1153">
        <f>IF(AND(טבלה20[[#This Row],[CycleNumber]]&gt;B1152,טבלה20[[#This Row],[CycleNumber]]&gt;2),IF(טבלה20[[#This Row],[דילוג]]=1,1,IF(MAX(J1151:J1152)=1,1,IF(טבלה20[[#This Row],[LengthofCycle]]-F1152&lt;&gt;טבלה20[[#This Row],[הפרש קבוע אחרון]],0,""))),"")</f>
        <v>0</v>
      </c>
      <c r="K1153" t="str">
        <f>IF(טבלה20[[#This Row],[CycleNumber]]&lt;3,"",IF(טבלה20[[#This Row],[דילוג]]=1,1,IF(K1152="","",IF(טבלה20[[#This Row],[LengthofCycle]]-F1152=טבלה20[[#This Row],[הפרש קבוע אחרון]],1,IF(K1152+1&gt;3,"",K1152+1)))))</f>
        <v/>
      </c>
      <c r="L1153" t="str">
        <f>IF(OR(טבלה20[[#This Row],[פעילות]]="",K1152=""),"",IF(טבלה20[[#This Row],[פעילות]]=1,1,0))</f>
        <v/>
      </c>
      <c r="M1153" s="1" t="str">
        <f>IF(טבלה20[[#This Row],[פעילות]]="","",IF(OR(M1152="",AND(טבלה20[[#This Row],[דילוג]]=1,K1152=3)),1,M1152+1))</f>
        <v/>
      </c>
      <c r="N1153" s="1" t="str">
        <f>IF(AND(טבלה20[[#This Row],[מחזורי פעילות]]=3,G1154=1,טבלה20[[#This Row],[הפרש קבוע אחרון]]&lt;&gt;I1154),1,"")</f>
        <v/>
      </c>
      <c r="O1153" s="1" t="str">
        <f>IF(AND(טבלה20[[#This Row],[מחזורי פעילות]]=3,G1154=1,טבלה20[[#This Row],[הפרש קבוע אחרון]]=I1154),1,"")</f>
        <v/>
      </c>
      <c r="P1153" s="1" t="str">
        <f>IF(AND(טבלה20[[#This Row],[דילוג]]=1,טבלה20[[#This Row],[הפרש קבוע אחרון]]=I1152,טבלה20[[#This Row],[מחזורי פעילות]]&gt;1),1,"")</f>
        <v/>
      </c>
      <c r="Q1153" s="1" t="str">
        <f>IF(OR(AND(טבלה20[[#This Row],[מחזורי פעילות]]&lt;&gt;"",M1154=""),AND(טבלה20[[#This Row],[פעילות]]=3,M1154=1)),טבלה20[[#This Row],[מחזורי פעילות]],"")</f>
        <v/>
      </c>
      <c r="R1153" s="1" t="str">
        <f>IF(טבלה20[[#This Row],[באיזה מחזור נעקר אחרי קביעה?]]&lt;&gt;"",1,"")</f>
        <v/>
      </c>
      <c r="S1153" s="1" t="str">
        <f>IF(AND(טבלה20[[#This Row],[באיזה מחזור נעקר אחרי קביעה?]]&lt;&gt;"",טבלה20[[#This Row],[CycleNumber]]&gt;B1154),טבלה20[[#This Row],[באיזה מחזור נעקר אחרי קביעה?]],"")</f>
        <v/>
      </c>
      <c r="T1153" s="1" t="str">
        <f>IF(AND(טבלה20[[#This Row],[הפרש קבוע אחרון]]&lt;&gt;"",I1152=""),טבלה20[[#This Row],[CycleNumber]],"")</f>
        <v/>
      </c>
      <c r="U1153" s="1" t="str">
        <f>IF(OR(טבלה20[[#This Row],[CycleNumber]]&gt;B1154,B1154=""),טבלה20[[#This Row],[CycleNumber]],"")</f>
        <v/>
      </c>
      <c r="V11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3" t="s">
        <v>31</v>
      </c>
      <c r="AO1153">
        <v>2</v>
      </c>
      <c r="AP1153">
        <v>28</v>
      </c>
      <c r="AQ1153" t="str">
        <f t="shared" si="38"/>
        <v/>
      </c>
      <c r="AR1153" t="str">
        <f t="shared" si="39"/>
        <v/>
      </c>
    </row>
    <row r="1154" spans="1:44" hidden="1" x14ac:dyDescent="0.25">
      <c r="A1154" t="s">
        <v>31</v>
      </c>
      <c r="B1154">
        <v>4</v>
      </c>
      <c r="C1154">
        <v>1</v>
      </c>
      <c r="D1154">
        <v>1</v>
      </c>
      <c r="E1154">
        <v>0</v>
      </c>
      <c r="F1154">
        <v>28</v>
      </c>
      <c r="G1154" t="str">
        <f>IF(טבלה20[[#This Row],[CycleNumber]]&gt;2,IF(AND(טבלה20[[#This Row],[LengthofCycle]]-F1153=F1153-F1152,טבלה20[[#This Row],[LengthofCycle]]-F1153&lt;&gt;0),1,""),"")</f>
        <v/>
      </c>
      <c r="H1154" t="str">
        <f>IF(טבלה20[[#This Row],[דילוג]]=1,SUM(G1154:G1155),"")</f>
        <v/>
      </c>
      <c r="I1154" t="str">
        <f>IF(AND(טבלה20[[#This Row],[CycleNumber]]&gt;B1153,טבלה20[[#This Row],[CycleNumber]]&gt;2),IF(טבלה20[[#This Row],[דילוג]]=1,טבלה20[[#This Row],[LengthofCycle]]-F1153,I1153),"")</f>
        <v/>
      </c>
      <c r="J1154">
        <f>IF(AND(טבלה20[[#This Row],[CycleNumber]]&gt;B1153,טבלה20[[#This Row],[CycleNumber]]&gt;2),IF(טבלה20[[#This Row],[דילוג]]=1,1,IF(MAX(J1152:J1153)=1,1,IF(טבלה20[[#This Row],[LengthofCycle]]-F1153&lt;&gt;טבלה20[[#This Row],[הפרש קבוע אחרון]],0,""))),"")</f>
        <v>0</v>
      </c>
      <c r="K1154" t="str">
        <f>IF(טבלה20[[#This Row],[CycleNumber]]&lt;3,"",IF(טבלה20[[#This Row],[דילוג]]=1,1,IF(K1153="","",IF(טבלה20[[#This Row],[LengthofCycle]]-F1153=טבלה20[[#This Row],[הפרש קבוע אחרון]],1,IF(K1153+1&gt;3,"",K1153+1)))))</f>
        <v/>
      </c>
      <c r="L1154" t="str">
        <f>IF(OR(טבלה20[[#This Row],[פעילות]]="",K1153=""),"",IF(טבלה20[[#This Row],[פעילות]]=1,1,0))</f>
        <v/>
      </c>
      <c r="M1154" s="1" t="str">
        <f>IF(טבלה20[[#This Row],[פעילות]]="","",IF(OR(M1153="",AND(טבלה20[[#This Row],[דילוג]]=1,K1153=3)),1,M1153+1))</f>
        <v/>
      </c>
      <c r="N1154" s="1" t="str">
        <f>IF(AND(טבלה20[[#This Row],[מחזורי פעילות]]=3,G1155=1,טבלה20[[#This Row],[הפרש קבוע אחרון]]&lt;&gt;I1155),1,"")</f>
        <v/>
      </c>
      <c r="O1154" s="1" t="str">
        <f>IF(AND(טבלה20[[#This Row],[מחזורי פעילות]]=3,G1155=1,טבלה20[[#This Row],[הפרש קבוע אחרון]]=I1155),1,"")</f>
        <v/>
      </c>
      <c r="P1154" s="1" t="str">
        <f>IF(AND(טבלה20[[#This Row],[דילוג]]=1,טבלה20[[#This Row],[הפרש קבוע אחרון]]=I1153,טבלה20[[#This Row],[מחזורי פעילות]]&gt;1),1,"")</f>
        <v/>
      </c>
      <c r="Q1154" s="1" t="str">
        <f>IF(OR(AND(טבלה20[[#This Row],[מחזורי פעילות]]&lt;&gt;"",M1155=""),AND(טבלה20[[#This Row],[פעילות]]=3,M1155=1)),טבלה20[[#This Row],[מחזורי פעילות]],"")</f>
        <v/>
      </c>
      <c r="R1154" s="1" t="str">
        <f>IF(טבלה20[[#This Row],[באיזה מחזור נעקר אחרי קביעה?]]&lt;&gt;"",1,"")</f>
        <v/>
      </c>
      <c r="S1154" s="1" t="str">
        <f>IF(AND(טבלה20[[#This Row],[באיזה מחזור נעקר אחרי קביעה?]]&lt;&gt;"",טבלה20[[#This Row],[CycleNumber]]&gt;B1155),טבלה20[[#This Row],[באיזה מחזור נעקר אחרי קביעה?]],"")</f>
        <v/>
      </c>
      <c r="T1154" s="1" t="str">
        <f>IF(AND(טבלה20[[#This Row],[הפרש קבוע אחרון]]&lt;&gt;"",I1153=""),טבלה20[[#This Row],[CycleNumber]],"")</f>
        <v/>
      </c>
      <c r="U1154" s="1" t="str">
        <f>IF(OR(טבלה20[[#This Row],[CycleNumber]]&gt;B1155,B1155=""),טבלה20[[#This Row],[CycleNumber]],"")</f>
        <v/>
      </c>
      <c r="V11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4" t="s">
        <v>31</v>
      </c>
      <c r="AO1154">
        <v>3</v>
      </c>
      <c r="AP1154">
        <v>31</v>
      </c>
      <c r="AQ1154">
        <f t="shared" si="38"/>
        <v>0</v>
      </c>
      <c r="AR1154" t="str">
        <f t="shared" si="39"/>
        <v/>
      </c>
    </row>
    <row r="1155" spans="1:44" hidden="1" x14ac:dyDescent="0.25">
      <c r="A1155" t="s">
        <v>31</v>
      </c>
      <c r="B1155">
        <v>5</v>
      </c>
      <c r="C1155">
        <v>1</v>
      </c>
      <c r="D1155">
        <v>1</v>
      </c>
      <c r="E1155">
        <v>0</v>
      </c>
      <c r="F1155">
        <v>29</v>
      </c>
      <c r="G1155" t="str">
        <f>IF(טבלה20[[#This Row],[CycleNumber]]&gt;2,IF(AND(טבלה20[[#This Row],[LengthofCycle]]-F1154=F1154-F1153,טבלה20[[#This Row],[LengthofCycle]]-F1154&lt;&gt;0),1,""),"")</f>
        <v/>
      </c>
      <c r="H1155" t="str">
        <f>IF(טבלה20[[#This Row],[דילוג]]=1,SUM(G1155:G1156),"")</f>
        <v/>
      </c>
      <c r="I1155" t="str">
        <f>IF(AND(טבלה20[[#This Row],[CycleNumber]]&gt;B1154,טבלה20[[#This Row],[CycleNumber]]&gt;2),IF(טבלה20[[#This Row],[דילוג]]=1,טבלה20[[#This Row],[LengthofCycle]]-F1154,I1154),"")</f>
        <v/>
      </c>
      <c r="J1155">
        <f>IF(AND(טבלה20[[#This Row],[CycleNumber]]&gt;B1154,טבלה20[[#This Row],[CycleNumber]]&gt;2),IF(טבלה20[[#This Row],[דילוג]]=1,1,IF(MAX(J1153:J1154)=1,1,IF(טבלה20[[#This Row],[LengthofCycle]]-F1154&lt;&gt;טבלה20[[#This Row],[הפרש קבוע אחרון]],0,""))),"")</f>
        <v>0</v>
      </c>
      <c r="K1155" t="str">
        <f>IF(טבלה20[[#This Row],[CycleNumber]]&lt;3,"",IF(טבלה20[[#This Row],[דילוג]]=1,1,IF(K1154="","",IF(טבלה20[[#This Row],[LengthofCycle]]-F1154=טבלה20[[#This Row],[הפרש קבוע אחרון]],1,IF(K1154+1&gt;3,"",K1154+1)))))</f>
        <v/>
      </c>
      <c r="L1155" t="str">
        <f>IF(OR(טבלה20[[#This Row],[פעילות]]="",K1154=""),"",IF(טבלה20[[#This Row],[פעילות]]=1,1,0))</f>
        <v/>
      </c>
      <c r="M1155" s="1" t="str">
        <f>IF(טבלה20[[#This Row],[פעילות]]="","",IF(OR(M1154="",AND(טבלה20[[#This Row],[דילוג]]=1,K1154=3)),1,M1154+1))</f>
        <v/>
      </c>
      <c r="N1155" s="1" t="str">
        <f>IF(AND(טבלה20[[#This Row],[מחזורי פעילות]]=3,G1156=1,טבלה20[[#This Row],[הפרש קבוע אחרון]]&lt;&gt;I1156),1,"")</f>
        <v/>
      </c>
      <c r="O1155" s="1" t="str">
        <f>IF(AND(טבלה20[[#This Row],[מחזורי פעילות]]=3,G1156=1,טבלה20[[#This Row],[הפרש קבוע אחרון]]=I1156),1,"")</f>
        <v/>
      </c>
      <c r="P1155" s="1" t="str">
        <f>IF(AND(טבלה20[[#This Row],[דילוג]]=1,טבלה20[[#This Row],[הפרש קבוע אחרון]]=I1154,טבלה20[[#This Row],[מחזורי פעילות]]&gt;1),1,"")</f>
        <v/>
      </c>
      <c r="Q1155" s="1" t="str">
        <f>IF(OR(AND(טבלה20[[#This Row],[מחזורי פעילות]]&lt;&gt;"",M1156=""),AND(טבלה20[[#This Row],[פעילות]]=3,M1156=1)),טבלה20[[#This Row],[מחזורי פעילות]],"")</f>
        <v/>
      </c>
      <c r="R1155" s="1" t="str">
        <f>IF(טבלה20[[#This Row],[באיזה מחזור נעקר אחרי קביעה?]]&lt;&gt;"",1,"")</f>
        <v/>
      </c>
      <c r="S1155" s="1" t="str">
        <f>IF(AND(טבלה20[[#This Row],[באיזה מחזור נעקר אחרי קביעה?]]&lt;&gt;"",טבלה20[[#This Row],[CycleNumber]]&gt;B1156),טבלה20[[#This Row],[באיזה מחזור נעקר אחרי קביעה?]],"")</f>
        <v/>
      </c>
      <c r="T1155" s="1" t="str">
        <f>IF(AND(טבלה20[[#This Row],[הפרש קבוע אחרון]]&lt;&gt;"",I1154=""),טבלה20[[#This Row],[CycleNumber]],"")</f>
        <v/>
      </c>
      <c r="U1155" s="1" t="str">
        <f>IF(OR(טבלה20[[#This Row],[CycleNumber]]&gt;B1156,B1156=""),טבלה20[[#This Row],[CycleNumber]],"")</f>
        <v/>
      </c>
      <c r="V11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5" t="s">
        <v>31</v>
      </c>
      <c r="AO1155">
        <v>4</v>
      </c>
      <c r="AP1155">
        <v>28</v>
      </c>
      <c r="AQ1155">
        <f t="shared" si="38"/>
        <v>0</v>
      </c>
      <c r="AR1155" t="str">
        <f t="shared" si="39"/>
        <v/>
      </c>
    </row>
    <row r="1156" spans="1:44" hidden="1" x14ac:dyDescent="0.25">
      <c r="A1156" t="s">
        <v>31</v>
      </c>
      <c r="B1156">
        <v>6</v>
      </c>
      <c r="C1156">
        <v>1</v>
      </c>
      <c r="D1156">
        <v>1</v>
      </c>
      <c r="E1156">
        <v>0</v>
      </c>
      <c r="F1156">
        <v>26</v>
      </c>
      <c r="G1156" t="str">
        <f>IF(טבלה20[[#This Row],[CycleNumber]]&gt;2,IF(AND(טבלה20[[#This Row],[LengthofCycle]]-F1155=F1155-F1154,טבלה20[[#This Row],[LengthofCycle]]-F1155&lt;&gt;0),1,""),"")</f>
        <v/>
      </c>
      <c r="H1156" t="str">
        <f>IF(טבלה20[[#This Row],[דילוג]]=1,SUM(G1156:G1157),"")</f>
        <v/>
      </c>
      <c r="I1156" t="str">
        <f>IF(AND(טבלה20[[#This Row],[CycleNumber]]&gt;B1155,טבלה20[[#This Row],[CycleNumber]]&gt;2),IF(טבלה20[[#This Row],[דילוג]]=1,טבלה20[[#This Row],[LengthofCycle]]-F1155,I1155),"")</f>
        <v/>
      </c>
      <c r="J1156">
        <f>IF(AND(טבלה20[[#This Row],[CycleNumber]]&gt;B1155,טבלה20[[#This Row],[CycleNumber]]&gt;2),IF(טבלה20[[#This Row],[דילוג]]=1,1,IF(MAX(J1154:J1155)=1,1,IF(טבלה20[[#This Row],[LengthofCycle]]-F1155&lt;&gt;טבלה20[[#This Row],[הפרש קבוע אחרון]],0,""))),"")</f>
        <v>0</v>
      </c>
      <c r="K1156" t="str">
        <f>IF(טבלה20[[#This Row],[CycleNumber]]&lt;3,"",IF(טבלה20[[#This Row],[דילוג]]=1,1,IF(K1155="","",IF(טבלה20[[#This Row],[LengthofCycle]]-F1155=טבלה20[[#This Row],[הפרש קבוע אחרון]],1,IF(K1155+1&gt;3,"",K1155+1)))))</f>
        <v/>
      </c>
      <c r="L1156" t="str">
        <f>IF(OR(טבלה20[[#This Row],[פעילות]]="",K1155=""),"",IF(טבלה20[[#This Row],[פעילות]]=1,1,0))</f>
        <v/>
      </c>
      <c r="M1156" s="1" t="str">
        <f>IF(טבלה20[[#This Row],[פעילות]]="","",IF(OR(M1155="",AND(טבלה20[[#This Row],[דילוג]]=1,K1155=3)),1,M1155+1))</f>
        <v/>
      </c>
      <c r="N1156" s="1" t="str">
        <f>IF(AND(טבלה20[[#This Row],[מחזורי פעילות]]=3,G1157=1,טבלה20[[#This Row],[הפרש קבוע אחרון]]&lt;&gt;I1157),1,"")</f>
        <v/>
      </c>
      <c r="O1156" s="1" t="str">
        <f>IF(AND(טבלה20[[#This Row],[מחזורי פעילות]]=3,G1157=1,טבלה20[[#This Row],[הפרש קבוע אחרון]]=I1157),1,"")</f>
        <v/>
      </c>
      <c r="P1156" s="1" t="str">
        <f>IF(AND(טבלה20[[#This Row],[דילוג]]=1,טבלה20[[#This Row],[הפרש קבוע אחרון]]=I1155,טבלה20[[#This Row],[מחזורי פעילות]]&gt;1),1,"")</f>
        <v/>
      </c>
      <c r="Q1156" s="1" t="str">
        <f>IF(OR(AND(טבלה20[[#This Row],[מחזורי פעילות]]&lt;&gt;"",M1157=""),AND(טבלה20[[#This Row],[פעילות]]=3,M1157=1)),טבלה20[[#This Row],[מחזורי פעילות]],"")</f>
        <v/>
      </c>
      <c r="R1156" s="1" t="str">
        <f>IF(טבלה20[[#This Row],[באיזה מחזור נעקר אחרי קביעה?]]&lt;&gt;"",1,"")</f>
        <v/>
      </c>
      <c r="S1156" s="1" t="str">
        <f>IF(AND(טבלה20[[#This Row],[באיזה מחזור נעקר אחרי קביעה?]]&lt;&gt;"",טבלה20[[#This Row],[CycleNumber]]&gt;B1157),טבלה20[[#This Row],[באיזה מחזור נעקר אחרי קביעה?]],"")</f>
        <v/>
      </c>
      <c r="T1156" s="1" t="str">
        <f>IF(AND(טבלה20[[#This Row],[הפרש קבוע אחרון]]&lt;&gt;"",I1155=""),טבלה20[[#This Row],[CycleNumber]],"")</f>
        <v/>
      </c>
      <c r="U1156" s="1" t="str">
        <f>IF(OR(טבלה20[[#This Row],[CycleNumber]]&gt;B1157,B1157=""),טבלה20[[#This Row],[CycleNumber]],"")</f>
        <v/>
      </c>
      <c r="V11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6" t="s">
        <v>31</v>
      </c>
      <c r="AO1156">
        <v>5</v>
      </c>
      <c r="AP1156">
        <v>29</v>
      </c>
      <c r="AQ1156">
        <f t="shared" si="38"/>
        <v>0</v>
      </c>
      <c r="AR1156" t="str">
        <f t="shared" si="39"/>
        <v/>
      </c>
    </row>
    <row r="1157" spans="1:44" hidden="1" x14ac:dyDescent="0.25">
      <c r="A1157" t="s">
        <v>31</v>
      </c>
      <c r="B1157">
        <v>7</v>
      </c>
      <c r="C1157">
        <v>1</v>
      </c>
      <c r="D1157">
        <v>1</v>
      </c>
      <c r="E1157">
        <v>0</v>
      </c>
      <c r="F1157">
        <v>28</v>
      </c>
      <c r="G1157" t="str">
        <f>IF(טבלה20[[#This Row],[CycleNumber]]&gt;2,IF(AND(טבלה20[[#This Row],[LengthofCycle]]-F1156=F1156-F1155,טבלה20[[#This Row],[LengthofCycle]]-F1156&lt;&gt;0),1,""),"")</f>
        <v/>
      </c>
      <c r="H1157" t="str">
        <f>IF(טבלה20[[#This Row],[דילוג]]=1,SUM(G1157:G1158),"")</f>
        <v/>
      </c>
      <c r="I1157" t="str">
        <f>IF(AND(טבלה20[[#This Row],[CycleNumber]]&gt;B1156,טבלה20[[#This Row],[CycleNumber]]&gt;2),IF(טבלה20[[#This Row],[דילוג]]=1,טבלה20[[#This Row],[LengthofCycle]]-F1156,I1156),"")</f>
        <v/>
      </c>
      <c r="J1157">
        <f>IF(AND(טבלה20[[#This Row],[CycleNumber]]&gt;B1156,טבלה20[[#This Row],[CycleNumber]]&gt;2),IF(טבלה20[[#This Row],[דילוג]]=1,1,IF(MAX(J1155:J1156)=1,1,IF(טבלה20[[#This Row],[LengthofCycle]]-F1156&lt;&gt;טבלה20[[#This Row],[הפרש קבוע אחרון]],0,""))),"")</f>
        <v>0</v>
      </c>
      <c r="K1157" t="str">
        <f>IF(טבלה20[[#This Row],[CycleNumber]]&lt;3,"",IF(טבלה20[[#This Row],[דילוג]]=1,1,IF(K1156="","",IF(טבלה20[[#This Row],[LengthofCycle]]-F1156=טבלה20[[#This Row],[הפרש קבוע אחרון]],1,IF(K1156+1&gt;3,"",K1156+1)))))</f>
        <v/>
      </c>
      <c r="L1157" t="str">
        <f>IF(OR(טבלה20[[#This Row],[פעילות]]="",K1156=""),"",IF(טבלה20[[#This Row],[פעילות]]=1,1,0))</f>
        <v/>
      </c>
      <c r="M1157" s="1" t="str">
        <f>IF(טבלה20[[#This Row],[פעילות]]="","",IF(OR(M1156="",AND(טבלה20[[#This Row],[דילוג]]=1,K1156=3)),1,M1156+1))</f>
        <v/>
      </c>
      <c r="N1157" s="1" t="str">
        <f>IF(AND(טבלה20[[#This Row],[מחזורי פעילות]]=3,G1158=1,טבלה20[[#This Row],[הפרש קבוע אחרון]]&lt;&gt;I1158),1,"")</f>
        <v/>
      </c>
      <c r="O1157" s="1" t="str">
        <f>IF(AND(טבלה20[[#This Row],[מחזורי פעילות]]=3,G1158=1,טבלה20[[#This Row],[הפרש קבוע אחרון]]=I1158),1,"")</f>
        <v/>
      </c>
      <c r="P1157" s="1" t="str">
        <f>IF(AND(טבלה20[[#This Row],[דילוג]]=1,טבלה20[[#This Row],[הפרש קבוע אחרון]]=I1156,טבלה20[[#This Row],[מחזורי פעילות]]&gt;1),1,"")</f>
        <v/>
      </c>
      <c r="Q1157" s="1" t="str">
        <f>IF(OR(AND(טבלה20[[#This Row],[מחזורי פעילות]]&lt;&gt;"",M1158=""),AND(טבלה20[[#This Row],[פעילות]]=3,M1158=1)),טבלה20[[#This Row],[מחזורי פעילות]],"")</f>
        <v/>
      </c>
      <c r="R1157" s="1" t="str">
        <f>IF(טבלה20[[#This Row],[באיזה מחזור נעקר אחרי קביעה?]]&lt;&gt;"",1,"")</f>
        <v/>
      </c>
      <c r="S1157" s="1" t="str">
        <f>IF(AND(טבלה20[[#This Row],[באיזה מחזור נעקר אחרי קביעה?]]&lt;&gt;"",טבלה20[[#This Row],[CycleNumber]]&gt;B1158),טבלה20[[#This Row],[באיזה מחזור נעקר אחרי קביעה?]],"")</f>
        <v/>
      </c>
      <c r="T1157" s="1" t="str">
        <f>IF(AND(טבלה20[[#This Row],[הפרש קבוע אחרון]]&lt;&gt;"",I1156=""),טבלה20[[#This Row],[CycleNumber]],"")</f>
        <v/>
      </c>
      <c r="U1157" s="1" t="str">
        <f>IF(OR(טבלה20[[#This Row],[CycleNumber]]&gt;B1158,B1158=""),טבלה20[[#This Row],[CycleNumber]],"")</f>
        <v/>
      </c>
      <c r="V11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7" t="s">
        <v>31</v>
      </c>
      <c r="AO1157">
        <v>6</v>
      </c>
      <c r="AP1157">
        <v>26</v>
      </c>
      <c r="AQ1157">
        <f t="shared" ref="AQ1157:AQ1220" si="40">IF(AO1157=AO1155+2,IF(AND(AP1155-AP1156=AP1156-AP1157,AP1155-AP1156&lt;&gt;0),1,0),"")</f>
        <v>0</v>
      </c>
      <c r="AR1157" t="str">
        <f t="shared" si="39"/>
        <v/>
      </c>
    </row>
    <row r="1158" spans="1:44" hidden="1" x14ac:dyDescent="0.25">
      <c r="A1158" t="s">
        <v>31</v>
      </c>
      <c r="B1158">
        <v>8</v>
      </c>
      <c r="C1158">
        <v>1</v>
      </c>
      <c r="D1158">
        <v>1</v>
      </c>
      <c r="E1158">
        <v>0</v>
      </c>
      <c r="F1158">
        <v>27</v>
      </c>
      <c r="G1158" t="str">
        <f>IF(טבלה20[[#This Row],[CycleNumber]]&gt;2,IF(AND(טבלה20[[#This Row],[LengthofCycle]]-F1157=F1157-F1156,טבלה20[[#This Row],[LengthofCycle]]-F1157&lt;&gt;0),1,""),"")</f>
        <v/>
      </c>
      <c r="H1158" t="str">
        <f>IF(טבלה20[[#This Row],[דילוג]]=1,SUM(G1158:G1159),"")</f>
        <v/>
      </c>
      <c r="I1158" t="str">
        <f>IF(AND(טבלה20[[#This Row],[CycleNumber]]&gt;B1157,טבלה20[[#This Row],[CycleNumber]]&gt;2),IF(טבלה20[[#This Row],[דילוג]]=1,טבלה20[[#This Row],[LengthofCycle]]-F1157,I1157),"")</f>
        <v/>
      </c>
      <c r="J1158">
        <f>IF(AND(טבלה20[[#This Row],[CycleNumber]]&gt;B1157,טבלה20[[#This Row],[CycleNumber]]&gt;2),IF(טבלה20[[#This Row],[דילוג]]=1,1,IF(MAX(J1156:J1157)=1,1,IF(טבלה20[[#This Row],[LengthofCycle]]-F1157&lt;&gt;טבלה20[[#This Row],[הפרש קבוע אחרון]],0,""))),"")</f>
        <v>0</v>
      </c>
      <c r="K1158" t="str">
        <f>IF(טבלה20[[#This Row],[CycleNumber]]&lt;3,"",IF(טבלה20[[#This Row],[דילוג]]=1,1,IF(K1157="","",IF(טבלה20[[#This Row],[LengthofCycle]]-F1157=טבלה20[[#This Row],[הפרש קבוע אחרון]],1,IF(K1157+1&gt;3,"",K1157+1)))))</f>
        <v/>
      </c>
      <c r="L1158" t="str">
        <f>IF(OR(טבלה20[[#This Row],[פעילות]]="",K1157=""),"",IF(טבלה20[[#This Row],[פעילות]]=1,1,0))</f>
        <v/>
      </c>
      <c r="M1158" s="1" t="str">
        <f>IF(טבלה20[[#This Row],[פעילות]]="","",IF(OR(M1157="",AND(טבלה20[[#This Row],[דילוג]]=1,K1157=3)),1,M1157+1))</f>
        <v/>
      </c>
      <c r="N1158" s="1" t="str">
        <f>IF(AND(טבלה20[[#This Row],[מחזורי פעילות]]=3,G1159=1,טבלה20[[#This Row],[הפרש קבוע אחרון]]&lt;&gt;I1159),1,"")</f>
        <v/>
      </c>
      <c r="O1158" s="1" t="str">
        <f>IF(AND(טבלה20[[#This Row],[מחזורי פעילות]]=3,G1159=1,טבלה20[[#This Row],[הפרש קבוע אחרון]]=I1159),1,"")</f>
        <v/>
      </c>
      <c r="P1158" s="1" t="str">
        <f>IF(AND(טבלה20[[#This Row],[דילוג]]=1,טבלה20[[#This Row],[הפרש קבוע אחרון]]=I1157,טבלה20[[#This Row],[מחזורי פעילות]]&gt;1),1,"")</f>
        <v/>
      </c>
      <c r="Q1158" s="1" t="str">
        <f>IF(OR(AND(טבלה20[[#This Row],[מחזורי פעילות]]&lt;&gt;"",M1159=""),AND(טבלה20[[#This Row],[פעילות]]=3,M1159=1)),טבלה20[[#This Row],[מחזורי פעילות]],"")</f>
        <v/>
      </c>
      <c r="R1158" s="1" t="str">
        <f>IF(טבלה20[[#This Row],[באיזה מחזור נעקר אחרי קביעה?]]&lt;&gt;"",1,"")</f>
        <v/>
      </c>
      <c r="S1158" s="1" t="str">
        <f>IF(AND(טבלה20[[#This Row],[באיזה מחזור נעקר אחרי קביעה?]]&lt;&gt;"",טבלה20[[#This Row],[CycleNumber]]&gt;B1159),טבלה20[[#This Row],[באיזה מחזור נעקר אחרי קביעה?]],"")</f>
        <v/>
      </c>
      <c r="T1158" s="1" t="str">
        <f>IF(AND(טבלה20[[#This Row],[הפרש קבוע אחרון]]&lt;&gt;"",I1157=""),טבלה20[[#This Row],[CycleNumber]],"")</f>
        <v/>
      </c>
      <c r="U1158" s="1" t="str">
        <f>IF(OR(טבלה20[[#This Row],[CycleNumber]]&gt;B1159,B1159=""),טבלה20[[#This Row],[CycleNumber]],"")</f>
        <v/>
      </c>
      <c r="V11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8" t="s">
        <v>31</v>
      </c>
      <c r="AO1158">
        <v>7</v>
      </c>
      <c r="AP1158">
        <v>28</v>
      </c>
      <c r="AQ1158">
        <f t="shared" si="40"/>
        <v>0</v>
      </c>
      <c r="AR1158" t="str">
        <f t="shared" ref="AR1158:AR1221" si="41">IF(AND(AQ1158=1,AQ1157=1),1,"")</f>
        <v/>
      </c>
    </row>
    <row r="1159" spans="1:44" hidden="1" x14ac:dyDescent="0.25">
      <c r="A1159" t="s">
        <v>31</v>
      </c>
      <c r="B1159">
        <v>9</v>
      </c>
      <c r="C1159">
        <v>1</v>
      </c>
      <c r="D1159">
        <v>1</v>
      </c>
      <c r="E1159">
        <v>0</v>
      </c>
      <c r="F1159">
        <v>26</v>
      </c>
      <c r="G1159">
        <f>IF(טבלה20[[#This Row],[CycleNumber]]&gt;2,IF(AND(טבלה20[[#This Row],[LengthofCycle]]-F1158=F1158-F1157,טבלה20[[#This Row],[LengthofCycle]]-F1158&lt;&gt;0),1,""),"")</f>
        <v>1</v>
      </c>
      <c r="H1159">
        <f>IF(טבלה20[[#This Row],[דילוג]]=1,SUM(G1159:G1160),"")</f>
        <v>2</v>
      </c>
      <c r="I1159">
        <f>IF(AND(טבלה20[[#This Row],[CycleNumber]]&gt;B1158,טבלה20[[#This Row],[CycleNumber]]&gt;2),IF(טבלה20[[#This Row],[דילוג]]=1,טבלה20[[#This Row],[LengthofCycle]]-F1158,I1158),"")</f>
        <v>-1</v>
      </c>
      <c r="J1159">
        <f>IF(AND(טבלה20[[#This Row],[CycleNumber]]&gt;B1158,טבלה20[[#This Row],[CycleNumber]]&gt;2),IF(טבלה20[[#This Row],[דילוג]]=1,1,IF(MAX(J1157:J1158)=1,1,IF(טבלה20[[#This Row],[LengthofCycle]]-F1158&lt;&gt;טבלה20[[#This Row],[הפרש קבוע אחרון]],0,""))),"")</f>
        <v>1</v>
      </c>
      <c r="K1159">
        <f>IF(טבלה20[[#This Row],[CycleNumber]]&lt;3,"",IF(טבלה20[[#This Row],[דילוג]]=1,1,IF(K1158="","",IF(טבלה20[[#This Row],[LengthofCycle]]-F1158=טבלה20[[#This Row],[הפרש קבוע אחרון]],1,IF(K1158+1&gt;3,"",K1158+1)))))</f>
        <v>1</v>
      </c>
      <c r="L1159" t="str">
        <f>IF(OR(טבלה20[[#This Row],[פעילות]]="",K1158=""),"",IF(טבלה20[[#This Row],[פעילות]]=1,1,0))</f>
        <v/>
      </c>
      <c r="M1159" s="1">
        <f>IF(טבלה20[[#This Row],[פעילות]]="","",IF(OR(M1158="",AND(טבלה20[[#This Row],[דילוג]]=1,K1158=3)),1,M1158+1))</f>
        <v>1</v>
      </c>
      <c r="N1159" s="1" t="str">
        <f>IF(AND(טבלה20[[#This Row],[מחזורי פעילות]]=3,G1160=1,טבלה20[[#This Row],[הפרש קבוע אחרון]]&lt;&gt;I1160),1,"")</f>
        <v/>
      </c>
      <c r="O1159" s="1" t="str">
        <f>IF(AND(טבלה20[[#This Row],[מחזורי פעילות]]=3,G1160=1,טבלה20[[#This Row],[הפרש קבוע אחרון]]=I1160),1,"")</f>
        <v/>
      </c>
      <c r="P1159" s="1" t="str">
        <f>IF(AND(טבלה20[[#This Row],[דילוג]]=1,טבלה20[[#This Row],[הפרש קבוע אחרון]]=I1158,טבלה20[[#This Row],[מחזורי פעילות]]&gt;1),1,"")</f>
        <v/>
      </c>
      <c r="Q1159" s="1" t="str">
        <f>IF(OR(AND(טבלה20[[#This Row],[מחזורי פעילות]]&lt;&gt;"",M1160=""),AND(טבלה20[[#This Row],[פעילות]]=3,M1160=1)),טבלה20[[#This Row],[מחזורי פעילות]],"")</f>
        <v/>
      </c>
      <c r="R1159" s="1" t="str">
        <f>IF(טבלה20[[#This Row],[באיזה מחזור נעקר אחרי קביעה?]]&lt;&gt;"",1,"")</f>
        <v/>
      </c>
      <c r="S1159" s="1" t="str">
        <f>IF(AND(טבלה20[[#This Row],[באיזה מחזור נעקר אחרי קביעה?]]&lt;&gt;"",טבלה20[[#This Row],[CycleNumber]]&gt;B1160),טבלה20[[#This Row],[באיזה מחזור נעקר אחרי קביעה?]],"")</f>
        <v/>
      </c>
      <c r="T1159" s="1">
        <f>IF(AND(טבלה20[[#This Row],[הפרש קבוע אחרון]]&lt;&gt;"",I1158=""),טבלה20[[#This Row],[CycleNumber]],"")</f>
        <v>9</v>
      </c>
      <c r="U1159" s="1" t="str">
        <f>IF(OR(טבלה20[[#This Row],[CycleNumber]]&gt;B1160,B1160=""),טבלה20[[#This Row],[CycleNumber]],"")</f>
        <v/>
      </c>
      <c r="V11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59" t="s">
        <v>31</v>
      </c>
      <c r="AO1159">
        <v>8</v>
      </c>
      <c r="AP1159">
        <v>27</v>
      </c>
      <c r="AQ1159">
        <f t="shared" si="40"/>
        <v>0</v>
      </c>
      <c r="AR1159" t="str">
        <f t="shared" si="41"/>
        <v/>
      </c>
    </row>
    <row r="1160" spans="1:44" hidden="1" x14ac:dyDescent="0.25">
      <c r="A1160" t="s">
        <v>31</v>
      </c>
      <c r="B1160">
        <v>10</v>
      </c>
      <c r="C1160">
        <v>1</v>
      </c>
      <c r="D1160">
        <v>1</v>
      </c>
      <c r="E1160">
        <v>0</v>
      </c>
      <c r="F1160">
        <v>25</v>
      </c>
      <c r="G1160">
        <f>IF(טבלה20[[#This Row],[CycleNumber]]&gt;2,IF(AND(טבלה20[[#This Row],[LengthofCycle]]-F1159=F1159-F1158,טבלה20[[#This Row],[LengthofCycle]]-F1159&lt;&gt;0),1,""),"")</f>
        <v>1</v>
      </c>
      <c r="H1160">
        <f>IF(טבלה20[[#This Row],[דילוג]]=1,SUM(G1160:G1161),"")</f>
        <v>1</v>
      </c>
      <c r="I1160">
        <f>IF(AND(טבלה20[[#This Row],[CycleNumber]]&gt;B1159,טבלה20[[#This Row],[CycleNumber]]&gt;2),IF(טבלה20[[#This Row],[דילוג]]=1,טבלה20[[#This Row],[LengthofCycle]]-F1159,I1159),"")</f>
        <v>-1</v>
      </c>
      <c r="J1160">
        <f>IF(AND(טבלה20[[#This Row],[CycleNumber]]&gt;B1159,טבלה20[[#This Row],[CycleNumber]]&gt;2),IF(טבלה20[[#This Row],[דילוג]]=1,1,IF(MAX(J1158:J1159)=1,1,IF(טבלה20[[#This Row],[LengthofCycle]]-F1159&lt;&gt;טבלה20[[#This Row],[הפרש קבוע אחרון]],0,""))),"")</f>
        <v>1</v>
      </c>
      <c r="K1160">
        <f>IF(טבלה20[[#This Row],[CycleNumber]]&lt;3,"",IF(טבלה20[[#This Row],[דילוג]]=1,1,IF(K1159="","",IF(טבלה20[[#This Row],[LengthofCycle]]-F1159=טבלה20[[#This Row],[הפרש קבוע אחרון]],1,IF(K1159+1&gt;3,"",K1159+1)))))</f>
        <v>1</v>
      </c>
      <c r="L1160">
        <f>IF(OR(טבלה20[[#This Row],[פעילות]]="",K1159=""),"",IF(טבלה20[[#This Row],[פעילות]]=1,1,0))</f>
        <v>1</v>
      </c>
      <c r="M1160" s="1">
        <f>IF(טבלה20[[#This Row],[פעילות]]="","",IF(OR(M1159="",AND(טבלה20[[#This Row],[דילוג]]=1,K1159=3)),1,M1159+1))</f>
        <v>2</v>
      </c>
      <c r="N1160" s="1" t="str">
        <f>IF(AND(טבלה20[[#This Row],[מחזורי פעילות]]=3,G1161=1,טבלה20[[#This Row],[הפרש קבוע אחרון]]&lt;&gt;I1161),1,"")</f>
        <v/>
      </c>
      <c r="O1160" s="1" t="str">
        <f>IF(AND(טבלה20[[#This Row],[מחזורי פעילות]]=3,G1161=1,טבלה20[[#This Row],[הפרש קבוע אחרון]]=I1161),1,"")</f>
        <v/>
      </c>
      <c r="P1160" s="1">
        <f>IF(AND(טבלה20[[#This Row],[דילוג]]=1,טבלה20[[#This Row],[הפרש קבוע אחרון]]=I1159,טבלה20[[#This Row],[מחזורי פעילות]]&gt;1),1,"")</f>
        <v>1</v>
      </c>
      <c r="Q1160" s="1">
        <f>IF(OR(AND(טבלה20[[#This Row],[מחזורי פעילות]]&lt;&gt;"",M1161=""),AND(טבלה20[[#This Row],[פעילות]]=3,M1161=1)),טבלה20[[#This Row],[מחזורי פעילות]],"")</f>
        <v>2</v>
      </c>
      <c r="R1160" s="1">
        <f>IF(טבלה20[[#This Row],[באיזה מחזור נעקר אחרי קביעה?]]&lt;&gt;"",1,"")</f>
        <v>1</v>
      </c>
      <c r="S1160" s="1">
        <f>IF(AND(טבלה20[[#This Row],[באיזה מחזור נעקר אחרי קביעה?]]&lt;&gt;"",טבלה20[[#This Row],[CycleNumber]]&gt;B1161),טבלה20[[#This Row],[באיזה מחזור נעקר אחרי קביעה?]],"")</f>
        <v>2</v>
      </c>
      <c r="T1160" s="1" t="str">
        <f>IF(AND(טבלה20[[#This Row],[הפרש קבוע אחרון]]&lt;&gt;"",I1159=""),טבלה20[[#This Row],[CycleNumber]],"")</f>
        <v/>
      </c>
      <c r="U1160" s="1">
        <f>IF(OR(טבלה20[[#This Row],[CycleNumber]]&gt;B1161,B1161=""),טבלה20[[#This Row],[CycleNumber]],"")</f>
        <v>10</v>
      </c>
      <c r="V11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0" t="s">
        <v>31</v>
      </c>
      <c r="AO1160">
        <v>9</v>
      </c>
      <c r="AP1160">
        <v>26</v>
      </c>
      <c r="AQ1160">
        <f t="shared" si="40"/>
        <v>1</v>
      </c>
      <c r="AR1160" t="str">
        <f t="shared" si="41"/>
        <v/>
      </c>
    </row>
    <row r="1161" spans="1:44" hidden="1" x14ac:dyDescent="0.25">
      <c r="A1161" t="s">
        <v>67</v>
      </c>
      <c r="B1161">
        <v>1</v>
      </c>
      <c r="C1161">
        <v>0</v>
      </c>
      <c r="D1161">
        <v>1</v>
      </c>
      <c r="E1161">
        <v>0</v>
      </c>
      <c r="F1161">
        <v>34</v>
      </c>
      <c r="G1161" t="str">
        <f>IF(טבלה20[[#This Row],[CycleNumber]]&gt;2,IF(AND(טבלה20[[#This Row],[LengthofCycle]]-F1160=F1160-F1159,טבלה20[[#This Row],[LengthofCycle]]-F1160&lt;&gt;0),1,""),"")</f>
        <v/>
      </c>
      <c r="H1161" t="str">
        <f>IF(טבלה20[[#This Row],[דילוג]]=1,SUM(G1161:G1162),"")</f>
        <v/>
      </c>
      <c r="I1161" t="str">
        <f>IF(AND(טבלה20[[#This Row],[CycleNumber]]&gt;B1160,טבלה20[[#This Row],[CycleNumber]]&gt;2),IF(טבלה20[[#This Row],[דילוג]]=1,טבלה20[[#This Row],[LengthofCycle]]-F1160,I1160),"")</f>
        <v/>
      </c>
      <c r="J1161" t="str">
        <f>IF(AND(טבלה20[[#This Row],[CycleNumber]]&gt;B1160,טבלה20[[#This Row],[CycleNumber]]&gt;2),IF(טבלה20[[#This Row],[דילוג]]=1,1,IF(MAX(J1159:J1160)=1,1,IF(טבלה20[[#This Row],[LengthofCycle]]-F1160&lt;&gt;טבלה20[[#This Row],[הפרש קבוע אחרון]],0,""))),"")</f>
        <v/>
      </c>
      <c r="K1161" t="str">
        <f>IF(טבלה20[[#This Row],[CycleNumber]]&lt;3,"",IF(טבלה20[[#This Row],[דילוג]]=1,1,IF(K1160="","",IF(טבלה20[[#This Row],[LengthofCycle]]-F1160=טבלה20[[#This Row],[הפרש קבוע אחרון]],1,IF(K1160+1&gt;3,"",K1160+1)))))</f>
        <v/>
      </c>
      <c r="L1161" t="str">
        <f>IF(OR(טבלה20[[#This Row],[פעילות]]="",K1160=""),"",IF(טבלה20[[#This Row],[פעילות]]=1,1,0))</f>
        <v/>
      </c>
      <c r="M1161" s="1" t="str">
        <f>IF(טבלה20[[#This Row],[פעילות]]="","",IF(OR(M1160="",AND(טבלה20[[#This Row],[דילוג]]=1,K1160=3)),1,M1160+1))</f>
        <v/>
      </c>
      <c r="N1161" s="1" t="str">
        <f>IF(AND(טבלה20[[#This Row],[מחזורי פעילות]]=3,G1162=1,טבלה20[[#This Row],[הפרש קבוע אחרון]]&lt;&gt;I1162),1,"")</f>
        <v/>
      </c>
      <c r="O1161" s="1" t="str">
        <f>IF(AND(טבלה20[[#This Row],[מחזורי פעילות]]=3,G1162=1,טבלה20[[#This Row],[הפרש קבוע אחרון]]=I1162),1,"")</f>
        <v/>
      </c>
      <c r="P1161" s="1" t="str">
        <f>IF(AND(טבלה20[[#This Row],[דילוג]]=1,טבלה20[[#This Row],[הפרש קבוע אחרון]]=I1160,טבלה20[[#This Row],[מחזורי פעילות]]&gt;1),1,"")</f>
        <v/>
      </c>
      <c r="Q1161" s="1" t="str">
        <f>IF(OR(AND(טבלה20[[#This Row],[מחזורי פעילות]]&lt;&gt;"",M1162=""),AND(טבלה20[[#This Row],[פעילות]]=3,M1162=1)),טבלה20[[#This Row],[מחזורי פעילות]],"")</f>
        <v/>
      </c>
      <c r="R1161" s="1" t="str">
        <f>IF(טבלה20[[#This Row],[באיזה מחזור נעקר אחרי קביעה?]]&lt;&gt;"",1,"")</f>
        <v/>
      </c>
      <c r="S1161" s="1" t="str">
        <f>IF(AND(טבלה20[[#This Row],[באיזה מחזור נעקר אחרי קביעה?]]&lt;&gt;"",טבלה20[[#This Row],[CycleNumber]]&gt;B1162),טבלה20[[#This Row],[באיזה מחזור נעקר אחרי קביעה?]],"")</f>
        <v/>
      </c>
      <c r="T1161" s="1" t="str">
        <f>IF(AND(טבלה20[[#This Row],[הפרש קבוע אחרון]]&lt;&gt;"",I1160=""),טבלה20[[#This Row],[CycleNumber]],"")</f>
        <v/>
      </c>
      <c r="U1161" s="1" t="str">
        <f>IF(OR(טבלה20[[#This Row],[CycleNumber]]&gt;B1162,B1162=""),טבלה20[[#This Row],[CycleNumber]],"")</f>
        <v/>
      </c>
      <c r="V11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1" t="s">
        <v>31</v>
      </c>
      <c r="AO1161">
        <v>10</v>
      </c>
      <c r="AP1161">
        <v>25</v>
      </c>
      <c r="AQ1161">
        <f t="shared" si="40"/>
        <v>1</v>
      </c>
      <c r="AR1161">
        <f t="shared" si="41"/>
        <v>1</v>
      </c>
    </row>
    <row r="1162" spans="1:44" hidden="1" x14ac:dyDescent="0.25">
      <c r="A1162" t="s">
        <v>67</v>
      </c>
      <c r="B1162">
        <v>2</v>
      </c>
      <c r="C1162">
        <v>0</v>
      </c>
      <c r="D1162">
        <v>1</v>
      </c>
      <c r="E1162">
        <v>0</v>
      </c>
      <c r="F1162">
        <v>30</v>
      </c>
      <c r="G1162" t="str">
        <f>IF(טבלה20[[#This Row],[CycleNumber]]&gt;2,IF(AND(טבלה20[[#This Row],[LengthofCycle]]-F1161=F1161-F1160,טבלה20[[#This Row],[LengthofCycle]]-F1161&lt;&gt;0),1,""),"")</f>
        <v/>
      </c>
      <c r="H1162" t="str">
        <f>IF(טבלה20[[#This Row],[דילוג]]=1,SUM(G1162:G1163),"")</f>
        <v/>
      </c>
      <c r="I1162" t="str">
        <f>IF(AND(טבלה20[[#This Row],[CycleNumber]]&gt;B1161,טבלה20[[#This Row],[CycleNumber]]&gt;2),IF(טבלה20[[#This Row],[דילוג]]=1,טבלה20[[#This Row],[LengthofCycle]]-F1161,I1161),"")</f>
        <v/>
      </c>
      <c r="J1162" t="str">
        <f>IF(AND(טבלה20[[#This Row],[CycleNumber]]&gt;B1161,טבלה20[[#This Row],[CycleNumber]]&gt;2),IF(טבלה20[[#This Row],[דילוג]]=1,1,IF(MAX(J1160:J1161)=1,1,IF(טבלה20[[#This Row],[LengthofCycle]]-F1161&lt;&gt;טבלה20[[#This Row],[הפרש קבוע אחרון]],0,""))),"")</f>
        <v/>
      </c>
      <c r="K1162" t="str">
        <f>IF(טבלה20[[#This Row],[CycleNumber]]&lt;3,"",IF(טבלה20[[#This Row],[דילוג]]=1,1,IF(K1161="","",IF(טבלה20[[#This Row],[LengthofCycle]]-F1161=טבלה20[[#This Row],[הפרש קבוע אחרון]],1,IF(K1161+1&gt;3,"",K1161+1)))))</f>
        <v/>
      </c>
      <c r="L1162" t="str">
        <f>IF(OR(טבלה20[[#This Row],[פעילות]]="",K1161=""),"",IF(טבלה20[[#This Row],[פעילות]]=1,1,0))</f>
        <v/>
      </c>
      <c r="M1162" s="1" t="str">
        <f>IF(טבלה20[[#This Row],[פעילות]]="","",IF(OR(M1161="",AND(טבלה20[[#This Row],[דילוג]]=1,K1161=3)),1,M1161+1))</f>
        <v/>
      </c>
      <c r="N1162" s="1" t="str">
        <f>IF(AND(טבלה20[[#This Row],[מחזורי פעילות]]=3,G1163=1,טבלה20[[#This Row],[הפרש קבוע אחרון]]&lt;&gt;I1163),1,"")</f>
        <v/>
      </c>
      <c r="O1162" s="1" t="str">
        <f>IF(AND(טבלה20[[#This Row],[מחזורי פעילות]]=3,G1163=1,טבלה20[[#This Row],[הפרש קבוע אחרון]]=I1163),1,"")</f>
        <v/>
      </c>
      <c r="P1162" s="1" t="str">
        <f>IF(AND(טבלה20[[#This Row],[דילוג]]=1,טבלה20[[#This Row],[הפרש קבוע אחרון]]=I1161,טבלה20[[#This Row],[מחזורי פעילות]]&gt;1),1,"")</f>
        <v/>
      </c>
      <c r="Q1162" s="1" t="str">
        <f>IF(OR(AND(טבלה20[[#This Row],[מחזורי פעילות]]&lt;&gt;"",M1163=""),AND(טבלה20[[#This Row],[פעילות]]=3,M1163=1)),טבלה20[[#This Row],[מחזורי פעילות]],"")</f>
        <v/>
      </c>
      <c r="R1162" s="1" t="str">
        <f>IF(טבלה20[[#This Row],[באיזה מחזור נעקר אחרי קביעה?]]&lt;&gt;"",1,"")</f>
        <v/>
      </c>
      <c r="S1162" s="1" t="str">
        <f>IF(AND(טבלה20[[#This Row],[באיזה מחזור נעקר אחרי קביעה?]]&lt;&gt;"",טבלה20[[#This Row],[CycleNumber]]&gt;B1163),טבלה20[[#This Row],[באיזה מחזור נעקר אחרי קביעה?]],"")</f>
        <v/>
      </c>
      <c r="T1162" s="1" t="str">
        <f>IF(AND(טבלה20[[#This Row],[הפרש קבוע אחרון]]&lt;&gt;"",I1161=""),טבלה20[[#This Row],[CycleNumber]],"")</f>
        <v/>
      </c>
      <c r="U1162" s="1" t="str">
        <f>IF(OR(טבלה20[[#This Row],[CycleNumber]]&gt;B1163,B1163=""),טבלה20[[#This Row],[CycleNumber]],"")</f>
        <v/>
      </c>
      <c r="V11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2" t="s">
        <v>67</v>
      </c>
      <c r="AO1162">
        <v>1</v>
      </c>
      <c r="AP1162">
        <v>34</v>
      </c>
      <c r="AQ1162" t="str">
        <f t="shared" si="40"/>
        <v/>
      </c>
      <c r="AR1162" t="str">
        <f t="shared" si="41"/>
        <v/>
      </c>
    </row>
    <row r="1163" spans="1:44" hidden="1" x14ac:dyDescent="0.25">
      <c r="A1163" t="s">
        <v>67</v>
      </c>
      <c r="B1163">
        <v>3</v>
      </c>
      <c r="C1163">
        <v>0</v>
      </c>
      <c r="D1163">
        <v>1</v>
      </c>
      <c r="E1163">
        <v>0</v>
      </c>
      <c r="F1163">
        <v>35</v>
      </c>
      <c r="G1163" t="str">
        <f>IF(טבלה20[[#This Row],[CycleNumber]]&gt;2,IF(AND(טבלה20[[#This Row],[LengthofCycle]]-F1162=F1162-F1161,טבלה20[[#This Row],[LengthofCycle]]-F1162&lt;&gt;0),1,""),"")</f>
        <v/>
      </c>
      <c r="H1163" t="str">
        <f>IF(טבלה20[[#This Row],[דילוג]]=1,SUM(G1163:G1164),"")</f>
        <v/>
      </c>
      <c r="I1163" t="str">
        <f>IF(AND(טבלה20[[#This Row],[CycleNumber]]&gt;B1162,טבלה20[[#This Row],[CycleNumber]]&gt;2),IF(טבלה20[[#This Row],[דילוג]]=1,טבלה20[[#This Row],[LengthofCycle]]-F1162,I1162),"")</f>
        <v/>
      </c>
      <c r="J1163">
        <f>IF(AND(טבלה20[[#This Row],[CycleNumber]]&gt;B1162,טבלה20[[#This Row],[CycleNumber]]&gt;2),IF(טבלה20[[#This Row],[דילוג]]=1,1,IF(MAX(J1161:J1162)=1,1,IF(טבלה20[[#This Row],[LengthofCycle]]-F1162&lt;&gt;טבלה20[[#This Row],[הפרש קבוע אחרון]],0,""))),"")</f>
        <v>0</v>
      </c>
      <c r="K1163" t="str">
        <f>IF(טבלה20[[#This Row],[CycleNumber]]&lt;3,"",IF(טבלה20[[#This Row],[דילוג]]=1,1,IF(K1162="","",IF(טבלה20[[#This Row],[LengthofCycle]]-F1162=טבלה20[[#This Row],[הפרש קבוע אחרון]],1,IF(K1162+1&gt;3,"",K1162+1)))))</f>
        <v/>
      </c>
      <c r="L1163" t="str">
        <f>IF(OR(טבלה20[[#This Row],[פעילות]]="",K1162=""),"",IF(טבלה20[[#This Row],[פעילות]]=1,1,0))</f>
        <v/>
      </c>
      <c r="M1163" s="1" t="str">
        <f>IF(טבלה20[[#This Row],[פעילות]]="","",IF(OR(M1162="",AND(טבלה20[[#This Row],[דילוג]]=1,K1162=3)),1,M1162+1))</f>
        <v/>
      </c>
      <c r="N1163" s="1" t="str">
        <f>IF(AND(טבלה20[[#This Row],[מחזורי פעילות]]=3,G1164=1,טבלה20[[#This Row],[הפרש קבוע אחרון]]&lt;&gt;I1164),1,"")</f>
        <v/>
      </c>
      <c r="O1163" s="1" t="str">
        <f>IF(AND(טבלה20[[#This Row],[מחזורי פעילות]]=3,G1164=1,טבלה20[[#This Row],[הפרש קבוע אחרון]]=I1164),1,"")</f>
        <v/>
      </c>
      <c r="P1163" s="1" t="str">
        <f>IF(AND(טבלה20[[#This Row],[דילוג]]=1,טבלה20[[#This Row],[הפרש קבוע אחרון]]=I1162,טבלה20[[#This Row],[מחזורי פעילות]]&gt;1),1,"")</f>
        <v/>
      </c>
      <c r="Q1163" s="1" t="str">
        <f>IF(OR(AND(טבלה20[[#This Row],[מחזורי פעילות]]&lt;&gt;"",M1164=""),AND(טבלה20[[#This Row],[פעילות]]=3,M1164=1)),טבלה20[[#This Row],[מחזורי פעילות]],"")</f>
        <v/>
      </c>
      <c r="R1163" s="1" t="str">
        <f>IF(טבלה20[[#This Row],[באיזה מחזור נעקר אחרי קביעה?]]&lt;&gt;"",1,"")</f>
        <v/>
      </c>
      <c r="S1163" s="1" t="str">
        <f>IF(AND(טבלה20[[#This Row],[באיזה מחזור נעקר אחרי קביעה?]]&lt;&gt;"",טבלה20[[#This Row],[CycleNumber]]&gt;B1164),טבלה20[[#This Row],[באיזה מחזור נעקר אחרי קביעה?]],"")</f>
        <v/>
      </c>
      <c r="T1163" s="1" t="str">
        <f>IF(AND(טבלה20[[#This Row],[הפרש קבוע אחרון]]&lt;&gt;"",I1162=""),טבלה20[[#This Row],[CycleNumber]],"")</f>
        <v/>
      </c>
      <c r="U1163" s="1" t="str">
        <f>IF(OR(טבלה20[[#This Row],[CycleNumber]]&gt;B1164,B1164=""),טבלה20[[#This Row],[CycleNumber]],"")</f>
        <v/>
      </c>
      <c r="V11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3" t="s">
        <v>67</v>
      </c>
      <c r="AO1163">
        <v>2</v>
      </c>
      <c r="AP1163">
        <v>30</v>
      </c>
      <c r="AQ1163" t="str">
        <f t="shared" si="40"/>
        <v/>
      </c>
      <c r="AR1163" t="str">
        <f t="shared" si="41"/>
        <v/>
      </c>
    </row>
    <row r="1164" spans="1:44" hidden="1" x14ac:dyDescent="0.25">
      <c r="A1164" t="s">
        <v>67</v>
      </c>
      <c r="B1164">
        <v>4</v>
      </c>
      <c r="C1164">
        <v>0</v>
      </c>
      <c r="D1164">
        <v>1</v>
      </c>
      <c r="E1164">
        <v>0</v>
      </c>
      <c r="F1164">
        <v>28</v>
      </c>
      <c r="G1164" t="str">
        <f>IF(טבלה20[[#This Row],[CycleNumber]]&gt;2,IF(AND(טבלה20[[#This Row],[LengthofCycle]]-F1163=F1163-F1162,טבלה20[[#This Row],[LengthofCycle]]-F1163&lt;&gt;0),1,""),"")</f>
        <v/>
      </c>
      <c r="H1164" t="str">
        <f>IF(טבלה20[[#This Row],[דילוג]]=1,SUM(G1164:G1165),"")</f>
        <v/>
      </c>
      <c r="I1164" t="str">
        <f>IF(AND(טבלה20[[#This Row],[CycleNumber]]&gt;B1163,טבלה20[[#This Row],[CycleNumber]]&gt;2),IF(טבלה20[[#This Row],[דילוג]]=1,טבלה20[[#This Row],[LengthofCycle]]-F1163,I1163),"")</f>
        <v/>
      </c>
      <c r="J1164">
        <f>IF(AND(טבלה20[[#This Row],[CycleNumber]]&gt;B1163,טבלה20[[#This Row],[CycleNumber]]&gt;2),IF(טבלה20[[#This Row],[דילוג]]=1,1,IF(MAX(J1162:J1163)=1,1,IF(טבלה20[[#This Row],[LengthofCycle]]-F1163&lt;&gt;טבלה20[[#This Row],[הפרש קבוע אחרון]],0,""))),"")</f>
        <v>0</v>
      </c>
      <c r="K1164" t="str">
        <f>IF(טבלה20[[#This Row],[CycleNumber]]&lt;3,"",IF(טבלה20[[#This Row],[דילוג]]=1,1,IF(K1163="","",IF(טבלה20[[#This Row],[LengthofCycle]]-F1163=טבלה20[[#This Row],[הפרש קבוע אחרון]],1,IF(K1163+1&gt;3,"",K1163+1)))))</f>
        <v/>
      </c>
      <c r="L1164" t="str">
        <f>IF(OR(טבלה20[[#This Row],[פעילות]]="",K1163=""),"",IF(טבלה20[[#This Row],[פעילות]]=1,1,0))</f>
        <v/>
      </c>
      <c r="M1164" s="1" t="str">
        <f>IF(טבלה20[[#This Row],[פעילות]]="","",IF(OR(M1163="",AND(טבלה20[[#This Row],[דילוג]]=1,K1163=3)),1,M1163+1))</f>
        <v/>
      </c>
      <c r="N1164" s="1" t="str">
        <f>IF(AND(טבלה20[[#This Row],[מחזורי פעילות]]=3,G1165=1,טבלה20[[#This Row],[הפרש קבוע אחרון]]&lt;&gt;I1165),1,"")</f>
        <v/>
      </c>
      <c r="O1164" s="1" t="str">
        <f>IF(AND(טבלה20[[#This Row],[מחזורי פעילות]]=3,G1165=1,טבלה20[[#This Row],[הפרש קבוע אחרון]]=I1165),1,"")</f>
        <v/>
      </c>
      <c r="P1164" s="1" t="str">
        <f>IF(AND(טבלה20[[#This Row],[דילוג]]=1,טבלה20[[#This Row],[הפרש קבוע אחרון]]=I1163,טבלה20[[#This Row],[מחזורי פעילות]]&gt;1),1,"")</f>
        <v/>
      </c>
      <c r="Q1164" s="1" t="str">
        <f>IF(OR(AND(טבלה20[[#This Row],[מחזורי פעילות]]&lt;&gt;"",M1165=""),AND(טבלה20[[#This Row],[פעילות]]=3,M1165=1)),טבלה20[[#This Row],[מחזורי פעילות]],"")</f>
        <v/>
      </c>
      <c r="R1164" s="1" t="str">
        <f>IF(טבלה20[[#This Row],[באיזה מחזור נעקר אחרי קביעה?]]&lt;&gt;"",1,"")</f>
        <v/>
      </c>
      <c r="S1164" s="1" t="str">
        <f>IF(AND(טבלה20[[#This Row],[באיזה מחזור נעקר אחרי קביעה?]]&lt;&gt;"",טבלה20[[#This Row],[CycleNumber]]&gt;B1165),טבלה20[[#This Row],[באיזה מחזור נעקר אחרי קביעה?]],"")</f>
        <v/>
      </c>
      <c r="T1164" s="1" t="str">
        <f>IF(AND(טבלה20[[#This Row],[הפרש קבוע אחרון]]&lt;&gt;"",I1163=""),טבלה20[[#This Row],[CycleNumber]],"")</f>
        <v/>
      </c>
      <c r="U1164" s="1" t="str">
        <f>IF(OR(טבלה20[[#This Row],[CycleNumber]]&gt;B1165,B1165=""),טבלה20[[#This Row],[CycleNumber]],"")</f>
        <v/>
      </c>
      <c r="V11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4" t="s">
        <v>67</v>
      </c>
      <c r="AO1164">
        <v>3</v>
      </c>
      <c r="AP1164">
        <v>35</v>
      </c>
      <c r="AQ1164">
        <f t="shared" si="40"/>
        <v>0</v>
      </c>
      <c r="AR1164" t="str">
        <f t="shared" si="41"/>
        <v/>
      </c>
    </row>
    <row r="1165" spans="1:44" hidden="1" x14ac:dyDescent="0.25">
      <c r="A1165" t="s">
        <v>67</v>
      </c>
      <c r="B1165">
        <v>5</v>
      </c>
      <c r="C1165">
        <v>0</v>
      </c>
      <c r="D1165">
        <v>0</v>
      </c>
      <c r="E1165">
        <v>0</v>
      </c>
      <c r="F1165">
        <v>30</v>
      </c>
      <c r="G1165" t="str">
        <f>IF(טבלה20[[#This Row],[CycleNumber]]&gt;2,IF(AND(טבלה20[[#This Row],[LengthofCycle]]-F1164=F1164-F1163,טבלה20[[#This Row],[LengthofCycle]]-F1164&lt;&gt;0),1,""),"")</f>
        <v/>
      </c>
      <c r="H1165" t="str">
        <f>IF(טבלה20[[#This Row],[דילוג]]=1,SUM(G1165:G1166),"")</f>
        <v/>
      </c>
      <c r="I1165" t="str">
        <f>IF(AND(טבלה20[[#This Row],[CycleNumber]]&gt;B1164,טבלה20[[#This Row],[CycleNumber]]&gt;2),IF(טבלה20[[#This Row],[דילוג]]=1,טבלה20[[#This Row],[LengthofCycle]]-F1164,I1164),"")</f>
        <v/>
      </c>
      <c r="J1165">
        <f>IF(AND(טבלה20[[#This Row],[CycleNumber]]&gt;B1164,טבלה20[[#This Row],[CycleNumber]]&gt;2),IF(טבלה20[[#This Row],[דילוג]]=1,1,IF(MAX(J1163:J1164)=1,1,IF(טבלה20[[#This Row],[LengthofCycle]]-F1164&lt;&gt;טבלה20[[#This Row],[הפרש קבוע אחרון]],0,""))),"")</f>
        <v>0</v>
      </c>
      <c r="K1165" t="str">
        <f>IF(טבלה20[[#This Row],[CycleNumber]]&lt;3,"",IF(טבלה20[[#This Row],[דילוג]]=1,1,IF(K1164="","",IF(טבלה20[[#This Row],[LengthofCycle]]-F1164=טבלה20[[#This Row],[הפרש קבוע אחרון]],1,IF(K1164+1&gt;3,"",K1164+1)))))</f>
        <v/>
      </c>
      <c r="L1165" t="str">
        <f>IF(OR(טבלה20[[#This Row],[פעילות]]="",K1164=""),"",IF(טבלה20[[#This Row],[פעילות]]=1,1,0))</f>
        <v/>
      </c>
      <c r="M1165" s="1" t="str">
        <f>IF(טבלה20[[#This Row],[פעילות]]="","",IF(OR(M1164="",AND(טבלה20[[#This Row],[דילוג]]=1,K1164=3)),1,M1164+1))</f>
        <v/>
      </c>
      <c r="N1165" s="1" t="str">
        <f>IF(AND(טבלה20[[#This Row],[מחזורי פעילות]]=3,G1166=1,טבלה20[[#This Row],[הפרש קבוע אחרון]]&lt;&gt;I1166),1,"")</f>
        <v/>
      </c>
      <c r="O1165" s="1" t="str">
        <f>IF(AND(טבלה20[[#This Row],[מחזורי פעילות]]=3,G1166=1,טבלה20[[#This Row],[הפרש קבוע אחרון]]=I1166),1,"")</f>
        <v/>
      </c>
      <c r="P1165" s="1" t="str">
        <f>IF(AND(טבלה20[[#This Row],[דילוג]]=1,טבלה20[[#This Row],[הפרש קבוע אחרון]]=I1164,טבלה20[[#This Row],[מחזורי פעילות]]&gt;1),1,"")</f>
        <v/>
      </c>
      <c r="Q1165" s="1" t="str">
        <f>IF(OR(AND(טבלה20[[#This Row],[מחזורי פעילות]]&lt;&gt;"",M1166=""),AND(טבלה20[[#This Row],[פעילות]]=3,M1166=1)),טבלה20[[#This Row],[מחזורי פעילות]],"")</f>
        <v/>
      </c>
      <c r="R1165" s="1" t="str">
        <f>IF(טבלה20[[#This Row],[באיזה מחזור נעקר אחרי קביעה?]]&lt;&gt;"",1,"")</f>
        <v/>
      </c>
      <c r="S1165" s="1" t="str">
        <f>IF(AND(טבלה20[[#This Row],[באיזה מחזור נעקר אחרי קביעה?]]&lt;&gt;"",טבלה20[[#This Row],[CycleNumber]]&gt;B1166),טבלה20[[#This Row],[באיזה מחזור נעקר אחרי קביעה?]],"")</f>
        <v/>
      </c>
      <c r="T1165" s="1" t="str">
        <f>IF(AND(טבלה20[[#This Row],[הפרש קבוע אחרון]]&lt;&gt;"",I1164=""),טבלה20[[#This Row],[CycleNumber]],"")</f>
        <v/>
      </c>
      <c r="U1165" s="1" t="str">
        <f>IF(OR(טבלה20[[#This Row],[CycleNumber]]&gt;B1166,B1166=""),טבלה20[[#This Row],[CycleNumber]],"")</f>
        <v/>
      </c>
      <c r="V11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5" t="s">
        <v>67</v>
      </c>
      <c r="AO1165">
        <v>4</v>
      </c>
      <c r="AP1165">
        <v>28</v>
      </c>
      <c r="AQ1165">
        <f t="shared" si="40"/>
        <v>0</v>
      </c>
      <c r="AR1165" t="str">
        <f t="shared" si="41"/>
        <v/>
      </c>
    </row>
    <row r="1166" spans="1:44" hidden="1" x14ac:dyDescent="0.25">
      <c r="A1166" t="s">
        <v>67</v>
      </c>
      <c r="B1166">
        <v>6</v>
      </c>
      <c r="C1166">
        <v>0</v>
      </c>
      <c r="D1166">
        <v>0</v>
      </c>
      <c r="E1166">
        <v>0</v>
      </c>
      <c r="F1166">
        <v>33</v>
      </c>
      <c r="G1166" t="str">
        <f>IF(טבלה20[[#This Row],[CycleNumber]]&gt;2,IF(AND(טבלה20[[#This Row],[LengthofCycle]]-F1165=F1165-F1164,טבלה20[[#This Row],[LengthofCycle]]-F1165&lt;&gt;0),1,""),"")</f>
        <v/>
      </c>
      <c r="H1166" t="str">
        <f>IF(טבלה20[[#This Row],[דילוג]]=1,SUM(G1166:G1167),"")</f>
        <v/>
      </c>
      <c r="I1166" t="str">
        <f>IF(AND(טבלה20[[#This Row],[CycleNumber]]&gt;B1165,טבלה20[[#This Row],[CycleNumber]]&gt;2),IF(טבלה20[[#This Row],[דילוג]]=1,טבלה20[[#This Row],[LengthofCycle]]-F1165,I1165),"")</f>
        <v/>
      </c>
      <c r="J1166">
        <f>IF(AND(טבלה20[[#This Row],[CycleNumber]]&gt;B1165,טבלה20[[#This Row],[CycleNumber]]&gt;2),IF(טבלה20[[#This Row],[דילוג]]=1,1,IF(MAX(J1164:J1165)=1,1,IF(טבלה20[[#This Row],[LengthofCycle]]-F1165&lt;&gt;טבלה20[[#This Row],[הפרש קבוע אחרון]],0,""))),"")</f>
        <v>0</v>
      </c>
      <c r="K1166" t="str">
        <f>IF(טבלה20[[#This Row],[CycleNumber]]&lt;3,"",IF(טבלה20[[#This Row],[דילוג]]=1,1,IF(K1165="","",IF(טבלה20[[#This Row],[LengthofCycle]]-F1165=טבלה20[[#This Row],[הפרש קבוע אחרון]],1,IF(K1165+1&gt;3,"",K1165+1)))))</f>
        <v/>
      </c>
      <c r="L1166" t="str">
        <f>IF(OR(טבלה20[[#This Row],[פעילות]]="",K1165=""),"",IF(טבלה20[[#This Row],[פעילות]]=1,1,0))</f>
        <v/>
      </c>
      <c r="M1166" s="1" t="str">
        <f>IF(טבלה20[[#This Row],[פעילות]]="","",IF(OR(M1165="",AND(טבלה20[[#This Row],[דילוג]]=1,K1165=3)),1,M1165+1))</f>
        <v/>
      </c>
      <c r="N1166" s="1" t="str">
        <f>IF(AND(טבלה20[[#This Row],[מחזורי פעילות]]=3,G1167=1,טבלה20[[#This Row],[הפרש קבוע אחרון]]&lt;&gt;I1167),1,"")</f>
        <v/>
      </c>
      <c r="O1166" s="1" t="str">
        <f>IF(AND(טבלה20[[#This Row],[מחזורי פעילות]]=3,G1167=1,טבלה20[[#This Row],[הפרש קבוע אחרון]]=I1167),1,"")</f>
        <v/>
      </c>
      <c r="P1166" s="1" t="str">
        <f>IF(AND(טבלה20[[#This Row],[דילוג]]=1,טבלה20[[#This Row],[הפרש קבוע אחרון]]=I1165,טבלה20[[#This Row],[מחזורי פעילות]]&gt;1),1,"")</f>
        <v/>
      </c>
      <c r="Q1166" s="1" t="str">
        <f>IF(OR(AND(טבלה20[[#This Row],[מחזורי פעילות]]&lt;&gt;"",M1167=""),AND(טבלה20[[#This Row],[פעילות]]=3,M1167=1)),טבלה20[[#This Row],[מחזורי פעילות]],"")</f>
        <v/>
      </c>
      <c r="R1166" s="1" t="str">
        <f>IF(טבלה20[[#This Row],[באיזה מחזור נעקר אחרי קביעה?]]&lt;&gt;"",1,"")</f>
        <v/>
      </c>
      <c r="S1166" s="1" t="str">
        <f>IF(AND(טבלה20[[#This Row],[באיזה מחזור נעקר אחרי קביעה?]]&lt;&gt;"",טבלה20[[#This Row],[CycleNumber]]&gt;B1167),טבלה20[[#This Row],[באיזה מחזור נעקר אחרי קביעה?]],"")</f>
        <v/>
      </c>
      <c r="T1166" s="1" t="str">
        <f>IF(AND(טבלה20[[#This Row],[הפרש קבוע אחרון]]&lt;&gt;"",I1165=""),טבלה20[[#This Row],[CycleNumber]],"")</f>
        <v/>
      </c>
      <c r="U1166" s="1" t="str">
        <f>IF(OR(טבלה20[[#This Row],[CycleNumber]]&gt;B1167,B1167=""),טבלה20[[#This Row],[CycleNumber]],"")</f>
        <v/>
      </c>
      <c r="V11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6" t="s">
        <v>67</v>
      </c>
      <c r="AO1166">
        <v>5</v>
      </c>
      <c r="AP1166">
        <v>30</v>
      </c>
      <c r="AQ1166">
        <f t="shared" si="40"/>
        <v>0</v>
      </c>
      <c r="AR1166" t="str">
        <f t="shared" si="41"/>
        <v/>
      </c>
    </row>
    <row r="1167" spans="1:44" hidden="1" x14ac:dyDescent="0.25">
      <c r="A1167" t="s">
        <v>67</v>
      </c>
      <c r="B1167">
        <v>7</v>
      </c>
      <c r="C1167">
        <v>0</v>
      </c>
      <c r="D1167">
        <v>1</v>
      </c>
      <c r="E1167">
        <v>0</v>
      </c>
      <c r="F1167">
        <v>27</v>
      </c>
      <c r="G1167" t="str">
        <f>IF(טבלה20[[#This Row],[CycleNumber]]&gt;2,IF(AND(טבלה20[[#This Row],[LengthofCycle]]-F1166=F1166-F1165,טבלה20[[#This Row],[LengthofCycle]]-F1166&lt;&gt;0),1,""),"")</f>
        <v/>
      </c>
      <c r="H1167" t="str">
        <f>IF(טבלה20[[#This Row],[דילוג]]=1,SUM(G1167:G1168),"")</f>
        <v/>
      </c>
      <c r="I1167" t="str">
        <f>IF(AND(טבלה20[[#This Row],[CycleNumber]]&gt;B1166,טבלה20[[#This Row],[CycleNumber]]&gt;2),IF(טבלה20[[#This Row],[דילוג]]=1,טבלה20[[#This Row],[LengthofCycle]]-F1166,I1166),"")</f>
        <v/>
      </c>
      <c r="J1167">
        <f>IF(AND(טבלה20[[#This Row],[CycleNumber]]&gt;B1166,טבלה20[[#This Row],[CycleNumber]]&gt;2),IF(טבלה20[[#This Row],[דילוג]]=1,1,IF(MAX(J1165:J1166)=1,1,IF(טבלה20[[#This Row],[LengthofCycle]]-F1166&lt;&gt;טבלה20[[#This Row],[הפרש קבוע אחרון]],0,""))),"")</f>
        <v>0</v>
      </c>
      <c r="K1167" t="str">
        <f>IF(טבלה20[[#This Row],[CycleNumber]]&lt;3,"",IF(טבלה20[[#This Row],[דילוג]]=1,1,IF(K1166="","",IF(טבלה20[[#This Row],[LengthofCycle]]-F1166=טבלה20[[#This Row],[הפרש קבוע אחרון]],1,IF(K1166+1&gt;3,"",K1166+1)))))</f>
        <v/>
      </c>
      <c r="L1167" t="str">
        <f>IF(OR(טבלה20[[#This Row],[פעילות]]="",K1166=""),"",IF(טבלה20[[#This Row],[פעילות]]=1,1,0))</f>
        <v/>
      </c>
      <c r="M1167" s="1" t="str">
        <f>IF(טבלה20[[#This Row],[פעילות]]="","",IF(OR(M1166="",AND(טבלה20[[#This Row],[דילוג]]=1,K1166=3)),1,M1166+1))</f>
        <v/>
      </c>
      <c r="N1167" s="1" t="str">
        <f>IF(AND(טבלה20[[#This Row],[מחזורי פעילות]]=3,G1168=1,טבלה20[[#This Row],[הפרש קבוע אחרון]]&lt;&gt;I1168),1,"")</f>
        <v/>
      </c>
      <c r="O1167" s="1" t="str">
        <f>IF(AND(טבלה20[[#This Row],[מחזורי פעילות]]=3,G1168=1,טבלה20[[#This Row],[הפרש קבוע אחרון]]=I1168),1,"")</f>
        <v/>
      </c>
      <c r="P1167" s="1" t="str">
        <f>IF(AND(טבלה20[[#This Row],[דילוג]]=1,טבלה20[[#This Row],[הפרש קבוע אחרון]]=I1166,טבלה20[[#This Row],[מחזורי פעילות]]&gt;1),1,"")</f>
        <v/>
      </c>
      <c r="Q1167" s="1" t="str">
        <f>IF(OR(AND(טבלה20[[#This Row],[מחזורי פעילות]]&lt;&gt;"",M1168=""),AND(טבלה20[[#This Row],[פעילות]]=3,M1168=1)),טבלה20[[#This Row],[מחזורי פעילות]],"")</f>
        <v/>
      </c>
      <c r="R1167" s="1" t="str">
        <f>IF(טבלה20[[#This Row],[באיזה מחזור נעקר אחרי קביעה?]]&lt;&gt;"",1,"")</f>
        <v/>
      </c>
      <c r="S1167" s="1" t="str">
        <f>IF(AND(טבלה20[[#This Row],[באיזה מחזור נעקר אחרי קביעה?]]&lt;&gt;"",טבלה20[[#This Row],[CycleNumber]]&gt;B1168),טבלה20[[#This Row],[באיזה מחזור נעקר אחרי קביעה?]],"")</f>
        <v/>
      </c>
      <c r="T1167" s="1" t="str">
        <f>IF(AND(טבלה20[[#This Row],[הפרש קבוע אחרון]]&lt;&gt;"",I1166=""),טבלה20[[#This Row],[CycleNumber]],"")</f>
        <v/>
      </c>
      <c r="U1167" s="1" t="str">
        <f>IF(OR(טבלה20[[#This Row],[CycleNumber]]&gt;B1168,B1168=""),טבלה20[[#This Row],[CycleNumber]],"")</f>
        <v/>
      </c>
      <c r="V11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7" t="s">
        <v>67</v>
      </c>
      <c r="AO1167">
        <v>6</v>
      </c>
      <c r="AP1167">
        <v>33</v>
      </c>
      <c r="AQ1167">
        <f t="shared" si="40"/>
        <v>0</v>
      </c>
      <c r="AR1167" t="str">
        <f t="shared" si="41"/>
        <v/>
      </c>
    </row>
    <row r="1168" spans="1:44" hidden="1" x14ac:dyDescent="0.25">
      <c r="A1168" t="s">
        <v>67</v>
      </c>
      <c r="B1168">
        <v>8</v>
      </c>
      <c r="C1168">
        <v>0</v>
      </c>
      <c r="D1168">
        <v>1</v>
      </c>
      <c r="E1168">
        <v>0</v>
      </c>
      <c r="F1168">
        <v>28</v>
      </c>
      <c r="G1168" t="str">
        <f>IF(טבלה20[[#This Row],[CycleNumber]]&gt;2,IF(AND(טבלה20[[#This Row],[LengthofCycle]]-F1167=F1167-F1166,טבלה20[[#This Row],[LengthofCycle]]-F1167&lt;&gt;0),1,""),"")</f>
        <v/>
      </c>
      <c r="H1168" t="str">
        <f>IF(טבלה20[[#This Row],[דילוג]]=1,SUM(G1168:G1169),"")</f>
        <v/>
      </c>
      <c r="I1168" t="str">
        <f>IF(AND(טבלה20[[#This Row],[CycleNumber]]&gt;B1167,טבלה20[[#This Row],[CycleNumber]]&gt;2),IF(טבלה20[[#This Row],[דילוג]]=1,טבלה20[[#This Row],[LengthofCycle]]-F1167,I1167),"")</f>
        <v/>
      </c>
      <c r="J1168">
        <f>IF(AND(טבלה20[[#This Row],[CycleNumber]]&gt;B1167,טבלה20[[#This Row],[CycleNumber]]&gt;2),IF(טבלה20[[#This Row],[דילוג]]=1,1,IF(MAX(J1166:J1167)=1,1,IF(טבלה20[[#This Row],[LengthofCycle]]-F1167&lt;&gt;טבלה20[[#This Row],[הפרש קבוע אחרון]],0,""))),"")</f>
        <v>0</v>
      </c>
      <c r="K1168" t="str">
        <f>IF(טבלה20[[#This Row],[CycleNumber]]&lt;3,"",IF(טבלה20[[#This Row],[דילוג]]=1,1,IF(K1167="","",IF(טבלה20[[#This Row],[LengthofCycle]]-F1167=טבלה20[[#This Row],[הפרש קבוע אחרון]],1,IF(K1167+1&gt;3,"",K1167+1)))))</f>
        <v/>
      </c>
      <c r="L1168" t="str">
        <f>IF(OR(טבלה20[[#This Row],[פעילות]]="",K1167=""),"",IF(טבלה20[[#This Row],[פעילות]]=1,1,0))</f>
        <v/>
      </c>
      <c r="M1168" s="1" t="str">
        <f>IF(טבלה20[[#This Row],[פעילות]]="","",IF(OR(M1167="",AND(טבלה20[[#This Row],[דילוג]]=1,K1167=3)),1,M1167+1))</f>
        <v/>
      </c>
      <c r="N1168" s="1" t="str">
        <f>IF(AND(טבלה20[[#This Row],[מחזורי פעילות]]=3,G1169=1,טבלה20[[#This Row],[הפרש קבוע אחרון]]&lt;&gt;I1169),1,"")</f>
        <v/>
      </c>
      <c r="O1168" s="1" t="str">
        <f>IF(AND(טבלה20[[#This Row],[מחזורי פעילות]]=3,G1169=1,טבלה20[[#This Row],[הפרש קבוע אחרון]]=I1169),1,"")</f>
        <v/>
      </c>
      <c r="P1168" s="1" t="str">
        <f>IF(AND(טבלה20[[#This Row],[דילוג]]=1,טבלה20[[#This Row],[הפרש קבוע אחרון]]=I1167,טבלה20[[#This Row],[מחזורי פעילות]]&gt;1),1,"")</f>
        <v/>
      </c>
      <c r="Q1168" s="1" t="str">
        <f>IF(OR(AND(טבלה20[[#This Row],[מחזורי פעילות]]&lt;&gt;"",M1169=""),AND(טבלה20[[#This Row],[פעילות]]=3,M1169=1)),טבלה20[[#This Row],[מחזורי פעילות]],"")</f>
        <v/>
      </c>
      <c r="R1168" s="1" t="str">
        <f>IF(טבלה20[[#This Row],[באיזה מחזור נעקר אחרי קביעה?]]&lt;&gt;"",1,"")</f>
        <v/>
      </c>
      <c r="S1168" s="1" t="str">
        <f>IF(AND(טבלה20[[#This Row],[באיזה מחזור נעקר אחרי קביעה?]]&lt;&gt;"",טבלה20[[#This Row],[CycleNumber]]&gt;B1169),טבלה20[[#This Row],[באיזה מחזור נעקר אחרי קביעה?]],"")</f>
        <v/>
      </c>
      <c r="T1168" s="1" t="str">
        <f>IF(AND(טבלה20[[#This Row],[הפרש קבוע אחרון]]&lt;&gt;"",I1167=""),טבלה20[[#This Row],[CycleNumber]],"")</f>
        <v/>
      </c>
      <c r="U1168" s="1" t="str">
        <f>IF(OR(טבלה20[[#This Row],[CycleNumber]]&gt;B1169,B1169=""),טבלה20[[#This Row],[CycleNumber]],"")</f>
        <v/>
      </c>
      <c r="V11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8" t="s">
        <v>67</v>
      </c>
      <c r="AO1168">
        <v>7</v>
      </c>
      <c r="AP1168">
        <v>27</v>
      </c>
      <c r="AQ1168">
        <f t="shared" si="40"/>
        <v>0</v>
      </c>
      <c r="AR1168" t="str">
        <f t="shared" si="41"/>
        <v/>
      </c>
    </row>
    <row r="1169" spans="1:44" hidden="1" x14ac:dyDescent="0.25">
      <c r="A1169" t="s">
        <v>67</v>
      </c>
      <c r="B1169">
        <v>9</v>
      </c>
      <c r="C1169">
        <v>0</v>
      </c>
      <c r="D1169">
        <v>1</v>
      </c>
      <c r="E1169">
        <v>0</v>
      </c>
      <c r="F1169">
        <v>30</v>
      </c>
      <c r="G1169" t="str">
        <f>IF(טבלה20[[#This Row],[CycleNumber]]&gt;2,IF(AND(טבלה20[[#This Row],[LengthofCycle]]-F1168=F1168-F1167,טבלה20[[#This Row],[LengthofCycle]]-F1168&lt;&gt;0),1,""),"")</f>
        <v/>
      </c>
      <c r="H1169" t="str">
        <f>IF(טבלה20[[#This Row],[דילוג]]=1,SUM(G1169:G1170),"")</f>
        <v/>
      </c>
      <c r="I1169" t="str">
        <f>IF(AND(טבלה20[[#This Row],[CycleNumber]]&gt;B1168,טבלה20[[#This Row],[CycleNumber]]&gt;2),IF(טבלה20[[#This Row],[דילוג]]=1,טבלה20[[#This Row],[LengthofCycle]]-F1168,I1168),"")</f>
        <v/>
      </c>
      <c r="J1169">
        <f>IF(AND(טבלה20[[#This Row],[CycleNumber]]&gt;B1168,טבלה20[[#This Row],[CycleNumber]]&gt;2),IF(טבלה20[[#This Row],[דילוג]]=1,1,IF(MAX(J1167:J1168)=1,1,IF(טבלה20[[#This Row],[LengthofCycle]]-F1168&lt;&gt;טבלה20[[#This Row],[הפרש קבוע אחרון]],0,""))),"")</f>
        <v>0</v>
      </c>
      <c r="K1169" t="str">
        <f>IF(טבלה20[[#This Row],[CycleNumber]]&lt;3,"",IF(טבלה20[[#This Row],[דילוג]]=1,1,IF(K1168="","",IF(טבלה20[[#This Row],[LengthofCycle]]-F1168=טבלה20[[#This Row],[הפרש קבוע אחרון]],1,IF(K1168+1&gt;3,"",K1168+1)))))</f>
        <v/>
      </c>
      <c r="L1169" t="str">
        <f>IF(OR(טבלה20[[#This Row],[פעילות]]="",K1168=""),"",IF(טבלה20[[#This Row],[פעילות]]=1,1,0))</f>
        <v/>
      </c>
      <c r="M1169" s="1" t="str">
        <f>IF(טבלה20[[#This Row],[פעילות]]="","",IF(OR(M1168="",AND(טבלה20[[#This Row],[דילוג]]=1,K1168=3)),1,M1168+1))</f>
        <v/>
      </c>
      <c r="N1169" s="1" t="str">
        <f>IF(AND(טבלה20[[#This Row],[מחזורי פעילות]]=3,G1170=1,טבלה20[[#This Row],[הפרש קבוע אחרון]]&lt;&gt;I1170),1,"")</f>
        <v/>
      </c>
      <c r="O1169" s="1" t="str">
        <f>IF(AND(טבלה20[[#This Row],[מחזורי פעילות]]=3,G1170=1,טבלה20[[#This Row],[הפרש קבוע אחרון]]=I1170),1,"")</f>
        <v/>
      </c>
      <c r="P1169" s="1" t="str">
        <f>IF(AND(טבלה20[[#This Row],[דילוג]]=1,טבלה20[[#This Row],[הפרש קבוע אחרון]]=I1168,טבלה20[[#This Row],[מחזורי פעילות]]&gt;1),1,"")</f>
        <v/>
      </c>
      <c r="Q1169" s="1" t="str">
        <f>IF(OR(AND(טבלה20[[#This Row],[מחזורי פעילות]]&lt;&gt;"",M1170=""),AND(טבלה20[[#This Row],[פעילות]]=3,M1170=1)),טבלה20[[#This Row],[מחזורי פעילות]],"")</f>
        <v/>
      </c>
      <c r="R1169" s="1" t="str">
        <f>IF(טבלה20[[#This Row],[באיזה מחזור נעקר אחרי קביעה?]]&lt;&gt;"",1,"")</f>
        <v/>
      </c>
      <c r="S1169" s="1" t="str">
        <f>IF(AND(טבלה20[[#This Row],[באיזה מחזור נעקר אחרי קביעה?]]&lt;&gt;"",טבלה20[[#This Row],[CycleNumber]]&gt;B1170),טבלה20[[#This Row],[באיזה מחזור נעקר אחרי קביעה?]],"")</f>
        <v/>
      </c>
      <c r="T1169" s="1" t="str">
        <f>IF(AND(טבלה20[[#This Row],[הפרש קבוע אחרון]]&lt;&gt;"",I1168=""),טבלה20[[#This Row],[CycleNumber]],"")</f>
        <v/>
      </c>
      <c r="U1169" s="1" t="str">
        <f>IF(OR(טבלה20[[#This Row],[CycleNumber]]&gt;B1170,B1170=""),טבלה20[[#This Row],[CycleNumber]],"")</f>
        <v/>
      </c>
      <c r="V11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69" t="s">
        <v>67</v>
      </c>
      <c r="AO1169">
        <v>8</v>
      </c>
      <c r="AP1169">
        <v>28</v>
      </c>
      <c r="AQ1169">
        <f t="shared" si="40"/>
        <v>0</v>
      </c>
      <c r="AR1169" t="str">
        <f t="shared" si="41"/>
        <v/>
      </c>
    </row>
    <row r="1170" spans="1:44" hidden="1" x14ac:dyDescent="0.25">
      <c r="A1170" t="s">
        <v>67</v>
      </c>
      <c r="B1170">
        <v>10</v>
      </c>
      <c r="C1170">
        <v>0</v>
      </c>
      <c r="D1170">
        <v>1</v>
      </c>
      <c r="E1170">
        <v>0</v>
      </c>
      <c r="F1170">
        <v>34</v>
      </c>
      <c r="G1170" t="str">
        <f>IF(טבלה20[[#This Row],[CycleNumber]]&gt;2,IF(AND(טבלה20[[#This Row],[LengthofCycle]]-F1169=F1169-F1168,טבלה20[[#This Row],[LengthofCycle]]-F1169&lt;&gt;0),1,""),"")</f>
        <v/>
      </c>
      <c r="H1170" t="str">
        <f>IF(טבלה20[[#This Row],[דילוג]]=1,SUM(G1170:G1171),"")</f>
        <v/>
      </c>
      <c r="I1170" t="str">
        <f>IF(AND(טבלה20[[#This Row],[CycleNumber]]&gt;B1169,טבלה20[[#This Row],[CycleNumber]]&gt;2),IF(טבלה20[[#This Row],[דילוג]]=1,טבלה20[[#This Row],[LengthofCycle]]-F1169,I1169),"")</f>
        <v/>
      </c>
      <c r="J1170">
        <f>IF(AND(טבלה20[[#This Row],[CycleNumber]]&gt;B1169,טבלה20[[#This Row],[CycleNumber]]&gt;2),IF(טבלה20[[#This Row],[דילוג]]=1,1,IF(MAX(J1168:J1169)=1,1,IF(טבלה20[[#This Row],[LengthofCycle]]-F1169&lt;&gt;טבלה20[[#This Row],[הפרש קבוע אחרון]],0,""))),"")</f>
        <v>0</v>
      </c>
      <c r="K1170" t="str">
        <f>IF(טבלה20[[#This Row],[CycleNumber]]&lt;3,"",IF(טבלה20[[#This Row],[דילוג]]=1,1,IF(K1169="","",IF(טבלה20[[#This Row],[LengthofCycle]]-F1169=טבלה20[[#This Row],[הפרש קבוע אחרון]],1,IF(K1169+1&gt;3,"",K1169+1)))))</f>
        <v/>
      </c>
      <c r="L1170" t="str">
        <f>IF(OR(טבלה20[[#This Row],[פעילות]]="",K1169=""),"",IF(טבלה20[[#This Row],[פעילות]]=1,1,0))</f>
        <v/>
      </c>
      <c r="M1170" s="1" t="str">
        <f>IF(טבלה20[[#This Row],[פעילות]]="","",IF(OR(M1169="",AND(טבלה20[[#This Row],[דילוג]]=1,K1169=3)),1,M1169+1))</f>
        <v/>
      </c>
      <c r="N1170" s="1" t="str">
        <f>IF(AND(טבלה20[[#This Row],[מחזורי פעילות]]=3,G1171=1,טבלה20[[#This Row],[הפרש קבוע אחרון]]&lt;&gt;I1171),1,"")</f>
        <v/>
      </c>
      <c r="O1170" s="1" t="str">
        <f>IF(AND(טבלה20[[#This Row],[מחזורי פעילות]]=3,G1171=1,טבלה20[[#This Row],[הפרש קבוע אחרון]]=I1171),1,"")</f>
        <v/>
      </c>
      <c r="P1170" s="1" t="str">
        <f>IF(AND(טבלה20[[#This Row],[דילוג]]=1,טבלה20[[#This Row],[הפרש קבוע אחרון]]=I1169,טבלה20[[#This Row],[מחזורי פעילות]]&gt;1),1,"")</f>
        <v/>
      </c>
      <c r="Q1170" s="1" t="str">
        <f>IF(OR(AND(טבלה20[[#This Row],[מחזורי פעילות]]&lt;&gt;"",M1171=""),AND(טבלה20[[#This Row],[פעילות]]=3,M1171=1)),טבלה20[[#This Row],[מחזורי פעילות]],"")</f>
        <v/>
      </c>
      <c r="R1170" s="1" t="str">
        <f>IF(טבלה20[[#This Row],[באיזה מחזור נעקר אחרי קביעה?]]&lt;&gt;"",1,"")</f>
        <v/>
      </c>
      <c r="S1170" s="1" t="str">
        <f>IF(AND(טבלה20[[#This Row],[באיזה מחזור נעקר אחרי קביעה?]]&lt;&gt;"",טבלה20[[#This Row],[CycleNumber]]&gt;B1171),טבלה20[[#This Row],[באיזה מחזור נעקר אחרי קביעה?]],"")</f>
        <v/>
      </c>
      <c r="T1170" s="1" t="str">
        <f>IF(AND(טבלה20[[#This Row],[הפרש קבוע אחרון]]&lt;&gt;"",I1169=""),טבלה20[[#This Row],[CycleNumber]],"")</f>
        <v/>
      </c>
      <c r="U1170" s="1" t="str">
        <f>IF(OR(טבלה20[[#This Row],[CycleNumber]]&gt;B1171,B1171=""),טבלה20[[#This Row],[CycleNumber]],"")</f>
        <v/>
      </c>
      <c r="V11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0" t="s">
        <v>67</v>
      </c>
      <c r="AO1170">
        <v>9</v>
      </c>
      <c r="AP1170">
        <v>30</v>
      </c>
      <c r="AQ1170">
        <f t="shared" si="40"/>
        <v>0</v>
      </c>
      <c r="AR1170" t="str">
        <f t="shared" si="41"/>
        <v/>
      </c>
    </row>
    <row r="1171" spans="1:44" hidden="1" x14ac:dyDescent="0.25">
      <c r="A1171" t="s">
        <v>67</v>
      </c>
      <c r="B1171">
        <v>11</v>
      </c>
      <c r="C1171">
        <v>0</v>
      </c>
      <c r="D1171">
        <v>1</v>
      </c>
      <c r="E1171">
        <v>0</v>
      </c>
      <c r="F1171">
        <v>33</v>
      </c>
      <c r="G1171" t="str">
        <f>IF(טבלה20[[#This Row],[CycleNumber]]&gt;2,IF(AND(טבלה20[[#This Row],[LengthofCycle]]-F1170=F1170-F1169,טבלה20[[#This Row],[LengthofCycle]]-F1170&lt;&gt;0),1,""),"")</f>
        <v/>
      </c>
      <c r="H1171" t="str">
        <f>IF(טבלה20[[#This Row],[דילוג]]=1,SUM(G1171:G1172),"")</f>
        <v/>
      </c>
      <c r="I1171" t="str">
        <f>IF(AND(טבלה20[[#This Row],[CycleNumber]]&gt;B1170,טבלה20[[#This Row],[CycleNumber]]&gt;2),IF(טבלה20[[#This Row],[דילוג]]=1,טבלה20[[#This Row],[LengthofCycle]]-F1170,I1170),"")</f>
        <v/>
      </c>
      <c r="J1171">
        <f>IF(AND(טבלה20[[#This Row],[CycleNumber]]&gt;B1170,טבלה20[[#This Row],[CycleNumber]]&gt;2),IF(טבלה20[[#This Row],[דילוג]]=1,1,IF(MAX(J1169:J1170)=1,1,IF(טבלה20[[#This Row],[LengthofCycle]]-F1170&lt;&gt;טבלה20[[#This Row],[הפרש קבוע אחרון]],0,""))),"")</f>
        <v>0</v>
      </c>
      <c r="K1171" t="str">
        <f>IF(טבלה20[[#This Row],[CycleNumber]]&lt;3,"",IF(טבלה20[[#This Row],[דילוג]]=1,1,IF(K1170="","",IF(טבלה20[[#This Row],[LengthofCycle]]-F1170=טבלה20[[#This Row],[הפרש קבוע אחרון]],1,IF(K1170+1&gt;3,"",K1170+1)))))</f>
        <v/>
      </c>
      <c r="L1171" t="str">
        <f>IF(OR(טבלה20[[#This Row],[פעילות]]="",K1170=""),"",IF(טבלה20[[#This Row],[פעילות]]=1,1,0))</f>
        <v/>
      </c>
      <c r="M1171" s="1" t="str">
        <f>IF(טבלה20[[#This Row],[פעילות]]="","",IF(OR(M1170="",AND(טבלה20[[#This Row],[דילוג]]=1,K1170=3)),1,M1170+1))</f>
        <v/>
      </c>
      <c r="N1171" s="1" t="str">
        <f>IF(AND(טבלה20[[#This Row],[מחזורי פעילות]]=3,G1172=1,טבלה20[[#This Row],[הפרש קבוע אחרון]]&lt;&gt;I1172),1,"")</f>
        <v/>
      </c>
      <c r="O1171" s="1" t="str">
        <f>IF(AND(טבלה20[[#This Row],[מחזורי פעילות]]=3,G1172=1,טבלה20[[#This Row],[הפרש קבוע אחרון]]=I1172),1,"")</f>
        <v/>
      </c>
      <c r="P1171" s="1" t="str">
        <f>IF(AND(טבלה20[[#This Row],[דילוג]]=1,טבלה20[[#This Row],[הפרש קבוע אחרון]]=I1170,טבלה20[[#This Row],[מחזורי פעילות]]&gt;1),1,"")</f>
        <v/>
      </c>
      <c r="Q1171" s="1" t="str">
        <f>IF(OR(AND(טבלה20[[#This Row],[מחזורי פעילות]]&lt;&gt;"",M1172=""),AND(טבלה20[[#This Row],[פעילות]]=3,M1172=1)),טבלה20[[#This Row],[מחזורי פעילות]],"")</f>
        <v/>
      </c>
      <c r="R1171" s="1" t="str">
        <f>IF(טבלה20[[#This Row],[באיזה מחזור נעקר אחרי קביעה?]]&lt;&gt;"",1,"")</f>
        <v/>
      </c>
      <c r="S1171" s="1" t="str">
        <f>IF(AND(טבלה20[[#This Row],[באיזה מחזור נעקר אחרי קביעה?]]&lt;&gt;"",טבלה20[[#This Row],[CycleNumber]]&gt;B1172),טבלה20[[#This Row],[באיזה מחזור נעקר אחרי קביעה?]],"")</f>
        <v/>
      </c>
      <c r="T1171" s="1" t="str">
        <f>IF(AND(טבלה20[[#This Row],[הפרש קבוע אחרון]]&lt;&gt;"",I1170=""),טבלה20[[#This Row],[CycleNumber]],"")</f>
        <v/>
      </c>
      <c r="U1171" s="1" t="str">
        <f>IF(OR(טבלה20[[#This Row],[CycleNumber]]&gt;B1172,B1172=""),טבלה20[[#This Row],[CycleNumber]],"")</f>
        <v/>
      </c>
      <c r="V11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1" t="s">
        <v>67</v>
      </c>
      <c r="AO1171">
        <v>10</v>
      </c>
      <c r="AP1171">
        <v>34</v>
      </c>
      <c r="AQ1171">
        <f t="shared" si="40"/>
        <v>0</v>
      </c>
      <c r="AR1171" t="str">
        <f t="shared" si="41"/>
        <v/>
      </c>
    </row>
    <row r="1172" spans="1:44" hidden="1" x14ac:dyDescent="0.25">
      <c r="A1172" t="s">
        <v>67</v>
      </c>
      <c r="B1172">
        <v>12</v>
      </c>
      <c r="C1172">
        <v>0</v>
      </c>
      <c r="D1172">
        <v>0</v>
      </c>
      <c r="E1172">
        <v>0</v>
      </c>
      <c r="F1172">
        <v>32</v>
      </c>
      <c r="G1172">
        <f>IF(טבלה20[[#This Row],[CycleNumber]]&gt;2,IF(AND(טבלה20[[#This Row],[LengthofCycle]]-F1171=F1171-F1170,טבלה20[[#This Row],[LengthofCycle]]-F1171&lt;&gt;0),1,""),"")</f>
        <v>1</v>
      </c>
      <c r="H1172">
        <f>IF(טבלה20[[#This Row],[דילוג]]=1,SUM(G1172:G1173),"")</f>
        <v>1</v>
      </c>
      <c r="I1172">
        <f>IF(AND(טבלה20[[#This Row],[CycleNumber]]&gt;B1171,טבלה20[[#This Row],[CycleNumber]]&gt;2),IF(טבלה20[[#This Row],[דילוג]]=1,טבלה20[[#This Row],[LengthofCycle]]-F1171,I1171),"")</f>
        <v>-1</v>
      </c>
      <c r="J1172">
        <f>IF(AND(טבלה20[[#This Row],[CycleNumber]]&gt;B1171,טבלה20[[#This Row],[CycleNumber]]&gt;2),IF(טבלה20[[#This Row],[דילוג]]=1,1,IF(MAX(J1170:J1171)=1,1,IF(טבלה20[[#This Row],[LengthofCycle]]-F1171&lt;&gt;טבלה20[[#This Row],[הפרש קבוע אחרון]],0,""))),"")</f>
        <v>1</v>
      </c>
      <c r="K1172">
        <f>IF(טבלה20[[#This Row],[CycleNumber]]&lt;3,"",IF(טבלה20[[#This Row],[דילוג]]=1,1,IF(K1171="","",IF(טבלה20[[#This Row],[LengthofCycle]]-F1171=טבלה20[[#This Row],[הפרש קבוע אחרון]],1,IF(K1171+1&gt;3,"",K1171+1)))))</f>
        <v>1</v>
      </c>
      <c r="L1172" t="str">
        <f>IF(OR(טבלה20[[#This Row],[פעילות]]="",K1171=""),"",IF(טבלה20[[#This Row],[פעילות]]=1,1,0))</f>
        <v/>
      </c>
      <c r="M1172" s="1">
        <f>IF(טבלה20[[#This Row],[פעילות]]="","",IF(OR(M1171="",AND(טבלה20[[#This Row],[דילוג]]=1,K1171=3)),1,M1171+1))</f>
        <v>1</v>
      </c>
      <c r="N1172" s="1" t="str">
        <f>IF(AND(טבלה20[[#This Row],[מחזורי פעילות]]=3,G1173=1,טבלה20[[#This Row],[הפרש קבוע אחרון]]&lt;&gt;I1173),1,"")</f>
        <v/>
      </c>
      <c r="O1172" s="1" t="str">
        <f>IF(AND(טבלה20[[#This Row],[מחזורי פעילות]]=3,G1173=1,טבלה20[[#This Row],[הפרש קבוע אחרון]]=I1173),1,"")</f>
        <v/>
      </c>
      <c r="P1172" s="1" t="str">
        <f>IF(AND(טבלה20[[#This Row],[דילוג]]=1,טבלה20[[#This Row],[הפרש קבוע אחרון]]=I1171,טבלה20[[#This Row],[מחזורי פעילות]]&gt;1),1,"")</f>
        <v/>
      </c>
      <c r="Q1172" s="1">
        <f>IF(OR(AND(טבלה20[[#This Row],[מחזורי פעילות]]&lt;&gt;"",M1173=""),AND(טבלה20[[#This Row],[פעילות]]=3,M1173=1)),טבלה20[[#This Row],[מחזורי פעילות]],"")</f>
        <v>1</v>
      </c>
      <c r="R1172" s="1">
        <f>IF(טבלה20[[#This Row],[באיזה מחזור נעקר אחרי קביעה?]]&lt;&gt;"",1,"")</f>
        <v>1</v>
      </c>
      <c r="S1172" s="1">
        <f>IF(AND(טבלה20[[#This Row],[באיזה מחזור נעקר אחרי קביעה?]]&lt;&gt;"",טבלה20[[#This Row],[CycleNumber]]&gt;B1173),טבלה20[[#This Row],[באיזה מחזור נעקר אחרי קביעה?]],"")</f>
        <v>1</v>
      </c>
      <c r="T1172" s="1">
        <f>IF(AND(טבלה20[[#This Row],[הפרש קבוע אחרון]]&lt;&gt;"",I1171=""),טבלה20[[#This Row],[CycleNumber]],"")</f>
        <v>12</v>
      </c>
      <c r="U1172" s="1">
        <f>IF(OR(טבלה20[[#This Row],[CycleNumber]]&gt;B1173,B1173=""),טבלה20[[#This Row],[CycleNumber]],"")</f>
        <v>12</v>
      </c>
      <c r="V11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2" t="s">
        <v>67</v>
      </c>
      <c r="AO1172">
        <v>11</v>
      </c>
      <c r="AP1172">
        <v>33</v>
      </c>
      <c r="AQ1172">
        <f t="shared" si="40"/>
        <v>0</v>
      </c>
      <c r="AR1172" t="str">
        <f t="shared" si="41"/>
        <v/>
      </c>
    </row>
    <row r="1173" spans="1:44" hidden="1" x14ac:dyDescent="0.25">
      <c r="A1173" t="s">
        <v>68</v>
      </c>
      <c r="B1173">
        <v>1</v>
      </c>
      <c r="C1173">
        <v>1</v>
      </c>
      <c r="D1173">
        <v>1</v>
      </c>
      <c r="E1173">
        <v>0</v>
      </c>
      <c r="F1173">
        <v>31</v>
      </c>
      <c r="G1173" t="str">
        <f>IF(טבלה20[[#This Row],[CycleNumber]]&gt;2,IF(AND(טבלה20[[#This Row],[LengthofCycle]]-F1172=F1172-F1171,טבלה20[[#This Row],[LengthofCycle]]-F1172&lt;&gt;0),1,""),"")</f>
        <v/>
      </c>
      <c r="H1173" t="str">
        <f>IF(טבלה20[[#This Row],[דילוג]]=1,SUM(G1173:G1174),"")</f>
        <v/>
      </c>
      <c r="I1173" t="str">
        <f>IF(AND(טבלה20[[#This Row],[CycleNumber]]&gt;B1172,טבלה20[[#This Row],[CycleNumber]]&gt;2),IF(טבלה20[[#This Row],[דילוג]]=1,טבלה20[[#This Row],[LengthofCycle]]-F1172,I1172),"")</f>
        <v/>
      </c>
      <c r="J1173" t="str">
        <f>IF(AND(טבלה20[[#This Row],[CycleNumber]]&gt;B1172,טבלה20[[#This Row],[CycleNumber]]&gt;2),IF(טבלה20[[#This Row],[דילוג]]=1,1,IF(MAX(J1171:J1172)=1,1,IF(טבלה20[[#This Row],[LengthofCycle]]-F1172&lt;&gt;טבלה20[[#This Row],[הפרש קבוע אחרון]],0,""))),"")</f>
        <v/>
      </c>
      <c r="K1173" t="str">
        <f>IF(טבלה20[[#This Row],[CycleNumber]]&lt;3,"",IF(טבלה20[[#This Row],[דילוג]]=1,1,IF(K1172="","",IF(טבלה20[[#This Row],[LengthofCycle]]-F1172=טבלה20[[#This Row],[הפרש קבוע אחרון]],1,IF(K1172+1&gt;3,"",K1172+1)))))</f>
        <v/>
      </c>
      <c r="L1173" t="str">
        <f>IF(OR(טבלה20[[#This Row],[פעילות]]="",K1172=""),"",IF(טבלה20[[#This Row],[פעילות]]=1,1,0))</f>
        <v/>
      </c>
      <c r="M1173" s="1" t="str">
        <f>IF(טבלה20[[#This Row],[פעילות]]="","",IF(OR(M1172="",AND(טבלה20[[#This Row],[דילוג]]=1,K1172=3)),1,M1172+1))</f>
        <v/>
      </c>
      <c r="N1173" s="1" t="str">
        <f>IF(AND(טבלה20[[#This Row],[מחזורי פעילות]]=3,G1174=1,טבלה20[[#This Row],[הפרש קבוע אחרון]]&lt;&gt;I1174),1,"")</f>
        <v/>
      </c>
      <c r="O1173" s="1" t="str">
        <f>IF(AND(טבלה20[[#This Row],[מחזורי פעילות]]=3,G1174=1,טבלה20[[#This Row],[הפרש קבוע אחרון]]=I1174),1,"")</f>
        <v/>
      </c>
      <c r="P1173" s="1" t="str">
        <f>IF(AND(טבלה20[[#This Row],[דילוג]]=1,טבלה20[[#This Row],[הפרש קבוע אחרון]]=I1172,טבלה20[[#This Row],[מחזורי פעילות]]&gt;1),1,"")</f>
        <v/>
      </c>
      <c r="Q1173" s="1" t="str">
        <f>IF(OR(AND(טבלה20[[#This Row],[מחזורי פעילות]]&lt;&gt;"",M1174=""),AND(טבלה20[[#This Row],[פעילות]]=3,M1174=1)),טבלה20[[#This Row],[מחזורי פעילות]],"")</f>
        <v/>
      </c>
      <c r="R1173" s="1" t="str">
        <f>IF(טבלה20[[#This Row],[באיזה מחזור נעקר אחרי קביעה?]]&lt;&gt;"",1,"")</f>
        <v/>
      </c>
      <c r="S1173" s="1" t="str">
        <f>IF(AND(טבלה20[[#This Row],[באיזה מחזור נעקר אחרי קביעה?]]&lt;&gt;"",טבלה20[[#This Row],[CycleNumber]]&gt;B1174),טבלה20[[#This Row],[באיזה מחזור נעקר אחרי קביעה?]],"")</f>
        <v/>
      </c>
      <c r="T1173" s="1" t="str">
        <f>IF(AND(טבלה20[[#This Row],[הפרש קבוע אחרון]]&lt;&gt;"",I1172=""),טבלה20[[#This Row],[CycleNumber]],"")</f>
        <v/>
      </c>
      <c r="U1173" s="1" t="str">
        <f>IF(OR(טבלה20[[#This Row],[CycleNumber]]&gt;B1174,B1174=""),טבלה20[[#This Row],[CycleNumber]],"")</f>
        <v/>
      </c>
      <c r="V11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3" t="s">
        <v>67</v>
      </c>
      <c r="AO1173">
        <v>12</v>
      </c>
      <c r="AP1173">
        <v>32</v>
      </c>
      <c r="AQ1173">
        <f t="shared" si="40"/>
        <v>1</v>
      </c>
      <c r="AR1173" t="str">
        <f t="shared" si="41"/>
        <v/>
      </c>
    </row>
    <row r="1174" spans="1:44" hidden="1" x14ac:dyDescent="0.25">
      <c r="A1174" t="s">
        <v>68</v>
      </c>
      <c r="B1174">
        <v>2</v>
      </c>
      <c r="C1174">
        <v>1</v>
      </c>
      <c r="D1174">
        <v>1</v>
      </c>
      <c r="E1174">
        <v>0</v>
      </c>
      <c r="F1174">
        <v>32</v>
      </c>
      <c r="G1174" t="str">
        <f>IF(טבלה20[[#This Row],[CycleNumber]]&gt;2,IF(AND(טבלה20[[#This Row],[LengthofCycle]]-F1173=F1173-F1172,טבלה20[[#This Row],[LengthofCycle]]-F1173&lt;&gt;0),1,""),"")</f>
        <v/>
      </c>
      <c r="H1174" t="str">
        <f>IF(טבלה20[[#This Row],[דילוג]]=1,SUM(G1174:G1175),"")</f>
        <v/>
      </c>
      <c r="I1174" t="str">
        <f>IF(AND(טבלה20[[#This Row],[CycleNumber]]&gt;B1173,טבלה20[[#This Row],[CycleNumber]]&gt;2),IF(טבלה20[[#This Row],[דילוג]]=1,טבלה20[[#This Row],[LengthofCycle]]-F1173,I1173),"")</f>
        <v/>
      </c>
      <c r="J1174" t="str">
        <f>IF(AND(טבלה20[[#This Row],[CycleNumber]]&gt;B1173,טבלה20[[#This Row],[CycleNumber]]&gt;2),IF(טבלה20[[#This Row],[דילוג]]=1,1,IF(MAX(J1172:J1173)=1,1,IF(טבלה20[[#This Row],[LengthofCycle]]-F1173&lt;&gt;טבלה20[[#This Row],[הפרש קבוע אחרון]],0,""))),"")</f>
        <v/>
      </c>
      <c r="K1174" t="str">
        <f>IF(טבלה20[[#This Row],[CycleNumber]]&lt;3,"",IF(טבלה20[[#This Row],[דילוג]]=1,1,IF(K1173="","",IF(טבלה20[[#This Row],[LengthofCycle]]-F1173=טבלה20[[#This Row],[הפרש קבוע אחרון]],1,IF(K1173+1&gt;3,"",K1173+1)))))</f>
        <v/>
      </c>
      <c r="L1174" t="str">
        <f>IF(OR(טבלה20[[#This Row],[פעילות]]="",K1173=""),"",IF(טבלה20[[#This Row],[פעילות]]=1,1,0))</f>
        <v/>
      </c>
      <c r="M1174" s="1" t="str">
        <f>IF(טבלה20[[#This Row],[פעילות]]="","",IF(OR(M1173="",AND(טבלה20[[#This Row],[דילוג]]=1,K1173=3)),1,M1173+1))</f>
        <v/>
      </c>
      <c r="N1174" s="1" t="str">
        <f>IF(AND(טבלה20[[#This Row],[מחזורי פעילות]]=3,G1175=1,טבלה20[[#This Row],[הפרש קבוע אחרון]]&lt;&gt;I1175),1,"")</f>
        <v/>
      </c>
      <c r="O1174" s="1" t="str">
        <f>IF(AND(טבלה20[[#This Row],[מחזורי פעילות]]=3,G1175=1,טבלה20[[#This Row],[הפרש קבוע אחרון]]=I1175),1,"")</f>
        <v/>
      </c>
      <c r="P1174" s="1" t="str">
        <f>IF(AND(טבלה20[[#This Row],[דילוג]]=1,טבלה20[[#This Row],[הפרש קבוע אחרון]]=I1173,טבלה20[[#This Row],[מחזורי פעילות]]&gt;1),1,"")</f>
        <v/>
      </c>
      <c r="Q1174" s="1" t="str">
        <f>IF(OR(AND(טבלה20[[#This Row],[מחזורי פעילות]]&lt;&gt;"",M1175=""),AND(טבלה20[[#This Row],[פעילות]]=3,M1175=1)),טבלה20[[#This Row],[מחזורי פעילות]],"")</f>
        <v/>
      </c>
      <c r="R1174" s="1" t="str">
        <f>IF(טבלה20[[#This Row],[באיזה מחזור נעקר אחרי קביעה?]]&lt;&gt;"",1,"")</f>
        <v/>
      </c>
      <c r="S1174" s="1" t="str">
        <f>IF(AND(טבלה20[[#This Row],[באיזה מחזור נעקר אחרי קביעה?]]&lt;&gt;"",טבלה20[[#This Row],[CycleNumber]]&gt;B1175),טבלה20[[#This Row],[באיזה מחזור נעקר אחרי קביעה?]],"")</f>
        <v/>
      </c>
      <c r="T1174" s="1" t="str">
        <f>IF(AND(טבלה20[[#This Row],[הפרש קבוע אחרון]]&lt;&gt;"",I1173=""),טבלה20[[#This Row],[CycleNumber]],"")</f>
        <v/>
      </c>
      <c r="U1174" s="1" t="str">
        <f>IF(OR(טבלה20[[#This Row],[CycleNumber]]&gt;B1175,B1175=""),טבלה20[[#This Row],[CycleNumber]],"")</f>
        <v/>
      </c>
      <c r="V11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4" t="s">
        <v>68</v>
      </c>
      <c r="AO1174">
        <v>1</v>
      </c>
      <c r="AP1174">
        <v>31</v>
      </c>
      <c r="AQ1174" t="str">
        <f t="shared" si="40"/>
        <v/>
      </c>
      <c r="AR1174" t="str">
        <f t="shared" si="41"/>
        <v/>
      </c>
    </row>
    <row r="1175" spans="1:44" hidden="1" x14ac:dyDescent="0.25">
      <c r="A1175" t="s">
        <v>68</v>
      </c>
      <c r="B1175">
        <v>3</v>
      </c>
      <c r="C1175">
        <v>1</v>
      </c>
      <c r="D1175">
        <v>0</v>
      </c>
      <c r="E1175">
        <v>0</v>
      </c>
      <c r="F1175">
        <v>31</v>
      </c>
      <c r="G1175" t="str">
        <f>IF(טבלה20[[#This Row],[CycleNumber]]&gt;2,IF(AND(טבלה20[[#This Row],[LengthofCycle]]-F1174=F1174-F1173,טבלה20[[#This Row],[LengthofCycle]]-F1174&lt;&gt;0),1,""),"")</f>
        <v/>
      </c>
      <c r="H1175" t="str">
        <f>IF(טבלה20[[#This Row],[דילוג]]=1,SUM(G1175:G1176),"")</f>
        <v/>
      </c>
      <c r="I1175" t="str">
        <f>IF(AND(טבלה20[[#This Row],[CycleNumber]]&gt;B1174,טבלה20[[#This Row],[CycleNumber]]&gt;2),IF(טבלה20[[#This Row],[דילוג]]=1,טבלה20[[#This Row],[LengthofCycle]]-F1174,I1174),"")</f>
        <v/>
      </c>
      <c r="J1175">
        <f>IF(AND(טבלה20[[#This Row],[CycleNumber]]&gt;B1174,טבלה20[[#This Row],[CycleNumber]]&gt;2),IF(טבלה20[[#This Row],[דילוג]]=1,1,IF(MAX(J1173:J1174)=1,1,IF(טבלה20[[#This Row],[LengthofCycle]]-F1174&lt;&gt;טבלה20[[#This Row],[הפרש קבוע אחרון]],0,""))),"")</f>
        <v>0</v>
      </c>
      <c r="K1175" t="str">
        <f>IF(טבלה20[[#This Row],[CycleNumber]]&lt;3,"",IF(טבלה20[[#This Row],[דילוג]]=1,1,IF(K1174="","",IF(טבלה20[[#This Row],[LengthofCycle]]-F1174=טבלה20[[#This Row],[הפרש קבוע אחרון]],1,IF(K1174+1&gt;3,"",K1174+1)))))</f>
        <v/>
      </c>
      <c r="L1175" t="str">
        <f>IF(OR(טבלה20[[#This Row],[פעילות]]="",K1174=""),"",IF(טבלה20[[#This Row],[פעילות]]=1,1,0))</f>
        <v/>
      </c>
      <c r="M1175" s="1" t="str">
        <f>IF(טבלה20[[#This Row],[פעילות]]="","",IF(OR(M1174="",AND(טבלה20[[#This Row],[דילוג]]=1,K1174=3)),1,M1174+1))</f>
        <v/>
      </c>
      <c r="N1175" s="1" t="str">
        <f>IF(AND(טבלה20[[#This Row],[מחזורי פעילות]]=3,G1176=1,טבלה20[[#This Row],[הפרש קבוע אחרון]]&lt;&gt;I1176),1,"")</f>
        <v/>
      </c>
      <c r="O1175" s="1" t="str">
        <f>IF(AND(טבלה20[[#This Row],[מחזורי פעילות]]=3,G1176=1,טבלה20[[#This Row],[הפרש קבוע אחרון]]=I1176),1,"")</f>
        <v/>
      </c>
      <c r="P1175" s="1" t="str">
        <f>IF(AND(טבלה20[[#This Row],[דילוג]]=1,טבלה20[[#This Row],[הפרש קבוע אחרון]]=I1174,טבלה20[[#This Row],[מחזורי פעילות]]&gt;1),1,"")</f>
        <v/>
      </c>
      <c r="Q1175" s="1" t="str">
        <f>IF(OR(AND(טבלה20[[#This Row],[מחזורי פעילות]]&lt;&gt;"",M1176=""),AND(טבלה20[[#This Row],[פעילות]]=3,M1176=1)),טבלה20[[#This Row],[מחזורי פעילות]],"")</f>
        <v/>
      </c>
      <c r="R1175" s="1" t="str">
        <f>IF(טבלה20[[#This Row],[באיזה מחזור נעקר אחרי קביעה?]]&lt;&gt;"",1,"")</f>
        <v/>
      </c>
      <c r="S1175" s="1" t="str">
        <f>IF(AND(טבלה20[[#This Row],[באיזה מחזור נעקר אחרי קביעה?]]&lt;&gt;"",טבלה20[[#This Row],[CycleNumber]]&gt;B1176),טבלה20[[#This Row],[באיזה מחזור נעקר אחרי קביעה?]],"")</f>
        <v/>
      </c>
      <c r="T1175" s="1" t="str">
        <f>IF(AND(טבלה20[[#This Row],[הפרש קבוע אחרון]]&lt;&gt;"",I1174=""),טבלה20[[#This Row],[CycleNumber]],"")</f>
        <v/>
      </c>
      <c r="U1175" s="1" t="str">
        <f>IF(OR(טבלה20[[#This Row],[CycleNumber]]&gt;B1176,B1176=""),טבלה20[[#This Row],[CycleNumber]],"")</f>
        <v/>
      </c>
      <c r="V11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5" t="s">
        <v>68</v>
      </c>
      <c r="AO1175">
        <v>2</v>
      </c>
      <c r="AP1175">
        <v>32</v>
      </c>
      <c r="AQ1175" t="str">
        <f t="shared" si="40"/>
        <v/>
      </c>
      <c r="AR1175" t="str">
        <f t="shared" si="41"/>
        <v/>
      </c>
    </row>
    <row r="1176" spans="1:44" hidden="1" x14ac:dyDescent="0.25">
      <c r="A1176" t="s">
        <v>68</v>
      </c>
      <c r="B1176">
        <v>4</v>
      </c>
      <c r="C1176">
        <v>1</v>
      </c>
      <c r="D1176">
        <v>1</v>
      </c>
      <c r="E1176">
        <v>0</v>
      </c>
      <c r="F1176">
        <v>32</v>
      </c>
      <c r="G1176" t="str">
        <f>IF(טבלה20[[#This Row],[CycleNumber]]&gt;2,IF(AND(טבלה20[[#This Row],[LengthofCycle]]-F1175=F1175-F1174,טבלה20[[#This Row],[LengthofCycle]]-F1175&lt;&gt;0),1,""),"")</f>
        <v/>
      </c>
      <c r="H1176" t="str">
        <f>IF(טבלה20[[#This Row],[דילוג]]=1,SUM(G1176:G1177),"")</f>
        <v/>
      </c>
      <c r="I1176" t="str">
        <f>IF(AND(טבלה20[[#This Row],[CycleNumber]]&gt;B1175,טבלה20[[#This Row],[CycleNumber]]&gt;2),IF(טבלה20[[#This Row],[דילוג]]=1,טבלה20[[#This Row],[LengthofCycle]]-F1175,I1175),"")</f>
        <v/>
      </c>
      <c r="J1176">
        <f>IF(AND(טבלה20[[#This Row],[CycleNumber]]&gt;B1175,טבלה20[[#This Row],[CycleNumber]]&gt;2),IF(טבלה20[[#This Row],[דילוג]]=1,1,IF(MAX(J1174:J1175)=1,1,IF(טבלה20[[#This Row],[LengthofCycle]]-F1175&lt;&gt;טבלה20[[#This Row],[הפרש קבוע אחרון]],0,""))),"")</f>
        <v>0</v>
      </c>
      <c r="K1176" t="str">
        <f>IF(טבלה20[[#This Row],[CycleNumber]]&lt;3,"",IF(טבלה20[[#This Row],[דילוג]]=1,1,IF(K1175="","",IF(טבלה20[[#This Row],[LengthofCycle]]-F1175=טבלה20[[#This Row],[הפרש קבוע אחרון]],1,IF(K1175+1&gt;3,"",K1175+1)))))</f>
        <v/>
      </c>
      <c r="L1176" t="str">
        <f>IF(OR(טבלה20[[#This Row],[פעילות]]="",K1175=""),"",IF(טבלה20[[#This Row],[פעילות]]=1,1,0))</f>
        <v/>
      </c>
      <c r="M1176" s="1" t="str">
        <f>IF(טבלה20[[#This Row],[פעילות]]="","",IF(OR(M1175="",AND(טבלה20[[#This Row],[דילוג]]=1,K1175=3)),1,M1175+1))</f>
        <v/>
      </c>
      <c r="N1176" s="1" t="str">
        <f>IF(AND(טבלה20[[#This Row],[מחזורי פעילות]]=3,G1177=1,טבלה20[[#This Row],[הפרש קבוע אחרון]]&lt;&gt;I1177),1,"")</f>
        <v/>
      </c>
      <c r="O1176" s="1" t="str">
        <f>IF(AND(טבלה20[[#This Row],[מחזורי פעילות]]=3,G1177=1,טבלה20[[#This Row],[הפרש קבוע אחרון]]=I1177),1,"")</f>
        <v/>
      </c>
      <c r="P1176" s="1" t="str">
        <f>IF(AND(טבלה20[[#This Row],[דילוג]]=1,טבלה20[[#This Row],[הפרש קבוע אחרון]]=I1175,טבלה20[[#This Row],[מחזורי פעילות]]&gt;1),1,"")</f>
        <v/>
      </c>
      <c r="Q1176" s="1" t="str">
        <f>IF(OR(AND(טבלה20[[#This Row],[מחזורי פעילות]]&lt;&gt;"",M1177=""),AND(טבלה20[[#This Row],[פעילות]]=3,M1177=1)),טבלה20[[#This Row],[מחזורי פעילות]],"")</f>
        <v/>
      </c>
      <c r="R1176" s="1" t="str">
        <f>IF(טבלה20[[#This Row],[באיזה מחזור נעקר אחרי קביעה?]]&lt;&gt;"",1,"")</f>
        <v/>
      </c>
      <c r="S1176" s="1" t="str">
        <f>IF(AND(טבלה20[[#This Row],[באיזה מחזור נעקר אחרי קביעה?]]&lt;&gt;"",טבלה20[[#This Row],[CycleNumber]]&gt;B1177),טבלה20[[#This Row],[באיזה מחזור נעקר אחרי קביעה?]],"")</f>
        <v/>
      </c>
      <c r="T1176" s="1" t="str">
        <f>IF(AND(טבלה20[[#This Row],[הפרש קבוע אחרון]]&lt;&gt;"",I1175=""),טבלה20[[#This Row],[CycleNumber]],"")</f>
        <v/>
      </c>
      <c r="U1176" s="1" t="str">
        <f>IF(OR(טבלה20[[#This Row],[CycleNumber]]&gt;B1177,B1177=""),טבלה20[[#This Row],[CycleNumber]],"")</f>
        <v/>
      </c>
      <c r="V11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6" t="s">
        <v>68</v>
      </c>
      <c r="AO1176">
        <v>3</v>
      </c>
      <c r="AP1176">
        <v>31</v>
      </c>
      <c r="AQ1176">
        <f t="shared" si="40"/>
        <v>0</v>
      </c>
      <c r="AR1176" t="str">
        <f t="shared" si="41"/>
        <v/>
      </c>
    </row>
    <row r="1177" spans="1:44" hidden="1" x14ac:dyDescent="0.25">
      <c r="A1177" t="s">
        <v>68</v>
      </c>
      <c r="B1177">
        <v>5</v>
      </c>
      <c r="C1177">
        <v>1</v>
      </c>
      <c r="D1177">
        <v>1</v>
      </c>
      <c r="E1177">
        <v>0</v>
      </c>
      <c r="F1177">
        <v>32</v>
      </c>
      <c r="G1177" t="str">
        <f>IF(טבלה20[[#This Row],[CycleNumber]]&gt;2,IF(AND(טבלה20[[#This Row],[LengthofCycle]]-F1176=F1176-F1175,טבלה20[[#This Row],[LengthofCycle]]-F1176&lt;&gt;0),1,""),"")</f>
        <v/>
      </c>
      <c r="H1177" t="str">
        <f>IF(טבלה20[[#This Row],[דילוג]]=1,SUM(G1177:G1178),"")</f>
        <v/>
      </c>
      <c r="I1177" t="str">
        <f>IF(AND(טבלה20[[#This Row],[CycleNumber]]&gt;B1176,טבלה20[[#This Row],[CycleNumber]]&gt;2),IF(טבלה20[[#This Row],[דילוג]]=1,טבלה20[[#This Row],[LengthofCycle]]-F1176,I1176),"")</f>
        <v/>
      </c>
      <c r="J1177">
        <f>IF(AND(טבלה20[[#This Row],[CycleNumber]]&gt;B1176,טבלה20[[#This Row],[CycleNumber]]&gt;2),IF(טבלה20[[#This Row],[דילוג]]=1,1,IF(MAX(J1175:J1176)=1,1,IF(טבלה20[[#This Row],[LengthofCycle]]-F1176&lt;&gt;טבלה20[[#This Row],[הפרש קבוע אחרון]],0,""))),"")</f>
        <v>0</v>
      </c>
      <c r="K1177" t="str">
        <f>IF(טבלה20[[#This Row],[CycleNumber]]&lt;3,"",IF(טבלה20[[#This Row],[דילוג]]=1,1,IF(K1176="","",IF(טבלה20[[#This Row],[LengthofCycle]]-F1176=טבלה20[[#This Row],[הפרש קבוע אחרון]],1,IF(K1176+1&gt;3,"",K1176+1)))))</f>
        <v/>
      </c>
      <c r="L1177" t="str">
        <f>IF(OR(טבלה20[[#This Row],[פעילות]]="",K1176=""),"",IF(טבלה20[[#This Row],[פעילות]]=1,1,0))</f>
        <v/>
      </c>
      <c r="M1177" s="1" t="str">
        <f>IF(טבלה20[[#This Row],[פעילות]]="","",IF(OR(M1176="",AND(טבלה20[[#This Row],[דילוג]]=1,K1176=3)),1,M1176+1))</f>
        <v/>
      </c>
      <c r="N1177" s="1" t="str">
        <f>IF(AND(טבלה20[[#This Row],[מחזורי פעילות]]=3,G1178=1,טבלה20[[#This Row],[הפרש קבוע אחרון]]&lt;&gt;I1178),1,"")</f>
        <v/>
      </c>
      <c r="O1177" s="1" t="str">
        <f>IF(AND(טבלה20[[#This Row],[מחזורי פעילות]]=3,G1178=1,טבלה20[[#This Row],[הפרש קבוע אחרון]]=I1178),1,"")</f>
        <v/>
      </c>
      <c r="P1177" s="1" t="str">
        <f>IF(AND(טבלה20[[#This Row],[דילוג]]=1,טבלה20[[#This Row],[הפרש קבוע אחרון]]=I1176,טבלה20[[#This Row],[מחזורי פעילות]]&gt;1),1,"")</f>
        <v/>
      </c>
      <c r="Q1177" s="1" t="str">
        <f>IF(OR(AND(טבלה20[[#This Row],[מחזורי פעילות]]&lt;&gt;"",M1178=""),AND(טבלה20[[#This Row],[פעילות]]=3,M1178=1)),טבלה20[[#This Row],[מחזורי פעילות]],"")</f>
        <v/>
      </c>
      <c r="R1177" s="1" t="str">
        <f>IF(טבלה20[[#This Row],[באיזה מחזור נעקר אחרי קביעה?]]&lt;&gt;"",1,"")</f>
        <v/>
      </c>
      <c r="S1177" s="1" t="str">
        <f>IF(AND(טבלה20[[#This Row],[באיזה מחזור נעקר אחרי קביעה?]]&lt;&gt;"",טבלה20[[#This Row],[CycleNumber]]&gt;B1178),טבלה20[[#This Row],[באיזה מחזור נעקר אחרי קביעה?]],"")</f>
        <v/>
      </c>
      <c r="T1177" s="1" t="str">
        <f>IF(AND(טבלה20[[#This Row],[הפרש קבוע אחרון]]&lt;&gt;"",I1176=""),טבלה20[[#This Row],[CycleNumber]],"")</f>
        <v/>
      </c>
      <c r="U1177" s="1" t="str">
        <f>IF(OR(טבלה20[[#This Row],[CycleNumber]]&gt;B1178,B1178=""),טבלה20[[#This Row],[CycleNumber]],"")</f>
        <v/>
      </c>
      <c r="V11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7" t="s">
        <v>68</v>
      </c>
      <c r="AO1177">
        <v>4</v>
      </c>
      <c r="AP1177">
        <v>32</v>
      </c>
      <c r="AQ1177">
        <f t="shared" si="40"/>
        <v>0</v>
      </c>
      <c r="AR1177" t="str">
        <f t="shared" si="41"/>
        <v/>
      </c>
    </row>
    <row r="1178" spans="1:44" hidden="1" x14ac:dyDescent="0.25">
      <c r="A1178" t="s">
        <v>68</v>
      </c>
      <c r="B1178">
        <v>6</v>
      </c>
      <c r="C1178">
        <v>1</v>
      </c>
      <c r="D1178">
        <v>1</v>
      </c>
      <c r="E1178">
        <v>0</v>
      </c>
      <c r="F1178">
        <v>30</v>
      </c>
      <c r="G1178" t="str">
        <f>IF(טבלה20[[#This Row],[CycleNumber]]&gt;2,IF(AND(טבלה20[[#This Row],[LengthofCycle]]-F1177=F1177-F1176,טבלה20[[#This Row],[LengthofCycle]]-F1177&lt;&gt;0),1,""),"")</f>
        <v/>
      </c>
      <c r="H1178" t="str">
        <f>IF(טבלה20[[#This Row],[דילוג]]=1,SUM(G1178:G1179),"")</f>
        <v/>
      </c>
      <c r="I1178" t="str">
        <f>IF(AND(טבלה20[[#This Row],[CycleNumber]]&gt;B1177,טבלה20[[#This Row],[CycleNumber]]&gt;2),IF(טבלה20[[#This Row],[דילוג]]=1,טבלה20[[#This Row],[LengthofCycle]]-F1177,I1177),"")</f>
        <v/>
      </c>
      <c r="J1178">
        <f>IF(AND(טבלה20[[#This Row],[CycleNumber]]&gt;B1177,טבלה20[[#This Row],[CycleNumber]]&gt;2),IF(טבלה20[[#This Row],[דילוג]]=1,1,IF(MAX(J1176:J1177)=1,1,IF(טבלה20[[#This Row],[LengthofCycle]]-F1177&lt;&gt;טבלה20[[#This Row],[הפרש קבוע אחרון]],0,""))),"")</f>
        <v>0</v>
      </c>
      <c r="K1178" t="str">
        <f>IF(טבלה20[[#This Row],[CycleNumber]]&lt;3,"",IF(טבלה20[[#This Row],[דילוג]]=1,1,IF(K1177="","",IF(טבלה20[[#This Row],[LengthofCycle]]-F1177=טבלה20[[#This Row],[הפרש קבוע אחרון]],1,IF(K1177+1&gt;3,"",K1177+1)))))</f>
        <v/>
      </c>
      <c r="L1178" t="str">
        <f>IF(OR(טבלה20[[#This Row],[פעילות]]="",K1177=""),"",IF(טבלה20[[#This Row],[פעילות]]=1,1,0))</f>
        <v/>
      </c>
      <c r="M1178" s="1" t="str">
        <f>IF(טבלה20[[#This Row],[פעילות]]="","",IF(OR(M1177="",AND(טבלה20[[#This Row],[דילוג]]=1,K1177=3)),1,M1177+1))</f>
        <v/>
      </c>
      <c r="N1178" s="1" t="str">
        <f>IF(AND(טבלה20[[#This Row],[מחזורי פעילות]]=3,G1179=1,טבלה20[[#This Row],[הפרש קבוע אחרון]]&lt;&gt;I1179),1,"")</f>
        <v/>
      </c>
      <c r="O1178" s="1" t="str">
        <f>IF(AND(טבלה20[[#This Row],[מחזורי פעילות]]=3,G1179=1,טבלה20[[#This Row],[הפרש קבוע אחרון]]=I1179),1,"")</f>
        <v/>
      </c>
      <c r="P1178" s="1" t="str">
        <f>IF(AND(טבלה20[[#This Row],[דילוג]]=1,טבלה20[[#This Row],[הפרש קבוע אחרון]]=I1177,טבלה20[[#This Row],[מחזורי פעילות]]&gt;1),1,"")</f>
        <v/>
      </c>
      <c r="Q1178" s="1" t="str">
        <f>IF(OR(AND(טבלה20[[#This Row],[מחזורי פעילות]]&lt;&gt;"",M1179=""),AND(טבלה20[[#This Row],[פעילות]]=3,M1179=1)),טבלה20[[#This Row],[מחזורי פעילות]],"")</f>
        <v/>
      </c>
      <c r="R1178" s="1" t="str">
        <f>IF(טבלה20[[#This Row],[באיזה מחזור נעקר אחרי קביעה?]]&lt;&gt;"",1,"")</f>
        <v/>
      </c>
      <c r="S1178" s="1" t="str">
        <f>IF(AND(טבלה20[[#This Row],[באיזה מחזור נעקר אחרי קביעה?]]&lt;&gt;"",טבלה20[[#This Row],[CycleNumber]]&gt;B1179),טבלה20[[#This Row],[באיזה מחזור נעקר אחרי קביעה?]],"")</f>
        <v/>
      </c>
      <c r="T1178" s="1" t="str">
        <f>IF(AND(טבלה20[[#This Row],[הפרש קבוע אחרון]]&lt;&gt;"",I1177=""),טבלה20[[#This Row],[CycleNumber]],"")</f>
        <v/>
      </c>
      <c r="U1178" s="1" t="str">
        <f>IF(OR(טבלה20[[#This Row],[CycleNumber]]&gt;B1179,B1179=""),טבלה20[[#This Row],[CycleNumber]],"")</f>
        <v/>
      </c>
      <c r="V11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8" t="s">
        <v>68</v>
      </c>
      <c r="AO1178">
        <v>5</v>
      </c>
      <c r="AP1178">
        <v>32</v>
      </c>
      <c r="AQ1178">
        <f t="shared" si="40"/>
        <v>0</v>
      </c>
      <c r="AR1178" t="str">
        <f t="shared" si="41"/>
        <v/>
      </c>
    </row>
    <row r="1179" spans="1:44" hidden="1" x14ac:dyDescent="0.25">
      <c r="A1179" t="s">
        <v>68</v>
      </c>
      <c r="B1179">
        <v>7</v>
      </c>
      <c r="C1179">
        <v>1</v>
      </c>
      <c r="D1179">
        <v>1</v>
      </c>
      <c r="E1179">
        <v>0</v>
      </c>
      <c r="F1179">
        <v>28</v>
      </c>
      <c r="G1179">
        <f>IF(טבלה20[[#This Row],[CycleNumber]]&gt;2,IF(AND(טבלה20[[#This Row],[LengthofCycle]]-F1178=F1178-F1177,טבלה20[[#This Row],[LengthofCycle]]-F1178&lt;&gt;0),1,""),"")</f>
        <v>1</v>
      </c>
      <c r="H1179">
        <f>IF(טבלה20[[#This Row],[דילוג]]=1,SUM(G1179:G1180),"")</f>
        <v>1</v>
      </c>
      <c r="I1179">
        <f>IF(AND(טבלה20[[#This Row],[CycleNumber]]&gt;B1178,טבלה20[[#This Row],[CycleNumber]]&gt;2),IF(טבלה20[[#This Row],[דילוג]]=1,טבלה20[[#This Row],[LengthofCycle]]-F1178,I1178),"")</f>
        <v>-2</v>
      </c>
      <c r="J1179">
        <f>IF(AND(טבלה20[[#This Row],[CycleNumber]]&gt;B1178,טבלה20[[#This Row],[CycleNumber]]&gt;2),IF(טבלה20[[#This Row],[דילוג]]=1,1,IF(MAX(J1177:J1178)=1,1,IF(טבלה20[[#This Row],[LengthofCycle]]-F1178&lt;&gt;טבלה20[[#This Row],[הפרש קבוע אחרון]],0,""))),"")</f>
        <v>1</v>
      </c>
      <c r="K1179">
        <f>IF(טבלה20[[#This Row],[CycleNumber]]&lt;3,"",IF(טבלה20[[#This Row],[דילוג]]=1,1,IF(K1178="","",IF(טבלה20[[#This Row],[LengthofCycle]]-F1178=טבלה20[[#This Row],[הפרש קבוע אחרון]],1,IF(K1178+1&gt;3,"",K1178+1)))))</f>
        <v>1</v>
      </c>
      <c r="L1179" t="str">
        <f>IF(OR(טבלה20[[#This Row],[פעילות]]="",K1178=""),"",IF(טבלה20[[#This Row],[פעילות]]=1,1,0))</f>
        <v/>
      </c>
      <c r="M1179" s="1">
        <f>IF(טבלה20[[#This Row],[פעילות]]="","",IF(OR(M1178="",AND(טבלה20[[#This Row],[דילוג]]=1,K1178=3)),1,M1178+1))</f>
        <v>1</v>
      </c>
      <c r="N1179" s="1" t="str">
        <f>IF(AND(טבלה20[[#This Row],[מחזורי פעילות]]=3,G1180=1,טבלה20[[#This Row],[הפרש קבוע אחרון]]&lt;&gt;I1180),1,"")</f>
        <v/>
      </c>
      <c r="O1179" s="1" t="str">
        <f>IF(AND(טבלה20[[#This Row],[מחזורי פעילות]]=3,G1180=1,טבלה20[[#This Row],[הפרש קבוע אחרון]]=I1180),1,"")</f>
        <v/>
      </c>
      <c r="P1179" s="1" t="str">
        <f>IF(AND(טבלה20[[#This Row],[דילוג]]=1,טבלה20[[#This Row],[הפרש קבוע אחרון]]=I1178,טבלה20[[#This Row],[מחזורי פעילות]]&gt;1),1,"")</f>
        <v/>
      </c>
      <c r="Q1179" s="1" t="str">
        <f>IF(OR(AND(טבלה20[[#This Row],[מחזורי פעילות]]&lt;&gt;"",M1180=""),AND(טבלה20[[#This Row],[פעילות]]=3,M1180=1)),טבלה20[[#This Row],[מחזורי פעילות]],"")</f>
        <v/>
      </c>
      <c r="R1179" s="1" t="str">
        <f>IF(טבלה20[[#This Row],[באיזה מחזור נעקר אחרי קביעה?]]&lt;&gt;"",1,"")</f>
        <v/>
      </c>
      <c r="S1179" s="1" t="str">
        <f>IF(AND(טבלה20[[#This Row],[באיזה מחזור נעקר אחרי קביעה?]]&lt;&gt;"",טבלה20[[#This Row],[CycleNumber]]&gt;B1180),טבלה20[[#This Row],[באיזה מחזור נעקר אחרי קביעה?]],"")</f>
        <v/>
      </c>
      <c r="T1179" s="1">
        <f>IF(AND(טבלה20[[#This Row],[הפרש קבוע אחרון]]&lt;&gt;"",I1178=""),טבלה20[[#This Row],[CycleNumber]],"")</f>
        <v>7</v>
      </c>
      <c r="U1179" s="1" t="str">
        <f>IF(OR(טבלה20[[#This Row],[CycleNumber]]&gt;B1180,B1180=""),טבלה20[[#This Row],[CycleNumber]],"")</f>
        <v/>
      </c>
      <c r="V11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79" t="s">
        <v>68</v>
      </c>
      <c r="AO1179">
        <v>6</v>
      </c>
      <c r="AP1179">
        <v>30</v>
      </c>
      <c r="AQ1179">
        <f t="shared" si="40"/>
        <v>0</v>
      </c>
      <c r="AR1179" t="str">
        <f t="shared" si="41"/>
        <v/>
      </c>
    </row>
    <row r="1180" spans="1:44" hidden="1" x14ac:dyDescent="0.25">
      <c r="A1180" t="s">
        <v>68</v>
      </c>
      <c r="B1180">
        <v>8</v>
      </c>
      <c r="C1180">
        <v>1</v>
      </c>
      <c r="D1180">
        <v>1</v>
      </c>
      <c r="E1180">
        <v>0</v>
      </c>
      <c r="F1180">
        <v>33</v>
      </c>
      <c r="G1180" t="str">
        <f>IF(טבלה20[[#This Row],[CycleNumber]]&gt;2,IF(AND(טבלה20[[#This Row],[LengthofCycle]]-F1179=F1179-F1178,טבלה20[[#This Row],[LengthofCycle]]-F1179&lt;&gt;0),1,""),"")</f>
        <v/>
      </c>
      <c r="H1180" t="str">
        <f>IF(טבלה20[[#This Row],[דילוג]]=1,SUM(G1180:G1181),"")</f>
        <v/>
      </c>
      <c r="I1180">
        <f>IF(AND(טבלה20[[#This Row],[CycleNumber]]&gt;B1179,טבלה20[[#This Row],[CycleNumber]]&gt;2),IF(טבלה20[[#This Row],[דילוג]]=1,טבלה20[[#This Row],[LengthofCycle]]-F1179,I1179),"")</f>
        <v>-2</v>
      </c>
      <c r="J1180">
        <f>IF(AND(טבלה20[[#This Row],[CycleNumber]]&gt;B1179,טבלה20[[#This Row],[CycleNumber]]&gt;2),IF(טבלה20[[#This Row],[דילוג]]=1,1,IF(MAX(J1178:J1179)=1,1,IF(טבלה20[[#This Row],[LengthofCycle]]-F1179&lt;&gt;טבלה20[[#This Row],[הפרש קבוע אחרון]],0,""))),"")</f>
        <v>1</v>
      </c>
      <c r="K1180">
        <f>IF(טבלה20[[#This Row],[CycleNumber]]&lt;3,"",IF(טבלה20[[#This Row],[דילוג]]=1,1,IF(K1179="","",IF(טבלה20[[#This Row],[LengthofCycle]]-F1179=טבלה20[[#This Row],[הפרש קבוע אחרון]],1,IF(K1179+1&gt;3,"",K1179+1)))))</f>
        <v>2</v>
      </c>
      <c r="L1180">
        <f>IF(OR(טבלה20[[#This Row],[פעילות]]="",K1179=""),"",IF(טבלה20[[#This Row],[פעילות]]=1,1,0))</f>
        <v>0</v>
      </c>
      <c r="M1180" s="1">
        <f>IF(טבלה20[[#This Row],[פעילות]]="","",IF(OR(M1179="",AND(טבלה20[[#This Row],[דילוג]]=1,K1179=3)),1,M1179+1))</f>
        <v>2</v>
      </c>
      <c r="N1180" s="1" t="str">
        <f>IF(AND(טבלה20[[#This Row],[מחזורי פעילות]]=3,G1181=1,טבלה20[[#This Row],[הפרש קבוע אחרון]]&lt;&gt;I1181),1,"")</f>
        <v/>
      </c>
      <c r="O1180" s="1" t="str">
        <f>IF(AND(טבלה20[[#This Row],[מחזורי פעילות]]=3,G1181=1,טבלה20[[#This Row],[הפרש קבוע אחרון]]=I1181),1,"")</f>
        <v/>
      </c>
      <c r="P1180" s="1" t="str">
        <f>IF(AND(טבלה20[[#This Row],[דילוג]]=1,טבלה20[[#This Row],[הפרש קבוע אחרון]]=I1179,טבלה20[[#This Row],[מחזורי פעילות]]&gt;1),1,"")</f>
        <v/>
      </c>
      <c r="Q1180" s="1" t="str">
        <f>IF(OR(AND(טבלה20[[#This Row],[מחזורי פעילות]]&lt;&gt;"",M1181=""),AND(טבלה20[[#This Row],[פעילות]]=3,M1181=1)),טבלה20[[#This Row],[מחזורי פעילות]],"")</f>
        <v/>
      </c>
      <c r="R1180" s="1" t="str">
        <f>IF(טבלה20[[#This Row],[באיזה מחזור נעקר אחרי קביעה?]]&lt;&gt;"",1,"")</f>
        <v/>
      </c>
      <c r="S1180" s="1" t="str">
        <f>IF(AND(טבלה20[[#This Row],[באיזה מחזור נעקר אחרי קביעה?]]&lt;&gt;"",טבלה20[[#This Row],[CycleNumber]]&gt;B1181),טבלה20[[#This Row],[באיזה מחזור נעקר אחרי קביעה?]],"")</f>
        <v/>
      </c>
      <c r="T1180" s="1" t="str">
        <f>IF(AND(טבלה20[[#This Row],[הפרש קבוע אחרון]]&lt;&gt;"",I1179=""),טבלה20[[#This Row],[CycleNumber]],"")</f>
        <v/>
      </c>
      <c r="U1180" s="1" t="str">
        <f>IF(OR(טבלה20[[#This Row],[CycleNumber]]&gt;B1181,B1181=""),טבלה20[[#This Row],[CycleNumber]],"")</f>
        <v/>
      </c>
      <c r="V11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0" t="s">
        <v>68</v>
      </c>
      <c r="AO1180">
        <v>7</v>
      </c>
      <c r="AP1180">
        <v>28</v>
      </c>
      <c r="AQ1180">
        <f t="shared" si="40"/>
        <v>1</v>
      </c>
      <c r="AR1180" t="str">
        <f t="shared" si="41"/>
        <v/>
      </c>
    </row>
    <row r="1181" spans="1:44" hidden="1" x14ac:dyDescent="0.25">
      <c r="A1181" t="s">
        <v>68</v>
      </c>
      <c r="B1181">
        <v>9</v>
      </c>
      <c r="C1181">
        <v>1</v>
      </c>
      <c r="D1181">
        <v>0</v>
      </c>
      <c r="E1181">
        <v>0</v>
      </c>
      <c r="F1181">
        <v>32</v>
      </c>
      <c r="G1181" t="str">
        <f>IF(טבלה20[[#This Row],[CycleNumber]]&gt;2,IF(AND(טבלה20[[#This Row],[LengthofCycle]]-F1180=F1180-F1179,טבלה20[[#This Row],[LengthofCycle]]-F1180&lt;&gt;0),1,""),"")</f>
        <v/>
      </c>
      <c r="H1181" t="str">
        <f>IF(טבלה20[[#This Row],[דילוג]]=1,SUM(G1181:G1182),"")</f>
        <v/>
      </c>
      <c r="I1181">
        <f>IF(AND(טבלה20[[#This Row],[CycleNumber]]&gt;B1180,טבלה20[[#This Row],[CycleNumber]]&gt;2),IF(טבלה20[[#This Row],[דילוג]]=1,טבלה20[[#This Row],[LengthofCycle]]-F1180,I1180),"")</f>
        <v>-2</v>
      </c>
      <c r="J1181">
        <f>IF(AND(טבלה20[[#This Row],[CycleNumber]]&gt;B1180,טבלה20[[#This Row],[CycleNumber]]&gt;2),IF(טבלה20[[#This Row],[דילוג]]=1,1,IF(MAX(J1179:J1180)=1,1,IF(טבלה20[[#This Row],[LengthofCycle]]-F1180&lt;&gt;טבלה20[[#This Row],[הפרש קבוע אחרון]],0,""))),"")</f>
        <v>1</v>
      </c>
      <c r="K1181">
        <f>IF(טבלה20[[#This Row],[CycleNumber]]&lt;3,"",IF(טבלה20[[#This Row],[דילוג]]=1,1,IF(K1180="","",IF(טבלה20[[#This Row],[LengthofCycle]]-F1180=טבלה20[[#This Row],[הפרש קבוע אחרון]],1,IF(K1180+1&gt;3,"",K1180+1)))))</f>
        <v>3</v>
      </c>
      <c r="L1181">
        <f>IF(OR(טבלה20[[#This Row],[פעילות]]="",K1180=""),"",IF(טבלה20[[#This Row],[פעילות]]=1,1,0))</f>
        <v>0</v>
      </c>
      <c r="M1181" s="1">
        <f>IF(טבלה20[[#This Row],[פעילות]]="","",IF(OR(M1180="",AND(טבלה20[[#This Row],[דילוג]]=1,K1180=3)),1,M1180+1))</f>
        <v>3</v>
      </c>
      <c r="N1181" s="1" t="str">
        <f>IF(AND(טבלה20[[#This Row],[מחזורי פעילות]]=3,G1182=1,טבלה20[[#This Row],[הפרש קבוע אחרון]]&lt;&gt;I1182),1,"")</f>
        <v/>
      </c>
      <c r="O1181" s="1" t="str">
        <f>IF(AND(טבלה20[[#This Row],[מחזורי פעילות]]=3,G1182=1,טבלה20[[#This Row],[הפרש קבוע אחרון]]=I1182),1,"")</f>
        <v/>
      </c>
      <c r="P1181" s="1" t="str">
        <f>IF(AND(טבלה20[[#This Row],[דילוג]]=1,טבלה20[[#This Row],[הפרש קבוע אחרון]]=I1180,טבלה20[[#This Row],[מחזורי פעילות]]&gt;1),1,"")</f>
        <v/>
      </c>
      <c r="Q1181" s="1">
        <f>IF(OR(AND(טבלה20[[#This Row],[מחזורי פעילות]]&lt;&gt;"",M1182=""),AND(טבלה20[[#This Row],[פעילות]]=3,M1182=1)),טבלה20[[#This Row],[מחזורי פעילות]],"")</f>
        <v>3</v>
      </c>
      <c r="R1181" s="1">
        <f>IF(טבלה20[[#This Row],[באיזה מחזור נעקר אחרי קביעה?]]&lt;&gt;"",1,"")</f>
        <v>1</v>
      </c>
      <c r="S1181" s="1" t="str">
        <f>IF(AND(טבלה20[[#This Row],[באיזה מחזור נעקר אחרי קביעה?]]&lt;&gt;"",טבלה20[[#This Row],[CycleNumber]]&gt;B1182),טבלה20[[#This Row],[באיזה מחזור נעקר אחרי קביעה?]],"")</f>
        <v/>
      </c>
      <c r="T1181" s="1" t="str">
        <f>IF(AND(טבלה20[[#This Row],[הפרש קבוע אחרון]]&lt;&gt;"",I1180=""),טבלה20[[#This Row],[CycleNumber]],"")</f>
        <v/>
      </c>
      <c r="U1181" s="1" t="str">
        <f>IF(OR(טבלה20[[#This Row],[CycleNumber]]&gt;B1182,B1182=""),טבלה20[[#This Row],[CycleNumber]],"")</f>
        <v/>
      </c>
      <c r="V11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1" t="s">
        <v>68</v>
      </c>
      <c r="AO1181">
        <v>8</v>
      </c>
      <c r="AP1181">
        <v>33</v>
      </c>
      <c r="AQ1181">
        <f t="shared" si="40"/>
        <v>0</v>
      </c>
      <c r="AR1181" t="str">
        <f t="shared" si="41"/>
        <v/>
      </c>
    </row>
    <row r="1182" spans="1:44" hidden="1" x14ac:dyDescent="0.25">
      <c r="A1182" t="s">
        <v>68</v>
      </c>
      <c r="B1182">
        <v>10</v>
      </c>
      <c r="C1182">
        <v>1</v>
      </c>
      <c r="D1182">
        <v>0</v>
      </c>
      <c r="E1182">
        <v>0</v>
      </c>
      <c r="F1182">
        <v>27</v>
      </c>
      <c r="G1182" t="str">
        <f>IF(טבלה20[[#This Row],[CycleNumber]]&gt;2,IF(AND(טבלה20[[#This Row],[LengthofCycle]]-F1181=F1181-F1180,טבלה20[[#This Row],[LengthofCycle]]-F1181&lt;&gt;0),1,""),"")</f>
        <v/>
      </c>
      <c r="H1182" t="str">
        <f>IF(טבלה20[[#This Row],[דילוג]]=1,SUM(G1182:G1183),"")</f>
        <v/>
      </c>
      <c r="I1182">
        <f>IF(AND(טבלה20[[#This Row],[CycleNumber]]&gt;B1181,טבלה20[[#This Row],[CycleNumber]]&gt;2),IF(טבלה20[[#This Row],[דילוג]]=1,טבלה20[[#This Row],[LengthofCycle]]-F1181,I1181),"")</f>
        <v>-2</v>
      </c>
      <c r="J1182">
        <f>IF(AND(טבלה20[[#This Row],[CycleNumber]]&gt;B1181,טבלה20[[#This Row],[CycleNumber]]&gt;2),IF(טבלה20[[#This Row],[דילוג]]=1,1,IF(MAX(J1180:J1181)=1,1,IF(טבלה20[[#This Row],[LengthofCycle]]-F1181&lt;&gt;טבלה20[[#This Row],[הפרש קבוע אחרון]],0,""))),"")</f>
        <v>1</v>
      </c>
      <c r="K1182" t="str">
        <f>IF(טבלה20[[#This Row],[CycleNumber]]&lt;3,"",IF(טבלה20[[#This Row],[דילוג]]=1,1,IF(K1181="","",IF(טבלה20[[#This Row],[LengthofCycle]]-F1181=טבלה20[[#This Row],[הפרש קבוע אחרון]],1,IF(K1181+1&gt;3,"",K1181+1)))))</f>
        <v/>
      </c>
      <c r="L1182" t="str">
        <f>IF(OR(טבלה20[[#This Row],[פעילות]]="",K1181=""),"",IF(טבלה20[[#This Row],[פעילות]]=1,1,0))</f>
        <v/>
      </c>
      <c r="M1182" s="1" t="str">
        <f>IF(טבלה20[[#This Row],[פעילות]]="","",IF(OR(M1181="",AND(טבלה20[[#This Row],[דילוג]]=1,K1181=3)),1,M1181+1))</f>
        <v/>
      </c>
      <c r="N1182" s="1" t="str">
        <f>IF(AND(טבלה20[[#This Row],[מחזורי פעילות]]=3,G1183=1,טבלה20[[#This Row],[הפרש קבוע אחרון]]&lt;&gt;I1183),1,"")</f>
        <v/>
      </c>
      <c r="O1182" s="1" t="str">
        <f>IF(AND(טבלה20[[#This Row],[מחזורי פעילות]]=3,G1183=1,טבלה20[[#This Row],[הפרש קבוע אחרון]]=I1183),1,"")</f>
        <v/>
      </c>
      <c r="P1182" s="1" t="str">
        <f>IF(AND(טבלה20[[#This Row],[דילוג]]=1,טבלה20[[#This Row],[הפרש קבוע אחרון]]=I1181,טבלה20[[#This Row],[מחזורי פעילות]]&gt;1),1,"")</f>
        <v/>
      </c>
      <c r="Q1182" s="1" t="str">
        <f>IF(OR(AND(טבלה20[[#This Row],[מחזורי פעילות]]&lt;&gt;"",M1183=""),AND(טבלה20[[#This Row],[פעילות]]=3,M1183=1)),טבלה20[[#This Row],[מחזורי פעילות]],"")</f>
        <v/>
      </c>
      <c r="R1182" s="1" t="str">
        <f>IF(טבלה20[[#This Row],[באיזה מחזור נעקר אחרי קביעה?]]&lt;&gt;"",1,"")</f>
        <v/>
      </c>
      <c r="S1182" s="1" t="str">
        <f>IF(AND(טבלה20[[#This Row],[באיזה מחזור נעקר אחרי קביעה?]]&lt;&gt;"",טבלה20[[#This Row],[CycleNumber]]&gt;B1183),טבלה20[[#This Row],[באיזה מחזור נעקר אחרי קביעה?]],"")</f>
        <v/>
      </c>
      <c r="T1182" s="1" t="str">
        <f>IF(AND(טבלה20[[#This Row],[הפרש קבוע אחרון]]&lt;&gt;"",I1181=""),טבלה20[[#This Row],[CycleNumber]],"")</f>
        <v/>
      </c>
      <c r="U1182" s="1" t="str">
        <f>IF(OR(טבלה20[[#This Row],[CycleNumber]]&gt;B1183,B1183=""),טבלה20[[#This Row],[CycleNumber]],"")</f>
        <v/>
      </c>
      <c r="V11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2" t="s">
        <v>68</v>
      </c>
      <c r="AO1182">
        <v>9</v>
      </c>
      <c r="AP1182">
        <v>32</v>
      </c>
      <c r="AQ1182">
        <f t="shared" si="40"/>
        <v>0</v>
      </c>
      <c r="AR1182" t="str">
        <f t="shared" si="41"/>
        <v/>
      </c>
    </row>
    <row r="1183" spans="1:44" hidden="1" x14ac:dyDescent="0.25">
      <c r="A1183" t="s">
        <v>68</v>
      </c>
      <c r="B1183">
        <v>11</v>
      </c>
      <c r="C1183">
        <v>1</v>
      </c>
      <c r="D1183">
        <v>1</v>
      </c>
      <c r="E1183">
        <v>0</v>
      </c>
      <c r="F1183">
        <v>33</v>
      </c>
      <c r="G1183" t="str">
        <f>IF(טבלה20[[#This Row],[CycleNumber]]&gt;2,IF(AND(טבלה20[[#This Row],[LengthofCycle]]-F1182=F1182-F1181,טבלה20[[#This Row],[LengthofCycle]]-F1182&lt;&gt;0),1,""),"")</f>
        <v/>
      </c>
      <c r="H1183" t="str">
        <f>IF(טבלה20[[#This Row],[דילוג]]=1,SUM(G1183:G1184),"")</f>
        <v/>
      </c>
      <c r="I1183">
        <f>IF(AND(טבלה20[[#This Row],[CycleNumber]]&gt;B1182,טבלה20[[#This Row],[CycleNumber]]&gt;2),IF(טבלה20[[#This Row],[דילוג]]=1,טבלה20[[#This Row],[LengthofCycle]]-F1182,I1182),"")</f>
        <v>-2</v>
      </c>
      <c r="J1183">
        <f>IF(AND(טבלה20[[#This Row],[CycleNumber]]&gt;B1182,טבלה20[[#This Row],[CycleNumber]]&gt;2),IF(טבלה20[[#This Row],[דילוג]]=1,1,IF(MAX(J1181:J1182)=1,1,IF(טבלה20[[#This Row],[LengthofCycle]]-F1182&lt;&gt;טבלה20[[#This Row],[הפרש קבוע אחרון]],0,""))),"")</f>
        <v>1</v>
      </c>
      <c r="K1183" t="str">
        <f>IF(טבלה20[[#This Row],[CycleNumber]]&lt;3,"",IF(טבלה20[[#This Row],[דילוג]]=1,1,IF(K1182="","",IF(טבלה20[[#This Row],[LengthofCycle]]-F1182=טבלה20[[#This Row],[הפרש קבוע אחרון]],1,IF(K1182+1&gt;3,"",K1182+1)))))</f>
        <v/>
      </c>
      <c r="L1183" t="str">
        <f>IF(OR(טבלה20[[#This Row],[פעילות]]="",K1182=""),"",IF(טבלה20[[#This Row],[פעילות]]=1,1,0))</f>
        <v/>
      </c>
      <c r="M1183" s="1" t="str">
        <f>IF(טבלה20[[#This Row],[פעילות]]="","",IF(OR(M1182="",AND(טבלה20[[#This Row],[דילוג]]=1,K1182=3)),1,M1182+1))</f>
        <v/>
      </c>
      <c r="N1183" s="1" t="str">
        <f>IF(AND(טבלה20[[#This Row],[מחזורי פעילות]]=3,G1184=1,טבלה20[[#This Row],[הפרש קבוע אחרון]]&lt;&gt;I1184),1,"")</f>
        <v/>
      </c>
      <c r="O1183" s="1" t="str">
        <f>IF(AND(טבלה20[[#This Row],[מחזורי פעילות]]=3,G1184=1,טבלה20[[#This Row],[הפרש קבוע אחרון]]=I1184),1,"")</f>
        <v/>
      </c>
      <c r="P1183" s="1" t="str">
        <f>IF(AND(טבלה20[[#This Row],[דילוג]]=1,טבלה20[[#This Row],[הפרש קבוע אחרון]]=I1182,טבלה20[[#This Row],[מחזורי פעילות]]&gt;1),1,"")</f>
        <v/>
      </c>
      <c r="Q1183" s="1" t="str">
        <f>IF(OR(AND(טבלה20[[#This Row],[מחזורי פעילות]]&lt;&gt;"",M1184=""),AND(טבלה20[[#This Row],[פעילות]]=3,M1184=1)),טבלה20[[#This Row],[מחזורי פעילות]],"")</f>
        <v/>
      </c>
      <c r="R1183" s="1" t="str">
        <f>IF(טבלה20[[#This Row],[באיזה מחזור נעקר אחרי קביעה?]]&lt;&gt;"",1,"")</f>
        <v/>
      </c>
      <c r="S1183" s="1" t="str">
        <f>IF(AND(טבלה20[[#This Row],[באיזה מחזור נעקר אחרי קביעה?]]&lt;&gt;"",טבלה20[[#This Row],[CycleNumber]]&gt;B1184),טבלה20[[#This Row],[באיזה מחזור נעקר אחרי קביעה?]],"")</f>
        <v/>
      </c>
      <c r="T1183" s="1" t="str">
        <f>IF(AND(טבלה20[[#This Row],[הפרש קבוע אחרון]]&lt;&gt;"",I1182=""),טבלה20[[#This Row],[CycleNumber]],"")</f>
        <v/>
      </c>
      <c r="U1183" s="1" t="str">
        <f>IF(OR(טבלה20[[#This Row],[CycleNumber]]&gt;B1184,B1184=""),טבלה20[[#This Row],[CycleNumber]],"")</f>
        <v/>
      </c>
      <c r="V11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3" t="s">
        <v>68</v>
      </c>
      <c r="AO1183">
        <v>10</v>
      </c>
      <c r="AP1183">
        <v>27</v>
      </c>
      <c r="AQ1183">
        <f t="shared" si="40"/>
        <v>0</v>
      </c>
      <c r="AR1183" t="str">
        <f t="shared" si="41"/>
        <v/>
      </c>
    </row>
    <row r="1184" spans="1:44" hidden="1" x14ac:dyDescent="0.25">
      <c r="A1184" t="s">
        <v>68</v>
      </c>
      <c r="B1184">
        <v>12</v>
      </c>
      <c r="C1184">
        <v>1</v>
      </c>
      <c r="D1184">
        <v>0</v>
      </c>
      <c r="E1184">
        <v>0</v>
      </c>
      <c r="F1184">
        <v>31</v>
      </c>
      <c r="G1184" t="str">
        <f>IF(טבלה20[[#This Row],[CycleNumber]]&gt;2,IF(AND(טבלה20[[#This Row],[LengthofCycle]]-F1183=F1183-F1182,טבלה20[[#This Row],[LengthofCycle]]-F1183&lt;&gt;0),1,""),"")</f>
        <v/>
      </c>
      <c r="H1184" t="str">
        <f>IF(טבלה20[[#This Row],[דילוג]]=1,SUM(G1184:G1185),"")</f>
        <v/>
      </c>
      <c r="I1184">
        <f>IF(AND(טבלה20[[#This Row],[CycleNumber]]&gt;B1183,טבלה20[[#This Row],[CycleNumber]]&gt;2),IF(טבלה20[[#This Row],[דילוג]]=1,טבלה20[[#This Row],[LengthofCycle]]-F1183,I1183),"")</f>
        <v>-2</v>
      </c>
      <c r="J1184">
        <f>IF(AND(טבלה20[[#This Row],[CycleNumber]]&gt;B1183,טבלה20[[#This Row],[CycleNumber]]&gt;2),IF(טבלה20[[#This Row],[דילוג]]=1,1,IF(MAX(J1182:J1183)=1,1,IF(טבלה20[[#This Row],[LengthofCycle]]-F1183&lt;&gt;טבלה20[[#This Row],[הפרש קבוע אחרון]],0,""))),"")</f>
        <v>1</v>
      </c>
      <c r="K1184" t="str">
        <f>IF(טבלה20[[#This Row],[CycleNumber]]&lt;3,"",IF(טבלה20[[#This Row],[דילוג]]=1,1,IF(K1183="","",IF(טבלה20[[#This Row],[LengthofCycle]]-F1183=טבלה20[[#This Row],[הפרש קבוע אחרון]],1,IF(K1183+1&gt;3,"",K1183+1)))))</f>
        <v/>
      </c>
      <c r="L1184" t="str">
        <f>IF(OR(טבלה20[[#This Row],[פעילות]]="",K1183=""),"",IF(טבלה20[[#This Row],[פעילות]]=1,1,0))</f>
        <v/>
      </c>
      <c r="M1184" s="1" t="str">
        <f>IF(טבלה20[[#This Row],[פעילות]]="","",IF(OR(M1183="",AND(טבלה20[[#This Row],[דילוג]]=1,K1183=3)),1,M1183+1))</f>
        <v/>
      </c>
      <c r="N1184" s="1" t="str">
        <f>IF(AND(טבלה20[[#This Row],[מחזורי פעילות]]=3,G1185=1,טבלה20[[#This Row],[הפרש קבוע אחרון]]&lt;&gt;I1185),1,"")</f>
        <v/>
      </c>
      <c r="O1184" s="1" t="str">
        <f>IF(AND(טבלה20[[#This Row],[מחזורי פעילות]]=3,G1185=1,טבלה20[[#This Row],[הפרש קבוע אחרון]]=I1185),1,"")</f>
        <v/>
      </c>
      <c r="P1184" s="1" t="str">
        <f>IF(AND(טבלה20[[#This Row],[דילוג]]=1,טבלה20[[#This Row],[הפרש קבוע אחרון]]=I1183,טבלה20[[#This Row],[מחזורי פעילות]]&gt;1),1,"")</f>
        <v/>
      </c>
      <c r="Q1184" s="1" t="str">
        <f>IF(OR(AND(טבלה20[[#This Row],[מחזורי פעילות]]&lt;&gt;"",M1185=""),AND(טבלה20[[#This Row],[פעילות]]=3,M1185=1)),טבלה20[[#This Row],[מחזורי פעילות]],"")</f>
        <v/>
      </c>
      <c r="R1184" s="1" t="str">
        <f>IF(טבלה20[[#This Row],[באיזה מחזור נעקר אחרי קביעה?]]&lt;&gt;"",1,"")</f>
        <v/>
      </c>
      <c r="S1184" s="1" t="str">
        <f>IF(AND(טבלה20[[#This Row],[באיזה מחזור נעקר אחרי קביעה?]]&lt;&gt;"",טבלה20[[#This Row],[CycleNumber]]&gt;B1185),טבלה20[[#This Row],[באיזה מחזור נעקר אחרי קביעה?]],"")</f>
        <v/>
      </c>
      <c r="T1184" s="1" t="str">
        <f>IF(AND(טבלה20[[#This Row],[הפרש קבוע אחרון]]&lt;&gt;"",I1183=""),טבלה20[[#This Row],[CycleNumber]],"")</f>
        <v/>
      </c>
      <c r="U1184" s="1">
        <f>IF(OR(טבלה20[[#This Row],[CycleNumber]]&gt;B1185,B1185=""),טבלה20[[#This Row],[CycleNumber]],"")</f>
        <v>12</v>
      </c>
      <c r="V11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4" t="s">
        <v>68</v>
      </c>
      <c r="AO1184">
        <v>11</v>
      </c>
      <c r="AP1184">
        <v>33</v>
      </c>
      <c r="AQ1184">
        <f t="shared" si="40"/>
        <v>0</v>
      </c>
      <c r="AR1184" t="str">
        <f t="shared" si="41"/>
        <v/>
      </c>
    </row>
    <row r="1185" spans="1:44" hidden="1" x14ac:dyDescent="0.25">
      <c r="A1185" t="s">
        <v>140</v>
      </c>
      <c r="B1185">
        <v>1</v>
      </c>
      <c r="C1185">
        <v>1</v>
      </c>
      <c r="D1185">
        <v>1</v>
      </c>
      <c r="E1185">
        <v>0</v>
      </c>
      <c r="F1185">
        <v>31</v>
      </c>
      <c r="G1185" t="str">
        <f>IF(טבלה20[[#This Row],[CycleNumber]]&gt;2,IF(AND(טבלה20[[#This Row],[LengthofCycle]]-F1184=F1184-F1183,טבלה20[[#This Row],[LengthofCycle]]-F1184&lt;&gt;0),1,""),"")</f>
        <v/>
      </c>
      <c r="H1185" t="str">
        <f>IF(טבלה20[[#This Row],[דילוג]]=1,SUM(G1185:G1186),"")</f>
        <v/>
      </c>
      <c r="I1185" t="str">
        <f>IF(AND(טבלה20[[#This Row],[CycleNumber]]&gt;B1184,טבלה20[[#This Row],[CycleNumber]]&gt;2),IF(טבלה20[[#This Row],[דילוג]]=1,טבלה20[[#This Row],[LengthofCycle]]-F1184,I1184),"")</f>
        <v/>
      </c>
      <c r="J1185" t="str">
        <f>IF(AND(טבלה20[[#This Row],[CycleNumber]]&gt;B1184,טבלה20[[#This Row],[CycleNumber]]&gt;2),IF(טבלה20[[#This Row],[דילוג]]=1,1,IF(MAX(J1183:J1184)=1,1,IF(טבלה20[[#This Row],[LengthofCycle]]-F1184&lt;&gt;טבלה20[[#This Row],[הפרש קבוע אחרון]],0,""))),"")</f>
        <v/>
      </c>
      <c r="K1185" t="str">
        <f>IF(טבלה20[[#This Row],[CycleNumber]]&lt;3,"",IF(טבלה20[[#This Row],[דילוג]]=1,1,IF(K1184="","",IF(טבלה20[[#This Row],[LengthofCycle]]-F1184=טבלה20[[#This Row],[הפרש קבוע אחרון]],1,IF(K1184+1&gt;3,"",K1184+1)))))</f>
        <v/>
      </c>
      <c r="L1185" t="str">
        <f>IF(OR(טבלה20[[#This Row],[פעילות]]="",K1184=""),"",IF(טבלה20[[#This Row],[פעילות]]=1,1,0))</f>
        <v/>
      </c>
      <c r="M1185" s="1" t="str">
        <f>IF(טבלה20[[#This Row],[פעילות]]="","",IF(OR(M1184="",AND(טבלה20[[#This Row],[דילוג]]=1,K1184=3)),1,M1184+1))</f>
        <v/>
      </c>
      <c r="N1185" s="1" t="str">
        <f>IF(AND(טבלה20[[#This Row],[מחזורי פעילות]]=3,G1186=1,טבלה20[[#This Row],[הפרש קבוע אחרון]]&lt;&gt;I1186),1,"")</f>
        <v/>
      </c>
      <c r="O1185" s="1" t="str">
        <f>IF(AND(טבלה20[[#This Row],[מחזורי פעילות]]=3,G1186=1,טבלה20[[#This Row],[הפרש קבוע אחרון]]=I1186),1,"")</f>
        <v/>
      </c>
      <c r="P1185" s="1" t="str">
        <f>IF(AND(טבלה20[[#This Row],[דילוג]]=1,טבלה20[[#This Row],[הפרש קבוע אחרון]]=I1184,טבלה20[[#This Row],[מחזורי פעילות]]&gt;1),1,"")</f>
        <v/>
      </c>
      <c r="Q1185" s="1" t="str">
        <f>IF(OR(AND(טבלה20[[#This Row],[מחזורי פעילות]]&lt;&gt;"",M1186=""),AND(טבלה20[[#This Row],[פעילות]]=3,M1186=1)),טבלה20[[#This Row],[מחזורי פעילות]],"")</f>
        <v/>
      </c>
      <c r="R1185" s="1" t="str">
        <f>IF(טבלה20[[#This Row],[באיזה מחזור נעקר אחרי קביעה?]]&lt;&gt;"",1,"")</f>
        <v/>
      </c>
      <c r="S1185" s="1" t="str">
        <f>IF(AND(טבלה20[[#This Row],[באיזה מחזור נעקר אחרי קביעה?]]&lt;&gt;"",טבלה20[[#This Row],[CycleNumber]]&gt;B1186),טבלה20[[#This Row],[באיזה מחזור נעקר אחרי קביעה?]],"")</f>
        <v/>
      </c>
      <c r="T1185" s="1" t="str">
        <f>IF(AND(טבלה20[[#This Row],[הפרש קבוע אחרון]]&lt;&gt;"",I1184=""),טבלה20[[#This Row],[CycleNumber]],"")</f>
        <v/>
      </c>
      <c r="U1185" s="1" t="str">
        <f>IF(OR(טבלה20[[#This Row],[CycleNumber]]&gt;B1186,B1186=""),טבלה20[[#This Row],[CycleNumber]],"")</f>
        <v/>
      </c>
      <c r="V11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5" t="s">
        <v>68</v>
      </c>
      <c r="AO1185">
        <v>12</v>
      </c>
      <c r="AP1185">
        <v>31</v>
      </c>
      <c r="AQ1185">
        <f t="shared" si="40"/>
        <v>0</v>
      </c>
      <c r="AR1185" t="str">
        <f t="shared" si="41"/>
        <v/>
      </c>
    </row>
    <row r="1186" spans="1:44" hidden="1" x14ac:dyDescent="0.25">
      <c r="A1186" t="s">
        <v>140</v>
      </c>
      <c r="B1186">
        <v>2</v>
      </c>
      <c r="C1186">
        <v>1</v>
      </c>
      <c r="D1186">
        <v>1</v>
      </c>
      <c r="E1186">
        <v>0</v>
      </c>
      <c r="F1186">
        <v>31</v>
      </c>
      <c r="G1186" t="str">
        <f>IF(טבלה20[[#This Row],[CycleNumber]]&gt;2,IF(AND(טבלה20[[#This Row],[LengthofCycle]]-F1185=F1185-F1184,טבלה20[[#This Row],[LengthofCycle]]-F1185&lt;&gt;0),1,""),"")</f>
        <v/>
      </c>
      <c r="H1186" t="str">
        <f>IF(טבלה20[[#This Row],[דילוג]]=1,SUM(G1186:G1187),"")</f>
        <v/>
      </c>
      <c r="I1186" t="str">
        <f>IF(AND(טבלה20[[#This Row],[CycleNumber]]&gt;B1185,טבלה20[[#This Row],[CycleNumber]]&gt;2),IF(טבלה20[[#This Row],[דילוג]]=1,טבלה20[[#This Row],[LengthofCycle]]-F1185,I1185),"")</f>
        <v/>
      </c>
      <c r="J1186" t="str">
        <f>IF(AND(טבלה20[[#This Row],[CycleNumber]]&gt;B1185,טבלה20[[#This Row],[CycleNumber]]&gt;2),IF(טבלה20[[#This Row],[דילוג]]=1,1,IF(MAX(J1184:J1185)=1,1,IF(טבלה20[[#This Row],[LengthofCycle]]-F1185&lt;&gt;טבלה20[[#This Row],[הפרש קבוע אחרון]],0,""))),"")</f>
        <v/>
      </c>
      <c r="K1186" t="str">
        <f>IF(טבלה20[[#This Row],[CycleNumber]]&lt;3,"",IF(טבלה20[[#This Row],[דילוג]]=1,1,IF(K1185="","",IF(טבלה20[[#This Row],[LengthofCycle]]-F1185=טבלה20[[#This Row],[הפרש קבוע אחרון]],1,IF(K1185+1&gt;3,"",K1185+1)))))</f>
        <v/>
      </c>
      <c r="L1186" t="str">
        <f>IF(OR(טבלה20[[#This Row],[פעילות]]="",K1185=""),"",IF(טבלה20[[#This Row],[פעילות]]=1,1,0))</f>
        <v/>
      </c>
      <c r="M1186" s="1" t="str">
        <f>IF(טבלה20[[#This Row],[פעילות]]="","",IF(OR(M1185="",AND(טבלה20[[#This Row],[דילוג]]=1,K1185=3)),1,M1185+1))</f>
        <v/>
      </c>
      <c r="N1186" s="1" t="str">
        <f>IF(AND(טבלה20[[#This Row],[מחזורי פעילות]]=3,G1187=1,טבלה20[[#This Row],[הפרש קבוע אחרון]]&lt;&gt;I1187),1,"")</f>
        <v/>
      </c>
      <c r="O1186" s="1" t="str">
        <f>IF(AND(טבלה20[[#This Row],[מחזורי פעילות]]=3,G1187=1,טבלה20[[#This Row],[הפרש קבוע אחרון]]=I1187),1,"")</f>
        <v/>
      </c>
      <c r="P1186" s="1" t="str">
        <f>IF(AND(טבלה20[[#This Row],[דילוג]]=1,טבלה20[[#This Row],[הפרש קבוע אחרון]]=I1185,טבלה20[[#This Row],[מחזורי פעילות]]&gt;1),1,"")</f>
        <v/>
      </c>
      <c r="Q1186" s="1" t="str">
        <f>IF(OR(AND(טבלה20[[#This Row],[מחזורי פעילות]]&lt;&gt;"",M1187=""),AND(טבלה20[[#This Row],[פעילות]]=3,M1187=1)),טבלה20[[#This Row],[מחזורי פעילות]],"")</f>
        <v/>
      </c>
      <c r="R1186" s="1" t="str">
        <f>IF(טבלה20[[#This Row],[באיזה מחזור נעקר אחרי קביעה?]]&lt;&gt;"",1,"")</f>
        <v/>
      </c>
      <c r="S1186" s="1" t="str">
        <f>IF(AND(טבלה20[[#This Row],[באיזה מחזור נעקר אחרי קביעה?]]&lt;&gt;"",טבלה20[[#This Row],[CycleNumber]]&gt;B1187),טבלה20[[#This Row],[באיזה מחזור נעקר אחרי קביעה?]],"")</f>
        <v/>
      </c>
      <c r="T1186" s="1" t="str">
        <f>IF(AND(טבלה20[[#This Row],[הפרש קבוע אחרון]]&lt;&gt;"",I1185=""),טבלה20[[#This Row],[CycleNumber]],"")</f>
        <v/>
      </c>
      <c r="U1186" s="1" t="str">
        <f>IF(OR(טבלה20[[#This Row],[CycleNumber]]&gt;B1187,B1187=""),טבלה20[[#This Row],[CycleNumber]],"")</f>
        <v/>
      </c>
      <c r="V11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6" t="s">
        <v>140</v>
      </c>
      <c r="AO1186">
        <v>1</v>
      </c>
      <c r="AP1186">
        <v>31</v>
      </c>
      <c r="AQ1186" t="str">
        <f t="shared" si="40"/>
        <v/>
      </c>
      <c r="AR1186" t="str">
        <f t="shared" si="41"/>
        <v/>
      </c>
    </row>
    <row r="1187" spans="1:44" hidden="1" x14ac:dyDescent="0.25">
      <c r="A1187" t="s">
        <v>140</v>
      </c>
      <c r="B1187">
        <v>3</v>
      </c>
      <c r="C1187">
        <v>1</v>
      </c>
      <c r="D1187">
        <v>1</v>
      </c>
      <c r="E1187">
        <v>0</v>
      </c>
      <c r="F1187">
        <v>31</v>
      </c>
      <c r="G1187" t="str">
        <f>IF(טבלה20[[#This Row],[CycleNumber]]&gt;2,IF(AND(טבלה20[[#This Row],[LengthofCycle]]-F1186=F1186-F1185,טבלה20[[#This Row],[LengthofCycle]]-F1186&lt;&gt;0),1,""),"")</f>
        <v/>
      </c>
      <c r="H1187" t="str">
        <f>IF(טבלה20[[#This Row],[דילוג]]=1,SUM(G1187:G1188),"")</f>
        <v/>
      </c>
      <c r="I1187" t="str">
        <f>IF(AND(טבלה20[[#This Row],[CycleNumber]]&gt;B1186,טבלה20[[#This Row],[CycleNumber]]&gt;2),IF(טבלה20[[#This Row],[דילוג]]=1,טבלה20[[#This Row],[LengthofCycle]]-F1186,I1186),"")</f>
        <v/>
      </c>
      <c r="J1187">
        <f>IF(AND(טבלה20[[#This Row],[CycleNumber]]&gt;B1186,טבלה20[[#This Row],[CycleNumber]]&gt;2),IF(טבלה20[[#This Row],[דילוג]]=1,1,IF(MAX(J1185:J1186)=1,1,IF(טבלה20[[#This Row],[LengthofCycle]]-F1186&lt;&gt;טבלה20[[#This Row],[הפרש קבוע אחרון]],0,""))),"")</f>
        <v>0</v>
      </c>
      <c r="K1187" t="str">
        <f>IF(טבלה20[[#This Row],[CycleNumber]]&lt;3,"",IF(טבלה20[[#This Row],[דילוג]]=1,1,IF(K1186="","",IF(טבלה20[[#This Row],[LengthofCycle]]-F1186=טבלה20[[#This Row],[הפרש קבוע אחרון]],1,IF(K1186+1&gt;3,"",K1186+1)))))</f>
        <v/>
      </c>
      <c r="L1187" t="str">
        <f>IF(OR(טבלה20[[#This Row],[פעילות]]="",K1186=""),"",IF(טבלה20[[#This Row],[פעילות]]=1,1,0))</f>
        <v/>
      </c>
      <c r="M1187" s="1" t="str">
        <f>IF(טבלה20[[#This Row],[פעילות]]="","",IF(OR(M1186="",AND(טבלה20[[#This Row],[דילוג]]=1,K1186=3)),1,M1186+1))</f>
        <v/>
      </c>
      <c r="N1187" s="1" t="str">
        <f>IF(AND(טבלה20[[#This Row],[מחזורי פעילות]]=3,G1188=1,טבלה20[[#This Row],[הפרש קבוע אחרון]]&lt;&gt;I1188),1,"")</f>
        <v/>
      </c>
      <c r="O1187" s="1" t="str">
        <f>IF(AND(טבלה20[[#This Row],[מחזורי פעילות]]=3,G1188=1,טבלה20[[#This Row],[הפרש קבוע אחרון]]=I1188),1,"")</f>
        <v/>
      </c>
      <c r="P1187" s="1" t="str">
        <f>IF(AND(טבלה20[[#This Row],[דילוג]]=1,טבלה20[[#This Row],[הפרש קבוע אחרון]]=I1186,טבלה20[[#This Row],[מחזורי פעילות]]&gt;1),1,"")</f>
        <v/>
      </c>
      <c r="Q1187" s="1" t="str">
        <f>IF(OR(AND(טבלה20[[#This Row],[מחזורי פעילות]]&lt;&gt;"",M1188=""),AND(טבלה20[[#This Row],[פעילות]]=3,M1188=1)),טבלה20[[#This Row],[מחזורי פעילות]],"")</f>
        <v/>
      </c>
      <c r="R1187" s="1" t="str">
        <f>IF(טבלה20[[#This Row],[באיזה מחזור נעקר אחרי קביעה?]]&lt;&gt;"",1,"")</f>
        <v/>
      </c>
      <c r="S1187" s="1" t="str">
        <f>IF(AND(טבלה20[[#This Row],[באיזה מחזור נעקר אחרי קביעה?]]&lt;&gt;"",טבלה20[[#This Row],[CycleNumber]]&gt;B1188),טבלה20[[#This Row],[באיזה מחזור נעקר אחרי קביעה?]],"")</f>
        <v/>
      </c>
      <c r="T1187" s="1" t="str">
        <f>IF(AND(טבלה20[[#This Row],[הפרש קבוע אחרון]]&lt;&gt;"",I1186=""),טבלה20[[#This Row],[CycleNumber]],"")</f>
        <v/>
      </c>
      <c r="U1187" s="1" t="str">
        <f>IF(OR(טבלה20[[#This Row],[CycleNumber]]&gt;B1188,B1188=""),טבלה20[[#This Row],[CycleNumber]],"")</f>
        <v/>
      </c>
      <c r="V11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7" t="s">
        <v>140</v>
      </c>
      <c r="AO1187">
        <v>2</v>
      </c>
      <c r="AP1187">
        <v>31</v>
      </c>
      <c r="AQ1187" t="str">
        <f t="shared" si="40"/>
        <v/>
      </c>
      <c r="AR1187" t="str">
        <f t="shared" si="41"/>
        <v/>
      </c>
    </row>
    <row r="1188" spans="1:44" hidden="1" x14ac:dyDescent="0.25">
      <c r="A1188" t="s">
        <v>140</v>
      </c>
      <c r="B1188">
        <v>4</v>
      </c>
      <c r="C1188">
        <v>1</v>
      </c>
      <c r="D1188">
        <v>1</v>
      </c>
      <c r="E1188">
        <v>0</v>
      </c>
      <c r="F1188">
        <v>30</v>
      </c>
      <c r="G1188" t="str">
        <f>IF(טבלה20[[#This Row],[CycleNumber]]&gt;2,IF(AND(טבלה20[[#This Row],[LengthofCycle]]-F1187=F1187-F1186,טבלה20[[#This Row],[LengthofCycle]]-F1187&lt;&gt;0),1,""),"")</f>
        <v/>
      </c>
      <c r="H1188" t="str">
        <f>IF(טבלה20[[#This Row],[דילוג]]=1,SUM(G1188:G1189),"")</f>
        <v/>
      </c>
      <c r="I1188" t="str">
        <f>IF(AND(טבלה20[[#This Row],[CycleNumber]]&gt;B1187,טבלה20[[#This Row],[CycleNumber]]&gt;2),IF(טבלה20[[#This Row],[דילוג]]=1,טבלה20[[#This Row],[LengthofCycle]]-F1187,I1187),"")</f>
        <v/>
      </c>
      <c r="J1188">
        <f>IF(AND(טבלה20[[#This Row],[CycleNumber]]&gt;B1187,טבלה20[[#This Row],[CycleNumber]]&gt;2),IF(טבלה20[[#This Row],[דילוג]]=1,1,IF(MAX(J1186:J1187)=1,1,IF(טבלה20[[#This Row],[LengthofCycle]]-F1187&lt;&gt;טבלה20[[#This Row],[הפרש קבוע אחרון]],0,""))),"")</f>
        <v>0</v>
      </c>
      <c r="K1188" t="str">
        <f>IF(טבלה20[[#This Row],[CycleNumber]]&lt;3,"",IF(טבלה20[[#This Row],[דילוג]]=1,1,IF(K1187="","",IF(טבלה20[[#This Row],[LengthofCycle]]-F1187=טבלה20[[#This Row],[הפרש קבוע אחרון]],1,IF(K1187+1&gt;3,"",K1187+1)))))</f>
        <v/>
      </c>
      <c r="L1188" t="str">
        <f>IF(OR(טבלה20[[#This Row],[פעילות]]="",K1187=""),"",IF(טבלה20[[#This Row],[פעילות]]=1,1,0))</f>
        <v/>
      </c>
      <c r="M1188" s="1" t="str">
        <f>IF(טבלה20[[#This Row],[פעילות]]="","",IF(OR(M1187="",AND(טבלה20[[#This Row],[דילוג]]=1,K1187=3)),1,M1187+1))</f>
        <v/>
      </c>
      <c r="N1188" s="1" t="str">
        <f>IF(AND(טבלה20[[#This Row],[מחזורי פעילות]]=3,G1189=1,טבלה20[[#This Row],[הפרש קבוע אחרון]]&lt;&gt;I1189),1,"")</f>
        <v/>
      </c>
      <c r="O1188" s="1" t="str">
        <f>IF(AND(טבלה20[[#This Row],[מחזורי פעילות]]=3,G1189=1,טבלה20[[#This Row],[הפרש קבוע אחרון]]=I1189),1,"")</f>
        <v/>
      </c>
      <c r="P1188" s="1" t="str">
        <f>IF(AND(טבלה20[[#This Row],[דילוג]]=1,טבלה20[[#This Row],[הפרש קבוע אחרון]]=I1187,טבלה20[[#This Row],[מחזורי פעילות]]&gt;1),1,"")</f>
        <v/>
      </c>
      <c r="Q1188" s="1" t="str">
        <f>IF(OR(AND(טבלה20[[#This Row],[מחזורי פעילות]]&lt;&gt;"",M1189=""),AND(טבלה20[[#This Row],[פעילות]]=3,M1189=1)),טבלה20[[#This Row],[מחזורי פעילות]],"")</f>
        <v/>
      </c>
      <c r="R1188" s="1" t="str">
        <f>IF(טבלה20[[#This Row],[באיזה מחזור נעקר אחרי קביעה?]]&lt;&gt;"",1,"")</f>
        <v/>
      </c>
      <c r="S1188" s="1" t="str">
        <f>IF(AND(טבלה20[[#This Row],[באיזה מחזור נעקר אחרי קביעה?]]&lt;&gt;"",טבלה20[[#This Row],[CycleNumber]]&gt;B1189),טבלה20[[#This Row],[באיזה מחזור נעקר אחרי קביעה?]],"")</f>
        <v/>
      </c>
      <c r="T1188" s="1" t="str">
        <f>IF(AND(טבלה20[[#This Row],[הפרש קבוע אחרון]]&lt;&gt;"",I1187=""),טבלה20[[#This Row],[CycleNumber]],"")</f>
        <v/>
      </c>
      <c r="U1188" s="1" t="str">
        <f>IF(OR(טבלה20[[#This Row],[CycleNumber]]&gt;B1189,B1189=""),טבלה20[[#This Row],[CycleNumber]],"")</f>
        <v/>
      </c>
      <c r="V11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8" t="s">
        <v>140</v>
      </c>
      <c r="AO1188">
        <v>3</v>
      </c>
      <c r="AP1188">
        <v>31</v>
      </c>
      <c r="AQ1188">
        <f t="shared" si="40"/>
        <v>0</v>
      </c>
      <c r="AR1188" t="str">
        <f t="shared" si="41"/>
        <v/>
      </c>
    </row>
    <row r="1189" spans="1:44" hidden="1" x14ac:dyDescent="0.25">
      <c r="A1189" t="s">
        <v>140</v>
      </c>
      <c r="B1189">
        <v>5</v>
      </c>
      <c r="C1189">
        <v>1</v>
      </c>
      <c r="D1189">
        <v>1</v>
      </c>
      <c r="E1189">
        <v>0</v>
      </c>
      <c r="F1189">
        <v>32</v>
      </c>
      <c r="G1189" t="str">
        <f>IF(טבלה20[[#This Row],[CycleNumber]]&gt;2,IF(AND(טבלה20[[#This Row],[LengthofCycle]]-F1188=F1188-F1187,טבלה20[[#This Row],[LengthofCycle]]-F1188&lt;&gt;0),1,""),"")</f>
        <v/>
      </c>
      <c r="H1189" t="str">
        <f>IF(טבלה20[[#This Row],[דילוג]]=1,SUM(G1189:G1190),"")</f>
        <v/>
      </c>
      <c r="I1189" t="str">
        <f>IF(AND(טבלה20[[#This Row],[CycleNumber]]&gt;B1188,טבלה20[[#This Row],[CycleNumber]]&gt;2),IF(טבלה20[[#This Row],[דילוג]]=1,טבלה20[[#This Row],[LengthofCycle]]-F1188,I1188),"")</f>
        <v/>
      </c>
      <c r="J1189">
        <f>IF(AND(טבלה20[[#This Row],[CycleNumber]]&gt;B1188,טבלה20[[#This Row],[CycleNumber]]&gt;2),IF(טבלה20[[#This Row],[דילוג]]=1,1,IF(MAX(J1187:J1188)=1,1,IF(טבלה20[[#This Row],[LengthofCycle]]-F1188&lt;&gt;טבלה20[[#This Row],[הפרש קבוע אחרון]],0,""))),"")</f>
        <v>0</v>
      </c>
      <c r="K1189" t="str">
        <f>IF(טבלה20[[#This Row],[CycleNumber]]&lt;3,"",IF(טבלה20[[#This Row],[דילוג]]=1,1,IF(K1188="","",IF(טבלה20[[#This Row],[LengthofCycle]]-F1188=טבלה20[[#This Row],[הפרש קבוע אחרון]],1,IF(K1188+1&gt;3,"",K1188+1)))))</f>
        <v/>
      </c>
      <c r="L1189" t="str">
        <f>IF(OR(טבלה20[[#This Row],[פעילות]]="",K1188=""),"",IF(טבלה20[[#This Row],[פעילות]]=1,1,0))</f>
        <v/>
      </c>
      <c r="M1189" s="1" t="str">
        <f>IF(טבלה20[[#This Row],[פעילות]]="","",IF(OR(M1188="",AND(טבלה20[[#This Row],[דילוג]]=1,K1188=3)),1,M1188+1))</f>
        <v/>
      </c>
      <c r="N1189" s="1" t="str">
        <f>IF(AND(טבלה20[[#This Row],[מחזורי פעילות]]=3,G1190=1,טבלה20[[#This Row],[הפרש קבוע אחרון]]&lt;&gt;I1190),1,"")</f>
        <v/>
      </c>
      <c r="O1189" s="1" t="str">
        <f>IF(AND(טבלה20[[#This Row],[מחזורי פעילות]]=3,G1190=1,טבלה20[[#This Row],[הפרש קבוע אחרון]]=I1190),1,"")</f>
        <v/>
      </c>
      <c r="P1189" s="1" t="str">
        <f>IF(AND(טבלה20[[#This Row],[דילוג]]=1,טבלה20[[#This Row],[הפרש קבוע אחרון]]=I1188,טבלה20[[#This Row],[מחזורי פעילות]]&gt;1),1,"")</f>
        <v/>
      </c>
      <c r="Q1189" s="1" t="str">
        <f>IF(OR(AND(טבלה20[[#This Row],[מחזורי פעילות]]&lt;&gt;"",M1190=""),AND(טבלה20[[#This Row],[פעילות]]=3,M1190=1)),טבלה20[[#This Row],[מחזורי פעילות]],"")</f>
        <v/>
      </c>
      <c r="R1189" s="1" t="str">
        <f>IF(טבלה20[[#This Row],[באיזה מחזור נעקר אחרי קביעה?]]&lt;&gt;"",1,"")</f>
        <v/>
      </c>
      <c r="S1189" s="1" t="str">
        <f>IF(AND(טבלה20[[#This Row],[באיזה מחזור נעקר אחרי קביעה?]]&lt;&gt;"",טבלה20[[#This Row],[CycleNumber]]&gt;B1190),טבלה20[[#This Row],[באיזה מחזור נעקר אחרי קביעה?]],"")</f>
        <v/>
      </c>
      <c r="T1189" s="1" t="str">
        <f>IF(AND(טבלה20[[#This Row],[הפרש קבוע אחרון]]&lt;&gt;"",I1188=""),טבלה20[[#This Row],[CycleNumber]],"")</f>
        <v/>
      </c>
      <c r="U1189" s="1" t="str">
        <f>IF(OR(טבלה20[[#This Row],[CycleNumber]]&gt;B1190,B1190=""),טבלה20[[#This Row],[CycleNumber]],"")</f>
        <v/>
      </c>
      <c r="V11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89" t="s">
        <v>140</v>
      </c>
      <c r="AO1189">
        <v>4</v>
      </c>
      <c r="AP1189">
        <v>30</v>
      </c>
      <c r="AQ1189">
        <f t="shared" si="40"/>
        <v>0</v>
      </c>
      <c r="AR1189" t="str">
        <f t="shared" si="41"/>
        <v/>
      </c>
    </row>
    <row r="1190" spans="1:44" hidden="1" x14ac:dyDescent="0.25">
      <c r="A1190" t="s">
        <v>140</v>
      </c>
      <c r="B1190">
        <v>6</v>
      </c>
      <c r="C1190">
        <v>1</v>
      </c>
      <c r="D1190">
        <v>1</v>
      </c>
      <c r="E1190">
        <v>0</v>
      </c>
      <c r="F1190">
        <v>31</v>
      </c>
      <c r="G1190" t="str">
        <f>IF(טבלה20[[#This Row],[CycleNumber]]&gt;2,IF(AND(טבלה20[[#This Row],[LengthofCycle]]-F1189=F1189-F1188,טבלה20[[#This Row],[LengthofCycle]]-F1189&lt;&gt;0),1,""),"")</f>
        <v/>
      </c>
      <c r="H1190" t="str">
        <f>IF(טבלה20[[#This Row],[דילוג]]=1,SUM(G1190:G1191),"")</f>
        <v/>
      </c>
      <c r="I1190" t="str">
        <f>IF(AND(טבלה20[[#This Row],[CycleNumber]]&gt;B1189,טבלה20[[#This Row],[CycleNumber]]&gt;2),IF(טבלה20[[#This Row],[דילוג]]=1,טבלה20[[#This Row],[LengthofCycle]]-F1189,I1189),"")</f>
        <v/>
      </c>
      <c r="J1190">
        <f>IF(AND(טבלה20[[#This Row],[CycleNumber]]&gt;B1189,טבלה20[[#This Row],[CycleNumber]]&gt;2),IF(טבלה20[[#This Row],[דילוג]]=1,1,IF(MAX(J1188:J1189)=1,1,IF(טבלה20[[#This Row],[LengthofCycle]]-F1189&lt;&gt;טבלה20[[#This Row],[הפרש קבוע אחרון]],0,""))),"")</f>
        <v>0</v>
      </c>
      <c r="K1190" t="str">
        <f>IF(טבלה20[[#This Row],[CycleNumber]]&lt;3,"",IF(טבלה20[[#This Row],[דילוג]]=1,1,IF(K1189="","",IF(טבלה20[[#This Row],[LengthofCycle]]-F1189=טבלה20[[#This Row],[הפרש קבוע אחרון]],1,IF(K1189+1&gt;3,"",K1189+1)))))</f>
        <v/>
      </c>
      <c r="L1190" t="str">
        <f>IF(OR(טבלה20[[#This Row],[פעילות]]="",K1189=""),"",IF(טבלה20[[#This Row],[פעילות]]=1,1,0))</f>
        <v/>
      </c>
      <c r="M1190" s="1" t="str">
        <f>IF(טבלה20[[#This Row],[פעילות]]="","",IF(OR(M1189="",AND(טבלה20[[#This Row],[דילוג]]=1,K1189=3)),1,M1189+1))</f>
        <v/>
      </c>
      <c r="N1190" s="1" t="str">
        <f>IF(AND(טבלה20[[#This Row],[מחזורי פעילות]]=3,G1191=1,טבלה20[[#This Row],[הפרש קבוע אחרון]]&lt;&gt;I1191),1,"")</f>
        <v/>
      </c>
      <c r="O1190" s="1" t="str">
        <f>IF(AND(טבלה20[[#This Row],[מחזורי פעילות]]=3,G1191=1,טבלה20[[#This Row],[הפרש קבוע אחרון]]=I1191),1,"")</f>
        <v/>
      </c>
      <c r="P1190" s="1" t="str">
        <f>IF(AND(טבלה20[[#This Row],[דילוג]]=1,טבלה20[[#This Row],[הפרש קבוע אחרון]]=I1189,טבלה20[[#This Row],[מחזורי פעילות]]&gt;1),1,"")</f>
        <v/>
      </c>
      <c r="Q1190" s="1" t="str">
        <f>IF(OR(AND(טבלה20[[#This Row],[מחזורי פעילות]]&lt;&gt;"",M1191=""),AND(טבלה20[[#This Row],[פעילות]]=3,M1191=1)),טבלה20[[#This Row],[מחזורי פעילות]],"")</f>
        <v/>
      </c>
      <c r="R1190" s="1" t="str">
        <f>IF(טבלה20[[#This Row],[באיזה מחזור נעקר אחרי קביעה?]]&lt;&gt;"",1,"")</f>
        <v/>
      </c>
      <c r="S1190" s="1" t="str">
        <f>IF(AND(טבלה20[[#This Row],[באיזה מחזור נעקר אחרי קביעה?]]&lt;&gt;"",טבלה20[[#This Row],[CycleNumber]]&gt;B1191),טבלה20[[#This Row],[באיזה מחזור נעקר אחרי קביעה?]],"")</f>
        <v/>
      </c>
      <c r="T1190" s="1" t="str">
        <f>IF(AND(טבלה20[[#This Row],[הפרש קבוע אחרון]]&lt;&gt;"",I1189=""),טבלה20[[#This Row],[CycleNumber]],"")</f>
        <v/>
      </c>
      <c r="U1190" s="1" t="str">
        <f>IF(OR(טבלה20[[#This Row],[CycleNumber]]&gt;B1191,B1191=""),טבלה20[[#This Row],[CycleNumber]],"")</f>
        <v/>
      </c>
      <c r="V11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0" t="s">
        <v>140</v>
      </c>
      <c r="AO1190">
        <v>5</v>
      </c>
      <c r="AP1190">
        <v>32</v>
      </c>
      <c r="AQ1190">
        <f t="shared" si="40"/>
        <v>0</v>
      </c>
      <c r="AR1190" t="str">
        <f t="shared" si="41"/>
        <v/>
      </c>
    </row>
    <row r="1191" spans="1:44" hidden="1" x14ac:dyDescent="0.25">
      <c r="A1191" t="s">
        <v>140</v>
      </c>
      <c r="B1191">
        <v>7</v>
      </c>
      <c r="C1191">
        <v>1</v>
      </c>
      <c r="D1191">
        <v>1</v>
      </c>
      <c r="E1191">
        <v>0</v>
      </c>
      <c r="F1191">
        <v>31</v>
      </c>
      <c r="G1191" t="str">
        <f>IF(טבלה20[[#This Row],[CycleNumber]]&gt;2,IF(AND(טבלה20[[#This Row],[LengthofCycle]]-F1190=F1190-F1189,טבלה20[[#This Row],[LengthofCycle]]-F1190&lt;&gt;0),1,""),"")</f>
        <v/>
      </c>
      <c r="H1191" t="str">
        <f>IF(טבלה20[[#This Row],[דילוג]]=1,SUM(G1191:G1192),"")</f>
        <v/>
      </c>
      <c r="I1191" t="str">
        <f>IF(AND(טבלה20[[#This Row],[CycleNumber]]&gt;B1190,טבלה20[[#This Row],[CycleNumber]]&gt;2),IF(טבלה20[[#This Row],[דילוג]]=1,טבלה20[[#This Row],[LengthofCycle]]-F1190,I1190),"")</f>
        <v/>
      </c>
      <c r="J1191">
        <f>IF(AND(טבלה20[[#This Row],[CycleNumber]]&gt;B1190,טבלה20[[#This Row],[CycleNumber]]&gt;2),IF(טבלה20[[#This Row],[דילוג]]=1,1,IF(MAX(J1189:J1190)=1,1,IF(טבלה20[[#This Row],[LengthofCycle]]-F1190&lt;&gt;טבלה20[[#This Row],[הפרש קבוע אחרון]],0,""))),"")</f>
        <v>0</v>
      </c>
      <c r="K1191" t="str">
        <f>IF(טבלה20[[#This Row],[CycleNumber]]&lt;3,"",IF(טבלה20[[#This Row],[דילוג]]=1,1,IF(K1190="","",IF(טבלה20[[#This Row],[LengthofCycle]]-F1190=טבלה20[[#This Row],[הפרש קבוע אחרון]],1,IF(K1190+1&gt;3,"",K1190+1)))))</f>
        <v/>
      </c>
      <c r="L1191" t="str">
        <f>IF(OR(טבלה20[[#This Row],[פעילות]]="",K1190=""),"",IF(טבלה20[[#This Row],[פעילות]]=1,1,0))</f>
        <v/>
      </c>
      <c r="M1191" s="1" t="str">
        <f>IF(טבלה20[[#This Row],[פעילות]]="","",IF(OR(M1190="",AND(טבלה20[[#This Row],[דילוג]]=1,K1190=3)),1,M1190+1))</f>
        <v/>
      </c>
      <c r="N1191" s="1" t="str">
        <f>IF(AND(טבלה20[[#This Row],[מחזורי פעילות]]=3,G1192=1,טבלה20[[#This Row],[הפרש קבוע אחרון]]&lt;&gt;I1192),1,"")</f>
        <v/>
      </c>
      <c r="O1191" s="1" t="str">
        <f>IF(AND(טבלה20[[#This Row],[מחזורי פעילות]]=3,G1192=1,טבלה20[[#This Row],[הפרש קבוע אחרון]]=I1192),1,"")</f>
        <v/>
      </c>
      <c r="P1191" s="1" t="str">
        <f>IF(AND(טבלה20[[#This Row],[דילוג]]=1,טבלה20[[#This Row],[הפרש קבוע אחרון]]=I1190,טבלה20[[#This Row],[מחזורי פעילות]]&gt;1),1,"")</f>
        <v/>
      </c>
      <c r="Q1191" s="1" t="str">
        <f>IF(OR(AND(טבלה20[[#This Row],[מחזורי פעילות]]&lt;&gt;"",M1192=""),AND(טבלה20[[#This Row],[פעילות]]=3,M1192=1)),טבלה20[[#This Row],[מחזורי פעילות]],"")</f>
        <v/>
      </c>
      <c r="R1191" s="1" t="str">
        <f>IF(טבלה20[[#This Row],[באיזה מחזור נעקר אחרי קביעה?]]&lt;&gt;"",1,"")</f>
        <v/>
      </c>
      <c r="S1191" s="1" t="str">
        <f>IF(AND(טבלה20[[#This Row],[באיזה מחזור נעקר אחרי קביעה?]]&lt;&gt;"",טבלה20[[#This Row],[CycleNumber]]&gt;B1192),טבלה20[[#This Row],[באיזה מחזור נעקר אחרי קביעה?]],"")</f>
        <v/>
      </c>
      <c r="T1191" s="1" t="str">
        <f>IF(AND(טבלה20[[#This Row],[הפרש קבוע אחרון]]&lt;&gt;"",I1190=""),טבלה20[[#This Row],[CycleNumber]],"")</f>
        <v/>
      </c>
      <c r="U1191" s="1" t="str">
        <f>IF(OR(טבלה20[[#This Row],[CycleNumber]]&gt;B1192,B1192=""),טבלה20[[#This Row],[CycleNumber]],"")</f>
        <v/>
      </c>
      <c r="V11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1" t="s">
        <v>140</v>
      </c>
      <c r="AO1191">
        <v>6</v>
      </c>
      <c r="AP1191">
        <v>31</v>
      </c>
      <c r="AQ1191">
        <f t="shared" si="40"/>
        <v>0</v>
      </c>
      <c r="AR1191" t="str">
        <f t="shared" si="41"/>
        <v/>
      </c>
    </row>
    <row r="1192" spans="1:44" hidden="1" x14ac:dyDescent="0.25">
      <c r="A1192" t="s">
        <v>140</v>
      </c>
      <c r="B1192">
        <v>8</v>
      </c>
      <c r="C1192">
        <v>1</v>
      </c>
      <c r="D1192">
        <v>1</v>
      </c>
      <c r="E1192">
        <v>0</v>
      </c>
      <c r="F1192">
        <v>32</v>
      </c>
      <c r="G1192" t="str">
        <f>IF(טבלה20[[#This Row],[CycleNumber]]&gt;2,IF(AND(טבלה20[[#This Row],[LengthofCycle]]-F1191=F1191-F1190,טבלה20[[#This Row],[LengthofCycle]]-F1191&lt;&gt;0),1,""),"")</f>
        <v/>
      </c>
      <c r="H1192" t="str">
        <f>IF(טבלה20[[#This Row],[דילוג]]=1,SUM(G1192:G1193),"")</f>
        <v/>
      </c>
      <c r="I1192" t="str">
        <f>IF(AND(טבלה20[[#This Row],[CycleNumber]]&gt;B1191,טבלה20[[#This Row],[CycleNumber]]&gt;2),IF(טבלה20[[#This Row],[דילוג]]=1,טבלה20[[#This Row],[LengthofCycle]]-F1191,I1191),"")</f>
        <v/>
      </c>
      <c r="J1192">
        <f>IF(AND(טבלה20[[#This Row],[CycleNumber]]&gt;B1191,טבלה20[[#This Row],[CycleNumber]]&gt;2),IF(טבלה20[[#This Row],[דילוג]]=1,1,IF(MAX(J1190:J1191)=1,1,IF(טבלה20[[#This Row],[LengthofCycle]]-F1191&lt;&gt;טבלה20[[#This Row],[הפרש קבוע אחרון]],0,""))),"")</f>
        <v>0</v>
      </c>
      <c r="K1192" t="str">
        <f>IF(טבלה20[[#This Row],[CycleNumber]]&lt;3,"",IF(טבלה20[[#This Row],[דילוג]]=1,1,IF(K1191="","",IF(טבלה20[[#This Row],[LengthofCycle]]-F1191=טבלה20[[#This Row],[הפרש קבוע אחרון]],1,IF(K1191+1&gt;3,"",K1191+1)))))</f>
        <v/>
      </c>
      <c r="L1192" t="str">
        <f>IF(OR(טבלה20[[#This Row],[פעילות]]="",K1191=""),"",IF(טבלה20[[#This Row],[פעילות]]=1,1,0))</f>
        <v/>
      </c>
      <c r="M1192" s="1" t="str">
        <f>IF(טבלה20[[#This Row],[פעילות]]="","",IF(OR(M1191="",AND(טבלה20[[#This Row],[דילוג]]=1,K1191=3)),1,M1191+1))</f>
        <v/>
      </c>
      <c r="N1192" s="1" t="str">
        <f>IF(AND(טבלה20[[#This Row],[מחזורי פעילות]]=3,G1193=1,טבלה20[[#This Row],[הפרש קבוע אחרון]]&lt;&gt;I1193),1,"")</f>
        <v/>
      </c>
      <c r="O1192" s="1" t="str">
        <f>IF(AND(טבלה20[[#This Row],[מחזורי פעילות]]=3,G1193=1,טבלה20[[#This Row],[הפרש קבוע אחרון]]=I1193),1,"")</f>
        <v/>
      </c>
      <c r="P1192" s="1" t="str">
        <f>IF(AND(טבלה20[[#This Row],[דילוג]]=1,טבלה20[[#This Row],[הפרש קבוע אחרון]]=I1191,טבלה20[[#This Row],[מחזורי פעילות]]&gt;1),1,"")</f>
        <v/>
      </c>
      <c r="Q1192" s="1" t="str">
        <f>IF(OR(AND(טבלה20[[#This Row],[מחזורי פעילות]]&lt;&gt;"",M1193=""),AND(טבלה20[[#This Row],[פעילות]]=3,M1193=1)),טבלה20[[#This Row],[מחזורי פעילות]],"")</f>
        <v/>
      </c>
      <c r="R1192" s="1" t="str">
        <f>IF(טבלה20[[#This Row],[באיזה מחזור נעקר אחרי קביעה?]]&lt;&gt;"",1,"")</f>
        <v/>
      </c>
      <c r="S1192" s="1" t="str">
        <f>IF(AND(טבלה20[[#This Row],[באיזה מחזור נעקר אחרי קביעה?]]&lt;&gt;"",טבלה20[[#This Row],[CycleNumber]]&gt;B1193),טבלה20[[#This Row],[באיזה מחזור נעקר אחרי קביעה?]],"")</f>
        <v/>
      </c>
      <c r="T1192" s="1" t="str">
        <f>IF(AND(טבלה20[[#This Row],[הפרש קבוע אחרון]]&lt;&gt;"",I1191=""),טבלה20[[#This Row],[CycleNumber]],"")</f>
        <v/>
      </c>
      <c r="U1192" s="1" t="str">
        <f>IF(OR(טבלה20[[#This Row],[CycleNumber]]&gt;B1193,B1193=""),טבלה20[[#This Row],[CycleNumber]],"")</f>
        <v/>
      </c>
      <c r="V11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2" t="s">
        <v>140</v>
      </c>
      <c r="AO1192">
        <v>7</v>
      </c>
      <c r="AP1192">
        <v>31</v>
      </c>
      <c r="AQ1192">
        <f t="shared" si="40"/>
        <v>0</v>
      </c>
      <c r="AR1192" t="str">
        <f t="shared" si="41"/>
        <v/>
      </c>
    </row>
    <row r="1193" spans="1:44" hidden="1" x14ac:dyDescent="0.25">
      <c r="A1193" t="s">
        <v>140</v>
      </c>
      <c r="B1193">
        <v>9</v>
      </c>
      <c r="C1193">
        <v>1</v>
      </c>
      <c r="D1193">
        <v>1</v>
      </c>
      <c r="E1193">
        <v>0</v>
      </c>
      <c r="F1193">
        <v>30</v>
      </c>
      <c r="G1193" t="str">
        <f>IF(טבלה20[[#This Row],[CycleNumber]]&gt;2,IF(AND(טבלה20[[#This Row],[LengthofCycle]]-F1192=F1192-F1191,טבלה20[[#This Row],[LengthofCycle]]-F1192&lt;&gt;0),1,""),"")</f>
        <v/>
      </c>
      <c r="H1193" t="str">
        <f>IF(טבלה20[[#This Row],[דילוג]]=1,SUM(G1193:G1194),"")</f>
        <v/>
      </c>
      <c r="I1193" t="str">
        <f>IF(AND(טבלה20[[#This Row],[CycleNumber]]&gt;B1192,טבלה20[[#This Row],[CycleNumber]]&gt;2),IF(טבלה20[[#This Row],[דילוג]]=1,טבלה20[[#This Row],[LengthofCycle]]-F1192,I1192),"")</f>
        <v/>
      </c>
      <c r="J1193">
        <f>IF(AND(טבלה20[[#This Row],[CycleNumber]]&gt;B1192,טבלה20[[#This Row],[CycleNumber]]&gt;2),IF(טבלה20[[#This Row],[דילוג]]=1,1,IF(MAX(J1191:J1192)=1,1,IF(טבלה20[[#This Row],[LengthofCycle]]-F1192&lt;&gt;טבלה20[[#This Row],[הפרש קבוע אחרון]],0,""))),"")</f>
        <v>0</v>
      </c>
      <c r="K1193" t="str">
        <f>IF(טבלה20[[#This Row],[CycleNumber]]&lt;3,"",IF(טבלה20[[#This Row],[דילוג]]=1,1,IF(K1192="","",IF(טבלה20[[#This Row],[LengthofCycle]]-F1192=טבלה20[[#This Row],[הפרש קבוע אחרון]],1,IF(K1192+1&gt;3,"",K1192+1)))))</f>
        <v/>
      </c>
      <c r="L1193" t="str">
        <f>IF(OR(טבלה20[[#This Row],[פעילות]]="",K1192=""),"",IF(טבלה20[[#This Row],[פעילות]]=1,1,0))</f>
        <v/>
      </c>
      <c r="M1193" s="1" t="str">
        <f>IF(טבלה20[[#This Row],[פעילות]]="","",IF(OR(M1192="",AND(טבלה20[[#This Row],[דילוג]]=1,K1192=3)),1,M1192+1))</f>
        <v/>
      </c>
      <c r="N1193" s="1" t="str">
        <f>IF(AND(טבלה20[[#This Row],[מחזורי פעילות]]=3,G1194=1,טבלה20[[#This Row],[הפרש קבוע אחרון]]&lt;&gt;I1194),1,"")</f>
        <v/>
      </c>
      <c r="O1193" s="1" t="str">
        <f>IF(AND(טבלה20[[#This Row],[מחזורי פעילות]]=3,G1194=1,טבלה20[[#This Row],[הפרש קבוע אחרון]]=I1194),1,"")</f>
        <v/>
      </c>
      <c r="P1193" s="1" t="str">
        <f>IF(AND(טבלה20[[#This Row],[דילוג]]=1,טבלה20[[#This Row],[הפרש קבוע אחרון]]=I1192,טבלה20[[#This Row],[מחזורי פעילות]]&gt;1),1,"")</f>
        <v/>
      </c>
      <c r="Q1193" s="1" t="str">
        <f>IF(OR(AND(טבלה20[[#This Row],[מחזורי פעילות]]&lt;&gt;"",M1194=""),AND(טבלה20[[#This Row],[פעילות]]=3,M1194=1)),טבלה20[[#This Row],[מחזורי פעילות]],"")</f>
        <v/>
      </c>
      <c r="R1193" s="1" t="str">
        <f>IF(טבלה20[[#This Row],[באיזה מחזור נעקר אחרי קביעה?]]&lt;&gt;"",1,"")</f>
        <v/>
      </c>
      <c r="S1193" s="1" t="str">
        <f>IF(AND(טבלה20[[#This Row],[באיזה מחזור נעקר אחרי קביעה?]]&lt;&gt;"",טבלה20[[#This Row],[CycleNumber]]&gt;B1194),טבלה20[[#This Row],[באיזה מחזור נעקר אחרי קביעה?]],"")</f>
        <v/>
      </c>
      <c r="T1193" s="1" t="str">
        <f>IF(AND(טבלה20[[#This Row],[הפרש קבוע אחרון]]&lt;&gt;"",I1192=""),טבלה20[[#This Row],[CycleNumber]],"")</f>
        <v/>
      </c>
      <c r="U1193" s="1" t="str">
        <f>IF(OR(טבלה20[[#This Row],[CycleNumber]]&gt;B1194,B1194=""),טבלה20[[#This Row],[CycleNumber]],"")</f>
        <v/>
      </c>
      <c r="V11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3" t="s">
        <v>140</v>
      </c>
      <c r="AO1193">
        <v>8</v>
      </c>
      <c r="AP1193">
        <v>32</v>
      </c>
      <c r="AQ1193">
        <f t="shared" si="40"/>
        <v>0</v>
      </c>
      <c r="AR1193" t="str">
        <f t="shared" si="41"/>
        <v/>
      </c>
    </row>
    <row r="1194" spans="1:44" hidden="1" x14ac:dyDescent="0.25">
      <c r="A1194" t="s">
        <v>140</v>
      </c>
      <c r="B1194">
        <v>10</v>
      </c>
      <c r="C1194">
        <v>1</v>
      </c>
      <c r="D1194">
        <v>1</v>
      </c>
      <c r="E1194">
        <v>0</v>
      </c>
      <c r="F1194">
        <v>30</v>
      </c>
      <c r="G1194" t="str">
        <f>IF(טבלה20[[#This Row],[CycleNumber]]&gt;2,IF(AND(טבלה20[[#This Row],[LengthofCycle]]-F1193=F1193-F1192,טבלה20[[#This Row],[LengthofCycle]]-F1193&lt;&gt;0),1,""),"")</f>
        <v/>
      </c>
      <c r="H1194" t="str">
        <f>IF(טבלה20[[#This Row],[דילוג]]=1,SUM(G1194:G1195),"")</f>
        <v/>
      </c>
      <c r="I1194" t="str">
        <f>IF(AND(טבלה20[[#This Row],[CycleNumber]]&gt;B1193,טבלה20[[#This Row],[CycleNumber]]&gt;2),IF(טבלה20[[#This Row],[דילוג]]=1,טבלה20[[#This Row],[LengthofCycle]]-F1193,I1193),"")</f>
        <v/>
      </c>
      <c r="J1194">
        <f>IF(AND(טבלה20[[#This Row],[CycleNumber]]&gt;B1193,טבלה20[[#This Row],[CycleNumber]]&gt;2),IF(טבלה20[[#This Row],[דילוג]]=1,1,IF(MAX(J1192:J1193)=1,1,IF(טבלה20[[#This Row],[LengthofCycle]]-F1193&lt;&gt;טבלה20[[#This Row],[הפרש קבוע אחרון]],0,""))),"")</f>
        <v>0</v>
      </c>
      <c r="K1194" t="str">
        <f>IF(טבלה20[[#This Row],[CycleNumber]]&lt;3,"",IF(טבלה20[[#This Row],[דילוג]]=1,1,IF(K1193="","",IF(טבלה20[[#This Row],[LengthofCycle]]-F1193=טבלה20[[#This Row],[הפרש קבוע אחרון]],1,IF(K1193+1&gt;3,"",K1193+1)))))</f>
        <v/>
      </c>
      <c r="L1194" t="str">
        <f>IF(OR(טבלה20[[#This Row],[פעילות]]="",K1193=""),"",IF(טבלה20[[#This Row],[פעילות]]=1,1,0))</f>
        <v/>
      </c>
      <c r="M1194" s="1" t="str">
        <f>IF(טבלה20[[#This Row],[פעילות]]="","",IF(OR(M1193="",AND(טבלה20[[#This Row],[דילוג]]=1,K1193=3)),1,M1193+1))</f>
        <v/>
      </c>
      <c r="N1194" s="1" t="str">
        <f>IF(AND(טבלה20[[#This Row],[מחזורי פעילות]]=3,G1195=1,טבלה20[[#This Row],[הפרש קבוע אחרון]]&lt;&gt;I1195),1,"")</f>
        <v/>
      </c>
      <c r="O1194" s="1" t="str">
        <f>IF(AND(טבלה20[[#This Row],[מחזורי פעילות]]=3,G1195=1,טבלה20[[#This Row],[הפרש קבוע אחרון]]=I1195),1,"")</f>
        <v/>
      </c>
      <c r="P1194" s="1" t="str">
        <f>IF(AND(טבלה20[[#This Row],[דילוג]]=1,טבלה20[[#This Row],[הפרש קבוע אחרון]]=I1193,טבלה20[[#This Row],[מחזורי פעילות]]&gt;1),1,"")</f>
        <v/>
      </c>
      <c r="Q1194" s="1" t="str">
        <f>IF(OR(AND(טבלה20[[#This Row],[מחזורי פעילות]]&lt;&gt;"",M1195=""),AND(טבלה20[[#This Row],[פעילות]]=3,M1195=1)),טבלה20[[#This Row],[מחזורי פעילות]],"")</f>
        <v/>
      </c>
      <c r="R1194" s="1" t="str">
        <f>IF(טבלה20[[#This Row],[באיזה מחזור נעקר אחרי קביעה?]]&lt;&gt;"",1,"")</f>
        <v/>
      </c>
      <c r="S1194" s="1" t="str">
        <f>IF(AND(טבלה20[[#This Row],[באיזה מחזור נעקר אחרי קביעה?]]&lt;&gt;"",טבלה20[[#This Row],[CycleNumber]]&gt;B1195),טבלה20[[#This Row],[באיזה מחזור נעקר אחרי קביעה?]],"")</f>
        <v/>
      </c>
      <c r="T1194" s="1" t="str">
        <f>IF(AND(טבלה20[[#This Row],[הפרש קבוע אחרון]]&lt;&gt;"",I1193=""),טבלה20[[#This Row],[CycleNumber]],"")</f>
        <v/>
      </c>
      <c r="U1194" s="1" t="str">
        <f>IF(OR(טבלה20[[#This Row],[CycleNumber]]&gt;B1195,B1195=""),טבלה20[[#This Row],[CycleNumber]],"")</f>
        <v/>
      </c>
      <c r="V11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4" t="s">
        <v>140</v>
      </c>
      <c r="AO1194">
        <v>9</v>
      </c>
      <c r="AP1194">
        <v>30</v>
      </c>
      <c r="AQ1194">
        <f t="shared" si="40"/>
        <v>0</v>
      </c>
      <c r="AR1194" t="str">
        <f t="shared" si="41"/>
        <v/>
      </c>
    </row>
    <row r="1195" spans="1:44" hidden="1" x14ac:dyDescent="0.25">
      <c r="A1195" t="s">
        <v>140</v>
      </c>
      <c r="B1195">
        <v>11</v>
      </c>
      <c r="C1195">
        <v>1</v>
      </c>
      <c r="D1195">
        <v>1</v>
      </c>
      <c r="E1195">
        <v>0</v>
      </c>
      <c r="F1195">
        <v>27</v>
      </c>
      <c r="G1195" t="str">
        <f>IF(טבלה20[[#This Row],[CycleNumber]]&gt;2,IF(AND(טבלה20[[#This Row],[LengthofCycle]]-F1194=F1194-F1193,טבלה20[[#This Row],[LengthofCycle]]-F1194&lt;&gt;0),1,""),"")</f>
        <v/>
      </c>
      <c r="H1195" t="str">
        <f>IF(טבלה20[[#This Row],[דילוג]]=1,SUM(G1195:G1196),"")</f>
        <v/>
      </c>
      <c r="I1195" t="str">
        <f>IF(AND(טבלה20[[#This Row],[CycleNumber]]&gt;B1194,טבלה20[[#This Row],[CycleNumber]]&gt;2),IF(טבלה20[[#This Row],[דילוג]]=1,טבלה20[[#This Row],[LengthofCycle]]-F1194,I1194),"")</f>
        <v/>
      </c>
      <c r="J1195">
        <f>IF(AND(טבלה20[[#This Row],[CycleNumber]]&gt;B1194,טבלה20[[#This Row],[CycleNumber]]&gt;2),IF(טבלה20[[#This Row],[דילוג]]=1,1,IF(MAX(J1193:J1194)=1,1,IF(טבלה20[[#This Row],[LengthofCycle]]-F1194&lt;&gt;טבלה20[[#This Row],[הפרש קבוע אחרון]],0,""))),"")</f>
        <v>0</v>
      </c>
      <c r="K1195" t="str">
        <f>IF(טבלה20[[#This Row],[CycleNumber]]&lt;3,"",IF(טבלה20[[#This Row],[דילוג]]=1,1,IF(K1194="","",IF(טבלה20[[#This Row],[LengthofCycle]]-F1194=טבלה20[[#This Row],[הפרש קבוע אחרון]],1,IF(K1194+1&gt;3,"",K1194+1)))))</f>
        <v/>
      </c>
      <c r="L1195" t="str">
        <f>IF(OR(טבלה20[[#This Row],[פעילות]]="",K1194=""),"",IF(טבלה20[[#This Row],[פעילות]]=1,1,0))</f>
        <v/>
      </c>
      <c r="M1195" s="1" t="str">
        <f>IF(טבלה20[[#This Row],[פעילות]]="","",IF(OR(M1194="",AND(טבלה20[[#This Row],[דילוג]]=1,K1194=3)),1,M1194+1))</f>
        <v/>
      </c>
      <c r="N1195" s="1" t="str">
        <f>IF(AND(טבלה20[[#This Row],[מחזורי פעילות]]=3,G1196=1,טבלה20[[#This Row],[הפרש קבוע אחרון]]&lt;&gt;I1196),1,"")</f>
        <v/>
      </c>
      <c r="O1195" s="1" t="str">
        <f>IF(AND(טבלה20[[#This Row],[מחזורי פעילות]]=3,G1196=1,טבלה20[[#This Row],[הפרש קבוע אחרון]]=I1196),1,"")</f>
        <v/>
      </c>
      <c r="P1195" s="1" t="str">
        <f>IF(AND(טבלה20[[#This Row],[דילוג]]=1,טבלה20[[#This Row],[הפרש קבוע אחרון]]=I1194,טבלה20[[#This Row],[מחזורי פעילות]]&gt;1),1,"")</f>
        <v/>
      </c>
      <c r="Q1195" s="1" t="str">
        <f>IF(OR(AND(טבלה20[[#This Row],[מחזורי פעילות]]&lt;&gt;"",M1196=""),AND(טבלה20[[#This Row],[פעילות]]=3,M1196=1)),טבלה20[[#This Row],[מחזורי פעילות]],"")</f>
        <v/>
      </c>
      <c r="R1195" s="1" t="str">
        <f>IF(טבלה20[[#This Row],[באיזה מחזור נעקר אחרי קביעה?]]&lt;&gt;"",1,"")</f>
        <v/>
      </c>
      <c r="S1195" s="1" t="str">
        <f>IF(AND(טבלה20[[#This Row],[באיזה מחזור נעקר אחרי קביעה?]]&lt;&gt;"",טבלה20[[#This Row],[CycleNumber]]&gt;B1196),טבלה20[[#This Row],[באיזה מחזור נעקר אחרי קביעה?]],"")</f>
        <v/>
      </c>
      <c r="T1195" s="1" t="str">
        <f>IF(AND(טבלה20[[#This Row],[הפרש קבוע אחרון]]&lt;&gt;"",I1194=""),טבלה20[[#This Row],[CycleNumber]],"")</f>
        <v/>
      </c>
      <c r="U1195" s="1" t="str">
        <f>IF(OR(טבלה20[[#This Row],[CycleNumber]]&gt;B1196,B1196=""),טבלה20[[#This Row],[CycleNumber]],"")</f>
        <v/>
      </c>
      <c r="V11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5" t="s">
        <v>140</v>
      </c>
      <c r="AO1195">
        <v>10</v>
      </c>
      <c r="AP1195">
        <v>30</v>
      </c>
      <c r="AQ1195">
        <f t="shared" si="40"/>
        <v>0</v>
      </c>
      <c r="AR1195" t="str">
        <f t="shared" si="41"/>
        <v/>
      </c>
    </row>
    <row r="1196" spans="1:44" hidden="1" x14ac:dyDescent="0.25">
      <c r="A1196" t="s">
        <v>140</v>
      </c>
      <c r="B1196">
        <v>12</v>
      </c>
      <c r="C1196">
        <v>1</v>
      </c>
      <c r="D1196">
        <v>1</v>
      </c>
      <c r="E1196">
        <v>0</v>
      </c>
      <c r="F1196">
        <v>34</v>
      </c>
      <c r="G1196" t="str">
        <f>IF(טבלה20[[#This Row],[CycleNumber]]&gt;2,IF(AND(טבלה20[[#This Row],[LengthofCycle]]-F1195=F1195-F1194,טבלה20[[#This Row],[LengthofCycle]]-F1195&lt;&gt;0),1,""),"")</f>
        <v/>
      </c>
      <c r="H1196" t="str">
        <f>IF(טבלה20[[#This Row],[דילוג]]=1,SUM(G1196:G1197),"")</f>
        <v/>
      </c>
      <c r="I1196" t="str">
        <f>IF(AND(טבלה20[[#This Row],[CycleNumber]]&gt;B1195,טבלה20[[#This Row],[CycleNumber]]&gt;2),IF(טבלה20[[#This Row],[דילוג]]=1,טבלה20[[#This Row],[LengthofCycle]]-F1195,I1195),"")</f>
        <v/>
      </c>
      <c r="J1196">
        <f>IF(AND(טבלה20[[#This Row],[CycleNumber]]&gt;B1195,טבלה20[[#This Row],[CycleNumber]]&gt;2),IF(טבלה20[[#This Row],[דילוג]]=1,1,IF(MAX(J1194:J1195)=1,1,IF(טבלה20[[#This Row],[LengthofCycle]]-F1195&lt;&gt;טבלה20[[#This Row],[הפרש קבוע אחרון]],0,""))),"")</f>
        <v>0</v>
      </c>
      <c r="K1196" t="str">
        <f>IF(טבלה20[[#This Row],[CycleNumber]]&lt;3,"",IF(טבלה20[[#This Row],[דילוג]]=1,1,IF(K1195="","",IF(טבלה20[[#This Row],[LengthofCycle]]-F1195=טבלה20[[#This Row],[הפרש קבוע אחרון]],1,IF(K1195+1&gt;3,"",K1195+1)))))</f>
        <v/>
      </c>
      <c r="L1196" t="str">
        <f>IF(OR(טבלה20[[#This Row],[פעילות]]="",K1195=""),"",IF(טבלה20[[#This Row],[פעילות]]=1,1,0))</f>
        <v/>
      </c>
      <c r="M1196" s="1" t="str">
        <f>IF(טבלה20[[#This Row],[פעילות]]="","",IF(OR(M1195="",AND(טבלה20[[#This Row],[דילוג]]=1,K1195=3)),1,M1195+1))</f>
        <v/>
      </c>
      <c r="N1196" s="1" t="str">
        <f>IF(AND(טבלה20[[#This Row],[מחזורי פעילות]]=3,G1197=1,טבלה20[[#This Row],[הפרש קבוע אחרון]]&lt;&gt;I1197),1,"")</f>
        <v/>
      </c>
      <c r="O1196" s="1" t="str">
        <f>IF(AND(טבלה20[[#This Row],[מחזורי פעילות]]=3,G1197=1,טבלה20[[#This Row],[הפרש קבוע אחרון]]=I1197),1,"")</f>
        <v/>
      </c>
      <c r="P1196" s="1" t="str">
        <f>IF(AND(טבלה20[[#This Row],[דילוג]]=1,טבלה20[[#This Row],[הפרש קבוע אחרון]]=I1195,טבלה20[[#This Row],[מחזורי פעילות]]&gt;1),1,"")</f>
        <v/>
      </c>
      <c r="Q1196" s="1" t="str">
        <f>IF(OR(AND(טבלה20[[#This Row],[מחזורי פעילות]]&lt;&gt;"",M1197=""),AND(טבלה20[[#This Row],[פעילות]]=3,M1197=1)),טבלה20[[#This Row],[מחזורי פעילות]],"")</f>
        <v/>
      </c>
      <c r="R1196" s="1" t="str">
        <f>IF(טבלה20[[#This Row],[באיזה מחזור נעקר אחרי קביעה?]]&lt;&gt;"",1,"")</f>
        <v/>
      </c>
      <c r="S1196" s="1" t="str">
        <f>IF(AND(טבלה20[[#This Row],[באיזה מחזור נעקר אחרי קביעה?]]&lt;&gt;"",טבלה20[[#This Row],[CycleNumber]]&gt;B1197),טבלה20[[#This Row],[באיזה מחזור נעקר אחרי קביעה?]],"")</f>
        <v/>
      </c>
      <c r="T1196" s="1" t="str">
        <f>IF(AND(טבלה20[[#This Row],[הפרש קבוע אחרון]]&lt;&gt;"",I1195=""),טבלה20[[#This Row],[CycleNumber]],"")</f>
        <v/>
      </c>
      <c r="U1196" s="1" t="str">
        <f>IF(OR(טבלה20[[#This Row],[CycleNumber]]&gt;B1197,B1197=""),טבלה20[[#This Row],[CycleNumber]],"")</f>
        <v/>
      </c>
      <c r="V11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6" t="s">
        <v>140</v>
      </c>
      <c r="AO1196">
        <v>11</v>
      </c>
      <c r="AP1196">
        <v>27</v>
      </c>
      <c r="AQ1196">
        <f t="shared" si="40"/>
        <v>0</v>
      </c>
      <c r="AR1196" t="str">
        <f t="shared" si="41"/>
        <v/>
      </c>
    </row>
    <row r="1197" spans="1:44" hidden="1" x14ac:dyDescent="0.25">
      <c r="A1197" t="s">
        <v>140</v>
      </c>
      <c r="B1197">
        <v>13</v>
      </c>
      <c r="C1197">
        <v>1</v>
      </c>
      <c r="D1197">
        <v>1</v>
      </c>
      <c r="E1197">
        <v>0</v>
      </c>
      <c r="F1197">
        <v>32</v>
      </c>
      <c r="G1197" t="str">
        <f>IF(טבלה20[[#This Row],[CycleNumber]]&gt;2,IF(AND(טבלה20[[#This Row],[LengthofCycle]]-F1196=F1196-F1195,טבלה20[[#This Row],[LengthofCycle]]-F1196&lt;&gt;0),1,""),"")</f>
        <v/>
      </c>
      <c r="H1197" t="str">
        <f>IF(טבלה20[[#This Row],[דילוג]]=1,SUM(G1197:G1198),"")</f>
        <v/>
      </c>
      <c r="I1197" t="str">
        <f>IF(AND(טבלה20[[#This Row],[CycleNumber]]&gt;B1196,טבלה20[[#This Row],[CycleNumber]]&gt;2),IF(טבלה20[[#This Row],[דילוג]]=1,טבלה20[[#This Row],[LengthofCycle]]-F1196,I1196),"")</f>
        <v/>
      </c>
      <c r="J1197">
        <f>IF(AND(טבלה20[[#This Row],[CycleNumber]]&gt;B1196,טבלה20[[#This Row],[CycleNumber]]&gt;2),IF(טבלה20[[#This Row],[דילוג]]=1,1,IF(MAX(J1195:J1196)=1,1,IF(טבלה20[[#This Row],[LengthofCycle]]-F1196&lt;&gt;טבלה20[[#This Row],[הפרש קבוע אחרון]],0,""))),"")</f>
        <v>0</v>
      </c>
      <c r="K1197" t="str">
        <f>IF(טבלה20[[#This Row],[CycleNumber]]&lt;3,"",IF(טבלה20[[#This Row],[דילוג]]=1,1,IF(K1196="","",IF(טבלה20[[#This Row],[LengthofCycle]]-F1196=טבלה20[[#This Row],[הפרש קבוע אחרון]],1,IF(K1196+1&gt;3,"",K1196+1)))))</f>
        <v/>
      </c>
      <c r="L1197" t="str">
        <f>IF(OR(טבלה20[[#This Row],[פעילות]]="",K1196=""),"",IF(טבלה20[[#This Row],[פעילות]]=1,1,0))</f>
        <v/>
      </c>
      <c r="M1197" s="1" t="str">
        <f>IF(טבלה20[[#This Row],[פעילות]]="","",IF(OR(M1196="",AND(טבלה20[[#This Row],[דילוג]]=1,K1196=3)),1,M1196+1))</f>
        <v/>
      </c>
      <c r="N1197" s="1" t="str">
        <f>IF(AND(טבלה20[[#This Row],[מחזורי פעילות]]=3,G1198=1,טבלה20[[#This Row],[הפרש קבוע אחרון]]&lt;&gt;I1198),1,"")</f>
        <v/>
      </c>
      <c r="O1197" s="1" t="str">
        <f>IF(AND(טבלה20[[#This Row],[מחזורי פעילות]]=3,G1198=1,טבלה20[[#This Row],[הפרש קבוע אחרון]]=I1198),1,"")</f>
        <v/>
      </c>
      <c r="P1197" s="1" t="str">
        <f>IF(AND(טבלה20[[#This Row],[דילוג]]=1,טבלה20[[#This Row],[הפרש קבוע אחרון]]=I1196,טבלה20[[#This Row],[מחזורי פעילות]]&gt;1),1,"")</f>
        <v/>
      </c>
      <c r="Q1197" s="1" t="str">
        <f>IF(OR(AND(טבלה20[[#This Row],[מחזורי פעילות]]&lt;&gt;"",M1198=""),AND(טבלה20[[#This Row],[פעילות]]=3,M1198=1)),טבלה20[[#This Row],[מחזורי פעילות]],"")</f>
        <v/>
      </c>
      <c r="R1197" s="1" t="str">
        <f>IF(טבלה20[[#This Row],[באיזה מחזור נעקר אחרי קביעה?]]&lt;&gt;"",1,"")</f>
        <v/>
      </c>
      <c r="S1197" s="1" t="str">
        <f>IF(AND(טבלה20[[#This Row],[באיזה מחזור נעקר אחרי קביעה?]]&lt;&gt;"",טבלה20[[#This Row],[CycleNumber]]&gt;B1198),טבלה20[[#This Row],[באיזה מחזור נעקר אחרי קביעה?]],"")</f>
        <v/>
      </c>
      <c r="T1197" s="1" t="str">
        <f>IF(AND(טבלה20[[#This Row],[הפרש קבוע אחרון]]&lt;&gt;"",I1196=""),טבלה20[[#This Row],[CycleNumber]],"")</f>
        <v/>
      </c>
      <c r="U1197" s="1">
        <f>IF(OR(טבלה20[[#This Row],[CycleNumber]]&gt;B1198,B1198=""),טבלה20[[#This Row],[CycleNumber]],"")</f>
        <v>13</v>
      </c>
      <c r="V11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7" t="s">
        <v>140</v>
      </c>
      <c r="AO1197">
        <v>12</v>
      </c>
      <c r="AP1197">
        <v>34</v>
      </c>
      <c r="AQ1197">
        <f t="shared" si="40"/>
        <v>0</v>
      </c>
      <c r="AR1197" t="str">
        <f t="shared" si="41"/>
        <v/>
      </c>
    </row>
    <row r="1198" spans="1:44" hidden="1" x14ac:dyDescent="0.25">
      <c r="A1198" t="s">
        <v>141</v>
      </c>
      <c r="B1198">
        <v>1</v>
      </c>
      <c r="C1198">
        <v>0</v>
      </c>
      <c r="D1198">
        <v>1</v>
      </c>
      <c r="E1198">
        <v>0</v>
      </c>
      <c r="F1198">
        <v>29</v>
      </c>
      <c r="G1198" t="str">
        <f>IF(טבלה20[[#This Row],[CycleNumber]]&gt;2,IF(AND(טבלה20[[#This Row],[LengthofCycle]]-F1197=F1197-F1196,טבלה20[[#This Row],[LengthofCycle]]-F1197&lt;&gt;0),1,""),"")</f>
        <v/>
      </c>
      <c r="H1198" t="str">
        <f>IF(טבלה20[[#This Row],[דילוג]]=1,SUM(G1198:G1199),"")</f>
        <v/>
      </c>
      <c r="I1198" t="str">
        <f>IF(AND(טבלה20[[#This Row],[CycleNumber]]&gt;B1197,טבלה20[[#This Row],[CycleNumber]]&gt;2),IF(טבלה20[[#This Row],[דילוג]]=1,טבלה20[[#This Row],[LengthofCycle]]-F1197,I1197),"")</f>
        <v/>
      </c>
      <c r="J1198" t="str">
        <f>IF(AND(טבלה20[[#This Row],[CycleNumber]]&gt;B1197,טבלה20[[#This Row],[CycleNumber]]&gt;2),IF(טבלה20[[#This Row],[דילוג]]=1,1,IF(MAX(J1196:J1197)=1,1,IF(טבלה20[[#This Row],[LengthofCycle]]-F1197&lt;&gt;טבלה20[[#This Row],[הפרש קבוע אחרון]],0,""))),"")</f>
        <v/>
      </c>
      <c r="K1198" t="str">
        <f>IF(טבלה20[[#This Row],[CycleNumber]]&lt;3,"",IF(טבלה20[[#This Row],[דילוג]]=1,1,IF(K1197="","",IF(טבלה20[[#This Row],[LengthofCycle]]-F1197=טבלה20[[#This Row],[הפרש קבוע אחרון]],1,IF(K1197+1&gt;3,"",K1197+1)))))</f>
        <v/>
      </c>
      <c r="L1198" t="str">
        <f>IF(OR(טבלה20[[#This Row],[פעילות]]="",K1197=""),"",IF(טבלה20[[#This Row],[פעילות]]=1,1,0))</f>
        <v/>
      </c>
      <c r="M1198" s="1" t="str">
        <f>IF(טבלה20[[#This Row],[פעילות]]="","",IF(OR(M1197="",AND(טבלה20[[#This Row],[דילוג]]=1,K1197=3)),1,M1197+1))</f>
        <v/>
      </c>
      <c r="N1198" s="1" t="str">
        <f>IF(AND(טבלה20[[#This Row],[מחזורי פעילות]]=3,G1199=1,טבלה20[[#This Row],[הפרש קבוע אחרון]]&lt;&gt;I1199),1,"")</f>
        <v/>
      </c>
      <c r="O1198" s="1" t="str">
        <f>IF(AND(טבלה20[[#This Row],[מחזורי פעילות]]=3,G1199=1,טבלה20[[#This Row],[הפרש קבוע אחרון]]=I1199),1,"")</f>
        <v/>
      </c>
      <c r="P1198" s="1" t="str">
        <f>IF(AND(טבלה20[[#This Row],[דילוג]]=1,טבלה20[[#This Row],[הפרש קבוע אחרון]]=I1197,טבלה20[[#This Row],[מחזורי פעילות]]&gt;1),1,"")</f>
        <v/>
      </c>
      <c r="Q1198" s="1" t="str">
        <f>IF(OR(AND(טבלה20[[#This Row],[מחזורי פעילות]]&lt;&gt;"",M1199=""),AND(טבלה20[[#This Row],[פעילות]]=3,M1199=1)),טבלה20[[#This Row],[מחזורי פעילות]],"")</f>
        <v/>
      </c>
      <c r="R1198" s="1" t="str">
        <f>IF(טבלה20[[#This Row],[באיזה מחזור נעקר אחרי קביעה?]]&lt;&gt;"",1,"")</f>
        <v/>
      </c>
      <c r="S1198" s="1" t="str">
        <f>IF(AND(טבלה20[[#This Row],[באיזה מחזור נעקר אחרי קביעה?]]&lt;&gt;"",טבלה20[[#This Row],[CycleNumber]]&gt;B1199),טבלה20[[#This Row],[באיזה מחזור נעקר אחרי קביעה?]],"")</f>
        <v/>
      </c>
      <c r="T1198" s="1" t="str">
        <f>IF(AND(טבלה20[[#This Row],[הפרש קבוע אחרון]]&lt;&gt;"",I1197=""),טבלה20[[#This Row],[CycleNumber]],"")</f>
        <v/>
      </c>
      <c r="U1198" s="1" t="str">
        <f>IF(OR(טבלה20[[#This Row],[CycleNumber]]&gt;B1199,B1199=""),טבלה20[[#This Row],[CycleNumber]],"")</f>
        <v/>
      </c>
      <c r="V11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8" t="s">
        <v>140</v>
      </c>
      <c r="AO1198">
        <v>13</v>
      </c>
      <c r="AP1198">
        <v>32</v>
      </c>
      <c r="AQ1198">
        <f t="shared" si="40"/>
        <v>0</v>
      </c>
      <c r="AR1198" t="str">
        <f t="shared" si="41"/>
        <v/>
      </c>
    </row>
    <row r="1199" spans="1:44" hidden="1" x14ac:dyDescent="0.25">
      <c r="A1199" t="s">
        <v>141</v>
      </c>
      <c r="B1199">
        <v>2</v>
      </c>
      <c r="C1199">
        <v>0</v>
      </c>
      <c r="D1199">
        <v>0</v>
      </c>
      <c r="E1199">
        <v>0</v>
      </c>
      <c r="F1199">
        <v>33</v>
      </c>
      <c r="G1199" t="str">
        <f>IF(טבלה20[[#This Row],[CycleNumber]]&gt;2,IF(AND(טבלה20[[#This Row],[LengthofCycle]]-F1198=F1198-F1197,טבלה20[[#This Row],[LengthofCycle]]-F1198&lt;&gt;0),1,""),"")</f>
        <v/>
      </c>
      <c r="H1199" t="str">
        <f>IF(טבלה20[[#This Row],[דילוג]]=1,SUM(G1199:G1200),"")</f>
        <v/>
      </c>
      <c r="I1199" t="str">
        <f>IF(AND(טבלה20[[#This Row],[CycleNumber]]&gt;B1198,טבלה20[[#This Row],[CycleNumber]]&gt;2),IF(טבלה20[[#This Row],[דילוג]]=1,טבלה20[[#This Row],[LengthofCycle]]-F1198,I1198),"")</f>
        <v/>
      </c>
      <c r="J1199" t="str">
        <f>IF(AND(טבלה20[[#This Row],[CycleNumber]]&gt;B1198,טבלה20[[#This Row],[CycleNumber]]&gt;2),IF(טבלה20[[#This Row],[דילוג]]=1,1,IF(MAX(J1197:J1198)=1,1,IF(טבלה20[[#This Row],[LengthofCycle]]-F1198&lt;&gt;טבלה20[[#This Row],[הפרש קבוע אחרון]],0,""))),"")</f>
        <v/>
      </c>
      <c r="K1199" t="str">
        <f>IF(טבלה20[[#This Row],[CycleNumber]]&lt;3,"",IF(טבלה20[[#This Row],[דילוג]]=1,1,IF(K1198="","",IF(טבלה20[[#This Row],[LengthofCycle]]-F1198=טבלה20[[#This Row],[הפרש קבוע אחרון]],1,IF(K1198+1&gt;3,"",K1198+1)))))</f>
        <v/>
      </c>
      <c r="L1199" t="str">
        <f>IF(OR(טבלה20[[#This Row],[פעילות]]="",K1198=""),"",IF(טבלה20[[#This Row],[פעילות]]=1,1,0))</f>
        <v/>
      </c>
      <c r="M1199" s="1" t="str">
        <f>IF(טבלה20[[#This Row],[פעילות]]="","",IF(OR(M1198="",AND(טבלה20[[#This Row],[דילוג]]=1,K1198=3)),1,M1198+1))</f>
        <v/>
      </c>
      <c r="N1199" s="1" t="str">
        <f>IF(AND(טבלה20[[#This Row],[מחזורי פעילות]]=3,G1200=1,טבלה20[[#This Row],[הפרש קבוע אחרון]]&lt;&gt;I1200),1,"")</f>
        <v/>
      </c>
      <c r="O1199" s="1" t="str">
        <f>IF(AND(טבלה20[[#This Row],[מחזורי פעילות]]=3,G1200=1,טבלה20[[#This Row],[הפרש קבוע אחרון]]=I1200),1,"")</f>
        <v/>
      </c>
      <c r="P1199" s="1" t="str">
        <f>IF(AND(טבלה20[[#This Row],[דילוג]]=1,טבלה20[[#This Row],[הפרש קבוע אחרון]]=I1198,טבלה20[[#This Row],[מחזורי פעילות]]&gt;1),1,"")</f>
        <v/>
      </c>
      <c r="Q1199" s="1" t="str">
        <f>IF(OR(AND(טבלה20[[#This Row],[מחזורי פעילות]]&lt;&gt;"",M1200=""),AND(טבלה20[[#This Row],[פעילות]]=3,M1200=1)),טבלה20[[#This Row],[מחזורי פעילות]],"")</f>
        <v/>
      </c>
      <c r="R1199" s="1" t="str">
        <f>IF(טבלה20[[#This Row],[באיזה מחזור נעקר אחרי קביעה?]]&lt;&gt;"",1,"")</f>
        <v/>
      </c>
      <c r="S1199" s="1" t="str">
        <f>IF(AND(טבלה20[[#This Row],[באיזה מחזור נעקר אחרי קביעה?]]&lt;&gt;"",טבלה20[[#This Row],[CycleNumber]]&gt;B1200),טבלה20[[#This Row],[באיזה מחזור נעקר אחרי קביעה?]],"")</f>
        <v/>
      </c>
      <c r="T1199" s="1" t="str">
        <f>IF(AND(טבלה20[[#This Row],[הפרש קבוע אחרון]]&lt;&gt;"",I1198=""),טבלה20[[#This Row],[CycleNumber]],"")</f>
        <v/>
      </c>
      <c r="U1199" s="1" t="str">
        <f>IF(OR(טבלה20[[#This Row],[CycleNumber]]&gt;B1200,B1200=""),טבלה20[[#This Row],[CycleNumber]],"")</f>
        <v/>
      </c>
      <c r="V11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199" t="s">
        <v>141</v>
      </c>
      <c r="AO1199">
        <v>1</v>
      </c>
      <c r="AP1199">
        <v>29</v>
      </c>
      <c r="AQ1199" t="str">
        <f t="shared" si="40"/>
        <v/>
      </c>
      <c r="AR1199" t="str">
        <f t="shared" si="41"/>
        <v/>
      </c>
    </row>
    <row r="1200" spans="1:44" hidden="1" x14ac:dyDescent="0.25">
      <c r="A1200" t="s">
        <v>141</v>
      </c>
      <c r="B1200">
        <v>3</v>
      </c>
      <c r="C1200">
        <v>0</v>
      </c>
      <c r="D1200">
        <v>1</v>
      </c>
      <c r="E1200">
        <v>0</v>
      </c>
      <c r="F1200">
        <v>33</v>
      </c>
      <c r="G1200" t="str">
        <f>IF(טבלה20[[#This Row],[CycleNumber]]&gt;2,IF(AND(טבלה20[[#This Row],[LengthofCycle]]-F1199=F1199-F1198,טבלה20[[#This Row],[LengthofCycle]]-F1199&lt;&gt;0),1,""),"")</f>
        <v/>
      </c>
      <c r="H1200" t="str">
        <f>IF(טבלה20[[#This Row],[דילוג]]=1,SUM(G1200:G1201),"")</f>
        <v/>
      </c>
      <c r="I1200" t="str">
        <f>IF(AND(טבלה20[[#This Row],[CycleNumber]]&gt;B1199,טבלה20[[#This Row],[CycleNumber]]&gt;2),IF(טבלה20[[#This Row],[דילוג]]=1,טבלה20[[#This Row],[LengthofCycle]]-F1199,I1199),"")</f>
        <v/>
      </c>
      <c r="J1200">
        <f>IF(AND(טבלה20[[#This Row],[CycleNumber]]&gt;B1199,טבלה20[[#This Row],[CycleNumber]]&gt;2),IF(טבלה20[[#This Row],[דילוג]]=1,1,IF(MAX(J1198:J1199)=1,1,IF(טבלה20[[#This Row],[LengthofCycle]]-F1199&lt;&gt;טבלה20[[#This Row],[הפרש קבוע אחרון]],0,""))),"")</f>
        <v>0</v>
      </c>
      <c r="K1200" t="str">
        <f>IF(טבלה20[[#This Row],[CycleNumber]]&lt;3,"",IF(טבלה20[[#This Row],[דילוג]]=1,1,IF(K1199="","",IF(טבלה20[[#This Row],[LengthofCycle]]-F1199=טבלה20[[#This Row],[הפרש קבוע אחרון]],1,IF(K1199+1&gt;3,"",K1199+1)))))</f>
        <v/>
      </c>
      <c r="L1200" t="str">
        <f>IF(OR(טבלה20[[#This Row],[פעילות]]="",K1199=""),"",IF(טבלה20[[#This Row],[פעילות]]=1,1,0))</f>
        <v/>
      </c>
      <c r="M1200" s="1" t="str">
        <f>IF(טבלה20[[#This Row],[פעילות]]="","",IF(OR(M1199="",AND(טבלה20[[#This Row],[דילוג]]=1,K1199=3)),1,M1199+1))</f>
        <v/>
      </c>
      <c r="N1200" s="1" t="str">
        <f>IF(AND(טבלה20[[#This Row],[מחזורי פעילות]]=3,G1201=1,טבלה20[[#This Row],[הפרש קבוע אחרון]]&lt;&gt;I1201),1,"")</f>
        <v/>
      </c>
      <c r="O1200" s="1" t="str">
        <f>IF(AND(טבלה20[[#This Row],[מחזורי פעילות]]=3,G1201=1,טבלה20[[#This Row],[הפרש קבוע אחרון]]=I1201),1,"")</f>
        <v/>
      </c>
      <c r="P1200" s="1" t="str">
        <f>IF(AND(טבלה20[[#This Row],[דילוג]]=1,טבלה20[[#This Row],[הפרש קבוע אחרון]]=I1199,טבלה20[[#This Row],[מחזורי פעילות]]&gt;1),1,"")</f>
        <v/>
      </c>
      <c r="Q1200" s="1" t="str">
        <f>IF(OR(AND(טבלה20[[#This Row],[מחזורי פעילות]]&lt;&gt;"",M1201=""),AND(טבלה20[[#This Row],[פעילות]]=3,M1201=1)),טבלה20[[#This Row],[מחזורי פעילות]],"")</f>
        <v/>
      </c>
      <c r="R1200" s="1" t="str">
        <f>IF(טבלה20[[#This Row],[באיזה מחזור נעקר אחרי קביעה?]]&lt;&gt;"",1,"")</f>
        <v/>
      </c>
      <c r="S1200" s="1" t="str">
        <f>IF(AND(טבלה20[[#This Row],[באיזה מחזור נעקר אחרי קביעה?]]&lt;&gt;"",טבלה20[[#This Row],[CycleNumber]]&gt;B1201),טבלה20[[#This Row],[באיזה מחזור נעקר אחרי קביעה?]],"")</f>
        <v/>
      </c>
      <c r="T1200" s="1" t="str">
        <f>IF(AND(טבלה20[[#This Row],[הפרש קבוע אחרון]]&lt;&gt;"",I1199=""),טבלה20[[#This Row],[CycleNumber]],"")</f>
        <v/>
      </c>
      <c r="U1200" s="1" t="str">
        <f>IF(OR(טבלה20[[#This Row],[CycleNumber]]&gt;B1201,B1201=""),טבלה20[[#This Row],[CycleNumber]],"")</f>
        <v/>
      </c>
      <c r="V12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0" t="s">
        <v>141</v>
      </c>
      <c r="AO1200">
        <v>2</v>
      </c>
      <c r="AP1200">
        <v>33</v>
      </c>
      <c r="AQ1200" t="str">
        <f t="shared" si="40"/>
        <v/>
      </c>
      <c r="AR1200" t="str">
        <f t="shared" si="41"/>
        <v/>
      </c>
    </row>
    <row r="1201" spans="1:44" hidden="1" x14ac:dyDescent="0.25">
      <c r="A1201" t="s">
        <v>141</v>
      </c>
      <c r="B1201">
        <v>4</v>
      </c>
      <c r="C1201">
        <v>0</v>
      </c>
      <c r="D1201">
        <v>1</v>
      </c>
      <c r="E1201">
        <v>0</v>
      </c>
      <c r="F1201">
        <v>26</v>
      </c>
      <c r="G1201" t="str">
        <f>IF(טבלה20[[#This Row],[CycleNumber]]&gt;2,IF(AND(טבלה20[[#This Row],[LengthofCycle]]-F1200=F1200-F1199,טבלה20[[#This Row],[LengthofCycle]]-F1200&lt;&gt;0),1,""),"")</f>
        <v/>
      </c>
      <c r="H1201" t="str">
        <f>IF(טבלה20[[#This Row],[דילוג]]=1,SUM(G1201:G1202),"")</f>
        <v/>
      </c>
      <c r="I1201" t="str">
        <f>IF(AND(טבלה20[[#This Row],[CycleNumber]]&gt;B1200,טבלה20[[#This Row],[CycleNumber]]&gt;2),IF(טבלה20[[#This Row],[דילוג]]=1,טבלה20[[#This Row],[LengthofCycle]]-F1200,I1200),"")</f>
        <v/>
      </c>
      <c r="J1201">
        <f>IF(AND(טבלה20[[#This Row],[CycleNumber]]&gt;B1200,טבלה20[[#This Row],[CycleNumber]]&gt;2),IF(טבלה20[[#This Row],[דילוג]]=1,1,IF(MAX(J1199:J1200)=1,1,IF(טבלה20[[#This Row],[LengthofCycle]]-F1200&lt;&gt;טבלה20[[#This Row],[הפרש קבוע אחרון]],0,""))),"")</f>
        <v>0</v>
      </c>
      <c r="K1201" t="str">
        <f>IF(טבלה20[[#This Row],[CycleNumber]]&lt;3,"",IF(טבלה20[[#This Row],[דילוג]]=1,1,IF(K1200="","",IF(טבלה20[[#This Row],[LengthofCycle]]-F1200=טבלה20[[#This Row],[הפרש קבוע אחרון]],1,IF(K1200+1&gt;3,"",K1200+1)))))</f>
        <v/>
      </c>
      <c r="L1201" t="str">
        <f>IF(OR(טבלה20[[#This Row],[פעילות]]="",K1200=""),"",IF(טבלה20[[#This Row],[פעילות]]=1,1,0))</f>
        <v/>
      </c>
      <c r="M1201" s="1" t="str">
        <f>IF(טבלה20[[#This Row],[פעילות]]="","",IF(OR(M1200="",AND(טבלה20[[#This Row],[דילוג]]=1,K1200=3)),1,M1200+1))</f>
        <v/>
      </c>
      <c r="N1201" s="1" t="str">
        <f>IF(AND(טבלה20[[#This Row],[מחזורי פעילות]]=3,G1202=1,טבלה20[[#This Row],[הפרש קבוע אחרון]]&lt;&gt;I1202),1,"")</f>
        <v/>
      </c>
      <c r="O1201" s="1" t="str">
        <f>IF(AND(טבלה20[[#This Row],[מחזורי פעילות]]=3,G1202=1,טבלה20[[#This Row],[הפרש קבוע אחרון]]=I1202),1,"")</f>
        <v/>
      </c>
      <c r="P1201" s="1" t="str">
        <f>IF(AND(טבלה20[[#This Row],[דילוג]]=1,טבלה20[[#This Row],[הפרש קבוע אחרון]]=I1200,טבלה20[[#This Row],[מחזורי פעילות]]&gt;1),1,"")</f>
        <v/>
      </c>
      <c r="Q1201" s="1" t="str">
        <f>IF(OR(AND(טבלה20[[#This Row],[מחזורי פעילות]]&lt;&gt;"",M1202=""),AND(טבלה20[[#This Row],[פעילות]]=3,M1202=1)),טבלה20[[#This Row],[מחזורי פעילות]],"")</f>
        <v/>
      </c>
      <c r="R1201" s="1" t="str">
        <f>IF(טבלה20[[#This Row],[באיזה מחזור נעקר אחרי קביעה?]]&lt;&gt;"",1,"")</f>
        <v/>
      </c>
      <c r="S1201" s="1" t="str">
        <f>IF(AND(טבלה20[[#This Row],[באיזה מחזור נעקר אחרי קביעה?]]&lt;&gt;"",טבלה20[[#This Row],[CycleNumber]]&gt;B1202),טבלה20[[#This Row],[באיזה מחזור נעקר אחרי קביעה?]],"")</f>
        <v/>
      </c>
      <c r="T1201" s="1" t="str">
        <f>IF(AND(טבלה20[[#This Row],[הפרש קבוע אחרון]]&lt;&gt;"",I1200=""),טבלה20[[#This Row],[CycleNumber]],"")</f>
        <v/>
      </c>
      <c r="U1201" s="1" t="str">
        <f>IF(OR(טבלה20[[#This Row],[CycleNumber]]&gt;B1202,B1202=""),טבלה20[[#This Row],[CycleNumber]],"")</f>
        <v/>
      </c>
      <c r="V12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1" t="s">
        <v>141</v>
      </c>
      <c r="AO1201">
        <v>3</v>
      </c>
      <c r="AP1201">
        <v>33</v>
      </c>
      <c r="AQ1201">
        <f t="shared" si="40"/>
        <v>0</v>
      </c>
      <c r="AR1201" t="str">
        <f t="shared" si="41"/>
        <v/>
      </c>
    </row>
    <row r="1202" spans="1:44" hidden="1" x14ac:dyDescent="0.25">
      <c r="A1202" t="s">
        <v>141</v>
      </c>
      <c r="B1202">
        <v>5</v>
      </c>
      <c r="C1202">
        <v>0</v>
      </c>
      <c r="D1202">
        <v>1</v>
      </c>
      <c r="E1202">
        <v>0</v>
      </c>
      <c r="F1202">
        <v>31</v>
      </c>
      <c r="G1202" t="str">
        <f>IF(טבלה20[[#This Row],[CycleNumber]]&gt;2,IF(AND(טבלה20[[#This Row],[LengthofCycle]]-F1201=F1201-F1200,טבלה20[[#This Row],[LengthofCycle]]-F1201&lt;&gt;0),1,""),"")</f>
        <v/>
      </c>
      <c r="H1202" t="str">
        <f>IF(טבלה20[[#This Row],[דילוג]]=1,SUM(G1202:G1203),"")</f>
        <v/>
      </c>
      <c r="I1202" t="str">
        <f>IF(AND(טבלה20[[#This Row],[CycleNumber]]&gt;B1201,טבלה20[[#This Row],[CycleNumber]]&gt;2),IF(טבלה20[[#This Row],[דילוג]]=1,טבלה20[[#This Row],[LengthofCycle]]-F1201,I1201),"")</f>
        <v/>
      </c>
      <c r="J1202">
        <f>IF(AND(טבלה20[[#This Row],[CycleNumber]]&gt;B1201,טבלה20[[#This Row],[CycleNumber]]&gt;2),IF(טבלה20[[#This Row],[דילוג]]=1,1,IF(MAX(J1200:J1201)=1,1,IF(טבלה20[[#This Row],[LengthofCycle]]-F1201&lt;&gt;טבלה20[[#This Row],[הפרש קבוע אחרון]],0,""))),"")</f>
        <v>0</v>
      </c>
      <c r="K1202" t="str">
        <f>IF(טבלה20[[#This Row],[CycleNumber]]&lt;3,"",IF(טבלה20[[#This Row],[דילוג]]=1,1,IF(K1201="","",IF(טבלה20[[#This Row],[LengthofCycle]]-F1201=טבלה20[[#This Row],[הפרש קבוע אחרון]],1,IF(K1201+1&gt;3,"",K1201+1)))))</f>
        <v/>
      </c>
      <c r="L1202" t="str">
        <f>IF(OR(טבלה20[[#This Row],[פעילות]]="",K1201=""),"",IF(טבלה20[[#This Row],[פעילות]]=1,1,0))</f>
        <v/>
      </c>
      <c r="M1202" s="1" t="str">
        <f>IF(טבלה20[[#This Row],[פעילות]]="","",IF(OR(M1201="",AND(טבלה20[[#This Row],[דילוג]]=1,K1201=3)),1,M1201+1))</f>
        <v/>
      </c>
      <c r="N1202" s="1" t="str">
        <f>IF(AND(טבלה20[[#This Row],[מחזורי פעילות]]=3,G1203=1,טבלה20[[#This Row],[הפרש קבוע אחרון]]&lt;&gt;I1203),1,"")</f>
        <v/>
      </c>
      <c r="O1202" s="1" t="str">
        <f>IF(AND(טבלה20[[#This Row],[מחזורי פעילות]]=3,G1203=1,טבלה20[[#This Row],[הפרש קבוע אחרון]]=I1203),1,"")</f>
        <v/>
      </c>
      <c r="P1202" s="1" t="str">
        <f>IF(AND(טבלה20[[#This Row],[דילוג]]=1,טבלה20[[#This Row],[הפרש קבוע אחרון]]=I1201,טבלה20[[#This Row],[מחזורי פעילות]]&gt;1),1,"")</f>
        <v/>
      </c>
      <c r="Q1202" s="1" t="str">
        <f>IF(OR(AND(טבלה20[[#This Row],[מחזורי פעילות]]&lt;&gt;"",M1203=""),AND(טבלה20[[#This Row],[פעילות]]=3,M1203=1)),טבלה20[[#This Row],[מחזורי פעילות]],"")</f>
        <v/>
      </c>
      <c r="R1202" s="1" t="str">
        <f>IF(טבלה20[[#This Row],[באיזה מחזור נעקר אחרי קביעה?]]&lt;&gt;"",1,"")</f>
        <v/>
      </c>
      <c r="S1202" s="1" t="str">
        <f>IF(AND(טבלה20[[#This Row],[באיזה מחזור נעקר אחרי קביעה?]]&lt;&gt;"",טבלה20[[#This Row],[CycleNumber]]&gt;B1203),טבלה20[[#This Row],[באיזה מחזור נעקר אחרי קביעה?]],"")</f>
        <v/>
      </c>
      <c r="T1202" s="1" t="str">
        <f>IF(AND(טבלה20[[#This Row],[הפרש קבוע אחרון]]&lt;&gt;"",I1201=""),טבלה20[[#This Row],[CycleNumber]],"")</f>
        <v/>
      </c>
      <c r="U1202" s="1" t="str">
        <f>IF(OR(טבלה20[[#This Row],[CycleNumber]]&gt;B1203,B1203=""),טבלה20[[#This Row],[CycleNumber]],"")</f>
        <v/>
      </c>
      <c r="V12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2" t="s">
        <v>141</v>
      </c>
      <c r="AO1202">
        <v>4</v>
      </c>
      <c r="AP1202">
        <v>26</v>
      </c>
      <c r="AQ1202">
        <f t="shared" si="40"/>
        <v>0</v>
      </c>
      <c r="AR1202" t="str">
        <f t="shared" si="41"/>
        <v/>
      </c>
    </row>
    <row r="1203" spans="1:44" hidden="1" x14ac:dyDescent="0.25">
      <c r="A1203" t="s">
        <v>141</v>
      </c>
      <c r="B1203">
        <v>6</v>
      </c>
      <c r="C1203">
        <v>0</v>
      </c>
      <c r="D1203">
        <v>1</v>
      </c>
      <c r="E1203">
        <v>0</v>
      </c>
      <c r="F1203">
        <v>33</v>
      </c>
      <c r="G1203" t="str">
        <f>IF(טבלה20[[#This Row],[CycleNumber]]&gt;2,IF(AND(טבלה20[[#This Row],[LengthofCycle]]-F1202=F1202-F1201,טבלה20[[#This Row],[LengthofCycle]]-F1202&lt;&gt;0),1,""),"")</f>
        <v/>
      </c>
      <c r="H1203" t="str">
        <f>IF(טבלה20[[#This Row],[דילוג]]=1,SUM(G1203:G1204),"")</f>
        <v/>
      </c>
      <c r="I1203" t="str">
        <f>IF(AND(טבלה20[[#This Row],[CycleNumber]]&gt;B1202,טבלה20[[#This Row],[CycleNumber]]&gt;2),IF(טבלה20[[#This Row],[דילוג]]=1,טבלה20[[#This Row],[LengthofCycle]]-F1202,I1202),"")</f>
        <v/>
      </c>
      <c r="J1203">
        <f>IF(AND(טבלה20[[#This Row],[CycleNumber]]&gt;B1202,טבלה20[[#This Row],[CycleNumber]]&gt;2),IF(טבלה20[[#This Row],[דילוג]]=1,1,IF(MAX(J1201:J1202)=1,1,IF(טבלה20[[#This Row],[LengthofCycle]]-F1202&lt;&gt;טבלה20[[#This Row],[הפרש קבוע אחרון]],0,""))),"")</f>
        <v>0</v>
      </c>
      <c r="K1203" t="str">
        <f>IF(טבלה20[[#This Row],[CycleNumber]]&lt;3,"",IF(טבלה20[[#This Row],[דילוג]]=1,1,IF(K1202="","",IF(טבלה20[[#This Row],[LengthofCycle]]-F1202=טבלה20[[#This Row],[הפרש קבוע אחרון]],1,IF(K1202+1&gt;3,"",K1202+1)))))</f>
        <v/>
      </c>
      <c r="L1203" t="str">
        <f>IF(OR(טבלה20[[#This Row],[פעילות]]="",K1202=""),"",IF(טבלה20[[#This Row],[פעילות]]=1,1,0))</f>
        <v/>
      </c>
      <c r="M1203" s="1" t="str">
        <f>IF(טבלה20[[#This Row],[פעילות]]="","",IF(OR(M1202="",AND(טבלה20[[#This Row],[דילוג]]=1,K1202=3)),1,M1202+1))</f>
        <v/>
      </c>
      <c r="N1203" s="1" t="str">
        <f>IF(AND(טבלה20[[#This Row],[מחזורי פעילות]]=3,G1204=1,טבלה20[[#This Row],[הפרש קבוע אחרון]]&lt;&gt;I1204),1,"")</f>
        <v/>
      </c>
      <c r="O1203" s="1" t="str">
        <f>IF(AND(טבלה20[[#This Row],[מחזורי פעילות]]=3,G1204=1,טבלה20[[#This Row],[הפרש קבוע אחרון]]=I1204),1,"")</f>
        <v/>
      </c>
      <c r="P1203" s="1" t="str">
        <f>IF(AND(טבלה20[[#This Row],[דילוג]]=1,טבלה20[[#This Row],[הפרש קבוע אחרון]]=I1202,טבלה20[[#This Row],[מחזורי פעילות]]&gt;1),1,"")</f>
        <v/>
      </c>
      <c r="Q1203" s="1" t="str">
        <f>IF(OR(AND(טבלה20[[#This Row],[מחזורי פעילות]]&lt;&gt;"",M1204=""),AND(טבלה20[[#This Row],[פעילות]]=3,M1204=1)),טבלה20[[#This Row],[מחזורי פעילות]],"")</f>
        <v/>
      </c>
      <c r="R1203" s="1" t="str">
        <f>IF(טבלה20[[#This Row],[באיזה מחזור נעקר אחרי קביעה?]]&lt;&gt;"",1,"")</f>
        <v/>
      </c>
      <c r="S1203" s="1" t="str">
        <f>IF(AND(טבלה20[[#This Row],[באיזה מחזור נעקר אחרי קביעה?]]&lt;&gt;"",טבלה20[[#This Row],[CycleNumber]]&gt;B1204),טבלה20[[#This Row],[באיזה מחזור נעקר אחרי קביעה?]],"")</f>
        <v/>
      </c>
      <c r="T1203" s="1" t="str">
        <f>IF(AND(טבלה20[[#This Row],[הפרש קבוע אחרון]]&lt;&gt;"",I1202=""),טבלה20[[#This Row],[CycleNumber]],"")</f>
        <v/>
      </c>
      <c r="U1203" s="1">
        <f>IF(OR(טבלה20[[#This Row],[CycleNumber]]&gt;B1204,B1204=""),טבלה20[[#This Row],[CycleNumber]],"")</f>
        <v>6</v>
      </c>
      <c r="V12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3" t="s">
        <v>141</v>
      </c>
      <c r="AO1203">
        <v>5</v>
      </c>
      <c r="AP1203">
        <v>31</v>
      </c>
      <c r="AQ1203">
        <f t="shared" si="40"/>
        <v>0</v>
      </c>
      <c r="AR1203" t="str">
        <f t="shared" si="41"/>
        <v/>
      </c>
    </row>
    <row r="1204" spans="1:44" hidden="1" x14ac:dyDescent="0.25">
      <c r="A1204" t="s">
        <v>69</v>
      </c>
      <c r="B1204">
        <v>1</v>
      </c>
      <c r="C1204">
        <v>0</v>
      </c>
      <c r="D1204">
        <v>0</v>
      </c>
      <c r="E1204">
        <v>0</v>
      </c>
      <c r="F1204">
        <v>26</v>
      </c>
      <c r="G1204" t="str">
        <f>IF(טבלה20[[#This Row],[CycleNumber]]&gt;2,IF(AND(טבלה20[[#This Row],[LengthofCycle]]-F1203=F1203-F1202,טבלה20[[#This Row],[LengthofCycle]]-F1203&lt;&gt;0),1,""),"")</f>
        <v/>
      </c>
      <c r="H1204" t="str">
        <f>IF(טבלה20[[#This Row],[דילוג]]=1,SUM(G1204:G1205),"")</f>
        <v/>
      </c>
      <c r="I1204" t="str">
        <f>IF(AND(טבלה20[[#This Row],[CycleNumber]]&gt;B1203,טבלה20[[#This Row],[CycleNumber]]&gt;2),IF(טבלה20[[#This Row],[דילוג]]=1,טבלה20[[#This Row],[LengthofCycle]]-F1203,I1203),"")</f>
        <v/>
      </c>
      <c r="J1204" t="str">
        <f>IF(AND(טבלה20[[#This Row],[CycleNumber]]&gt;B1203,טבלה20[[#This Row],[CycleNumber]]&gt;2),IF(טבלה20[[#This Row],[דילוג]]=1,1,IF(MAX(J1202:J1203)=1,1,IF(טבלה20[[#This Row],[LengthofCycle]]-F1203&lt;&gt;טבלה20[[#This Row],[הפרש קבוע אחרון]],0,""))),"")</f>
        <v/>
      </c>
      <c r="K1204" t="str">
        <f>IF(טבלה20[[#This Row],[CycleNumber]]&lt;3,"",IF(טבלה20[[#This Row],[דילוג]]=1,1,IF(K1203="","",IF(טבלה20[[#This Row],[LengthofCycle]]-F1203=טבלה20[[#This Row],[הפרש קבוע אחרון]],1,IF(K1203+1&gt;3,"",K1203+1)))))</f>
        <v/>
      </c>
      <c r="L1204" t="str">
        <f>IF(OR(טבלה20[[#This Row],[פעילות]]="",K1203=""),"",IF(טבלה20[[#This Row],[פעילות]]=1,1,0))</f>
        <v/>
      </c>
      <c r="M1204" s="1" t="str">
        <f>IF(טבלה20[[#This Row],[פעילות]]="","",IF(OR(M1203="",AND(טבלה20[[#This Row],[דילוג]]=1,K1203=3)),1,M1203+1))</f>
        <v/>
      </c>
      <c r="N1204" s="1" t="str">
        <f>IF(AND(טבלה20[[#This Row],[מחזורי פעילות]]=3,G1205=1,טבלה20[[#This Row],[הפרש קבוע אחרון]]&lt;&gt;I1205),1,"")</f>
        <v/>
      </c>
      <c r="O1204" s="1" t="str">
        <f>IF(AND(טבלה20[[#This Row],[מחזורי פעילות]]=3,G1205=1,טבלה20[[#This Row],[הפרש קבוע אחרון]]=I1205),1,"")</f>
        <v/>
      </c>
      <c r="P1204" s="1" t="str">
        <f>IF(AND(טבלה20[[#This Row],[דילוג]]=1,טבלה20[[#This Row],[הפרש קבוע אחרון]]=I1203,טבלה20[[#This Row],[מחזורי פעילות]]&gt;1),1,"")</f>
        <v/>
      </c>
      <c r="Q1204" s="1" t="str">
        <f>IF(OR(AND(טבלה20[[#This Row],[מחזורי פעילות]]&lt;&gt;"",M1205=""),AND(טבלה20[[#This Row],[פעילות]]=3,M1205=1)),טבלה20[[#This Row],[מחזורי פעילות]],"")</f>
        <v/>
      </c>
      <c r="R1204" s="1" t="str">
        <f>IF(טבלה20[[#This Row],[באיזה מחזור נעקר אחרי קביעה?]]&lt;&gt;"",1,"")</f>
        <v/>
      </c>
      <c r="S1204" s="1" t="str">
        <f>IF(AND(טבלה20[[#This Row],[באיזה מחזור נעקר אחרי קביעה?]]&lt;&gt;"",טבלה20[[#This Row],[CycleNumber]]&gt;B1205),טבלה20[[#This Row],[באיזה מחזור נעקר אחרי קביעה?]],"")</f>
        <v/>
      </c>
      <c r="T1204" s="1" t="str">
        <f>IF(AND(טבלה20[[#This Row],[הפרש קבוע אחרון]]&lt;&gt;"",I1203=""),טבלה20[[#This Row],[CycleNumber]],"")</f>
        <v/>
      </c>
      <c r="U1204" s="1" t="str">
        <f>IF(OR(טבלה20[[#This Row],[CycleNumber]]&gt;B1205,B1205=""),טבלה20[[#This Row],[CycleNumber]],"")</f>
        <v/>
      </c>
      <c r="V12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4" t="s">
        <v>141</v>
      </c>
      <c r="AO1204">
        <v>6</v>
      </c>
      <c r="AP1204">
        <v>33</v>
      </c>
      <c r="AQ1204">
        <f t="shared" si="40"/>
        <v>0</v>
      </c>
      <c r="AR1204" t="str">
        <f t="shared" si="41"/>
        <v/>
      </c>
    </row>
    <row r="1205" spans="1:44" hidden="1" x14ac:dyDescent="0.25">
      <c r="A1205" t="s">
        <v>69</v>
      </c>
      <c r="B1205">
        <v>2</v>
      </c>
      <c r="C1205">
        <v>0</v>
      </c>
      <c r="D1205">
        <v>1</v>
      </c>
      <c r="E1205">
        <v>0</v>
      </c>
      <c r="F1205">
        <v>28</v>
      </c>
      <c r="G1205" t="str">
        <f>IF(טבלה20[[#This Row],[CycleNumber]]&gt;2,IF(AND(טבלה20[[#This Row],[LengthofCycle]]-F1204=F1204-F1203,טבלה20[[#This Row],[LengthofCycle]]-F1204&lt;&gt;0),1,""),"")</f>
        <v/>
      </c>
      <c r="H1205" t="str">
        <f>IF(טבלה20[[#This Row],[דילוג]]=1,SUM(G1205:G1206),"")</f>
        <v/>
      </c>
      <c r="I1205" t="str">
        <f>IF(AND(טבלה20[[#This Row],[CycleNumber]]&gt;B1204,טבלה20[[#This Row],[CycleNumber]]&gt;2),IF(טבלה20[[#This Row],[דילוג]]=1,טבלה20[[#This Row],[LengthofCycle]]-F1204,I1204),"")</f>
        <v/>
      </c>
      <c r="J1205" t="str">
        <f>IF(AND(טבלה20[[#This Row],[CycleNumber]]&gt;B1204,טבלה20[[#This Row],[CycleNumber]]&gt;2),IF(טבלה20[[#This Row],[דילוג]]=1,1,IF(MAX(J1203:J1204)=1,1,IF(טבלה20[[#This Row],[LengthofCycle]]-F1204&lt;&gt;טבלה20[[#This Row],[הפרש קבוע אחרון]],0,""))),"")</f>
        <v/>
      </c>
      <c r="K1205" t="str">
        <f>IF(טבלה20[[#This Row],[CycleNumber]]&lt;3,"",IF(טבלה20[[#This Row],[דילוג]]=1,1,IF(K1204="","",IF(טבלה20[[#This Row],[LengthofCycle]]-F1204=טבלה20[[#This Row],[הפרש קבוע אחרון]],1,IF(K1204+1&gt;3,"",K1204+1)))))</f>
        <v/>
      </c>
      <c r="L1205" t="str">
        <f>IF(OR(טבלה20[[#This Row],[פעילות]]="",K1204=""),"",IF(טבלה20[[#This Row],[פעילות]]=1,1,0))</f>
        <v/>
      </c>
      <c r="M1205" s="1" t="str">
        <f>IF(טבלה20[[#This Row],[פעילות]]="","",IF(OR(M1204="",AND(טבלה20[[#This Row],[דילוג]]=1,K1204=3)),1,M1204+1))</f>
        <v/>
      </c>
      <c r="N1205" s="1" t="str">
        <f>IF(AND(טבלה20[[#This Row],[מחזורי פעילות]]=3,G1206=1,טבלה20[[#This Row],[הפרש קבוע אחרון]]&lt;&gt;I1206),1,"")</f>
        <v/>
      </c>
      <c r="O1205" s="1" t="str">
        <f>IF(AND(טבלה20[[#This Row],[מחזורי פעילות]]=3,G1206=1,טבלה20[[#This Row],[הפרש קבוע אחרון]]=I1206),1,"")</f>
        <v/>
      </c>
      <c r="P1205" s="1" t="str">
        <f>IF(AND(טבלה20[[#This Row],[דילוג]]=1,טבלה20[[#This Row],[הפרש קבוע אחרון]]=I1204,טבלה20[[#This Row],[מחזורי פעילות]]&gt;1),1,"")</f>
        <v/>
      </c>
      <c r="Q1205" s="1" t="str">
        <f>IF(OR(AND(טבלה20[[#This Row],[מחזורי פעילות]]&lt;&gt;"",M1206=""),AND(טבלה20[[#This Row],[פעילות]]=3,M1206=1)),טבלה20[[#This Row],[מחזורי פעילות]],"")</f>
        <v/>
      </c>
      <c r="R1205" s="1" t="str">
        <f>IF(טבלה20[[#This Row],[באיזה מחזור נעקר אחרי קביעה?]]&lt;&gt;"",1,"")</f>
        <v/>
      </c>
      <c r="S1205" s="1" t="str">
        <f>IF(AND(טבלה20[[#This Row],[באיזה מחזור נעקר אחרי קביעה?]]&lt;&gt;"",טבלה20[[#This Row],[CycleNumber]]&gt;B1206),טבלה20[[#This Row],[באיזה מחזור נעקר אחרי קביעה?]],"")</f>
        <v/>
      </c>
      <c r="T1205" s="1" t="str">
        <f>IF(AND(טבלה20[[#This Row],[הפרש קבוע אחרון]]&lt;&gt;"",I1204=""),טבלה20[[#This Row],[CycleNumber]],"")</f>
        <v/>
      </c>
      <c r="U1205" s="1" t="str">
        <f>IF(OR(טבלה20[[#This Row],[CycleNumber]]&gt;B1206,B1206=""),טבלה20[[#This Row],[CycleNumber]],"")</f>
        <v/>
      </c>
      <c r="V12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5" t="s">
        <v>69</v>
      </c>
      <c r="AO1205">
        <v>1</v>
      </c>
      <c r="AP1205">
        <v>26</v>
      </c>
      <c r="AQ1205" t="str">
        <f t="shared" si="40"/>
        <v/>
      </c>
      <c r="AR1205" t="str">
        <f t="shared" si="41"/>
        <v/>
      </c>
    </row>
    <row r="1206" spans="1:44" hidden="1" x14ac:dyDescent="0.25">
      <c r="A1206" t="s">
        <v>69</v>
      </c>
      <c r="B1206">
        <v>3</v>
      </c>
      <c r="C1206">
        <v>0</v>
      </c>
      <c r="D1206">
        <v>1</v>
      </c>
      <c r="E1206">
        <v>0</v>
      </c>
      <c r="F1206">
        <v>28</v>
      </c>
      <c r="G1206" t="str">
        <f>IF(טבלה20[[#This Row],[CycleNumber]]&gt;2,IF(AND(טבלה20[[#This Row],[LengthofCycle]]-F1205=F1205-F1204,טבלה20[[#This Row],[LengthofCycle]]-F1205&lt;&gt;0),1,""),"")</f>
        <v/>
      </c>
      <c r="H1206" t="str">
        <f>IF(טבלה20[[#This Row],[דילוג]]=1,SUM(G1206:G1207),"")</f>
        <v/>
      </c>
      <c r="I1206" t="str">
        <f>IF(AND(טבלה20[[#This Row],[CycleNumber]]&gt;B1205,טבלה20[[#This Row],[CycleNumber]]&gt;2),IF(טבלה20[[#This Row],[דילוג]]=1,טבלה20[[#This Row],[LengthofCycle]]-F1205,I1205),"")</f>
        <v/>
      </c>
      <c r="J1206">
        <f>IF(AND(טבלה20[[#This Row],[CycleNumber]]&gt;B1205,טבלה20[[#This Row],[CycleNumber]]&gt;2),IF(טבלה20[[#This Row],[דילוג]]=1,1,IF(MAX(J1204:J1205)=1,1,IF(טבלה20[[#This Row],[LengthofCycle]]-F1205&lt;&gt;טבלה20[[#This Row],[הפרש קבוע אחרון]],0,""))),"")</f>
        <v>0</v>
      </c>
      <c r="K1206" t="str">
        <f>IF(טבלה20[[#This Row],[CycleNumber]]&lt;3,"",IF(טבלה20[[#This Row],[דילוג]]=1,1,IF(K1205="","",IF(טבלה20[[#This Row],[LengthofCycle]]-F1205=טבלה20[[#This Row],[הפרש קבוע אחרון]],1,IF(K1205+1&gt;3,"",K1205+1)))))</f>
        <v/>
      </c>
      <c r="L1206" t="str">
        <f>IF(OR(טבלה20[[#This Row],[פעילות]]="",K1205=""),"",IF(טבלה20[[#This Row],[פעילות]]=1,1,0))</f>
        <v/>
      </c>
      <c r="M1206" s="1" t="str">
        <f>IF(טבלה20[[#This Row],[פעילות]]="","",IF(OR(M1205="",AND(טבלה20[[#This Row],[דילוג]]=1,K1205=3)),1,M1205+1))</f>
        <v/>
      </c>
      <c r="N1206" s="1" t="str">
        <f>IF(AND(טבלה20[[#This Row],[מחזורי פעילות]]=3,G1207=1,טבלה20[[#This Row],[הפרש קבוע אחרון]]&lt;&gt;I1207),1,"")</f>
        <v/>
      </c>
      <c r="O1206" s="1" t="str">
        <f>IF(AND(טבלה20[[#This Row],[מחזורי פעילות]]=3,G1207=1,טבלה20[[#This Row],[הפרש קבוע אחרון]]=I1207),1,"")</f>
        <v/>
      </c>
      <c r="P1206" s="1" t="str">
        <f>IF(AND(טבלה20[[#This Row],[דילוג]]=1,טבלה20[[#This Row],[הפרש קבוע אחרון]]=I1205,טבלה20[[#This Row],[מחזורי פעילות]]&gt;1),1,"")</f>
        <v/>
      </c>
      <c r="Q1206" s="1" t="str">
        <f>IF(OR(AND(טבלה20[[#This Row],[מחזורי פעילות]]&lt;&gt;"",M1207=""),AND(טבלה20[[#This Row],[פעילות]]=3,M1207=1)),טבלה20[[#This Row],[מחזורי פעילות]],"")</f>
        <v/>
      </c>
      <c r="R1206" s="1" t="str">
        <f>IF(טבלה20[[#This Row],[באיזה מחזור נעקר אחרי קביעה?]]&lt;&gt;"",1,"")</f>
        <v/>
      </c>
      <c r="S1206" s="1" t="str">
        <f>IF(AND(טבלה20[[#This Row],[באיזה מחזור נעקר אחרי קביעה?]]&lt;&gt;"",טבלה20[[#This Row],[CycleNumber]]&gt;B1207),טבלה20[[#This Row],[באיזה מחזור נעקר אחרי קביעה?]],"")</f>
        <v/>
      </c>
      <c r="T1206" s="1" t="str">
        <f>IF(AND(טבלה20[[#This Row],[הפרש קבוע אחרון]]&lt;&gt;"",I1205=""),טבלה20[[#This Row],[CycleNumber]],"")</f>
        <v/>
      </c>
      <c r="U1206" s="1" t="str">
        <f>IF(OR(טבלה20[[#This Row],[CycleNumber]]&gt;B1207,B1207=""),טבלה20[[#This Row],[CycleNumber]],"")</f>
        <v/>
      </c>
      <c r="V12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6" t="s">
        <v>69</v>
      </c>
      <c r="AO1206">
        <v>2</v>
      </c>
      <c r="AP1206">
        <v>28</v>
      </c>
      <c r="AQ1206" t="str">
        <f t="shared" si="40"/>
        <v/>
      </c>
      <c r="AR1206" t="str">
        <f t="shared" si="41"/>
        <v/>
      </c>
    </row>
    <row r="1207" spans="1:44" hidden="1" x14ac:dyDescent="0.25">
      <c r="A1207" t="s">
        <v>69</v>
      </c>
      <c r="B1207">
        <v>4</v>
      </c>
      <c r="C1207">
        <v>0</v>
      </c>
      <c r="D1207">
        <v>0</v>
      </c>
      <c r="E1207">
        <v>0</v>
      </c>
      <c r="F1207">
        <v>25</v>
      </c>
      <c r="G1207" t="str">
        <f>IF(טבלה20[[#This Row],[CycleNumber]]&gt;2,IF(AND(טבלה20[[#This Row],[LengthofCycle]]-F1206=F1206-F1205,טבלה20[[#This Row],[LengthofCycle]]-F1206&lt;&gt;0),1,""),"")</f>
        <v/>
      </c>
      <c r="H1207" t="str">
        <f>IF(טבלה20[[#This Row],[דילוג]]=1,SUM(G1207:G1208),"")</f>
        <v/>
      </c>
      <c r="I1207" t="str">
        <f>IF(AND(טבלה20[[#This Row],[CycleNumber]]&gt;B1206,טבלה20[[#This Row],[CycleNumber]]&gt;2),IF(טבלה20[[#This Row],[דילוג]]=1,טבלה20[[#This Row],[LengthofCycle]]-F1206,I1206),"")</f>
        <v/>
      </c>
      <c r="J1207">
        <f>IF(AND(טבלה20[[#This Row],[CycleNumber]]&gt;B1206,טבלה20[[#This Row],[CycleNumber]]&gt;2),IF(טבלה20[[#This Row],[דילוג]]=1,1,IF(MAX(J1205:J1206)=1,1,IF(טבלה20[[#This Row],[LengthofCycle]]-F1206&lt;&gt;טבלה20[[#This Row],[הפרש קבוע אחרון]],0,""))),"")</f>
        <v>0</v>
      </c>
      <c r="K1207" t="str">
        <f>IF(טבלה20[[#This Row],[CycleNumber]]&lt;3,"",IF(טבלה20[[#This Row],[דילוג]]=1,1,IF(K1206="","",IF(טבלה20[[#This Row],[LengthofCycle]]-F1206=טבלה20[[#This Row],[הפרש קבוע אחרון]],1,IF(K1206+1&gt;3,"",K1206+1)))))</f>
        <v/>
      </c>
      <c r="L1207" t="str">
        <f>IF(OR(טבלה20[[#This Row],[פעילות]]="",K1206=""),"",IF(טבלה20[[#This Row],[פעילות]]=1,1,0))</f>
        <v/>
      </c>
      <c r="M1207" s="1" t="str">
        <f>IF(טבלה20[[#This Row],[פעילות]]="","",IF(OR(M1206="",AND(טבלה20[[#This Row],[דילוג]]=1,K1206=3)),1,M1206+1))</f>
        <v/>
      </c>
      <c r="N1207" s="1" t="str">
        <f>IF(AND(טבלה20[[#This Row],[מחזורי פעילות]]=3,G1208=1,טבלה20[[#This Row],[הפרש קבוע אחרון]]&lt;&gt;I1208),1,"")</f>
        <v/>
      </c>
      <c r="O1207" s="1" t="str">
        <f>IF(AND(טבלה20[[#This Row],[מחזורי פעילות]]=3,G1208=1,טבלה20[[#This Row],[הפרש קבוע אחרון]]=I1208),1,"")</f>
        <v/>
      </c>
      <c r="P1207" s="1" t="str">
        <f>IF(AND(טבלה20[[#This Row],[דילוג]]=1,טבלה20[[#This Row],[הפרש קבוע אחרון]]=I1206,טבלה20[[#This Row],[מחזורי פעילות]]&gt;1),1,"")</f>
        <v/>
      </c>
      <c r="Q1207" s="1" t="str">
        <f>IF(OR(AND(טבלה20[[#This Row],[מחזורי פעילות]]&lt;&gt;"",M1208=""),AND(טבלה20[[#This Row],[פעילות]]=3,M1208=1)),טבלה20[[#This Row],[מחזורי פעילות]],"")</f>
        <v/>
      </c>
      <c r="R1207" s="1" t="str">
        <f>IF(טבלה20[[#This Row],[באיזה מחזור נעקר אחרי קביעה?]]&lt;&gt;"",1,"")</f>
        <v/>
      </c>
      <c r="S1207" s="1" t="str">
        <f>IF(AND(טבלה20[[#This Row],[באיזה מחזור נעקר אחרי קביעה?]]&lt;&gt;"",טבלה20[[#This Row],[CycleNumber]]&gt;B1208),טבלה20[[#This Row],[באיזה מחזור נעקר אחרי קביעה?]],"")</f>
        <v/>
      </c>
      <c r="T1207" s="1" t="str">
        <f>IF(AND(טבלה20[[#This Row],[הפרש קבוע אחרון]]&lt;&gt;"",I1206=""),טבלה20[[#This Row],[CycleNumber]],"")</f>
        <v/>
      </c>
      <c r="U1207" s="1" t="str">
        <f>IF(OR(טבלה20[[#This Row],[CycleNumber]]&gt;B1208,B1208=""),טבלה20[[#This Row],[CycleNumber]],"")</f>
        <v/>
      </c>
      <c r="V12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7" t="s">
        <v>69</v>
      </c>
      <c r="AO1207">
        <v>3</v>
      </c>
      <c r="AP1207">
        <v>28</v>
      </c>
      <c r="AQ1207">
        <f t="shared" si="40"/>
        <v>0</v>
      </c>
      <c r="AR1207" t="str">
        <f t="shared" si="41"/>
        <v/>
      </c>
    </row>
    <row r="1208" spans="1:44" hidden="1" x14ac:dyDescent="0.25">
      <c r="A1208" t="s">
        <v>69</v>
      </c>
      <c r="B1208">
        <v>5</v>
      </c>
      <c r="C1208">
        <v>0</v>
      </c>
      <c r="D1208">
        <v>0</v>
      </c>
      <c r="E1208">
        <v>0</v>
      </c>
      <c r="F1208">
        <v>27</v>
      </c>
      <c r="G1208" t="str">
        <f>IF(טבלה20[[#This Row],[CycleNumber]]&gt;2,IF(AND(טבלה20[[#This Row],[LengthofCycle]]-F1207=F1207-F1206,טבלה20[[#This Row],[LengthofCycle]]-F1207&lt;&gt;0),1,""),"")</f>
        <v/>
      </c>
      <c r="H1208" t="str">
        <f>IF(טבלה20[[#This Row],[דילוג]]=1,SUM(G1208:G1209),"")</f>
        <v/>
      </c>
      <c r="I1208" t="str">
        <f>IF(AND(טבלה20[[#This Row],[CycleNumber]]&gt;B1207,טבלה20[[#This Row],[CycleNumber]]&gt;2),IF(טבלה20[[#This Row],[דילוג]]=1,טבלה20[[#This Row],[LengthofCycle]]-F1207,I1207),"")</f>
        <v/>
      </c>
      <c r="J1208">
        <f>IF(AND(טבלה20[[#This Row],[CycleNumber]]&gt;B1207,טבלה20[[#This Row],[CycleNumber]]&gt;2),IF(טבלה20[[#This Row],[דילוג]]=1,1,IF(MAX(J1206:J1207)=1,1,IF(טבלה20[[#This Row],[LengthofCycle]]-F1207&lt;&gt;טבלה20[[#This Row],[הפרש קבוע אחרון]],0,""))),"")</f>
        <v>0</v>
      </c>
      <c r="K1208" t="str">
        <f>IF(טבלה20[[#This Row],[CycleNumber]]&lt;3,"",IF(טבלה20[[#This Row],[דילוג]]=1,1,IF(K1207="","",IF(טבלה20[[#This Row],[LengthofCycle]]-F1207=טבלה20[[#This Row],[הפרש קבוע אחרון]],1,IF(K1207+1&gt;3,"",K1207+1)))))</f>
        <v/>
      </c>
      <c r="L1208" t="str">
        <f>IF(OR(טבלה20[[#This Row],[פעילות]]="",K1207=""),"",IF(טבלה20[[#This Row],[פעילות]]=1,1,0))</f>
        <v/>
      </c>
      <c r="M1208" s="1" t="str">
        <f>IF(טבלה20[[#This Row],[פעילות]]="","",IF(OR(M1207="",AND(טבלה20[[#This Row],[דילוג]]=1,K1207=3)),1,M1207+1))</f>
        <v/>
      </c>
      <c r="N1208" s="1" t="str">
        <f>IF(AND(טבלה20[[#This Row],[מחזורי פעילות]]=3,G1209=1,טבלה20[[#This Row],[הפרש קבוע אחרון]]&lt;&gt;I1209),1,"")</f>
        <v/>
      </c>
      <c r="O1208" s="1" t="str">
        <f>IF(AND(טבלה20[[#This Row],[מחזורי פעילות]]=3,G1209=1,טבלה20[[#This Row],[הפרש קבוע אחרון]]=I1209),1,"")</f>
        <v/>
      </c>
      <c r="P1208" s="1" t="str">
        <f>IF(AND(טבלה20[[#This Row],[דילוג]]=1,טבלה20[[#This Row],[הפרש קבוע אחרון]]=I1207,טבלה20[[#This Row],[מחזורי פעילות]]&gt;1),1,"")</f>
        <v/>
      </c>
      <c r="Q1208" s="1" t="str">
        <f>IF(OR(AND(טבלה20[[#This Row],[מחזורי פעילות]]&lt;&gt;"",M1209=""),AND(טבלה20[[#This Row],[פעילות]]=3,M1209=1)),טבלה20[[#This Row],[מחזורי פעילות]],"")</f>
        <v/>
      </c>
      <c r="R1208" s="1" t="str">
        <f>IF(טבלה20[[#This Row],[באיזה מחזור נעקר אחרי קביעה?]]&lt;&gt;"",1,"")</f>
        <v/>
      </c>
      <c r="S1208" s="1" t="str">
        <f>IF(AND(טבלה20[[#This Row],[באיזה מחזור נעקר אחרי קביעה?]]&lt;&gt;"",טבלה20[[#This Row],[CycleNumber]]&gt;B1209),טבלה20[[#This Row],[באיזה מחזור נעקר אחרי קביעה?]],"")</f>
        <v/>
      </c>
      <c r="T1208" s="1" t="str">
        <f>IF(AND(טבלה20[[#This Row],[הפרש קבוע אחרון]]&lt;&gt;"",I1207=""),טבלה20[[#This Row],[CycleNumber]],"")</f>
        <v/>
      </c>
      <c r="U1208" s="1" t="str">
        <f>IF(OR(טבלה20[[#This Row],[CycleNumber]]&gt;B1209,B1209=""),טבלה20[[#This Row],[CycleNumber]],"")</f>
        <v/>
      </c>
      <c r="V12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8" t="s">
        <v>69</v>
      </c>
      <c r="AO1208">
        <v>4</v>
      </c>
      <c r="AP1208">
        <v>25</v>
      </c>
      <c r="AQ1208">
        <f t="shared" si="40"/>
        <v>0</v>
      </c>
      <c r="AR1208" t="str">
        <f t="shared" si="41"/>
        <v/>
      </c>
    </row>
    <row r="1209" spans="1:44" hidden="1" x14ac:dyDescent="0.25">
      <c r="A1209" t="s">
        <v>69</v>
      </c>
      <c r="B1209">
        <v>6</v>
      </c>
      <c r="C1209">
        <v>0</v>
      </c>
      <c r="D1209">
        <v>1</v>
      </c>
      <c r="E1209">
        <v>0</v>
      </c>
      <c r="F1209">
        <v>29</v>
      </c>
      <c r="G1209">
        <f>IF(טבלה20[[#This Row],[CycleNumber]]&gt;2,IF(AND(טבלה20[[#This Row],[LengthofCycle]]-F1208=F1208-F1207,טבלה20[[#This Row],[LengthofCycle]]-F1208&lt;&gt;0),1,""),"")</f>
        <v>1</v>
      </c>
      <c r="H1209">
        <f>IF(טבלה20[[#This Row],[דילוג]]=1,SUM(G1209:G1210),"")</f>
        <v>1</v>
      </c>
      <c r="I1209">
        <f>IF(AND(טבלה20[[#This Row],[CycleNumber]]&gt;B1208,טבלה20[[#This Row],[CycleNumber]]&gt;2),IF(טבלה20[[#This Row],[דילוג]]=1,טבלה20[[#This Row],[LengthofCycle]]-F1208,I1208),"")</f>
        <v>2</v>
      </c>
      <c r="J1209">
        <f>IF(AND(טבלה20[[#This Row],[CycleNumber]]&gt;B1208,טבלה20[[#This Row],[CycleNumber]]&gt;2),IF(טבלה20[[#This Row],[דילוג]]=1,1,IF(MAX(J1207:J1208)=1,1,IF(טבלה20[[#This Row],[LengthofCycle]]-F1208&lt;&gt;טבלה20[[#This Row],[הפרש קבוע אחרון]],0,""))),"")</f>
        <v>1</v>
      </c>
      <c r="K1209">
        <f>IF(טבלה20[[#This Row],[CycleNumber]]&lt;3,"",IF(טבלה20[[#This Row],[דילוג]]=1,1,IF(K1208="","",IF(טבלה20[[#This Row],[LengthofCycle]]-F1208=טבלה20[[#This Row],[הפרש קבוע אחרון]],1,IF(K1208+1&gt;3,"",K1208+1)))))</f>
        <v>1</v>
      </c>
      <c r="L1209" t="str">
        <f>IF(OR(טבלה20[[#This Row],[פעילות]]="",K1208=""),"",IF(טבלה20[[#This Row],[פעילות]]=1,1,0))</f>
        <v/>
      </c>
      <c r="M1209" s="1">
        <f>IF(טבלה20[[#This Row],[פעילות]]="","",IF(OR(M1208="",AND(טבלה20[[#This Row],[דילוג]]=1,K1208=3)),1,M1208+1))</f>
        <v>1</v>
      </c>
      <c r="N1209" s="1" t="str">
        <f>IF(AND(טבלה20[[#This Row],[מחזורי פעילות]]=3,G1210=1,טבלה20[[#This Row],[הפרש קבוע אחרון]]&lt;&gt;I1210),1,"")</f>
        <v/>
      </c>
      <c r="O1209" s="1" t="str">
        <f>IF(AND(טבלה20[[#This Row],[מחזורי פעילות]]=3,G1210=1,טבלה20[[#This Row],[הפרש קבוע אחרון]]=I1210),1,"")</f>
        <v/>
      </c>
      <c r="P1209" s="1" t="str">
        <f>IF(AND(טבלה20[[#This Row],[דילוג]]=1,טבלה20[[#This Row],[הפרש קבוע אחרון]]=I1208,טבלה20[[#This Row],[מחזורי פעילות]]&gt;1),1,"")</f>
        <v/>
      </c>
      <c r="Q1209" s="1" t="str">
        <f>IF(OR(AND(טבלה20[[#This Row],[מחזורי פעילות]]&lt;&gt;"",M1210=""),AND(טבלה20[[#This Row],[פעילות]]=3,M1210=1)),טבלה20[[#This Row],[מחזורי פעילות]],"")</f>
        <v/>
      </c>
      <c r="R1209" s="1" t="str">
        <f>IF(טבלה20[[#This Row],[באיזה מחזור נעקר אחרי קביעה?]]&lt;&gt;"",1,"")</f>
        <v/>
      </c>
      <c r="S1209" s="1" t="str">
        <f>IF(AND(טבלה20[[#This Row],[באיזה מחזור נעקר אחרי קביעה?]]&lt;&gt;"",טבלה20[[#This Row],[CycleNumber]]&gt;B1210),טבלה20[[#This Row],[באיזה מחזור נעקר אחרי קביעה?]],"")</f>
        <v/>
      </c>
      <c r="T1209" s="1">
        <f>IF(AND(טבלה20[[#This Row],[הפרש קבוע אחרון]]&lt;&gt;"",I1208=""),טבלה20[[#This Row],[CycleNumber]],"")</f>
        <v>6</v>
      </c>
      <c r="U1209" s="1" t="str">
        <f>IF(OR(טבלה20[[#This Row],[CycleNumber]]&gt;B1210,B1210=""),טבלה20[[#This Row],[CycleNumber]],"")</f>
        <v/>
      </c>
      <c r="V12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09" t="s">
        <v>69</v>
      </c>
      <c r="AO1209">
        <v>5</v>
      </c>
      <c r="AP1209">
        <v>27</v>
      </c>
      <c r="AQ1209">
        <f t="shared" si="40"/>
        <v>0</v>
      </c>
      <c r="AR1209" t="str">
        <f t="shared" si="41"/>
        <v/>
      </c>
    </row>
    <row r="1210" spans="1:44" hidden="1" x14ac:dyDescent="0.25">
      <c r="A1210" t="s">
        <v>69</v>
      </c>
      <c r="B1210">
        <v>7</v>
      </c>
      <c r="C1210">
        <v>0</v>
      </c>
      <c r="D1210">
        <v>1</v>
      </c>
      <c r="E1210">
        <v>0</v>
      </c>
      <c r="F1210">
        <v>26</v>
      </c>
      <c r="G1210" t="str">
        <f>IF(טבלה20[[#This Row],[CycleNumber]]&gt;2,IF(AND(טבלה20[[#This Row],[LengthofCycle]]-F1209=F1209-F1208,טבלה20[[#This Row],[LengthofCycle]]-F1209&lt;&gt;0),1,""),"")</f>
        <v/>
      </c>
      <c r="H1210" t="str">
        <f>IF(טבלה20[[#This Row],[דילוג]]=1,SUM(G1210:G1211),"")</f>
        <v/>
      </c>
      <c r="I1210">
        <f>IF(AND(טבלה20[[#This Row],[CycleNumber]]&gt;B1209,טבלה20[[#This Row],[CycleNumber]]&gt;2),IF(טבלה20[[#This Row],[דילוג]]=1,טבלה20[[#This Row],[LengthofCycle]]-F1209,I1209),"")</f>
        <v>2</v>
      </c>
      <c r="J1210">
        <f>IF(AND(טבלה20[[#This Row],[CycleNumber]]&gt;B1209,טבלה20[[#This Row],[CycleNumber]]&gt;2),IF(טבלה20[[#This Row],[דילוג]]=1,1,IF(MAX(J1208:J1209)=1,1,IF(טבלה20[[#This Row],[LengthofCycle]]-F1209&lt;&gt;טבלה20[[#This Row],[הפרש קבוע אחרון]],0,""))),"")</f>
        <v>1</v>
      </c>
      <c r="K1210">
        <f>IF(טבלה20[[#This Row],[CycleNumber]]&lt;3,"",IF(טבלה20[[#This Row],[דילוג]]=1,1,IF(K1209="","",IF(טבלה20[[#This Row],[LengthofCycle]]-F1209=טבלה20[[#This Row],[הפרש קבוע אחרון]],1,IF(K1209+1&gt;3,"",K1209+1)))))</f>
        <v>2</v>
      </c>
      <c r="L1210">
        <f>IF(OR(טבלה20[[#This Row],[פעילות]]="",K1209=""),"",IF(טבלה20[[#This Row],[פעילות]]=1,1,0))</f>
        <v>0</v>
      </c>
      <c r="M1210" s="1">
        <f>IF(טבלה20[[#This Row],[פעילות]]="","",IF(OR(M1209="",AND(טבלה20[[#This Row],[דילוג]]=1,K1209=3)),1,M1209+1))</f>
        <v>2</v>
      </c>
      <c r="N1210" s="1" t="str">
        <f>IF(AND(טבלה20[[#This Row],[מחזורי פעילות]]=3,G1211=1,טבלה20[[#This Row],[הפרש קבוע אחרון]]&lt;&gt;I1211),1,"")</f>
        <v/>
      </c>
      <c r="O1210" s="1" t="str">
        <f>IF(AND(טבלה20[[#This Row],[מחזורי פעילות]]=3,G1211=1,טבלה20[[#This Row],[הפרש קבוע אחרון]]=I1211),1,"")</f>
        <v/>
      </c>
      <c r="P1210" s="1" t="str">
        <f>IF(AND(טבלה20[[#This Row],[דילוג]]=1,טבלה20[[#This Row],[הפרש קבוע אחרון]]=I1209,טבלה20[[#This Row],[מחזורי פעילות]]&gt;1),1,"")</f>
        <v/>
      </c>
      <c r="Q1210" s="1" t="str">
        <f>IF(OR(AND(טבלה20[[#This Row],[מחזורי פעילות]]&lt;&gt;"",M1211=""),AND(טבלה20[[#This Row],[פעילות]]=3,M1211=1)),טבלה20[[#This Row],[מחזורי פעילות]],"")</f>
        <v/>
      </c>
      <c r="R1210" s="1" t="str">
        <f>IF(טבלה20[[#This Row],[באיזה מחזור נעקר אחרי קביעה?]]&lt;&gt;"",1,"")</f>
        <v/>
      </c>
      <c r="S1210" s="1" t="str">
        <f>IF(AND(טבלה20[[#This Row],[באיזה מחזור נעקר אחרי קביעה?]]&lt;&gt;"",טבלה20[[#This Row],[CycleNumber]]&gt;B1211),טבלה20[[#This Row],[באיזה מחזור נעקר אחרי קביעה?]],"")</f>
        <v/>
      </c>
      <c r="T1210" s="1" t="str">
        <f>IF(AND(טבלה20[[#This Row],[הפרש קבוע אחרון]]&lt;&gt;"",I1209=""),טבלה20[[#This Row],[CycleNumber]],"")</f>
        <v/>
      </c>
      <c r="U1210" s="1" t="str">
        <f>IF(OR(טבלה20[[#This Row],[CycleNumber]]&gt;B1211,B1211=""),טבלה20[[#This Row],[CycleNumber]],"")</f>
        <v/>
      </c>
      <c r="V12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0" t="s">
        <v>69</v>
      </c>
      <c r="AO1210">
        <v>6</v>
      </c>
      <c r="AP1210">
        <v>29</v>
      </c>
      <c r="AQ1210">
        <f t="shared" si="40"/>
        <v>1</v>
      </c>
      <c r="AR1210" t="str">
        <f t="shared" si="41"/>
        <v/>
      </c>
    </row>
    <row r="1211" spans="1:44" hidden="1" x14ac:dyDescent="0.25">
      <c r="A1211" t="s">
        <v>69</v>
      </c>
      <c r="B1211">
        <v>8</v>
      </c>
      <c r="C1211">
        <v>0</v>
      </c>
      <c r="D1211">
        <v>1</v>
      </c>
      <c r="E1211">
        <v>0</v>
      </c>
      <c r="F1211">
        <v>27</v>
      </c>
      <c r="G1211" t="str">
        <f>IF(טבלה20[[#This Row],[CycleNumber]]&gt;2,IF(AND(טבלה20[[#This Row],[LengthofCycle]]-F1210=F1210-F1209,טבלה20[[#This Row],[LengthofCycle]]-F1210&lt;&gt;0),1,""),"")</f>
        <v/>
      </c>
      <c r="H1211" t="str">
        <f>IF(טבלה20[[#This Row],[דילוג]]=1,SUM(G1211:G1212),"")</f>
        <v/>
      </c>
      <c r="I1211">
        <f>IF(AND(טבלה20[[#This Row],[CycleNumber]]&gt;B1210,טבלה20[[#This Row],[CycleNumber]]&gt;2),IF(טבלה20[[#This Row],[דילוג]]=1,טבלה20[[#This Row],[LengthofCycle]]-F1210,I1210),"")</f>
        <v>2</v>
      </c>
      <c r="J1211">
        <f>IF(AND(טבלה20[[#This Row],[CycleNumber]]&gt;B1210,טבלה20[[#This Row],[CycleNumber]]&gt;2),IF(טבלה20[[#This Row],[דילוג]]=1,1,IF(MAX(J1209:J1210)=1,1,IF(טבלה20[[#This Row],[LengthofCycle]]-F1210&lt;&gt;טבלה20[[#This Row],[הפרש קבוע אחרון]],0,""))),"")</f>
        <v>1</v>
      </c>
      <c r="K1211">
        <f>IF(טבלה20[[#This Row],[CycleNumber]]&lt;3,"",IF(טבלה20[[#This Row],[דילוג]]=1,1,IF(K1210="","",IF(טבלה20[[#This Row],[LengthofCycle]]-F1210=טבלה20[[#This Row],[הפרש קבוע אחרון]],1,IF(K1210+1&gt;3,"",K1210+1)))))</f>
        <v>3</v>
      </c>
      <c r="L1211">
        <f>IF(OR(טבלה20[[#This Row],[פעילות]]="",K1210=""),"",IF(טבלה20[[#This Row],[פעילות]]=1,1,0))</f>
        <v>0</v>
      </c>
      <c r="M1211" s="1">
        <f>IF(טבלה20[[#This Row],[פעילות]]="","",IF(OR(M1210="",AND(טבלה20[[#This Row],[דילוג]]=1,K1210=3)),1,M1210+1))</f>
        <v>3</v>
      </c>
      <c r="N1211" s="1" t="str">
        <f>IF(AND(טבלה20[[#This Row],[מחזורי פעילות]]=3,G1212=1,טבלה20[[#This Row],[הפרש קבוע אחרון]]&lt;&gt;I1212),1,"")</f>
        <v/>
      </c>
      <c r="O1211" s="1" t="str">
        <f>IF(AND(טבלה20[[#This Row],[מחזורי פעילות]]=3,G1212=1,טבלה20[[#This Row],[הפרש קבוע אחרון]]=I1212),1,"")</f>
        <v/>
      </c>
      <c r="P1211" s="1" t="str">
        <f>IF(AND(טבלה20[[#This Row],[דילוג]]=1,טבלה20[[#This Row],[הפרש קבוע אחרון]]=I1210,טבלה20[[#This Row],[מחזורי פעילות]]&gt;1),1,"")</f>
        <v/>
      </c>
      <c r="Q1211" s="1">
        <f>IF(OR(AND(טבלה20[[#This Row],[מחזורי פעילות]]&lt;&gt;"",M1212=""),AND(טבלה20[[#This Row],[פעילות]]=3,M1212=1)),טבלה20[[#This Row],[מחזורי פעילות]],"")</f>
        <v>3</v>
      </c>
      <c r="R1211" s="1">
        <f>IF(טבלה20[[#This Row],[באיזה מחזור נעקר אחרי קביעה?]]&lt;&gt;"",1,"")</f>
        <v>1</v>
      </c>
      <c r="S1211" s="1" t="str">
        <f>IF(AND(טבלה20[[#This Row],[באיזה מחזור נעקר אחרי קביעה?]]&lt;&gt;"",טבלה20[[#This Row],[CycleNumber]]&gt;B1212),טבלה20[[#This Row],[באיזה מחזור נעקר אחרי קביעה?]],"")</f>
        <v/>
      </c>
      <c r="T1211" s="1" t="str">
        <f>IF(AND(טבלה20[[#This Row],[הפרש קבוע אחרון]]&lt;&gt;"",I1210=""),טבלה20[[#This Row],[CycleNumber]],"")</f>
        <v/>
      </c>
      <c r="U1211" s="1" t="str">
        <f>IF(OR(טבלה20[[#This Row],[CycleNumber]]&gt;B1212,B1212=""),טבלה20[[#This Row],[CycleNumber]],"")</f>
        <v/>
      </c>
      <c r="V12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1" t="s">
        <v>69</v>
      </c>
      <c r="AO1211">
        <v>7</v>
      </c>
      <c r="AP1211">
        <v>26</v>
      </c>
      <c r="AQ1211">
        <f t="shared" si="40"/>
        <v>0</v>
      </c>
      <c r="AR1211" t="str">
        <f t="shared" si="41"/>
        <v/>
      </c>
    </row>
    <row r="1212" spans="1:44" hidden="1" x14ac:dyDescent="0.25">
      <c r="A1212" t="s">
        <v>69</v>
      </c>
      <c r="B1212">
        <v>9</v>
      </c>
      <c r="C1212">
        <v>0</v>
      </c>
      <c r="D1212">
        <v>1</v>
      </c>
      <c r="E1212">
        <v>0</v>
      </c>
      <c r="F1212">
        <v>23</v>
      </c>
      <c r="G1212" t="str">
        <f>IF(טבלה20[[#This Row],[CycleNumber]]&gt;2,IF(AND(טבלה20[[#This Row],[LengthofCycle]]-F1211=F1211-F1210,טבלה20[[#This Row],[LengthofCycle]]-F1211&lt;&gt;0),1,""),"")</f>
        <v/>
      </c>
      <c r="H1212" t="str">
        <f>IF(טבלה20[[#This Row],[דילוג]]=1,SUM(G1212:G1213),"")</f>
        <v/>
      </c>
      <c r="I1212">
        <f>IF(AND(טבלה20[[#This Row],[CycleNumber]]&gt;B1211,טבלה20[[#This Row],[CycleNumber]]&gt;2),IF(טבלה20[[#This Row],[דילוג]]=1,טבלה20[[#This Row],[LengthofCycle]]-F1211,I1211),"")</f>
        <v>2</v>
      </c>
      <c r="J1212">
        <f>IF(AND(טבלה20[[#This Row],[CycleNumber]]&gt;B1211,טבלה20[[#This Row],[CycleNumber]]&gt;2),IF(טבלה20[[#This Row],[דילוג]]=1,1,IF(MAX(J1210:J1211)=1,1,IF(טבלה20[[#This Row],[LengthofCycle]]-F1211&lt;&gt;טבלה20[[#This Row],[הפרש קבוע אחרון]],0,""))),"")</f>
        <v>1</v>
      </c>
      <c r="K1212" t="str">
        <f>IF(טבלה20[[#This Row],[CycleNumber]]&lt;3,"",IF(טבלה20[[#This Row],[דילוג]]=1,1,IF(K1211="","",IF(טבלה20[[#This Row],[LengthofCycle]]-F1211=טבלה20[[#This Row],[הפרש קבוע אחרון]],1,IF(K1211+1&gt;3,"",K1211+1)))))</f>
        <v/>
      </c>
      <c r="L1212" t="str">
        <f>IF(OR(טבלה20[[#This Row],[פעילות]]="",K1211=""),"",IF(טבלה20[[#This Row],[פעילות]]=1,1,0))</f>
        <v/>
      </c>
      <c r="M1212" s="1" t="str">
        <f>IF(טבלה20[[#This Row],[פעילות]]="","",IF(OR(M1211="",AND(טבלה20[[#This Row],[דילוג]]=1,K1211=3)),1,M1211+1))</f>
        <v/>
      </c>
      <c r="N1212" s="1" t="str">
        <f>IF(AND(טבלה20[[#This Row],[מחזורי פעילות]]=3,G1213=1,טבלה20[[#This Row],[הפרש קבוע אחרון]]&lt;&gt;I1213),1,"")</f>
        <v/>
      </c>
      <c r="O1212" s="1" t="str">
        <f>IF(AND(טבלה20[[#This Row],[מחזורי פעילות]]=3,G1213=1,טבלה20[[#This Row],[הפרש קבוע אחרון]]=I1213),1,"")</f>
        <v/>
      </c>
      <c r="P1212" s="1" t="str">
        <f>IF(AND(טבלה20[[#This Row],[דילוג]]=1,טבלה20[[#This Row],[הפרש קבוע אחרון]]=I1211,טבלה20[[#This Row],[מחזורי פעילות]]&gt;1),1,"")</f>
        <v/>
      </c>
      <c r="Q1212" s="1" t="str">
        <f>IF(OR(AND(טבלה20[[#This Row],[מחזורי פעילות]]&lt;&gt;"",M1213=""),AND(טבלה20[[#This Row],[פעילות]]=3,M1213=1)),טבלה20[[#This Row],[מחזורי פעילות]],"")</f>
        <v/>
      </c>
      <c r="R1212" s="1" t="str">
        <f>IF(טבלה20[[#This Row],[באיזה מחזור נעקר אחרי קביעה?]]&lt;&gt;"",1,"")</f>
        <v/>
      </c>
      <c r="S1212" s="1" t="str">
        <f>IF(AND(טבלה20[[#This Row],[באיזה מחזור נעקר אחרי קביעה?]]&lt;&gt;"",טבלה20[[#This Row],[CycleNumber]]&gt;B1213),טבלה20[[#This Row],[באיזה מחזור נעקר אחרי קביעה?]],"")</f>
        <v/>
      </c>
      <c r="T1212" s="1" t="str">
        <f>IF(AND(טבלה20[[#This Row],[הפרש קבוע אחרון]]&lt;&gt;"",I1211=""),טבלה20[[#This Row],[CycleNumber]],"")</f>
        <v/>
      </c>
      <c r="U1212" s="1" t="str">
        <f>IF(OR(טבלה20[[#This Row],[CycleNumber]]&gt;B1213,B1213=""),טבלה20[[#This Row],[CycleNumber]],"")</f>
        <v/>
      </c>
      <c r="V12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2" t="s">
        <v>69</v>
      </c>
      <c r="AO1212">
        <v>8</v>
      </c>
      <c r="AP1212">
        <v>27</v>
      </c>
      <c r="AQ1212">
        <f t="shared" si="40"/>
        <v>0</v>
      </c>
      <c r="AR1212" t="str">
        <f t="shared" si="41"/>
        <v/>
      </c>
    </row>
    <row r="1213" spans="1:44" hidden="1" x14ac:dyDescent="0.25">
      <c r="A1213" t="s">
        <v>69</v>
      </c>
      <c r="B1213">
        <v>10</v>
      </c>
      <c r="C1213">
        <v>0</v>
      </c>
      <c r="D1213">
        <v>1</v>
      </c>
      <c r="E1213">
        <v>0</v>
      </c>
      <c r="F1213">
        <v>27</v>
      </c>
      <c r="G1213" t="str">
        <f>IF(טבלה20[[#This Row],[CycleNumber]]&gt;2,IF(AND(טבלה20[[#This Row],[LengthofCycle]]-F1212=F1212-F1211,טבלה20[[#This Row],[LengthofCycle]]-F1212&lt;&gt;0),1,""),"")</f>
        <v/>
      </c>
      <c r="H1213" t="str">
        <f>IF(טבלה20[[#This Row],[דילוג]]=1,SUM(G1213:G1214),"")</f>
        <v/>
      </c>
      <c r="I1213">
        <f>IF(AND(טבלה20[[#This Row],[CycleNumber]]&gt;B1212,טבלה20[[#This Row],[CycleNumber]]&gt;2),IF(טבלה20[[#This Row],[דילוג]]=1,טבלה20[[#This Row],[LengthofCycle]]-F1212,I1212),"")</f>
        <v>2</v>
      </c>
      <c r="J1213">
        <f>IF(AND(טבלה20[[#This Row],[CycleNumber]]&gt;B1212,טבלה20[[#This Row],[CycleNumber]]&gt;2),IF(טבלה20[[#This Row],[דילוג]]=1,1,IF(MAX(J1211:J1212)=1,1,IF(טבלה20[[#This Row],[LengthofCycle]]-F1212&lt;&gt;טבלה20[[#This Row],[הפרש קבוע אחרון]],0,""))),"")</f>
        <v>1</v>
      </c>
      <c r="K1213" t="str">
        <f>IF(טבלה20[[#This Row],[CycleNumber]]&lt;3,"",IF(טבלה20[[#This Row],[דילוג]]=1,1,IF(K1212="","",IF(טבלה20[[#This Row],[LengthofCycle]]-F1212=טבלה20[[#This Row],[הפרש קבוע אחרון]],1,IF(K1212+1&gt;3,"",K1212+1)))))</f>
        <v/>
      </c>
      <c r="L1213" t="str">
        <f>IF(OR(טבלה20[[#This Row],[פעילות]]="",K1212=""),"",IF(טבלה20[[#This Row],[פעילות]]=1,1,0))</f>
        <v/>
      </c>
      <c r="M1213" s="1" t="str">
        <f>IF(טבלה20[[#This Row],[פעילות]]="","",IF(OR(M1212="",AND(טבלה20[[#This Row],[דילוג]]=1,K1212=3)),1,M1212+1))</f>
        <v/>
      </c>
      <c r="N1213" s="1" t="str">
        <f>IF(AND(טבלה20[[#This Row],[מחזורי פעילות]]=3,G1214=1,טבלה20[[#This Row],[הפרש קבוע אחרון]]&lt;&gt;I1214),1,"")</f>
        <v/>
      </c>
      <c r="O1213" s="1" t="str">
        <f>IF(AND(טבלה20[[#This Row],[מחזורי פעילות]]=3,G1214=1,טבלה20[[#This Row],[הפרש קבוע אחרון]]=I1214),1,"")</f>
        <v/>
      </c>
      <c r="P1213" s="1" t="str">
        <f>IF(AND(טבלה20[[#This Row],[דילוג]]=1,טבלה20[[#This Row],[הפרש קבוע אחרון]]=I1212,טבלה20[[#This Row],[מחזורי פעילות]]&gt;1),1,"")</f>
        <v/>
      </c>
      <c r="Q1213" s="1" t="str">
        <f>IF(OR(AND(טבלה20[[#This Row],[מחזורי פעילות]]&lt;&gt;"",M1214=""),AND(טבלה20[[#This Row],[פעילות]]=3,M1214=1)),טבלה20[[#This Row],[מחזורי פעילות]],"")</f>
        <v/>
      </c>
      <c r="R1213" s="1" t="str">
        <f>IF(טבלה20[[#This Row],[באיזה מחזור נעקר אחרי קביעה?]]&lt;&gt;"",1,"")</f>
        <v/>
      </c>
      <c r="S1213" s="1" t="str">
        <f>IF(AND(טבלה20[[#This Row],[באיזה מחזור נעקר אחרי קביעה?]]&lt;&gt;"",טבלה20[[#This Row],[CycleNumber]]&gt;B1214),טבלה20[[#This Row],[באיזה מחזור נעקר אחרי קביעה?]],"")</f>
        <v/>
      </c>
      <c r="T1213" s="1" t="str">
        <f>IF(AND(טבלה20[[#This Row],[הפרש קבוע אחרון]]&lt;&gt;"",I1212=""),טבלה20[[#This Row],[CycleNumber]],"")</f>
        <v/>
      </c>
      <c r="U1213" s="1" t="str">
        <f>IF(OR(טבלה20[[#This Row],[CycleNumber]]&gt;B1214,B1214=""),טבלה20[[#This Row],[CycleNumber]],"")</f>
        <v/>
      </c>
      <c r="V12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3" t="s">
        <v>69</v>
      </c>
      <c r="AO1213">
        <v>9</v>
      </c>
      <c r="AP1213">
        <v>23</v>
      </c>
      <c r="AQ1213">
        <f t="shared" si="40"/>
        <v>0</v>
      </c>
      <c r="AR1213" t="str">
        <f t="shared" si="41"/>
        <v/>
      </c>
    </row>
    <row r="1214" spans="1:44" hidden="1" x14ac:dyDescent="0.25">
      <c r="A1214" t="s">
        <v>69</v>
      </c>
      <c r="B1214">
        <v>11</v>
      </c>
      <c r="C1214">
        <v>0</v>
      </c>
      <c r="D1214">
        <v>1</v>
      </c>
      <c r="E1214">
        <v>0</v>
      </c>
      <c r="F1214">
        <v>26</v>
      </c>
      <c r="G1214" t="str">
        <f>IF(טבלה20[[#This Row],[CycleNumber]]&gt;2,IF(AND(טבלה20[[#This Row],[LengthofCycle]]-F1213=F1213-F1212,טבלה20[[#This Row],[LengthofCycle]]-F1213&lt;&gt;0),1,""),"")</f>
        <v/>
      </c>
      <c r="H1214" t="str">
        <f>IF(טבלה20[[#This Row],[דילוג]]=1,SUM(G1214:G1215),"")</f>
        <v/>
      </c>
      <c r="I1214">
        <f>IF(AND(טבלה20[[#This Row],[CycleNumber]]&gt;B1213,טבלה20[[#This Row],[CycleNumber]]&gt;2),IF(טבלה20[[#This Row],[דילוג]]=1,טבלה20[[#This Row],[LengthofCycle]]-F1213,I1213),"")</f>
        <v>2</v>
      </c>
      <c r="J1214">
        <f>IF(AND(טבלה20[[#This Row],[CycleNumber]]&gt;B1213,טבלה20[[#This Row],[CycleNumber]]&gt;2),IF(טבלה20[[#This Row],[דילוג]]=1,1,IF(MAX(J1212:J1213)=1,1,IF(טבלה20[[#This Row],[LengthofCycle]]-F1213&lt;&gt;טבלה20[[#This Row],[הפרש קבוע אחרון]],0,""))),"")</f>
        <v>1</v>
      </c>
      <c r="K1214" t="str">
        <f>IF(טבלה20[[#This Row],[CycleNumber]]&lt;3,"",IF(טבלה20[[#This Row],[דילוג]]=1,1,IF(K1213="","",IF(טבלה20[[#This Row],[LengthofCycle]]-F1213=טבלה20[[#This Row],[הפרש קבוע אחרון]],1,IF(K1213+1&gt;3,"",K1213+1)))))</f>
        <v/>
      </c>
      <c r="L1214" t="str">
        <f>IF(OR(טבלה20[[#This Row],[פעילות]]="",K1213=""),"",IF(טבלה20[[#This Row],[פעילות]]=1,1,0))</f>
        <v/>
      </c>
      <c r="M1214" s="1" t="str">
        <f>IF(טבלה20[[#This Row],[פעילות]]="","",IF(OR(M1213="",AND(טבלה20[[#This Row],[דילוג]]=1,K1213=3)),1,M1213+1))</f>
        <v/>
      </c>
      <c r="N1214" s="1" t="str">
        <f>IF(AND(טבלה20[[#This Row],[מחזורי פעילות]]=3,G1215=1,טבלה20[[#This Row],[הפרש קבוע אחרון]]&lt;&gt;I1215),1,"")</f>
        <v/>
      </c>
      <c r="O1214" s="1" t="str">
        <f>IF(AND(טבלה20[[#This Row],[מחזורי פעילות]]=3,G1215=1,טבלה20[[#This Row],[הפרש קבוע אחרון]]=I1215),1,"")</f>
        <v/>
      </c>
      <c r="P1214" s="1" t="str">
        <f>IF(AND(טבלה20[[#This Row],[דילוג]]=1,טבלה20[[#This Row],[הפרש קבוע אחרון]]=I1213,טבלה20[[#This Row],[מחזורי פעילות]]&gt;1),1,"")</f>
        <v/>
      </c>
      <c r="Q1214" s="1" t="str">
        <f>IF(OR(AND(טבלה20[[#This Row],[מחזורי פעילות]]&lt;&gt;"",M1215=""),AND(טבלה20[[#This Row],[פעילות]]=3,M1215=1)),טבלה20[[#This Row],[מחזורי פעילות]],"")</f>
        <v/>
      </c>
      <c r="R1214" s="1" t="str">
        <f>IF(טבלה20[[#This Row],[באיזה מחזור נעקר אחרי קביעה?]]&lt;&gt;"",1,"")</f>
        <v/>
      </c>
      <c r="S1214" s="1" t="str">
        <f>IF(AND(טבלה20[[#This Row],[באיזה מחזור נעקר אחרי קביעה?]]&lt;&gt;"",טבלה20[[#This Row],[CycleNumber]]&gt;B1215),טבלה20[[#This Row],[באיזה מחזור נעקר אחרי קביעה?]],"")</f>
        <v/>
      </c>
      <c r="T1214" s="1" t="str">
        <f>IF(AND(טבלה20[[#This Row],[הפרש קבוע אחרון]]&lt;&gt;"",I1213=""),טבלה20[[#This Row],[CycleNumber]],"")</f>
        <v/>
      </c>
      <c r="U1214" s="1" t="str">
        <f>IF(OR(טבלה20[[#This Row],[CycleNumber]]&gt;B1215,B1215=""),טבלה20[[#This Row],[CycleNumber]],"")</f>
        <v/>
      </c>
      <c r="V12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4" t="s">
        <v>69</v>
      </c>
      <c r="AO1214">
        <v>10</v>
      </c>
      <c r="AP1214">
        <v>27</v>
      </c>
      <c r="AQ1214">
        <f t="shared" si="40"/>
        <v>0</v>
      </c>
      <c r="AR1214" t="str">
        <f t="shared" si="41"/>
        <v/>
      </c>
    </row>
    <row r="1215" spans="1:44" hidden="1" x14ac:dyDescent="0.25">
      <c r="A1215" t="s">
        <v>69</v>
      </c>
      <c r="B1215">
        <v>12</v>
      </c>
      <c r="C1215">
        <v>0</v>
      </c>
      <c r="D1215">
        <v>1</v>
      </c>
      <c r="E1215">
        <v>0</v>
      </c>
      <c r="F1215">
        <v>27</v>
      </c>
      <c r="G1215" t="str">
        <f>IF(טבלה20[[#This Row],[CycleNumber]]&gt;2,IF(AND(טבלה20[[#This Row],[LengthofCycle]]-F1214=F1214-F1213,טבלה20[[#This Row],[LengthofCycle]]-F1214&lt;&gt;0),1,""),"")</f>
        <v/>
      </c>
      <c r="H1215" t="str">
        <f>IF(טבלה20[[#This Row],[דילוג]]=1,SUM(G1215:G1216),"")</f>
        <v/>
      </c>
      <c r="I1215">
        <f>IF(AND(טבלה20[[#This Row],[CycleNumber]]&gt;B1214,טבלה20[[#This Row],[CycleNumber]]&gt;2),IF(טבלה20[[#This Row],[דילוג]]=1,טבלה20[[#This Row],[LengthofCycle]]-F1214,I1214),"")</f>
        <v>2</v>
      </c>
      <c r="J1215">
        <f>IF(AND(טבלה20[[#This Row],[CycleNumber]]&gt;B1214,טבלה20[[#This Row],[CycleNumber]]&gt;2),IF(טבלה20[[#This Row],[דילוג]]=1,1,IF(MAX(J1213:J1214)=1,1,IF(טבלה20[[#This Row],[LengthofCycle]]-F1214&lt;&gt;טבלה20[[#This Row],[הפרש קבוע אחרון]],0,""))),"")</f>
        <v>1</v>
      </c>
      <c r="K1215" t="str">
        <f>IF(טבלה20[[#This Row],[CycleNumber]]&lt;3,"",IF(טבלה20[[#This Row],[דילוג]]=1,1,IF(K1214="","",IF(טבלה20[[#This Row],[LengthofCycle]]-F1214=טבלה20[[#This Row],[הפרש קבוע אחרון]],1,IF(K1214+1&gt;3,"",K1214+1)))))</f>
        <v/>
      </c>
      <c r="L1215" t="str">
        <f>IF(OR(טבלה20[[#This Row],[פעילות]]="",K1214=""),"",IF(טבלה20[[#This Row],[פעילות]]=1,1,0))</f>
        <v/>
      </c>
      <c r="M1215" s="1" t="str">
        <f>IF(טבלה20[[#This Row],[פעילות]]="","",IF(OR(M1214="",AND(טבלה20[[#This Row],[דילוג]]=1,K1214=3)),1,M1214+1))</f>
        <v/>
      </c>
      <c r="N1215" s="1" t="str">
        <f>IF(AND(טבלה20[[#This Row],[מחזורי פעילות]]=3,G1216=1,טבלה20[[#This Row],[הפרש קבוע אחרון]]&lt;&gt;I1216),1,"")</f>
        <v/>
      </c>
      <c r="O1215" s="1" t="str">
        <f>IF(AND(טבלה20[[#This Row],[מחזורי פעילות]]=3,G1216=1,טבלה20[[#This Row],[הפרש קבוע אחרון]]=I1216),1,"")</f>
        <v/>
      </c>
      <c r="P1215" s="1" t="str">
        <f>IF(AND(טבלה20[[#This Row],[דילוג]]=1,טבלה20[[#This Row],[הפרש קבוע אחרון]]=I1214,טבלה20[[#This Row],[מחזורי פעילות]]&gt;1),1,"")</f>
        <v/>
      </c>
      <c r="Q1215" s="1" t="str">
        <f>IF(OR(AND(טבלה20[[#This Row],[מחזורי פעילות]]&lt;&gt;"",M1216=""),AND(טבלה20[[#This Row],[פעילות]]=3,M1216=1)),טבלה20[[#This Row],[מחזורי פעילות]],"")</f>
        <v/>
      </c>
      <c r="R1215" s="1" t="str">
        <f>IF(טבלה20[[#This Row],[באיזה מחזור נעקר אחרי קביעה?]]&lt;&gt;"",1,"")</f>
        <v/>
      </c>
      <c r="S1215" s="1" t="str">
        <f>IF(AND(טבלה20[[#This Row],[באיזה מחזור נעקר אחרי קביעה?]]&lt;&gt;"",טבלה20[[#This Row],[CycleNumber]]&gt;B1216),טבלה20[[#This Row],[באיזה מחזור נעקר אחרי קביעה?]],"")</f>
        <v/>
      </c>
      <c r="T1215" s="1" t="str">
        <f>IF(AND(טבלה20[[#This Row],[הפרש קבוע אחרון]]&lt;&gt;"",I1214=""),טבלה20[[#This Row],[CycleNumber]],"")</f>
        <v/>
      </c>
      <c r="U1215" s="1">
        <f>IF(OR(טבלה20[[#This Row],[CycleNumber]]&gt;B1216,B1216=""),טבלה20[[#This Row],[CycleNumber]],"")</f>
        <v>12</v>
      </c>
      <c r="V12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5" t="s">
        <v>69</v>
      </c>
      <c r="AO1215">
        <v>11</v>
      </c>
      <c r="AP1215">
        <v>26</v>
      </c>
      <c r="AQ1215">
        <f t="shared" si="40"/>
        <v>0</v>
      </c>
      <c r="AR1215" t="str">
        <f t="shared" si="41"/>
        <v/>
      </c>
    </row>
    <row r="1216" spans="1:44" hidden="1" x14ac:dyDescent="0.25">
      <c r="A1216" t="s">
        <v>70</v>
      </c>
      <c r="B1216">
        <v>1</v>
      </c>
      <c r="C1216">
        <v>0</v>
      </c>
      <c r="D1216">
        <v>1</v>
      </c>
      <c r="E1216">
        <v>0</v>
      </c>
      <c r="F1216">
        <v>27</v>
      </c>
      <c r="G1216" t="str">
        <f>IF(טבלה20[[#This Row],[CycleNumber]]&gt;2,IF(AND(טבלה20[[#This Row],[LengthofCycle]]-F1215=F1215-F1214,טבלה20[[#This Row],[LengthofCycle]]-F1215&lt;&gt;0),1,""),"")</f>
        <v/>
      </c>
      <c r="H1216" t="str">
        <f>IF(טבלה20[[#This Row],[דילוג]]=1,SUM(G1216:G1217),"")</f>
        <v/>
      </c>
      <c r="I1216" t="str">
        <f>IF(AND(טבלה20[[#This Row],[CycleNumber]]&gt;B1215,טבלה20[[#This Row],[CycleNumber]]&gt;2),IF(טבלה20[[#This Row],[דילוג]]=1,טבלה20[[#This Row],[LengthofCycle]]-F1215,I1215),"")</f>
        <v/>
      </c>
      <c r="J1216" t="str">
        <f>IF(AND(טבלה20[[#This Row],[CycleNumber]]&gt;B1215,טבלה20[[#This Row],[CycleNumber]]&gt;2),IF(טבלה20[[#This Row],[דילוג]]=1,1,IF(MAX(J1214:J1215)=1,1,IF(טבלה20[[#This Row],[LengthofCycle]]-F1215&lt;&gt;טבלה20[[#This Row],[הפרש קבוע אחרון]],0,""))),"")</f>
        <v/>
      </c>
      <c r="K1216" t="str">
        <f>IF(טבלה20[[#This Row],[CycleNumber]]&lt;3,"",IF(טבלה20[[#This Row],[דילוג]]=1,1,IF(K1215="","",IF(טבלה20[[#This Row],[LengthofCycle]]-F1215=טבלה20[[#This Row],[הפרש קבוע אחרון]],1,IF(K1215+1&gt;3,"",K1215+1)))))</f>
        <v/>
      </c>
      <c r="L1216" t="str">
        <f>IF(OR(טבלה20[[#This Row],[פעילות]]="",K1215=""),"",IF(טבלה20[[#This Row],[פעילות]]=1,1,0))</f>
        <v/>
      </c>
      <c r="M1216" s="1" t="str">
        <f>IF(טבלה20[[#This Row],[פעילות]]="","",IF(OR(M1215="",AND(טבלה20[[#This Row],[דילוג]]=1,K1215=3)),1,M1215+1))</f>
        <v/>
      </c>
      <c r="N1216" s="1" t="str">
        <f>IF(AND(טבלה20[[#This Row],[מחזורי פעילות]]=3,G1217=1,טבלה20[[#This Row],[הפרש קבוע אחרון]]&lt;&gt;I1217),1,"")</f>
        <v/>
      </c>
      <c r="O1216" s="1" t="str">
        <f>IF(AND(טבלה20[[#This Row],[מחזורי פעילות]]=3,G1217=1,טבלה20[[#This Row],[הפרש קבוע אחרון]]=I1217),1,"")</f>
        <v/>
      </c>
      <c r="P1216" s="1" t="str">
        <f>IF(AND(טבלה20[[#This Row],[דילוג]]=1,טבלה20[[#This Row],[הפרש קבוע אחרון]]=I1215,טבלה20[[#This Row],[מחזורי פעילות]]&gt;1),1,"")</f>
        <v/>
      </c>
      <c r="Q1216" s="1" t="str">
        <f>IF(OR(AND(טבלה20[[#This Row],[מחזורי פעילות]]&lt;&gt;"",M1217=""),AND(טבלה20[[#This Row],[פעילות]]=3,M1217=1)),טבלה20[[#This Row],[מחזורי פעילות]],"")</f>
        <v/>
      </c>
      <c r="R1216" s="1" t="str">
        <f>IF(טבלה20[[#This Row],[באיזה מחזור נעקר אחרי קביעה?]]&lt;&gt;"",1,"")</f>
        <v/>
      </c>
      <c r="S1216" s="1" t="str">
        <f>IF(AND(טבלה20[[#This Row],[באיזה מחזור נעקר אחרי קביעה?]]&lt;&gt;"",טבלה20[[#This Row],[CycleNumber]]&gt;B1217),טבלה20[[#This Row],[באיזה מחזור נעקר אחרי קביעה?]],"")</f>
        <v/>
      </c>
      <c r="T1216" s="1" t="str">
        <f>IF(AND(טבלה20[[#This Row],[הפרש קבוע אחרון]]&lt;&gt;"",I1215=""),טבלה20[[#This Row],[CycleNumber]],"")</f>
        <v/>
      </c>
      <c r="U1216" s="1" t="str">
        <f>IF(OR(טבלה20[[#This Row],[CycleNumber]]&gt;B1217,B1217=""),טבלה20[[#This Row],[CycleNumber]],"")</f>
        <v/>
      </c>
      <c r="V12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6" t="s">
        <v>69</v>
      </c>
      <c r="AO1216">
        <v>12</v>
      </c>
      <c r="AP1216">
        <v>27</v>
      </c>
      <c r="AQ1216">
        <f t="shared" si="40"/>
        <v>0</v>
      </c>
      <c r="AR1216" t="str">
        <f t="shared" si="41"/>
        <v/>
      </c>
    </row>
    <row r="1217" spans="1:44" hidden="1" x14ac:dyDescent="0.25">
      <c r="A1217" t="s">
        <v>70</v>
      </c>
      <c r="B1217">
        <v>2</v>
      </c>
      <c r="C1217">
        <v>0</v>
      </c>
      <c r="D1217">
        <v>1</v>
      </c>
      <c r="E1217">
        <v>0</v>
      </c>
      <c r="F1217">
        <v>27</v>
      </c>
      <c r="G1217" t="str">
        <f>IF(טבלה20[[#This Row],[CycleNumber]]&gt;2,IF(AND(טבלה20[[#This Row],[LengthofCycle]]-F1216=F1216-F1215,טבלה20[[#This Row],[LengthofCycle]]-F1216&lt;&gt;0),1,""),"")</f>
        <v/>
      </c>
      <c r="H1217" t="str">
        <f>IF(טבלה20[[#This Row],[דילוג]]=1,SUM(G1217:G1218),"")</f>
        <v/>
      </c>
      <c r="I1217" t="str">
        <f>IF(AND(טבלה20[[#This Row],[CycleNumber]]&gt;B1216,טבלה20[[#This Row],[CycleNumber]]&gt;2),IF(טבלה20[[#This Row],[דילוג]]=1,טבלה20[[#This Row],[LengthofCycle]]-F1216,I1216),"")</f>
        <v/>
      </c>
      <c r="J1217" t="str">
        <f>IF(AND(טבלה20[[#This Row],[CycleNumber]]&gt;B1216,טבלה20[[#This Row],[CycleNumber]]&gt;2),IF(טבלה20[[#This Row],[דילוג]]=1,1,IF(MAX(J1215:J1216)=1,1,IF(טבלה20[[#This Row],[LengthofCycle]]-F1216&lt;&gt;טבלה20[[#This Row],[הפרש קבוע אחרון]],0,""))),"")</f>
        <v/>
      </c>
      <c r="K1217" t="str">
        <f>IF(טבלה20[[#This Row],[CycleNumber]]&lt;3,"",IF(טבלה20[[#This Row],[דילוג]]=1,1,IF(K1216="","",IF(טבלה20[[#This Row],[LengthofCycle]]-F1216=טבלה20[[#This Row],[הפרש קבוע אחרון]],1,IF(K1216+1&gt;3,"",K1216+1)))))</f>
        <v/>
      </c>
      <c r="L1217" t="str">
        <f>IF(OR(טבלה20[[#This Row],[פעילות]]="",K1216=""),"",IF(טבלה20[[#This Row],[פעילות]]=1,1,0))</f>
        <v/>
      </c>
      <c r="M1217" s="1" t="str">
        <f>IF(טבלה20[[#This Row],[פעילות]]="","",IF(OR(M1216="",AND(טבלה20[[#This Row],[דילוג]]=1,K1216=3)),1,M1216+1))</f>
        <v/>
      </c>
      <c r="N1217" s="1" t="str">
        <f>IF(AND(טבלה20[[#This Row],[מחזורי פעילות]]=3,G1218=1,טבלה20[[#This Row],[הפרש קבוע אחרון]]&lt;&gt;I1218),1,"")</f>
        <v/>
      </c>
      <c r="O1217" s="1" t="str">
        <f>IF(AND(טבלה20[[#This Row],[מחזורי פעילות]]=3,G1218=1,טבלה20[[#This Row],[הפרש קבוע אחרון]]=I1218),1,"")</f>
        <v/>
      </c>
      <c r="P1217" s="1" t="str">
        <f>IF(AND(טבלה20[[#This Row],[דילוג]]=1,טבלה20[[#This Row],[הפרש קבוע אחרון]]=I1216,טבלה20[[#This Row],[מחזורי פעילות]]&gt;1),1,"")</f>
        <v/>
      </c>
      <c r="Q1217" s="1" t="str">
        <f>IF(OR(AND(טבלה20[[#This Row],[מחזורי פעילות]]&lt;&gt;"",M1218=""),AND(טבלה20[[#This Row],[פעילות]]=3,M1218=1)),טבלה20[[#This Row],[מחזורי פעילות]],"")</f>
        <v/>
      </c>
      <c r="R1217" s="1" t="str">
        <f>IF(טבלה20[[#This Row],[באיזה מחזור נעקר אחרי קביעה?]]&lt;&gt;"",1,"")</f>
        <v/>
      </c>
      <c r="S1217" s="1" t="str">
        <f>IF(AND(טבלה20[[#This Row],[באיזה מחזור נעקר אחרי קביעה?]]&lt;&gt;"",טבלה20[[#This Row],[CycleNumber]]&gt;B1218),טבלה20[[#This Row],[באיזה מחזור נעקר אחרי קביעה?]],"")</f>
        <v/>
      </c>
      <c r="T1217" s="1" t="str">
        <f>IF(AND(טבלה20[[#This Row],[הפרש קבוע אחרון]]&lt;&gt;"",I1216=""),טבלה20[[#This Row],[CycleNumber]],"")</f>
        <v/>
      </c>
      <c r="U1217" s="1" t="str">
        <f>IF(OR(טבלה20[[#This Row],[CycleNumber]]&gt;B1218,B1218=""),טבלה20[[#This Row],[CycleNumber]],"")</f>
        <v/>
      </c>
      <c r="V12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7" t="s">
        <v>70</v>
      </c>
      <c r="AO1217">
        <v>1</v>
      </c>
      <c r="AP1217">
        <v>27</v>
      </c>
      <c r="AQ1217" t="str">
        <f t="shared" si="40"/>
        <v/>
      </c>
      <c r="AR1217" t="str">
        <f t="shared" si="41"/>
        <v/>
      </c>
    </row>
    <row r="1218" spans="1:44" hidden="1" x14ac:dyDescent="0.25">
      <c r="A1218" t="s">
        <v>70</v>
      </c>
      <c r="B1218">
        <v>3</v>
      </c>
      <c r="C1218">
        <v>0</v>
      </c>
      <c r="D1218">
        <v>1</v>
      </c>
      <c r="E1218">
        <v>0</v>
      </c>
      <c r="F1218">
        <v>26</v>
      </c>
      <c r="G1218" t="str">
        <f>IF(טבלה20[[#This Row],[CycleNumber]]&gt;2,IF(AND(טבלה20[[#This Row],[LengthofCycle]]-F1217=F1217-F1216,טבלה20[[#This Row],[LengthofCycle]]-F1217&lt;&gt;0),1,""),"")</f>
        <v/>
      </c>
      <c r="H1218" t="str">
        <f>IF(טבלה20[[#This Row],[דילוג]]=1,SUM(G1218:G1219),"")</f>
        <v/>
      </c>
      <c r="I1218" t="str">
        <f>IF(AND(טבלה20[[#This Row],[CycleNumber]]&gt;B1217,טבלה20[[#This Row],[CycleNumber]]&gt;2),IF(טבלה20[[#This Row],[דילוג]]=1,טבלה20[[#This Row],[LengthofCycle]]-F1217,I1217),"")</f>
        <v/>
      </c>
      <c r="J1218">
        <f>IF(AND(טבלה20[[#This Row],[CycleNumber]]&gt;B1217,טבלה20[[#This Row],[CycleNumber]]&gt;2),IF(טבלה20[[#This Row],[דילוג]]=1,1,IF(MAX(J1216:J1217)=1,1,IF(טבלה20[[#This Row],[LengthofCycle]]-F1217&lt;&gt;טבלה20[[#This Row],[הפרש קבוע אחרון]],0,""))),"")</f>
        <v>0</v>
      </c>
      <c r="K1218" t="str">
        <f>IF(טבלה20[[#This Row],[CycleNumber]]&lt;3,"",IF(טבלה20[[#This Row],[דילוג]]=1,1,IF(K1217="","",IF(טבלה20[[#This Row],[LengthofCycle]]-F1217=טבלה20[[#This Row],[הפרש קבוע אחרון]],1,IF(K1217+1&gt;3,"",K1217+1)))))</f>
        <v/>
      </c>
      <c r="L1218" t="str">
        <f>IF(OR(טבלה20[[#This Row],[פעילות]]="",K1217=""),"",IF(טבלה20[[#This Row],[פעילות]]=1,1,0))</f>
        <v/>
      </c>
      <c r="M1218" s="1" t="str">
        <f>IF(טבלה20[[#This Row],[פעילות]]="","",IF(OR(M1217="",AND(טבלה20[[#This Row],[דילוג]]=1,K1217=3)),1,M1217+1))</f>
        <v/>
      </c>
      <c r="N1218" s="1" t="str">
        <f>IF(AND(טבלה20[[#This Row],[מחזורי פעילות]]=3,G1219=1,טבלה20[[#This Row],[הפרש קבוע אחרון]]&lt;&gt;I1219),1,"")</f>
        <v/>
      </c>
      <c r="O1218" s="1" t="str">
        <f>IF(AND(טבלה20[[#This Row],[מחזורי פעילות]]=3,G1219=1,טבלה20[[#This Row],[הפרש קבוע אחרון]]=I1219),1,"")</f>
        <v/>
      </c>
      <c r="P1218" s="1" t="str">
        <f>IF(AND(טבלה20[[#This Row],[דילוג]]=1,טבלה20[[#This Row],[הפרש קבוע אחרון]]=I1217,טבלה20[[#This Row],[מחזורי פעילות]]&gt;1),1,"")</f>
        <v/>
      </c>
      <c r="Q1218" s="1" t="str">
        <f>IF(OR(AND(טבלה20[[#This Row],[מחזורי פעילות]]&lt;&gt;"",M1219=""),AND(טבלה20[[#This Row],[פעילות]]=3,M1219=1)),טבלה20[[#This Row],[מחזורי פעילות]],"")</f>
        <v/>
      </c>
      <c r="R1218" s="1" t="str">
        <f>IF(טבלה20[[#This Row],[באיזה מחזור נעקר אחרי קביעה?]]&lt;&gt;"",1,"")</f>
        <v/>
      </c>
      <c r="S1218" s="1" t="str">
        <f>IF(AND(טבלה20[[#This Row],[באיזה מחזור נעקר אחרי קביעה?]]&lt;&gt;"",טבלה20[[#This Row],[CycleNumber]]&gt;B1219),טבלה20[[#This Row],[באיזה מחזור נעקר אחרי קביעה?]],"")</f>
        <v/>
      </c>
      <c r="T1218" s="1" t="str">
        <f>IF(AND(טבלה20[[#This Row],[הפרש קבוע אחרון]]&lt;&gt;"",I1217=""),טבלה20[[#This Row],[CycleNumber]],"")</f>
        <v/>
      </c>
      <c r="U1218" s="1" t="str">
        <f>IF(OR(טבלה20[[#This Row],[CycleNumber]]&gt;B1219,B1219=""),טבלה20[[#This Row],[CycleNumber]],"")</f>
        <v/>
      </c>
      <c r="V12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8" t="s">
        <v>70</v>
      </c>
      <c r="AO1218">
        <v>2</v>
      </c>
      <c r="AP1218">
        <v>27</v>
      </c>
      <c r="AQ1218" t="str">
        <f t="shared" si="40"/>
        <v/>
      </c>
      <c r="AR1218" t="str">
        <f t="shared" si="41"/>
        <v/>
      </c>
    </row>
    <row r="1219" spans="1:44" hidden="1" x14ac:dyDescent="0.25">
      <c r="A1219" t="s">
        <v>70</v>
      </c>
      <c r="B1219">
        <v>4</v>
      </c>
      <c r="C1219">
        <v>0</v>
      </c>
      <c r="D1219">
        <v>1</v>
      </c>
      <c r="E1219">
        <v>0</v>
      </c>
      <c r="F1219">
        <v>27</v>
      </c>
      <c r="G1219" t="str">
        <f>IF(טבלה20[[#This Row],[CycleNumber]]&gt;2,IF(AND(טבלה20[[#This Row],[LengthofCycle]]-F1218=F1218-F1217,טבלה20[[#This Row],[LengthofCycle]]-F1218&lt;&gt;0),1,""),"")</f>
        <v/>
      </c>
      <c r="H1219" t="str">
        <f>IF(טבלה20[[#This Row],[דילוג]]=1,SUM(G1219:G1220),"")</f>
        <v/>
      </c>
      <c r="I1219" t="str">
        <f>IF(AND(טבלה20[[#This Row],[CycleNumber]]&gt;B1218,טבלה20[[#This Row],[CycleNumber]]&gt;2),IF(טבלה20[[#This Row],[דילוג]]=1,טבלה20[[#This Row],[LengthofCycle]]-F1218,I1218),"")</f>
        <v/>
      </c>
      <c r="J1219">
        <f>IF(AND(טבלה20[[#This Row],[CycleNumber]]&gt;B1218,טבלה20[[#This Row],[CycleNumber]]&gt;2),IF(טבלה20[[#This Row],[דילוג]]=1,1,IF(MAX(J1217:J1218)=1,1,IF(טבלה20[[#This Row],[LengthofCycle]]-F1218&lt;&gt;טבלה20[[#This Row],[הפרש קבוע אחרון]],0,""))),"")</f>
        <v>0</v>
      </c>
      <c r="K1219" t="str">
        <f>IF(טבלה20[[#This Row],[CycleNumber]]&lt;3,"",IF(טבלה20[[#This Row],[דילוג]]=1,1,IF(K1218="","",IF(טבלה20[[#This Row],[LengthofCycle]]-F1218=טבלה20[[#This Row],[הפרש קבוע אחרון]],1,IF(K1218+1&gt;3,"",K1218+1)))))</f>
        <v/>
      </c>
      <c r="L1219" t="str">
        <f>IF(OR(טבלה20[[#This Row],[פעילות]]="",K1218=""),"",IF(טבלה20[[#This Row],[פעילות]]=1,1,0))</f>
        <v/>
      </c>
      <c r="M1219" s="1" t="str">
        <f>IF(טבלה20[[#This Row],[פעילות]]="","",IF(OR(M1218="",AND(טבלה20[[#This Row],[דילוג]]=1,K1218=3)),1,M1218+1))</f>
        <v/>
      </c>
      <c r="N1219" s="1" t="str">
        <f>IF(AND(טבלה20[[#This Row],[מחזורי פעילות]]=3,G1220=1,טבלה20[[#This Row],[הפרש קבוע אחרון]]&lt;&gt;I1220),1,"")</f>
        <v/>
      </c>
      <c r="O1219" s="1" t="str">
        <f>IF(AND(טבלה20[[#This Row],[מחזורי פעילות]]=3,G1220=1,טבלה20[[#This Row],[הפרש קבוע אחרון]]=I1220),1,"")</f>
        <v/>
      </c>
      <c r="P1219" s="1" t="str">
        <f>IF(AND(טבלה20[[#This Row],[דילוג]]=1,טבלה20[[#This Row],[הפרש קבוע אחרון]]=I1218,טבלה20[[#This Row],[מחזורי פעילות]]&gt;1),1,"")</f>
        <v/>
      </c>
      <c r="Q1219" s="1" t="str">
        <f>IF(OR(AND(טבלה20[[#This Row],[מחזורי פעילות]]&lt;&gt;"",M1220=""),AND(טבלה20[[#This Row],[פעילות]]=3,M1220=1)),טבלה20[[#This Row],[מחזורי פעילות]],"")</f>
        <v/>
      </c>
      <c r="R1219" s="1" t="str">
        <f>IF(טבלה20[[#This Row],[באיזה מחזור נעקר אחרי קביעה?]]&lt;&gt;"",1,"")</f>
        <v/>
      </c>
      <c r="S1219" s="1" t="str">
        <f>IF(AND(טבלה20[[#This Row],[באיזה מחזור נעקר אחרי קביעה?]]&lt;&gt;"",טבלה20[[#This Row],[CycleNumber]]&gt;B1220),טבלה20[[#This Row],[באיזה מחזור נעקר אחרי קביעה?]],"")</f>
        <v/>
      </c>
      <c r="T1219" s="1" t="str">
        <f>IF(AND(טבלה20[[#This Row],[הפרש קבוע אחרון]]&lt;&gt;"",I1218=""),טבלה20[[#This Row],[CycleNumber]],"")</f>
        <v/>
      </c>
      <c r="U1219" s="1" t="str">
        <f>IF(OR(טבלה20[[#This Row],[CycleNumber]]&gt;B1220,B1220=""),טבלה20[[#This Row],[CycleNumber]],"")</f>
        <v/>
      </c>
      <c r="V12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19" t="s">
        <v>70</v>
      </c>
      <c r="AO1219">
        <v>3</v>
      </c>
      <c r="AP1219">
        <v>26</v>
      </c>
      <c r="AQ1219">
        <f t="shared" si="40"/>
        <v>0</v>
      </c>
      <c r="AR1219" t="str">
        <f t="shared" si="41"/>
        <v/>
      </c>
    </row>
    <row r="1220" spans="1:44" hidden="1" x14ac:dyDescent="0.25">
      <c r="A1220" t="s">
        <v>70</v>
      </c>
      <c r="B1220">
        <v>5</v>
      </c>
      <c r="C1220">
        <v>0</v>
      </c>
      <c r="D1220">
        <v>0</v>
      </c>
      <c r="E1220">
        <v>0</v>
      </c>
      <c r="F1220">
        <v>26</v>
      </c>
      <c r="G1220" t="str">
        <f>IF(טבלה20[[#This Row],[CycleNumber]]&gt;2,IF(AND(טבלה20[[#This Row],[LengthofCycle]]-F1219=F1219-F1218,טבלה20[[#This Row],[LengthofCycle]]-F1219&lt;&gt;0),1,""),"")</f>
        <v/>
      </c>
      <c r="H1220" t="str">
        <f>IF(טבלה20[[#This Row],[דילוג]]=1,SUM(G1220:G1221),"")</f>
        <v/>
      </c>
      <c r="I1220" t="str">
        <f>IF(AND(טבלה20[[#This Row],[CycleNumber]]&gt;B1219,טבלה20[[#This Row],[CycleNumber]]&gt;2),IF(טבלה20[[#This Row],[דילוג]]=1,טבלה20[[#This Row],[LengthofCycle]]-F1219,I1219),"")</f>
        <v/>
      </c>
      <c r="J1220">
        <f>IF(AND(טבלה20[[#This Row],[CycleNumber]]&gt;B1219,טבלה20[[#This Row],[CycleNumber]]&gt;2),IF(טבלה20[[#This Row],[דילוג]]=1,1,IF(MAX(J1218:J1219)=1,1,IF(טבלה20[[#This Row],[LengthofCycle]]-F1219&lt;&gt;טבלה20[[#This Row],[הפרש קבוע אחרון]],0,""))),"")</f>
        <v>0</v>
      </c>
      <c r="K1220" t="str">
        <f>IF(טבלה20[[#This Row],[CycleNumber]]&lt;3,"",IF(טבלה20[[#This Row],[דילוג]]=1,1,IF(K1219="","",IF(טבלה20[[#This Row],[LengthofCycle]]-F1219=טבלה20[[#This Row],[הפרש קבוע אחרון]],1,IF(K1219+1&gt;3,"",K1219+1)))))</f>
        <v/>
      </c>
      <c r="L1220" t="str">
        <f>IF(OR(טבלה20[[#This Row],[פעילות]]="",K1219=""),"",IF(טבלה20[[#This Row],[פעילות]]=1,1,0))</f>
        <v/>
      </c>
      <c r="M1220" s="1" t="str">
        <f>IF(טבלה20[[#This Row],[פעילות]]="","",IF(OR(M1219="",AND(טבלה20[[#This Row],[דילוג]]=1,K1219=3)),1,M1219+1))</f>
        <v/>
      </c>
      <c r="N1220" s="1" t="str">
        <f>IF(AND(טבלה20[[#This Row],[מחזורי פעילות]]=3,G1221=1,טבלה20[[#This Row],[הפרש קבוע אחרון]]&lt;&gt;I1221),1,"")</f>
        <v/>
      </c>
      <c r="O1220" s="1" t="str">
        <f>IF(AND(טבלה20[[#This Row],[מחזורי פעילות]]=3,G1221=1,טבלה20[[#This Row],[הפרש קבוע אחרון]]=I1221),1,"")</f>
        <v/>
      </c>
      <c r="P1220" s="1" t="str">
        <f>IF(AND(טבלה20[[#This Row],[דילוג]]=1,טבלה20[[#This Row],[הפרש קבוע אחרון]]=I1219,טבלה20[[#This Row],[מחזורי פעילות]]&gt;1),1,"")</f>
        <v/>
      </c>
      <c r="Q1220" s="1" t="str">
        <f>IF(OR(AND(טבלה20[[#This Row],[מחזורי פעילות]]&lt;&gt;"",M1221=""),AND(טבלה20[[#This Row],[פעילות]]=3,M1221=1)),טבלה20[[#This Row],[מחזורי פעילות]],"")</f>
        <v/>
      </c>
      <c r="R1220" s="1" t="str">
        <f>IF(טבלה20[[#This Row],[באיזה מחזור נעקר אחרי קביעה?]]&lt;&gt;"",1,"")</f>
        <v/>
      </c>
      <c r="S1220" s="1" t="str">
        <f>IF(AND(טבלה20[[#This Row],[באיזה מחזור נעקר אחרי קביעה?]]&lt;&gt;"",טבלה20[[#This Row],[CycleNumber]]&gt;B1221),טבלה20[[#This Row],[באיזה מחזור נעקר אחרי קביעה?]],"")</f>
        <v/>
      </c>
      <c r="T1220" s="1" t="str">
        <f>IF(AND(טבלה20[[#This Row],[הפרש קבוע אחרון]]&lt;&gt;"",I1219=""),טבלה20[[#This Row],[CycleNumber]],"")</f>
        <v/>
      </c>
      <c r="U1220" s="1" t="str">
        <f>IF(OR(טבלה20[[#This Row],[CycleNumber]]&gt;B1221,B1221=""),טבלה20[[#This Row],[CycleNumber]],"")</f>
        <v/>
      </c>
      <c r="V12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0" t="s">
        <v>70</v>
      </c>
      <c r="AO1220">
        <v>4</v>
      </c>
      <c r="AP1220">
        <v>27</v>
      </c>
      <c r="AQ1220">
        <f t="shared" si="40"/>
        <v>0</v>
      </c>
      <c r="AR1220" t="str">
        <f t="shared" si="41"/>
        <v/>
      </c>
    </row>
    <row r="1221" spans="1:44" hidden="1" x14ac:dyDescent="0.25">
      <c r="A1221" t="s">
        <v>70</v>
      </c>
      <c r="B1221">
        <v>6</v>
      </c>
      <c r="C1221">
        <v>0</v>
      </c>
      <c r="D1221">
        <v>1</v>
      </c>
      <c r="E1221">
        <v>0</v>
      </c>
      <c r="F1221">
        <v>26</v>
      </c>
      <c r="G1221" t="str">
        <f>IF(טבלה20[[#This Row],[CycleNumber]]&gt;2,IF(AND(טבלה20[[#This Row],[LengthofCycle]]-F1220=F1220-F1219,טבלה20[[#This Row],[LengthofCycle]]-F1220&lt;&gt;0),1,""),"")</f>
        <v/>
      </c>
      <c r="H1221" t="str">
        <f>IF(טבלה20[[#This Row],[דילוג]]=1,SUM(G1221:G1222),"")</f>
        <v/>
      </c>
      <c r="I1221" t="str">
        <f>IF(AND(טבלה20[[#This Row],[CycleNumber]]&gt;B1220,טבלה20[[#This Row],[CycleNumber]]&gt;2),IF(טבלה20[[#This Row],[דילוג]]=1,טבלה20[[#This Row],[LengthofCycle]]-F1220,I1220),"")</f>
        <v/>
      </c>
      <c r="J1221">
        <f>IF(AND(טבלה20[[#This Row],[CycleNumber]]&gt;B1220,טבלה20[[#This Row],[CycleNumber]]&gt;2),IF(טבלה20[[#This Row],[דילוג]]=1,1,IF(MAX(J1219:J1220)=1,1,IF(טבלה20[[#This Row],[LengthofCycle]]-F1220&lt;&gt;טבלה20[[#This Row],[הפרש קבוע אחרון]],0,""))),"")</f>
        <v>0</v>
      </c>
      <c r="K1221" t="str">
        <f>IF(טבלה20[[#This Row],[CycleNumber]]&lt;3,"",IF(טבלה20[[#This Row],[דילוג]]=1,1,IF(K1220="","",IF(טבלה20[[#This Row],[LengthofCycle]]-F1220=טבלה20[[#This Row],[הפרש קבוע אחרון]],1,IF(K1220+1&gt;3,"",K1220+1)))))</f>
        <v/>
      </c>
      <c r="L1221" t="str">
        <f>IF(OR(טבלה20[[#This Row],[פעילות]]="",K1220=""),"",IF(טבלה20[[#This Row],[פעילות]]=1,1,0))</f>
        <v/>
      </c>
      <c r="M1221" s="1" t="str">
        <f>IF(טבלה20[[#This Row],[פעילות]]="","",IF(OR(M1220="",AND(טבלה20[[#This Row],[דילוג]]=1,K1220=3)),1,M1220+1))</f>
        <v/>
      </c>
      <c r="N1221" s="1" t="str">
        <f>IF(AND(טבלה20[[#This Row],[מחזורי פעילות]]=3,G1222=1,טבלה20[[#This Row],[הפרש קבוע אחרון]]&lt;&gt;I1222),1,"")</f>
        <v/>
      </c>
      <c r="O1221" s="1" t="str">
        <f>IF(AND(טבלה20[[#This Row],[מחזורי פעילות]]=3,G1222=1,טבלה20[[#This Row],[הפרש קבוע אחרון]]=I1222),1,"")</f>
        <v/>
      </c>
      <c r="P1221" s="1" t="str">
        <f>IF(AND(טבלה20[[#This Row],[דילוג]]=1,טבלה20[[#This Row],[הפרש קבוע אחרון]]=I1220,טבלה20[[#This Row],[מחזורי פעילות]]&gt;1),1,"")</f>
        <v/>
      </c>
      <c r="Q1221" s="1" t="str">
        <f>IF(OR(AND(טבלה20[[#This Row],[מחזורי פעילות]]&lt;&gt;"",M1222=""),AND(טבלה20[[#This Row],[פעילות]]=3,M1222=1)),טבלה20[[#This Row],[מחזורי פעילות]],"")</f>
        <v/>
      </c>
      <c r="R1221" s="1" t="str">
        <f>IF(טבלה20[[#This Row],[באיזה מחזור נעקר אחרי קביעה?]]&lt;&gt;"",1,"")</f>
        <v/>
      </c>
      <c r="S1221" s="1" t="str">
        <f>IF(AND(טבלה20[[#This Row],[באיזה מחזור נעקר אחרי קביעה?]]&lt;&gt;"",טבלה20[[#This Row],[CycleNumber]]&gt;B1222),טבלה20[[#This Row],[באיזה מחזור נעקר אחרי קביעה?]],"")</f>
        <v/>
      </c>
      <c r="T1221" s="1" t="str">
        <f>IF(AND(טבלה20[[#This Row],[הפרש קבוע אחרון]]&lt;&gt;"",I1220=""),טבלה20[[#This Row],[CycleNumber]],"")</f>
        <v/>
      </c>
      <c r="U1221" s="1" t="str">
        <f>IF(OR(טבלה20[[#This Row],[CycleNumber]]&gt;B1222,B1222=""),טבלה20[[#This Row],[CycleNumber]],"")</f>
        <v/>
      </c>
      <c r="V12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1" t="s">
        <v>70</v>
      </c>
      <c r="AO1221">
        <v>5</v>
      </c>
      <c r="AP1221">
        <v>26</v>
      </c>
      <c r="AQ1221">
        <f t="shared" ref="AQ1221:AQ1284" si="42">IF(AO1221=AO1219+2,IF(AND(AP1219-AP1220=AP1220-AP1221,AP1219-AP1220&lt;&gt;0),1,0),"")</f>
        <v>0</v>
      </c>
      <c r="AR1221" t="str">
        <f t="shared" si="41"/>
        <v/>
      </c>
    </row>
    <row r="1222" spans="1:44" hidden="1" x14ac:dyDescent="0.25">
      <c r="A1222" t="s">
        <v>70</v>
      </c>
      <c r="B1222">
        <v>7</v>
      </c>
      <c r="C1222">
        <v>0</v>
      </c>
      <c r="D1222">
        <v>1</v>
      </c>
      <c r="E1222">
        <v>0</v>
      </c>
      <c r="F1222">
        <v>27</v>
      </c>
      <c r="G1222" t="str">
        <f>IF(טבלה20[[#This Row],[CycleNumber]]&gt;2,IF(AND(טבלה20[[#This Row],[LengthofCycle]]-F1221=F1221-F1220,טבלה20[[#This Row],[LengthofCycle]]-F1221&lt;&gt;0),1,""),"")</f>
        <v/>
      </c>
      <c r="H1222" t="str">
        <f>IF(טבלה20[[#This Row],[דילוג]]=1,SUM(G1222:G1223),"")</f>
        <v/>
      </c>
      <c r="I1222" t="str">
        <f>IF(AND(טבלה20[[#This Row],[CycleNumber]]&gt;B1221,טבלה20[[#This Row],[CycleNumber]]&gt;2),IF(טבלה20[[#This Row],[דילוג]]=1,טבלה20[[#This Row],[LengthofCycle]]-F1221,I1221),"")</f>
        <v/>
      </c>
      <c r="J1222">
        <f>IF(AND(טבלה20[[#This Row],[CycleNumber]]&gt;B1221,טבלה20[[#This Row],[CycleNumber]]&gt;2),IF(טבלה20[[#This Row],[דילוג]]=1,1,IF(MAX(J1220:J1221)=1,1,IF(טבלה20[[#This Row],[LengthofCycle]]-F1221&lt;&gt;טבלה20[[#This Row],[הפרש קבוע אחרון]],0,""))),"")</f>
        <v>0</v>
      </c>
      <c r="K1222" t="str">
        <f>IF(טבלה20[[#This Row],[CycleNumber]]&lt;3,"",IF(טבלה20[[#This Row],[דילוג]]=1,1,IF(K1221="","",IF(טבלה20[[#This Row],[LengthofCycle]]-F1221=טבלה20[[#This Row],[הפרש קבוע אחרון]],1,IF(K1221+1&gt;3,"",K1221+1)))))</f>
        <v/>
      </c>
      <c r="L1222" t="str">
        <f>IF(OR(טבלה20[[#This Row],[פעילות]]="",K1221=""),"",IF(טבלה20[[#This Row],[פעילות]]=1,1,0))</f>
        <v/>
      </c>
      <c r="M1222" s="1" t="str">
        <f>IF(טבלה20[[#This Row],[פעילות]]="","",IF(OR(M1221="",AND(טבלה20[[#This Row],[דילוג]]=1,K1221=3)),1,M1221+1))</f>
        <v/>
      </c>
      <c r="N1222" s="1" t="str">
        <f>IF(AND(טבלה20[[#This Row],[מחזורי פעילות]]=3,G1223=1,טבלה20[[#This Row],[הפרש קבוע אחרון]]&lt;&gt;I1223),1,"")</f>
        <v/>
      </c>
      <c r="O1222" s="1" t="str">
        <f>IF(AND(טבלה20[[#This Row],[מחזורי פעילות]]=3,G1223=1,טבלה20[[#This Row],[הפרש קבוע אחרון]]=I1223),1,"")</f>
        <v/>
      </c>
      <c r="P1222" s="1" t="str">
        <f>IF(AND(טבלה20[[#This Row],[דילוג]]=1,טבלה20[[#This Row],[הפרש קבוע אחרון]]=I1221,טבלה20[[#This Row],[מחזורי פעילות]]&gt;1),1,"")</f>
        <v/>
      </c>
      <c r="Q1222" s="1" t="str">
        <f>IF(OR(AND(טבלה20[[#This Row],[מחזורי פעילות]]&lt;&gt;"",M1223=""),AND(טבלה20[[#This Row],[פעילות]]=3,M1223=1)),טבלה20[[#This Row],[מחזורי פעילות]],"")</f>
        <v/>
      </c>
      <c r="R1222" s="1" t="str">
        <f>IF(טבלה20[[#This Row],[באיזה מחזור נעקר אחרי קביעה?]]&lt;&gt;"",1,"")</f>
        <v/>
      </c>
      <c r="S1222" s="1" t="str">
        <f>IF(AND(טבלה20[[#This Row],[באיזה מחזור נעקר אחרי קביעה?]]&lt;&gt;"",טבלה20[[#This Row],[CycleNumber]]&gt;B1223),טבלה20[[#This Row],[באיזה מחזור נעקר אחרי קביעה?]],"")</f>
        <v/>
      </c>
      <c r="T1222" s="1" t="str">
        <f>IF(AND(טבלה20[[#This Row],[הפרש קבוע אחרון]]&lt;&gt;"",I1221=""),טבלה20[[#This Row],[CycleNumber]],"")</f>
        <v/>
      </c>
      <c r="U1222" s="1" t="str">
        <f>IF(OR(טבלה20[[#This Row],[CycleNumber]]&gt;B1223,B1223=""),טבלה20[[#This Row],[CycleNumber]],"")</f>
        <v/>
      </c>
      <c r="V12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2" t="s">
        <v>70</v>
      </c>
      <c r="AO1222">
        <v>6</v>
      </c>
      <c r="AP1222">
        <v>26</v>
      </c>
      <c r="AQ1222">
        <f t="shared" si="42"/>
        <v>0</v>
      </c>
      <c r="AR1222" t="str">
        <f t="shared" ref="AR1222:AR1285" si="43">IF(AND(AQ1222=1,AQ1221=1),1,"")</f>
        <v/>
      </c>
    </row>
    <row r="1223" spans="1:44" hidden="1" x14ac:dyDescent="0.25">
      <c r="A1223" t="s">
        <v>70</v>
      </c>
      <c r="B1223">
        <v>8</v>
      </c>
      <c r="C1223">
        <v>0</v>
      </c>
      <c r="D1223">
        <v>0</v>
      </c>
      <c r="E1223">
        <v>0</v>
      </c>
      <c r="F1223">
        <v>28</v>
      </c>
      <c r="G1223">
        <f>IF(טבלה20[[#This Row],[CycleNumber]]&gt;2,IF(AND(טבלה20[[#This Row],[LengthofCycle]]-F1222=F1222-F1221,טבלה20[[#This Row],[LengthofCycle]]-F1222&lt;&gt;0),1,""),"")</f>
        <v>1</v>
      </c>
      <c r="H1223">
        <f>IF(טבלה20[[#This Row],[דילוג]]=1,SUM(G1223:G1224),"")</f>
        <v>1</v>
      </c>
      <c r="I1223">
        <f>IF(AND(טבלה20[[#This Row],[CycleNumber]]&gt;B1222,טבלה20[[#This Row],[CycleNumber]]&gt;2),IF(טבלה20[[#This Row],[דילוג]]=1,טבלה20[[#This Row],[LengthofCycle]]-F1222,I1222),"")</f>
        <v>1</v>
      </c>
      <c r="J1223">
        <f>IF(AND(טבלה20[[#This Row],[CycleNumber]]&gt;B1222,טבלה20[[#This Row],[CycleNumber]]&gt;2),IF(טבלה20[[#This Row],[דילוג]]=1,1,IF(MAX(J1221:J1222)=1,1,IF(טבלה20[[#This Row],[LengthofCycle]]-F1222&lt;&gt;טבלה20[[#This Row],[הפרש קבוע אחרון]],0,""))),"")</f>
        <v>1</v>
      </c>
      <c r="K1223">
        <f>IF(טבלה20[[#This Row],[CycleNumber]]&lt;3,"",IF(טבלה20[[#This Row],[דילוג]]=1,1,IF(K1222="","",IF(טבלה20[[#This Row],[LengthofCycle]]-F1222=טבלה20[[#This Row],[הפרש קבוע אחרון]],1,IF(K1222+1&gt;3,"",K1222+1)))))</f>
        <v>1</v>
      </c>
      <c r="L1223" t="str">
        <f>IF(OR(טבלה20[[#This Row],[פעילות]]="",K1222=""),"",IF(טבלה20[[#This Row],[פעילות]]=1,1,0))</f>
        <v/>
      </c>
      <c r="M1223" s="1">
        <f>IF(טבלה20[[#This Row],[פעילות]]="","",IF(OR(M1222="",AND(טבלה20[[#This Row],[דילוג]]=1,K1222=3)),1,M1222+1))</f>
        <v>1</v>
      </c>
      <c r="N1223" s="1" t="str">
        <f>IF(AND(טבלה20[[#This Row],[מחזורי פעילות]]=3,G1224=1,טבלה20[[#This Row],[הפרש קבוע אחרון]]&lt;&gt;I1224),1,"")</f>
        <v/>
      </c>
      <c r="O1223" s="1" t="str">
        <f>IF(AND(טבלה20[[#This Row],[מחזורי פעילות]]=3,G1224=1,טבלה20[[#This Row],[הפרש קבוע אחרון]]=I1224),1,"")</f>
        <v/>
      </c>
      <c r="P1223" s="1" t="str">
        <f>IF(AND(טבלה20[[#This Row],[דילוג]]=1,טבלה20[[#This Row],[הפרש קבוע אחרון]]=I1222,טבלה20[[#This Row],[מחזורי פעילות]]&gt;1),1,"")</f>
        <v/>
      </c>
      <c r="Q1223" s="1" t="str">
        <f>IF(OR(AND(טבלה20[[#This Row],[מחזורי פעילות]]&lt;&gt;"",M1224=""),AND(טבלה20[[#This Row],[פעילות]]=3,M1224=1)),טבלה20[[#This Row],[מחזורי פעילות]],"")</f>
        <v/>
      </c>
      <c r="R1223" s="1" t="str">
        <f>IF(טבלה20[[#This Row],[באיזה מחזור נעקר אחרי קביעה?]]&lt;&gt;"",1,"")</f>
        <v/>
      </c>
      <c r="S1223" s="1" t="str">
        <f>IF(AND(טבלה20[[#This Row],[באיזה מחזור נעקר אחרי קביעה?]]&lt;&gt;"",טבלה20[[#This Row],[CycleNumber]]&gt;B1224),טבלה20[[#This Row],[באיזה מחזור נעקר אחרי קביעה?]],"")</f>
        <v/>
      </c>
      <c r="T1223" s="1">
        <f>IF(AND(טבלה20[[#This Row],[הפרש קבוע אחרון]]&lt;&gt;"",I1222=""),טבלה20[[#This Row],[CycleNumber]],"")</f>
        <v>8</v>
      </c>
      <c r="U1223" s="1" t="str">
        <f>IF(OR(טבלה20[[#This Row],[CycleNumber]]&gt;B1224,B1224=""),טבלה20[[#This Row],[CycleNumber]],"")</f>
        <v/>
      </c>
      <c r="V12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3" t="s">
        <v>70</v>
      </c>
      <c r="AO1223">
        <v>7</v>
      </c>
      <c r="AP1223">
        <v>27</v>
      </c>
      <c r="AQ1223">
        <f t="shared" si="42"/>
        <v>0</v>
      </c>
      <c r="AR1223" t="str">
        <f t="shared" si="43"/>
        <v/>
      </c>
    </row>
    <row r="1224" spans="1:44" hidden="1" x14ac:dyDescent="0.25">
      <c r="A1224" t="s">
        <v>70</v>
      </c>
      <c r="B1224">
        <v>9</v>
      </c>
      <c r="C1224">
        <v>0</v>
      </c>
      <c r="D1224">
        <v>1</v>
      </c>
      <c r="E1224">
        <v>0</v>
      </c>
      <c r="F1224">
        <v>26</v>
      </c>
      <c r="G1224" t="str">
        <f>IF(טבלה20[[#This Row],[CycleNumber]]&gt;2,IF(AND(טבלה20[[#This Row],[LengthofCycle]]-F1223=F1223-F1222,טבלה20[[#This Row],[LengthofCycle]]-F1223&lt;&gt;0),1,""),"")</f>
        <v/>
      </c>
      <c r="H1224" t="str">
        <f>IF(טבלה20[[#This Row],[דילוג]]=1,SUM(G1224:G1225),"")</f>
        <v/>
      </c>
      <c r="I1224">
        <f>IF(AND(טבלה20[[#This Row],[CycleNumber]]&gt;B1223,טבלה20[[#This Row],[CycleNumber]]&gt;2),IF(טבלה20[[#This Row],[דילוג]]=1,טבלה20[[#This Row],[LengthofCycle]]-F1223,I1223),"")</f>
        <v>1</v>
      </c>
      <c r="J1224">
        <f>IF(AND(טבלה20[[#This Row],[CycleNumber]]&gt;B1223,טבלה20[[#This Row],[CycleNumber]]&gt;2),IF(טבלה20[[#This Row],[דילוג]]=1,1,IF(MAX(J1222:J1223)=1,1,IF(טבלה20[[#This Row],[LengthofCycle]]-F1223&lt;&gt;טבלה20[[#This Row],[הפרש קבוע אחרון]],0,""))),"")</f>
        <v>1</v>
      </c>
      <c r="K1224">
        <f>IF(טבלה20[[#This Row],[CycleNumber]]&lt;3,"",IF(טבלה20[[#This Row],[דילוג]]=1,1,IF(K1223="","",IF(טבלה20[[#This Row],[LengthofCycle]]-F1223=טבלה20[[#This Row],[הפרש קבוע אחרון]],1,IF(K1223+1&gt;3,"",K1223+1)))))</f>
        <v>2</v>
      </c>
      <c r="L1224">
        <f>IF(OR(טבלה20[[#This Row],[פעילות]]="",K1223=""),"",IF(טבלה20[[#This Row],[פעילות]]=1,1,0))</f>
        <v>0</v>
      </c>
      <c r="M1224" s="1">
        <f>IF(טבלה20[[#This Row],[פעילות]]="","",IF(OR(M1223="",AND(טבלה20[[#This Row],[דילוג]]=1,K1223=3)),1,M1223+1))</f>
        <v>2</v>
      </c>
      <c r="N1224" s="1" t="str">
        <f>IF(AND(טבלה20[[#This Row],[מחזורי פעילות]]=3,G1225=1,טבלה20[[#This Row],[הפרש קבוע אחרון]]&lt;&gt;I1225),1,"")</f>
        <v/>
      </c>
      <c r="O1224" s="1" t="str">
        <f>IF(AND(טבלה20[[#This Row],[מחזורי פעילות]]=3,G1225=1,טבלה20[[#This Row],[הפרש קבוע אחרון]]=I1225),1,"")</f>
        <v/>
      </c>
      <c r="P1224" s="1" t="str">
        <f>IF(AND(טבלה20[[#This Row],[דילוג]]=1,טבלה20[[#This Row],[הפרש קבוע אחרון]]=I1223,טבלה20[[#This Row],[מחזורי פעילות]]&gt;1),1,"")</f>
        <v/>
      </c>
      <c r="Q1224" s="1" t="str">
        <f>IF(OR(AND(טבלה20[[#This Row],[מחזורי פעילות]]&lt;&gt;"",M1225=""),AND(טבלה20[[#This Row],[פעילות]]=3,M1225=1)),טבלה20[[#This Row],[מחזורי פעילות]],"")</f>
        <v/>
      </c>
      <c r="R1224" s="1" t="str">
        <f>IF(טבלה20[[#This Row],[באיזה מחזור נעקר אחרי קביעה?]]&lt;&gt;"",1,"")</f>
        <v/>
      </c>
      <c r="S1224" s="1" t="str">
        <f>IF(AND(טבלה20[[#This Row],[באיזה מחזור נעקר אחרי קביעה?]]&lt;&gt;"",טבלה20[[#This Row],[CycleNumber]]&gt;B1225),טבלה20[[#This Row],[באיזה מחזור נעקר אחרי קביעה?]],"")</f>
        <v/>
      </c>
      <c r="T1224" s="1" t="str">
        <f>IF(AND(טבלה20[[#This Row],[הפרש קבוע אחרון]]&lt;&gt;"",I1223=""),טבלה20[[#This Row],[CycleNumber]],"")</f>
        <v/>
      </c>
      <c r="U1224" s="1" t="str">
        <f>IF(OR(טבלה20[[#This Row],[CycleNumber]]&gt;B1225,B1225=""),טבלה20[[#This Row],[CycleNumber]],"")</f>
        <v/>
      </c>
      <c r="V12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4" t="s">
        <v>70</v>
      </c>
      <c r="AO1224">
        <v>8</v>
      </c>
      <c r="AP1224">
        <v>28</v>
      </c>
      <c r="AQ1224">
        <f t="shared" si="42"/>
        <v>1</v>
      </c>
      <c r="AR1224" t="str">
        <f t="shared" si="43"/>
        <v/>
      </c>
    </row>
    <row r="1225" spans="1:44" hidden="1" x14ac:dyDescent="0.25">
      <c r="A1225" t="s">
        <v>70</v>
      </c>
      <c r="B1225">
        <v>10</v>
      </c>
      <c r="C1225">
        <v>0</v>
      </c>
      <c r="D1225">
        <v>1</v>
      </c>
      <c r="E1225">
        <v>0</v>
      </c>
      <c r="F1225">
        <v>28</v>
      </c>
      <c r="G1225" t="str">
        <f>IF(טבלה20[[#This Row],[CycleNumber]]&gt;2,IF(AND(טבלה20[[#This Row],[LengthofCycle]]-F1224=F1224-F1223,טבלה20[[#This Row],[LengthofCycle]]-F1224&lt;&gt;0),1,""),"")</f>
        <v/>
      </c>
      <c r="H1225" t="str">
        <f>IF(טבלה20[[#This Row],[דילוג]]=1,SUM(G1225:G1226),"")</f>
        <v/>
      </c>
      <c r="I1225">
        <f>IF(AND(טבלה20[[#This Row],[CycleNumber]]&gt;B1224,טבלה20[[#This Row],[CycleNumber]]&gt;2),IF(טבלה20[[#This Row],[דילוג]]=1,טבלה20[[#This Row],[LengthofCycle]]-F1224,I1224),"")</f>
        <v>1</v>
      </c>
      <c r="J1225">
        <f>IF(AND(טבלה20[[#This Row],[CycleNumber]]&gt;B1224,טבלה20[[#This Row],[CycleNumber]]&gt;2),IF(טבלה20[[#This Row],[דילוג]]=1,1,IF(MAX(J1223:J1224)=1,1,IF(טבלה20[[#This Row],[LengthofCycle]]-F1224&lt;&gt;טבלה20[[#This Row],[הפרש קבוע אחרון]],0,""))),"")</f>
        <v>1</v>
      </c>
      <c r="K1225">
        <f>IF(טבלה20[[#This Row],[CycleNumber]]&lt;3,"",IF(טבלה20[[#This Row],[דילוג]]=1,1,IF(K1224="","",IF(טבלה20[[#This Row],[LengthofCycle]]-F1224=טבלה20[[#This Row],[הפרש קבוע אחרון]],1,IF(K1224+1&gt;3,"",K1224+1)))))</f>
        <v>3</v>
      </c>
      <c r="L1225">
        <f>IF(OR(טבלה20[[#This Row],[פעילות]]="",K1224=""),"",IF(טבלה20[[#This Row],[פעילות]]=1,1,0))</f>
        <v>0</v>
      </c>
      <c r="M1225" s="1">
        <f>IF(טבלה20[[#This Row],[פעילות]]="","",IF(OR(M1224="",AND(טבלה20[[#This Row],[דילוג]]=1,K1224=3)),1,M1224+1))</f>
        <v>3</v>
      </c>
      <c r="N1225" s="1" t="str">
        <f>IF(AND(טבלה20[[#This Row],[מחזורי פעילות]]=3,G1226=1,טבלה20[[#This Row],[הפרש קבוע אחרון]]&lt;&gt;I1226),1,"")</f>
        <v/>
      </c>
      <c r="O1225" s="1" t="str">
        <f>IF(AND(טבלה20[[#This Row],[מחזורי פעילות]]=3,G1226=1,טבלה20[[#This Row],[הפרש קבוע אחרון]]=I1226),1,"")</f>
        <v/>
      </c>
      <c r="P1225" s="1" t="str">
        <f>IF(AND(טבלה20[[#This Row],[דילוג]]=1,טבלה20[[#This Row],[הפרש קבוע אחרון]]=I1224,טבלה20[[#This Row],[מחזורי פעילות]]&gt;1),1,"")</f>
        <v/>
      </c>
      <c r="Q1225" s="1">
        <f>IF(OR(AND(טבלה20[[#This Row],[מחזורי פעילות]]&lt;&gt;"",M1226=""),AND(טבלה20[[#This Row],[פעילות]]=3,M1226=1)),טבלה20[[#This Row],[מחזורי פעילות]],"")</f>
        <v>3</v>
      </c>
      <c r="R1225" s="1">
        <f>IF(טבלה20[[#This Row],[באיזה מחזור נעקר אחרי קביעה?]]&lt;&gt;"",1,"")</f>
        <v>1</v>
      </c>
      <c r="S1225" s="1" t="str">
        <f>IF(AND(טבלה20[[#This Row],[באיזה מחזור נעקר אחרי קביעה?]]&lt;&gt;"",טבלה20[[#This Row],[CycleNumber]]&gt;B1226),טבלה20[[#This Row],[באיזה מחזור נעקר אחרי קביעה?]],"")</f>
        <v/>
      </c>
      <c r="T1225" s="1" t="str">
        <f>IF(AND(טבלה20[[#This Row],[הפרש קבוע אחרון]]&lt;&gt;"",I1224=""),טבלה20[[#This Row],[CycleNumber]],"")</f>
        <v/>
      </c>
      <c r="U1225" s="1" t="str">
        <f>IF(OR(טבלה20[[#This Row],[CycleNumber]]&gt;B1226,B1226=""),טבלה20[[#This Row],[CycleNumber]],"")</f>
        <v/>
      </c>
      <c r="V12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5" t="s">
        <v>70</v>
      </c>
      <c r="AO1225">
        <v>9</v>
      </c>
      <c r="AP1225">
        <v>26</v>
      </c>
      <c r="AQ1225">
        <f t="shared" si="42"/>
        <v>0</v>
      </c>
      <c r="AR1225" t="str">
        <f t="shared" si="43"/>
        <v/>
      </c>
    </row>
    <row r="1226" spans="1:44" hidden="1" x14ac:dyDescent="0.25">
      <c r="A1226" t="s">
        <v>70</v>
      </c>
      <c r="B1226">
        <v>11</v>
      </c>
      <c r="C1226">
        <v>0</v>
      </c>
      <c r="D1226">
        <v>1</v>
      </c>
      <c r="E1226">
        <v>0</v>
      </c>
      <c r="F1226">
        <v>28</v>
      </c>
      <c r="G1226" t="str">
        <f>IF(טבלה20[[#This Row],[CycleNumber]]&gt;2,IF(AND(טבלה20[[#This Row],[LengthofCycle]]-F1225=F1225-F1224,טבלה20[[#This Row],[LengthofCycle]]-F1225&lt;&gt;0),1,""),"")</f>
        <v/>
      </c>
      <c r="H1226" t="str">
        <f>IF(טבלה20[[#This Row],[דילוג]]=1,SUM(G1226:G1227),"")</f>
        <v/>
      </c>
      <c r="I1226">
        <f>IF(AND(טבלה20[[#This Row],[CycleNumber]]&gt;B1225,טבלה20[[#This Row],[CycleNumber]]&gt;2),IF(טבלה20[[#This Row],[דילוג]]=1,טבלה20[[#This Row],[LengthofCycle]]-F1225,I1225),"")</f>
        <v>1</v>
      </c>
      <c r="J1226">
        <f>IF(AND(טבלה20[[#This Row],[CycleNumber]]&gt;B1225,טבלה20[[#This Row],[CycleNumber]]&gt;2),IF(טבלה20[[#This Row],[דילוג]]=1,1,IF(MAX(J1224:J1225)=1,1,IF(טבלה20[[#This Row],[LengthofCycle]]-F1225&lt;&gt;טבלה20[[#This Row],[הפרש קבוע אחרון]],0,""))),"")</f>
        <v>1</v>
      </c>
      <c r="K1226" t="str">
        <f>IF(טבלה20[[#This Row],[CycleNumber]]&lt;3,"",IF(טבלה20[[#This Row],[דילוג]]=1,1,IF(K1225="","",IF(טבלה20[[#This Row],[LengthofCycle]]-F1225=טבלה20[[#This Row],[הפרש קבוע אחרון]],1,IF(K1225+1&gt;3,"",K1225+1)))))</f>
        <v/>
      </c>
      <c r="L1226" t="str">
        <f>IF(OR(טבלה20[[#This Row],[פעילות]]="",K1225=""),"",IF(טבלה20[[#This Row],[פעילות]]=1,1,0))</f>
        <v/>
      </c>
      <c r="M1226" s="1" t="str">
        <f>IF(טבלה20[[#This Row],[פעילות]]="","",IF(OR(M1225="",AND(טבלה20[[#This Row],[דילוג]]=1,K1225=3)),1,M1225+1))</f>
        <v/>
      </c>
      <c r="N1226" s="1" t="str">
        <f>IF(AND(טבלה20[[#This Row],[מחזורי פעילות]]=3,G1227=1,טבלה20[[#This Row],[הפרש קבוע אחרון]]&lt;&gt;I1227),1,"")</f>
        <v/>
      </c>
      <c r="O1226" s="1" t="str">
        <f>IF(AND(טבלה20[[#This Row],[מחזורי פעילות]]=3,G1227=1,טבלה20[[#This Row],[הפרש קבוע אחרון]]=I1227),1,"")</f>
        <v/>
      </c>
      <c r="P1226" s="1" t="str">
        <f>IF(AND(טבלה20[[#This Row],[דילוג]]=1,טבלה20[[#This Row],[הפרש קבוע אחרון]]=I1225,טבלה20[[#This Row],[מחזורי פעילות]]&gt;1),1,"")</f>
        <v/>
      </c>
      <c r="Q1226" s="1" t="str">
        <f>IF(OR(AND(טבלה20[[#This Row],[מחזורי פעילות]]&lt;&gt;"",M1227=""),AND(טבלה20[[#This Row],[פעילות]]=3,M1227=1)),טבלה20[[#This Row],[מחזורי פעילות]],"")</f>
        <v/>
      </c>
      <c r="R1226" s="1" t="str">
        <f>IF(טבלה20[[#This Row],[באיזה מחזור נעקר אחרי קביעה?]]&lt;&gt;"",1,"")</f>
        <v/>
      </c>
      <c r="S1226" s="1" t="str">
        <f>IF(AND(טבלה20[[#This Row],[באיזה מחזור נעקר אחרי קביעה?]]&lt;&gt;"",טבלה20[[#This Row],[CycleNumber]]&gt;B1227),טבלה20[[#This Row],[באיזה מחזור נעקר אחרי קביעה?]],"")</f>
        <v/>
      </c>
      <c r="T1226" s="1" t="str">
        <f>IF(AND(טבלה20[[#This Row],[הפרש קבוע אחרון]]&lt;&gt;"",I1225=""),טבלה20[[#This Row],[CycleNumber]],"")</f>
        <v/>
      </c>
      <c r="U1226" s="1" t="str">
        <f>IF(OR(טבלה20[[#This Row],[CycleNumber]]&gt;B1227,B1227=""),טבלה20[[#This Row],[CycleNumber]],"")</f>
        <v/>
      </c>
      <c r="V12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6" t="s">
        <v>70</v>
      </c>
      <c r="AO1226">
        <v>10</v>
      </c>
      <c r="AP1226">
        <v>28</v>
      </c>
      <c r="AQ1226">
        <f t="shared" si="42"/>
        <v>0</v>
      </c>
      <c r="AR1226" t="str">
        <f t="shared" si="43"/>
        <v/>
      </c>
    </row>
    <row r="1227" spans="1:44" hidden="1" x14ac:dyDescent="0.25">
      <c r="A1227" t="s">
        <v>70</v>
      </c>
      <c r="B1227">
        <v>12</v>
      </c>
      <c r="C1227">
        <v>0</v>
      </c>
      <c r="D1227">
        <v>1</v>
      </c>
      <c r="E1227">
        <v>0</v>
      </c>
      <c r="F1227">
        <v>28</v>
      </c>
      <c r="G1227" t="str">
        <f>IF(טבלה20[[#This Row],[CycleNumber]]&gt;2,IF(AND(טבלה20[[#This Row],[LengthofCycle]]-F1226=F1226-F1225,טבלה20[[#This Row],[LengthofCycle]]-F1226&lt;&gt;0),1,""),"")</f>
        <v/>
      </c>
      <c r="H1227" t="str">
        <f>IF(טבלה20[[#This Row],[דילוג]]=1,SUM(G1227:G1228),"")</f>
        <v/>
      </c>
      <c r="I1227">
        <f>IF(AND(טבלה20[[#This Row],[CycleNumber]]&gt;B1226,טבלה20[[#This Row],[CycleNumber]]&gt;2),IF(טבלה20[[#This Row],[דילוג]]=1,טבלה20[[#This Row],[LengthofCycle]]-F1226,I1226),"")</f>
        <v>1</v>
      </c>
      <c r="J1227">
        <f>IF(AND(טבלה20[[#This Row],[CycleNumber]]&gt;B1226,טבלה20[[#This Row],[CycleNumber]]&gt;2),IF(טבלה20[[#This Row],[דילוג]]=1,1,IF(MAX(J1225:J1226)=1,1,IF(טבלה20[[#This Row],[LengthofCycle]]-F1226&lt;&gt;טבלה20[[#This Row],[הפרש קבוע אחרון]],0,""))),"")</f>
        <v>1</v>
      </c>
      <c r="K1227" t="str">
        <f>IF(טבלה20[[#This Row],[CycleNumber]]&lt;3,"",IF(טבלה20[[#This Row],[דילוג]]=1,1,IF(K1226="","",IF(טבלה20[[#This Row],[LengthofCycle]]-F1226=טבלה20[[#This Row],[הפרש קבוע אחרון]],1,IF(K1226+1&gt;3,"",K1226+1)))))</f>
        <v/>
      </c>
      <c r="L1227" t="str">
        <f>IF(OR(טבלה20[[#This Row],[פעילות]]="",K1226=""),"",IF(טבלה20[[#This Row],[פעילות]]=1,1,0))</f>
        <v/>
      </c>
      <c r="M1227" s="1" t="str">
        <f>IF(טבלה20[[#This Row],[פעילות]]="","",IF(OR(M1226="",AND(טבלה20[[#This Row],[דילוג]]=1,K1226=3)),1,M1226+1))</f>
        <v/>
      </c>
      <c r="N1227" s="1" t="str">
        <f>IF(AND(טבלה20[[#This Row],[מחזורי פעילות]]=3,G1228=1,טבלה20[[#This Row],[הפרש קבוע אחרון]]&lt;&gt;I1228),1,"")</f>
        <v/>
      </c>
      <c r="O1227" s="1" t="str">
        <f>IF(AND(טבלה20[[#This Row],[מחזורי פעילות]]=3,G1228=1,טבלה20[[#This Row],[הפרש קבוע אחרון]]=I1228),1,"")</f>
        <v/>
      </c>
      <c r="P1227" s="1" t="str">
        <f>IF(AND(טבלה20[[#This Row],[דילוג]]=1,טבלה20[[#This Row],[הפרש קבוע אחרון]]=I1226,טבלה20[[#This Row],[מחזורי פעילות]]&gt;1),1,"")</f>
        <v/>
      </c>
      <c r="Q1227" s="1" t="str">
        <f>IF(OR(AND(טבלה20[[#This Row],[מחזורי פעילות]]&lt;&gt;"",M1228=""),AND(טבלה20[[#This Row],[פעילות]]=3,M1228=1)),טבלה20[[#This Row],[מחזורי פעילות]],"")</f>
        <v/>
      </c>
      <c r="R1227" s="1" t="str">
        <f>IF(טבלה20[[#This Row],[באיזה מחזור נעקר אחרי קביעה?]]&lt;&gt;"",1,"")</f>
        <v/>
      </c>
      <c r="S1227" s="1" t="str">
        <f>IF(AND(טבלה20[[#This Row],[באיזה מחזור נעקר אחרי קביעה?]]&lt;&gt;"",טבלה20[[#This Row],[CycleNumber]]&gt;B1228),טבלה20[[#This Row],[באיזה מחזור נעקר אחרי קביעה?]],"")</f>
        <v/>
      </c>
      <c r="T1227" s="1" t="str">
        <f>IF(AND(טבלה20[[#This Row],[הפרש קבוע אחרון]]&lt;&gt;"",I1226=""),טבלה20[[#This Row],[CycleNumber]],"")</f>
        <v/>
      </c>
      <c r="U1227" s="1">
        <f>IF(OR(טבלה20[[#This Row],[CycleNumber]]&gt;B1228,B1228=""),טבלה20[[#This Row],[CycleNumber]],"")</f>
        <v>12</v>
      </c>
      <c r="V12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7" t="s">
        <v>70</v>
      </c>
      <c r="AO1227">
        <v>11</v>
      </c>
      <c r="AP1227">
        <v>28</v>
      </c>
      <c r="AQ1227">
        <f t="shared" si="42"/>
        <v>0</v>
      </c>
      <c r="AR1227" t="str">
        <f t="shared" si="43"/>
        <v/>
      </c>
    </row>
    <row r="1228" spans="1:44" hidden="1" x14ac:dyDescent="0.25">
      <c r="A1228" t="s">
        <v>142</v>
      </c>
      <c r="B1228">
        <v>1</v>
      </c>
      <c r="C1228">
        <v>1</v>
      </c>
      <c r="D1228">
        <v>1</v>
      </c>
      <c r="E1228">
        <v>0</v>
      </c>
      <c r="F1228">
        <v>28</v>
      </c>
      <c r="G1228" t="str">
        <f>IF(טבלה20[[#This Row],[CycleNumber]]&gt;2,IF(AND(טבלה20[[#This Row],[LengthofCycle]]-F1227=F1227-F1226,טבלה20[[#This Row],[LengthofCycle]]-F1227&lt;&gt;0),1,""),"")</f>
        <v/>
      </c>
      <c r="H1228" t="str">
        <f>IF(טבלה20[[#This Row],[דילוג]]=1,SUM(G1228:G1229),"")</f>
        <v/>
      </c>
      <c r="I1228" t="str">
        <f>IF(AND(טבלה20[[#This Row],[CycleNumber]]&gt;B1227,טבלה20[[#This Row],[CycleNumber]]&gt;2),IF(טבלה20[[#This Row],[דילוג]]=1,טבלה20[[#This Row],[LengthofCycle]]-F1227,I1227),"")</f>
        <v/>
      </c>
      <c r="J1228" t="str">
        <f>IF(AND(טבלה20[[#This Row],[CycleNumber]]&gt;B1227,טבלה20[[#This Row],[CycleNumber]]&gt;2),IF(טבלה20[[#This Row],[דילוג]]=1,1,IF(MAX(J1226:J1227)=1,1,IF(טבלה20[[#This Row],[LengthofCycle]]-F1227&lt;&gt;טבלה20[[#This Row],[הפרש קבוע אחרון]],0,""))),"")</f>
        <v/>
      </c>
      <c r="K1228" t="str">
        <f>IF(טבלה20[[#This Row],[CycleNumber]]&lt;3,"",IF(טבלה20[[#This Row],[דילוג]]=1,1,IF(K1227="","",IF(טבלה20[[#This Row],[LengthofCycle]]-F1227=טבלה20[[#This Row],[הפרש קבוע אחרון]],1,IF(K1227+1&gt;3,"",K1227+1)))))</f>
        <v/>
      </c>
      <c r="L1228" t="str">
        <f>IF(OR(טבלה20[[#This Row],[פעילות]]="",K1227=""),"",IF(טבלה20[[#This Row],[פעילות]]=1,1,0))</f>
        <v/>
      </c>
      <c r="M1228" s="1" t="str">
        <f>IF(טבלה20[[#This Row],[פעילות]]="","",IF(OR(M1227="",AND(טבלה20[[#This Row],[דילוג]]=1,K1227=3)),1,M1227+1))</f>
        <v/>
      </c>
      <c r="N1228" s="1" t="str">
        <f>IF(AND(טבלה20[[#This Row],[מחזורי פעילות]]=3,G1229=1,טבלה20[[#This Row],[הפרש קבוע אחרון]]&lt;&gt;I1229),1,"")</f>
        <v/>
      </c>
      <c r="O1228" s="1" t="str">
        <f>IF(AND(טבלה20[[#This Row],[מחזורי פעילות]]=3,G1229=1,טבלה20[[#This Row],[הפרש קבוע אחרון]]=I1229),1,"")</f>
        <v/>
      </c>
      <c r="P1228" s="1" t="str">
        <f>IF(AND(טבלה20[[#This Row],[דילוג]]=1,טבלה20[[#This Row],[הפרש קבוע אחרון]]=I1227,טבלה20[[#This Row],[מחזורי פעילות]]&gt;1),1,"")</f>
        <v/>
      </c>
      <c r="Q1228" s="1" t="str">
        <f>IF(OR(AND(טבלה20[[#This Row],[מחזורי פעילות]]&lt;&gt;"",M1229=""),AND(טבלה20[[#This Row],[פעילות]]=3,M1229=1)),טבלה20[[#This Row],[מחזורי פעילות]],"")</f>
        <v/>
      </c>
      <c r="R1228" s="1" t="str">
        <f>IF(טבלה20[[#This Row],[באיזה מחזור נעקר אחרי קביעה?]]&lt;&gt;"",1,"")</f>
        <v/>
      </c>
      <c r="S1228" s="1" t="str">
        <f>IF(AND(טבלה20[[#This Row],[באיזה מחזור נעקר אחרי קביעה?]]&lt;&gt;"",טבלה20[[#This Row],[CycleNumber]]&gt;B1229),טבלה20[[#This Row],[באיזה מחזור נעקר אחרי קביעה?]],"")</f>
        <v/>
      </c>
      <c r="T1228" s="1" t="str">
        <f>IF(AND(טבלה20[[#This Row],[הפרש קבוע אחרון]]&lt;&gt;"",I1227=""),טבלה20[[#This Row],[CycleNumber]],"")</f>
        <v/>
      </c>
      <c r="U1228" s="1" t="str">
        <f>IF(OR(טבלה20[[#This Row],[CycleNumber]]&gt;B1229,B1229=""),טבלה20[[#This Row],[CycleNumber]],"")</f>
        <v/>
      </c>
      <c r="V12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8" t="s">
        <v>70</v>
      </c>
      <c r="AO1228">
        <v>12</v>
      </c>
      <c r="AP1228">
        <v>28</v>
      </c>
      <c r="AQ1228">
        <f t="shared" si="42"/>
        <v>0</v>
      </c>
      <c r="AR1228" t="str">
        <f t="shared" si="43"/>
        <v/>
      </c>
    </row>
    <row r="1229" spans="1:44" hidden="1" x14ac:dyDescent="0.25">
      <c r="A1229" t="s">
        <v>142</v>
      </c>
      <c r="B1229">
        <v>2</v>
      </c>
      <c r="C1229">
        <v>1</v>
      </c>
      <c r="D1229">
        <v>1</v>
      </c>
      <c r="E1229">
        <v>0</v>
      </c>
      <c r="F1229">
        <v>28</v>
      </c>
      <c r="G1229" t="str">
        <f>IF(טבלה20[[#This Row],[CycleNumber]]&gt;2,IF(AND(טבלה20[[#This Row],[LengthofCycle]]-F1228=F1228-F1227,טבלה20[[#This Row],[LengthofCycle]]-F1228&lt;&gt;0),1,""),"")</f>
        <v/>
      </c>
      <c r="H1229" t="str">
        <f>IF(טבלה20[[#This Row],[דילוג]]=1,SUM(G1229:G1230),"")</f>
        <v/>
      </c>
      <c r="I1229" t="str">
        <f>IF(AND(טבלה20[[#This Row],[CycleNumber]]&gt;B1228,טבלה20[[#This Row],[CycleNumber]]&gt;2),IF(טבלה20[[#This Row],[דילוג]]=1,טבלה20[[#This Row],[LengthofCycle]]-F1228,I1228),"")</f>
        <v/>
      </c>
      <c r="J1229" t="str">
        <f>IF(AND(טבלה20[[#This Row],[CycleNumber]]&gt;B1228,טבלה20[[#This Row],[CycleNumber]]&gt;2),IF(טבלה20[[#This Row],[דילוג]]=1,1,IF(MAX(J1227:J1228)=1,1,IF(טבלה20[[#This Row],[LengthofCycle]]-F1228&lt;&gt;טבלה20[[#This Row],[הפרש קבוע אחרון]],0,""))),"")</f>
        <v/>
      </c>
      <c r="K1229" t="str">
        <f>IF(טבלה20[[#This Row],[CycleNumber]]&lt;3,"",IF(טבלה20[[#This Row],[דילוג]]=1,1,IF(K1228="","",IF(טבלה20[[#This Row],[LengthofCycle]]-F1228=טבלה20[[#This Row],[הפרש קבוע אחרון]],1,IF(K1228+1&gt;3,"",K1228+1)))))</f>
        <v/>
      </c>
      <c r="L1229" t="str">
        <f>IF(OR(טבלה20[[#This Row],[פעילות]]="",K1228=""),"",IF(טבלה20[[#This Row],[פעילות]]=1,1,0))</f>
        <v/>
      </c>
      <c r="M1229" s="1" t="str">
        <f>IF(טבלה20[[#This Row],[פעילות]]="","",IF(OR(M1228="",AND(טבלה20[[#This Row],[דילוג]]=1,K1228=3)),1,M1228+1))</f>
        <v/>
      </c>
      <c r="N1229" s="1" t="str">
        <f>IF(AND(טבלה20[[#This Row],[מחזורי פעילות]]=3,G1230=1,טבלה20[[#This Row],[הפרש קבוע אחרון]]&lt;&gt;I1230),1,"")</f>
        <v/>
      </c>
      <c r="O1229" s="1" t="str">
        <f>IF(AND(טבלה20[[#This Row],[מחזורי פעילות]]=3,G1230=1,טבלה20[[#This Row],[הפרש קבוע אחרון]]=I1230),1,"")</f>
        <v/>
      </c>
      <c r="P1229" s="1" t="str">
        <f>IF(AND(טבלה20[[#This Row],[דילוג]]=1,טבלה20[[#This Row],[הפרש קבוע אחרון]]=I1228,טבלה20[[#This Row],[מחזורי פעילות]]&gt;1),1,"")</f>
        <v/>
      </c>
      <c r="Q1229" s="1" t="str">
        <f>IF(OR(AND(טבלה20[[#This Row],[מחזורי פעילות]]&lt;&gt;"",M1230=""),AND(טבלה20[[#This Row],[פעילות]]=3,M1230=1)),טבלה20[[#This Row],[מחזורי פעילות]],"")</f>
        <v/>
      </c>
      <c r="R1229" s="1" t="str">
        <f>IF(טבלה20[[#This Row],[באיזה מחזור נעקר אחרי קביעה?]]&lt;&gt;"",1,"")</f>
        <v/>
      </c>
      <c r="S1229" s="1" t="str">
        <f>IF(AND(טבלה20[[#This Row],[באיזה מחזור נעקר אחרי קביעה?]]&lt;&gt;"",טבלה20[[#This Row],[CycleNumber]]&gt;B1230),טבלה20[[#This Row],[באיזה מחזור נעקר אחרי קביעה?]],"")</f>
        <v/>
      </c>
      <c r="T1229" s="1" t="str">
        <f>IF(AND(טבלה20[[#This Row],[הפרש קבוע אחרון]]&lt;&gt;"",I1228=""),טבלה20[[#This Row],[CycleNumber]],"")</f>
        <v/>
      </c>
      <c r="U1229" s="1" t="str">
        <f>IF(OR(טבלה20[[#This Row],[CycleNumber]]&gt;B1230,B1230=""),טבלה20[[#This Row],[CycleNumber]],"")</f>
        <v/>
      </c>
      <c r="V12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29" t="s">
        <v>142</v>
      </c>
      <c r="AO1229">
        <v>1</v>
      </c>
      <c r="AP1229">
        <v>28</v>
      </c>
      <c r="AQ1229" t="str">
        <f t="shared" si="42"/>
        <v/>
      </c>
      <c r="AR1229" t="str">
        <f t="shared" si="43"/>
        <v/>
      </c>
    </row>
    <row r="1230" spans="1:44" hidden="1" x14ac:dyDescent="0.25">
      <c r="A1230" t="s">
        <v>142</v>
      </c>
      <c r="B1230">
        <v>3</v>
      </c>
      <c r="C1230">
        <v>1</v>
      </c>
      <c r="D1230">
        <v>1</v>
      </c>
      <c r="E1230">
        <v>0</v>
      </c>
      <c r="F1230">
        <v>30</v>
      </c>
      <c r="G1230" t="str">
        <f>IF(טבלה20[[#This Row],[CycleNumber]]&gt;2,IF(AND(טבלה20[[#This Row],[LengthofCycle]]-F1229=F1229-F1228,טבלה20[[#This Row],[LengthofCycle]]-F1229&lt;&gt;0),1,""),"")</f>
        <v/>
      </c>
      <c r="H1230" t="str">
        <f>IF(טבלה20[[#This Row],[דילוג]]=1,SUM(G1230:G1231),"")</f>
        <v/>
      </c>
      <c r="I1230" t="str">
        <f>IF(AND(טבלה20[[#This Row],[CycleNumber]]&gt;B1229,טבלה20[[#This Row],[CycleNumber]]&gt;2),IF(טבלה20[[#This Row],[דילוג]]=1,טבלה20[[#This Row],[LengthofCycle]]-F1229,I1229),"")</f>
        <v/>
      </c>
      <c r="J1230">
        <f>IF(AND(טבלה20[[#This Row],[CycleNumber]]&gt;B1229,טבלה20[[#This Row],[CycleNumber]]&gt;2),IF(טבלה20[[#This Row],[דילוג]]=1,1,IF(MAX(J1228:J1229)=1,1,IF(טבלה20[[#This Row],[LengthofCycle]]-F1229&lt;&gt;טבלה20[[#This Row],[הפרש קבוע אחרון]],0,""))),"")</f>
        <v>0</v>
      </c>
      <c r="K1230" t="str">
        <f>IF(טבלה20[[#This Row],[CycleNumber]]&lt;3,"",IF(טבלה20[[#This Row],[דילוג]]=1,1,IF(K1229="","",IF(טבלה20[[#This Row],[LengthofCycle]]-F1229=טבלה20[[#This Row],[הפרש קבוע אחרון]],1,IF(K1229+1&gt;3,"",K1229+1)))))</f>
        <v/>
      </c>
      <c r="L1230" t="str">
        <f>IF(OR(טבלה20[[#This Row],[פעילות]]="",K1229=""),"",IF(טבלה20[[#This Row],[פעילות]]=1,1,0))</f>
        <v/>
      </c>
      <c r="M1230" s="1" t="str">
        <f>IF(טבלה20[[#This Row],[פעילות]]="","",IF(OR(M1229="",AND(טבלה20[[#This Row],[דילוג]]=1,K1229=3)),1,M1229+1))</f>
        <v/>
      </c>
      <c r="N1230" s="1" t="str">
        <f>IF(AND(טבלה20[[#This Row],[מחזורי פעילות]]=3,G1231=1,טבלה20[[#This Row],[הפרש קבוע אחרון]]&lt;&gt;I1231),1,"")</f>
        <v/>
      </c>
      <c r="O1230" s="1" t="str">
        <f>IF(AND(טבלה20[[#This Row],[מחזורי פעילות]]=3,G1231=1,טבלה20[[#This Row],[הפרש קבוע אחרון]]=I1231),1,"")</f>
        <v/>
      </c>
      <c r="P1230" s="1" t="str">
        <f>IF(AND(טבלה20[[#This Row],[דילוג]]=1,טבלה20[[#This Row],[הפרש קבוע אחרון]]=I1229,טבלה20[[#This Row],[מחזורי פעילות]]&gt;1),1,"")</f>
        <v/>
      </c>
      <c r="Q1230" s="1" t="str">
        <f>IF(OR(AND(טבלה20[[#This Row],[מחזורי פעילות]]&lt;&gt;"",M1231=""),AND(טבלה20[[#This Row],[פעילות]]=3,M1231=1)),טבלה20[[#This Row],[מחזורי פעילות]],"")</f>
        <v/>
      </c>
      <c r="R1230" s="1" t="str">
        <f>IF(טבלה20[[#This Row],[באיזה מחזור נעקר אחרי קביעה?]]&lt;&gt;"",1,"")</f>
        <v/>
      </c>
      <c r="S1230" s="1" t="str">
        <f>IF(AND(טבלה20[[#This Row],[באיזה מחזור נעקר אחרי קביעה?]]&lt;&gt;"",טבלה20[[#This Row],[CycleNumber]]&gt;B1231),טבלה20[[#This Row],[באיזה מחזור נעקר אחרי קביעה?]],"")</f>
        <v/>
      </c>
      <c r="T1230" s="1" t="str">
        <f>IF(AND(טבלה20[[#This Row],[הפרש קבוע אחרון]]&lt;&gt;"",I1229=""),טבלה20[[#This Row],[CycleNumber]],"")</f>
        <v/>
      </c>
      <c r="U1230" s="1" t="str">
        <f>IF(OR(טבלה20[[#This Row],[CycleNumber]]&gt;B1231,B1231=""),טבלה20[[#This Row],[CycleNumber]],"")</f>
        <v/>
      </c>
      <c r="V12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0" t="s">
        <v>142</v>
      </c>
      <c r="AO1230">
        <v>2</v>
      </c>
      <c r="AP1230">
        <v>28</v>
      </c>
      <c r="AQ1230" t="str">
        <f t="shared" si="42"/>
        <v/>
      </c>
      <c r="AR1230" t="str">
        <f t="shared" si="43"/>
        <v/>
      </c>
    </row>
    <row r="1231" spans="1:44" hidden="1" x14ac:dyDescent="0.25">
      <c r="A1231" t="s">
        <v>142</v>
      </c>
      <c r="B1231">
        <v>4</v>
      </c>
      <c r="C1231">
        <v>1</v>
      </c>
      <c r="D1231">
        <v>1</v>
      </c>
      <c r="E1231">
        <v>0</v>
      </c>
      <c r="F1231">
        <v>33</v>
      </c>
      <c r="G1231" t="str">
        <f>IF(טבלה20[[#This Row],[CycleNumber]]&gt;2,IF(AND(טבלה20[[#This Row],[LengthofCycle]]-F1230=F1230-F1229,טבלה20[[#This Row],[LengthofCycle]]-F1230&lt;&gt;0),1,""),"")</f>
        <v/>
      </c>
      <c r="H1231" t="str">
        <f>IF(טבלה20[[#This Row],[דילוג]]=1,SUM(G1231:G1232),"")</f>
        <v/>
      </c>
      <c r="I1231" t="str">
        <f>IF(AND(טבלה20[[#This Row],[CycleNumber]]&gt;B1230,טבלה20[[#This Row],[CycleNumber]]&gt;2),IF(טבלה20[[#This Row],[דילוג]]=1,טבלה20[[#This Row],[LengthofCycle]]-F1230,I1230),"")</f>
        <v/>
      </c>
      <c r="J1231">
        <f>IF(AND(טבלה20[[#This Row],[CycleNumber]]&gt;B1230,טבלה20[[#This Row],[CycleNumber]]&gt;2),IF(טבלה20[[#This Row],[דילוג]]=1,1,IF(MAX(J1229:J1230)=1,1,IF(טבלה20[[#This Row],[LengthofCycle]]-F1230&lt;&gt;טבלה20[[#This Row],[הפרש קבוע אחרון]],0,""))),"")</f>
        <v>0</v>
      </c>
      <c r="K1231" t="str">
        <f>IF(טבלה20[[#This Row],[CycleNumber]]&lt;3,"",IF(טבלה20[[#This Row],[דילוג]]=1,1,IF(K1230="","",IF(טבלה20[[#This Row],[LengthofCycle]]-F1230=טבלה20[[#This Row],[הפרש קבוע אחרון]],1,IF(K1230+1&gt;3,"",K1230+1)))))</f>
        <v/>
      </c>
      <c r="L1231" t="str">
        <f>IF(OR(טבלה20[[#This Row],[פעילות]]="",K1230=""),"",IF(טבלה20[[#This Row],[פעילות]]=1,1,0))</f>
        <v/>
      </c>
      <c r="M1231" s="1" t="str">
        <f>IF(טבלה20[[#This Row],[פעילות]]="","",IF(OR(M1230="",AND(טבלה20[[#This Row],[דילוג]]=1,K1230=3)),1,M1230+1))</f>
        <v/>
      </c>
      <c r="N1231" s="1" t="str">
        <f>IF(AND(טבלה20[[#This Row],[מחזורי פעילות]]=3,G1232=1,טבלה20[[#This Row],[הפרש קבוע אחרון]]&lt;&gt;I1232),1,"")</f>
        <v/>
      </c>
      <c r="O1231" s="1" t="str">
        <f>IF(AND(טבלה20[[#This Row],[מחזורי פעילות]]=3,G1232=1,טבלה20[[#This Row],[הפרש קבוע אחרון]]=I1232),1,"")</f>
        <v/>
      </c>
      <c r="P1231" s="1" t="str">
        <f>IF(AND(טבלה20[[#This Row],[דילוג]]=1,טבלה20[[#This Row],[הפרש קבוע אחרון]]=I1230,טבלה20[[#This Row],[מחזורי פעילות]]&gt;1),1,"")</f>
        <v/>
      </c>
      <c r="Q1231" s="1" t="str">
        <f>IF(OR(AND(טבלה20[[#This Row],[מחזורי פעילות]]&lt;&gt;"",M1232=""),AND(טבלה20[[#This Row],[פעילות]]=3,M1232=1)),טבלה20[[#This Row],[מחזורי פעילות]],"")</f>
        <v/>
      </c>
      <c r="R1231" s="1" t="str">
        <f>IF(טבלה20[[#This Row],[באיזה מחזור נעקר אחרי קביעה?]]&lt;&gt;"",1,"")</f>
        <v/>
      </c>
      <c r="S1231" s="1" t="str">
        <f>IF(AND(טבלה20[[#This Row],[באיזה מחזור נעקר אחרי קביעה?]]&lt;&gt;"",טבלה20[[#This Row],[CycleNumber]]&gt;B1232),טבלה20[[#This Row],[באיזה מחזור נעקר אחרי קביעה?]],"")</f>
        <v/>
      </c>
      <c r="T1231" s="1" t="str">
        <f>IF(AND(טבלה20[[#This Row],[הפרש קבוע אחרון]]&lt;&gt;"",I1230=""),טבלה20[[#This Row],[CycleNumber]],"")</f>
        <v/>
      </c>
      <c r="U1231" s="1" t="str">
        <f>IF(OR(טבלה20[[#This Row],[CycleNumber]]&gt;B1232,B1232=""),טבלה20[[#This Row],[CycleNumber]],"")</f>
        <v/>
      </c>
      <c r="V12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1" t="s">
        <v>142</v>
      </c>
      <c r="AO1231">
        <v>3</v>
      </c>
      <c r="AP1231">
        <v>30</v>
      </c>
      <c r="AQ1231">
        <f t="shared" si="42"/>
        <v>0</v>
      </c>
      <c r="AR1231" t="str">
        <f t="shared" si="43"/>
        <v/>
      </c>
    </row>
    <row r="1232" spans="1:44" hidden="1" x14ac:dyDescent="0.25">
      <c r="A1232" t="s">
        <v>142</v>
      </c>
      <c r="B1232">
        <v>5</v>
      </c>
      <c r="C1232">
        <v>1</v>
      </c>
      <c r="D1232">
        <v>1</v>
      </c>
      <c r="E1232">
        <v>0</v>
      </c>
      <c r="F1232">
        <v>33</v>
      </c>
      <c r="G1232" t="str">
        <f>IF(טבלה20[[#This Row],[CycleNumber]]&gt;2,IF(AND(טבלה20[[#This Row],[LengthofCycle]]-F1231=F1231-F1230,טבלה20[[#This Row],[LengthofCycle]]-F1231&lt;&gt;0),1,""),"")</f>
        <v/>
      </c>
      <c r="H1232" t="str">
        <f>IF(טבלה20[[#This Row],[דילוג]]=1,SUM(G1232:G1233),"")</f>
        <v/>
      </c>
      <c r="I1232" t="str">
        <f>IF(AND(טבלה20[[#This Row],[CycleNumber]]&gt;B1231,טבלה20[[#This Row],[CycleNumber]]&gt;2),IF(טבלה20[[#This Row],[דילוג]]=1,טבלה20[[#This Row],[LengthofCycle]]-F1231,I1231),"")</f>
        <v/>
      </c>
      <c r="J1232">
        <f>IF(AND(טבלה20[[#This Row],[CycleNumber]]&gt;B1231,טבלה20[[#This Row],[CycleNumber]]&gt;2),IF(טבלה20[[#This Row],[דילוג]]=1,1,IF(MAX(J1230:J1231)=1,1,IF(טבלה20[[#This Row],[LengthofCycle]]-F1231&lt;&gt;טבלה20[[#This Row],[הפרש קבוע אחרון]],0,""))),"")</f>
        <v>0</v>
      </c>
      <c r="K1232" t="str">
        <f>IF(טבלה20[[#This Row],[CycleNumber]]&lt;3,"",IF(טבלה20[[#This Row],[דילוג]]=1,1,IF(K1231="","",IF(טבלה20[[#This Row],[LengthofCycle]]-F1231=טבלה20[[#This Row],[הפרש קבוע אחרון]],1,IF(K1231+1&gt;3,"",K1231+1)))))</f>
        <v/>
      </c>
      <c r="L1232" t="str">
        <f>IF(OR(טבלה20[[#This Row],[פעילות]]="",K1231=""),"",IF(טבלה20[[#This Row],[פעילות]]=1,1,0))</f>
        <v/>
      </c>
      <c r="M1232" s="1" t="str">
        <f>IF(טבלה20[[#This Row],[פעילות]]="","",IF(OR(M1231="",AND(טבלה20[[#This Row],[דילוג]]=1,K1231=3)),1,M1231+1))</f>
        <v/>
      </c>
      <c r="N1232" s="1" t="str">
        <f>IF(AND(טבלה20[[#This Row],[מחזורי פעילות]]=3,G1233=1,טבלה20[[#This Row],[הפרש קבוע אחרון]]&lt;&gt;I1233),1,"")</f>
        <v/>
      </c>
      <c r="O1232" s="1" t="str">
        <f>IF(AND(טבלה20[[#This Row],[מחזורי פעילות]]=3,G1233=1,טבלה20[[#This Row],[הפרש קבוע אחרון]]=I1233),1,"")</f>
        <v/>
      </c>
      <c r="P1232" s="1" t="str">
        <f>IF(AND(טבלה20[[#This Row],[דילוג]]=1,טבלה20[[#This Row],[הפרש קבוע אחרון]]=I1231,טבלה20[[#This Row],[מחזורי פעילות]]&gt;1),1,"")</f>
        <v/>
      </c>
      <c r="Q1232" s="1" t="str">
        <f>IF(OR(AND(טבלה20[[#This Row],[מחזורי פעילות]]&lt;&gt;"",M1233=""),AND(טבלה20[[#This Row],[פעילות]]=3,M1233=1)),טבלה20[[#This Row],[מחזורי פעילות]],"")</f>
        <v/>
      </c>
      <c r="R1232" s="1" t="str">
        <f>IF(טבלה20[[#This Row],[באיזה מחזור נעקר אחרי קביעה?]]&lt;&gt;"",1,"")</f>
        <v/>
      </c>
      <c r="S1232" s="1" t="str">
        <f>IF(AND(טבלה20[[#This Row],[באיזה מחזור נעקר אחרי קביעה?]]&lt;&gt;"",טבלה20[[#This Row],[CycleNumber]]&gt;B1233),טבלה20[[#This Row],[באיזה מחזור נעקר אחרי קביעה?]],"")</f>
        <v/>
      </c>
      <c r="T1232" s="1" t="str">
        <f>IF(AND(טבלה20[[#This Row],[הפרש קבוע אחרון]]&lt;&gt;"",I1231=""),טבלה20[[#This Row],[CycleNumber]],"")</f>
        <v/>
      </c>
      <c r="U1232" s="1" t="str">
        <f>IF(OR(טבלה20[[#This Row],[CycleNumber]]&gt;B1233,B1233=""),טבלה20[[#This Row],[CycleNumber]],"")</f>
        <v/>
      </c>
      <c r="V12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2" t="s">
        <v>142</v>
      </c>
      <c r="AO1232">
        <v>4</v>
      </c>
      <c r="AP1232">
        <v>33</v>
      </c>
      <c r="AQ1232">
        <f t="shared" si="42"/>
        <v>0</v>
      </c>
      <c r="AR1232" t="str">
        <f t="shared" si="43"/>
        <v/>
      </c>
    </row>
    <row r="1233" spans="1:44" hidden="1" x14ac:dyDescent="0.25">
      <c r="A1233" t="s">
        <v>142</v>
      </c>
      <c r="B1233">
        <v>6</v>
      </c>
      <c r="C1233">
        <v>1</v>
      </c>
      <c r="D1233">
        <v>1</v>
      </c>
      <c r="E1233">
        <v>0</v>
      </c>
      <c r="F1233">
        <v>32</v>
      </c>
      <c r="G1233" t="str">
        <f>IF(טבלה20[[#This Row],[CycleNumber]]&gt;2,IF(AND(טבלה20[[#This Row],[LengthofCycle]]-F1232=F1232-F1231,טבלה20[[#This Row],[LengthofCycle]]-F1232&lt;&gt;0),1,""),"")</f>
        <v/>
      </c>
      <c r="H1233" t="str">
        <f>IF(טבלה20[[#This Row],[דילוג]]=1,SUM(G1233:G1234),"")</f>
        <v/>
      </c>
      <c r="I1233" t="str">
        <f>IF(AND(טבלה20[[#This Row],[CycleNumber]]&gt;B1232,טבלה20[[#This Row],[CycleNumber]]&gt;2),IF(טבלה20[[#This Row],[דילוג]]=1,טבלה20[[#This Row],[LengthofCycle]]-F1232,I1232),"")</f>
        <v/>
      </c>
      <c r="J1233">
        <f>IF(AND(טבלה20[[#This Row],[CycleNumber]]&gt;B1232,טבלה20[[#This Row],[CycleNumber]]&gt;2),IF(טבלה20[[#This Row],[דילוג]]=1,1,IF(MAX(J1231:J1232)=1,1,IF(טבלה20[[#This Row],[LengthofCycle]]-F1232&lt;&gt;טבלה20[[#This Row],[הפרש קבוע אחרון]],0,""))),"")</f>
        <v>0</v>
      </c>
      <c r="K1233" t="str">
        <f>IF(טבלה20[[#This Row],[CycleNumber]]&lt;3,"",IF(טבלה20[[#This Row],[דילוג]]=1,1,IF(K1232="","",IF(טבלה20[[#This Row],[LengthofCycle]]-F1232=טבלה20[[#This Row],[הפרש קבוע אחרון]],1,IF(K1232+1&gt;3,"",K1232+1)))))</f>
        <v/>
      </c>
      <c r="L1233" t="str">
        <f>IF(OR(טבלה20[[#This Row],[פעילות]]="",K1232=""),"",IF(טבלה20[[#This Row],[פעילות]]=1,1,0))</f>
        <v/>
      </c>
      <c r="M1233" s="1" t="str">
        <f>IF(טבלה20[[#This Row],[פעילות]]="","",IF(OR(M1232="",AND(טבלה20[[#This Row],[דילוג]]=1,K1232=3)),1,M1232+1))</f>
        <v/>
      </c>
      <c r="N1233" s="1" t="str">
        <f>IF(AND(טבלה20[[#This Row],[מחזורי פעילות]]=3,G1234=1,טבלה20[[#This Row],[הפרש קבוע אחרון]]&lt;&gt;I1234),1,"")</f>
        <v/>
      </c>
      <c r="O1233" s="1" t="str">
        <f>IF(AND(טבלה20[[#This Row],[מחזורי פעילות]]=3,G1234=1,טבלה20[[#This Row],[הפרש קבוע אחרון]]=I1234),1,"")</f>
        <v/>
      </c>
      <c r="P1233" s="1" t="str">
        <f>IF(AND(טבלה20[[#This Row],[דילוג]]=1,טבלה20[[#This Row],[הפרש קבוע אחרון]]=I1232,טבלה20[[#This Row],[מחזורי פעילות]]&gt;1),1,"")</f>
        <v/>
      </c>
      <c r="Q1233" s="1" t="str">
        <f>IF(OR(AND(טבלה20[[#This Row],[מחזורי פעילות]]&lt;&gt;"",M1234=""),AND(טבלה20[[#This Row],[פעילות]]=3,M1234=1)),טבלה20[[#This Row],[מחזורי פעילות]],"")</f>
        <v/>
      </c>
      <c r="R1233" s="1" t="str">
        <f>IF(טבלה20[[#This Row],[באיזה מחזור נעקר אחרי קביעה?]]&lt;&gt;"",1,"")</f>
        <v/>
      </c>
      <c r="S1233" s="1" t="str">
        <f>IF(AND(טבלה20[[#This Row],[באיזה מחזור נעקר אחרי קביעה?]]&lt;&gt;"",טבלה20[[#This Row],[CycleNumber]]&gt;B1234),טבלה20[[#This Row],[באיזה מחזור נעקר אחרי קביעה?]],"")</f>
        <v/>
      </c>
      <c r="T1233" s="1" t="str">
        <f>IF(AND(טבלה20[[#This Row],[הפרש קבוע אחרון]]&lt;&gt;"",I1232=""),טבלה20[[#This Row],[CycleNumber]],"")</f>
        <v/>
      </c>
      <c r="U1233" s="1" t="str">
        <f>IF(OR(טבלה20[[#This Row],[CycleNumber]]&gt;B1234,B1234=""),טבלה20[[#This Row],[CycleNumber]],"")</f>
        <v/>
      </c>
      <c r="V12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3" t="s">
        <v>142</v>
      </c>
      <c r="AO1233">
        <v>5</v>
      </c>
      <c r="AP1233">
        <v>33</v>
      </c>
      <c r="AQ1233">
        <f t="shared" si="42"/>
        <v>0</v>
      </c>
      <c r="AR1233" t="str">
        <f t="shared" si="43"/>
        <v/>
      </c>
    </row>
    <row r="1234" spans="1:44" hidden="1" x14ac:dyDescent="0.25">
      <c r="A1234" t="s">
        <v>142</v>
      </c>
      <c r="B1234">
        <v>7</v>
      </c>
      <c r="C1234">
        <v>1</v>
      </c>
      <c r="D1234">
        <v>1</v>
      </c>
      <c r="E1234">
        <v>0</v>
      </c>
      <c r="F1234">
        <v>30</v>
      </c>
      <c r="G1234" t="str">
        <f>IF(טבלה20[[#This Row],[CycleNumber]]&gt;2,IF(AND(טבלה20[[#This Row],[LengthofCycle]]-F1233=F1233-F1232,טבלה20[[#This Row],[LengthofCycle]]-F1233&lt;&gt;0),1,""),"")</f>
        <v/>
      </c>
      <c r="H1234" t="str">
        <f>IF(טבלה20[[#This Row],[דילוג]]=1,SUM(G1234:G1235),"")</f>
        <v/>
      </c>
      <c r="I1234" t="str">
        <f>IF(AND(טבלה20[[#This Row],[CycleNumber]]&gt;B1233,טבלה20[[#This Row],[CycleNumber]]&gt;2),IF(טבלה20[[#This Row],[דילוג]]=1,טבלה20[[#This Row],[LengthofCycle]]-F1233,I1233),"")</f>
        <v/>
      </c>
      <c r="J1234">
        <f>IF(AND(טבלה20[[#This Row],[CycleNumber]]&gt;B1233,טבלה20[[#This Row],[CycleNumber]]&gt;2),IF(טבלה20[[#This Row],[דילוג]]=1,1,IF(MAX(J1232:J1233)=1,1,IF(טבלה20[[#This Row],[LengthofCycle]]-F1233&lt;&gt;טבלה20[[#This Row],[הפרש קבוע אחרון]],0,""))),"")</f>
        <v>0</v>
      </c>
      <c r="K1234" t="str">
        <f>IF(טבלה20[[#This Row],[CycleNumber]]&lt;3,"",IF(טבלה20[[#This Row],[דילוג]]=1,1,IF(K1233="","",IF(טבלה20[[#This Row],[LengthofCycle]]-F1233=טבלה20[[#This Row],[הפרש קבוע אחרון]],1,IF(K1233+1&gt;3,"",K1233+1)))))</f>
        <v/>
      </c>
      <c r="L1234" t="str">
        <f>IF(OR(טבלה20[[#This Row],[פעילות]]="",K1233=""),"",IF(טבלה20[[#This Row],[פעילות]]=1,1,0))</f>
        <v/>
      </c>
      <c r="M1234" s="1" t="str">
        <f>IF(טבלה20[[#This Row],[פעילות]]="","",IF(OR(M1233="",AND(טבלה20[[#This Row],[דילוג]]=1,K1233=3)),1,M1233+1))</f>
        <v/>
      </c>
      <c r="N1234" s="1" t="str">
        <f>IF(AND(טבלה20[[#This Row],[מחזורי פעילות]]=3,G1235=1,טבלה20[[#This Row],[הפרש קבוע אחרון]]&lt;&gt;I1235),1,"")</f>
        <v/>
      </c>
      <c r="O1234" s="1" t="str">
        <f>IF(AND(טבלה20[[#This Row],[מחזורי פעילות]]=3,G1235=1,טבלה20[[#This Row],[הפרש קבוע אחרון]]=I1235),1,"")</f>
        <v/>
      </c>
      <c r="P1234" s="1" t="str">
        <f>IF(AND(טבלה20[[#This Row],[דילוג]]=1,טבלה20[[#This Row],[הפרש קבוע אחרון]]=I1233,טבלה20[[#This Row],[מחזורי פעילות]]&gt;1),1,"")</f>
        <v/>
      </c>
      <c r="Q1234" s="1" t="str">
        <f>IF(OR(AND(טבלה20[[#This Row],[מחזורי פעילות]]&lt;&gt;"",M1235=""),AND(טבלה20[[#This Row],[פעילות]]=3,M1235=1)),טבלה20[[#This Row],[מחזורי פעילות]],"")</f>
        <v/>
      </c>
      <c r="R1234" s="1" t="str">
        <f>IF(טבלה20[[#This Row],[באיזה מחזור נעקר אחרי קביעה?]]&lt;&gt;"",1,"")</f>
        <v/>
      </c>
      <c r="S1234" s="1" t="str">
        <f>IF(AND(טבלה20[[#This Row],[באיזה מחזור נעקר אחרי קביעה?]]&lt;&gt;"",טבלה20[[#This Row],[CycleNumber]]&gt;B1235),טבלה20[[#This Row],[באיזה מחזור נעקר אחרי קביעה?]],"")</f>
        <v/>
      </c>
      <c r="T1234" s="1" t="str">
        <f>IF(AND(טבלה20[[#This Row],[הפרש קבוע אחרון]]&lt;&gt;"",I1233=""),טבלה20[[#This Row],[CycleNumber]],"")</f>
        <v/>
      </c>
      <c r="U1234" s="1" t="str">
        <f>IF(OR(טבלה20[[#This Row],[CycleNumber]]&gt;B1235,B1235=""),טבלה20[[#This Row],[CycleNumber]],"")</f>
        <v/>
      </c>
      <c r="V12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4" t="s">
        <v>142</v>
      </c>
      <c r="AO1234">
        <v>6</v>
      </c>
      <c r="AP1234">
        <v>32</v>
      </c>
      <c r="AQ1234">
        <f t="shared" si="42"/>
        <v>0</v>
      </c>
      <c r="AR1234" t="str">
        <f t="shared" si="43"/>
        <v/>
      </c>
    </row>
    <row r="1235" spans="1:44" hidden="1" x14ac:dyDescent="0.25">
      <c r="A1235" t="s">
        <v>142</v>
      </c>
      <c r="B1235">
        <v>8</v>
      </c>
      <c r="C1235">
        <v>1</v>
      </c>
      <c r="D1235">
        <v>1</v>
      </c>
      <c r="E1235">
        <v>0</v>
      </c>
      <c r="F1235">
        <v>34</v>
      </c>
      <c r="G1235" t="str">
        <f>IF(טבלה20[[#This Row],[CycleNumber]]&gt;2,IF(AND(טבלה20[[#This Row],[LengthofCycle]]-F1234=F1234-F1233,טבלה20[[#This Row],[LengthofCycle]]-F1234&lt;&gt;0),1,""),"")</f>
        <v/>
      </c>
      <c r="H1235" t="str">
        <f>IF(טבלה20[[#This Row],[דילוג]]=1,SUM(G1235:G1236),"")</f>
        <v/>
      </c>
      <c r="I1235" t="str">
        <f>IF(AND(טבלה20[[#This Row],[CycleNumber]]&gt;B1234,טבלה20[[#This Row],[CycleNumber]]&gt;2),IF(טבלה20[[#This Row],[דילוג]]=1,טבלה20[[#This Row],[LengthofCycle]]-F1234,I1234),"")</f>
        <v/>
      </c>
      <c r="J1235">
        <f>IF(AND(טבלה20[[#This Row],[CycleNumber]]&gt;B1234,טבלה20[[#This Row],[CycleNumber]]&gt;2),IF(טבלה20[[#This Row],[דילוג]]=1,1,IF(MAX(J1233:J1234)=1,1,IF(טבלה20[[#This Row],[LengthofCycle]]-F1234&lt;&gt;טבלה20[[#This Row],[הפרש קבוע אחרון]],0,""))),"")</f>
        <v>0</v>
      </c>
      <c r="K1235" t="str">
        <f>IF(טבלה20[[#This Row],[CycleNumber]]&lt;3,"",IF(טבלה20[[#This Row],[דילוג]]=1,1,IF(K1234="","",IF(טבלה20[[#This Row],[LengthofCycle]]-F1234=טבלה20[[#This Row],[הפרש קבוע אחרון]],1,IF(K1234+1&gt;3,"",K1234+1)))))</f>
        <v/>
      </c>
      <c r="L1235" t="str">
        <f>IF(OR(טבלה20[[#This Row],[פעילות]]="",K1234=""),"",IF(טבלה20[[#This Row],[פעילות]]=1,1,0))</f>
        <v/>
      </c>
      <c r="M1235" s="1" t="str">
        <f>IF(טבלה20[[#This Row],[פעילות]]="","",IF(OR(M1234="",AND(טבלה20[[#This Row],[דילוג]]=1,K1234=3)),1,M1234+1))</f>
        <v/>
      </c>
      <c r="N1235" s="1" t="str">
        <f>IF(AND(טבלה20[[#This Row],[מחזורי פעילות]]=3,G1236=1,טבלה20[[#This Row],[הפרש קבוע אחרון]]&lt;&gt;I1236),1,"")</f>
        <v/>
      </c>
      <c r="O1235" s="1" t="str">
        <f>IF(AND(טבלה20[[#This Row],[מחזורי פעילות]]=3,G1236=1,טבלה20[[#This Row],[הפרש קבוע אחרון]]=I1236),1,"")</f>
        <v/>
      </c>
      <c r="P1235" s="1" t="str">
        <f>IF(AND(טבלה20[[#This Row],[דילוג]]=1,טבלה20[[#This Row],[הפרש קבוע אחרון]]=I1234,טבלה20[[#This Row],[מחזורי פעילות]]&gt;1),1,"")</f>
        <v/>
      </c>
      <c r="Q1235" s="1" t="str">
        <f>IF(OR(AND(טבלה20[[#This Row],[מחזורי פעילות]]&lt;&gt;"",M1236=""),AND(טבלה20[[#This Row],[פעילות]]=3,M1236=1)),טבלה20[[#This Row],[מחזורי פעילות]],"")</f>
        <v/>
      </c>
      <c r="R1235" s="1" t="str">
        <f>IF(טבלה20[[#This Row],[באיזה מחזור נעקר אחרי קביעה?]]&lt;&gt;"",1,"")</f>
        <v/>
      </c>
      <c r="S1235" s="1" t="str">
        <f>IF(AND(טבלה20[[#This Row],[באיזה מחזור נעקר אחרי קביעה?]]&lt;&gt;"",טבלה20[[#This Row],[CycleNumber]]&gt;B1236),טבלה20[[#This Row],[באיזה מחזור נעקר אחרי קביעה?]],"")</f>
        <v/>
      </c>
      <c r="T1235" s="1" t="str">
        <f>IF(AND(טבלה20[[#This Row],[הפרש קבוע אחרון]]&lt;&gt;"",I1234=""),טבלה20[[#This Row],[CycleNumber]],"")</f>
        <v/>
      </c>
      <c r="U1235" s="1" t="str">
        <f>IF(OR(טבלה20[[#This Row],[CycleNumber]]&gt;B1236,B1236=""),טבלה20[[#This Row],[CycleNumber]],"")</f>
        <v/>
      </c>
      <c r="V12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5" t="s">
        <v>142</v>
      </c>
      <c r="AO1235">
        <v>7</v>
      </c>
      <c r="AP1235">
        <v>30</v>
      </c>
      <c r="AQ1235">
        <f t="shared" si="42"/>
        <v>0</v>
      </c>
      <c r="AR1235" t="str">
        <f t="shared" si="43"/>
        <v/>
      </c>
    </row>
    <row r="1236" spans="1:44" hidden="1" x14ac:dyDescent="0.25">
      <c r="A1236" t="s">
        <v>142</v>
      </c>
      <c r="B1236">
        <v>9</v>
      </c>
      <c r="C1236">
        <v>1</v>
      </c>
      <c r="D1236">
        <v>1</v>
      </c>
      <c r="E1236">
        <v>0</v>
      </c>
      <c r="F1236">
        <v>32</v>
      </c>
      <c r="G1236" t="str">
        <f>IF(טבלה20[[#This Row],[CycleNumber]]&gt;2,IF(AND(טבלה20[[#This Row],[LengthofCycle]]-F1235=F1235-F1234,טבלה20[[#This Row],[LengthofCycle]]-F1235&lt;&gt;0),1,""),"")</f>
        <v/>
      </c>
      <c r="H1236" t="str">
        <f>IF(טבלה20[[#This Row],[דילוג]]=1,SUM(G1236:G1237),"")</f>
        <v/>
      </c>
      <c r="I1236" t="str">
        <f>IF(AND(טבלה20[[#This Row],[CycleNumber]]&gt;B1235,טבלה20[[#This Row],[CycleNumber]]&gt;2),IF(טבלה20[[#This Row],[דילוג]]=1,טבלה20[[#This Row],[LengthofCycle]]-F1235,I1235),"")</f>
        <v/>
      </c>
      <c r="J1236">
        <f>IF(AND(טבלה20[[#This Row],[CycleNumber]]&gt;B1235,טבלה20[[#This Row],[CycleNumber]]&gt;2),IF(טבלה20[[#This Row],[דילוג]]=1,1,IF(MAX(J1234:J1235)=1,1,IF(טבלה20[[#This Row],[LengthofCycle]]-F1235&lt;&gt;טבלה20[[#This Row],[הפרש קבוע אחרון]],0,""))),"")</f>
        <v>0</v>
      </c>
      <c r="K1236" t="str">
        <f>IF(טבלה20[[#This Row],[CycleNumber]]&lt;3,"",IF(טבלה20[[#This Row],[דילוג]]=1,1,IF(K1235="","",IF(טבלה20[[#This Row],[LengthofCycle]]-F1235=טבלה20[[#This Row],[הפרש קבוע אחרון]],1,IF(K1235+1&gt;3,"",K1235+1)))))</f>
        <v/>
      </c>
      <c r="L1236" t="str">
        <f>IF(OR(טבלה20[[#This Row],[פעילות]]="",K1235=""),"",IF(טבלה20[[#This Row],[פעילות]]=1,1,0))</f>
        <v/>
      </c>
      <c r="M1236" s="1" t="str">
        <f>IF(טבלה20[[#This Row],[פעילות]]="","",IF(OR(M1235="",AND(טבלה20[[#This Row],[דילוג]]=1,K1235=3)),1,M1235+1))</f>
        <v/>
      </c>
      <c r="N1236" s="1" t="str">
        <f>IF(AND(טבלה20[[#This Row],[מחזורי פעילות]]=3,G1237=1,טבלה20[[#This Row],[הפרש קבוע אחרון]]&lt;&gt;I1237),1,"")</f>
        <v/>
      </c>
      <c r="O1236" s="1" t="str">
        <f>IF(AND(טבלה20[[#This Row],[מחזורי פעילות]]=3,G1237=1,טבלה20[[#This Row],[הפרש קבוע אחרון]]=I1237),1,"")</f>
        <v/>
      </c>
      <c r="P1236" s="1" t="str">
        <f>IF(AND(טבלה20[[#This Row],[דילוג]]=1,טבלה20[[#This Row],[הפרש קבוע אחרון]]=I1235,טבלה20[[#This Row],[מחזורי פעילות]]&gt;1),1,"")</f>
        <v/>
      </c>
      <c r="Q1236" s="1" t="str">
        <f>IF(OR(AND(טבלה20[[#This Row],[מחזורי פעילות]]&lt;&gt;"",M1237=""),AND(טבלה20[[#This Row],[פעילות]]=3,M1237=1)),טבלה20[[#This Row],[מחזורי פעילות]],"")</f>
        <v/>
      </c>
      <c r="R1236" s="1" t="str">
        <f>IF(טבלה20[[#This Row],[באיזה מחזור נעקר אחרי קביעה?]]&lt;&gt;"",1,"")</f>
        <v/>
      </c>
      <c r="S1236" s="1" t="str">
        <f>IF(AND(טבלה20[[#This Row],[באיזה מחזור נעקר אחרי קביעה?]]&lt;&gt;"",טבלה20[[#This Row],[CycleNumber]]&gt;B1237),טבלה20[[#This Row],[באיזה מחזור נעקר אחרי קביעה?]],"")</f>
        <v/>
      </c>
      <c r="T1236" s="1" t="str">
        <f>IF(AND(טבלה20[[#This Row],[הפרש קבוע אחרון]]&lt;&gt;"",I1235=""),טבלה20[[#This Row],[CycleNumber]],"")</f>
        <v/>
      </c>
      <c r="U1236" s="1" t="str">
        <f>IF(OR(טבלה20[[#This Row],[CycleNumber]]&gt;B1237,B1237=""),טבלה20[[#This Row],[CycleNumber]],"")</f>
        <v/>
      </c>
      <c r="V12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6" t="s">
        <v>142</v>
      </c>
      <c r="AO1236">
        <v>8</v>
      </c>
      <c r="AP1236">
        <v>34</v>
      </c>
      <c r="AQ1236">
        <f t="shared" si="42"/>
        <v>0</v>
      </c>
      <c r="AR1236" t="str">
        <f t="shared" si="43"/>
        <v/>
      </c>
    </row>
    <row r="1237" spans="1:44" hidden="1" x14ac:dyDescent="0.25">
      <c r="A1237" t="s">
        <v>142</v>
      </c>
      <c r="B1237">
        <v>10</v>
      </c>
      <c r="C1237">
        <v>1</v>
      </c>
      <c r="D1237">
        <v>1</v>
      </c>
      <c r="E1237">
        <v>0</v>
      </c>
      <c r="F1237">
        <v>29</v>
      </c>
      <c r="G1237" t="str">
        <f>IF(טבלה20[[#This Row],[CycleNumber]]&gt;2,IF(AND(טבלה20[[#This Row],[LengthofCycle]]-F1236=F1236-F1235,טבלה20[[#This Row],[LengthofCycle]]-F1236&lt;&gt;0),1,""),"")</f>
        <v/>
      </c>
      <c r="H1237" t="str">
        <f>IF(טבלה20[[#This Row],[דילוג]]=1,SUM(G1237:G1238),"")</f>
        <v/>
      </c>
      <c r="I1237" t="str">
        <f>IF(AND(טבלה20[[#This Row],[CycleNumber]]&gt;B1236,טבלה20[[#This Row],[CycleNumber]]&gt;2),IF(טבלה20[[#This Row],[דילוג]]=1,טבלה20[[#This Row],[LengthofCycle]]-F1236,I1236),"")</f>
        <v/>
      </c>
      <c r="J1237">
        <f>IF(AND(טבלה20[[#This Row],[CycleNumber]]&gt;B1236,טבלה20[[#This Row],[CycleNumber]]&gt;2),IF(טבלה20[[#This Row],[דילוג]]=1,1,IF(MAX(J1235:J1236)=1,1,IF(טבלה20[[#This Row],[LengthofCycle]]-F1236&lt;&gt;טבלה20[[#This Row],[הפרש קבוע אחרון]],0,""))),"")</f>
        <v>0</v>
      </c>
      <c r="K1237" t="str">
        <f>IF(טבלה20[[#This Row],[CycleNumber]]&lt;3,"",IF(טבלה20[[#This Row],[דילוג]]=1,1,IF(K1236="","",IF(טבלה20[[#This Row],[LengthofCycle]]-F1236=טבלה20[[#This Row],[הפרש קבוע אחרון]],1,IF(K1236+1&gt;3,"",K1236+1)))))</f>
        <v/>
      </c>
      <c r="L1237" t="str">
        <f>IF(OR(טבלה20[[#This Row],[פעילות]]="",K1236=""),"",IF(טבלה20[[#This Row],[פעילות]]=1,1,0))</f>
        <v/>
      </c>
      <c r="M1237" s="1" t="str">
        <f>IF(טבלה20[[#This Row],[פעילות]]="","",IF(OR(M1236="",AND(טבלה20[[#This Row],[דילוג]]=1,K1236=3)),1,M1236+1))</f>
        <v/>
      </c>
      <c r="N1237" s="1" t="str">
        <f>IF(AND(טבלה20[[#This Row],[מחזורי פעילות]]=3,G1238=1,טבלה20[[#This Row],[הפרש קבוע אחרון]]&lt;&gt;I1238),1,"")</f>
        <v/>
      </c>
      <c r="O1237" s="1" t="str">
        <f>IF(AND(טבלה20[[#This Row],[מחזורי פעילות]]=3,G1238=1,טבלה20[[#This Row],[הפרש קבוע אחרון]]=I1238),1,"")</f>
        <v/>
      </c>
      <c r="P1237" s="1" t="str">
        <f>IF(AND(טבלה20[[#This Row],[דילוג]]=1,טבלה20[[#This Row],[הפרש קבוע אחרון]]=I1236,טבלה20[[#This Row],[מחזורי פעילות]]&gt;1),1,"")</f>
        <v/>
      </c>
      <c r="Q1237" s="1" t="str">
        <f>IF(OR(AND(טבלה20[[#This Row],[מחזורי פעילות]]&lt;&gt;"",M1238=""),AND(טבלה20[[#This Row],[פעילות]]=3,M1238=1)),טבלה20[[#This Row],[מחזורי פעילות]],"")</f>
        <v/>
      </c>
      <c r="R1237" s="1" t="str">
        <f>IF(טבלה20[[#This Row],[באיזה מחזור נעקר אחרי קביעה?]]&lt;&gt;"",1,"")</f>
        <v/>
      </c>
      <c r="S1237" s="1" t="str">
        <f>IF(AND(טבלה20[[#This Row],[באיזה מחזור נעקר אחרי קביעה?]]&lt;&gt;"",טבלה20[[#This Row],[CycleNumber]]&gt;B1238),טבלה20[[#This Row],[באיזה מחזור נעקר אחרי קביעה?]],"")</f>
        <v/>
      </c>
      <c r="T1237" s="1" t="str">
        <f>IF(AND(טבלה20[[#This Row],[הפרש קבוע אחרון]]&lt;&gt;"",I1236=""),טבלה20[[#This Row],[CycleNumber]],"")</f>
        <v/>
      </c>
      <c r="U1237" s="1" t="str">
        <f>IF(OR(טבלה20[[#This Row],[CycleNumber]]&gt;B1238,B1238=""),טבלה20[[#This Row],[CycleNumber]],"")</f>
        <v/>
      </c>
      <c r="V12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7" t="s">
        <v>142</v>
      </c>
      <c r="AO1237">
        <v>9</v>
      </c>
      <c r="AP1237">
        <v>32</v>
      </c>
      <c r="AQ1237">
        <f t="shared" si="42"/>
        <v>0</v>
      </c>
      <c r="AR1237" t="str">
        <f t="shared" si="43"/>
        <v/>
      </c>
    </row>
    <row r="1238" spans="1:44" hidden="1" x14ac:dyDescent="0.25">
      <c r="A1238" t="s">
        <v>142</v>
      </c>
      <c r="B1238">
        <v>11</v>
      </c>
      <c r="C1238">
        <v>1</v>
      </c>
      <c r="D1238">
        <v>1</v>
      </c>
      <c r="E1238">
        <v>0</v>
      </c>
      <c r="F1238">
        <v>30</v>
      </c>
      <c r="G1238" t="str">
        <f>IF(טבלה20[[#This Row],[CycleNumber]]&gt;2,IF(AND(טבלה20[[#This Row],[LengthofCycle]]-F1237=F1237-F1236,טבלה20[[#This Row],[LengthofCycle]]-F1237&lt;&gt;0),1,""),"")</f>
        <v/>
      </c>
      <c r="H1238" t="str">
        <f>IF(טבלה20[[#This Row],[דילוג]]=1,SUM(G1238:G1239),"")</f>
        <v/>
      </c>
      <c r="I1238" t="str">
        <f>IF(AND(טבלה20[[#This Row],[CycleNumber]]&gt;B1237,טבלה20[[#This Row],[CycleNumber]]&gt;2),IF(טבלה20[[#This Row],[דילוג]]=1,טבלה20[[#This Row],[LengthofCycle]]-F1237,I1237),"")</f>
        <v/>
      </c>
      <c r="J1238">
        <f>IF(AND(טבלה20[[#This Row],[CycleNumber]]&gt;B1237,טבלה20[[#This Row],[CycleNumber]]&gt;2),IF(טבלה20[[#This Row],[דילוג]]=1,1,IF(MAX(J1236:J1237)=1,1,IF(טבלה20[[#This Row],[LengthofCycle]]-F1237&lt;&gt;טבלה20[[#This Row],[הפרש קבוע אחרון]],0,""))),"")</f>
        <v>0</v>
      </c>
      <c r="K1238" t="str">
        <f>IF(טבלה20[[#This Row],[CycleNumber]]&lt;3,"",IF(טבלה20[[#This Row],[דילוג]]=1,1,IF(K1237="","",IF(טבלה20[[#This Row],[LengthofCycle]]-F1237=טבלה20[[#This Row],[הפרש קבוע אחרון]],1,IF(K1237+1&gt;3,"",K1237+1)))))</f>
        <v/>
      </c>
      <c r="L1238" t="str">
        <f>IF(OR(טבלה20[[#This Row],[פעילות]]="",K1237=""),"",IF(טבלה20[[#This Row],[פעילות]]=1,1,0))</f>
        <v/>
      </c>
      <c r="M1238" s="1" t="str">
        <f>IF(טבלה20[[#This Row],[פעילות]]="","",IF(OR(M1237="",AND(טבלה20[[#This Row],[דילוג]]=1,K1237=3)),1,M1237+1))</f>
        <v/>
      </c>
      <c r="N1238" s="1" t="str">
        <f>IF(AND(טבלה20[[#This Row],[מחזורי פעילות]]=3,G1239=1,טבלה20[[#This Row],[הפרש קבוע אחרון]]&lt;&gt;I1239),1,"")</f>
        <v/>
      </c>
      <c r="O1238" s="1" t="str">
        <f>IF(AND(טבלה20[[#This Row],[מחזורי פעילות]]=3,G1239=1,טבלה20[[#This Row],[הפרש קבוע אחרון]]=I1239),1,"")</f>
        <v/>
      </c>
      <c r="P1238" s="1" t="str">
        <f>IF(AND(טבלה20[[#This Row],[דילוג]]=1,טבלה20[[#This Row],[הפרש קבוע אחרון]]=I1237,טבלה20[[#This Row],[מחזורי פעילות]]&gt;1),1,"")</f>
        <v/>
      </c>
      <c r="Q1238" s="1" t="str">
        <f>IF(OR(AND(טבלה20[[#This Row],[מחזורי פעילות]]&lt;&gt;"",M1239=""),AND(טבלה20[[#This Row],[פעילות]]=3,M1239=1)),טבלה20[[#This Row],[מחזורי פעילות]],"")</f>
        <v/>
      </c>
      <c r="R1238" s="1" t="str">
        <f>IF(טבלה20[[#This Row],[באיזה מחזור נעקר אחרי קביעה?]]&lt;&gt;"",1,"")</f>
        <v/>
      </c>
      <c r="S1238" s="1" t="str">
        <f>IF(AND(טבלה20[[#This Row],[באיזה מחזור נעקר אחרי קביעה?]]&lt;&gt;"",טבלה20[[#This Row],[CycleNumber]]&gt;B1239),טבלה20[[#This Row],[באיזה מחזור נעקר אחרי קביעה?]],"")</f>
        <v/>
      </c>
      <c r="T1238" s="1" t="str">
        <f>IF(AND(טבלה20[[#This Row],[הפרש קבוע אחרון]]&lt;&gt;"",I1237=""),טבלה20[[#This Row],[CycleNumber]],"")</f>
        <v/>
      </c>
      <c r="U1238" s="1" t="str">
        <f>IF(OR(טבלה20[[#This Row],[CycleNumber]]&gt;B1239,B1239=""),טבלה20[[#This Row],[CycleNumber]],"")</f>
        <v/>
      </c>
      <c r="V12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8" t="s">
        <v>142</v>
      </c>
      <c r="AO1238">
        <v>10</v>
      </c>
      <c r="AP1238">
        <v>29</v>
      </c>
      <c r="AQ1238">
        <f t="shared" si="42"/>
        <v>0</v>
      </c>
      <c r="AR1238" t="str">
        <f t="shared" si="43"/>
        <v/>
      </c>
    </row>
    <row r="1239" spans="1:44" hidden="1" x14ac:dyDescent="0.25">
      <c r="A1239" t="s">
        <v>142</v>
      </c>
      <c r="B1239">
        <v>12</v>
      </c>
      <c r="C1239">
        <v>1</v>
      </c>
      <c r="D1239">
        <v>1</v>
      </c>
      <c r="E1239">
        <v>0</v>
      </c>
      <c r="F1239">
        <v>26</v>
      </c>
      <c r="G1239" t="str">
        <f>IF(טבלה20[[#This Row],[CycleNumber]]&gt;2,IF(AND(טבלה20[[#This Row],[LengthofCycle]]-F1238=F1238-F1237,טבלה20[[#This Row],[LengthofCycle]]-F1238&lt;&gt;0),1,""),"")</f>
        <v/>
      </c>
      <c r="H1239" t="str">
        <f>IF(טבלה20[[#This Row],[דילוג]]=1,SUM(G1239:G1240),"")</f>
        <v/>
      </c>
      <c r="I1239" t="str">
        <f>IF(AND(טבלה20[[#This Row],[CycleNumber]]&gt;B1238,טבלה20[[#This Row],[CycleNumber]]&gt;2),IF(טבלה20[[#This Row],[דילוג]]=1,טבלה20[[#This Row],[LengthofCycle]]-F1238,I1238),"")</f>
        <v/>
      </c>
      <c r="J1239">
        <f>IF(AND(טבלה20[[#This Row],[CycleNumber]]&gt;B1238,טבלה20[[#This Row],[CycleNumber]]&gt;2),IF(טבלה20[[#This Row],[דילוג]]=1,1,IF(MAX(J1237:J1238)=1,1,IF(טבלה20[[#This Row],[LengthofCycle]]-F1238&lt;&gt;טבלה20[[#This Row],[הפרש קבוע אחרון]],0,""))),"")</f>
        <v>0</v>
      </c>
      <c r="K1239" t="str">
        <f>IF(טבלה20[[#This Row],[CycleNumber]]&lt;3,"",IF(טבלה20[[#This Row],[דילוג]]=1,1,IF(K1238="","",IF(טבלה20[[#This Row],[LengthofCycle]]-F1238=טבלה20[[#This Row],[הפרש קבוע אחרון]],1,IF(K1238+1&gt;3,"",K1238+1)))))</f>
        <v/>
      </c>
      <c r="L1239" t="str">
        <f>IF(OR(טבלה20[[#This Row],[פעילות]]="",K1238=""),"",IF(טבלה20[[#This Row],[פעילות]]=1,1,0))</f>
        <v/>
      </c>
      <c r="M1239" s="1" t="str">
        <f>IF(טבלה20[[#This Row],[פעילות]]="","",IF(OR(M1238="",AND(טבלה20[[#This Row],[דילוג]]=1,K1238=3)),1,M1238+1))</f>
        <v/>
      </c>
      <c r="N1239" s="1" t="str">
        <f>IF(AND(טבלה20[[#This Row],[מחזורי פעילות]]=3,G1240=1,טבלה20[[#This Row],[הפרש קבוע אחרון]]&lt;&gt;I1240),1,"")</f>
        <v/>
      </c>
      <c r="O1239" s="1" t="str">
        <f>IF(AND(טבלה20[[#This Row],[מחזורי פעילות]]=3,G1240=1,טבלה20[[#This Row],[הפרש קבוע אחרון]]=I1240),1,"")</f>
        <v/>
      </c>
      <c r="P1239" s="1" t="str">
        <f>IF(AND(טבלה20[[#This Row],[דילוג]]=1,טבלה20[[#This Row],[הפרש קבוע אחרון]]=I1238,טבלה20[[#This Row],[מחזורי פעילות]]&gt;1),1,"")</f>
        <v/>
      </c>
      <c r="Q1239" s="1" t="str">
        <f>IF(OR(AND(טבלה20[[#This Row],[מחזורי פעילות]]&lt;&gt;"",M1240=""),AND(טבלה20[[#This Row],[פעילות]]=3,M1240=1)),טבלה20[[#This Row],[מחזורי פעילות]],"")</f>
        <v/>
      </c>
      <c r="R1239" s="1" t="str">
        <f>IF(טבלה20[[#This Row],[באיזה מחזור נעקר אחרי קביעה?]]&lt;&gt;"",1,"")</f>
        <v/>
      </c>
      <c r="S1239" s="1" t="str">
        <f>IF(AND(טבלה20[[#This Row],[באיזה מחזור נעקר אחרי קביעה?]]&lt;&gt;"",טבלה20[[#This Row],[CycleNumber]]&gt;B1240),טבלה20[[#This Row],[באיזה מחזור נעקר אחרי קביעה?]],"")</f>
        <v/>
      </c>
      <c r="T1239" s="1" t="str">
        <f>IF(AND(טבלה20[[#This Row],[הפרש קבוע אחרון]]&lt;&gt;"",I1238=""),טבלה20[[#This Row],[CycleNumber]],"")</f>
        <v/>
      </c>
      <c r="U1239" s="1">
        <f>IF(OR(טבלה20[[#This Row],[CycleNumber]]&gt;B1240,B1240=""),טבלה20[[#This Row],[CycleNumber]],"")</f>
        <v>12</v>
      </c>
      <c r="V12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39" t="s">
        <v>142</v>
      </c>
      <c r="AO1239">
        <v>11</v>
      </c>
      <c r="AP1239">
        <v>30</v>
      </c>
      <c r="AQ1239">
        <f t="shared" si="42"/>
        <v>0</v>
      </c>
      <c r="AR1239" t="str">
        <f t="shared" si="43"/>
        <v/>
      </c>
    </row>
    <row r="1240" spans="1:44" hidden="1" x14ac:dyDescent="0.25">
      <c r="A1240" t="s">
        <v>71</v>
      </c>
      <c r="B1240">
        <v>1</v>
      </c>
      <c r="C1240">
        <v>0</v>
      </c>
      <c r="D1240">
        <v>1</v>
      </c>
      <c r="E1240">
        <v>0</v>
      </c>
      <c r="F1240">
        <v>36</v>
      </c>
      <c r="G1240" t="str">
        <f>IF(טבלה20[[#This Row],[CycleNumber]]&gt;2,IF(AND(טבלה20[[#This Row],[LengthofCycle]]-F1239=F1239-F1238,טבלה20[[#This Row],[LengthofCycle]]-F1239&lt;&gt;0),1,""),"")</f>
        <v/>
      </c>
      <c r="H1240" t="str">
        <f>IF(טבלה20[[#This Row],[דילוג]]=1,SUM(G1240:G1241),"")</f>
        <v/>
      </c>
      <c r="I1240" t="str">
        <f>IF(AND(טבלה20[[#This Row],[CycleNumber]]&gt;B1239,טבלה20[[#This Row],[CycleNumber]]&gt;2),IF(טבלה20[[#This Row],[דילוג]]=1,טבלה20[[#This Row],[LengthofCycle]]-F1239,I1239),"")</f>
        <v/>
      </c>
      <c r="J1240" t="str">
        <f>IF(AND(טבלה20[[#This Row],[CycleNumber]]&gt;B1239,טבלה20[[#This Row],[CycleNumber]]&gt;2),IF(טבלה20[[#This Row],[דילוג]]=1,1,IF(MAX(J1238:J1239)=1,1,IF(טבלה20[[#This Row],[LengthofCycle]]-F1239&lt;&gt;טבלה20[[#This Row],[הפרש קבוע אחרון]],0,""))),"")</f>
        <v/>
      </c>
      <c r="K1240" t="str">
        <f>IF(טבלה20[[#This Row],[CycleNumber]]&lt;3,"",IF(טבלה20[[#This Row],[דילוג]]=1,1,IF(K1239="","",IF(טבלה20[[#This Row],[LengthofCycle]]-F1239=טבלה20[[#This Row],[הפרש קבוע אחרון]],1,IF(K1239+1&gt;3,"",K1239+1)))))</f>
        <v/>
      </c>
      <c r="L1240" t="str">
        <f>IF(OR(טבלה20[[#This Row],[פעילות]]="",K1239=""),"",IF(טבלה20[[#This Row],[פעילות]]=1,1,0))</f>
        <v/>
      </c>
      <c r="M1240" s="1" t="str">
        <f>IF(טבלה20[[#This Row],[פעילות]]="","",IF(OR(M1239="",AND(טבלה20[[#This Row],[דילוג]]=1,K1239=3)),1,M1239+1))</f>
        <v/>
      </c>
      <c r="N1240" s="1" t="str">
        <f>IF(AND(טבלה20[[#This Row],[מחזורי פעילות]]=3,G1241=1,טבלה20[[#This Row],[הפרש קבוע אחרון]]&lt;&gt;I1241),1,"")</f>
        <v/>
      </c>
      <c r="O1240" s="1" t="str">
        <f>IF(AND(טבלה20[[#This Row],[מחזורי פעילות]]=3,G1241=1,טבלה20[[#This Row],[הפרש קבוע אחרון]]=I1241),1,"")</f>
        <v/>
      </c>
      <c r="P1240" s="1" t="str">
        <f>IF(AND(טבלה20[[#This Row],[דילוג]]=1,טבלה20[[#This Row],[הפרש קבוע אחרון]]=I1239,טבלה20[[#This Row],[מחזורי פעילות]]&gt;1),1,"")</f>
        <v/>
      </c>
      <c r="Q1240" s="1" t="str">
        <f>IF(OR(AND(טבלה20[[#This Row],[מחזורי פעילות]]&lt;&gt;"",M1241=""),AND(טבלה20[[#This Row],[פעילות]]=3,M1241=1)),טבלה20[[#This Row],[מחזורי פעילות]],"")</f>
        <v/>
      </c>
      <c r="R1240" s="1" t="str">
        <f>IF(טבלה20[[#This Row],[באיזה מחזור נעקר אחרי קביעה?]]&lt;&gt;"",1,"")</f>
        <v/>
      </c>
      <c r="S1240" s="1" t="str">
        <f>IF(AND(טבלה20[[#This Row],[באיזה מחזור נעקר אחרי קביעה?]]&lt;&gt;"",טבלה20[[#This Row],[CycleNumber]]&gt;B1241),טבלה20[[#This Row],[באיזה מחזור נעקר אחרי קביעה?]],"")</f>
        <v/>
      </c>
      <c r="T1240" s="1" t="str">
        <f>IF(AND(טבלה20[[#This Row],[הפרש קבוע אחרון]]&lt;&gt;"",I1239=""),טבלה20[[#This Row],[CycleNumber]],"")</f>
        <v/>
      </c>
      <c r="U1240" s="1" t="str">
        <f>IF(OR(טבלה20[[#This Row],[CycleNumber]]&gt;B1241,B1241=""),טבלה20[[#This Row],[CycleNumber]],"")</f>
        <v/>
      </c>
      <c r="V12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0" t="s">
        <v>142</v>
      </c>
      <c r="AO1240">
        <v>12</v>
      </c>
      <c r="AP1240">
        <v>26</v>
      </c>
      <c r="AQ1240">
        <f t="shared" si="42"/>
        <v>0</v>
      </c>
      <c r="AR1240" t="str">
        <f t="shared" si="43"/>
        <v/>
      </c>
    </row>
    <row r="1241" spans="1:44" hidden="1" x14ac:dyDescent="0.25">
      <c r="A1241" t="s">
        <v>71</v>
      </c>
      <c r="B1241">
        <v>2</v>
      </c>
      <c r="C1241">
        <v>0</v>
      </c>
      <c r="D1241">
        <v>1</v>
      </c>
      <c r="E1241">
        <v>0</v>
      </c>
      <c r="F1241">
        <v>29</v>
      </c>
      <c r="G1241" t="str">
        <f>IF(טבלה20[[#This Row],[CycleNumber]]&gt;2,IF(AND(טבלה20[[#This Row],[LengthofCycle]]-F1240=F1240-F1239,טבלה20[[#This Row],[LengthofCycle]]-F1240&lt;&gt;0),1,""),"")</f>
        <v/>
      </c>
      <c r="H1241" t="str">
        <f>IF(טבלה20[[#This Row],[דילוג]]=1,SUM(G1241:G1242),"")</f>
        <v/>
      </c>
      <c r="I1241" t="str">
        <f>IF(AND(טבלה20[[#This Row],[CycleNumber]]&gt;B1240,טבלה20[[#This Row],[CycleNumber]]&gt;2),IF(טבלה20[[#This Row],[דילוג]]=1,טבלה20[[#This Row],[LengthofCycle]]-F1240,I1240),"")</f>
        <v/>
      </c>
      <c r="J1241" t="str">
        <f>IF(AND(טבלה20[[#This Row],[CycleNumber]]&gt;B1240,טבלה20[[#This Row],[CycleNumber]]&gt;2),IF(טבלה20[[#This Row],[דילוג]]=1,1,IF(MAX(J1239:J1240)=1,1,IF(טבלה20[[#This Row],[LengthofCycle]]-F1240&lt;&gt;טבלה20[[#This Row],[הפרש קבוע אחרון]],0,""))),"")</f>
        <v/>
      </c>
      <c r="K1241" t="str">
        <f>IF(טבלה20[[#This Row],[CycleNumber]]&lt;3,"",IF(טבלה20[[#This Row],[דילוג]]=1,1,IF(K1240="","",IF(טבלה20[[#This Row],[LengthofCycle]]-F1240=טבלה20[[#This Row],[הפרש קבוע אחרון]],1,IF(K1240+1&gt;3,"",K1240+1)))))</f>
        <v/>
      </c>
      <c r="L1241" t="str">
        <f>IF(OR(טבלה20[[#This Row],[פעילות]]="",K1240=""),"",IF(טבלה20[[#This Row],[פעילות]]=1,1,0))</f>
        <v/>
      </c>
      <c r="M1241" s="1" t="str">
        <f>IF(טבלה20[[#This Row],[פעילות]]="","",IF(OR(M1240="",AND(טבלה20[[#This Row],[דילוג]]=1,K1240=3)),1,M1240+1))</f>
        <v/>
      </c>
      <c r="N1241" s="1" t="str">
        <f>IF(AND(טבלה20[[#This Row],[מחזורי פעילות]]=3,G1242=1,טבלה20[[#This Row],[הפרש קבוע אחרון]]&lt;&gt;I1242),1,"")</f>
        <v/>
      </c>
      <c r="O1241" s="1" t="str">
        <f>IF(AND(טבלה20[[#This Row],[מחזורי פעילות]]=3,G1242=1,טבלה20[[#This Row],[הפרש קבוע אחרון]]=I1242),1,"")</f>
        <v/>
      </c>
      <c r="P1241" s="1" t="str">
        <f>IF(AND(טבלה20[[#This Row],[דילוג]]=1,טבלה20[[#This Row],[הפרש קבוע אחרון]]=I1240,טבלה20[[#This Row],[מחזורי פעילות]]&gt;1),1,"")</f>
        <v/>
      </c>
      <c r="Q1241" s="1" t="str">
        <f>IF(OR(AND(טבלה20[[#This Row],[מחזורי פעילות]]&lt;&gt;"",M1242=""),AND(טבלה20[[#This Row],[פעילות]]=3,M1242=1)),טבלה20[[#This Row],[מחזורי פעילות]],"")</f>
        <v/>
      </c>
      <c r="R1241" s="1" t="str">
        <f>IF(טבלה20[[#This Row],[באיזה מחזור נעקר אחרי קביעה?]]&lt;&gt;"",1,"")</f>
        <v/>
      </c>
      <c r="S1241" s="1" t="str">
        <f>IF(AND(טבלה20[[#This Row],[באיזה מחזור נעקר אחרי קביעה?]]&lt;&gt;"",טבלה20[[#This Row],[CycleNumber]]&gt;B1242),טבלה20[[#This Row],[באיזה מחזור נעקר אחרי קביעה?]],"")</f>
        <v/>
      </c>
      <c r="T1241" s="1" t="str">
        <f>IF(AND(טבלה20[[#This Row],[הפרש קבוע אחרון]]&lt;&gt;"",I1240=""),טבלה20[[#This Row],[CycleNumber]],"")</f>
        <v/>
      </c>
      <c r="U1241" s="1" t="str">
        <f>IF(OR(טבלה20[[#This Row],[CycleNumber]]&gt;B1242,B1242=""),טבלה20[[#This Row],[CycleNumber]],"")</f>
        <v/>
      </c>
      <c r="V12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1" t="s">
        <v>71</v>
      </c>
      <c r="AO1241">
        <v>1</v>
      </c>
      <c r="AP1241">
        <v>36</v>
      </c>
      <c r="AQ1241" t="str">
        <f t="shared" si="42"/>
        <v/>
      </c>
      <c r="AR1241" t="str">
        <f t="shared" si="43"/>
        <v/>
      </c>
    </row>
    <row r="1242" spans="1:44" hidden="1" x14ac:dyDescent="0.25">
      <c r="A1242" t="s">
        <v>71</v>
      </c>
      <c r="B1242">
        <v>3</v>
      </c>
      <c r="C1242">
        <v>0</v>
      </c>
      <c r="D1242">
        <v>0</v>
      </c>
      <c r="E1242">
        <v>0</v>
      </c>
      <c r="F1242">
        <v>38</v>
      </c>
      <c r="G1242" t="str">
        <f>IF(טבלה20[[#This Row],[CycleNumber]]&gt;2,IF(AND(טבלה20[[#This Row],[LengthofCycle]]-F1241=F1241-F1240,טבלה20[[#This Row],[LengthofCycle]]-F1241&lt;&gt;0),1,""),"")</f>
        <v/>
      </c>
      <c r="H1242" t="str">
        <f>IF(טבלה20[[#This Row],[דילוג]]=1,SUM(G1242:G1243),"")</f>
        <v/>
      </c>
      <c r="I1242" t="str">
        <f>IF(AND(טבלה20[[#This Row],[CycleNumber]]&gt;B1241,טבלה20[[#This Row],[CycleNumber]]&gt;2),IF(טבלה20[[#This Row],[דילוג]]=1,טבלה20[[#This Row],[LengthofCycle]]-F1241,I1241),"")</f>
        <v/>
      </c>
      <c r="J1242">
        <f>IF(AND(טבלה20[[#This Row],[CycleNumber]]&gt;B1241,טבלה20[[#This Row],[CycleNumber]]&gt;2),IF(טבלה20[[#This Row],[דילוג]]=1,1,IF(MAX(J1240:J1241)=1,1,IF(טבלה20[[#This Row],[LengthofCycle]]-F1241&lt;&gt;טבלה20[[#This Row],[הפרש קבוע אחרון]],0,""))),"")</f>
        <v>0</v>
      </c>
      <c r="K1242" t="str">
        <f>IF(טבלה20[[#This Row],[CycleNumber]]&lt;3,"",IF(טבלה20[[#This Row],[דילוג]]=1,1,IF(K1241="","",IF(טבלה20[[#This Row],[LengthofCycle]]-F1241=טבלה20[[#This Row],[הפרש קבוע אחרון]],1,IF(K1241+1&gt;3,"",K1241+1)))))</f>
        <v/>
      </c>
      <c r="L1242" t="str">
        <f>IF(OR(טבלה20[[#This Row],[פעילות]]="",K1241=""),"",IF(טבלה20[[#This Row],[פעילות]]=1,1,0))</f>
        <v/>
      </c>
      <c r="M1242" s="1" t="str">
        <f>IF(טבלה20[[#This Row],[פעילות]]="","",IF(OR(M1241="",AND(טבלה20[[#This Row],[דילוג]]=1,K1241=3)),1,M1241+1))</f>
        <v/>
      </c>
      <c r="N1242" s="1" t="str">
        <f>IF(AND(טבלה20[[#This Row],[מחזורי פעילות]]=3,G1243=1,טבלה20[[#This Row],[הפרש קבוע אחרון]]&lt;&gt;I1243),1,"")</f>
        <v/>
      </c>
      <c r="O1242" s="1" t="str">
        <f>IF(AND(טבלה20[[#This Row],[מחזורי פעילות]]=3,G1243=1,טבלה20[[#This Row],[הפרש קבוע אחרון]]=I1243),1,"")</f>
        <v/>
      </c>
      <c r="P1242" s="1" t="str">
        <f>IF(AND(טבלה20[[#This Row],[דילוג]]=1,טבלה20[[#This Row],[הפרש קבוע אחרון]]=I1241,טבלה20[[#This Row],[מחזורי פעילות]]&gt;1),1,"")</f>
        <v/>
      </c>
      <c r="Q1242" s="1" t="str">
        <f>IF(OR(AND(טבלה20[[#This Row],[מחזורי פעילות]]&lt;&gt;"",M1243=""),AND(טבלה20[[#This Row],[פעילות]]=3,M1243=1)),טבלה20[[#This Row],[מחזורי פעילות]],"")</f>
        <v/>
      </c>
      <c r="R1242" s="1" t="str">
        <f>IF(טבלה20[[#This Row],[באיזה מחזור נעקר אחרי קביעה?]]&lt;&gt;"",1,"")</f>
        <v/>
      </c>
      <c r="S1242" s="1" t="str">
        <f>IF(AND(טבלה20[[#This Row],[באיזה מחזור נעקר אחרי קביעה?]]&lt;&gt;"",טבלה20[[#This Row],[CycleNumber]]&gt;B1243),טבלה20[[#This Row],[באיזה מחזור נעקר אחרי קביעה?]],"")</f>
        <v/>
      </c>
      <c r="T1242" s="1" t="str">
        <f>IF(AND(טבלה20[[#This Row],[הפרש קבוע אחרון]]&lt;&gt;"",I1241=""),טבלה20[[#This Row],[CycleNumber]],"")</f>
        <v/>
      </c>
      <c r="U1242" s="1" t="str">
        <f>IF(OR(טבלה20[[#This Row],[CycleNumber]]&gt;B1243,B1243=""),טבלה20[[#This Row],[CycleNumber]],"")</f>
        <v/>
      </c>
      <c r="V12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2" t="s">
        <v>71</v>
      </c>
      <c r="AO1242">
        <v>2</v>
      </c>
      <c r="AP1242">
        <v>29</v>
      </c>
      <c r="AQ1242" t="str">
        <f t="shared" si="42"/>
        <v/>
      </c>
      <c r="AR1242" t="str">
        <f t="shared" si="43"/>
        <v/>
      </c>
    </row>
    <row r="1243" spans="1:44" hidden="1" x14ac:dyDescent="0.25">
      <c r="A1243" t="s">
        <v>71</v>
      </c>
      <c r="B1243">
        <v>4</v>
      </c>
      <c r="C1243">
        <v>0</v>
      </c>
      <c r="D1243">
        <v>1</v>
      </c>
      <c r="E1243">
        <v>0</v>
      </c>
      <c r="F1243">
        <v>34</v>
      </c>
      <c r="G1243" t="str">
        <f>IF(טבלה20[[#This Row],[CycleNumber]]&gt;2,IF(AND(טבלה20[[#This Row],[LengthofCycle]]-F1242=F1242-F1241,טבלה20[[#This Row],[LengthofCycle]]-F1242&lt;&gt;0),1,""),"")</f>
        <v/>
      </c>
      <c r="H1243" t="str">
        <f>IF(טבלה20[[#This Row],[דילוג]]=1,SUM(G1243:G1244),"")</f>
        <v/>
      </c>
      <c r="I1243" t="str">
        <f>IF(AND(טבלה20[[#This Row],[CycleNumber]]&gt;B1242,טבלה20[[#This Row],[CycleNumber]]&gt;2),IF(טבלה20[[#This Row],[דילוג]]=1,טבלה20[[#This Row],[LengthofCycle]]-F1242,I1242),"")</f>
        <v/>
      </c>
      <c r="J1243">
        <f>IF(AND(טבלה20[[#This Row],[CycleNumber]]&gt;B1242,טבלה20[[#This Row],[CycleNumber]]&gt;2),IF(טבלה20[[#This Row],[דילוג]]=1,1,IF(MAX(J1241:J1242)=1,1,IF(טבלה20[[#This Row],[LengthofCycle]]-F1242&lt;&gt;טבלה20[[#This Row],[הפרש קבוע אחרון]],0,""))),"")</f>
        <v>0</v>
      </c>
      <c r="K1243" t="str">
        <f>IF(טבלה20[[#This Row],[CycleNumber]]&lt;3,"",IF(טבלה20[[#This Row],[דילוג]]=1,1,IF(K1242="","",IF(טבלה20[[#This Row],[LengthofCycle]]-F1242=טבלה20[[#This Row],[הפרש קבוע אחרון]],1,IF(K1242+1&gt;3,"",K1242+1)))))</f>
        <v/>
      </c>
      <c r="L1243" t="str">
        <f>IF(OR(טבלה20[[#This Row],[פעילות]]="",K1242=""),"",IF(טבלה20[[#This Row],[פעילות]]=1,1,0))</f>
        <v/>
      </c>
      <c r="M1243" s="1" t="str">
        <f>IF(טבלה20[[#This Row],[פעילות]]="","",IF(OR(M1242="",AND(טבלה20[[#This Row],[דילוג]]=1,K1242=3)),1,M1242+1))</f>
        <v/>
      </c>
      <c r="N1243" s="1" t="str">
        <f>IF(AND(טבלה20[[#This Row],[מחזורי פעילות]]=3,G1244=1,טבלה20[[#This Row],[הפרש קבוע אחרון]]&lt;&gt;I1244),1,"")</f>
        <v/>
      </c>
      <c r="O1243" s="1" t="str">
        <f>IF(AND(טבלה20[[#This Row],[מחזורי פעילות]]=3,G1244=1,טבלה20[[#This Row],[הפרש קבוע אחרון]]=I1244),1,"")</f>
        <v/>
      </c>
      <c r="P1243" s="1" t="str">
        <f>IF(AND(טבלה20[[#This Row],[דילוג]]=1,טבלה20[[#This Row],[הפרש קבוע אחרון]]=I1242,טבלה20[[#This Row],[מחזורי פעילות]]&gt;1),1,"")</f>
        <v/>
      </c>
      <c r="Q1243" s="1" t="str">
        <f>IF(OR(AND(טבלה20[[#This Row],[מחזורי פעילות]]&lt;&gt;"",M1244=""),AND(טבלה20[[#This Row],[פעילות]]=3,M1244=1)),טבלה20[[#This Row],[מחזורי פעילות]],"")</f>
        <v/>
      </c>
      <c r="R1243" s="1" t="str">
        <f>IF(טבלה20[[#This Row],[באיזה מחזור נעקר אחרי קביעה?]]&lt;&gt;"",1,"")</f>
        <v/>
      </c>
      <c r="S1243" s="1" t="str">
        <f>IF(AND(טבלה20[[#This Row],[באיזה מחזור נעקר אחרי קביעה?]]&lt;&gt;"",טבלה20[[#This Row],[CycleNumber]]&gt;B1244),טבלה20[[#This Row],[באיזה מחזור נעקר אחרי קביעה?]],"")</f>
        <v/>
      </c>
      <c r="T1243" s="1" t="str">
        <f>IF(AND(טבלה20[[#This Row],[הפרש קבוע אחרון]]&lt;&gt;"",I1242=""),טבלה20[[#This Row],[CycleNumber]],"")</f>
        <v/>
      </c>
      <c r="U1243" s="1" t="str">
        <f>IF(OR(טבלה20[[#This Row],[CycleNumber]]&gt;B1244,B1244=""),טבלה20[[#This Row],[CycleNumber]],"")</f>
        <v/>
      </c>
      <c r="V12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3" t="s">
        <v>71</v>
      </c>
      <c r="AO1243">
        <v>3</v>
      </c>
      <c r="AP1243">
        <v>38</v>
      </c>
      <c r="AQ1243">
        <f t="shared" si="42"/>
        <v>0</v>
      </c>
      <c r="AR1243" t="str">
        <f t="shared" si="43"/>
        <v/>
      </c>
    </row>
    <row r="1244" spans="1:44" hidden="1" x14ac:dyDescent="0.25">
      <c r="A1244" t="s">
        <v>71</v>
      </c>
      <c r="B1244">
        <v>5</v>
      </c>
      <c r="C1244">
        <v>0</v>
      </c>
      <c r="D1244">
        <v>1</v>
      </c>
      <c r="E1244">
        <v>0</v>
      </c>
      <c r="F1244">
        <v>31</v>
      </c>
      <c r="G1244" t="str">
        <f>IF(טבלה20[[#This Row],[CycleNumber]]&gt;2,IF(AND(טבלה20[[#This Row],[LengthofCycle]]-F1243=F1243-F1242,טבלה20[[#This Row],[LengthofCycle]]-F1243&lt;&gt;0),1,""),"")</f>
        <v/>
      </c>
      <c r="H1244" t="str">
        <f>IF(טבלה20[[#This Row],[דילוג]]=1,SUM(G1244:G1245),"")</f>
        <v/>
      </c>
      <c r="I1244" t="str">
        <f>IF(AND(טבלה20[[#This Row],[CycleNumber]]&gt;B1243,טבלה20[[#This Row],[CycleNumber]]&gt;2),IF(טבלה20[[#This Row],[דילוג]]=1,טבלה20[[#This Row],[LengthofCycle]]-F1243,I1243),"")</f>
        <v/>
      </c>
      <c r="J1244">
        <f>IF(AND(טבלה20[[#This Row],[CycleNumber]]&gt;B1243,טבלה20[[#This Row],[CycleNumber]]&gt;2),IF(טבלה20[[#This Row],[דילוג]]=1,1,IF(MAX(J1242:J1243)=1,1,IF(טבלה20[[#This Row],[LengthofCycle]]-F1243&lt;&gt;טבלה20[[#This Row],[הפרש קבוע אחרון]],0,""))),"")</f>
        <v>0</v>
      </c>
      <c r="K1244" t="str">
        <f>IF(טבלה20[[#This Row],[CycleNumber]]&lt;3,"",IF(טבלה20[[#This Row],[דילוג]]=1,1,IF(K1243="","",IF(טבלה20[[#This Row],[LengthofCycle]]-F1243=טבלה20[[#This Row],[הפרש קבוע אחרון]],1,IF(K1243+1&gt;3,"",K1243+1)))))</f>
        <v/>
      </c>
      <c r="L1244" t="str">
        <f>IF(OR(טבלה20[[#This Row],[פעילות]]="",K1243=""),"",IF(טבלה20[[#This Row],[פעילות]]=1,1,0))</f>
        <v/>
      </c>
      <c r="M1244" s="1" t="str">
        <f>IF(טבלה20[[#This Row],[פעילות]]="","",IF(OR(M1243="",AND(טבלה20[[#This Row],[דילוג]]=1,K1243=3)),1,M1243+1))</f>
        <v/>
      </c>
      <c r="N1244" s="1" t="str">
        <f>IF(AND(טבלה20[[#This Row],[מחזורי פעילות]]=3,G1245=1,טבלה20[[#This Row],[הפרש קבוע אחרון]]&lt;&gt;I1245),1,"")</f>
        <v/>
      </c>
      <c r="O1244" s="1" t="str">
        <f>IF(AND(טבלה20[[#This Row],[מחזורי פעילות]]=3,G1245=1,טבלה20[[#This Row],[הפרש קבוע אחרון]]=I1245),1,"")</f>
        <v/>
      </c>
      <c r="P1244" s="1" t="str">
        <f>IF(AND(טבלה20[[#This Row],[דילוג]]=1,טבלה20[[#This Row],[הפרש קבוע אחרון]]=I1243,טבלה20[[#This Row],[מחזורי פעילות]]&gt;1),1,"")</f>
        <v/>
      </c>
      <c r="Q1244" s="1" t="str">
        <f>IF(OR(AND(טבלה20[[#This Row],[מחזורי פעילות]]&lt;&gt;"",M1245=""),AND(טבלה20[[#This Row],[פעילות]]=3,M1245=1)),טבלה20[[#This Row],[מחזורי פעילות]],"")</f>
        <v/>
      </c>
      <c r="R1244" s="1" t="str">
        <f>IF(טבלה20[[#This Row],[באיזה מחזור נעקר אחרי קביעה?]]&lt;&gt;"",1,"")</f>
        <v/>
      </c>
      <c r="S1244" s="1" t="str">
        <f>IF(AND(טבלה20[[#This Row],[באיזה מחזור נעקר אחרי קביעה?]]&lt;&gt;"",טבלה20[[#This Row],[CycleNumber]]&gt;B1245),טבלה20[[#This Row],[באיזה מחזור נעקר אחרי קביעה?]],"")</f>
        <v/>
      </c>
      <c r="T1244" s="1" t="str">
        <f>IF(AND(טבלה20[[#This Row],[הפרש קבוע אחרון]]&lt;&gt;"",I1243=""),טבלה20[[#This Row],[CycleNumber]],"")</f>
        <v/>
      </c>
      <c r="U1244" s="1" t="str">
        <f>IF(OR(טבלה20[[#This Row],[CycleNumber]]&gt;B1245,B1245=""),טבלה20[[#This Row],[CycleNumber]],"")</f>
        <v/>
      </c>
      <c r="V12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4" t="s">
        <v>71</v>
      </c>
      <c r="AO1244">
        <v>4</v>
      </c>
      <c r="AP1244">
        <v>34</v>
      </c>
      <c r="AQ1244">
        <f t="shared" si="42"/>
        <v>0</v>
      </c>
      <c r="AR1244" t="str">
        <f t="shared" si="43"/>
        <v/>
      </c>
    </row>
    <row r="1245" spans="1:44" hidden="1" x14ac:dyDescent="0.25">
      <c r="A1245" t="s">
        <v>71</v>
      </c>
      <c r="B1245">
        <v>6</v>
      </c>
      <c r="C1245">
        <v>0</v>
      </c>
      <c r="D1245">
        <v>1</v>
      </c>
      <c r="E1245">
        <v>0</v>
      </c>
      <c r="F1245">
        <v>28</v>
      </c>
      <c r="G1245">
        <f>IF(טבלה20[[#This Row],[CycleNumber]]&gt;2,IF(AND(טבלה20[[#This Row],[LengthofCycle]]-F1244=F1244-F1243,טבלה20[[#This Row],[LengthofCycle]]-F1244&lt;&gt;0),1,""),"")</f>
        <v>1</v>
      </c>
      <c r="H1245">
        <f>IF(טבלה20[[#This Row],[דילוג]]=1,SUM(G1245:G1246),"")</f>
        <v>1</v>
      </c>
      <c r="I1245">
        <f>IF(AND(טבלה20[[#This Row],[CycleNumber]]&gt;B1244,טבלה20[[#This Row],[CycleNumber]]&gt;2),IF(טבלה20[[#This Row],[דילוג]]=1,טבלה20[[#This Row],[LengthofCycle]]-F1244,I1244),"")</f>
        <v>-3</v>
      </c>
      <c r="J1245">
        <f>IF(AND(טבלה20[[#This Row],[CycleNumber]]&gt;B1244,טבלה20[[#This Row],[CycleNumber]]&gt;2),IF(טבלה20[[#This Row],[דילוג]]=1,1,IF(MAX(J1243:J1244)=1,1,IF(טבלה20[[#This Row],[LengthofCycle]]-F1244&lt;&gt;טבלה20[[#This Row],[הפרש קבוע אחרון]],0,""))),"")</f>
        <v>1</v>
      </c>
      <c r="K1245">
        <f>IF(טבלה20[[#This Row],[CycleNumber]]&lt;3,"",IF(טבלה20[[#This Row],[דילוג]]=1,1,IF(K1244="","",IF(טבלה20[[#This Row],[LengthofCycle]]-F1244=טבלה20[[#This Row],[הפרש קבוע אחרון]],1,IF(K1244+1&gt;3,"",K1244+1)))))</f>
        <v>1</v>
      </c>
      <c r="L1245" t="str">
        <f>IF(OR(טבלה20[[#This Row],[פעילות]]="",K1244=""),"",IF(טבלה20[[#This Row],[פעילות]]=1,1,0))</f>
        <v/>
      </c>
      <c r="M1245" s="1">
        <f>IF(טבלה20[[#This Row],[פעילות]]="","",IF(OR(M1244="",AND(טבלה20[[#This Row],[דילוג]]=1,K1244=3)),1,M1244+1))</f>
        <v>1</v>
      </c>
      <c r="N1245" s="1" t="str">
        <f>IF(AND(טבלה20[[#This Row],[מחזורי פעילות]]=3,G1246=1,טבלה20[[#This Row],[הפרש קבוע אחרון]]&lt;&gt;I1246),1,"")</f>
        <v/>
      </c>
      <c r="O1245" s="1" t="str">
        <f>IF(AND(טבלה20[[#This Row],[מחזורי פעילות]]=3,G1246=1,טבלה20[[#This Row],[הפרש קבוע אחרון]]=I1246),1,"")</f>
        <v/>
      </c>
      <c r="P1245" s="1" t="str">
        <f>IF(AND(טבלה20[[#This Row],[דילוג]]=1,טבלה20[[#This Row],[הפרש קבוע אחרון]]=I1244,טבלה20[[#This Row],[מחזורי פעילות]]&gt;1),1,"")</f>
        <v/>
      </c>
      <c r="Q1245" s="1" t="str">
        <f>IF(OR(AND(טבלה20[[#This Row],[מחזורי פעילות]]&lt;&gt;"",M1246=""),AND(טבלה20[[#This Row],[פעילות]]=3,M1246=1)),טבלה20[[#This Row],[מחזורי פעילות]],"")</f>
        <v/>
      </c>
      <c r="R1245" s="1" t="str">
        <f>IF(טבלה20[[#This Row],[באיזה מחזור נעקר אחרי קביעה?]]&lt;&gt;"",1,"")</f>
        <v/>
      </c>
      <c r="S1245" s="1" t="str">
        <f>IF(AND(טבלה20[[#This Row],[באיזה מחזור נעקר אחרי קביעה?]]&lt;&gt;"",טבלה20[[#This Row],[CycleNumber]]&gt;B1246),טבלה20[[#This Row],[באיזה מחזור נעקר אחרי קביעה?]],"")</f>
        <v/>
      </c>
      <c r="T1245" s="1">
        <f>IF(AND(טבלה20[[#This Row],[הפרש קבוע אחרון]]&lt;&gt;"",I1244=""),טבלה20[[#This Row],[CycleNumber]],"")</f>
        <v>6</v>
      </c>
      <c r="U1245" s="1" t="str">
        <f>IF(OR(טבלה20[[#This Row],[CycleNumber]]&gt;B1246,B1246=""),טבלה20[[#This Row],[CycleNumber]],"")</f>
        <v/>
      </c>
      <c r="V12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5" t="s">
        <v>71</v>
      </c>
      <c r="AO1245">
        <v>5</v>
      </c>
      <c r="AP1245">
        <v>31</v>
      </c>
      <c r="AQ1245">
        <f t="shared" si="42"/>
        <v>0</v>
      </c>
      <c r="AR1245" t="str">
        <f t="shared" si="43"/>
        <v/>
      </c>
    </row>
    <row r="1246" spans="1:44" hidden="1" x14ac:dyDescent="0.25">
      <c r="A1246" t="s">
        <v>71</v>
      </c>
      <c r="B1246">
        <v>7</v>
      </c>
      <c r="C1246">
        <v>0</v>
      </c>
      <c r="D1246">
        <v>1</v>
      </c>
      <c r="E1246">
        <v>0</v>
      </c>
      <c r="F1246">
        <v>29</v>
      </c>
      <c r="G1246" t="str">
        <f>IF(טבלה20[[#This Row],[CycleNumber]]&gt;2,IF(AND(טבלה20[[#This Row],[LengthofCycle]]-F1245=F1245-F1244,טבלה20[[#This Row],[LengthofCycle]]-F1245&lt;&gt;0),1,""),"")</f>
        <v/>
      </c>
      <c r="H1246" t="str">
        <f>IF(טבלה20[[#This Row],[דילוג]]=1,SUM(G1246:G1247),"")</f>
        <v/>
      </c>
      <c r="I1246">
        <f>IF(AND(טבלה20[[#This Row],[CycleNumber]]&gt;B1245,טבלה20[[#This Row],[CycleNumber]]&gt;2),IF(טבלה20[[#This Row],[דילוג]]=1,טבלה20[[#This Row],[LengthofCycle]]-F1245,I1245),"")</f>
        <v>-3</v>
      </c>
      <c r="J1246">
        <f>IF(AND(טבלה20[[#This Row],[CycleNumber]]&gt;B1245,טבלה20[[#This Row],[CycleNumber]]&gt;2),IF(טבלה20[[#This Row],[דילוג]]=1,1,IF(MAX(J1244:J1245)=1,1,IF(טבלה20[[#This Row],[LengthofCycle]]-F1245&lt;&gt;טבלה20[[#This Row],[הפרש קבוע אחרון]],0,""))),"")</f>
        <v>1</v>
      </c>
      <c r="K1246">
        <f>IF(טבלה20[[#This Row],[CycleNumber]]&lt;3,"",IF(טבלה20[[#This Row],[דילוג]]=1,1,IF(K1245="","",IF(טבלה20[[#This Row],[LengthofCycle]]-F1245=טבלה20[[#This Row],[הפרש קבוע אחרון]],1,IF(K1245+1&gt;3,"",K1245+1)))))</f>
        <v>2</v>
      </c>
      <c r="L1246">
        <f>IF(OR(טבלה20[[#This Row],[פעילות]]="",K1245=""),"",IF(טבלה20[[#This Row],[פעילות]]=1,1,0))</f>
        <v>0</v>
      </c>
      <c r="M1246" s="1">
        <f>IF(טבלה20[[#This Row],[פעילות]]="","",IF(OR(M1245="",AND(טבלה20[[#This Row],[דילוג]]=1,K1245=3)),1,M1245+1))</f>
        <v>2</v>
      </c>
      <c r="N1246" s="1" t="str">
        <f>IF(AND(טבלה20[[#This Row],[מחזורי פעילות]]=3,G1247=1,טבלה20[[#This Row],[הפרש קבוע אחרון]]&lt;&gt;I1247),1,"")</f>
        <v/>
      </c>
      <c r="O1246" s="1" t="str">
        <f>IF(AND(טבלה20[[#This Row],[מחזורי פעילות]]=3,G1247=1,טבלה20[[#This Row],[הפרש קבוע אחרון]]=I1247),1,"")</f>
        <v/>
      </c>
      <c r="P1246" s="1" t="str">
        <f>IF(AND(טבלה20[[#This Row],[דילוג]]=1,טבלה20[[#This Row],[הפרש קבוע אחרון]]=I1245,טבלה20[[#This Row],[מחזורי פעילות]]&gt;1),1,"")</f>
        <v/>
      </c>
      <c r="Q1246" s="1" t="str">
        <f>IF(OR(AND(טבלה20[[#This Row],[מחזורי פעילות]]&lt;&gt;"",M1247=""),AND(טבלה20[[#This Row],[פעילות]]=3,M1247=1)),טבלה20[[#This Row],[מחזורי פעילות]],"")</f>
        <v/>
      </c>
      <c r="R1246" s="1" t="str">
        <f>IF(טבלה20[[#This Row],[באיזה מחזור נעקר אחרי קביעה?]]&lt;&gt;"",1,"")</f>
        <v/>
      </c>
      <c r="S1246" s="1" t="str">
        <f>IF(AND(טבלה20[[#This Row],[באיזה מחזור נעקר אחרי קביעה?]]&lt;&gt;"",טבלה20[[#This Row],[CycleNumber]]&gt;B1247),טבלה20[[#This Row],[באיזה מחזור נעקר אחרי קביעה?]],"")</f>
        <v/>
      </c>
      <c r="T1246" s="1" t="str">
        <f>IF(AND(טבלה20[[#This Row],[הפרש קבוע אחרון]]&lt;&gt;"",I1245=""),טבלה20[[#This Row],[CycleNumber]],"")</f>
        <v/>
      </c>
      <c r="U1246" s="1" t="str">
        <f>IF(OR(טבלה20[[#This Row],[CycleNumber]]&gt;B1247,B1247=""),טבלה20[[#This Row],[CycleNumber]],"")</f>
        <v/>
      </c>
      <c r="V12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6" t="s">
        <v>71</v>
      </c>
      <c r="AO1246">
        <v>6</v>
      </c>
      <c r="AP1246">
        <v>28</v>
      </c>
      <c r="AQ1246">
        <f t="shared" si="42"/>
        <v>1</v>
      </c>
      <c r="AR1246" t="str">
        <f t="shared" si="43"/>
        <v/>
      </c>
    </row>
    <row r="1247" spans="1:44" hidden="1" x14ac:dyDescent="0.25">
      <c r="A1247" t="s">
        <v>71</v>
      </c>
      <c r="B1247">
        <v>8</v>
      </c>
      <c r="C1247">
        <v>0</v>
      </c>
      <c r="D1247">
        <v>1</v>
      </c>
      <c r="E1247">
        <v>0</v>
      </c>
      <c r="F1247">
        <v>32</v>
      </c>
      <c r="G1247" t="str">
        <f>IF(טבלה20[[#This Row],[CycleNumber]]&gt;2,IF(AND(טבלה20[[#This Row],[LengthofCycle]]-F1246=F1246-F1245,טבלה20[[#This Row],[LengthofCycle]]-F1246&lt;&gt;0),1,""),"")</f>
        <v/>
      </c>
      <c r="H1247" t="str">
        <f>IF(טבלה20[[#This Row],[דילוג]]=1,SUM(G1247:G1248),"")</f>
        <v/>
      </c>
      <c r="I1247">
        <f>IF(AND(טבלה20[[#This Row],[CycleNumber]]&gt;B1246,טבלה20[[#This Row],[CycleNumber]]&gt;2),IF(טבלה20[[#This Row],[דילוג]]=1,טבלה20[[#This Row],[LengthofCycle]]-F1246,I1246),"")</f>
        <v>-3</v>
      </c>
      <c r="J1247">
        <f>IF(AND(טבלה20[[#This Row],[CycleNumber]]&gt;B1246,טבלה20[[#This Row],[CycleNumber]]&gt;2),IF(טבלה20[[#This Row],[דילוג]]=1,1,IF(MAX(J1245:J1246)=1,1,IF(טבלה20[[#This Row],[LengthofCycle]]-F1246&lt;&gt;טבלה20[[#This Row],[הפרש קבוע אחרון]],0,""))),"")</f>
        <v>1</v>
      </c>
      <c r="K1247">
        <f>IF(טבלה20[[#This Row],[CycleNumber]]&lt;3,"",IF(טבלה20[[#This Row],[דילוג]]=1,1,IF(K1246="","",IF(טבלה20[[#This Row],[LengthofCycle]]-F1246=טבלה20[[#This Row],[הפרש קבוע אחרון]],1,IF(K1246+1&gt;3,"",K1246+1)))))</f>
        <v>3</v>
      </c>
      <c r="L1247">
        <f>IF(OR(טבלה20[[#This Row],[פעילות]]="",K1246=""),"",IF(טבלה20[[#This Row],[פעילות]]=1,1,0))</f>
        <v>0</v>
      </c>
      <c r="M1247" s="1">
        <f>IF(טבלה20[[#This Row],[פעילות]]="","",IF(OR(M1246="",AND(טבלה20[[#This Row],[דילוג]]=1,K1246=3)),1,M1246+1))</f>
        <v>3</v>
      </c>
      <c r="N1247" s="1" t="str">
        <f>IF(AND(טבלה20[[#This Row],[מחזורי פעילות]]=3,G1248=1,טבלה20[[#This Row],[הפרש קבוע אחרון]]&lt;&gt;I1248),1,"")</f>
        <v/>
      </c>
      <c r="O1247" s="1" t="str">
        <f>IF(AND(טבלה20[[#This Row],[מחזורי פעילות]]=3,G1248=1,טבלה20[[#This Row],[הפרש קבוע אחרון]]=I1248),1,"")</f>
        <v/>
      </c>
      <c r="P1247" s="1" t="str">
        <f>IF(AND(טבלה20[[#This Row],[דילוג]]=1,טבלה20[[#This Row],[הפרש קבוע אחרון]]=I1246,טבלה20[[#This Row],[מחזורי פעילות]]&gt;1),1,"")</f>
        <v/>
      </c>
      <c r="Q1247" s="1">
        <f>IF(OR(AND(טבלה20[[#This Row],[מחזורי פעילות]]&lt;&gt;"",M1248=""),AND(טבלה20[[#This Row],[פעילות]]=3,M1248=1)),טבלה20[[#This Row],[מחזורי פעילות]],"")</f>
        <v>3</v>
      </c>
      <c r="R1247" s="1">
        <f>IF(טבלה20[[#This Row],[באיזה מחזור נעקר אחרי קביעה?]]&lt;&gt;"",1,"")</f>
        <v>1</v>
      </c>
      <c r="S1247" s="1" t="str">
        <f>IF(AND(טבלה20[[#This Row],[באיזה מחזור נעקר אחרי קביעה?]]&lt;&gt;"",טבלה20[[#This Row],[CycleNumber]]&gt;B1248),טבלה20[[#This Row],[באיזה מחזור נעקר אחרי קביעה?]],"")</f>
        <v/>
      </c>
      <c r="T1247" s="1" t="str">
        <f>IF(AND(טבלה20[[#This Row],[הפרש קבוע אחרון]]&lt;&gt;"",I1246=""),טבלה20[[#This Row],[CycleNumber]],"")</f>
        <v/>
      </c>
      <c r="U1247" s="1" t="str">
        <f>IF(OR(טבלה20[[#This Row],[CycleNumber]]&gt;B1248,B1248=""),טבלה20[[#This Row],[CycleNumber]],"")</f>
        <v/>
      </c>
      <c r="V12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7" t="s">
        <v>71</v>
      </c>
      <c r="AO1247">
        <v>7</v>
      </c>
      <c r="AP1247">
        <v>29</v>
      </c>
      <c r="AQ1247">
        <f t="shared" si="42"/>
        <v>0</v>
      </c>
      <c r="AR1247" t="str">
        <f t="shared" si="43"/>
        <v/>
      </c>
    </row>
    <row r="1248" spans="1:44" hidden="1" x14ac:dyDescent="0.25">
      <c r="A1248" t="s">
        <v>71</v>
      </c>
      <c r="B1248">
        <v>9</v>
      </c>
      <c r="C1248">
        <v>0</v>
      </c>
      <c r="D1248">
        <v>1</v>
      </c>
      <c r="E1248">
        <v>0</v>
      </c>
      <c r="F1248">
        <v>32</v>
      </c>
      <c r="G1248" t="str">
        <f>IF(טבלה20[[#This Row],[CycleNumber]]&gt;2,IF(AND(טבלה20[[#This Row],[LengthofCycle]]-F1247=F1247-F1246,טבלה20[[#This Row],[LengthofCycle]]-F1247&lt;&gt;0),1,""),"")</f>
        <v/>
      </c>
      <c r="H1248" t="str">
        <f>IF(טבלה20[[#This Row],[דילוג]]=1,SUM(G1248:G1249),"")</f>
        <v/>
      </c>
      <c r="I1248">
        <f>IF(AND(טבלה20[[#This Row],[CycleNumber]]&gt;B1247,טבלה20[[#This Row],[CycleNumber]]&gt;2),IF(טבלה20[[#This Row],[דילוג]]=1,טבלה20[[#This Row],[LengthofCycle]]-F1247,I1247),"")</f>
        <v>-3</v>
      </c>
      <c r="J1248">
        <f>IF(AND(טבלה20[[#This Row],[CycleNumber]]&gt;B1247,טבלה20[[#This Row],[CycleNumber]]&gt;2),IF(טבלה20[[#This Row],[דילוג]]=1,1,IF(MAX(J1246:J1247)=1,1,IF(טבלה20[[#This Row],[LengthofCycle]]-F1247&lt;&gt;טבלה20[[#This Row],[הפרש קבוע אחרון]],0,""))),"")</f>
        <v>1</v>
      </c>
      <c r="K1248" t="str">
        <f>IF(טבלה20[[#This Row],[CycleNumber]]&lt;3,"",IF(טבלה20[[#This Row],[דילוג]]=1,1,IF(K1247="","",IF(טבלה20[[#This Row],[LengthofCycle]]-F1247=טבלה20[[#This Row],[הפרש קבוע אחרון]],1,IF(K1247+1&gt;3,"",K1247+1)))))</f>
        <v/>
      </c>
      <c r="L1248" t="str">
        <f>IF(OR(טבלה20[[#This Row],[פעילות]]="",K1247=""),"",IF(טבלה20[[#This Row],[פעילות]]=1,1,0))</f>
        <v/>
      </c>
      <c r="M1248" s="1" t="str">
        <f>IF(טבלה20[[#This Row],[פעילות]]="","",IF(OR(M1247="",AND(טבלה20[[#This Row],[דילוג]]=1,K1247=3)),1,M1247+1))</f>
        <v/>
      </c>
      <c r="N1248" s="1" t="str">
        <f>IF(AND(טבלה20[[#This Row],[מחזורי פעילות]]=3,G1249=1,טבלה20[[#This Row],[הפרש קבוע אחרון]]&lt;&gt;I1249),1,"")</f>
        <v/>
      </c>
      <c r="O1248" s="1" t="str">
        <f>IF(AND(טבלה20[[#This Row],[מחזורי פעילות]]=3,G1249=1,טבלה20[[#This Row],[הפרש קבוע אחרון]]=I1249),1,"")</f>
        <v/>
      </c>
      <c r="P1248" s="1" t="str">
        <f>IF(AND(טבלה20[[#This Row],[דילוג]]=1,טבלה20[[#This Row],[הפרש קבוע אחרון]]=I1247,טבלה20[[#This Row],[מחזורי פעילות]]&gt;1),1,"")</f>
        <v/>
      </c>
      <c r="Q1248" s="1" t="str">
        <f>IF(OR(AND(טבלה20[[#This Row],[מחזורי פעילות]]&lt;&gt;"",M1249=""),AND(טבלה20[[#This Row],[פעילות]]=3,M1249=1)),טבלה20[[#This Row],[מחזורי פעילות]],"")</f>
        <v/>
      </c>
      <c r="R1248" s="1" t="str">
        <f>IF(טבלה20[[#This Row],[באיזה מחזור נעקר אחרי קביעה?]]&lt;&gt;"",1,"")</f>
        <v/>
      </c>
      <c r="S1248" s="1" t="str">
        <f>IF(AND(טבלה20[[#This Row],[באיזה מחזור נעקר אחרי קביעה?]]&lt;&gt;"",טבלה20[[#This Row],[CycleNumber]]&gt;B1249),טבלה20[[#This Row],[באיזה מחזור נעקר אחרי קביעה?]],"")</f>
        <v/>
      </c>
      <c r="T1248" s="1" t="str">
        <f>IF(AND(טבלה20[[#This Row],[הפרש קבוע אחרון]]&lt;&gt;"",I1247=""),טבלה20[[#This Row],[CycleNumber]],"")</f>
        <v/>
      </c>
      <c r="U1248" s="1" t="str">
        <f>IF(OR(טבלה20[[#This Row],[CycleNumber]]&gt;B1249,B1249=""),טבלה20[[#This Row],[CycleNumber]],"")</f>
        <v/>
      </c>
      <c r="V12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8" t="s">
        <v>71</v>
      </c>
      <c r="AO1248">
        <v>8</v>
      </c>
      <c r="AP1248">
        <v>32</v>
      </c>
      <c r="AQ1248">
        <f t="shared" si="42"/>
        <v>0</v>
      </c>
      <c r="AR1248" t="str">
        <f t="shared" si="43"/>
        <v/>
      </c>
    </row>
    <row r="1249" spans="1:44" hidden="1" x14ac:dyDescent="0.25">
      <c r="A1249" t="s">
        <v>71</v>
      </c>
      <c r="B1249">
        <v>10</v>
      </c>
      <c r="C1249">
        <v>0</v>
      </c>
      <c r="D1249">
        <v>1</v>
      </c>
      <c r="E1249">
        <v>0</v>
      </c>
      <c r="F1249">
        <v>33</v>
      </c>
      <c r="G1249" t="str">
        <f>IF(טבלה20[[#This Row],[CycleNumber]]&gt;2,IF(AND(טבלה20[[#This Row],[LengthofCycle]]-F1248=F1248-F1247,טבלה20[[#This Row],[LengthofCycle]]-F1248&lt;&gt;0),1,""),"")</f>
        <v/>
      </c>
      <c r="H1249" t="str">
        <f>IF(טבלה20[[#This Row],[דילוג]]=1,SUM(G1249:G1250),"")</f>
        <v/>
      </c>
      <c r="I1249">
        <f>IF(AND(טבלה20[[#This Row],[CycleNumber]]&gt;B1248,טבלה20[[#This Row],[CycleNumber]]&gt;2),IF(טבלה20[[#This Row],[דילוג]]=1,טבלה20[[#This Row],[LengthofCycle]]-F1248,I1248),"")</f>
        <v>-3</v>
      </c>
      <c r="J1249">
        <f>IF(AND(טבלה20[[#This Row],[CycleNumber]]&gt;B1248,טבלה20[[#This Row],[CycleNumber]]&gt;2),IF(טבלה20[[#This Row],[דילוג]]=1,1,IF(MAX(J1247:J1248)=1,1,IF(טבלה20[[#This Row],[LengthofCycle]]-F1248&lt;&gt;טבלה20[[#This Row],[הפרש קבוע אחרון]],0,""))),"")</f>
        <v>1</v>
      </c>
      <c r="K1249" t="str">
        <f>IF(טבלה20[[#This Row],[CycleNumber]]&lt;3,"",IF(טבלה20[[#This Row],[דילוג]]=1,1,IF(K1248="","",IF(טבלה20[[#This Row],[LengthofCycle]]-F1248=טבלה20[[#This Row],[הפרש קבוע אחרון]],1,IF(K1248+1&gt;3,"",K1248+1)))))</f>
        <v/>
      </c>
      <c r="L1249" t="str">
        <f>IF(OR(טבלה20[[#This Row],[פעילות]]="",K1248=""),"",IF(טבלה20[[#This Row],[פעילות]]=1,1,0))</f>
        <v/>
      </c>
      <c r="M1249" s="1" t="str">
        <f>IF(טבלה20[[#This Row],[פעילות]]="","",IF(OR(M1248="",AND(טבלה20[[#This Row],[דילוג]]=1,K1248=3)),1,M1248+1))</f>
        <v/>
      </c>
      <c r="N1249" s="1" t="str">
        <f>IF(AND(טבלה20[[#This Row],[מחזורי פעילות]]=3,G1250=1,טבלה20[[#This Row],[הפרש קבוע אחרון]]&lt;&gt;I1250),1,"")</f>
        <v/>
      </c>
      <c r="O1249" s="1" t="str">
        <f>IF(AND(טבלה20[[#This Row],[מחזורי פעילות]]=3,G1250=1,טבלה20[[#This Row],[הפרש קבוע אחרון]]=I1250),1,"")</f>
        <v/>
      </c>
      <c r="P1249" s="1" t="str">
        <f>IF(AND(טבלה20[[#This Row],[דילוג]]=1,טבלה20[[#This Row],[הפרש קבוע אחרון]]=I1248,טבלה20[[#This Row],[מחזורי פעילות]]&gt;1),1,"")</f>
        <v/>
      </c>
      <c r="Q1249" s="1" t="str">
        <f>IF(OR(AND(טבלה20[[#This Row],[מחזורי פעילות]]&lt;&gt;"",M1250=""),AND(טבלה20[[#This Row],[פעילות]]=3,M1250=1)),טבלה20[[#This Row],[מחזורי פעילות]],"")</f>
        <v/>
      </c>
      <c r="R1249" s="1" t="str">
        <f>IF(טבלה20[[#This Row],[באיזה מחזור נעקר אחרי קביעה?]]&lt;&gt;"",1,"")</f>
        <v/>
      </c>
      <c r="S1249" s="1" t="str">
        <f>IF(AND(טבלה20[[#This Row],[באיזה מחזור נעקר אחרי קביעה?]]&lt;&gt;"",טבלה20[[#This Row],[CycleNumber]]&gt;B1250),טבלה20[[#This Row],[באיזה מחזור נעקר אחרי קביעה?]],"")</f>
        <v/>
      </c>
      <c r="T1249" s="1" t="str">
        <f>IF(AND(טבלה20[[#This Row],[הפרש קבוע אחרון]]&lt;&gt;"",I1248=""),טבלה20[[#This Row],[CycleNumber]],"")</f>
        <v/>
      </c>
      <c r="U1249" s="1" t="str">
        <f>IF(OR(טבלה20[[#This Row],[CycleNumber]]&gt;B1250,B1250=""),טבלה20[[#This Row],[CycleNumber]],"")</f>
        <v/>
      </c>
      <c r="V12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49" t="s">
        <v>71</v>
      </c>
      <c r="AO1249">
        <v>9</v>
      </c>
      <c r="AP1249">
        <v>32</v>
      </c>
      <c r="AQ1249">
        <f t="shared" si="42"/>
        <v>0</v>
      </c>
      <c r="AR1249" t="str">
        <f t="shared" si="43"/>
        <v/>
      </c>
    </row>
    <row r="1250" spans="1:44" hidden="1" x14ac:dyDescent="0.25">
      <c r="A1250" t="s">
        <v>71</v>
      </c>
      <c r="B1250">
        <v>11</v>
      </c>
      <c r="C1250">
        <v>0</v>
      </c>
      <c r="D1250">
        <v>1</v>
      </c>
      <c r="E1250">
        <v>0</v>
      </c>
      <c r="F1250">
        <v>31</v>
      </c>
      <c r="G1250" t="str">
        <f>IF(טבלה20[[#This Row],[CycleNumber]]&gt;2,IF(AND(טבלה20[[#This Row],[LengthofCycle]]-F1249=F1249-F1248,טבלה20[[#This Row],[LengthofCycle]]-F1249&lt;&gt;0),1,""),"")</f>
        <v/>
      </c>
      <c r="H1250" t="str">
        <f>IF(טבלה20[[#This Row],[דילוג]]=1,SUM(G1250:G1251),"")</f>
        <v/>
      </c>
      <c r="I1250">
        <f>IF(AND(טבלה20[[#This Row],[CycleNumber]]&gt;B1249,טבלה20[[#This Row],[CycleNumber]]&gt;2),IF(טבלה20[[#This Row],[דילוג]]=1,טבלה20[[#This Row],[LengthofCycle]]-F1249,I1249),"")</f>
        <v>-3</v>
      </c>
      <c r="J1250">
        <f>IF(AND(טבלה20[[#This Row],[CycleNumber]]&gt;B1249,טבלה20[[#This Row],[CycleNumber]]&gt;2),IF(טבלה20[[#This Row],[דילוג]]=1,1,IF(MAX(J1248:J1249)=1,1,IF(טבלה20[[#This Row],[LengthofCycle]]-F1249&lt;&gt;טבלה20[[#This Row],[הפרש קבוע אחרון]],0,""))),"")</f>
        <v>1</v>
      </c>
      <c r="K1250" t="str">
        <f>IF(טבלה20[[#This Row],[CycleNumber]]&lt;3,"",IF(טבלה20[[#This Row],[דילוג]]=1,1,IF(K1249="","",IF(טבלה20[[#This Row],[LengthofCycle]]-F1249=טבלה20[[#This Row],[הפרש קבוע אחרון]],1,IF(K1249+1&gt;3,"",K1249+1)))))</f>
        <v/>
      </c>
      <c r="L1250" t="str">
        <f>IF(OR(טבלה20[[#This Row],[פעילות]]="",K1249=""),"",IF(טבלה20[[#This Row],[פעילות]]=1,1,0))</f>
        <v/>
      </c>
      <c r="M1250" s="1" t="str">
        <f>IF(טבלה20[[#This Row],[פעילות]]="","",IF(OR(M1249="",AND(טבלה20[[#This Row],[דילוג]]=1,K1249=3)),1,M1249+1))</f>
        <v/>
      </c>
      <c r="N1250" s="1" t="str">
        <f>IF(AND(טבלה20[[#This Row],[מחזורי פעילות]]=3,G1251=1,טבלה20[[#This Row],[הפרש קבוע אחרון]]&lt;&gt;I1251),1,"")</f>
        <v/>
      </c>
      <c r="O1250" s="1" t="str">
        <f>IF(AND(טבלה20[[#This Row],[מחזורי פעילות]]=3,G1251=1,טבלה20[[#This Row],[הפרש קבוע אחרון]]=I1251),1,"")</f>
        <v/>
      </c>
      <c r="P1250" s="1" t="str">
        <f>IF(AND(טבלה20[[#This Row],[דילוג]]=1,טבלה20[[#This Row],[הפרש קבוע אחרון]]=I1249,טבלה20[[#This Row],[מחזורי פעילות]]&gt;1),1,"")</f>
        <v/>
      </c>
      <c r="Q1250" s="1" t="str">
        <f>IF(OR(AND(טבלה20[[#This Row],[מחזורי פעילות]]&lt;&gt;"",M1251=""),AND(טבלה20[[#This Row],[פעילות]]=3,M1251=1)),טבלה20[[#This Row],[מחזורי פעילות]],"")</f>
        <v/>
      </c>
      <c r="R1250" s="1" t="str">
        <f>IF(טבלה20[[#This Row],[באיזה מחזור נעקר אחרי קביעה?]]&lt;&gt;"",1,"")</f>
        <v/>
      </c>
      <c r="S1250" s="1" t="str">
        <f>IF(AND(טבלה20[[#This Row],[באיזה מחזור נעקר אחרי קביעה?]]&lt;&gt;"",טבלה20[[#This Row],[CycleNumber]]&gt;B1251),טבלה20[[#This Row],[באיזה מחזור נעקר אחרי קביעה?]],"")</f>
        <v/>
      </c>
      <c r="T1250" s="1" t="str">
        <f>IF(AND(טבלה20[[#This Row],[הפרש קבוע אחרון]]&lt;&gt;"",I1249=""),טבלה20[[#This Row],[CycleNumber]],"")</f>
        <v/>
      </c>
      <c r="U1250" s="1" t="str">
        <f>IF(OR(טבלה20[[#This Row],[CycleNumber]]&gt;B1251,B1251=""),טבלה20[[#This Row],[CycleNumber]],"")</f>
        <v/>
      </c>
      <c r="V12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0" t="s">
        <v>71</v>
      </c>
      <c r="AO1250">
        <v>10</v>
      </c>
      <c r="AP1250">
        <v>33</v>
      </c>
      <c r="AQ1250">
        <f t="shared" si="42"/>
        <v>0</v>
      </c>
      <c r="AR1250" t="str">
        <f t="shared" si="43"/>
        <v/>
      </c>
    </row>
    <row r="1251" spans="1:44" hidden="1" x14ac:dyDescent="0.25">
      <c r="A1251" t="s">
        <v>71</v>
      </c>
      <c r="B1251">
        <v>12</v>
      </c>
      <c r="C1251">
        <v>0</v>
      </c>
      <c r="D1251">
        <v>1</v>
      </c>
      <c r="E1251">
        <v>0</v>
      </c>
      <c r="F1251">
        <v>32</v>
      </c>
      <c r="G1251" t="str">
        <f>IF(טבלה20[[#This Row],[CycleNumber]]&gt;2,IF(AND(טבלה20[[#This Row],[LengthofCycle]]-F1250=F1250-F1249,טבלה20[[#This Row],[LengthofCycle]]-F1250&lt;&gt;0),1,""),"")</f>
        <v/>
      </c>
      <c r="H1251" t="str">
        <f>IF(טבלה20[[#This Row],[דילוג]]=1,SUM(G1251:G1252),"")</f>
        <v/>
      </c>
      <c r="I1251">
        <f>IF(AND(טבלה20[[#This Row],[CycleNumber]]&gt;B1250,טבלה20[[#This Row],[CycleNumber]]&gt;2),IF(טבלה20[[#This Row],[דילוג]]=1,טבלה20[[#This Row],[LengthofCycle]]-F1250,I1250),"")</f>
        <v>-3</v>
      </c>
      <c r="J1251">
        <f>IF(AND(טבלה20[[#This Row],[CycleNumber]]&gt;B1250,טבלה20[[#This Row],[CycleNumber]]&gt;2),IF(טבלה20[[#This Row],[דילוג]]=1,1,IF(MAX(J1249:J1250)=1,1,IF(טבלה20[[#This Row],[LengthofCycle]]-F1250&lt;&gt;טבלה20[[#This Row],[הפרש קבוע אחרון]],0,""))),"")</f>
        <v>1</v>
      </c>
      <c r="K1251" t="str">
        <f>IF(טבלה20[[#This Row],[CycleNumber]]&lt;3,"",IF(טבלה20[[#This Row],[דילוג]]=1,1,IF(K1250="","",IF(טבלה20[[#This Row],[LengthofCycle]]-F1250=טבלה20[[#This Row],[הפרש קבוע אחרון]],1,IF(K1250+1&gt;3,"",K1250+1)))))</f>
        <v/>
      </c>
      <c r="L1251" t="str">
        <f>IF(OR(טבלה20[[#This Row],[פעילות]]="",K1250=""),"",IF(טבלה20[[#This Row],[פעילות]]=1,1,0))</f>
        <v/>
      </c>
      <c r="M1251" s="1" t="str">
        <f>IF(טבלה20[[#This Row],[פעילות]]="","",IF(OR(M1250="",AND(טבלה20[[#This Row],[דילוג]]=1,K1250=3)),1,M1250+1))</f>
        <v/>
      </c>
      <c r="N1251" s="1" t="str">
        <f>IF(AND(טבלה20[[#This Row],[מחזורי פעילות]]=3,G1252=1,טבלה20[[#This Row],[הפרש קבוע אחרון]]&lt;&gt;I1252),1,"")</f>
        <v/>
      </c>
      <c r="O1251" s="1" t="str">
        <f>IF(AND(טבלה20[[#This Row],[מחזורי פעילות]]=3,G1252=1,טבלה20[[#This Row],[הפרש קבוע אחרון]]=I1252),1,"")</f>
        <v/>
      </c>
      <c r="P1251" s="1" t="str">
        <f>IF(AND(טבלה20[[#This Row],[דילוג]]=1,טבלה20[[#This Row],[הפרש קבוע אחרון]]=I1250,טבלה20[[#This Row],[מחזורי פעילות]]&gt;1),1,"")</f>
        <v/>
      </c>
      <c r="Q1251" s="1" t="str">
        <f>IF(OR(AND(טבלה20[[#This Row],[מחזורי פעילות]]&lt;&gt;"",M1252=""),AND(טבלה20[[#This Row],[פעילות]]=3,M1252=1)),טבלה20[[#This Row],[מחזורי פעילות]],"")</f>
        <v/>
      </c>
      <c r="R1251" s="1" t="str">
        <f>IF(טבלה20[[#This Row],[באיזה מחזור נעקר אחרי קביעה?]]&lt;&gt;"",1,"")</f>
        <v/>
      </c>
      <c r="S1251" s="1" t="str">
        <f>IF(AND(טבלה20[[#This Row],[באיזה מחזור נעקר אחרי קביעה?]]&lt;&gt;"",טבלה20[[#This Row],[CycleNumber]]&gt;B1252),טבלה20[[#This Row],[באיזה מחזור נעקר אחרי קביעה?]],"")</f>
        <v/>
      </c>
      <c r="T1251" s="1" t="str">
        <f>IF(AND(טבלה20[[#This Row],[הפרש קבוע אחרון]]&lt;&gt;"",I1250=""),טבלה20[[#This Row],[CycleNumber]],"")</f>
        <v/>
      </c>
      <c r="U1251" s="1" t="str">
        <f>IF(OR(טבלה20[[#This Row],[CycleNumber]]&gt;B1252,B1252=""),טבלה20[[#This Row],[CycleNumber]],"")</f>
        <v/>
      </c>
      <c r="V12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1" t="s">
        <v>71</v>
      </c>
      <c r="AO1251">
        <v>11</v>
      </c>
      <c r="AP1251">
        <v>31</v>
      </c>
      <c r="AQ1251">
        <f t="shared" si="42"/>
        <v>0</v>
      </c>
      <c r="AR1251" t="str">
        <f t="shared" si="43"/>
        <v/>
      </c>
    </row>
    <row r="1252" spans="1:44" hidden="1" x14ac:dyDescent="0.25">
      <c r="A1252" t="s">
        <v>71</v>
      </c>
      <c r="B1252">
        <v>13</v>
      </c>
      <c r="C1252">
        <v>0</v>
      </c>
      <c r="D1252">
        <v>1</v>
      </c>
      <c r="E1252">
        <v>0</v>
      </c>
      <c r="F1252">
        <v>37</v>
      </c>
      <c r="G1252" t="str">
        <f>IF(טבלה20[[#This Row],[CycleNumber]]&gt;2,IF(AND(טבלה20[[#This Row],[LengthofCycle]]-F1251=F1251-F1250,טבלה20[[#This Row],[LengthofCycle]]-F1251&lt;&gt;0),1,""),"")</f>
        <v/>
      </c>
      <c r="H1252" t="str">
        <f>IF(טבלה20[[#This Row],[דילוג]]=1,SUM(G1252:G1253),"")</f>
        <v/>
      </c>
      <c r="I1252">
        <f>IF(AND(טבלה20[[#This Row],[CycleNumber]]&gt;B1251,טבלה20[[#This Row],[CycleNumber]]&gt;2),IF(טבלה20[[#This Row],[דילוג]]=1,טבלה20[[#This Row],[LengthofCycle]]-F1251,I1251),"")</f>
        <v>-3</v>
      </c>
      <c r="J1252">
        <f>IF(AND(טבלה20[[#This Row],[CycleNumber]]&gt;B1251,טבלה20[[#This Row],[CycleNumber]]&gt;2),IF(טבלה20[[#This Row],[דילוג]]=1,1,IF(MAX(J1250:J1251)=1,1,IF(טבלה20[[#This Row],[LengthofCycle]]-F1251&lt;&gt;טבלה20[[#This Row],[הפרש קבוע אחרון]],0,""))),"")</f>
        <v>1</v>
      </c>
      <c r="K1252" t="str">
        <f>IF(טבלה20[[#This Row],[CycleNumber]]&lt;3,"",IF(טבלה20[[#This Row],[דילוג]]=1,1,IF(K1251="","",IF(טבלה20[[#This Row],[LengthofCycle]]-F1251=טבלה20[[#This Row],[הפרש קבוע אחרון]],1,IF(K1251+1&gt;3,"",K1251+1)))))</f>
        <v/>
      </c>
      <c r="L1252" t="str">
        <f>IF(OR(טבלה20[[#This Row],[פעילות]]="",K1251=""),"",IF(טבלה20[[#This Row],[פעילות]]=1,1,0))</f>
        <v/>
      </c>
      <c r="M1252" s="1" t="str">
        <f>IF(טבלה20[[#This Row],[פעילות]]="","",IF(OR(M1251="",AND(טבלה20[[#This Row],[דילוג]]=1,K1251=3)),1,M1251+1))</f>
        <v/>
      </c>
      <c r="N1252" s="1" t="str">
        <f>IF(AND(טבלה20[[#This Row],[מחזורי פעילות]]=3,G1253=1,טבלה20[[#This Row],[הפרש קבוע אחרון]]&lt;&gt;I1253),1,"")</f>
        <v/>
      </c>
      <c r="O1252" s="1" t="str">
        <f>IF(AND(טבלה20[[#This Row],[מחזורי פעילות]]=3,G1253=1,טבלה20[[#This Row],[הפרש קבוע אחרון]]=I1253),1,"")</f>
        <v/>
      </c>
      <c r="P1252" s="1" t="str">
        <f>IF(AND(טבלה20[[#This Row],[דילוג]]=1,טבלה20[[#This Row],[הפרש קבוע אחרון]]=I1251,טבלה20[[#This Row],[מחזורי פעילות]]&gt;1),1,"")</f>
        <v/>
      </c>
      <c r="Q1252" s="1" t="str">
        <f>IF(OR(AND(טבלה20[[#This Row],[מחזורי פעילות]]&lt;&gt;"",M1253=""),AND(טבלה20[[#This Row],[פעילות]]=3,M1253=1)),טבלה20[[#This Row],[מחזורי פעילות]],"")</f>
        <v/>
      </c>
      <c r="R1252" s="1" t="str">
        <f>IF(טבלה20[[#This Row],[באיזה מחזור נעקר אחרי קביעה?]]&lt;&gt;"",1,"")</f>
        <v/>
      </c>
      <c r="S1252" s="1" t="str">
        <f>IF(AND(טבלה20[[#This Row],[באיזה מחזור נעקר אחרי קביעה?]]&lt;&gt;"",טבלה20[[#This Row],[CycleNumber]]&gt;B1253),טבלה20[[#This Row],[באיזה מחזור נעקר אחרי קביעה?]],"")</f>
        <v/>
      </c>
      <c r="T1252" s="1" t="str">
        <f>IF(AND(טבלה20[[#This Row],[הפרש קבוע אחרון]]&lt;&gt;"",I1251=""),טבלה20[[#This Row],[CycleNumber]],"")</f>
        <v/>
      </c>
      <c r="U1252" s="1" t="str">
        <f>IF(OR(טבלה20[[#This Row],[CycleNumber]]&gt;B1253,B1253=""),טבלה20[[#This Row],[CycleNumber]],"")</f>
        <v/>
      </c>
      <c r="V12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2" t="s">
        <v>71</v>
      </c>
      <c r="AO1252">
        <v>12</v>
      </c>
      <c r="AP1252">
        <v>32</v>
      </c>
      <c r="AQ1252">
        <f t="shared" si="42"/>
        <v>0</v>
      </c>
      <c r="AR1252" t="str">
        <f t="shared" si="43"/>
        <v/>
      </c>
    </row>
    <row r="1253" spans="1:44" hidden="1" x14ac:dyDescent="0.25">
      <c r="A1253" t="s">
        <v>71</v>
      </c>
      <c r="B1253">
        <v>14</v>
      </c>
      <c r="C1253">
        <v>0</v>
      </c>
      <c r="D1253">
        <v>0</v>
      </c>
      <c r="E1253">
        <v>0</v>
      </c>
      <c r="F1253">
        <v>29</v>
      </c>
      <c r="G1253" t="str">
        <f>IF(טבלה20[[#This Row],[CycleNumber]]&gt;2,IF(AND(טבלה20[[#This Row],[LengthofCycle]]-F1252=F1252-F1251,טבלה20[[#This Row],[LengthofCycle]]-F1252&lt;&gt;0),1,""),"")</f>
        <v/>
      </c>
      <c r="H1253" t="str">
        <f>IF(טבלה20[[#This Row],[דילוג]]=1,SUM(G1253:G1254),"")</f>
        <v/>
      </c>
      <c r="I1253">
        <f>IF(AND(טבלה20[[#This Row],[CycleNumber]]&gt;B1252,טבלה20[[#This Row],[CycleNumber]]&gt;2),IF(טבלה20[[#This Row],[דילוג]]=1,טבלה20[[#This Row],[LengthofCycle]]-F1252,I1252),"")</f>
        <v>-3</v>
      </c>
      <c r="J1253">
        <f>IF(AND(טבלה20[[#This Row],[CycleNumber]]&gt;B1252,טבלה20[[#This Row],[CycleNumber]]&gt;2),IF(טבלה20[[#This Row],[דילוג]]=1,1,IF(MAX(J1251:J1252)=1,1,IF(טבלה20[[#This Row],[LengthofCycle]]-F1252&lt;&gt;טבלה20[[#This Row],[הפרש קבוע אחרון]],0,""))),"")</f>
        <v>1</v>
      </c>
      <c r="K1253" t="str">
        <f>IF(טבלה20[[#This Row],[CycleNumber]]&lt;3,"",IF(טבלה20[[#This Row],[דילוג]]=1,1,IF(K1252="","",IF(טבלה20[[#This Row],[LengthofCycle]]-F1252=טבלה20[[#This Row],[הפרש קבוע אחרון]],1,IF(K1252+1&gt;3,"",K1252+1)))))</f>
        <v/>
      </c>
      <c r="L1253" t="str">
        <f>IF(OR(טבלה20[[#This Row],[פעילות]]="",K1252=""),"",IF(טבלה20[[#This Row],[פעילות]]=1,1,0))</f>
        <v/>
      </c>
      <c r="M1253" s="1" t="str">
        <f>IF(טבלה20[[#This Row],[פעילות]]="","",IF(OR(M1252="",AND(טבלה20[[#This Row],[דילוג]]=1,K1252=3)),1,M1252+1))</f>
        <v/>
      </c>
      <c r="N1253" s="1" t="str">
        <f>IF(AND(טבלה20[[#This Row],[מחזורי פעילות]]=3,G1254=1,טבלה20[[#This Row],[הפרש קבוע אחרון]]&lt;&gt;I1254),1,"")</f>
        <v/>
      </c>
      <c r="O1253" s="1" t="str">
        <f>IF(AND(טבלה20[[#This Row],[מחזורי פעילות]]=3,G1254=1,טבלה20[[#This Row],[הפרש קבוע אחרון]]=I1254),1,"")</f>
        <v/>
      </c>
      <c r="P1253" s="1" t="str">
        <f>IF(AND(טבלה20[[#This Row],[דילוג]]=1,טבלה20[[#This Row],[הפרש קבוע אחרון]]=I1252,טבלה20[[#This Row],[מחזורי פעילות]]&gt;1),1,"")</f>
        <v/>
      </c>
      <c r="Q1253" s="1" t="str">
        <f>IF(OR(AND(טבלה20[[#This Row],[מחזורי פעילות]]&lt;&gt;"",M1254=""),AND(טבלה20[[#This Row],[פעילות]]=3,M1254=1)),טבלה20[[#This Row],[מחזורי פעילות]],"")</f>
        <v/>
      </c>
      <c r="R1253" s="1" t="str">
        <f>IF(טבלה20[[#This Row],[באיזה מחזור נעקר אחרי קביעה?]]&lt;&gt;"",1,"")</f>
        <v/>
      </c>
      <c r="S1253" s="1" t="str">
        <f>IF(AND(טבלה20[[#This Row],[באיזה מחזור נעקר אחרי קביעה?]]&lt;&gt;"",טבלה20[[#This Row],[CycleNumber]]&gt;B1254),טבלה20[[#This Row],[באיזה מחזור נעקר אחרי קביעה?]],"")</f>
        <v/>
      </c>
      <c r="T1253" s="1" t="str">
        <f>IF(AND(טבלה20[[#This Row],[הפרש קבוע אחרון]]&lt;&gt;"",I1252=""),טבלה20[[#This Row],[CycleNumber]],"")</f>
        <v/>
      </c>
      <c r="U1253" s="1" t="str">
        <f>IF(OR(טבלה20[[#This Row],[CycleNumber]]&gt;B1254,B1254=""),טבלה20[[#This Row],[CycleNumber]],"")</f>
        <v/>
      </c>
      <c r="V12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3" t="s">
        <v>71</v>
      </c>
      <c r="AO1253">
        <v>13</v>
      </c>
      <c r="AP1253">
        <v>37</v>
      </c>
      <c r="AQ1253">
        <f t="shared" si="42"/>
        <v>0</v>
      </c>
      <c r="AR1253" t="str">
        <f t="shared" si="43"/>
        <v/>
      </c>
    </row>
    <row r="1254" spans="1:44" hidden="1" x14ac:dyDescent="0.25">
      <c r="A1254" t="s">
        <v>71</v>
      </c>
      <c r="B1254">
        <v>15</v>
      </c>
      <c r="C1254">
        <v>0</v>
      </c>
      <c r="D1254">
        <v>1</v>
      </c>
      <c r="E1254">
        <v>0</v>
      </c>
      <c r="F1254">
        <v>30</v>
      </c>
      <c r="G1254" t="str">
        <f>IF(טבלה20[[#This Row],[CycleNumber]]&gt;2,IF(AND(טבלה20[[#This Row],[LengthofCycle]]-F1253=F1253-F1252,טבלה20[[#This Row],[LengthofCycle]]-F1253&lt;&gt;0),1,""),"")</f>
        <v/>
      </c>
      <c r="H1254" t="str">
        <f>IF(טבלה20[[#This Row],[דילוג]]=1,SUM(G1254:G1255),"")</f>
        <v/>
      </c>
      <c r="I1254">
        <f>IF(AND(טבלה20[[#This Row],[CycleNumber]]&gt;B1253,טבלה20[[#This Row],[CycleNumber]]&gt;2),IF(טבלה20[[#This Row],[דילוג]]=1,טבלה20[[#This Row],[LengthofCycle]]-F1253,I1253),"")</f>
        <v>-3</v>
      </c>
      <c r="J1254">
        <f>IF(AND(טבלה20[[#This Row],[CycleNumber]]&gt;B1253,טבלה20[[#This Row],[CycleNumber]]&gt;2),IF(טבלה20[[#This Row],[דילוג]]=1,1,IF(MAX(J1252:J1253)=1,1,IF(טבלה20[[#This Row],[LengthofCycle]]-F1253&lt;&gt;טבלה20[[#This Row],[הפרש קבוע אחרון]],0,""))),"")</f>
        <v>1</v>
      </c>
      <c r="K1254" t="str">
        <f>IF(טבלה20[[#This Row],[CycleNumber]]&lt;3,"",IF(טבלה20[[#This Row],[דילוג]]=1,1,IF(K1253="","",IF(טבלה20[[#This Row],[LengthofCycle]]-F1253=טבלה20[[#This Row],[הפרש קבוע אחרון]],1,IF(K1253+1&gt;3,"",K1253+1)))))</f>
        <v/>
      </c>
      <c r="L1254" t="str">
        <f>IF(OR(טבלה20[[#This Row],[פעילות]]="",K1253=""),"",IF(טבלה20[[#This Row],[פעילות]]=1,1,0))</f>
        <v/>
      </c>
      <c r="M1254" s="1" t="str">
        <f>IF(טבלה20[[#This Row],[פעילות]]="","",IF(OR(M1253="",AND(טבלה20[[#This Row],[דילוג]]=1,K1253=3)),1,M1253+1))</f>
        <v/>
      </c>
      <c r="N1254" s="1" t="str">
        <f>IF(AND(טבלה20[[#This Row],[מחזורי פעילות]]=3,G1255=1,טבלה20[[#This Row],[הפרש קבוע אחרון]]&lt;&gt;I1255),1,"")</f>
        <v/>
      </c>
      <c r="O1254" s="1" t="str">
        <f>IF(AND(טבלה20[[#This Row],[מחזורי פעילות]]=3,G1255=1,טבלה20[[#This Row],[הפרש קבוע אחרון]]=I1255),1,"")</f>
        <v/>
      </c>
      <c r="P1254" s="1" t="str">
        <f>IF(AND(טבלה20[[#This Row],[דילוג]]=1,טבלה20[[#This Row],[הפרש קבוע אחרון]]=I1253,טבלה20[[#This Row],[מחזורי פעילות]]&gt;1),1,"")</f>
        <v/>
      </c>
      <c r="Q1254" s="1" t="str">
        <f>IF(OR(AND(טבלה20[[#This Row],[מחזורי פעילות]]&lt;&gt;"",M1255=""),AND(טבלה20[[#This Row],[פעילות]]=3,M1255=1)),טבלה20[[#This Row],[מחזורי פעילות]],"")</f>
        <v/>
      </c>
      <c r="R1254" s="1" t="str">
        <f>IF(טבלה20[[#This Row],[באיזה מחזור נעקר אחרי קביעה?]]&lt;&gt;"",1,"")</f>
        <v/>
      </c>
      <c r="S1254" s="1" t="str">
        <f>IF(AND(טבלה20[[#This Row],[באיזה מחזור נעקר אחרי קביעה?]]&lt;&gt;"",טבלה20[[#This Row],[CycleNumber]]&gt;B1255),טבלה20[[#This Row],[באיזה מחזור נעקר אחרי קביעה?]],"")</f>
        <v/>
      </c>
      <c r="T1254" s="1" t="str">
        <f>IF(AND(טבלה20[[#This Row],[הפרש קבוע אחרון]]&lt;&gt;"",I1253=""),טבלה20[[#This Row],[CycleNumber]],"")</f>
        <v/>
      </c>
      <c r="U1254" s="1">
        <f>IF(OR(טבלה20[[#This Row],[CycleNumber]]&gt;B1255,B1255=""),טבלה20[[#This Row],[CycleNumber]],"")</f>
        <v>15</v>
      </c>
      <c r="V12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4" t="s">
        <v>71</v>
      </c>
      <c r="AO1254">
        <v>14</v>
      </c>
      <c r="AP1254">
        <v>29</v>
      </c>
      <c r="AQ1254">
        <f t="shared" si="42"/>
        <v>0</v>
      </c>
      <c r="AR1254" t="str">
        <f t="shared" si="43"/>
        <v/>
      </c>
    </row>
    <row r="1255" spans="1:44" hidden="1" x14ac:dyDescent="0.25">
      <c r="A1255" t="s">
        <v>72</v>
      </c>
      <c r="B1255">
        <v>1</v>
      </c>
      <c r="C1255">
        <v>0</v>
      </c>
      <c r="D1255">
        <v>1</v>
      </c>
      <c r="E1255">
        <v>0</v>
      </c>
      <c r="F1255">
        <v>28</v>
      </c>
      <c r="G1255" t="str">
        <f>IF(טבלה20[[#This Row],[CycleNumber]]&gt;2,IF(AND(טבלה20[[#This Row],[LengthofCycle]]-F1254=F1254-F1253,טבלה20[[#This Row],[LengthofCycle]]-F1254&lt;&gt;0),1,""),"")</f>
        <v/>
      </c>
      <c r="H1255" t="str">
        <f>IF(טבלה20[[#This Row],[דילוג]]=1,SUM(G1255:G1256),"")</f>
        <v/>
      </c>
      <c r="I1255" t="str">
        <f>IF(AND(טבלה20[[#This Row],[CycleNumber]]&gt;B1254,טבלה20[[#This Row],[CycleNumber]]&gt;2),IF(טבלה20[[#This Row],[דילוג]]=1,טבלה20[[#This Row],[LengthofCycle]]-F1254,I1254),"")</f>
        <v/>
      </c>
      <c r="J1255" t="str">
        <f>IF(AND(טבלה20[[#This Row],[CycleNumber]]&gt;B1254,טבלה20[[#This Row],[CycleNumber]]&gt;2),IF(טבלה20[[#This Row],[דילוג]]=1,1,IF(MAX(J1253:J1254)=1,1,IF(טבלה20[[#This Row],[LengthofCycle]]-F1254&lt;&gt;טבלה20[[#This Row],[הפרש קבוע אחרון]],0,""))),"")</f>
        <v/>
      </c>
      <c r="K1255" t="str">
        <f>IF(טבלה20[[#This Row],[CycleNumber]]&lt;3,"",IF(טבלה20[[#This Row],[דילוג]]=1,1,IF(K1254="","",IF(טבלה20[[#This Row],[LengthofCycle]]-F1254=טבלה20[[#This Row],[הפרש קבוע אחרון]],1,IF(K1254+1&gt;3,"",K1254+1)))))</f>
        <v/>
      </c>
      <c r="L1255" t="str">
        <f>IF(OR(טבלה20[[#This Row],[פעילות]]="",K1254=""),"",IF(טבלה20[[#This Row],[פעילות]]=1,1,0))</f>
        <v/>
      </c>
      <c r="M1255" s="1" t="str">
        <f>IF(טבלה20[[#This Row],[פעילות]]="","",IF(OR(M1254="",AND(טבלה20[[#This Row],[דילוג]]=1,K1254=3)),1,M1254+1))</f>
        <v/>
      </c>
      <c r="N1255" s="1" t="str">
        <f>IF(AND(טבלה20[[#This Row],[מחזורי פעילות]]=3,G1256=1,טבלה20[[#This Row],[הפרש קבוע אחרון]]&lt;&gt;I1256),1,"")</f>
        <v/>
      </c>
      <c r="O1255" s="1" t="str">
        <f>IF(AND(טבלה20[[#This Row],[מחזורי פעילות]]=3,G1256=1,טבלה20[[#This Row],[הפרש קבוע אחרון]]=I1256),1,"")</f>
        <v/>
      </c>
      <c r="P1255" s="1" t="str">
        <f>IF(AND(טבלה20[[#This Row],[דילוג]]=1,טבלה20[[#This Row],[הפרש קבוע אחרון]]=I1254,טבלה20[[#This Row],[מחזורי פעילות]]&gt;1),1,"")</f>
        <v/>
      </c>
      <c r="Q1255" s="1" t="str">
        <f>IF(OR(AND(טבלה20[[#This Row],[מחזורי פעילות]]&lt;&gt;"",M1256=""),AND(טבלה20[[#This Row],[פעילות]]=3,M1256=1)),טבלה20[[#This Row],[מחזורי פעילות]],"")</f>
        <v/>
      </c>
      <c r="R1255" s="1" t="str">
        <f>IF(טבלה20[[#This Row],[באיזה מחזור נעקר אחרי קביעה?]]&lt;&gt;"",1,"")</f>
        <v/>
      </c>
      <c r="S1255" s="1" t="str">
        <f>IF(AND(טבלה20[[#This Row],[באיזה מחזור נעקר אחרי קביעה?]]&lt;&gt;"",טבלה20[[#This Row],[CycleNumber]]&gt;B1256),טבלה20[[#This Row],[באיזה מחזור נעקר אחרי קביעה?]],"")</f>
        <v/>
      </c>
      <c r="T1255" s="1" t="str">
        <f>IF(AND(טבלה20[[#This Row],[הפרש קבוע אחרון]]&lt;&gt;"",I1254=""),טבלה20[[#This Row],[CycleNumber]],"")</f>
        <v/>
      </c>
      <c r="U1255" s="1" t="str">
        <f>IF(OR(טבלה20[[#This Row],[CycleNumber]]&gt;B1256,B1256=""),טבלה20[[#This Row],[CycleNumber]],"")</f>
        <v/>
      </c>
      <c r="V12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5" t="s">
        <v>71</v>
      </c>
      <c r="AO1255">
        <v>15</v>
      </c>
      <c r="AP1255">
        <v>30</v>
      </c>
      <c r="AQ1255">
        <f t="shared" si="42"/>
        <v>0</v>
      </c>
      <c r="AR1255" t="str">
        <f t="shared" si="43"/>
        <v/>
      </c>
    </row>
    <row r="1256" spans="1:44" hidden="1" x14ac:dyDescent="0.25">
      <c r="A1256" t="s">
        <v>72</v>
      </c>
      <c r="B1256">
        <v>2</v>
      </c>
      <c r="C1256">
        <v>0</v>
      </c>
      <c r="D1256">
        <v>1</v>
      </c>
      <c r="E1256">
        <v>0</v>
      </c>
      <c r="F1256">
        <v>24</v>
      </c>
      <c r="G1256" t="str">
        <f>IF(טבלה20[[#This Row],[CycleNumber]]&gt;2,IF(AND(טבלה20[[#This Row],[LengthofCycle]]-F1255=F1255-F1254,טבלה20[[#This Row],[LengthofCycle]]-F1255&lt;&gt;0),1,""),"")</f>
        <v/>
      </c>
      <c r="H1256" t="str">
        <f>IF(טבלה20[[#This Row],[דילוג]]=1,SUM(G1256:G1257),"")</f>
        <v/>
      </c>
      <c r="I1256" t="str">
        <f>IF(AND(טבלה20[[#This Row],[CycleNumber]]&gt;B1255,טבלה20[[#This Row],[CycleNumber]]&gt;2),IF(טבלה20[[#This Row],[דילוג]]=1,טבלה20[[#This Row],[LengthofCycle]]-F1255,I1255),"")</f>
        <v/>
      </c>
      <c r="J1256" t="str">
        <f>IF(AND(טבלה20[[#This Row],[CycleNumber]]&gt;B1255,טבלה20[[#This Row],[CycleNumber]]&gt;2),IF(טבלה20[[#This Row],[דילוג]]=1,1,IF(MAX(J1254:J1255)=1,1,IF(טבלה20[[#This Row],[LengthofCycle]]-F1255&lt;&gt;טבלה20[[#This Row],[הפרש קבוע אחרון]],0,""))),"")</f>
        <v/>
      </c>
      <c r="K1256" t="str">
        <f>IF(טבלה20[[#This Row],[CycleNumber]]&lt;3,"",IF(טבלה20[[#This Row],[דילוג]]=1,1,IF(K1255="","",IF(טבלה20[[#This Row],[LengthofCycle]]-F1255=טבלה20[[#This Row],[הפרש קבוע אחרון]],1,IF(K1255+1&gt;3,"",K1255+1)))))</f>
        <v/>
      </c>
      <c r="L1256" t="str">
        <f>IF(OR(טבלה20[[#This Row],[פעילות]]="",K1255=""),"",IF(טבלה20[[#This Row],[פעילות]]=1,1,0))</f>
        <v/>
      </c>
      <c r="M1256" s="1" t="str">
        <f>IF(טבלה20[[#This Row],[פעילות]]="","",IF(OR(M1255="",AND(טבלה20[[#This Row],[דילוג]]=1,K1255=3)),1,M1255+1))</f>
        <v/>
      </c>
      <c r="N1256" s="1" t="str">
        <f>IF(AND(טבלה20[[#This Row],[מחזורי פעילות]]=3,G1257=1,טבלה20[[#This Row],[הפרש קבוע אחרון]]&lt;&gt;I1257),1,"")</f>
        <v/>
      </c>
      <c r="O1256" s="1" t="str">
        <f>IF(AND(טבלה20[[#This Row],[מחזורי פעילות]]=3,G1257=1,טבלה20[[#This Row],[הפרש קבוע אחרון]]=I1257),1,"")</f>
        <v/>
      </c>
      <c r="P1256" s="1" t="str">
        <f>IF(AND(טבלה20[[#This Row],[דילוג]]=1,טבלה20[[#This Row],[הפרש קבוע אחרון]]=I1255,טבלה20[[#This Row],[מחזורי פעילות]]&gt;1),1,"")</f>
        <v/>
      </c>
      <c r="Q1256" s="1" t="str">
        <f>IF(OR(AND(טבלה20[[#This Row],[מחזורי פעילות]]&lt;&gt;"",M1257=""),AND(טבלה20[[#This Row],[פעילות]]=3,M1257=1)),טבלה20[[#This Row],[מחזורי פעילות]],"")</f>
        <v/>
      </c>
      <c r="R1256" s="1" t="str">
        <f>IF(טבלה20[[#This Row],[באיזה מחזור נעקר אחרי קביעה?]]&lt;&gt;"",1,"")</f>
        <v/>
      </c>
      <c r="S1256" s="1" t="str">
        <f>IF(AND(טבלה20[[#This Row],[באיזה מחזור נעקר אחרי קביעה?]]&lt;&gt;"",טבלה20[[#This Row],[CycleNumber]]&gt;B1257),טבלה20[[#This Row],[באיזה מחזור נעקר אחרי קביעה?]],"")</f>
        <v/>
      </c>
      <c r="T1256" s="1" t="str">
        <f>IF(AND(טבלה20[[#This Row],[הפרש קבוע אחרון]]&lt;&gt;"",I1255=""),טבלה20[[#This Row],[CycleNumber]],"")</f>
        <v/>
      </c>
      <c r="U1256" s="1" t="str">
        <f>IF(OR(טבלה20[[#This Row],[CycleNumber]]&gt;B1257,B1257=""),טבלה20[[#This Row],[CycleNumber]],"")</f>
        <v/>
      </c>
      <c r="V12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6" t="s">
        <v>72</v>
      </c>
      <c r="AO1256">
        <v>1</v>
      </c>
      <c r="AP1256">
        <v>28</v>
      </c>
      <c r="AQ1256" t="str">
        <f t="shared" si="42"/>
        <v/>
      </c>
      <c r="AR1256" t="str">
        <f t="shared" si="43"/>
        <v/>
      </c>
    </row>
    <row r="1257" spans="1:44" hidden="1" x14ac:dyDescent="0.25">
      <c r="A1257" t="s">
        <v>72</v>
      </c>
      <c r="B1257">
        <v>3</v>
      </c>
      <c r="C1257">
        <v>0</v>
      </c>
      <c r="D1257">
        <v>1</v>
      </c>
      <c r="E1257">
        <v>0</v>
      </c>
      <c r="F1257">
        <v>28</v>
      </c>
      <c r="G1257" t="str">
        <f>IF(טבלה20[[#This Row],[CycleNumber]]&gt;2,IF(AND(טבלה20[[#This Row],[LengthofCycle]]-F1256=F1256-F1255,טבלה20[[#This Row],[LengthofCycle]]-F1256&lt;&gt;0),1,""),"")</f>
        <v/>
      </c>
      <c r="H1257" t="str">
        <f>IF(טבלה20[[#This Row],[דילוג]]=1,SUM(G1257:G1258),"")</f>
        <v/>
      </c>
      <c r="I1257" t="str">
        <f>IF(AND(טבלה20[[#This Row],[CycleNumber]]&gt;B1256,טבלה20[[#This Row],[CycleNumber]]&gt;2),IF(טבלה20[[#This Row],[דילוג]]=1,טבלה20[[#This Row],[LengthofCycle]]-F1256,I1256),"")</f>
        <v/>
      </c>
      <c r="J1257">
        <f>IF(AND(טבלה20[[#This Row],[CycleNumber]]&gt;B1256,טבלה20[[#This Row],[CycleNumber]]&gt;2),IF(טבלה20[[#This Row],[דילוג]]=1,1,IF(MAX(J1255:J1256)=1,1,IF(טבלה20[[#This Row],[LengthofCycle]]-F1256&lt;&gt;טבלה20[[#This Row],[הפרש קבוע אחרון]],0,""))),"")</f>
        <v>0</v>
      </c>
      <c r="K1257" t="str">
        <f>IF(טבלה20[[#This Row],[CycleNumber]]&lt;3,"",IF(טבלה20[[#This Row],[דילוג]]=1,1,IF(K1256="","",IF(טבלה20[[#This Row],[LengthofCycle]]-F1256=טבלה20[[#This Row],[הפרש קבוע אחרון]],1,IF(K1256+1&gt;3,"",K1256+1)))))</f>
        <v/>
      </c>
      <c r="L1257" t="str">
        <f>IF(OR(טבלה20[[#This Row],[פעילות]]="",K1256=""),"",IF(טבלה20[[#This Row],[פעילות]]=1,1,0))</f>
        <v/>
      </c>
      <c r="M1257" s="1" t="str">
        <f>IF(טבלה20[[#This Row],[פעילות]]="","",IF(OR(M1256="",AND(טבלה20[[#This Row],[דילוג]]=1,K1256=3)),1,M1256+1))</f>
        <v/>
      </c>
      <c r="N1257" s="1" t="str">
        <f>IF(AND(טבלה20[[#This Row],[מחזורי פעילות]]=3,G1258=1,טבלה20[[#This Row],[הפרש קבוע אחרון]]&lt;&gt;I1258),1,"")</f>
        <v/>
      </c>
      <c r="O1257" s="1" t="str">
        <f>IF(AND(טבלה20[[#This Row],[מחזורי פעילות]]=3,G1258=1,טבלה20[[#This Row],[הפרש קבוע אחרון]]=I1258),1,"")</f>
        <v/>
      </c>
      <c r="P1257" s="1" t="str">
        <f>IF(AND(טבלה20[[#This Row],[דילוג]]=1,טבלה20[[#This Row],[הפרש קבוע אחרון]]=I1256,טבלה20[[#This Row],[מחזורי פעילות]]&gt;1),1,"")</f>
        <v/>
      </c>
      <c r="Q1257" s="1" t="str">
        <f>IF(OR(AND(טבלה20[[#This Row],[מחזורי פעילות]]&lt;&gt;"",M1258=""),AND(טבלה20[[#This Row],[פעילות]]=3,M1258=1)),טבלה20[[#This Row],[מחזורי פעילות]],"")</f>
        <v/>
      </c>
      <c r="R1257" s="1" t="str">
        <f>IF(טבלה20[[#This Row],[באיזה מחזור נעקר אחרי קביעה?]]&lt;&gt;"",1,"")</f>
        <v/>
      </c>
      <c r="S1257" s="1" t="str">
        <f>IF(AND(טבלה20[[#This Row],[באיזה מחזור נעקר אחרי קביעה?]]&lt;&gt;"",טבלה20[[#This Row],[CycleNumber]]&gt;B1258),טבלה20[[#This Row],[באיזה מחזור נעקר אחרי קביעה?]],"")</f>
        <v/>
      </c>
      <c r="T1257" s="1" t="str">
        <f>IF(AND(טבלה20[[#This Row],[הפרש קבוע אחרון]]&lt;&gt;"",I1256=""),טבלה20[[#This Row],[CycleNumber]],"")</f>
        <v/>
      </c>
      <c r="U1257" s="1" t="str">
        <f>IF(OR(טבלה20[[#This Row],[CycleNumber]]&gt;B1258,B1258=""),טבלה20[[#This Row],[CycleNumber]],"")</f>
        <v/>
      </c>
      <c r="V12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7" t="s">
        <v>72</v>
      </c>
      <c r="AO1257">
        <v>2</v>
      </c>
      <c r="AP1257">
        <v>24</v>
      </c>
      <c r="AQ1257" t="str">
        <f t="shared" si="42"/>
        <v/>
      </c>
      <c r="AR1257" t="str">
        <f t="shared" si="43"/>
        <v/>
      </c>
    </row>
    <row r="1258" spans="1:44" hidden="1" x14ac:dyDescent="0.25">
      <c r="A1258" t="s">
        <v>72</v>
      </c>
      <c r="B1258">
        <v>4</v>
      </c>
      <c r="C1258">
        <v>0</v>
      </c>
      <c r="D1258">
        <v>1</v>
      </c>
      <c r="E1258">
        <v>0</v>
      </c>
      <c r="F1258">
        <v>25</v>
      </c>
      <c r="G1258" t="str">
        <f>IF(טבלה20[[#This Row],[CycleNumber]]&gt;2,IF(AND(טבלה20[[#This Row],[LengthofCycle]]-F1257=F1257-F1256,טבלה20[[#This Row],[LengthofCycle]]-F1257&lt;&gt;0),1,""),"")</f>
        <v/>
      </c>
      <c r="H1258" t="str">
        <f>IF(טבלה20[[#This Row],[דילוג]]=1,SUM(G1258:G1259),"")</f>
        <v/>
      </c>
      <c r="I1258" t="str">
        <f>IF(AND(טבלה20[[#This Row],[CycleNumber]]&gt;B1257,טבלה20[[#This Row],[CycleNumber]]&gt;2),IF(טבלה20[[#This Row],[דילוג]]=1,טבלה20[[#This Row],[LengthofCycle]]-F1257,I1257),"")</f>
        <v/>
      </c>
      <c r="J1258">
        <f>IF(AND(טבלה20[[#This Row],[CycleNumber]]&gt;B1257,טבלה20[[#This Row],[CycleNumber]]&gt;2),IF(טבלה20[[#This Row],[דילוג]]=1,1,IF(MAX(J1256:J1257)=1,1,IF(טבלה20[[#This Row],[LengthofCycle]]-F1257&lt;&gt;טבלה20[[#This Row],[הפרש קבוע אחרון]],0,""))),"")</f>
        <v>0</v>
      </c>
      <c r="K1258" t="str">
        <f>IF(טבלה20[[#This Row],[CycleNumber]]&lt;3,"",IF(טבלה20[[#This Row],[דילוג]]=1,1,IF(K1257="","",IF(טבלה20[[#This Row],[LengthofCycle]]-F1257=טבלה20[[#This Row],[הפרש קבוע אחרון]],1,IF(K1257+1&gt;3,"",K1257+1)))))</f>
        <v/>
      </c>
      <c r="L1258" t="str">
        <f>IF(OR(טבלה20[[#This Row],[פעילות]]="",K1257=""),"",IF(טבלה20[[#This Row],[פעילות]]=1,1,0))</f>
        <v/>
      </c>
      <c r="M1258" s="1" t="str">
        <f>IF(טבלה20[[#This Row],[פעילות]]="","",IF(OR(M1257="",AND(טבלה20[[#This Row],[דילוג]]=1,K1257=3)),1,M1257+1))</f>
        <v/>
      </c>
      <c r="N1258" s="1" t="str">
        <f>IF(AND(טבלה20[[#This Row],[מחזורי פעילות]]=3,G1259=1,טבלה20[[#This Row],[הפרש קבוע אחרון]]&lt;&gt;I1259),1,"")</f>
        <v/>
      </c>
      <c r="O1258" s="1" t="str">
        <f>IF(AND(טבלה20[[#This Row],[מחזורי פעילות]]=3,G1259=1,טבלה20[[#This Row],[הפרש קבוע אחרון]]=I1259),1,"")</f>
        <v/>
      </c>
      <c r="P1258" s="1" t="str">
        <f>IF(AND(טבלה20[[#This Row],[דילוג]]=1,טבלה20[[#This Row],[הפרש קבוע אחרון]]=I1257,טבלה20[[#This Row],[מחזורי פעילות]]&gt;1),1,"")</f>
        <v/>
      </c>
      <c r="Q1258" s="1" t="str">
        <f>IF(OR(AND(טבלה20[[#This Row],[מחזורי פעילות]]&lt;&gt;"",M1259=""),AND(טבלה20[[#This Row],[פעילות]]=3,M1259=1)),טבלה20[[#This Row],[מחזורי פעילות]],"")</f>
        <v/>
      </c>
      <c r="R1258" s="1" t="str">
        <f>IF(טבלה20[[#This Row],[באיזה מחזור נעקר אחרי קביעה?]]&lt;&gt;"",1,"")</f>
        <v/>
      </c>
      <c r="S1258" s="1" t="str">
        <f>IF(AND(טבלה20[[#This Row],[באיזה מחזור נעקר אחרי קביעה?]]&lt;&gt;"",טבלה20[[#This Row],[CycleNumber]]&gt;B1259),טבלה20[[#This Row],[באיזה מחזור נעקר אחרי קביעה?]],"")</f>
        <v/>
      </c>
      <c r="T1258" s="1" t="str">
        <f>IF(AND(טבלה20[[#This Row],[הפרש קבוע אחרון]]&lt;&gt;"",I1257=""),טבלה20[[#This Row],[CycleNumber]],"")</f>
        <v/>
      </c>
      <c r="U1258" s="1" t="str">
        <f>IF(OR(טבלה20[[#This Row],[CycleNumber]]&gt;B1259,B1259=""),טבלה20[[#This Row],[CycleNumber]],"")</f>
        <v/>
      </c>
      <c r="V12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8" t="s">
        <v>72</v>
      </c>
      <c r="AO1258">
        <v>3</v>
      </c>
      <c r="AP1258">
        <v>28</v>
      </c>
      <c r="AQ1258">
        <f t="shared" si="42"/>
        <v>0</v>
      </c>
      <c r="AR1258" t="str">
        <f t="shared" si="43"/>
        <v/>
      </c>
    </row>
    <row r="1259" spans="1:44" hidden="1" x14ac:dyDescent="0.25">
      <c r="A1259" t="s">
        <v>72</v>
      </c>
      <c r="B1259">
        <v>5</v>
      </c>
      <c r="C1259">
        <v>0</v>
      </c>
      <c r="D1259">
        <v>1</v>
      </c>
      <c r="E1259">
        <v>0</v>
      </c>
      <c r="F1259">
        <v>27</v>
      </c>
      <c r="G1259" t="str">
        <f>IF(טבלה20[[#This Row],[CycleNumber]]&gt;2,IF(AND(טבלה20[[#This Row],[LengthofCycle]]-F1258=F1258-F1257,טבלה20[[#This Row],[LengthofCycle]]-F1258&lt;&gt;0),1,""),"")</f>
        <v/>
      </c>
      <c r="H1259" t="str">
        <f>IF(טבלה20[[#This Row],[דילוג]]=1,SUM(G1259:G1260),"")</f>
        <v/>
      </c>
      <c r="I1259" t="str">
        <f>IF(AND(טבלה20[[#This Row],[CycleNumber]]&gt;B1258,טבלה20[[#This Row],[CycleNumber]]&gt;2),IF(טבלה20[[#This Row],[דילוג]]=1,טבלה20[[#This Row],[LengthofCycle]]-F1258,I1258),"")</f>
        <v/>
      </c>
      <c r="J1259">
        <f>IF(AND(טבלה20[[#This Row],[CycleNumber]]&gt;B1258,טבלה20[[#This Row],[CycleNumber]]&gt;2),IF(טבלה20[[#This Row],[דילוג]]=1,1,IF(MAX(J1257:J1258)=1,1,IF(טבלה20[[#This Row],[LengthofCycle]]-F1258&lt;&gt;טבלה20[[#This Row],[הפרש קבוע אחרון]],0,""))),"")</f>
        <v>0</v>
      </c>
      <c r="K1259" t="str">
        <f>IF(טבלה20[[#This Row],[CycleNumber]]&lt;3,"",IF(טבלה20[[#This Row],[דילוג]]=1,1,IF(K1258="","",IF(טבלה20[[#This Row],[LengthofCycle]]-F1258=טבלה20[[#This Row],[הפרש קבוע אחרון]],1,IF(K1258+1&gt;3,"",K1258+1)))))</f>
        <v/>
      </c>
      <c r="L1259" t="str">
        <f>IF(OR(טבלה20[[#This Row],[פעילות]]="",K1258=""),"",IF(טבלה20[[#This Row],[פעילות]]=1,1,0))</f>
        <v/>
      </c>
      <c r="M1259" s="1" t="str">
        <f>IF(טבלה20[[#This Row],[פעילות]]="","",IF(OR(M1258="",AND(טבלה20[[#This Row],[דילוג]]=1,K1258=3)),1,M1258+1))</f>
        <v/>
      </c>
      <c r="N1259" s="1" t="str">
        <f>IF(AND(טבלה20[[#This Row],[מחזורי פעילות]]=3,G1260=1,טבלה20[[#This Row],[הפרש קבוע אחרון]]&lt;&gt;I1260),1,"")</f>
        <v/>
      </c>
      <c r="O1259" s="1" t="str">
        <f>IF(AND(טבלה20[[#This Row],[מחזורי פעילות]]=3,G1260=1,טבלה20[[#This Row],[הפרש קבוע אחרון]]=I1260),1,"")</f>
        <v/>
      </c>
      <c r="P1259" s="1" t="str">
        <f>IF(AND(טבלה20[[#This Row],[דילוג]]=1,טבלה20[[#This Row],[הפרש קבוע אחרון]]=I1258,טבלה20[[#This Row],[מחזורי פעילות]]&gt;1),1,"")</f>
        <v/>
      </c>
      <c r="Q1259" s="1" t="str">
        <f>IF(OR(AND(טבלה20[[#This Row],[מחזורי פעילות]]&lt;&gt;"",M1260=""),AND(טבלה20[[#This Row],[פעילות]]=3,M1260=1)),טבלה20[[#This Row],[מחזורי פעילות]],"")</f>
        <v/>
      </c>
      <c r="R1259" s="1" t="str">
        <f>IF(טבלה20[[#This Row],[באיזה מחזור נעקר אחרי קביעה?]]&lt;&gt;"",1,"")</f>
        <v/>
      </c>
      <c r="S1259" s="1" t="str">
        <f>IF(AND(טבלה20[[#This Row],[באיזה מחזור נעקר אחרי קביעה?]]&lt;&gt;"",טבלה20[[#This Row],[CycleNumber]]&gt;B1260),טבלה20[[#This Row],[באיזה מחזור נעקר אחרי קביעה?]],"")</f>
        <v/>
      </c>
      <c r="T1259" s="1" t="str">
        <f>IF(AND(טבלה20[[#This Row],[הפרש קבוע אחרון]]&lt;&gt;"",I1258=""),טבלה20[[#This Row],[CycleNumber]],"")</f>
        <v/>
      </c>
      <c r="U1259" s="1" t="str">
        <f>IF(OR(טבלה20[[#This Row],[CycleNumber]]&gt;B1260,B1260=""),טבלה20[[#This Row],[CycleNumber]],"")</f>
        <v/>
      </c>
      <c r="V12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59" t="s">
        <v>72</v>
      </c>
      <c r="AO1259">
        <v>4</v>
      </c>
      <c r="AP1259">
        <v>25</v>
      </c>
      <c r="AQ1259">
        <f t="shared" si="42"/>
        <v>0</v>
      </c>
      <c r="AR1259" t="str">
        <f t="shared" si="43"/>
        <v/>
      </c>
    </row>
    <row r="1260" spans="1:44" hidden="1" x14ac:dyDescent="0.25">
      <c r="A1260" t="s">
        <v>72</v>
      </c>
      <c r="B1260">
        <v>6</v>
      </c>
      <c r="C1260">
        <v>0</v>
      </c>
      <c r="D1260">
        <v>1</v>
      </c>
      <c r="E1260">
        <v>0</v>
      </c>
      <c r="F1260">
        <v>29</v>
      </c>
      <c r="G1260">
        <f>IF(טבלה20[[#This Row],[CycleNumber]]&gt;2,IF(AND(טבלה20[[#This Row],[LengthofCycle]]-F1259=F1259-F1258,טבלה20[[#This Row],[LengthofCycle]]-F1259&lt;&gt;0),1,""),"")</f>
        <v>1</v>
      </c>
      <c r="H1260">
        <f>IF(טבלה20[[#This Row],[דילוג]]=1,SUM(G1260:G1261),"")</f>
        <v>1</v>
      </c>
      <c r="I1260">
        <f>IF(AND(טבלה20[[#This Row],[CycleNumber]]&gt;B1259,טבלה20[[#This Row],[CycleNumber]]&gt;2),IF(טבלה20[[#This Row],[דילוג]]=1,טבלה20[[#This Row],[LengthofCycle]]-F1259,I1259),"")</f>
        <v>2</v>
      </c>
      <c r="J1260">
        <f>IF(AND(טבלה20[[#This Row],[CycleNumber]]&gt;B1259,טבלה20[[#This Row],[CycleNumber]]&gt;2),IF(טבלה20[[#This Row],[דילוג]]=1,1,IF(MAX(J1258:J1259)=1,1,IF(טבלה20[[#This Row],[LengthofCycle]]-F1259&lt;&gt;טבלה20[[#This Row],[הפרש קבוע אחרון]],0,""))),"")</f>
        <v>1</v>
      </c>
      <c r="K1260">
        <f>IF(טבלה20[[#This Row],[CycleNumber]]&lt;3,"",IF(טבלה20[[#This Row],[דילוג]]=1,1,IF(K1259="","",IF(טבלה20[[#This Row],[LengthofCycle]]-F1259=טבלה20[[#This Row],[הפרש קבוע אחרון]],1,IF(K1259+1&gt;3,"",K1259+1)))))</f>
        <v>1</v>
      </c>
      <c r="L1260" t="str">
        <f>IF(OR(טבלה20[[#This Row],[פעילות]]="",K1259=""),"",IF(טבלה20[[#This Row],[פעילות]]=1,1,0))</f>
        <v/>
      </c>
      <c r="M1260" s="1">
        <f>IF(טבלה20[[#This Row],[פעילות]]="","",IF(OR(M1259="",AND(טבלה20[[#This Row],[דילוג]]=1,K1259=3)),1,M1259+1))</f>
        <v>1</v>
      </c>
      <c r="N1260" s="1" t="str">
        <f>IF(AND(טבלה20[[#This Row],[מחזורי פעילות]]=3,G1261=1,טבלה20[[#This Row],[הפרש קבוע אחרון]]&lt;&gt;I1261),1,"")</f>
        <v/>
      </c>
      <c r="O1260" s="1" t="str">
        <f>IF(AND(טבלה20[[#This Row],[מחזורי פעילות]]=3,G1261=1,טבלה20[[#This Row],[הפרש קבוע אחרון]]=I1261),1,"")</f>
        <v/>
      </c>
      <c r="P1260" s="1" t="str">
        <f>IF(AND(טבלה20[[#This Row],[דילוג]]=1,טבלה20[[#This Row],[הפרש קבוע אחרון]]=I1259,טבלה20[[#This Row],[מחזורי פעילות]]&gt;1),1,"")</f>
        <v/>
      </c>
      <c r="Q1260" s="1" t="str">
        <f>IF(OR(AND(טבלה20[[#This Row],[מחזורי פעילות]]&lt;&gt;"",M1261=""),AND(טבלה20[[#This Row],[פעילות]]=3,M1261=1)),טבלה20[[#This Row],[מחזורי פעילות]],"")</f>
        <v/>
      </c>
      <c r="R1260" s="1" t="str">
        <f>IF(טבלה20[[#This Row],[באיזה מחזור נעקר אחרי קביעה?]]&lt;&gt;"",1,"")</f>
        <v/>
      </c>
      <c r="S1260" s="1" t="str">
        <f>IF(AND(טבלה20[[#This Row],[באיזה מחזור נעקר אחרי קביעה?]]&lt;&gt;"",טבלה20[[#This Row],[CycleNumber]]&gt;B1261),טבלה20[[#This Row],[באיזה מחזור נעקר אחרי קביעה?]],"")</f>
        <v/>
      </c>
      <c r="T1260" s="1">
        <f>IF(AND(טבלה20[[#This Row],[הפרש קבוע אחרון]]&lt;&gt;"",I1259=""),טבלה20[[#This Row],[CycleNumber]],"")</f>
        <v>6</v>
      </c>
      <c r="U1260" s="1" t="str">
        <f>IF(OR(טבלה20[[#This Row],[CycleNumber]]&gt;B1261,B1261=""),טבלה20[[#This Row],[CycleNumber]],"")</f>
        <v/>
      </c>
      <c r="V12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0" t="s">
        <v>72</v>
      </c>
      <c r="AO1260">
        <v>5</v>
      </c>
      <c r="AP1260">
        <v>27</v>
      </c>
      <c r="AQ1260">
        <f t="shared" si="42"/>
        <v>0</v>
      </c>
      <c r="AR1260" t="str">
        <f t="shared" si="43"/>
        <v/>
      </c>
    </row>
    <row r="1261" spans="1:44" hidden="1" x14ac:dyDescent="0.25">
      <c r="A1261" t="s">
        <v>72</v>
      </c>
      <c r="B1261">
        <v>7</v>
      </c>
      <c r="C1261">
        <v>0</v>
      </c>
      <c r="D1261">
        <v>1</v>
      </c>
      <c r="E1261">
        <v>0</v>
      </c>
      <c r="F1261">
        <v>28</v>
      </c>
      <c r="G1261" t="str">
        <f>IF(טבלה20[[#This Row],[CycleNumber]]&gt;2,IF(AND(טבלה20[[#This Row],[LengthofCycle]]-F1260=F1260-F1259,טבלה20[[#This Row],[LengthofCycle]]-F1260&lt;&gt;0),1,""),"")</f>
        <v/>
      </c>
      <c r="H1261" t="str">
        <f>IF(טבלה20[[#This Row],[דילוג]]=1,SUM(G1261:G1262),"")</f>
        <v/>
      </c>
      <c r="I1261">
        <f>IF(AND(טבלה20[[#This Row],[CycleNumber]]&gt;B1260,טבלה20[[#This Row],[CycleNumber]]&gt;2),IF(טבלה20[[#This Row],[דילוג]]=1,טבלה20[[#This Row],[LengthofCycle]]-F1260,I1260),"")</f>
        <v>2</v>
      </c>
      <c r="J1261">
        <f>IF(AND(טבלה20[[#This Row],[CycleNumber]]&gt;B1260,טבלה20[[#This Row],[CycleNumber]]&gt;2),IF(טבלה20[[#This Row],[דילוג]]=1,1,IF(MAX(J1259:J1260)=1,1,IF(טבלה20[[#This Row],[LengthofCycle]]-F1260&lt;&gt;טבלה20[[#This Row],[הפרש קבוע אחרון]],0,""))),"")</f>
        <v>1</v>
      </c>
      <c r="K1261">
        <f>IF(טבלה20[[#This Row],[CycleNumber]]&lt;3,"",IF(טבלה20[[#This Row],[דילוג]]=1,1,IF(K1260="","",IF(טבלה20[[#This Row],[LengthofCycle]]-F1260=טבלה20[[#This Row],[הפרש קבוע אחרון]],1,IF(K1260+1&gt;3,"",K1260+1)))))</f>
        <v>2</v>
      </c>
      <c r="L1261">
        <f>IF(OR(טבלה20[[#This Row],[פעילות]]="",K1260=""),"",IF(טבלה20[[#This Row],[פעילות]]=1,1,0))</f>
        <v>0</v>
      </c>
      <c r="M1261" s="1">
        <f>IF(טבלה20[[#This Row],[פעילות]]="","",IF(OR(M1260="",AND(טבלה20[[#This Row],[דילוג]]=1,K1260=3)),1,M1260+1))</f>
        <v>2</v>
      </c>
      <c r="N1261" s="1" t="str">
        <f>IF(AND(טבלה20[[#This Row],[מחזורי פעילות]]=3,G1262=1,טבלה20[[#This Row],[הפרש קבוע אחרון]]&lt;&gt;I1262),1,"")</f>
        <v/>
      </c>
      <c r="O1261" s="1" t="str">
        <f>IF(AND(טבלה20[[#This Row],[מחזורי פעילות]]=3,G1262=1,טבלה20[[#This Row],[הפרש קבוע אחרון]]=I1262),1,"")</f>
        <v/>
      </c>
      <c r="P1261" s="1" t="str">
        <f>IF(AND(טבלה20[[#This Row],[דילוג]]=1,טבלה20[[#This Row],[הפרש קבוע אחרון]]=I1260,טבלה20[[#This Row],[מחזורי פעילות]]&gt;1),1,"")</f>
        <v/>
      </c>
      <c r="Q1261" s="1" t="str">
        <f>IF(OR(AND(טבלה20[[#This Row],[מחזורי פעילות]]&lt;&gt;"",M1262=""),AND(טבלה20[[#This Row],[פעילות]]=3,M1262=1)),טבלה20[[#This Row],[מחזורי פעילות]],"")</f>
        <v/>
      </c>
      <c r="R1261" s="1" t="str">
        <f>IF(טבלה20[[#This Row],[באיזה מחזור נעקר אחרי קביעה?]]&lt;&gt;"",1,"")</f>
        <v/>
      </c>
      <c r="S1261" s="1" t="str">
        <f>IF(AND(טבלה20[[#This Row],[באיזה מחזור נעקר אחרי קביעה?]]&lt;&gt;"",טבלה20[[#This Row],[CycleNumber]]&gt;B1262),טבלה20[[#This Row],[באיזה מחזור נעקר אחרי קביעה?]],"")</f>
        <v/>
      </c>
      <c r="T1261" s="1" t="str">
        <f>IF(AND(טבלה20[[#This Row],[הפרש קבוע אחרון]]&lt;&gt;"",I1260=""),טבלה20[[#This Row],[CycleNumber]],"")</f>
        <v/>
      </c>
      <c r="U1261" s="1" t="str">
        <f>IF(OR(טבלה20[[#This Row],[CycleNumber]]&gt;B1262,B1262=""),טבלה20[[#This Row],[CycleNumber]],"")</f>
        <v/>
      </c>
      <c r="V12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1" t="s">
        <v>72</v>
      </c>
      <c r="AO1261">
        <v>6</v>
      </c>
      <c r="AP1261">
        <v>29</v>
      </c>
      <c r="AQ1261">
        <f t="shared" si="42"/>
        <v>1</v>
      </c>
      <c r="AR1261" t="str">
        <f t="shared" si="43"/>
        <v/>
      </c>
    </row>
    <row r="1262" spans="1:44" hidden="1" x14ac:dyDescent="0.25">
      <c r="A1262" t="s">
        <v>72</v>
      </c>
      <c r="B1262">
        <v>8</v>
      </c>
      <c r="C1262">
        <v>0</v>
      </c>
      <c r="D1262">
        <v>1</v>
      </c>
      <c r="E1262">
        <v>0</v>
      </c>
      <c r="F1262">
        <v>26</v>
      </c>
      <c r="G1262" t="str">
        <f>IF(טבלה20[[#This Row],[CycleNumber]]&gt;2,IF(AND(טבלה20[[#This Row],[LengthofCycle]]-F1261=F1261-F1260,טבלה20[[#This Row],[LengthofCycle]]-F1261&lt;&gt;0),1,""),"")</f>
        <v/>
      </c>
      <c r="H1262" t="str">
        <f>IF(טבלה20[[#This Row],[דילוג]]=1,SUM(G1262:G1263),"")</f>
        <v/>
      </c>
      <c r="I1262">
        <f>IF(AND(טבלה20[[#This Row],[CycleNumber]]&gt;B1261,טבלה20[[#This Row],[CycleNumber]]&gt;2),IF(טבלה20[[#This Row],[דילוג]]=1,טבלה20[[#This Row],[LengthofCycle]]-F1261,I1261),"")</f>
        <v>2</v>
      </c>
      <c r="J1262">
        <f>IF(AND(טבלה20[[#This Row],[CycleNumber]]&gt;B1261,טבלה20[[#This Row],[CycleNumber]]&gt;2),IF(טבלה20[[#This Row],[דילוג]]=1,1,IF(MAX(J1260:J1261)=1,1,IF(טבלה20[[#This Row],[LengthofCycle]]-F1261&lt;&gt;טבלה20[[#This Row],[הפרש קבוע אחרון]],0,""))),"")</f>
        <v>1</v>
      </c>
      <c r="K1262">
        <f>IF(טבלה20[[#This Row],[CycleNumber]]&lt;3,"",IF(טבלה20[[#This Row],[דילוג]]=1,1,IF(K1261="","",IF(טבלה20[[#This Row],[LengthofCycle]]-F1261=טבלה20[[#This Row],[הפרש קבוע אחרון]],1,IF(K1261+1&gt;3,"",K1261+1)))))</f>
        <v>3</v>
      </c>
      <c r="L1262">
        <f>IF(OR(טבלה20[[#This Row],[פעילות]]="",K1261=""),"",IF(טבלה20[[#This Row],[פעילות]]=1,1,0))</f>
        <v>0</v>
      </c>
      <c r="M1262" s="1">
        <f>IF(טבלה20[[#This Row],[פעילות]]="","",IF(OR(M1261="",AND(טבלה20[[#This Row],[דילוג]]=1,K1261=3)),1,M1261+1))</f>
        <v>3</v>
      </c>
      <c r="N1262" s="1" t="str">
        <f>IF(AND(טבלה20[[#This Row],[מחזורי פעילות]]=3,G1263=1,טבלה20[[#This Row],[הפרש קבוע אחרון]]&lt;&gt;I1263),1,"")</f>
        <v/>
      </c>
      <c r="O1262" s="1" t="str">
        <f>IF(AND(טבלה20[[#This Row],[מחזורי פעילות]]=3,G1263=1,טבלה20[[#This Row],[הפרש קבוע אחרון]]=I1263),1,"")</f>
        <v/>
      </c>
      <c r="P1262" s="1" t="str">
        <f>IF(AND(טבלה20[[#This Row],[דילוג]]=1,טבלה20[[#This Row],[הפרש קבוע אחרון]]=I1261,טבלה20[[#This Row],[מחזורי פעילות]]&gt;1),1,"")</f>
        <v/>
      </c>
      <c r="Q1262" s="1">
        <f>IF(OR(AND(טבלה20[[#This Row],[מחזורי פעילות]]&lt;&gt;"",M1263=""),AND(טבלה20[[#This Row],[פעילות]]=3,M1263=1)),טבלה20[[#This Row],[מחזורי פעילות]],"")</f>
        <v>3</v>
      </c>
      <c r="R1262" s="1">
        <f>IF(טבלה20[[#This Row],[באיזה מחזור נעקר אחרי קביעה?]]&lt;&gt;"",1,"")</f>
        <v>1</v>
      </c>
      <c r="S1262" s="1" t="str">
        <f>IF(AND(טבלה20[[#This Row],[באיזה מחזור נעקר אחרי קביעה?]]&lt;&gt;"",טבלה20[[#This Row],[CycleNumber]]&gt;B1263),טבלה20[[#This Row],[באיזה מחזור נעקר אחרי קביעה?]],"")</f>
        <v/>
      </c>
      <c r="T1262" s="1" t="str">
        <f>IF(AND(טבלה20[[#This Row],[הפרש קבוע אחרון]]&lt;&gt;"",I1261=""),טבלה20[[#This Row],[CycleNumber]],"")</f>
        <v/>
      </c>
      <c r="U1262" s="1" t="str">
        <f>IF(OR(טבלה20[[#This Row],[CycleNumber]]&gt;B1263,B1263=""),טבלה20[[#This Row],[CycleNumber]],"")</f>
        <v/>
      </c>
      <c r="V12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2" t="s">
        <v>72</v>
      </c>
      <c r="AO1262">
        <v>7</v>
      </c>
      <c r="AP1262">
        <v>28</v>
      </c>
      <c r="AQ1262">
        <f t="shared" si="42"/>
        <v>0</v>
      </c>
      <c r="AR1262" t="str">
        <f t="shared" si="43"/>
        <v/>
      </c>
    </row>
    <row r="1263" spans="1:44" hidden="1" x14ac:dyDescent="0.25">
      <c r="A1263" t="s">
        <v>72</v>
      </c>
      <c r="B1263">
        <v>9</v>
      </c>
      <c r="C1263">
        <v>0</v>
      </c>
      <c r="D1263">
        <v>1</v>
      </c>
      <c r="E1263">
        <v>0</v>
      </c>
      <c r="F1263">
        <v>29</v>
      </c>
      <c r="G1263" t="str">
        <f>IF(טבלה20[[#This Row],[CycleNumber]]&gt;2,IF(AND(טבלה20[[#This Row],[LengthofCycle]]-F1262=F1262-F1261,טבלה20[[#This Row],[LengthofCycle]]-F1262&lt;&gt;0),1,""),"")</f>
        <v/>
      </c>
      <c r="H1263" t="str">
        <f>IF(טבלה20[[#This Row],[דילוג]]=1,SUM(G1263:G1264),"")</f>
        <v/>
      </c>
      <c r="I1263">
        <f>IF(AND(טבלה20[[#This Row],[CycleNumber]]&gt;B1262,טבלה20[[#This Row],[CycleNumber]]&gt;2),IF(טבלה20[[#This Row],[דילוג]]=1,טבלה20[[#This Row],[LengthofCycle]]-F1262,I1262),"")</f>
        <v>2</v>
      </c>
      <c r="J1263">
        <f>IF(AND(טבלה20[[#This Row],[CycleNumber]]&gt;B1262,טבלה20[[#This Row],[CycleNumber]]&gt;2),IF(טבלה20[[#This Row],[דילוג]]=1,1,IF(MAX(J1261:J1262)=1,1,IF(טבלה20[[#This Row],[LengthofCycle]]-F1262&lt;&gt;טבלה20[[#This Row],[הפרש קבוע אחרון]],0,""))),"")</f>
        <v>1</v>
      </c>
      <c r="K1263" t="str">
        <f>IF(טבלה20[[#This Row],[CycleNumber]]&lt;3,"",IF(טבלה20[[#This Row],[דילוג]]=1,1,IF(K1262="","",IF(טבלה20[[#This Row],[LengthofCycle]]-F1262=טבלה20[[#This Row],[הפרש קבוע אחרון]],1,IF(K1262+1&gt;3,"",K1262+1)))))</f>
        <v/>
      </c>
      <c r="L1263" t="str">
        <f>IF(OR(טבלה20[[#This Row],[פעילות]]="",K1262=""),"",IF(טבלה20[[#This Row],[פעילות]]=1,1,0))</f>
        <v/>
      </c>
      <c r="M1263" s="1" t="str">
        <f>IF(טבלה20[[#This Row],[פעילות]]="","",IF(OR(M1262="",AND(טבלה20[[#This Row],[דילוג]]=1,K1262=3)),1,M1262+1))</f>
        <v/>
      </c>
      <c r="N1263" s="1" t="str">
        <f>IF(AND(טבלה20[[#This Row],[מחזורי פעילות]]=3,G1264=1,טבלה20[[#This Row],[הפרש קבוע אחרון]]&lt;&gt;I1264),1,"")</f>
        <v/>
      </c>
      <c r="O1263" s="1" t="str">
        <f>IF(AND(טבלה20[[#This Row],[מחזורי פעילות]]=3,G1264=1,טבלה20[[#This Row],[הפרש קבוע אחרון]]=I1264),1,"")</f>
        <v/>
      </c>
      <c r="P1263" s="1" t="str">
        <f>IF(AND(טבלה20[[#This Row],[דילוג]]=1,טבלה20[[#This Row],[הפרש קבוע אחרון]]=I1262,טבלה20[[#This Row],[מחזורי פעילות]]&gt;1),1,"")</f>
        <v/>
      </c>
      <c r="Q1263" s="1" t="str">
        <f>IF(OR(AND(טבלה20[[#This Row],[מחזורי פעילות]]&lt;&gt;"",M1264=""),AND(טבלה20[[#This Row],[פעילות]]=3,M1264=1)),טבלה20[[#This Row],[מחזורי פעילות]],"")</f>
        <v/>
      </c>
      <c r="R1263" s="1" t="str">
        <f>IF(טבלה20[[#This Row],[באיזה מחזור נעקר אחרי קביעה?]]&lt;&gt;"",1,"")</f>
        <v/>
      </c>
      <c r="S1263" s="1" t="str">
        <f>IF(AND(טבלה20[[#This Row],[באיזה מחזור נעקר אחרי קביעה?]]&lt;&gt;"",טבלה20[[#This Row],[CycleNumber]]&gt;B1264),טבלה20[[#This Row],[באיזה מחזור נעקר אחרי קביעה?]],"")</f>
        <v/>
      </c>
      <c r="T1263" s="1" t="str">
        <f>IF(AND(טבלה20[[#This Row],[הפרש קבוע אחרון]]&lt;&gt;"",I1262=""),טבלה20[[#This Row],[CycleNumber]],"")</f>
        <v/>
      </c>
      <c r="U1263" s="1" t="str">
        <f>IF(OR(טבלה20[[#This Row],[CycleNumber]]&gt;B1264,B1264=""),טבלה20[[#This Row],[CycleNumber]],"")</f>
        <v/>
      </c>
      <c r="V12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3" t="s">
        <v>72</v>
      </c>
      <c r="AO1263">
        <v>8</v>
      </c>
      <c r="AP1263">
        <v>26</v>
      </c>
      <c r="AQ1263">
        <f t="shared" si="42"/>
        <v>0</v>
      </c>
      <c r="AR1263" t="str">
        <f t="shared" si="43"/>
        <v/>
      </c>
    </row>
    <row r="1264" spans="1:44" hidden="1" x14ac:dyDescent="0.25">
      <c r="A1264" t="s">
        <v>72</v>
      </c>
      <c r="B1264">
        <v>10</v>
      </c>
      <c r="C1264">
        <v>0</v>
      </c>
      <c r="D1264">
        <v>1</v>
      </c>
      <c r="E1264">
        <v>0</v>
      </c>
      <c r="F1264">
        <v>28</v>
      </c>
      <c r="G1264" t="str">
        <f>IF(טבלה20[[#This Row],[CycleNumber]]&gt;2,IF(AND(טבלה20[[#This Row],[LengthofCycle]]-F1263=F1263-F1262,טבלה20[[#This Row],[LengthofCycle]]-F1263&lt;&gt;0),1,""),"")</f>
        <v/>
      </c>
      <c r="H1264" t="str">
        <f>IF(טבלה20[[#This Row],[דילוג]]=1,SUM(G1264:G1265),"")</f>
        <v/>
      </c>
      <c r="I1264">
        <f>IF(AND(טבלה20[[#This Row],[CycleNumber]]&gt;B1263,טבלה20[[#This Row],[CycleNumber]]&gt;2),IF(טבלה20[[#This Row],[דילוג]]=1,טבלה20[[#This Row],[LengthofCycle]]-F1263,I1263),"")</f>
        <v>2</v>
      </c>
      <c r="J1264">
        <f>IF(AND(טבלה20[[#This Row],[CycleNumber]]&gt;B1263,טבלה20[[#This Row],[CycleNumber]]&gt;2),IF(טבלה20[[#This Row],[דילוג]]=1,1,IF(MAX(J1262:J1263)=1,1,IF(טבלה20[[#This Row],[LengthofCycle]]-F1263&lt;&gt;טבלה20[[#This Row],[הפרש קבוע אחרון]],0,""))),"")</f>
        <v>1</v>
      </c>
      <c r="K1264" t="str">
        <f>IF(טבלה20[[#This Row],[CycleNumber]]&lt;3,"",IF(טבלה20[[#This Row],[דילוג]]=1,1,IF(K1263="","",IF(טבלה20[[#This Row],[LengthofCycle]]-F1263=טבלה20[[#This Row],[הפרש קבוע אחרון]],1,IF(K1263+1&gt;3,"",K1263+1)))))</f>
        <v/>
      </c>
      <c r="L1264" t="str">
        <f>IF(OR(טבלה20[[#This Row],[פעילות]]="",K1263=""),"",IF(טבלה20[[#This Row],[פעילות]]=1,1,0))</f>
        <v/>
      </c>
      <c r="M1264" s="1" t="str">
        <f>IF(טבלה20[[#This Row],[פעילות]]="","",IF(OR(M1263="",AND(טבלה20[[#This Row],[דילוג]]=1,K1263=3)),1,M1263+1))</f>
        <v/>
      </c>
      <c r="N1264" s="1" t="str">
        <f>IF(AND(טבלה20[[#This Row],[מחזורי פעילות]]=3,G1265=1,טבלה20[[#This Row],[הפרש קבוע אחרון]]&lt;&gt;I1265),1,"")</f>
        <v/>
      </c>
      <c r="O1264" s="1" t="str">
        <f>IF(AND(טבלה20[[#This Row],[מחזורי פעילות]]=3,G1265=1,טבלה20[[#This Row],[הפרש קבוע אחרון]]=I1265),1,"")</f>
        <v/>
      </c>
      <c r="P1264" s="1" t="str">
        <f>IF(AND(טבלה20[[#This Row],[דילוג]]=1,טבלה20[[#This Row],[הפרש קבוע אחרון]]=I1263,טבלה20[[#This Row],[מחזורי פעילות]]&gt;1),1,"")</f>
        <v/>
      </c>
      <c r="Q1264" s="1" t="str">
        <f>IF(OR(AND(טבלה20[[#This Row],[מחזורי פעילות]]&lt;&gt;"",M1265=""),AND(טבלה20[[#This Row],[פעילות]]=3,M1265=1)),טבלה20[[#This Row],[מחזורי פעילות]],"")</f>
        <v/>
      </c>
      <c r="R1264" s="1" t="str">
        <f>IF(טבלה20[[#This Row],[באיזה מחזור נעקר אחרי קביעה?]]&lt;&gt;"",1,"")</f>
        <v/>
      </c>
      <c r="S1264" s="1" t="str">
        <f>IF(AND(טבלה20[[#This Row],[באיזה מחזור נעקר אחרי קביעה?]]&lt;&gt;"",טבלה20[[#This Row],[CycleNumber]]&gt;B1265),טבלה20[[#This Row],[באיזה מחזור נעקר אחרי קביעה?]],"")</f>
        <v/>
      </c>
      <c r="T1264" s="1" t="str">
        <f>IF(AND(טבלה20[[#This Row],[הפרש קבוע אחרון]]&lt;&gt;"",I1263=""),טבלה20[[#This Row],[CycleNumber]],"")</f>
        <v/>
      </c>
      <c r="U1264" s="1" t="str">
        <f>IF(OR(טבלה20[[#This Row],[CycleNumber]]&gt;B1265,B1265=""),טבלה20[[#This Row],[CycleNumber]],"")</f>
        <v/>
      </c>
      <c r="V12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4" t="s">
        <v>72</v>
      </c>
      <c r="AO1264">
        <v>9</v>
      </c>
      <c r="AP1264">
        <v>29</v>
      </c>
      <c r="AQ1264">
        <f t="shared" si="42"/>
        <v>0</v>
      </c>
      <c r="AR1264" t="str">
        <f t="shared" si="43"/>
        <v/>
      </c>
    </row>
    <row r="1265" spans="1:44" hidden="1" x14ac:dyDescent="0.25">
      <c r="A1265" t="s">
        <v>72</v>
      </c>
      <c r="B1265">
        <v>11</v>
      </c>
      <c r="C1265">
        <v>0</v>
      </c>
      <c r="D1265">
        <v>1</v>
      </c>
      <c r="E1265">
        <v>0</v>
      </c>
      <c r="F1265">
        <v>27</v>
      </c>
      <c r="G1265">
        <f>IF(טבלה20[[#This Row],[CycleNumber]]&gt;2,IF(AND(טבלה20[[#This Row],[LengthofCycle]]-F1264=F1264-F1263,טבלה20[[#This Row],[LengthofCycle]]-F1264&lt;&gt;0),1,""),"")</f>
        <v>1</v>
      </c>
      <c r="H1265">
        <f>IF(טבלה20[[#This Row],[דילוג]]=1,SUM(G1265:G1266),"")</f>
        <v>1</v>
      </c>
      <c r="I1265">
        <f>IF(AND(טבלה20[[#This Row],[CycleNumber]]&gt;B1264,טבלה20[[#This Row],[CycleNumber]]&gt;2),IF(טבלה20[[#This Row],[דילוג]]=1,טבלה20[[#This Row],[LengthofCycle]]-F1264,I1264),"")</f>
        <v>-1</v>
      </c>
      <c r="J1265">
        <f>IF(AND(טבלה20[[#This Row],[CycleNumber]]&gt;B1264,טבלה20[[#This Row],[CycleNumber]]&gt;2),IF(טבלה20[[#This Row],[דילוג]]=1,1,IF(MAX(J1263:J1264)=1,1,IF(טבלה20[[#This Row],[LengthofCycle]]-F1264&lt;&gt;טבלה20[[#This Row],[הפרש קבוע אחרון]],0,""))),"")</f>
        <v>1</v>
      </c>
      <c r="K1265">
        <f>IF(טבלה20[[#This Row],[CycleNumber]]&lt;3,"",IF(טבלה20[[#This Row],[דילוג]]=1,1,IF(K1264="","",IF(טבלה20[[#This Row],[LengthofCycle]]-F1264=טבלה20[[#This Row],[הפרש קבוע אחרון]],1,IF(K1264+1&gt;3,"",K1264+1)))))</f>
        <v>1</v>
      </c>
      <c r="L1265" t="str">
        <f>IF(OR(טבלה20[[#This Row],[פעילות]]="",K1264=""),"",IF(טבלה20[[#This Row],[פעילות]]=1,1,0))</f>
        <v/>
      </c>
      <c r="M1265" s="1">
        <f>IF(טבלה20[[#This Row],[פעילות]]="","",IF(OR(M1264="",AND(טבלה20[[#This Row],[דילוג]]=1,K1264=3)),1,M1264+1))</f>
        <v>1</v>
      </c>
      <c r="N1265" s="1" t="str">
        <f>IF(AND(טבלה20[[#This Row],[מחזורי פעילות]]=3,G1266=1,טבלה20[[#This Row],[הפרש קבוע אחרון]]&lt;&gt;I1266),1,"")</f>
        <v/>
      </c>
      <c r="O1265" s="1" t="str">
        <f>IF(AND(טבלה20[[#This Row],[מחזורי פעילות]]=3,G1266=1,טבלה20[[#This Row],[הפרש קבוע אחרון]]=I1266),1,"")</f>
        <v/>
      </c>
      <c r="P1265" s="1" t="str">
        <f>IF(AND(טבלה20[[#This Row],[דילוג]]=1,טבלה20[[#This Row],[הפרש קבוע אחרון]]=I1264,טבלה20[[#This Row],[מחזורי פעילות]]&gt;1),1,"")</f>
        <v/>
      </c>
      <c r="Q1265" s="1" t="str">
        <f>IF(OR(AND(טבלה20[[#This Row],[מחזורי פעילות]]&lt;&gt;"",M1266=""),AND(טבלה20[[#This Row],[פעילות]]=3,M1266=1)),טבלה20[[#This Row],[מחזורי פעילות]],"")</f>
        <v/>
      </c>
      <c r="R1265" s="1" t="str">
        <f>IF(טבלה20[[#This Row],[באיזה מחזור נעקר אחרי קביעה?]]&lt;&gt;"",1,"")</f>
        <v/>
      </c>
      <c r="S1265" s="1" t="str">
        <f>IF(AND(טבלה20[[#This Row],[באיזה מחזור נעקר אחרי קביעה?]]&lt;&gt;"",טבלה20[[#This Row],[CycleNumber]]&gt;B1266),טבלה20[[#This Row],[באיזה מחזור נעקר אחרי קביעה?]],"")</f>
        <v/>
      </c>
      <c r="T1265" s="1" t="str">
        <f>IF(AND(טבלה20[[#This Row],[הפרש קבוע אחרון]]&lt;&gt;"",I1264=""),טבלה20[[#This Row],[CycleNumber]],"")</f>
        <v/>
      </c>
      <c r="U1265" s="1" t="str">
        <f>IF(OR(טבלה20[[#This Row],[CycleNumber]]&gt;B1266,B1266=""),טבלה20[[#This Row],[CycleNumber]],"")</f>
        <v/>
      </c>
      <c r="V12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5" t="s">
        <v>72</v>
      </c>
      <c r="AO1265">
        <v>10</v>
      </c>
      <c r="AP1265">
        <v>28</v>
      </c>
      <c r="AQ1265">
        <f t="shared" si="42"/>
        <v>0</v>
      </c>
      <c r="AR1265" t="str">
        <f t="shared" si="43"/>
        <v/>
      </c>
    </row>
    <row r="1266" spans="1:44" hidden="1" x14ac:dyDescent="0.25">
      <c r="A1266" t="s">
        <v>72</v>
      </c>
      <c r="B1266">
        <v>12</v>
      </c>
      <c r="C1266">
        <v>0</v>
      </c>
      <c r="D1266">
        <v>1</v>
      </c>
      <c r="E1266">
        <v>0</v>
      </c>
      <c r="F1266">
        <v>27</v>
      </c>
      <c r="G1266" t="str">
        <f>IF(טבלה20[[#This Row],[CycleNumber]]&gt;2,IF(AND(טבלה20[[#This Row],[LengthofCycle]]-F1265=F1265-F1264,טבלה20[[#This Row],[LengthofCycle]]-F1265&lt;&gt;0),1,""),"")</f>
        <v/>
      </c>
      <c r="H1266" t="str">
        <f>IF(טבלה20[[#This Row],[דילוג]]=1,SUM(G1266:G1267),"")</f>
        <v/>
      </c>
      <c r="I1266">
        <f>IF(AND(טבלה20[[#This Row],[CycleNumber]]&gt;B1265,טבלה20[[#This Row],[CycleNumber]]&gt;2),IF(טבלה20[[#This Row],[דילוג]]=1,טבלה20[[#This Row],[LengthofCycle]]-F1265,I1265),"")</f>
        <v>-1</v>
      </c>
      <c r="J1266">
        <f>IF(AND(טבלה20[[#This Row],[CycleNumber]]&gt;B1265,טבלה20[[#This Row],[CycleNumber]]&gt;2),IF(טבלה20[[#This Row],[דילוג]]=1,1,IF(MAX(J1264:J1265)=1,1,IF(טבלה20[[#This Row],[LengthofCycle]]-F1265&lt;&gt;טבלה20[[#This Row],[הפרש קבוע אחרון]],0,""))),"")</f>
        <v>1</v>
      </c>
      <c r="K1266">
        <f>IF(טבלה20[[#This Row],[CycleNumber]]&lt;3,"",IF(טבלה20[[#This Row],[דילוג]]=1,1,IF(K1265="","",IF(טבלה20[[#This Row],[LengthofCycle]]-F1265=טבלה20[[#This Row],[הפרש קבוע אחרון]],1,IF(K1265+1&gt;3,"",K1265+1)))))</f>
        <v>2</v>
      </c>
      <c r="L1266">
        <f>IF(OR(טבלה20[[#This Row],[פעילות]]="",K1265=""),"",IF(טבלה20[[#This Row],[פעילות]]=1,1,0))</f>
        <v>0</v>
      </c>
      <c r="M1266" s="1">
        <f>IF(טבלה20[[#This Row],[פעילות]]="","",IF(OR(M1265="",AND(טבלה20[[#This Row],[דילוג]]=1,K1265=3)),1,M1265+1))</f>
        <v>2</v>
      </c>
      <c r="N1266" s="1" t="str">
        <f>IF(AND(טבלה20[[#This Row],[מחזורי פעילות]]=3,G1267=1,טבלה20[[#This Row],[הפרש קבוע אחרון]]&lt;&gt;I1267),1,"")</f>
        <v/>
      </c>
      <c r="O1266" s="1" t="str">
        <f>IF(AND(טבלה20[[#This Row],[מחזורי פעילות]]=3,G1267=1,טבלה20[[#This Row],[הפרש קבוע אחרון]]=I1267),1,"")</f>
        <v/>
      </c>
      <c r="P1266" s="1" t="str">
        <f>IF(AND(טבלה20[[#This Row],[דילוג]]=1,טבלה20[[#This Row],[הפרש קבוע אחרון]]=I1265,טבלה20[[#This Row],[מחזורי פעילות]]&gt;1),1,"")</f>
        <v/>
      </c>
      <c r="Q1266" s="1" t="str">
        <f>IF(OR(AND(טבלה20[[#This Row],[מחזורי פעילות]]&lt;&gt;"",M1267=""),AND(טבלה20[[#This Row],[פעילות]]=3,M1267=1)),טבלה20[[#This Row],[מחזורי פעילות]],"")</f>
        <v/>
      </c>
      <c r="R1266" s="1" t="str">
        <f>IF(טבלה20[[#This Row],[באיזה מחזור נעקר אחרי קביעה?]]&lt;&gt;"",1,"")</f>
        <v/>
      </c>
      <c r="S1266" s="1" t="str">
        <f>IF(AND(טבלה20[[#This Row],[באיזה מחזור נעקר אחרי קביעה?]]&lt;&gt;"",טבלה20[[#This Row],[CycleNumber]]&gt;B1267),טבלה20[[#This Row],[באיזה מחזור נעקר אחרי קביעה?]],"")</f>
        <v/>
      </c>
      <c r="T1266" s="1" t="str">
        <f>IF(AND(טבלה20[[#This Row],[הפרש קבוע אחרון]]&lt;&gt;"",I1265=""),טבלה20[[#This Row],[CycleNumber]],"")</f>
        <v/>
      </c>
      <c r="U1266" s="1" t="str">
        <f>IF(OR(טבלה20[[#This Row],[CycleNumber]]&gt;B1267,B1267=""),טבלה20[[#This Row],[CycleNumber]],"")</f>
        <v/>
      </c>
      <c r="V12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6" t="s">
        <v>72</v>
      </c>
      <c r="AO1266">
        <v>11</v>
      </c>
      <c r="AP1266">
        <v>27</v>
      </c>
      <c r="AQ1266">
        <f t="shared" si="42"/>
        <v>1</v>
      </c>
      <c r="AR1266" t="str">
        <f t="shared" si="43"/>
        <v/>
      </c>
    </row>
    <row r="1267" spans="1:44" hidden="1" x14ac:dyDescent="0.25">
      <c r="A1267" t="s">
        <v>72</v>
      </c>
      <c r="B1267">
        <v>13</v>
      </c>
      <c r="C1267">
        <v>0</v>
      </c>
      <c r="D1267">
        <v>1</v>
      </c>
      <c r="E1267">
        <v>0</v>
      </c>
      <c r="F1267">
        <v>27</v>
      </c>
      <c r="G1267" t="str">
        <f>IF(טבלה20[[#This Row],[CycleNumber]]&gt;2,IF(AND(טבלה20[[#This Row],[LengthofCycle]]-F1266=F1266-F1265,טבלה20[[#This Row],[LengthofCycle]]-F1266&lt;&gt;0),1,""),"")</f>
        <v/>
      </c>
      <c r="H1267" t="str">
        <f>IF(טבלה20[[#This Row],[דילוג]]=1,SUM(G1267:G1268),"")</f>
        <v/>
      </c>
      <c r="I1267">
        <f>IF(AND(טבלה20[[#This Row],[CycleNumber]]&gt;B1266,טבלה20[[#This Row],[CycleNumber]]&gt;2),IF(טבלה20[[#This Row],[דילוג]]=1,טבלה20[[#This Row],[LengthofCycle]]-F1266,I1266),"")</f>
        <v>-1</v>
      </c>
      <c r="J1267">
        <f>IF(AND(טבלה20[[#This Row],[CycleNumber]]&gt;B1266,טבלה20[[#This Row],[CycleNumber]]&gt;2),IF(טבלה20[[#This Row],[דילוג]]=1,1,IF(MAX(J1265:J1266)=1,1,IF(טבלה20[[#This Row],[LengthofCycle]]-F1266&lt;&gt;טבלה20[[#This Row],[הפרש קבוע אחרון]],0,""))),"")</f>
        <v>1</v>
      </c>
      <c r="K1267">
        <f>IF(טבלה20[[#This Row],[CycleNumber]]&lt;3,"",IF(טבלה20[[#This Row],[דילוג]]=1,1,IF(K1266="","",IF(טבלה20[[#This Row],[LengthofCycle]]-F1266=טבלה20[[#This Row],[הפרש קבוע אחרון]],1,IF(K1266+1&gt;3,"",K1266+1)))))</f>
        <v>3</v>
      </c>
      <c r="L1267">
        <f>IF(OR(טבלה20[[#This Row],[פעילות]]="",K1266=""),"",IF(טבלה20[[#This Row],[פעילות]]=1,1,0))</f>
        <v>0</v>
      </c>
      <c r="M1267" s="1">
        <f>IF(טבלה20[[#This Row],[פעילות]]="","",IF(OR(M1266="",AND(טבלה20[[#This Row],[דילוג]]=1,K1266=3)),1,M1266+1))</f>
        <v>3</v>
      </c>
      <c r="N1267" s="1" t="str">
        <f>IF(AND(טבלה20[[#This Row],[מחזורי פעילות]]=3,G1268=1,טבלה20[[#This Row],[הפרש קבוע אחרון]]&lt;&gt;I1268),1,"")</f>
        <v/>
      </c>
      <c r="O1267" s="1" t="str">
        <f>IF(AND(טבלה20[[#This Row],[מחזורי פעילות]]=3,G1268=1,טבלה20[[#This Row],[הפרש קבוע אחרון]]=I1268),1,"")</f>
        <v/>
      </c>
      <c r="P1267" s="1" t="str">
        <f>IF(AND(טבלה20[[#This Row],[דילוג]]=1,טבלה20[[#This Row],[הפרש קבוע אחרון]]=I1266,טבלה20[[#This Row],[מחזורי פעילות]]&gt;1),1,"")</f>
        <v/>
      </c>
      <c r="Q1267" s="1" t="str">
        <f>IF(OR(AND(טבלה20[[#This Row],[מחזורי פעילות]]&lt;&gt;"",M1268=""),AND(טבלה20[[#This Row],[פעילות]]=3,M1268=1)),טבלה20[[#This Row],[מחזורי פעילות]],"")</f>
        <v/>
      </c>
      <c r="R1267" s="1" t="str">
        <f>IF(טבלה20[[#This Row],[באיזה מחזור נעקר אחרי קביעה?]]&lt;&gt;"",1,"")</f>
        <v/>
      </c>
      <c r="S1267" s="1" t="str">
        <f>IF(AND(טבלה20[[#This Row],[באיזה מחזור נעקר אחרי קביעה?]]&lt;&gt;"",טבלה20[[#This Row],[CycleNumber]]&gt;B1268),טבלה20[[#This Row],[באיזה מחזור נעקר אחרי קביעה?]],"")</f>
        <v/>
      </c>
      <c r="T1267" s="1" t="str">
        <f>IF(AND(טבלה20[[#This Row],[הפרש קבוע אחרון]]&lt;&gt;"",I1266=""),טבלה20[[#This Row],[CycleNumber]],"")</f>
        <v/>
      </c>
      <c r="U1267" s="1" t="str">
        <f>IF(OR(טבלה20[[#This Row],[CycleNumber]]&gt;B1268,B1268=""),טבלה20[[#This Row],[CycleNumber]],"")</f>
        <v/>
      </c>
      <c r="V12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7" t="s">
        <v>72</v>
      </c>
      <c r="AO1267">
        <v>12</v>
      </c>
      <c r="AP1267">
        <v>27</v>
      </c>
      <c r="AQ1267">
        <f t="shared" si="42"/>
        <v>0</v>
      </c>
      <c r="AR1267" t="str">
        <f t="shared" si="43"/>
        <v/>
      </c>
    </row>
    <row r="1268" spans="1:44" hidden="1" x14ac:dyDescent="0.25">
      <c r="A1268" t="s">
        <v>72</v>
      </c>
      <c r="B1268">
        <v>14</v>
      </c>
      <c r="C1268">
        <v>0</v>
      </c>
      <c r="D1268">
        <v>1</v>
      </c>
      <c r="E1268">
        <v>0</v>
      </c>
      <c r="F1268">
        <v>26</v>
      </c>
      <c r="G1268" t="str">
        <f>IF(טבלה20[[#This Row],[CycleNumber]]&gt;2,IF(AND(טבלה20[[#This Row],[LengthofCycle]]-F1267=F1267-F1266,טבלה20[[#This Row],[LengthofCycle]]-F1267&lt;&gt;0),1,""),"")</f>
        <v/>
      </c>
      <c r="H1268" t="str">
        <f>IF(טבלה20[[#This Row],[דילוג]]=1,SUM(G1268:G1269),"")</f>
        <v/>
      </c>
      <c r="I1268">
        <f>IF(AND(טבלה20[[#This Row],[CycleNumber]]&gt;B1267,טבלה20[[#This Row],[CycleNumber]]&gt;2),IF(טבלה20[[#This Row],[דילוג]]=1,טבלה20[[#This Row],[LengthofCycle]]-F1267,I1267),"")</f>
        <v>-1</v>
      </c>
      <c r="J1268">
        <f>IF(AND(טבלה20[[#This Row],[CycleNumber]]&gt;B1267,טבלה20[[#This Row],[CycleNumber]]&gt;2),IF(טבלה20[[#This Row],[דילוג]]=1,1,IF(MAX(J1266:J1267)=1,1,IF(טבלה20[[#This Row],[LengthofCycle]]-F1267&lt;&gt;טבלה20[[#This Row],[הפרש קבוע אחרון]],0,""))),"")</f>
        <v>1</v>
      </c>
      <c r="K1268">
        <f>IF(טבלה20[[#This Row],[CycleNumber]]&lt;3,"",IF(טבלה20[[#This Row],[דילוג]]=1,1,IF(K1267="","",IF(טבלה20[[#This Row],[LengthofCycle]]-F1267=טבלה20[[#This Row],[הפרש קבוע אחרון]],1,IF(K1267+1&gt;3,"",K1267+1)))))</f>
        <v>1</v>
      </c>
      <c r="L1268">
        <f>IF(OR(טבלה20[[#This Row],[פעילות]]="",K1267=""),"",IF(טבלה20[[#This Row],[פעילות]]=1,1,0))</f>
        <v>1</v>
      </c>
      <c r="M1268" s="1">
        <f>IF(טבלה20[[#This Row],[פעילות]]="","",IF(OR(M1267="",AND(טבלה20[[#This Row],[דילוג]]=1,K1267=3)),1,M1267+1))</f>
        <v>4</v>
      </c>
      <c r="N1268" s="1" t="str">
        <f>IF(AND(טבלה20[[#This Row],[מחזורי פעילות]]=3,G1269=1,טבלה20[[#This Row],[הפרש קבוע אחרון]]&lt;&gt;I1269),1,"")</f>
        <v/>
      </c>
      <c r="O1268" s="1" t="str">
        <f>IF(AND(טבלה20[[#This Row],[מחזורי פעילות]]=3,G1269=1,טבלה20[[#This Row],[הפרש קבוע אחרון]]=I1269),1,"")</f>
        <v/>
      </c>
      <c r="P1268" s="1" t="str">
        <f>IF(AND(טבלה20[[#This Row],[דילוג]]=1,טבלה20[[#This Row],[הפרש קבוע אחרון]]=I1267,טבלה20[[#This Row],[מחזורי פעילות]]&gt;1),1,"")</f>
        <v/>
      </c>
      <c r="Q1268" s="1" t="str">
        <f>IF(OR(AND(טבלה20[[#This Row],[מחזורי פעילות]]&lt;&gt;"",M1269=""),AND(טבלה20[[#This Row],[פעילות]]=3,M1269=1)),טבלה20[[#This Row],[מחזורי פעילות]],"")</f>
        <v/>
      </c>
      <c r="R1268" s="1" t="str">
        <f>IF(טבלה20[[#This Row],[באיזה מחזור נעקר אחרי קביעה?]]&lt;&gt;"",1,"")</f>
        <v/>
      </c>
      <c r="S1268" s="1" t="str">
        <f>IF(AND(טבלה20[[#This Row],[באיזה מחזור נעקר אחרי קביעה?]]&lt;&gt;"",טבלה20[[#This Row],[CycleNumber]]&gt;B1269),טבלה20[[#This Row],[באיזה מחזור נעקר אחרי קביעה?]],"")</f>
        <v/>
      </c>
      <c r="T1268" s="1" t="str">
        <f>IF(AND(טבלה20[[#This Row],[הפרש קבוע אחרון]]&lt;&gt;"",I1267=""),טבלה20[[#This Row],[CycleNumber]],"")</f>
        <v/>
      </c>
      <c r="U1268" s="1" t="str">
        <f>IF(OR(טבלה20[[#This Row],[CycleNumber]]&gt;B1269,B1269=""),טבלה20[[#This Row],[CycleNumber]],"")</f>
        <v/>
      </c>
      <c r="V12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8" t="s">
        <v>72</v>
      </c>
      <c r="AO1268">
        <v>13</v>
      </c>
      <c r="AP1268">
        <v>27</v>
      </c>
      <c r="AQ1268">
        <f t="shared" si="42"/>
        <v>0</v>
      </c>
      <c r="AR1268" t="str">
        <f t="shared" si="43"/>
        <v/>
      </c>
    </row>
    <row r="1269" spans="1:44" hidden="1" x14ac:dyDescent="0.25">
      <c r="A1269" t="s">
        <v>72</v>
      </c>
      <c r="B1269">
        <v>15</v>
      </c>
      <c r="C1269">
        <v>0</v>
      </c>
      <c r="D1269">
        <v>1</v>
      </c>
      <c r="E1269">
        <v>0</v>
      </c>
      <c r="F1269">
        <v>26</v>
      </c>
      <c r="G1269" t="str">
        <f>IF(טבלה20[[#This Row],[CycleNumber]]&gt;2,IF(AND(טבלה20[[#This Row],[LengthofCycle]]-F1268=F1268-F1267,טבלה20[[#This Row],[LengthofCycle]]-F1268&lt;&gt;0),1,""),"")</f>
        <v/>
      </c>
      <c r="H1269" t="str">
        <f>IF(טבלה20[[#This Row],[דילוג]]=1,SUM(G1269:G1270),"")</f>
        <v/>
      </c>
      <c r="I1269">
        <f>IF(AND(טבלה20[[#This Row],[CycleNumber]]&gt;B1268,טבלה20[[#This Row],[CycleNumber]]&gt;2),IF(טבלה20[[#This Row],[דילוג]]=1,טבלה20[[#This Row],[LengthofCycle]]-F1268,I1268),"")</f>
        <v>-1</v>
      </c>
      <c r="J1269">
        <f>IF(AND(טבלה20[[#This Row],[CycleNumber]]&gt;B1268,טבלה20[[#This Row],[CycleNumber]]&gt;2),IF(טבלה20[[#This Row],[דילוג]]=1,1,IF(MAX(J1267:J1268)=1,1,IF(טבלה20[[#This Row],[LengthofCycle]]-F1268&lt;&gt;טבלה20[[#This Row],[הפרש קבוע אחרון]],0,""))),"")</f>
        <v>1</v>
      </c>
      <c r="K1269">
        <f>IF(טבלה20[[#This Row],[CycleNumber]]&lt;3,"",IF(טבלה20[[#This Row],[דילוג]]=1,1,IF(K1268="","",IF(טבלה20[[#This Row],[LengthofCycle]]-F1268=טבלה20[[#This Row],[הפרש קבוע אחרון]],1,IF(K1268+1&gt;3,"",K1268+1)))))</f>
        <v>2</v>
      </c>
      <c r="L1269">
        <f>IF(OR(טבלה20[[#This Row],[פעילות]]="",K1268=""),"",IF(טבלה20[[#This Row],[פעילות]]=1,1,0))</f>
        <v>0</v>
      </c>
      <c r="M1269" s="1">
        <f>IF(טבלה20[[#This Row],[פעילות]]="","",IF(OR(M1268="",AND(טבלה20[[#This Row],[דילוג]]=1,K1268=3)),1,M1268+1))</f>
        <v>5</v>
      </c>
      <c r="N1269" s="1" t="str">
        <f>IF(AND(טבלה20[[#This Row],[מחזורי פעילות]]=3,G1270=1,טבלה20[[#This Row],[הפרש קבוע אחרון]]&lt;&gt;I1270),1,"")</f>
        <v/>
      </c>
      <c r="O1269" s="1" t="str">
        <f>IF(AND(טבלה20[[#This Row],[מחזורי פעילות]]=3,G1270=1,טבלה20[[#This Row],[הפרש קבוע אחרון]]=I1270),1,"")</f>
        <v/>
      </c>
      <c r="P1269" s="1" t="str">
        <f>IF(AND(טבלה20[[#This Row],[דילוג]]=1,טבלה20[[#This Row],[הפרש קבוע אחרון]]=I1268,טבלה20[[#This Row],[מחזורי פעילות]]&gt;1),1,"")</f>
        <v/>
      </c>
      <c r="Q1269" s="1" t="str">
        <f>IF(OR(AND(טבלה20[[#This Row],[מחזורי פעילות]]&lt;&gt;"",M1270=""),AND(טבלה20[[#This Row],[פעילות]]=3,M1270=1)),טבלה20[[#This Row],[מחזורי פעילות]],"")</f>
        <v/>
      </c>
      <c r="R1269" s="1" t="str">
        <f>IF(טבלה20[[#This Row],[באיזה מחזור נעקר אחרי קביעה?]]&lt;&gt;"",1,"")</f>
        <v/>
      </c>
      <c r="S1269" s="1" t="str">
        <f>IF(AND(טבלה20[[#This Row],[באיזה מחזור נעקר אחרי קביעה?]]&lt;&gt;"",טבלה20[[#This Row],[CycleNumber]]&gt;B1270),טבלה20[[#This Row],[באיזה מחזור נעקר אחרי קביעה?]],"")</f>
        <v/>
      </c>
      <c r="T1269" s="1" t="str">
        <f>IF(AND(טבלה20[[#This Row],[הפרש קבוע אחרון]]&lt;&gt;"",I1268=""),טבלה20[[#This Row],[CycleNumber]],"")</f>
        <v/>
      </c>
      <c r="U1269" s="1" t="str">
        <f>IF(OR(טבלה20[[#This Row],[CycleNumber]]&gt;B1270,B1270=""),טבלה20[[#This Row],[CycleNumber]],"")</f>
        <v/>
      </c>
      <c r="V12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69" t="s">
        <v>72</v>
      </c>
      <c r="AO1269">
        <v>14</v>
      </c>
      <c r="AP1269">
        <v>26</v>
      </c>
      <c r="AQ1269">
        <f t="shared" si="42"/>
        <v>0</v>
      </c>
      <c r="AR1269" t="str">
        <f t="shared" si="43"/>
        <v/>
      </c>
    </row>
    <row r="1270" spans="1:44" hidden="1" x14ac:dyDescent="0.25">
      <c r="A1270" t="s">
        <v>72</v>
      </c>
      <c r="B1270">
        <v>16</v>
      </c>
      <c r="C1270">
        <v>0</v>
      </c>
      <c r="D1270">
        <v>1</v>
      </c>
      <c r="E1270">
        <v>0</v>
      </c>
      <c r="F1270">
        <v>27</v>
      </c>
      <c r="G1270" t="str">
        <f>IF(טבלה20[[#This Row],[CycleNumber]]&gt;2,IF(AND(טבלה20[[#This Row],[LengthofCycle]]-F1269=F1269-F1268,טבלה20[[#This Row],[LengthofCycle]]-F1269&lt;&gt;0),1,""),"")</f>
        <v/>
      </c>
      <c r="H1270" t="str">
        <f>IF(טבלה20[[#This Row],[דילוג]]=1,SUM(G1270:G1271),"")</f>
        <v/>
      </c>
      <c r="I1270">
        <f>IF(AND(טבלה20[[#This Row],[CycleNumber]]&gt;B1269,טבלה20[[#This Row],[CycleNumber]]&gt;2),IF(טבלה20[[#This Row],[דילוג]]=1,טבלה20[[#This Row],[LengthofCycle]]-F1269,I1269),"")</f>
        <v>-1</v>
      </c>
      <c r="J1270">
        <f>IF(AND(טבלה20[[#This Row],[CycleNumber]]&gt;B1269,טבלה20[[#This Row],[CycleNumber]]&gt;2),IF(טבלה20[[#This Row],[דילוג]]=1,1,IF(MAX(J1268:J1269)=1,1,IF(טבלה20[[#This Row],[LengthofCycle]]-F1269&lt;&gt;טבלה20[[#This Row],[הפרש קבוע אחרון]],0,""))),"")</f>
        <v>1</v>
      </c>
      <c r="K1270">
        <f>IF(טבלה20[[#This Row],[CycleNumber]]&lt;3,"",IF(טבלה20[[#This Row],[דילוג]]=1,1,IF(K1269="","",IF(טבלה20[[#This Row],[LengthofCycle]]-F1269=טבלה20[[#This Row],[הפרש קבוע אחרון]],1,IF(K1269+1&gt;3,"",K1269+1)))))</f>
        <v>3</v>
      </c>
      <c r="L1270">
        <f>IF(OR(טבלה20[[#This Row],[פעילות]]="",K1269=""),"",IF(טבלה20[[#This Row],[פעילות]]=1,1,0))</f>
        <v>0</v>
      </c>
      <c r="M1270" s="1">
        <f>IF(טבלה20[[#This Row],[פעילות]]="","",IF(OR(M1269="",AND(טבלה20[[#This Row],[דילוג]]=1,K1269=3)),1,M1269+1))</f>
        <v>6</v>
      </c>
      <c r="N1270" s="1" t="str">
        <f>IF(AND(טבלה20[[#This Row],[מחזורי פעילות]]=3,G1271=1,טבלה20[[#This Row],[הפרש קבוע אחרון]]&lt;&gt;I1271),1,"")</f>
        <v/>
      </c>
      <c r="O1270" s="1" t="str">
        <f>IF(AND(טבלה20[[#This Row],[מחזורי פעילות]]=3,G1271=1,טבלה20[[#This Row],[הפרש קבוע אחרון]]=I1271),1,"")</f>
        <v/>
      </c>
      <c r="P1270" s="1" t="str">
        <f>IF(AND(טבלה20[[#This Row],[דילוג]]=1,טבלה20[[#This Row],[הפרש קבוע אחרון]]=I1269,טבלה20[[#This Row],[מחזורי פעילות]]&gt;1),1,"")</f>
        <v/>
      </c>
      <c r="Q1270" s="1">
        <f>IF(OR(AND(טבלה20[[#This Row],[מחזורי פעילות]]&lt;&gt;"",M1271=""),AND(טבלה20[[#This Row],[פעילות]]=3,M1271=1)),טבלה20[[#This Row],[מחזורי פעילות]],"")</f>
        <v>6</v>
      </c>
      <c r="R1270" s="1">
        <f>IF(טבלה20[[#This Row],[באיזה מחזור נעקר אחרי קביעה?]]&lt;&gt;"",1,"")</f>
        <v>1</v>
      </c>
      <c r="S1270" s="1" t="str">
        <f>IF(AND(טבלה20[[#This Row],[באיזה מחזור נעקר אחרי קביעה?]]&lt;&gt;"",טבלה20[[#This Row],[CycleNumber]]&gt;B1271),טבלה20[[#This Row],[באיזה מחזור נעקר אחרי קביעה?]],"")</f>
        <v/>
      </c>
      <c r="T1270" s="1" t="str">
        <f>IF(AND(טבלה20[[#This Row],[הפרש קבוע אחרון]]&lt;&gt;"",I1269=""),טבלה20[[#This Row],[CycleNumber]],"")</f>
        <v/>
      </c>
      <c r="U1270" s="1" t="str">
        <f>IF(OR(טבלה20[[#This Row],[CycleNumber]]&gt;B1271,B1271=""),טבלה20[[#This Row],[CycleNumber]],"")</f>
        <v/>
      </c>
      <c r="V12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0" t="s">
        <v>72</v>
      </c>
      <c r="AO1270">
        <v>15</v>
      </c>
      <c r="AP1270">
        <v>26</v>
      </c>
      <c r="AQ1270">
        <f t="shared" si="42"/>
        <v>0</v>
      </c>
      <c r="AR1270" t="str">
        <f t="shared" si="43"/>
        <v/>
      </c>
    </row>
    <row r="1271" spans="1:44" hidden="1" x14ac:dyDescent="0.25">
      <c r="A1271" t="s">
        <v>72</v>
      </c>
      <c r="B1271">
        <v>17</v>
      </c>
      <c r="C1271">
        <v>0</v>
      </c>
      <c r="D1271">
        <v>1</v>
      </c>
      <c r="E1271">
        <v>0</v>
      </c>
      <c r="F1271">
        <v>27</v>
      </c>
      <c r="G1271" t="str">
        <f>IF(טבלה20[[#This Row],[CycleNumber]]&gt;2,IF(AND(טבלה20[[#This Row],[LengthofCycle]]-F1270=F1270-F1269,טבלה20[[#This Row],[LengthofCycle]]-F1270&lt;&gt;0),1,""),"")</f>
        <v/>
      </c>
      <c r="H1271" t="str">
        <f>IF(טבלה20[[#This Row],[דילוג]]=1,SUM(G1271:G1272),"")</f>
        <v/>
      </c>
      <c r="I1271">
        <f>IF(AND(טבלה20[[#This Row],[CycleNumber]]&gt;B1270,טבלה20[[#This Row],[CycleNumber]]&gt;2),IF(טבלה20[[#This Row],[דילוג]]=1,טבלה20[[#This Row],[LengthofCycle]]-F1270,I1270),"")</f>
        <v>-1</v>
      </c>
      <c r="J1271">
        <f>IF(AND(טבלה20[[#This Row],[CycleNumber]]&gt;B1270,טבלה20[[#This Row],[CycleNumber]]&gt;2),IF(טבלה20[[#This Row],[דילוג]]=1,1,IF(MAX(J1269:J1270)=1,1,IF(טבלה20[[#This Row],[LengthofCycle]]-F1270&lt;&gt;טבלה20[[#This Row],[הפרש קבוע אחרון]],0,""))),"")</f>
        <v>1</v>
      </c>
      <c r="K1271" t="str">
        <f>IF(טבלה20[[#This Row],[CycleNumber]]&lt;3,"",IF(טבלה20[[#This Row],[דילוג]]=1,1,IF(K1270="","",IF(טבלה20[[#This Row],[LengthofCycle]]-F1270=טבלה20[[#This Row],[הפרש קבוע אחרון]],1,IF(K1270+1&gt;3,"",K1270+1)))))</f>
        <v/>
      </c>
      <c r="L1271" t="str">
        <f>IF(OR(טבלה20[[#This Row],[פעילות]]="",K1270=""),"",IF(טבלה20[[#This Row],[פעילות]]=1,1,0))</f>
        <v/>
      </c>
      <c r="M1271" s="1" t="str">
        <f>IF(טבלה20[[#This Row],[פעילות]]="","",IF(OR(M1270="",AND(טבלה20[[#This Row],[דילוג]]=1,K1270=3)),1,M1270+1))</f>
        <v/>
      </c>
      <c r="N1271" s="1" t="str">
        <f>IF(AND(טבלה20[[#This Row],[מחזורי פעילות]]=3,G1272=1,טבלה20[[#This Row],[הפרש קבוע אחרון]]&lt;&gt;I1272),1,"")</f>
        <v/>
      </c>
      <c r="O1271" s="1" t="str">
        <f>IF(AND(טבלה20[[#This Row],[מחזורי פעילות]]=3,G1272=1,טבלה20[[#This Row],[הפרש קבוע אחרון]]=I1272),1,"")</f>
        <v/>
      </c>
      <c r="P1271" s="1" t="str">
        <f>IF(AND(טבלה20[[#This Row],[דילוג]]=1,טבלה20[[#This Row],[הפרש קבוע אחרון]]=I1270,טבלה20[[#This Row],[מחזורי פעילות]]&gt;1),1,"")</f>
        <v/>
      </c>
      <c r="Q1271" s="1" t="str">
        <f>IF(OR(AND(טבלה20[[#This Row],[מחזורי פעילות]]&lt;&gt;"",M1272=""),AND(טבלה20[[#This Row],[פעילות]]=3,M1272=1)),טבלה20[[#This Row],[מחזורי פעילות]],"")</f>
        <v/>
      </c>
      <c r="R1271" s="1" t="str">
        <f>IF(טבלה20[[#This Row],[באיזה מחזור נעקר אחרי קביעה?]]&lt;&gt;"",1,"")</f>
        <v/>
      </c>
      <c r="S1271" s="1" t="str">
        <f>IF(AND(טבלה20[[#This Row],[באיזה מחזור נעקר אחרי קביעה?]]&lt;&gt;"",טבלה20[[#This Row],[CycleNumber]]&gt;B1272),טבלה20[[#This Row],[באיזה מחזור נעקר אחרי קביעה?]],"")</f>
        <v/>
      </c>
      <c r="T1271" s="1" t="str">
        <f>IF(AND(טבלה20[[#This Row],[הפרש קבוע אחרון]]&lt;&gt;"",I1270=""),טבלה20[[#This Row],[CycleNumber]],"")</f>
        <v/>
      </c>
      <c r="U1271" s="1" t="str">
        <f>IF(OR(טבלה20[[#This Row],[CycleNumber]]&gt;B1272,B1272=""),טבלה20[[#This Row],[CycleNumber]],"")</f>
        <v/>
      </c>
      <c r="V12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1" t="s">
        <v>72</v>
      </c>
      <c r="AO1271">
        <v>16</v>
      </c>
      <c r="AP1271">
        <v>27</v>
      </c>
      <c r="AQ1271">
        <f t="shared" si="42"/>
        <v>0</v>
      </c>
      <c r="AR1271" t="str">
        <f t="shared" si="43"/>
        <v/>
      </c>
    </row>
    <row r="1272" spans="1:44" hidden="1" x14ac:dyDescent="0.25">
      <c r="A1272" t="s">
        <v>72</v>
      </c>
      <c r="B1272">
        <v>18</v>
      </c>
      <c r="C1272">
        <v>0</v>
      </c>
      <c r="D1272">
        <v>1</v>
      </c>
      <c r="E1272">
        <v>0</v>
      </c>
      <c r="F1272">
        <v>29</v>
      </c>
      <c r="G1272" t="str">
        <f>IF(טבלה20[[#This Row],[CycleNumber]]&gt;2,IF(AND(טבלה20[[#This Row],[LengthofCycle]]-F1271=F1271-F1270,טבלה20[[#This Row],[LengthofCycle]]-F1271&lt;&gt;0),1,""),"")</f>
        <v/>
      </c>
      <c r="H1272" t="str">
        <f>IF(טבלה20[[#This Row],[דילוג]]=1,SUM(G1272:G1273),"")</f>
        <v/>
      </c>
      <c r="I1272">
        <f>IF(AND(טבלה20[[#This Row],[CycleNumber]]&gt;B1271,טבלה20[[#This Row],[CycleNumber]]&gt;2),IF(טבלה20[[#This Row],[דילוג]]=1,טבלה20[[#This Row],[LengthofCycle]]-F1271,I1271),"")</f>
        <v>-1</v>
      </c>
      <c r="J1272">
        <f>IF(AND(טבלה20[[#This Row],[CycleNumber]]&gt;B1271,טבלה20[[#This Row],[CycleNumber]]&gt;2),IF(טבלה20[[#This Row],[דילוג]]=1,1,IF(MAX(J1270:J1271)=1,1,IF(טבלה20[[#This Row],[LengthofCycle]]-F1271&lt;&gt;טבלה20[[#This Row],[הפרש קבוע אחרון]],0,""))),"")</f>
        <v>1</v>
      </c>
      <c r="K1272" t="str">
        <f>IF(טבלה20[[#This Row],[CycleNumber]]&lt;3,"",IF(טבלה20[[#This Row],[דילוג]]=1,1,IF(K1271="","",IF(טבלה20[[#This Row],[LengthofCycle]]-F1271=טבלה20[[#This Row],[הפרש קבוע אחרון]],1,IF(K1271+1&gt;3,"",K1271+1)))))</f>
        <v/>
      </c>
      <c r="L1272" t="str">
        <f>IF(OR(טבלה20[[#This Row],[פעילות]]="",K1271=""),"",IF(טבלה20[[#This Row],[פעילות]]=1,1,0))</f>
        <v/>
      </c>
      <c r="M1272" s="1" t="str">
        <f>IF(טבלה20[[#This Row],[פעילות]]="","",IF(OR(M1271="",AND(טבלה20[[#This Row],[דילוג]]=1,K1271=3)),1,M1271+1))</f>
        <v/>
      </c>
      <c r="N1272" s="1" t="str">
        <f>IF(AND(טבלה20[[#This Row],[מחזורי פעילות]]=3,G1273=1,טבלה20[[#This Row],[הפרש קבוע אחרון]]&lt;&gt;I1273),1,"")</f>
        <v/>
      </c>
      <c r="O1272" s="1" t="str">
        <f>IF(AND(טבלה20[[#This Row],[מחזורי פעילות]]=3,G1273=1,טבלה20[[#This Row],[הפרש קבוע אחרון]]=I1273),1,"")</f>
        <v/>
      </c>
      <c r="P1272" s="1" t="str">
        <f>IF(AND(טבלה20[[#This Row],[דילוג]]=1,טבלה20[[#This Row],[הפרש קבוע אחרון]]=I1271,טבלה20[[#This Row],[מחזורי פעילות]]&gt;1),1,"")</f>
        <v/>
      </c>
      <c r="Q1272" s="1" t="str">
        <f>IF(OR(AND(טבלה20[[#This Row],[מחזורי פעילות]]&lt;&gt;"",M1273=""),AND(טבלה20[[#This Row],[פעילות]]=3,M1273=1)),טבלה20[[#This Row],[מחזורי פעילות]],"")</f>
        <v/>
      </c>
      <c r="R1272" s="1" t="str">
        <f>IF(טבלה20[[#This Row],[באיזה מחזור נעקר אחרי קביעה?]]&lt;&gt;"",1,"")</f>
        <v/>
      </c>
      <c r="S1272" s="1" t="str">
        <f>IF(AND(טבלה20[[#This Row],[באיזה מחזור נעקר אחרי קביעה?]]&lt;&gt;"",טבלה20[[#This Row],[CycleNumber]]&gt;B1273),טבלה20[[#This Row],[באיזה מחזור נעקר אחרי קביעה?]],"")</f>
        <v/>
      </c>
      <c r="T1272" s="1" t="str">
        <f>IF(AND(טבלה20[[#This Row],[הפרש קבוע אחרון]]&lt;&gt;"",I1271=""),טבלה20[[#This Row],[CycleNumber]],"")</f>
        <v/>
      </c>
      <c r="U1272" s="1" t="str">
        <f>IF(OR(טבלה20[[#This Row],[CycleNumber]]&gt;B1273,B1273=""),טבלה20[[#This Row],[CycleNumber]],"")</f>
        <v/>
      </c>
      <c r="V12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2" t="s">
        <v>72</v>
      </c>
      <c r="AO1272">
        <v>17</v>
      </c>
      <c r="AP1272">
        <v>27</v>
      </c>
      <c r="AQ1272">
        <f t="shared" si="42"/>
        <v>0</v>
      </c>
      <c r="AR1272" t="str">
        <f t="shared" si="43"/>
        <v/>
      </c>
    </row>
    <row r="1273" spans="1:44" hidden="1" x14ac:dyDescent="0.25">
      <c r="A1273" t="s">
        <v>72</v>
      </c>
      <c r="B1273">
        <v>19</v>
      </c>
      <c r="C1273">
        <v>0</v>
      </c>
      <c r="D1273">
        <v>1</v>
      </c>
      <c r="E1273">
        <v>0</v>
      </c>
      <c r="F1273">
        <v>27</v>
      </c>
      <c r="G1273" t="str">
        <f>IF(טבלה20[[#This Row],[CycleNumber]]&gt;2,IF(AND(טבלה20[[#This Row],[LengthofCycle]]-F1272=F1272-F1271,טבלה20[[#This Row],[LengthofCycle]]-F1272&lt;&gt;0),1,""),"")</f>
        <v/>
      </c>
      <c r="H1273" t="str">
        <f>IF(טבלה20[[#This Row],[דילוג]]=1,SUM(G1273:G1274),"")</f>
        <v/>
      </c>
      <c r="I1273">
        <f>IF(AND(טבלה20[[#This Row],[CycleNumber]]&gt;B1272,טבלה20[[#This Row],[CycleNumber]]&gt;2),IF(טבלה20[[#This Row],[דילוג]]=1,טבלה20[[#This Row],[LengthofCycle]]-F1272,I1272),"")</f>
        <v>-1</v>
      </c>
      <c r="J1273">
        <f>IF(AND(טבלה20[[#This Row],[CycleNumber]]&gt;B1272,טבלה20[[#This Row],[CycleNumber]]&gt;2),IF(טבלה20[[#This Row],[דילוג]]=1,1,IF(MAX(J1271:J1272)=1,1,IF(טבלה20[[#This Row],[LengthofCycle]]-F1272&lt;&gt;טבלה20[[#This Row],[הפרש קבוע אחרון]],0,""))),"")</f>
        <v>1</v>
      </c>
      <c r="K1273" t="str">
        <f>IF(טבלה20[[#This Row],[CycleNumber]]&lt;3,"",IF(טבלה20[[#This Row],[דילוג]]=1,1,IF(K1272="","",IF(טבלה20[[#This Row],[LengthofCycle]]-F1272=טבלה20[[#This Row],[הפרש קבוע אחרון]],1,IF(K1272+1&gt;3,"",K1272+1)))))</f>
        <v/>
      </c>
      <c r="L1273" t="str">
        <f>IF(OR(טבלה20[[#This Row],[פעילות]]="",K1272=""),"",IF(טבלה20[[#This Row],[פעילות]]=1,1,0))</f>
        <v/>
      </c>
      <c r="M1273" s="1" t="str">
        <f>IF(טבלה20[[#This Row],[פעילות]]="","",IF(OR(M1272="",AND(טבלה20[[#This Row],[דילוג]]=1,K1272=3)),1,M1272+1))</f>
        <v/>
      </c>
      <c r="N1273" s="1" t="str">
        <f>IF(AND(טבלה20[[#This Row],[מחזורי פעילות]]=3,G1274=1,טבלה20[[#This Row],[הפרש קבוע אחרון]]&lt;&gt;I1274),1,"")</f>
        <v/>
      </c>
      <c r="O1273" s="1" t="str">
        <f>IF(AND(טבלה20[[#This Row],[מחזורי פעילות]]=3,G1274=1,טבלה20[[#This Row],[הפרש קבוע אחרון]]=I1274),1,"")</f>
        <v/>
      </c>
      <c r="P1273" s="1" t="str">
        <f>IF(AND(טבלה20[[#This Row],[דילוג]]=1,טבלה20[[#This Row],[הפרש קבוע אחרון]]=I1272,טבלה20[[#This Row],[מחזורי פעילות]]&gt;1),1,"")</f>
        <v/>
      </c>
      <c r="Q1273" s="1" t="str">
        <f>IF(OR(AND(טבלה20[[#This Row],[מחזורי פעילות]]&lt;&gt;"",M1274=""),AND(טבלה20[[#This Row],[פעילות]]=3,M1274=1)),טבלה20[[#This Row],[מחזורי פעילות]],"")</f>
        <v/>
      </c>
      <c r="R1273" s="1" t="str">
        <f>IF(טבלה20[[#This Row],[באיזה מחזור נעקר אחרי קביעה?]]&lt;&gt;"",1,"")</f>
        <v/>
      </c>
      <c r="S1273" s="1" t="str">
        <f>IF(AND(טבלה20[[#This Row],[באיזה מחזור נעקר אחרי קביעה?]]&lt;&gt;"",טבלה20[[#This Row],[CycleNumber]]&gt;B1274),טבלה20[[#This Row],[באיזה מחזור נעקר אחרי קביעה?]],"")</f>
        <v/>
      </c>
      <c r="T1273" s="1" t="str">
        <f>IF(AND(טבלה20[[#This Row],[הפרש קבוע אחרון]]&lt;&gt;"",I1272=""),טבלה20[[#This Row],[CycleNumber]],"")</f>
        <v/>
      </c>
      <c r="U1273" s="1" t="str">
        <f>IF(OR(טבלה20[[#This Row],[CycleNumber]]&gt;B1274,B1274=""),טבלה20[[#This Row],[CycleNumber]],"")</f>
        <v/>
      </c>
      <c r="V12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3" t="s">
        <v>72</v>
      </c>
      <c r="AO1273">
        <v>18</v>
      </c>
      <c r="AP1273">
        <v>29</v>
      </c>
      <c r="AQ1273">
        <f t="shared" si="42"/>
        <v>0</v>
      </c>
      <c r="AR1273" t="str">
        <f t="shared" si="43"/>
        <v/>
      </c>
    </row>
    <row r="1274" spans="1:44" hidden="1" x14ac:dyDescent="0.25">
      <c r="A1274" t="s">
        <v>72</v>
      </c>
      <c r="B1274">
        <v>20</v>
      </c>
      <c r="C1274">
        <v>0</v>
      </c>
      <c r="D1274">
        <v>1</v>
      </c>
      <c r="E1274">
        <v>0</v>
      </c>
      <c r="F1274">
        <v>27</v>
      </c>
      <c r="G1274" t="str">
        <f>IF(טבלה20[[#This Row],[CycleNumber]]&gt;2,IF(AND(טבלה20[[#This Row],[LengthofCycle]]-F1273=F1273-F1272,טבלה20[[#This Row],[LengthofCycle]]-F1273&lt;&gt;0),1,""),"")</f>
        <v/>
      </c>
      <c r="H1274" t="str">
        <f>IF(טבלה20[[#This Row],[דילוג]]=1,SUM(G1274:G1275),"")</f>
        <v/>
      </c>
      <c r="I1274">
        <f>IF(AND(טבלה20[[#This Row],[CycleNumber]]&gt;B1273,טבלה20[[#This Row],[CycleNumber]]&gt;2),IF(טבלה20[[#This Row],[דילוג]]=1,טבלה20[[#This Row],[LengthofCycle]]-F1273,I1273),"")</f>
        <v>-1</v>
      </c>
      <c r="J1274">
        <f>IF(AND(טבלה20[[#This Row],[CycleNumber]]&gt;B1273,טבלה20[[#This Row],[CycleNumber]]&gt;2),IF(טבלה20[[#This Row],[דילוג]]=1,1,IF(MAX(J1272:J1273)=1,1,IF(טבלה20[[#This Row],[LengthofCycle]]-F1273&lt;&gt;טבלה20[[#This Row],[הפרש קבוע אחרון]],0,""))),"")</f>
        <v>1</v>
      </c>
      <c r="K1274" t="str">
        <f>IF(טבלה20[[#This Row],[CycleNumber]]&lt;3,"",IF(טבלה20[[#This Row],[דילוג]]=1,1,IF(K1273="","",IF(טבלה20[[#This Row],[LengthofCycle]]-F1273=טבלה20[[#This Row],[הפרש קבוע אחרון]],1,IF(K1273+1&gt;3,"",K1273+1)))))</f>
        <v/>
      </c>
      <c r="L1274" t="str">
        <f>IF(OR(טבלה20[[#This Row],[פעילות]]="",K1273=""),"",IF(טבלה20[[#This Row],[פעילות]]=1,1,0))</f>
        <v/>
      </c>
      <c r="M1274" s="1" t="str">
        <f>IF(טבלה20[[#This Row],[פעילות]]="","",IF(OR(M1273="",AND(טבלה20[[#This Row],[דילוג]]=1,K1273=3)),1,M1273+1))</f>
        <v/>
      </c>
      <c r="N1274" s="1" t="str">
        <f>IF(AND(טבלה20[[#This Row],[מחזורי פעילות]]=3,G1275=1,טבלה20[[#This Row],[הפרש קבוע אחרון]]&lt;&gt;I1275),1,"")</f>
        <v/>
      </c>
      <c r="O1274" s="1" t="str">
        <f>IF(AND(טבלה20[[#This Row],[מחזורי פעילות]]=3,G1275=1,טבלה20[[#This Row],[הפרש קבוע אחרון]]=I1275),1,"")</f>
        <v/>
      </c>
      <c r="P1274" s="1" t="str">
        <f>IF(AND(טבלה20[[#This Row],[דילוג]]=1,טבלה20[[#This Row],[הפרש קבוע אחרון]]=I1273,טבלה20[[#This Row],[מחזורי פעילות]]&gt;1),1,"")</f>
        <v/>
      </c>
      <c r="Q1274" s="1" t="str">
        <f>IF(OR(AND(טבלה20[[#This Row],[מחזורי פעילות]]&lt;&gt;"",M1275=""),AND(טבלה20[[#This Row],[פעילות]]=3,M1275=1)),טבלה20[[#This Row],[מחזורי פעילות]],"")</f>
        <v/>
      </c>
      <c r="R1274" s="1" t="str">
        <f>IF(טבלה20[[#This Row],[באיזה מחזור נעקר אחרי קביעה?]]&lt;&gt;"",1,"")</f>
        <v/>
      </c>
      <c r="S1274" s="1" t="str">
        <f>IF(AND(טבלה20[[#This Row],[באיזה מחזור נעקר אחרי קביעה?]]&lt;&gt;"",טבלה20[[#This Row],[CycleNumber]]&gt;B1275),טבלה20[[#This Row],[באיזה מחזור נעקר אחרי קביעה?]],"")</f>
        <v/>
      </c>
      <c r="T1274" s="1" t="str">
        <f>IF(AND(טבלה20[[#This Row],[הפרש קבוע אחרון]]&lt;&gt;"",I1273=""),טבלה20[[#This Row],[CycleNumber]],"")</f>
        <v/>
      </c>
      <c r="U1274" s="1" t="str">
        <f>IF(OR(טבלה20[[#This Row],[CycleNumber]]&gt;B1275,B1275=""),טבלה20[[#This Row],[CycleNumber]],"")</f>
        <v/>
      </c>
      <c r="V12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4" t="s">
        <v>72</v>
      </c>
      <c r="AO1274">
        <v>19</v>
      </c>
      <c r="AP1274">
        <v>27</v>
      </c>
      <c r="AQ1274">
        <f t="shared" si="42"/>
        <v>0</v>
      </c>
      <c r="AR1274" t="str">
        <f t="shared" si="43"/>
        <v/>
      </c>
    </row>
    <row r="1275" spans="1:44" hidden="1" x14ac:dyDescent="0.25">
      <c r="A1275" t="s">
        <v>72</v>
      </c>
      <c r="B1275">
        <v>21</v>
      </c>
      <c r="C1275">
        <v>0</v>
      </c>
      <c r="D1275">
        <v>1</v>
      </c>
      <c r="E1275">
        <v>0</v>
      </c>
      <c r="F1275">
        <v>26</v>
      </c>
      <c r="G1275" t="str">
        <f>IF(טבלה20[[#This Row],[CycleNumber]]&gt;2,IF(AND(טבלה20[[#This Row],[LengthofCycle]]-F1274=F1274-F1273,טבלה20[[#This Row],[LengthofCycle]]-F1274&lt;&gt;0),1,""),"")</f>
        <v/>
      </c>
      <c r="H1275" t="str">
        <f>IF(טבלה20[[#This Row],[דילוג]]=1,SUM(G1275:G1276),"")</f>
        <v/>
      </c>
      <c r="I1275">
        <f>IF(AND(טבלה20[[#This Row],[CycleNumber]]&gt;B1274,טבלה20[[#This Row],[CycleNumber]]&gt;2),IF(טבלה20[[#This Row],[דילוג]]=1,טבלה20[[#This Row],[LengthofCycle]]-F1274,I1274),"")</f>
        <v>-1</v>
      </c>
      <c r="J1275">
        <f>IF(AND(טבלה20[[#This Row],[CycleNumber]]&gt;B1274,טבלה20[[#This Row],[CycleNumber]]&gt;2),IF(טבלה20[[#This Row],[דילוג]]=1,1,IF(MAX(J1273:J1274)=1,1,IF(טבלה20[[#This Row],[LengthofCycle]]-F1274&lt;&gt;טבלה20[[#This Row],[הפרש קבוע אחרון]],0,""))),"")</f>
        <v>1</v>
      </c>
      <c r="K1275" t="str">
        <f>IF(טבלה20[[#This Row],[CycleNumber]]&lt;3,"",IF(טבלה20[[#This Row],[דילוג]]=1,1,IF(K1274="","",IF(טבלה20[[#This Row],[LengthofCycle]]-F1274=טבלה20[[#This Row],[הפרש קבוע אחרון]],1,IF(K1274+1&gt;3,"",K1274+1)))))</f>
        <v/>
      </c>
      <c r="L1275" t="str">
        <f>IF(OR(טבלה20[[#This Row],[פעילות]]="",K1274=""),"",IF(טבלה20[[#This Row],[פעילות]]=1,1,0))</f>
        <v/>
      </c>
      <c r="M1275" s="1" t="str">
        <f>IF(טבלה20[[#This Row],[פעילות]]="","",IF(OR(M1274="",AND(טבלה20[[#This Row],[דילוג]]=1,K1274=3)),1,M1274+1))</f>
        <v/>
      </c>
      <c r="N1275" s="1" t="str">
        <f>IF(AND(טבלה20[[#This Row],[מחזורי פעילות]]=3,G1276=1,טבלה20[[#This Row],[הפרש קבוע אחרון]]&lt;&gt;I1276),1,"")</f>
        <v/>
      </c>
      <c r="O1275" s="1" t="str">
        <f>IF(AND(טבלה20[[#This Row],[מחזורי פעילות]]=3,G1276=1,טבלה20[[#This Row],[הפרש קבוע אחרון]]=I1276),1,"")</f>
        <v/>
      </c>
      <c r="P1275" s="1" t="str">
        <f>IF(AND(טבלה20[[#This Row],[דילוג]]=1,טבלה20[[#This Row],[הפרש קבוע אחרון]]=I1274,טבלה20[[#This Row],[מחזורי פעילות]]&gt;1),1,"")</f>
        <v/>
      </c>
      <c r="Q1275" s="1" t="str">
        <f>IF(OR(AND(טבלה20[[#This Row],[מחזורי פעילות]]&lt;&gt;"",M1276=""),AND(טבלה20[[#This Row],[פעילות]]=3,M1276=1)),טבלה20[[#This Row],[מחזורי פעילות]],"")</f>
        <v/>
      </c>
      <c r="R1275" s="1" t="str">
        <f>IF(טבלה20[[#This Row],[באיזה מחזור נעקר אחרי קביעה?]]&lt;&gt;"",1,"")</f>
        <v/>
      </c>
      <c r="S1275" s="1" t="str">
        <f>IF(AND(טבלה20[[#This Row],[באיזה מחזור נעקר אחרי קביעה?]]&lt;&gt;"",טבלה20[[#This Row],[CycleNumber]]&gt;B1276),טבלה20[[#This Row],[באיזה מחזור נעקר אחרי קביעה?]],"")</f>
        <v/>
      </c>
      <c r="T1275" s="1" t="str">
        <f>IF(AND(טבלה20[[#This Row],[הפרש קבוע אחרון]]&lt;&gt;"",I1274=""),טבלה20[[#This Row],[CycleNumber]],"")</f>
        <v/>
      </c>
      <c r="U1275" s="1" t="str">
        <f>IF(OR(טבלה20[[#This Row],[CycleNumber]]&gt;B1276,B1276=""),טבלה20[[#This Row],[CycleNumber]],"")</f>
        <v/>
      </c>
      <c r="V12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5" t="s">
        <v>72</v>
      </c>
      <c r="AO1275">
        <v>20</v>
      </c>
      <c r="AP1275">
        <v>27</v>
      </c>
      <c r="AQ1275">
        <f t="shared" si="42"/>
        <v>0</v>
      </c>
      <c r="AR1275" t="str">
        <f t="shared" si="43"/>
        <v/>
      </c>
    </row>
    <row r="1276" spans="1:44" hidden="1" x14ac:dyDescent="0.25">
      <c r="A1276" t="s">
        <v>72</v>
      </c>
      <c r="B1276">
        <v>22</v>
      </c>
      <c r="C1276">
        <v>0</v>
      </c>
      <c r="D1276">
        <v>1</v>
      </c>
      <c r="E1276">
        <v>0</v>
      </c>
      <c r="F1276">
        <v>26</v>
      </c>
      <c r="G1276" t="str">
        <f>IF(טבלה20[[#This Row],[CycleNumber]]&gt;2,IF(AND(טבלה20[[#This Row],[LengthofCycle]]-F1275=F1275-F1274,טבלה20[[#This Row],[LengthofCycle]]-F1275&lt;&gt;0),1,""),"")</f>
        <v/>
      </c>
      <c r="H1276" t="str">
        <f>IF(טבלה20[[#This Row],[דילוג]]=1,SUM(G1276:G1277),"")</f>
        <v/>
      </c>
      <c r="I1276">
        <f>IF(AND(טבלה20[[#This Row],[CycleNumber]]&gt;B1275,טבלה20[[#This Row],[CycleNumber]]&gt;2),IF(טבלה20[[#This Row],[דילוג]]=1,טבלה20[[#This Row],[LengthofCycle]]-F1275,I1275),"")</f>
        <v>-1</v>
      </c>
      <c r="J1276">
        <f>IF(AND(טבלה20[[#This Row],[CycleNumber]]&gt;B1275,טבלה20[[#This Row],[CycleNumber]]&gt;2),IF(טבלה20[[#This Row],[דילוג]]=1,1,IF(MAX(J1274:J1275)=1,1,IF(טבלה20[[#This Row],[LengthofCycle]]-F1275&lt;&gt;טבלה20[[#This Row],[הפרש קבוע אחרון]],0,""))),"")</f>
        <v>1</v>
      </c>
      <c r="K1276" t="str">
        <f>IF(טבלה20[[#This Row],[CycleNumber]]&lt;3,"",IF(טבלה20[[#This Row],[דילוג]]=1,1,IF(K1275="","",IF(טבלה20[[#This Row],[LengthofCycle]]-F1275=טבלה20[[#This Row],[הפרש קבוע אחרון]],1,IF(K1275+1&gt;3,"",K1275+1)))))</f>
        <v/>
      </c>
      <c r="L1276" t="str">
        <f>IF(OR(טבלה20[[#This Row],[פעילות]]="",K1275=""),"",IF(טבלה20[[#This Row],[פעילות]]=1,1,0))</f>
        <v/>
      </c>
      <c r="M1276" s="1" t="str">
        <f>IF(טבלה20[[#This Row],[פעילות]]="","",IF(OR(M1275="",AND(טבלה20[[#This Row],[דילוג]]=1,K1275=3)),1,M1275+1))</f>
        <v/>
      </c>
      <c r="N1276" s="1" t="str">
        <f>IF(AND(טבלה20[[#This Row],[מחזורי פעילות]]=3,G1277=1,טבלה20[[#This Row],[הפרש קבוע אחרון]]&lt;&gt;I1277),1,"")</f>
        <v/>
      </c>
      <c r="O1276" s="1" t="str">
        <f>IF(AND(טבלה20[[#This Row],[מחזורי פעילות]]=3,G1277=1,טבלה20[[#This Row],[הפרש קבוע אחרון]]=I1277),1,"")</f>
        <v/>
      </c>
      <c r="P1276" s="1" t="str">
        <f>IF(AND(טבלה20[[#This Row],[דילוג]]=1,טבלה20[[#This Row],[הפרש קבוע אחרון]]=I1275,טבלה20[[#This Row],[מחזורי פעילות]]&gt;1),1,"")</f>
        <v/>
      </c>
      <c r="Q1276" s="1" t="str">
        <f>IF(OR(AND(טבלה20[[#This Row],[מחזורי פעילות]]&lt;&gt;"",M1277=""),AND(טבלה20[[#This Row],[פעילות]]=3,M1277=1)),טבלה20[[#This Row],[מחזורי פעילות]],"")</f>
        <v/>
      </c>
      <c r="R1276" s="1" t="str">
        <f>IF(טבלה20[[#This Row],[באיזה מחזור נעקר אחרי קביעה?]]&lt;&gt;"",1,"")</f>
        <v/>
      </c>
      <c r="S1276" s="1" t="str">
        <f>IF(AND(טבלה20[[#This Row],[באיזה מחזור נעקר אחרי קביעה?]]&lt;&gt;"",טבלה20[[#This Row],[CycleNumber]]&gt;B1277),טבלה20[[#This Row],[באיזה מחזור נעקר אחרי קביעה?]],"")</f>
        <v/>
      </c>
      <c r="T1276" s="1" t="str">
        <f>IF(AND(טבלה20[[#This Row],[הפרש קבוע אחרון]]&lt;&gt;"",I1275=""),טבלה20[[#This Row],[CycleNumber]],"")</f>
        <v/>
      </c>
      <c r="U1276" s="1" t="str">
        <f>IF(OR(טבלה20[[#This Row],[CycleNumber]]&gt;B1277,B1277=""),טבלה20[[#This Row],[CycleNumber]],"")</f>
        <v/>
      </c>
      <c r="V12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6" t="s">
        <v>72</v>
      </c>
      <c r="AO1276">
        <v>21</v>
      </c>
      <c r="AP1276">
        <v>26</v>
      </c>
      <c r="AQ1276">
        <f t="shared" si="42"/>
        <v>0</v>
      </c>
      <c r="AR1276" t="str">
        <f t="shared" si="43"/>
        <v/>
      </c>
    </row>
    <row r="1277" spans="1:44" hidden="1" x14ac:dyDescent="0.25">
      <c r="A1277" t="s">
        <v>72</v>
      </c>
      <c r="B1277">
        <v>23</v>
      </c>
      <c r="C1277">
        <v>0</v>
      </c>
      <c r="D1277">
        <v>1</v>
      </c>
      <c r="E1277">
        <v>0</v>
      </c>
      <c r="F1277">
        <v>27</v>
      </c>
      <c r="G1277" t="str">
        <f>IF(טבלה20[[#This Row],[CycleNumber]]&gt;2,IF(AND(טבלה20[[#This Row],[LengthofCycle]]-F1276=F1276-F1275,טבלה20[[#This Row],[LengthofCycle]]-F1276&lt;&gt;0),1,""),"")</f>
        <v/>
      </c>
      <c r="H1277" t="str">
        <f>IF(טבלה20[[#This Row],[דילוג]]=1,SUM(G1277:G1278),"")</f>
        <v/>
      </c>
      <c r="I1277">
        <f>IF(AND(טבלה20[[#This Row],[CycleNumber]]&gt;B1276,טבלה20[[#This Row],[CycleNumber]]&gt;2),IF(טבלה20[[#This Row],[דילוג]]=1,טבלה20[[#This Row],[LengthofCycle]]-F1276,I1276),"")</f>
        <v>-1</v>
      </c>
      <c r="J1277">
        <f>IF(AND(טבלה20[[#This Row],[CycleNumber]]&gt;B1276,טבלה20[[#This Row],[CycleNumber]]&gt;2),IF(טבלה20[[#This Row],[דילוג]]=1,1,IF(MAX(J1275:J1276)=1,1,IF(טבלה20[[#This Row],[LengthofCycle]]-F1276&lt;&gt;טבלה20[[#This Row],[הפרש קבוע אחרון]],0,""))),"")</f>
        <v>1</v>
      </c>
      <c r="K1277" t="str">
        <f>IF(טבלה20[[#This Row],[CycleNumber]]&lt;3,"",IF(טבלה20[[#This Row],[דילוג]]=1,1,IF(K1276="","",IF(טבלה20[[#This Row],[LengthofCycle]]-F1276=טבלה20[[#This Row],[הפרש קבוע אחרון]],1,IF(K1276+1&gt;3,"",K1276+1)))))</f>
        <v/>
      </c>
      <c r="L1277" t="str">
        <f>IF(OR(טבלה20[[#This Row],[פעילות]]="",K1276=""),"",IF(טבלה20[[#This Row],[פעילות]]=1,1,0))</f>
        <v/>
      </c>
      <c r="M1277" s="1" t="str">
        <f>IF(טבלה20[[#This Row],[פעילות]]="","",IF(OR(M1276="",AND(טבלה20[[#This Row],[דילוג]]=1,K1276=3)),1,M1276+1))</f>
        <v/>
      </c>
      <c r="N1277" s="1" t="str">
        <f>IF(AND(טבלה20[[#This Row],[מחזורי פעילות]]=3,G1278=1,טבלה20[[#This Row],[הפרש קבוע אחרון]]&lt;&gt;I1278),1,"")</f>
        <v/>
      </c>
      <c r="O1277" s="1" t="str">
        <f>IF(AND(טבלה20[[#This Row],[מחזורי פעילות]]=3,G1278=1,טבלה20[[#This Row],[הפרש קבוע אחרון]]=I1278),1,"")</f>
        <v/>
      </c>
      <c r="P1277" s="1" t="str">
        <f>IF(AND(טבלה20[[#This Row],[דילוג]]=1,טבלה20[[#This Row],[הפרש קבוע אחרון]]=I1276,טבלה20[[#This Row],[מחזורי פעילות]]&gt;1),1,"")</f>
        <v/>
      </c>
      <c r="Q1277" s="1" t="str">
        <f>IF(OR(AND(טבלה20[[#This Row],[מחזורי פעילות]]&lt;&gt;"",M1278=""),AND(טבלה20[[#This Row],[פעילות]]=3,M1278=1)),טבלה20[[#This Row],[מחזורי פעילות]],"")</f>
        <v/>
      </c>
      <c r="R1277" s="1" t="str">
        <f>IF(טבלה20[[#This Row],[באיזה מחזור נעקר אחרי קביעה?]]&lt;&gt;"",1,"")</f>
        <v/>
      </c>
      <c r="S1277" s="1" t="str">
        <f>IF(AND(טבלה20[[#This Row],[באיזה מחזור נעקר אחרי קביעה?]]&lt;&gt;"",טבלה20[[#This Row],[CycleNumber]]&gt;B1278),טבלה20[[#This Row],[באיזה מחזור נעקר אחרי קביעה?]],"")</f>
        <v/>
      </c>
      <c r="T1277" s="1" t="str">
        <f>IF(AND(טבלה20[[#This Row],[הפרש קבוע אחרון]]&lt;&gt;"",I1276=""),טבלה20[[#This Row],[CycleNumber]],"")</f>
        <v/>
      </c>
      <c r="U1277" s="1" t="str">
        <f>IF(OR(טבלה20[[#This Row],[CycleNumber]]&gt;B1278,B1278=""),טבלה20[[#This Row],[CycleNumber]],"")</f>
        <v/>
      </c>
      <c r="V12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7" t="s">
        <v>72</v>
      </c>
      <c r="AO1277">
        <v>22</v>
      </c>
      <c r="AP1277">
        <v>26</v>
      </c>
      <c r="AQ1277">
        <f t="shared" si="42"/>
        <v>0</v>
      </c>
      <c r="AR1277" t="str">
        <f t="shared" si="43"/>
        <v/>
      </c>
    </row>
    <row r="1278" spans="1:44" hidden="1" x14ac:dyDescent="0.25">
      <c r="A1278" t="s">
        <v>72</v>
      </c>
      <c r="B1278">
        <v>24</v>
      </c>
      <c r="C1278">
        <v>0</v>
      </c>
      <c r="D1278">
        <v>1</v>
      </c>
      <c r="E1278">
        <v>0</v>
      </c>
      <c r="F1278">
        <v>27</v>
      </c>
      <c r="G1278" t="str">
        <f>IF(טבלה20[[#This Row],[CycleNumber]]&gt;2,IF(AND(טבלה20[[#This Row],[LengthofCycle]]-F1277=F1277-F1276,טבלה20[[#This Row],[LengthofCycle]]-F1277&lt;&gt;0),1,""),"")</f>
        <v/>
      </c>
      <c r="H1278" t="str">
        <f>IF(טבלה20[[#This Row],[דילוג]]=1,SUM(G1278:G1279),"")</f>
        <v/>
      </c>
      <c r="I1278">
        <f>IF(AND(טבלה20[[#This Row],[CycleNumber]]&gt;B1277,טבלה20[[#This Row],[CycleNumber]]&gt;2),IF(טבלה20[[#This Row],[דילוג]]=1,טבלה20[[#This Row],[LengthofCycle]]-F1277,I1277),"")</f>
        <v>-1</v>
      </c>
      <c r="J1278">
        <f>IF(AND(טבלה20[[#This Row],[CycleNumber]]&gt;B1277,טבלה20[[#This Row],[CycleNumber]]&gt;2),IF(טבלה20[[#This Row],[דילוג]]=1,1,IF(MAX(J1276:J1277)=1,1,IF(טבלה20[[#This Row],[LengthofCycle]]-F1277&lt;&gt;טבלה20[[#This Row],[הפרש קבוע אחרון]],0,""))),"")</f>
        <v>1</v>
      </c>
      <c r="K1278" t="str">
        <f>IF(טבלה20[[#This Row],[CycleNumber]]&lt;3,"",IF(טבלה20[[#This Row],[דילוג]]=1,1,IF(K1277="","",IF(טבלה20[[#This Row],[LengthofCycle]]-F1277=טבלה20[[#This Row],[הפרש קבוע אחרון]],1,IF(K1277+1&gt;3,"",K1277+1)))))</f>
        <v/>
      </c>
      <c r="L1278" t="str">
        <f>IF(OR(טבלה20[[#This Row],[פעילות]]="",K1277=""),"",IF(טבלה20[[#This Row],[פעילות]]=1,1,0))</f>
        <v/>
      </c>
      <c r="M1278" s="1" t="str">
        <f>IF(טבלה20[[#This Row],[פעילות]]="","",IF(OR(M1277="",AND(טבלה20[[#This Row],[דילוג]]=1,K1277=3)),1,M1277+1))</f>
        <v/>
      </c>
      <c r="N1278" s="1" t="str">
        <f>IF(AND(טבלה20[[#This Row],[מחזורי פעילות]]=3,G1279=1,טבלה20[[#This Row],[הפרש קבוע אחרון]]&lt;&gt;I1279),1,"")</f>
        <v/>
      </c>
      <c r="O1278" s="1" t="str">
        <f>IF(AND(טבלה20[[#This Row],[מחזורי פעילות]]=3,G1279=1,טבלה20[[#This Row],[הפרש קבוע אחרון]]=I1279),1,"")</f>
        <v/>
      </c>
      <c r="P1278" s="1" t="str">
        <f>IF(AND(טבלה20[[#This Row],[דילוג]]=1,טבלה20[[#This Row],[הפרש קבוע אחרון]]=I1277,טבלה20[[#This Row],[מחזורי פעילות]]&gt;1),1,"")</f>
        <v/>
      </c>
      <c r="Q1278" s="1" t="str">
        <f>IF(OR(AND(טבלה20[[#This Row],[מחזורי פעילות]]&lt;&gt;"",M1279=""),AND(טבלה20[[#This Row],[פעילות]]=3,M1279=1)),טבלה20[[#This Row],[מחזורי פעילות]],"")</f>
        <v/>
      </c>
      <c r="R1278" s="1" t="str">
        <f>IF(טבלה20[[#This Row],[באיזה מחזור נעקר אחרי קביעה?]]&lt;&gt;"",1,"")</f>
        <v/>
      </c>
      <c r="S1278" s="1" t="str">
        <f>IF(AND(טבלה20[[#This Row],[באיזה מחזור נעקר אחרי קביעה?]]&lt;&gt;"",טבלה20[[#This Row],[CycleNumber]]&gt;B1279),טבלה20[[#This Row],[באיזה מחזור נעקר אחרי קביעה?]],"")</f>
        <v/>
      </c>
      <c r="T1278" s="1" t="str">
        <f>IF(AND(טבלה20[[#This Row],[הפרש קבוע אחרון]]&lt;&gt;"",I1277=""),טבלה20[[#This Row],[CycleNumber]],"")</f>
        <v/>
      </c>
      <c r="U1278" s="1" t="str">
        <f>IF(OR(טבלה20[[#This Row],[CycleNumber]]&gt;B1279,B1279=""),טבלה20[[#This Row],[CycleNumber]],"")</f>
        <v/>
      </c>
      <c r="V12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8" t="s">
        <v>72</v>
      </c>
      <c r="AO1278">
        <v>23</v>
      </c>
      <c r="AP1278">
        <v>27</v>
      </c>
      <c r="AQ1278">
        <f t="shared" si="42"/>
        <v>0</v>
      </c>
      <c r="AR1278" t="str">
        <f t="shared" si="43"/>
        <v/>
      </c>
    </row>
    <row r="1279" spans="1:44" hidden="1" x14ac:dyDescent="0.25">
      <c r="A1279" t="s">
        <v>72</v>
      </c>
      <c r="B1279">
        <v>25</v>
      </c>
      <c r="C1279">
        <v>0</v>
      </c>
      <c r="D1279">
        <v>1</v>
      </c>
      <c r="E1279">
        <v>0</v>
      </c>
      <c r="F1279">
        <v>27</v>
      </c>
      <c r="G1279" t="str">
        <f>IF(טבלה20[[#This Row],[CycleNumber]]&gt;2,IF(AND(טבלה20[[#This Row],[LengthofCycle]]-F1278=F1278-F1277,טבלה20[[#This Row],[LengthofCycle]]-F1278&lt;&gt;0),1,""),"")</f>
        <v/>
      </c>
      <c r="H1279" t="str">
        <f>IF(טבלה20[[#This Row],[דילוג]]=1,SUM(G1279:G1280),"")</f>
        <v/>
      </c>
      <c r="I1279">
        <f>IF(AND(טבלה20[[#This Row],[CycleNumber]]&gt;B1278,טבלה20[[#This Row],[CycleNumber]]&gt;2),IF(טבלה20[[#This Row],[דילוג]]=1,טבלה20[[#This Row],[LengthofCycle]]-F1278,I1278),"")</f>
        <v>-1</v>
      </c>
      <c r="J1279">
        <f>IF(AND(טבלה20[[#This Row],[CycleNumber]]&gt;B1278,טבלה20[[#This Row],[CycleNumber]]&gt;2),IF(טבלה20[[#This Row],[דילוג]]=1,1,IF(MAX(J1277:J1278)=1,1,IF(טבלה20[[#This Row],[LengthofCycle]]-F1278&lt;&gt;טבלה20[[#This Row],[הפרש קבוע אחרון]],0,""))),"")</f>
        <v>1</v>
      </c>
      <c r="K1279" t="str">
        <f>IF(טבלה20[[#This Row],[CycleNumber]]&lt;3,"",IF(טבלה20[[#This Row],[דילוג]]=1,1,IF(K1278="","",IF(טבלה20[[#This Row],[LengthofCycle]]-F1278=טבלה20[[#This Row],[הפרש קבוע אחרון]],1,IF(K1278+1&gt;3,"",K1278+1)))))</f>
        <v/>
      </c>
      <c r="L1279" t="str">
        <f>IF(OR(טבלה20[[#This Row],[פעילות]]="",K1278=""),"",IF(טבלה20[[#This Row],[פעילות]]=1,1,0))</f>
        <v/>
      </c>
      <c r="M1279" s="1" t="str">
        <f>IF(טבלה20[[#This Row],[פעילות]]="","",IF(OR(M1278="",AND(טבלה20[[#This Row],[דילוג]]=1,K1278=3)),1,M1278+1))</f>
        <v/>
      </c>
      <c r="N1279" s="1" t="str">
        <f>IF(AND(טבלה20[[#This Row],[מחזורי פעילות]]=3,G1280=1,טבלה20[[#This Row],[הפרש קבוע אחרון]]&lt;&gt;I1280),1,"")</f>
        <v/>
      </c>
      <c r="O1279" s="1" t="str">
        <f>IF(AND(טבלה20[[#This Row],[מחזורי פעילות]]=3,G1280=1,טבלה20[[#This Row],[הפרש קבוע אחרון]]=I1280),1,"")</f>
        <v/>
      </c>
      <c r="P1279" s="1" t="str">
        <f>IF(AND(טבלה20[[#This Row],[דילוג]]=1,טבלה20[[#This Row],[הפרש קבוע אחרון]]=I1278,טבלה20[[#This Row],[מחזורי פעילות]]&gt;1),1,"")</f>
        <v/>
      </c>
      <c r="Q1279" s="1" t="str">
        <f>IF(OR(AND(טבלה20[[#This Row],[מחזורי פעילות]]&lt;&gt;"",M1280=""),AND(טבלה20[[#This Row],[פעילות]]=3,M1280=1)),טבלה20[[#This Row],[מחזורי פעילות]],"")</f>
        <v/>
      </c>
      <c r="R1279" s="1" t="str">
        <f>IF(טבלה20[[#This Row],[באיזה מחזור נעקר אחרי קביעה?]]&lt;&gt;"",1,"")</f>
        <v/>
      </c>
      <c r="S1279" s="1" t="str">
        <f>IF(AND(טבלה20[[#This Row],[באיזה מחזור נעקר אחרי קביעה?]]&lt;&gt;"",טבלה20[[#This Row],[CycleNumber]]&gt;B1280),טבלה20[[#This Row],[באיזה מחזור נעקר אחרי קביעה?]],"")</f>
        <v/>
      </c>
      <c r="T1279" s="1" t="str">
        <f>IF(AND(טבלה20[[#This Row],[הפרש קבוע אחרון]]&lt;&gt;"",I1278=""),טבלה20[[#This Row],[CycleNumber]],"")</f>
        <v/>
      </c>
      <c r="U1279" s="1" t="str">
        <f>IF(OR(טבלה20[[#This Row],[CycleNumber]]&gt;B1280,B1280=""),טבלה20[[#This Row],[CycleNumber]],"")</f>
        <v/>
      </c>
      <c r="V12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79" t="s">
        <v>72</v>
      </c>
      <c r="AO1279">
        <v>24</v>
      </c>
      <c r="AP1279">
        <v>27</v>
      </c>
      <c r="AQ1279">
        <f t="shared" si="42"/>
        <v>0</v>
      </c>
      <c r="AR1279" t="str">
        <f t="shared" si="43"/>
        <v/>
      </c>
    </row>
    <row r="1280" spans="1:44" hidden="1" x14ac:dyDescent="0.25">
      <c r="A1280" t="s">
        <v>72</v>
      </c>
      <c r="B1280">
        <v>26</v>
      </c>
      <c r="C1280">
        <v>0</v>
      </c>
      <c r="D1280">
        <v>1</v>
      </c>
      <c r="E1280">
        <v>0</v>
      </c>
      <c r="F1280">
        <v>28</v>
      </c>
      <c r="G1280" t="str">
        <f>IF(טבלה20[[#This Row],[CycleNumber]]&gt;2,IF(AND(טבלה20[[#This Row],[LengthofCycle]]-F1279=F1279-F1278,טבלה20[[#This Row],[LengthofCycle]]-F1279&lt;&gt;0),1,""),"")</f>
        <v/>
      </c>
      <c r="H1280" t="str">
        <f>IF(טבלה20[[#This Row],[דילוג]]=1,SUM(G1280:G1281),"")</f>
        <v/>
      </c>
      <c r="I1280">
        <f>IF(AND(טבלה20[[#This Row],[CycleNumber]]&gt;B1279,טבלה20[[#This Row],[CycleNumber]]&gt;2),IF(טבלה20[[#This Row],[דילוג]]=1,טבלה20[[#This Row],[LengthofCycle]]-F1279,I1279),"")</f>
        <v>-1</v>
      </c>
      <c r="J1280">
        <f>IF(AND(טבלה20[[#This Row],[CycleNumber]]&gt;B1279,טבלה20[[#This Row],[CycleNumber]]&gt;2),IF(טבלה20[[#This Row],[דילוג]]=1,1,IF(MAX(J1278:J1279)=1,1,IF(טבלה20[[#This Row],[LengthofCycle]]-F1279&lt;&gt;טבלה20[[#This Row],[הפרש קבוע אחרון]],0,""))),"")</f>
        <v>1</v>
      </c>
      <c r="K1280" t="str">
        <f>IF(טבלה20[[#This Row],[CycleNumber]]&lt;3,"",IF(טבלה20[[#This Row],[דילוג]]=1,1,IF(K1279="","",IF(טבלה20[[#This Row],[LengthofCycle]]-F1279=טבלה20[[#This Row],[הפרש קבוע אחרון]],1,IF(K1279+1&gt;3,"",K1279+1)))))</f>
        <v/>
      </c>
      <c r="L1280" t="str">
        <f>IF(OR(טבלה20[[#This Row],[פעילות]]="",K1279=""),"",IF(טבלה20[[#This Row],[פעילות]]=1,1,0))</f>
        <v/>
      </c>
      <c r="M1280" s="1" t="str">
        <f>IF(טבלה20[[#This Row],[פעילות]]="","",IF(OR(M1279="",AND(טבלה20[[#This Row],[דילוג]]=1,K1279=3)),1,M1279+1))</f>
        <v/>
      </c>
      <c r="N1280" s="1" t="str">
        <f>IF(AND(טבלה20[[#This Row],[מחזורי פעילות]]=3,G1281=1,טבלה20[[#This Row],[הפרש קבוע אחרון]]&lt;&gt;I1281),1,"")</f>
        <v/>
      </c>
      <c r="O1280" s="1" t="str">
        <f>IF(AND(טבלה20[[#This Row],[מחזורי פעילות]]=3,G1281=1,טבלה20[[#This Row],[הפרש קבוע אחרון]]=I1281),1,"")</f>
        <v/>
      </c>
      <c r="P1280" s="1" t="str">
        <f>IF(AND(טבלה20[[#This Row],[דילוג]]=1,טבלה20[[#This Row],[הפרש קבוע אחרון]]=I1279,טבלה20[[#This Row],[מחזורי פעילות]]&gt;1),1,"")</f>
        <v/>
      </c>
      <c r="Q1280" s="1" t="str">
        <f>IF(OR(AND(טבלה20[[#This Row],[מחזורי פעילות]]&lt;&gt;"",M1281=""),AND(טבלה20[[#This Row],[פעילות]]=3,M1281=1)),טבלה20[[#This Row],[מחזורי פעילות]],"")</f>
        <v/>
      </c>
      <c r="R1280" s="1" t="str">
        <f>IF(טבלה20[[#This Row],[באיזה מחזור נעקר אחרי קביעה?]]&lt;&gt;"",1,"")</f>
        <v/>
      </c>
      <c r="S1280" s="1" t="str">
        <f>IF(AND(טבלה20[[#This Row],[באיזה מחזור נעקר אחרי קביעה?]]&lt;&gt;"",טבלה20[[#This Row],[CycleNumber]]&gt;B1281),טבלה20[[#This Row],[באיזה מחזור נעקר אחרי קביעה?]],"")</f>
        <v/>
      </c>
      <c r="T1280" s="1" t="str">
        <f>IF(AND(טבלה20[[#This Row],[הפרש קבוע אחרון]]&lt;&gt;"",I1279=""),טבלה20[[#This Row],[CycleNumber]],"")</f>
        <v/>
      </c>
      <c r="U1280" s="1" t="str">
        <f>IF(OR(טבלה20[[#This Row],[CycleNumber]]&gt;B1281,B1281=""),טבלה20[[#This Row],[CycleNumber]],"")</f>
        <v/>
      </c>
      <c r="V12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0" t="s">
        <v>72</v>
      </c>
      <c r="AO1280">
        <v>25</v>
      </c>
      <c r="AP1280">
        <v>27</v>
      </c>
      <c r="AQ1280">
        <f t="shared" si="42"/>
        <v>0</v>
      </c>
      <c r="AR1280" t="str">
        <f t="shared" si="43"/>
        <v/>
      </c>
    </row>
    <row r="1281" spans="1:44" hidden="1" x14ac:dyDescent="0.25">
      <c r="A1281" t="s">
        <v>72</v>
      </c>
      <c r="B1281">
        <v>27</v>
      </c>
      <c r="C1281">
        <v>0</v>
      </c>
      <c r="D1281">
        <v>1</v>
      </c>
      <c r="E1281">
        <v>0</v>
      </c>
      <c r="F1281">
        <v>28</v>
      </c>
      <c r="G1281" t="str">
        <f>IF(טבלה20[[#This Row],[CycleNumber]]&gt;2,IF(AND(טבלה20[[#This Row],[LengthofCycle]]-F1280=F1280-F1279,טבלה20[[#This Row],[LengthofCycle]]-F1280&lt;&gt;0),1,""),"")</f>
        <v/>
      </c>
      <c r="H1281" t="str">
        <f>IF(טבלה20[[#This Row],[דילוג]]=1,SUM(G1281:G1282),"")</f>
        <v/>
      </c>
      <c r="I1281">
        <f>IF(AND(טבלה20[[#This Row],[CycleNumber]]&gt;B1280,טבלה20[[#This Row],[CycleNumber]]&gt;2),IF(טבלה20[[#This Row],[דילוג]]=1,טבלה20[[#This Row],[LengthofCycle]]-F1280,I1280),"")</f>
        <v>-1</v>
      </c>
      <c r="J1281">
        <f>IF(AND(טבלה20[[#This Row],[CycleNumber]]&gt;B1280,טבלה20[[#This Row],[CycleNumber]]&gt;2),IF(טבלה20[[#This Row],[דילוג]]=1,1,IF(MAX(J1279:J1280)=1,1,IF(טבלה20[[#This Row],[LengthofCycle]]-F1280&lt;&gt;טבלה20[[#This Row],[הפרש קבוע אחרון]],0,""))),"")</f>
        <v>1</v>
      </c>
      <c r="K1281" t="str">
        <f>IF(טבלה20[[#This Row],[CycleNumber]]&lt;3,"",IF(טבלה20[[#This Row],[דילוג]]=1,1,IF(K1280="","",IF(טבלה20[[#This Row],[LengthofCycle]]-F1280=טבלה20[[#This Row],[הפרש קבוע אחרון]],1,IF(K1280+1&gt;3,"",K1280+1)))))</f>
        <v/>
      </c>
      <c r="L1281" t="str">
        <f>IF(OR(טבלה20[[#This Row],[פעילות]]="",K1280=""),"",IF(טבלה20[[#This Row],[פעילות]]=1,1,0))</f>
        <v/>
      </c>
      <c r="M1281" s="1" t="str">
        <f>IF(טבלה20[[#This Row],[פעילות]]="","",IF(OR(M1280="",AND(טבלה20[[#This Row],[דילוג]]=1,K1280=3)),1,M1280+1))</f>
        <v/>
      </c>
      <c r="N1281" s="1" t="str">
        <f>IF(AND(טבלה20[[#This Row],[מחזורי פעילות]]=3,G1282=1,טבלה20[[#This Row],[הפרש קבוע אחרון]]&lt;&gt;I1282),1,"")</f>
        <v/>
      </c>
      <c r="O1281" s="1" t="str">
        <f>IF(AND(טבלה20[[#This Row],[מחזורי פעילות]]=3,G1282=1,טבלה20[[#This Row],[הפרש קבוע אחרון]]=I1282),1,"")</f>
        <v/>
      </c>
      <c r="P1281" s="1" t="str">
        <f>IF(AND(טבלה20[[#This Row],[דילוג]]=1,טבלה20[[#This Row],[הפרש קבוע אחרון]]=I1280,טבלה20[[#This Row],[מחזורי פעילות]]&gt;1),1,"")</f>
        <v/>
      </c>
      <c r="Q1281" s="1" t="str">
        <f>IF(OR(AND(טבלה20[[#This Row],[מחזורי פעילות]]&lt;&gt;"",M1282=""),AND(טבלה20[[#This Row],[פעילות]]=3,M1282=1)),טבלה20[[#This Row],[מחזורי פעילות]],"")</f>
        <v/>
      </c>
      <c r="R1281" s="1" t="str">
        <f>IF(טבלה20[[#This Row],[באיזה מחזור נעקר אחרי קביעה?]]&lt;&gt;"",1,"")</f>
        <v/>
      </c>
      <c r="S1281" s="1" t="str">
        <f>IF(AND(טבלה20[[#This Row],[באיזה מחזור נעקר אחרי קביעה?]]&lt;&gt;"",טבלה20[[#This Row],[CycleNumber]]&gt;B1282),טבלה20[[#This Row],[באיזה מחזור נעקר אחרי קביעה?]],"")</f>
        <v/>
      </c>
      <c r="T1281" s="1" t="str">
        <f>IF(AND(טבלה20[[#This Row],[הפרש קבוע אחרון]]&lt;&gt;"",I1280=""),טבלה20[[#This Row],[CycleNumber]],"")</f>
        <v/>
      </c>
      <c r="U1281" s="1" t="str">
        <f>IF(OR(טבלה20[[#This Row],[CycleNumber]]&gt;B1282,B1282=""),טבלה20[[#This Row],[CycleNumber]],"")</f>
        <v/>
      </c>
      <c r="V12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1" t="s">
        <v>72</v>
      </c>
      <c r="AO1281">
        <v>26</v>
      </c>
      <c r="AP1281">
        <v>28</v>
      </c>
      <c r="AQ1281">
        <f t="shared" si="42"/>
        <v>0</v>
      </c>
      <c r="AR1281" t="str">
        <f t="shared" si="43"/>
        <v/>
      </c>
    </row>
    <row r="1282" spans="1:44" hidden="1" x14ac:dyDescent="0.25">
      <c r="A1282" t="s">
        <v>72</v>
      </c>
      <c r="B1282">
        <v>28</v>
      </c>
      <c r="C1282">
        <v>0</v>
      </c>
      <c r="D1282">
        <v>1</v>
      </c>
      <c r="E1282">
        <v>0</v>
      </c>
      <c r="F1282">
        <v>27</v>
      </c>
      <c r="G1282" t="str">
        <f>IF(טבלה20[[#This Row],[CycleNumber]]&gt;2,IF(AND(טבלה20[[#This Row],[LengthofCycle]]-F1281=F1281-F1280,טבלה20[[#This Row],[LengthofCycle]]-F1281&lt;&gt;0),1,""),"")</f>
        <v/>
      </c>
      <c r="H1282" t="str">
        <f>IF(טבלה20[[#This Row],[דילוג]]=1,SUM(G1282:G1283),"")</f>
        <v/>
      </c>
      <c r="I1282">
        <f>IF(AND(טבלה20[[#This Row],[CycleNumber]]&gt;B1281,טבלה20[[#This Row],[CycleNumber]]&gt;2),IF(טבלה20[[#This Row],[דילוג]]=1,טבלה20[[#This Row],[LengthofCycle]]-F1281,I1281),"")</f>
        <v>-1</v>
      </c>
      <c r="J1282">
        <f>IF(AND(טבלה20[[#This Row],[CycleNumber]]&gt;B1281,טבלה20[[#This Row],[CycleNumber]]&gt;2),IF(טבלה20[[#This Row],[דילוג]]=1,1,IF(MAX(J1280:J1281)=1,1,IF(טבלה20[[#This Row],[LengthofCycle]]-F1281&lt;&gt;טבלה20[[#This Row],[הפרש קבוע אחרון]],0,""))),"")</f>
        <v>1</v>
      </c>
      <c r="K1282" t="str">
        <f>IF(טבלה20[[#This Row],[CycleNumber]]&lt;3,"",IF(טבלה20[[#This Row],[דילוג]]=1,1,IF(K1281="","",IF(טבלה20[[#This Row],[LengthofCycle]]-F1281=טבלה20[[#This Row],[הפרש קבוע אחרון]],1,IF(K1281+1&gt;3,"",K1281+1)))))</f>
        <v/>
      </c>
      <c r="L1282" t="str">
        <f>IF(OR(טבלה20[[#This Row],[פעילות]]="",K1281=""),"",IF(טבלה20[[#This Row],[פעילות]]=1,1,0))</f>
        <v/>
      </c>
      <c r="M1282" s="1" t="str">
        <f>IF(טבלה20[[#This Row],[פעילות]]="","",IF(OR(M1281="",AND(טבלה20[[#This Row],[דילוג]]=1,K1281=3)),1,M1281+1))</f>
        <v/>
      </c>
      <c r="N1282" s="1" t="str">
        <f>IF(AND(טבלה20[[#This Row],[מחזורי פעילות]]=3,G1283=1,טבלה20[[#This Row],[הפרש קבוע אחרון]]&lt;&gt;I1283),1,"")</f>
        <v/>
      </c>
      <c r="O1282" s="1" t="str">
        <f>IF(AND(טבלה20[[#This Row],[מחזורי פעילות]]=3,G1283=1,טבלה20[[#This Row],[הפרש קבוע אחרון]]=I1283),1,"")</f>
        <v/>
      </c>
      <c r="P1282" s="1" t="str">
        <f>IF(AND(טבלה20[[#This Row],[דילוג]]=1,טבלה20[[#This Row],[הפרש קבוע אחרון]]=I1281,טבלה20[[#This Row],[מחזורי פעילות]]&gt;1),1,"")</f>
        <v/>
      </c>
      <c r="Q1282" s="1" t="str">
        <f>IF(OR(AND(טבלה20[[#This Row],[מחזורי פעילות]]&lt;&gt;"",M1283=""),AND(טבלה20[[#This Row],[פעילות]]=3,M1283=1)),טבלה20[[#This Row],[מחזורי פעילות]],"")</f>
        <v/>
      </c>
      <c r="R1282" s="1" t="str">
        <f>IF(טבלה20[[#This Row],[באיזה מחזור נעקר אחרי קביעה?]]&lt;&gt;"",1,"")</f>
        <v/>
      </c>
      <c r="S1282" s="1" t="str">
        <f>IF(AND(טבלה20[[#This Row],[באיזה מחזור נעקר אחרי קביעה?]]&lt;&gt;"",טבלה20[[#This Row],[CycleNumber]]&gt;B1283),טבלה20[[#This Row],[באיזה מחזור נעקר אחרי קביעה?]],"")</f>
        <v/>
      </c>
      <c r="T1282" s="1" t="str">
        <f>IF(AND(טבלה20[[#This Row],[הפרש קבוע אחרון]]&lt;&gt;"",I1281=""),טבלה20[[#This Row],[CycleNumber]],"")</f>
        <v/>
      </c>
      <c r="U1282" s="1" t="str">
        <f>IF(OR(טבלה20[[#This Row],[CycleNumber]]&gt;B1283,B1283=""),טבלה20[[#This Row],[CycleNumber]],"")</f>
        <v/>
      </c>
      <c r="V12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2" t="s">
        <v>72</v>
      </c>
      <c r="AO1282">
        <v>27</v>
      </c>
      <c r="AP1282">
        <v>28</v>
      </c>
      <c r="AQ1282">
        <f t="shared" si="42"/>
        <v>0</v>
      </c>
      <c r="AR1282" t="str">
        <f t="shared" si="43"/>
        <v/>
      </c>
    </row>
    <row r="1283" spans="1:44" hidden="1" x14ac:dyDescent="0.25">
      <c r="A1283" t="s">
        <v>72</v>
      </c>
      <c r="B1283">
        <v>29</v>
      </c>
      <c r="C1283">
        <v>0</v>
      </c>
      <c r="D1283">
        <v>1</v>
      </c>
      <c r="E1283">
        <v>0</v>
      </c>
      <c r="F1283">
        <v>24</v>
      </c>
      <c r="G1283" t="str">
        <f>IF(טבלה20[[#This Row],[CycleNumber]]&gt;2,IF(AND(טבלה20[[#This Row],[LengthofCycle]]-F1282=F1282-F1281,טבלה20[[#This Row],[LengthofCycle]]-F1282&lt;&gt;0),1,""),"")</f>
        <v/>
      </c>
      <c r="H1283" t="str">
        <f>IF(טבלה20[[#This Row],[דילוג]]=1,SUM(G1283:G1284),"")</f>
        <v/>
      </c>
      <c r="I1283">
        <f>IF(AND(טבלה20[[#This Row],[CycleNumber]]&gt;B1282,טבלה20[[#This Row],[CycleNumber]]&gt;2),IF(טבלה20[[#This Row],[דילוג]]=1,טבלה20[[#This Row],[LengthofCycle]]-F1282,I1282),"")</f>
        <v>-1</v>
      </c>
      <c r="J1283">
        <f>IF(AND(טבלה20[[#This Row],[CycleNumber]]&gt;B1282,טבלה20[[#This Row],[CycleNumber]]&gt;2),IF(טבלה20[[#This Row],[דילוג]]=1,1,IF(MAX(J1281:J1282)=1,1,IF(טבלה20[[#This Row],[LengthofCycle]]-F1282&lt;&gt;טבלה20[[#This Row],[הפרש קבוע אחרון]],0,""))),"")</f>
        <v>1</v>
      </c>
      <c r="K1283" t="str">
        <f>IF(טבלה20[[#This Row],[CycleNumber]]&lt;3,"",IF(טבלה20[[#This Row],[דילוג]]=1,1,IF(K1282="","",IF(טבלה20[[#This Row],[LengthofCycle]]-F1282=טבלה20[[#This Row],[הפרש קבוע אחרון]],1,IF(K1282+1&gt;3,"",K1282+1)))))</f>
        <v/>
      </c>
      <c r="L1283" t="str">
        <f>IF(OR(טבלה20[[#This Row],[פעילות]]="",K1282=""),"",IF(טבלה20[[#This Row],[פעילות]]=1,1,0))</f>
        <v/>
      </c>
      <c r="M1283" s="1" t="str">
        <f>IF(טבלה20[[#This Row],[פעילות]]="","",IF(OR(M1282="",AND(טבלה20[[#This Row],[דילוג]]=1,K1282=3)),1,M1282+1))</f>
        <v/>
      </c>
      <c r="N1283" s="1" t="str">
        <f>IF(AND(טבלה20[[#This Row],[מחזורי פעילות]]=3,G1284=1,טבלה20[[#This Row],[הפרש קבוע אחרון]]&lt;&gt;I1284),1,"")</f>
        <v/>
      </c>
      <c r="O1283" s="1" t="str">
        <f>IF(AND(טבלה20[[#This Row],[מחזורי פעילות]]=3,G1284=1,טבלה20[[#This Row],[הפרש קבוע אחרון]]=I1284),1,"")</f>
        <v/>
      </c>
      <c r="P1283" s="1" t="str">
        <f>IF(AND(טבלה20[[#This Row],[דילוג]]=1,טבלה20[[#This Row],[הפרש קבוע אחרון]]=I1282,טבלה20[[#This Row],[מחזורי פעילות]]&gt;1),1,"")</f>
        <v/>
      </c>
      <c r="Q1283" s="1" t="str">
        <f>IF(OR(AND(טבלה20[[#This Row],[מחזורי פעילות]]&lt;&gt;"",M1284=""),AND(טבלה20[[#This Row],[פעילות]]=3,M1284=1)),טבלה20[[#This Row],[מחזורי פעילות]],"")</f>
        <v/>
      </c>
      <c r="R1283" s="1" t="str">
        <f>IF(טבלה20[[#This Row],[באיזה מחזור נעקר אחרי קביעה?]]&lt;&gt;"",1,"")</f>
        <v/>
      </c>
      <c r="S1283" s="1" t="str">
        <f>IF(AND(טבלה20[[#This Row],[באיזה מחזור נעקר אחרי קביעה?]]&lt;&gt;"",טבלה20[[#This Row],[CycleNumber]]&gt;B1284),טבלה20[[#This Row],[באיזה מחזור נעקר אחרי קביעה?]],"")</f>
        <v/>
      </c>
      <c r="T1283" s="1" t="str">
        <f>IF(AND(טבלה20[[#This Row],[הפרש קבוע אחרון]]&lt;&gt;"",I1282=""),טבלה20[[#This Row],[CycleNumber]],"")</f>
        <v/>
      </c>
      <c r="U1283" s="1" t="str">
        <f>IF(OR(טבלה20[[#This Row],[CycleNumber]]&gt;B1284,B1284=""),טבלה20[[#This Row],[CycleNumber]],"")</f>
        <v/>
      </c>
      <c r="V12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3" t="s">
        <v>72</v>
      </c>
      <c r="AO1283">
        <v>28</v>
      </c>
      <c r="AP1283">
        <v>27</v>
      </c>
      <c r="AQ1283">
        <f t="shared" si="42"/>
        <v>0</v>
      </c>
      <c r="AR1283" t="str">
        <f t="shared" si="43"/>
        <v/>
      </c>
    </row>
    <row r="1284" spans="1:44" hidden="1" x14ac:dyDescent="0.25">
      <c r="A1284" t="s">
        <v>72</v>
      </c>
      <c r="B1284">
        <v>30</v>
      </c>
      <c r="C1284">
        <v>0</v>
      </c>
      <c r="D1284">
        <v>1</v>
      </c>
      <c r="E1284">
        <v>0</v>
      </c>
      <c r="F1284">
        <v>29</v>
      </c>
      <c r="G1284" t="str">
        <f>IF(טבלה20[[#This Row],[CycleNumber]]&gt;2,IF(AND(טבלה20[[#This Row],[LengthofCycle]]-F1283=F1283-F1282,טבלה20[[#This Row],[LengthofCycle]]-F1283&lt;&gt;0),1,""),"")</f>
        <v/>
      </c>
      <c r="H1284" t="str">
        <f>IF(טבלה20[[#This Row],[דילוג]]=1,SUM(G1284:G1285),"")</f>
        <v/>
      </c>
      <c r="I1284">
        <f>IF(AND(טבלה20[[#This Row],[CycleNumber]]&gt;B1283,טבלה20[[#This Row],[CycleNumber]]&gt;2),IF(טבלה20[[#This Row],[דילוג]]=1,טבלה20[[#This Row],[LengthofCycle]]-F1283,I1283),"")</f>
        <v>-1</v>
      </c>
      <c r="J1284">
        <f>IF(AND(טבלה20[[#This Row],[CycleNumber]]&gt;B1283,טבלה20[[#This Row],[CycleNumber]]&gt;2),IF(טבלה20[[#This Row],[דילוג]]=1,1,IF(MAX(J1282:J1283)=1,1,IF(טבלה20[[#This Row],[LengthofCycle]]-F1283&lt;&gt;טבלה20[[#This Row],[הפרש קבוע אחרון]],0,""))),"")</f>
        <v>1</v>
      </c>
      <c r="K1284" t="str">
        <f>IF(טבלה20[[#This Row],[CycleNumber]]&lt;3,"",IF(טבלה20[[#This Row],[דילוג]]=1,1,IF(K1283="","",IF(טבלה20[[#This Row],[LengthofCycle]]-F1283=טבלה20[[#This Row],[הפרש קבוע אחרון]],1,IF(K1283+1&gt;3,"",K1283+1)))))</f>
        <v/>
      </c>
      <c r="L1284" t="str">
        <f>IF(OR(טבלה20[[#This Row],[פעילות]]="",K1283=""),"",IF(טבלה20[[#This Row],[פעילות]]=1,1,0))</f>
        <v/>
      </c>
      <c r="M1284" s="1" t="str">
        <f>IF(טבלה20[[#This Row],[פעילות]]="","",IF(OR(M1283="",AND(טבלה20[[#This Row],[דילוג]]=1,K1283=3)),1,M1283+1))</f>
        <v/>
      </c>
      <c r="N1284" s="1" t="str">
        <f>IF(AND(טבלה20[[#This Row],[מחזורי פעילות]]=3,G1285=1,טבלה20[[#This Row],[הפרש קבוע אחרון]]&lt;&gt;I1285),1,"")</f>
        <v/>
      </c>
      <c r="O1284" s="1" t="str">
        <f>IF(AND(טבלה20[[#This Row],[מחזורי פעילות]]=3,G1285=1,טבלה20[[#This Row],[הפרש קבוע אחרון]]=I1285),1,"")</f>
        <v/>
      </c>
      <c r="P1284" s="1" t="str">
        <f>IF(AND(טבלה20[[#This Row],[דילוג]]=1,טבלה20[[#This Row],[הפרש קבוע אחרון]]=I1283,טבלה20[[#This Row],[מחזורי פעילות]]&gt;1),1,"")</f>
        <v/>
      </c>
      <c r="Q1284" s="1" t="str">
        <f>IF(OR(AND(טבלה20[[#This Row],[מחזורי פעילות]]&lt;&gt;"",M1285=""),AND(טבלה20[[#This Row],[פעילות]]=3,M1285=1)),טבלה20[[#This Row],[מחזורי פעילות]],"")</f>
        <v/>
      </c>
      <c r="R1284" s="1" t="str">
        <f>IF(טבלה20[[#This Row],[באיזה מחזור נעקר אחרי קביעה?]]&lt;&gt;"",1,"")</f>
        <v/>
      </c>
      <c r="S1284" s="1" t="str">
        <f>IF(AND(טבלה20[[#This Row],[באיזה מחזור נעקר אחרי קביעה?]]&lt;&gt;"",טבלה20[[#This Row],[CycleNumber]]&gt;B1285),טבלה20[[#This Row],[באיזה מחזור נעקר אחרי קביעה?]],"")</f>
        <v/>
      </c>
      <c r="T1284" s="1" t="str">
        <f>IF(AND(טבלה20[[#This Row],[הפרש קבוע אחרון]]&lt;&gt;"",I1283=""),טבלה20[[#This Row],[CycleNumber]],"")</f>
        <v/>
      </c>
      <c r="U1284" s="1" t="str">
        <f>IF(OR(טבלה20[[#This Row],[CycleNumber]]&gt;B1285,B1285=""),טבלה20[[#This Row],[CycleNumber]],"")</f>
        <v/>
      </c>
      <c r="V12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4" t="s">
        <v>72</v>
      </c>
      <c r="AO1284">
        <v>29</v>
      </c>
      <c r="AP1284">
        <v>24</v>
      </c>
      <c r="AQ1284">
        <f t="shared" si="42"/>
        <v>0</v>
      </c>
      <c r="AR1284" t="str">
        <f t="shared" si="43"/>
        <v/>
      </c>
    </row>
    <row r="1285" spans="1:44" hidden="1" x14ac:dyDescent="0.25">
      <c r="A1285" t="s">
        <v>72</v>
      </c>
      <c r="B1285">
        <v>31</v>
      </c>
      <c r="C1285">
        <v>0</v>
      </c>
      <c r="D1285">
        <v>1</v>
      </c>
      <c r="E1285">
        <v>0</v>
      </c>
      <c r="F1285">
        <v>24</v>
      </c>
      <c r="G1285" t="str">
        <f>IF(טבלה20[[#This Row],[CycleNumber]]&gt;2,IF(AND(טבלה20[[#This Row],[LengthofCycle]]-F1284=F1284-F1283,טבלה20[[#This Row],[LengthofCycle]]-F1284&lt;&gt;0),1,""),"")</f>
        <v/>
      </c>
      <c r="H1285" t="str">
        <f>IF(טבלה20[[#This Row],[דילוג]]=1,SUM(G1285:G1286),"")</f>
        <v/>
      </c>
      <c r="I1285">
        <f>IF(AND(טבלה20[[#This Row],[CycleNumber]]&gt;B1284,טבלה20[[#This Row],[CycleNumber]]&gt;2),IF(טבלה20[[#This Row],[דילוג]]=1,טבלה20[[#This Row],[LengthofCycle]]-F1284,I1284),"")</f>
        <v>-1</v>
      </c>
      <c r="J1285">
        <f>IF(AND(טבלה20[[#This Row],[CycleNumber]]&gt;B1284,טבלה20[[#This Row],[CycleNumber]]&gt;2),IF(טבלה20[[#This Row],[דילוג]]=1,1,IF(MAX(J1283:J1284)=1,1,IF(טבלה20[[#This Row],[LengthofCycle]]-F1284&lt;&gt;טבלה20[[#This Row],[הפרש קבוע אחרון]],0,""))),"")</f>
        <v>1</v>
      </c>
      <c r="K1285" t="str">
        <f>IF(טבלה20[[#This Row],[CycleNumber]]&lt;3,"",IF(טבלה20[[#This Row],[דילוג]]=1,1,IF(K1284="","",IF(טבלה20[[#This Row],[LengthofCycle]]-F1284=טבלה20[[#This Row],[הפרש קבוע אחרון]],1,IF(K1284+1&gt;3,"",K1284+1)))))</f>
        <v/>
      </c>
      <c r="L1285" t="str">
        <f>IF(OR(טבלה20[[#This Row],[פעילות]]="",K1284=""),"",IF(טבלה20[[#This Row],[פעילות]]=1,1,0))</f>
        <v/>
      </c>
      <c r="M1285" s="1" t="str">
        <f>IF(טבלה20[[#This Row],[פעילות]]="","",IF(OR(M1284="",AND(טבלה20[[#This Row],[דילוג]]=1,K1284=3)),1,M1284+1))</f>
        <v/>
      </c>
      <c r="N1285" s="1" t="str">
        <f>IF(AND(טבלה20[[#This Row],[מחזורי פעילות]]=3,G1286=1,טבלה20[[#This Row],[הפרש קבוע אחרון]]&lt;&gt;I1286),1,"")</f>
        <v/>
      </c>
      <c r="O1285" s="1" t="str">
        <f>IF(AND(טבלה20[[#This Row],[מחזורי פעילות]]=3,G1286=1,טבלה20[[#This Row],[הפרש קבוע אחרון]]=I1286),1,"")</f>
        <v/>
      </c>
      <c r="P1285" s="1" t="str">
        <f>IF(AND(טבלה20[[#This Row],[דילוג]]=1,טבלה20[[#This Row],[הפרש קבוע אחרון]]=I1284,טבלה20[[#This Row],[מחזורי פעילות]]&gt;1),1,"")</f>
        <v/>
      </c>
      <c r="Q1285" s="1" t="str">
        <f>IF(OR(AND(טבלה20[[#This Row],[מחזורי פעילות]]&lt;&gt;"",M1286=""),AND(טבלה20[[#This Row],[פעילות]]=3,M1286=1)),טבלה20[[#This Row],[מחזורי פעילות]],"")</f>
        <v/>
      </c>
      <c r="R1285" s="1" t="str">
        <f>IF(טבלה20[[#This Row],[באיזה מחזור נעקר אחרי קביעה?]]&lt;&gt;"",1,"")</f>
        <v/>
      </c>
      <c r="S1285" s="1" t="str">
        <f>IF(AND(טבלה20[[#This Row],[באיזה מחזור נעקר אחרי קביעה?]]&lt;&gt;"",טבלה20[[#This Row],[CycleNumber]]&gt;B1286),טבלה20[[#This Row],[באיזה מחזור נעקר אחרי קביעה?]],"")</f>
        <v/>
      </c>
      <c r="T1285" s="1" t="str">
        <f>IF(AND(טבלה20[[#This Row],[הפרש קבוע אחרון]]&lt;&gt;"",I1284=""),טבלה20[[#This Row],[CycleNumber]],"")</f>
        <v/>
      </c>
      <c r="U1285" s="1" t="str">
        <f>IF(OR(טבלה20[[#This Row],[CycleNumber]]&gt;B1286,B1286=""),טבלה20[[#This Row],[CycleNumber]],"")</f>
        <v/>
      </c>
      <c r="V12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5" t="s">
        <v>72</v>
      </c>
      <c r="AO1285">
        <v>30</v>
      </c>
      <c r="AP1285">
        <v>29</v>
      </c>
      <c r="AQ1285">
        <f t="shared" ref="AQ1285:AQ1348" si="44">IF(AO1285=AO1283+2,IF(AND(AP1283-AP1284=AP1284-AP1285,AP1283-AP1284&lt;&gt;0),1,0),"")</f>
        <v>0</v>
      </c>
      <c r="AR1285" t="str">
        <f t="shared" si="43"/>
        <v/>
      </c>
    </row>
    <row r="1286" spans="1:44" hidden="1" x14ac:dyDescent="0.25">
      <c r="A1286" t="s">
        <v>72</v>
      </c>
      <c r="B1286">
        <v>32</v>
      </c>
      <c r="C1286">
        <v>0</v>
      </c>
      <c r="D1286">
        <v>1</v>
      </c>
      <c r="E1286">
        <v>0</v>
      </c>
      <c r="F1286">
        <v>27</v>
      </c>
      <c r="G1286" t="str">
        <f>IF(טבלה20[[#This Row],[CycleNumber]]&gt;2,IF(AND(טבלה20[[#This Row],[LengthofCycle]]-F1285=F1285-F1284,טבלה20[[#This Row],[LengthofCycle]]-F1285&lt;&gt;0),1,""),"")</f>
        <v/>
      </c>
      <c r="H1286" t="str">
        <f>IF(טבלה20[[#This Row],[דילוג]]=1,SUM(G1286:G1287),"")</f>
        <v/>
      </c>
      <c r="I1286">
        <f>IF(AND(טבלה20[[#This Row],[CycleNumber]]&gt;B1285,טבלה20[[#This Row],[CycleNumber]]&gt;2),IF(טבלה20[[#This Row],[דילוג]]=1,טבלה20[[#This Row],[LengthofCycle]]-F1285,I1285),"")</f>
        <v>-1</v>
      </c>
      <c r="J1286">
        <f>IF(AND(טבלה20[[#This Row],[CycleNumber]]&gt;B1285,טבלה20[[#This Row],[CycleNumber]]&gt;2),IF(טבלה20[[#This Row],[דילוג]]=1,1,IF(MAX(J1284:J1285)=1,1,IF(טבלה20[[#This Row],[LengthofCycle]]-F1285&lt;&gt;טבלה20[[#This Row],[הפרש קבוע אחרון]],0,""))),"")</f>
        <v>1</v>
      </c>
      <c r="K1286" t="str">
        <f>IF(טבלה20[[#This Row],[CycleNumber]]&lt;3,"",IF(טבלה20[[#This Row],[דילוג]]=1,1,IF(K1285="","",IF(טבלה20[[#This Row],[LengthofCycle]]-F1285=טבלה20[[#This Row],[הפרש קבוע אחרון]],1,IF(K1285+1&gt;3,"",K1285+1)))))</f>
        <v/>
      </c>
      <c r="L1286" t="str">
        <f>IF(OR(טבלה20[[#This Row],[פעילות]]="",K1285=""),"",IF(טבלה20[[#This Row],[פעילות]]=1,1,0))</f>
        <v/>
      </c>
      <c r="M1286" s="1" t="str">
        <f>IF(טבלה20[[#This Row],[פעילות]]="","",IF(OR(M1285="",AND(טבלה20[[#This Row],[דילוג]]=1,K1285=3)),1,M1285+1))</f>
        <v/>
      </c>
      <c r="N1286" s="1" t="str">
        <f>IF(AND(טבלה20[[#This Row],[מחזורי פעילות]]=3,G1287=1,טבלה20[[#This Row],[הפרש קבוע אחרון]]&lt;&gt;I1287),1,"")</f>
        <v/>
      </c>
      <c r="O1286" s="1" t="str">
        <f>IF(AND(טבלה20[[#This Row],[מחזורי פעילות]]=3,G1287=1,טבלה20[[#This Row],[הפרש קבוע אחרון]]=I1287),1,"")</f>
        <v/>
      </c>
      <c r="P1286" s="1" t="str">
        <f>IF(AND(טבלה20[[#This Row],[דילוג]]=1,טבלה20[[#This Row],[הפרש קבוע אחרון]]=I1285,טבלה20[[#This Row],[מחזורי פעילות]]&gt;1),1,"")</f>
        <v/>
      </c>
      <c r="Q1286" s="1" t="str">
        <f>IF(OR(AND(טבלה20[[#This Row],[מחזורי פעילות]]&lt;&gt;"",M1287=""),AND(טבלה20[[#This Row],[פעילות]]=3,M1287=1)),טבלה20[[#This Row],[מחזורי פעילות]],"")</f>
        <v/>
      </c>
      <c r="R1286" s="1" t="str">
        <f>IF(טבלה20[[#This Row],[באיזה מחזור נעקר אחרי קביעה?]]&lt;&gt;"",1,"")</f>
        <v/>
      </c>
      <c r="S1286" s="1" t="str">
        <f>IF(AND(טבלה20[[#This Row],[באיזה מחזור נעקר אחרי קביעה?]]&lt;&gt;"",טבלה20[[#This Row],[CycleNumber]]&gt;B1287),טבלה20[[#This Row],[באיזה מחזור נעקר אחרי קביעה?]],"")</f>
        <v/>
      </c>
      <c r="T1286" s="1" t="str">
        <f>IF(AND(טבלה20[[#This Row],[הפרש קבוע אחרון]]&lt;&gt;"",I1285=""),טבלה20[[#This Row],[CycleNumber]],"")</f>
        <v/>
      </c>
      <c r="U1286" s="1">
        <f>IF(OR(טבלה20[[#This Row],[CycleNumber]]&gt;B1287,B1287=""),טבלה20[[#This Row],[CycleNumber]],"")</f>
        <v>32</v>
      </c>
      <c r="V12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6" t="s">
        <v>72</v>
      </c>
      <c r="AO1286">
        <v>31</v>
      </c>
      <c r="AP1286">
        <v>24</v>
      </c>
      <c r="AQ1286">
        <f t="shared" si="44"/>
        <v>0</v>
      </c>
      <c r="AR1286" t="str">
        <f t="shared" ref="AR1286:AR1349" si="45">IF(AND(AQ1286=1,AQ1285=1),1,"")</f>
        <v/>
      </c>
    </row>
    <row r="1287" spans="1:44" hidden="1" x14ac:dyDescent="0.25">
      <c r="A1287" t="s">
        <v>73</v>
      </c>
      <c r="B1287">
        <v>1</v>
      </c>
      <c r="C1287">
        <v>1</v>
      </c>
      <c r="D1287">
        <v>1</v>
      </c>
      <c r="E1287">
        <v>0</v>
      </c>
      <c r="F1287">
        <v>26</v>
      </c>
      <c r="G1287" t="str">
        <f>IF(טבלה20[[#This Row],[CycleNumber]]&gt;2,IF(AND(טבלה20[[#This Row],[LengthofCycle]]-F1286=F1286-F1285,טבלה20[[#This Row],[LengthofCycle]]-F1286&lt;&gt;0),1,""),"")</f>
        <v/>
      </c>
      <c r="H1287" t="str">
        <f>IF(טבלה20[[#This Row],[דילוג]]=1,SUM(G1287:G1288),"")</f>
        <v/>
      </c>
      <c r="I1287" t="str">
        <f>IF(AND(טבלה20[[#This Row],[CycleNumber]]&gt;B1286,טבלה20[[#This Row],[CycleNumber]]&gt;2),IF(טבלה20[[#This Row],[דילוג]]=1,טבלה20[[#This Row],[LengthofCycle]]-F1286,I1286),"")</f>
        <v/>
      </c>
      <c r="J1287" t="str">
        <f>IF(AND(טבלה20[[#This Row],[CycleNumber]]&gt;B1286,טבלה20[[#This Row],[CycleNumber]]&gt;2),IF(טבלה20[[#This Row],[דילוג]]=1,1,IF(MAX(J1285:J1286)=1,1,IF(טבלה20[[#This Row],[LengthofCycle]]-F1286&lt;&gt;טבלה20[[#This Row],[הפרש קבוע אחרון]],0,""))),"")</f>
        <v/>
      </c>
      <c r="K1287" t="str">
        <f>IF(טבלה20[[#This Row],[CycleNumber]]&lt;3,"",IF(טבלה20[[#This Row],[דילוג]]=1,1,IF(K1286="","",IF(טבלה20[[#This Row],[LengthofCycle]]-F1286=טבלה20[[#This Row],[הפרש קבוע אחרון]],1,IF(K1286+1&gt;3,"",K1286+1)))))</f>
        <v/>
      </c>
      <c r="L1287" t="str">
        <f>IF(OR(טבלה20[[#This Row],[פעילות]]="",K1286=""),"",IF(טבלה20[[#This Row],[פעילות]]=1,1,0))</f>
        <v/>
      </c>
      <c r="M1287" s="1" t="str">
        <f>IF(טבלה20[[#This Row],[פעילות]]="","",IF(OR(M1286="",AND(טבלה20[[#This Row],[דילוג]]=1,K1286=3)),1,M1286+1))</f>
        <v/>
      </c>
      <c r="N1287" s="1" t="str">
        <f>IF(AND(טבלה20[[#This Row],[מחזורי פעילות]]=3,G1288=1,טבלה20[[#This Row],[הפרש קבוע אחרון]]&lt;&gt;I1288),1,"")</f>
        <v/>
      </c>
      <c r="O1287" s="1" t="str">
        <f>IF(AND(טבלה20[[#This Row],[מחזורי פעילות]]=3,G1288=1,טבלה20[[#This Row],[הפרש קבוע אחרון]]=I1288),1,"")</f>
        <v/>
      </c>
      <c r="P1287" s="1" t="str">
        <f>IF(AND(טבלה20[[#This Row],[דילוג]]=1,טבלה20[[#This Row],[הפרש קבוע אחרון]]=I1286,טבלה20[[#This Row],[מחזורי פעילות]]&gt;1),1,"")</f>
        <v/>
      </c>
      <c r="Q1287" s="1" t="str">
        <f>IF(OR(AND(טבלה20[[#This Row],[מחזורי פעילות]]&lt;&gt;"",M1288=""),AND(טבלה20[[#This Row],[פעילות]]=3,M1288=1)),טבלה20[[#This Row],[מחזורי פעילות]],"")</f>
        <v/>
      </c>
      <c r="R1287" s="1" t="str">
        <f>IF(טבלה20[[#This Row],[באיזה מחזור נעקר אחרי קביעה?]]&lt;&gt;"",1,"")</f>
        <v/>
      </c>
      <c r="S1287" s="1" t="str">
        <f>IF(AND(טבלה20[[#This Row],[באיזה מחזור נעקר אחרי קביעה?]]&lt;&gt;"",טבלה20[[#This Row],[CycleNumber]]&gt;B1288),טבלה20[[#This Row],[באיזה מחזור נעקר אחרי קביעה?]],"")</f>
        <v/>
      </c>
      <c r="T1287" s="1" t="str">
        <f>IF(AND(טבלה20[[#This Row],[הפרש קבוע אחרון]]&lt;&gt;"",I1286=""),טבלה20[[#This Row],[CycleNumber]],"")</f>
        <v/>
      </c>
      <c r="U1287" s="1" t="str">
        <f>IF(OR(טבלה20[[#This Row],[CycleNumber]]&gt;B1288,B1288=""),טבלה20[[#This Row],[CycleNumber]],"")</f>
        <v/>
      </c>
      <c r="V12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7" t="s">
        <v>72</v>
      </c>
      <c r="AO1287">
        <v>32</v>
      </c>
      <c r="AP1287">
        <v>27</v>
      </c>
      <c r="AQ1287">
        <f t="shared" si="44"/>
        <v>0</v>
      </c>
      <c r="AR1287" t="str">
        <f t="shared" si="45"/>
        <v/>
      </c>
    </row>
    <row r="1288" spans="1:44" hidden="1" x14ac:dyDescent="0.25">
      <c r="A1288" t="s">
        <v>73</v>
      </c>
      <c r="B1288">
        <v>2</v>
      </c>
      <c r="C1288">
        <v>1</v>
      </c>
      <c r="D1288">
        <v>1</v>
      </c>
      <c r="E1288">
        <v>0</v>
      </c>
      <c r="F1288">
        <v>27</v>
      </c>
      <c r="G1288" t="str">
        <f>IF(טבלה20[[#This Row],[CycleNumber]]&gt;2,IF(AND(טבלה20[[#This Row],[LengthofCycle]]-F1287=F1287-F1286,טבלה20[[#This Row],[LengthofCycle]]-F1287&lt;&gt;0),1,""),"")</f>
        <v/>
      </c>
      <c r="H1288" t="str">
        <f>IF(טבלה20[[#This Row],[דילוג]]=1,SUM(G1288:G1289),"")</f>
        <v/>
      </c>
      <c r="I1288" t="str">
        <f>IF(AND(טבלה20[[#This Row],[CycleNumber]]&gt;B1287,טבלה20[[#This Row],[CycleNumber]]&gt;2),IF(טבלה20[[#This Row],[דילוג]]=1,טבלה20[[#This Row],[LengthofCycle]]-F1287,I1287),"")</f>
        <v/>
      </c>
      <c r="J1288" t="str">
        <f>IF(AND(טבלה20[[#This Row],[CycleNumber]]&gt;B1287,טבלה20[[#This Row],[CycleNumber]]&gt;2),IF(טבלה20[[#This Row],[דילוג]]=1,1,IF(MAX(J1286:J1287)=1,1,IF(טבלה20[[#This Row],[LengthofCycle]]-F1287&lt;&gt;טבלה20[[#This Row],[הפרש קבוע אחרון]],0,""))),"")</f>
        <v/>
      </c>
      <c r="K1288" t="str">
        <f>IF(טבלה20[[#This Row],[CycleNumber]]&lt;3,"",IF(טבלה20[[#This Row],[דילוג]]=1,1,IF(K1287="","",IF(טבלה20[[#This Row],[LengthofCycle]]-F1287=טבלה20[[#This Row],[הפרש קבוע אחרון]],1,IF(K1287+1&gt;3,"",K1287+1)))))</f>
        <v/>
      </c>
      <c r="L1288" t="str">
        <f>IF(OR(טבלה20[[#This Row],[פעילות]]="",K1287=""),"",IF(טבלה20[[#This Row],[פעילות]]=1,1,0))</f>
        <v/>
      </c>
      <c r="M1288" s="1" t="str">
        <f>IF(טבלה20[[#This Row],[פעילות]]="","",IF(OR(M1287="",AND(טבלה20[[#This Row],[דילוג]]=1,K1287=3)),1,M1287+1))</f>
        <v/>
      </c>
      <c r="N1288" s="1" t="str">
        <f>IF(AND(טבלה20[[#This Row],[מחזורי פעילות]]=3,G1289=1,טבלה20[[#This Row],[הפרש קבוע אחרון]]&lt;&gt;I1289),1,"")</f>
        <v/>
      </c>
      <c r="O1288" s="1" t="str">
        <f>IF(AND(טבלה20[[#This Row],[מחזורי פעילות]]=3,G1289=1,טבלה20[[#This Row],[הפרש קבוע אחרון]]=I1289),1,"")</f>
        <v/>
      </c>
      <c r="P1288" s="1" t="str">
        <f>IF(AND(טבלה20[[#This Row],[דילוג]]=1,טבלה20[[#This Row],[הפרש קבוע אחרון]]=I1287,טבלה20[[#This Row],[מחזורי פעילות]]&gt;1),1,"")</f>
        <v/>
      </c>
      <c r="Q1288" s="1" t="str">
        <f>IF(OR(AND(טבלה20[[#This Row],[מחזורי פעילות]]&lt;&gt;"",M1289=""),AND(טבלה20[[#This Row],[פעילות]]=3,M1289=1)),טבלה20[[#This Row],[מחזורי פעילות]],"")</f>
        <v/>
      </c>
      <c r="R1288" s="1" t="str">
        <f>IF(טבלה20[[#This Row],[באיזה מחזור נעקר אחרי קביעה?]]&lt;&gt;"",1,"")</f>
        <v/>
      </c>
      <c r="S1288" s="1" t="str">
        <f>IF(AND(טבלה20[[#This Row],[באיזה מחזור נעקר אחרי קביעה?]]&lt;&gt;"",טבלה20[[#This Row],[CycleNumber]]&gt;B1289),טבלה20[[#This Row],[באיזה מחזור נעקר אחרי קביעה?]],"")</f>
        <v/>
      </c>
      <c r="T1288" s="1" t="str">
        <f>IF(AND(טבלה20[[#This Row],[הפרש קבוע אחרון]]&lt;&gt;"",I1287=""),טבלה20[[#This Row],[CycleNumber]],"")</f>
        <v/>
      </c>
      <c r="U1288" s="1" t="str">
        <f>IF(OR(טבלה20[[#This Row],[CycleNumber]]&gt;B1289,B1289=""),טבלה20[[#This Row],[CycleNumber]],"")</f>
        <v/>
      </c>
      <c r="V12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8" t="s">
        <v>73</v>
      </c>
      <c r="AO1288">
        <v>1</v>
      </c>
      <c r="AP1288">
        <v>26</v>
      </c>
      <c r="AQ1288" t="str">
        <f t="shared" si="44"/>
        <v/>
      </c>
      <c r="AR1288" t="str">
        <f t="shared" si="45"/>
        <v/>
      </c>
    </row>
    <row r="1289" spans="1:44" hidden="1" x14ac:dyDescent="0.25">
      <c r="A1289" t="s">
        <v>73</v>
      </c>
      <c r="B1289">
        <v>3</v>
      </c>
      <c r="C1289">
        <v>1</v>
      </c>
      <c r="D1289">
        <v>1</v>
      </c>
      <c r="E1289">
        <v>0</v>
      </c>
      <c r="F1289">
        <v>31</v>
      </c>
      <c r="G1289" t="str">
        <f>IF(טבלה20[[#This Row],[CycleNumber]]&gt;2,IF(AND(טבלה20[[#This Row],[LengthofCycle]]-F1288=F1288-F1287,טבלה20[[#This Row],[LengthofCycle]]-F1288&lt;&gt;0),1,""),"")</f>
        <v/>
      </c>
      <c r="H1289" t="str">
        <f>IF(טבלה20[[#This Row],[דילוג]]=1,SUM(G1289:G1290),"")</f>
        <v/>
      </c>
      <c r="I1289" t="str">
        <f>IF(AND(טבלה20[[#This Row],[CycleNumber]]&gt;B1288,טבלה20[[#This Row],[CycleNumber]]&gt;2),IF(טבלה20[[#This Row],[דילוג]]=1,טבלה20[[#This Row],[LengthofCycle]]-F1288,I1288),"")</f>
        <v/>
      </c>
      <c r="J1289">
        <f>IF(AND(טבלה20[[#This Row],[CycleNumber]]&gt;B1288,טבלה20[[#This Row],[CycleNumber]]&gt;2),IF(טבלה20[[#This Row],[דילוג]]=1,1,IF(MAX(J1287:J1288)=1,1,IF(טבלה20[[#This Row],[LengthofCycle]]-F1288&lt;&gt;טבלה20[[#This Row],[הפרש קבוע אחרון]],0,""))),"")</f>
        <v>0</v>
      </c>
      <c r="K1289" t="str">
        <f>IF(טבלה20[[#This Row],[CycleNumber]]&lt;3,"",IF(טבלה20[[#This Row],[דילוג]]=1,1,IF(K1288="","",IF(טבלה20[[#This Row],[LengthofCycle]]-F1288=טבלה20[[#This Row],[הפרש קבוע אחרון]],1,IF(K1288+1&gt;3,"",K1288+1)))))</f>
        <v/>
      </c>
      <c r="L1289" t="str">
        <f>IF(OR(טבלה20[[#This Row],[פעילות]]="",K1288=""),"",IF(טבלה20[[#This Row],[פעילות]]=1,1,0))</f>
        <v/>
      </c>
      <c r="M1289" s="1" t="str">
        <f>IF(טבלה20[[#This Row],[פעילות]]="","",IF(OR(M1288="",AND(טבלה20[[#This Row],[דילוג]]=1,K1288=3)),1,M1288+1))</f>
        <v/>
      </c>
      <c r="N1289" s="1" t="str">
        <f>IF(AND(טבלה20[[#This Row],[מחזורי פעילות]]=3,G1290=1,טבלה20[[#This Row],[הפרש קבוע אחרון]]&lt;&gt;I1290),1,"")</f>
        <v/>
      </c>
      <c r="O1289" s="1" t="str">
        <f>IF(AND(טבלה20[[#This Row],[מחזורי פעילות]]=3,G1290=1,טבלה20[[#This Row],[הפרש קבוע אחרון]]=I1290),1,"")</f>
        <v/>
      </c>
      <c r="P1289" s="1" t="str">
        <f>IF(AND(טבלה20[[#This Row],[דילוג]]=1,טבלה20[[#This Row],[הפרש קבוע אחרון]]=I1288,טבלה20[[#This Row],[מחזורי פעילות]]&gt;1),1,"")</f>
        <v/>
      </c>
      <c r="Q1289" s="1" t="str">
        <f>IF(OR(AND(טבלה20[[#This Row],[מחזורי פעילות]]&lt;&gt;"",M1290=""),AND(טבלה20[[#This Row],[פעילות]]=3,M1290=1)),טבלה20[[#This Row],[מחזורי פעילות]],"")</f>
        <v/>
      </c>
      <c r="R1289" s="1" t="str">
        <f>IF(טבלה20[[#This Row],[באיזה מחזור נעקר אחרי קביעה?]]&lt;&gt;"",1,"")</f>
        <v/>
      </c>
      <c r="S1289" s="1" t="str">
        <f>IF(AND(טבלה20[[#This Row],[באיזה מחזור נעקר אחרי קביעה?]]&lt;&gt;"",טבלה20[[#This Row],[CycleNumber]]&gt;B1290),טבלה20[[#This Row],[באיזה מחזור נעקר אחרי קביעה?]],"")</f>
        <v/>
      </c>
      <c r="T1289" s="1" t="str">
        <f>IF(AND(טבלה20[[#This Row],[הפרש קבוע אחרון]]&lt;&gt;"",I1288=""),טבלה20[[#This Row],[CycleNumber]],"")</f>
        <v/>
      </c>
      <c r="U1289" s="1" t="str">
        <f>IF(OR(טבלה20[[#This Row],[CycleNumber]]&gt;B1290,B1290=""),טבלה20[[#This Row],[CycleNumber]],"")</f>
        <v/>
      </c>
      <c r="V12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89" t="s">
        <v>73</v>
      </c>
      <c r="AO1289">
        <v>2</v>
      </c>
      <c r="AP1289">
        <v>27</v>
      </c>
      <c r="AQ1289" t="str">
        <f t="shared" si="44"/>
        <v/>
      </c>
      <c r="AR1289" t="str">
        <f t="shared" si="45"/>
        <v/>
      </c>
    </row>
    <row r="1290" spans="1:44" hidden="1" x14ac:dyDescent="0.25">
      <c r="A1290" t="s">
        <v>73</v>
      </c>
      <c r="B1290">
        <v>4</v>
      </c>
      <c r="C1290">
        <v>1</v>
      </c>
      <c r="D1290">
        <v>1</v>
      </c>
      <c r="E1290">
        <v>0</v>
      </c>
      <c r="F1290">
        <v>28</v>
      </c>
      <c r="G1290" t="str">
        <f>IF(טבלה20[[#This Row],[CycleNumber]]&gt;2,IF(AND(טבלה20[[#This Row],[LengthofCycle]]-F1289=F1289-F1288,טבלה20[[#This Row],[LengthofCycle]]-F1289&lt;&gt;0),1,""),"")</f>
        <v/>
      </c>
      <c r="H1290" t="str">
        <f>IF(טבלה20[[#This Row],[דילוג]]=1,SUM(G1290:G1291),"")</f>
        <v/>
      </c>
      <c r="I1290" t="str">
        <f>IF(AND(טבלה20[[#This Row],[CycleNumber]]&gt;B1289,טבלה20[[#This Row],[CycleNumber]]&gt;2),IF(טבלה20[[#This Row],[דילוג]]=1,טבלה20[[#This Row],[LengthofCycle]]-F1289,I1289),"")</f>
        <v/>
      </c>
      <c r="J1290">
        <f>IF(AND(טבלה20[[#This Row],[CycleNumber]]&gt;B1289,טבלה20[[#This Row],[CycleNumber]]&gt;2),IF(טבלה20[[#This Row],[דילוג]]=1,1,IF(MAX(J1288:J1289)=1,1,IF(טבלה20[[#This Row],[LengthofCycle]]-F1289&lt;&gt;טבלה20[[#This Row],[הפרש קבוע אחרון]],0,""))),"")</f>
        <v>0</v>
      </c>
      <c r="K1290" t="str">
        <f>IF(טבלה20[[#This Row],[CycleNumber]]&lt;3,"",IF(טבלה20[[#This Row],[דילוג]]=1,1,IF(K1289="","",IF(טבלה20[[#This Row],[LengthofCycle]]-F1289=טבלה20[[#This Row],[הפרש קבוע אחרון]],1,IF(K1289+1&gt;3,"",K1289+1)))))</f>
        <v/>
      </c>
      <c r="L1290" t="str">
        <f>IF(OR(טבלה20[[#This Row],[פעילות]]="",K1289=""),"",IF(טבלה20[[#This Row],[פעילות]]=1,1,0))</f>
        <v/>
      </c>
      <c r="M1290" s="1" t="str">
        <f>IF(טבלה20[[#This Row],[פעילות]]="","",IF(OR(M1289="",AND(טבלה20[[#This Row],[דילוג]]=1,K1289=3)),1,M1289+1))</f>
        <v/>
      </c>
      <c r="N1290" s="1" t="str">
        <f>IF(AND(טבלה20[[#This Row],[מחזורי פעילות]]=3,G1291=1,טבלה20[[#This Row],[הפרש קבוע אחרון]]&lt;&gt;I1291),1,"")</f>
        <v/>
      </c>
      <c r="O1290" s="1" t="str">
        <f>IF(AND(טבלה20[[#This Row],[מחזורי פעילות]]=3,G1291=1,טבלה20[[#This Row],[הפרש קבוע אחרון]]=I1291),1,"")</f>
        <v/>
      </c>
      <c r="P1290" s="1" t="str">
        <f>IF(AND(טבלה20[[#This Row],[דילוג]]=1,טבלה20[[#This Row],[הפרש קבוע אחרון]]=I1289,טבלה20[[#This Row],[מחזורי פעילות]]&gt;1),1,"")</f>
        <v/>
      </c>
      <c r="Q1290" s="1" t="str">
        <f>IF(OR(AND(טבלה20[[#This Row],[מחזורי פעילות]]&lt;&gt;"",M1291=""),AND(טבלה20[[#This Row],[פעילות]]=3,M1291=1)),טבלה20[[#This Row],[מחזורי פעילות]],"")</f>
        <v/>
      </c>
      <c r="R1290" s="1" t="str">
        <f>IF(טבלה20[[#This Row],[באיזה מחזור נעקר אחרי קביעה?]]&lt;&gt;"",1,"")</f>
        <v/>
      </c>
      <c r="S1290" s="1" t="str">
        <f>IF(AND(טבלה20[[#This Row],[באיזה מחזור נעקר אחרי קביעה?]]&lt;&gt;"",טבלה20[[#This Row],[CycleNumber]]&gt;B1291),טבלה20[[#This Row],[באיזה מחזור נעקר אחרי קביעה?]],"")</f>
        <v/>
      </c>
      <c r="T1290" s="1" t="str">
        <f>IF(AND(טבלה20[[#This Row],[הפרש קבוע אחרון]]&lt;&gt;"",I1289=""),טבלה20[[#This Row],[CycleNumber]],"")</f>
        <v/>
      </c>
      <c r="U1290" s="1" t="str">
        <f>IF(OR(טבלה20[[#This Row],[CycleNumber]]&gt;B1291,B1291=""),טבלה20[[#This Row],[CycleNumber]],"")</f>
        <v/>
      </c>
      <c r="V12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0" t="s">
        <v>73</v>
      </c>
      <c r="AO1290">
        <v>3</v>
      </c>
      <c r="AP1290">
        <v>31</v>
      </c>
      <c r="AQ1290">
        <f t="shared" si="44"/>
        <v>0</v>
      </c>
      <c r="AR1290" t="str">
        <f t="shared" si="45"/>
        <v/>
      </c>
    </row>
    <row r="1291" spans="1:44" hidden="1" x14ac:dyDescent="0.25">
      <c r="A1291" t="s">
        <v>73</v>
      </c>
      <c r="B1291">
        <v>5</v>
      </c>
      <c r="C1291">
        <v>1</v>
      </c>
      <c r="D1291">
        <v>1</v>
      </c>
      <c r="E1291">
        <v>0</v>
      </c>
      <c r="F1291">
        <v>27</v>
      </c>
      <c r="G1291" t="str">
        <f>IF(טבלה20[[#This Row],[CycleNumber]]&gt;2,IF(AND(טבלה20[[#This Row],[LengthofCycle]]-F1290=F1290-F1289,טבלה20[[#This Row],[LengthofCycle]]-F1290&lt;&gt;0),1,""),"")</f>
        <v/>
      </c>
      <c r="H1291" t="str">
        <f>IF(טבלה20[[#This Row],[דילוג]]=1,SUM(G1291:G1292),"")</f>
        <v/>
      </c>
      <c r="I1291" t="str">
        <f>IF(AND(טבלה20[[#This Row],[CycleNumber]]&gt;B1290,טבלה20[[#This Row],[CycleNumber]]&gt;2),IF(טבלה20[[#This Row],[דילוג]]=1,טבלה20[[#This Row],[LengthofCycle]]-F1290,I1290),"")</f>
        <v/>
      </c>
      <c r="J1291">
        <f>IF(AND(טבלה20[[#This Row],[CycleNumber]]&gt;B1290,טבלה20[[#This Row],[CycleNumber]]&gt;2),IF(טבלה20[[#This Row],[דילוג]]=1,1,IF(MAX(J1289:J1290)=1,1,IF(טבלה20[[#This Row],[LengthofCycle]]-F1290&lt;&gt;טבלה20[[#This Row],[הפרש קבוע אחרון]],0,""))),"")</f>
        <v>0</v>
      </c>
      <c r="K1291" t="str">
        <f>IF(טבלה20[[#This Row],[CycleNumber]]&lt;3,"",IF(טבלה20[[#This Row],[דילוג]]=1,1,IF(K1290="","",IF(טבלה20[[#This Row],[LengthofCycle]]-F1290=טבלה20[[#This Row],[הפרש קבוע אחרון]],1,IF(K1290+1&gt;3,"",K1290+1)))))</f>
        <v/>
      </c>
      <c r="L1291" t="str">
        <f>IF(OR(טבלה20[[#This Row],[פעילות]]="",K1290=""),"",IF(טבלה20[[#This Row],[פעילות]]=1,1,0))</f>
        <v/>
      </c>
      <c r="M1291" s="1" t="str">
        <f>IF(טבלה20[[#This Row],[פעילות]]="","",IF(OR(M1290="",AND(טבלה20[[#This Row],[דילוג]]=1,K1290=3)),1,M1290+1))</f>
        <v/>
      </c>
      <c r="N1291" s="1" t="str">
        <f>IF(AND(טבלה20[[#This Row],[מחזורי פעילות]]=3,G1292=1,טבלה20[[#This Row],[הפרש קבוע אחרון]]&lt;&gt;I1292),1,"")</f>
        <v/>
      </c>
      <c r="O1291" s="1" t="str">
        <f>IF(AND(טבלה20[[#This Row],[מחזורי פעילות]]=3,G1292=1,טבלה20[[#This Row],[הפרש קבוע אחרון]]=I1292),1,"")</f>
        <v/>
      </c>
      <c r="P1291" s="1" t="str">
        <f>IF(AND(טבלה20[[#This Row],[דילוג]]=1,טבלה20[[#This Row],[הפרש קבוע אחרון]]=I1290,טבלה20[[#This Row],[מחזורי פעילות]]&gt;1),1,"")</f>
        <v/>
      </c>
      <c r="Q1291" s="1" t="str">
        <f>IF(OR(AND(טבלה20[[#This Row],[מחזורי פעילות]]&lt;&gt;"",M1292=""),AND(טבלה20[[#This Row],[פעילות]]=3,M1292=1)),טבלה20[[#This Row],[מחזורי פעילות]],"")</f>
        <v/>
      </c>
      <c r="R1291" s="1" t="str">
        <f>IF(טבלה20[[#This Row],[באיזה מחזור נעקר אחרי קביעה?]]&lt;&gt;"",1,"")</f>
        <v/>
      </c>
      <c r="S1291" s="1" t="str">
        <f>IF(AND(טבלה20[[#This Row],[באיזה מחזור נעקר אחרי קביעה?]]&lt;&gt;"",טבלה20[[#This Row],[CycleNumber]]&gt;B1292),טבלה20[[#This Row],[באיזה מחזור נעקר אחרי קביעה?]],"")</f>
        <v/>
      </c>
      <c r="T1291" s="1" t="str">
        <f>IF(AND(טבלה20[[#This Row],[הפרש קבוע אחרון]]&lt;&gt;"",I1290=""),טבלה20[[#This Row],[CycleNumber]],"")</f>
        <v/>
      </c>
      <c r="U1291" s="1" t="str">
        <f>IF(OR(טבלה20[[#This Row],[CycleNumber]]&gt;B1292,B1292=""),טבלה20[[#This Row],[CycleNumber]],"")</f>
        <v/>
      </c>
      <c r="V12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1" t="s">
        <v>73</v>
      </c>
      <c r="AO1291">
        <v>4</v>
      </c>
      <c r="AP1291">
        <v>28</v>
      </c>
      <c r="AQ1291">
        <f t="shared" si="44"/>
        <v>0</v>
      </c>
      <c r="AR1291" t="str">
        <f t="shared" si="45"/>
        <v/>
      </c>
    </row>
    <row r="1292" spans="1:44" hidden="1" x14ac:dyDescent="0.25">
      <c r="A1292" t="s">
        <v>73</v>
      </c>
      <c r="B1292">
        <v>6</v>
      </c>
      <c r="C1292">
        <v>1</v>
      </c>
      <c r="D1292">
        <v>1</v>
      </c>
      <c r="E1292">
        <v>0</v>
      </c>
      <c r="F1292">
        <v>26</v>
      </c>
      <c r="G1292">
        <f>IF(טבלה20[[#This Row],[CycleNumber]]&gt;2,IF(AND(טבלה20[[#This Row],[LengthofCycle]]-F1291=F1291-F1290,טבלה20[[#This Row],[LengthofCycle]]-F1291&lt;&gt;0),1,""),"")</f>
        <v>1</v>
      </c>
      <c r="H1292">
        <f>IF(טבלה20[[#This Row],[דילוג]]=1,SUM(G1292:G1293),"")</f>
        <v>1</v>
      </c>
      <c r="I1292">
        <f>IF(AND(טבלה20[[#This Row],[CycleNumber]]&gt;B1291,טבלה20[[#This Row],[CycleNumber]]&gt;2),IF(טבלה20[[#This Row],[דילוג]]=1,טבלה20[[#This Row],[LengthofCycle]]-F1291,I1291),"")</f>
        <v>-1</v>
      </c>
      <c r="J1292">
        <f>IF(AND(טבלה20[[#This Row],[CycleNumber]]&gt;B1291,טבלה20[[#This Row],[CycleNumber]]&gt;2),IF(טבלה20[[#This Row],[דילוג]]=1,1,IF(MAX(J1290:J1291)=1,1,IF(טבלה20[[#This Row],[LengthofCycle]]-F1291&lt;&gt;טבלה20[[#This Row],[הפרש קבוע אחרון]],0,""))),"")</f>
        <v>1</v>
      </c>
      <c r="K1292">
        <f>IF(טבלה20[[#This Row],[CycleNumber]]&lt;3,"",IF(טבלה20[[#This Row],[דילוג]]=1,1,IF(K1291="","",IF(טבלה20[[#This Row],[LengthofCycle]]-F1291=טבלה20[[#This Row],[הפרש קבוע אחרון]],1,IF(K1291+1&gt;3,"",K1291+1)))))</f>
        <v>1</v>
      </c>
      <c r="L1292" t="str">
        <f>IF(OR(טבלה20[[#This Row],[פעילות]]="",K1291=""),"",IF(טבלה20[[#This Row],[פעילות]]=1,1,0))</f>
        <v/>
      </c>
      <c r="M1292" s="1">
        <f>IF(טבלה20[[#This Row],[פעילות]]="","",IF(OR(M1291="",AND(טבלה20[[#This Row],[דילוג]]=1,K1291=3)),1,M1291+1))</f>
        <v>1</v>
      </c>
      <c r="N1292" s="1" t="str">
        <f>IF(AND(טבלה20[[#This Row],[מחזורי פעילות]]=3,G1293=1,טבלה20[[#This Row],[הפרש קבוע אחרון]]&lt;&gt;I1293),1,"")</f>
        <v/>
      </c>
      <c r="O1292" s="1" t="str">
        <f>IF(AND(טבלה20[[#This Row],[מחזורי פעילות]]=3,G1293=1,טבלה20[[#This Row],[הפרש קבוע אחרון]]=I1293),1,"")</f>
        <v/>
      </c>
      <c r="P1292" s="1" t="str">
        <f>IF(AND(טבלה20[[#This Row],[דילוג]]=1,טבלה20[[#This Row],[הפרש קבוע אחרון]]=I1291,טבלה20[[#This Row],[מחזורי פעילות]]&gt;1),1,"")</f>
        <v/>
      </c>
      <c r="Q1292" s="1" t="str">
        <f>IF(OR(AND(טבלה20[[#This Row],[מחזורי פעילות]]&lt;&gt;"",M1293=""),AND(טבלה20[[#This Row],[פעילות]]=3,M1293=1)),טבלה20[[#This Row],[מחזורי פעילות]],"")</f>
        <v/>
      </c>
      <c r="R1292" s="1" t="str">
        <f>IF(טבלה20[[#This Row],[באיזה מחזור נעקר אחרי קביעה?]]&lt;&gt;"",1,"")</f>
        <v/>
      </c>
      <c r="S1292" s="1" t="str">
        <f>IF(AND(טבלה20[[#This Row],[באיזה מחזור נעקר אחרי קביעה?]]&lt;&gt;"",טבלה20[[#This Row],[CycleNumber]]&gt;B1293),טבלה20[[#This Row],[באיזה מחזור נעקר אחרי קביעה?]],"")</f>
        <v/>
      </c>
      <c r="T1292" s="1">
        <f>IF(AND(טבלה20[[#This Row],[הפרש קבוע אחרון]]&lt;&gt;"",I1291=""),טבלה20[[#This Row],[CycleNumber]],"")</f>
        <v>6</v>
      </c>
      <c r="U1292" s="1" t="str">
        <f>IF(OR(טבלה20[[#This Row],[CycleNumber]]&gt;B1293,B1293=""),טבלה20[[#This Row],[CycleNumber]],"")</f>
        <v/>
      </c>
      <c r="V12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2" t="s">
        <v>73</v>
      </c>
      <c r="AO1292">
        <v>5</v>
      </c>
      <c r="AP1292">
        <v>27</v>
      </c>
      <c r="AQ1292">
        <f t="shared" si="44"/>
        <v>0</v>
      </c>
      <c r="AR1292" t="str">
        <f t="shared" si="45"/>
        <v/>
      </c>
    </row>
    <row r="1293" spans="1:44" hidden="1" x14ac:dyDescent="0.25">
      <c r="A1293" t="s">
        <v>73</v>
      </c>
      <c r="B1293">
        <v>7</v>
      </c>
      <c r="C1293">
        <v>1</v>
      </c>
      <c r="D1293">
        <v>1</v>
      </c>
      <c r="E1293">
        <v>0</v>
      </c>
      <c r="F1293">
        <v>27</v>
      </c>
      <c r="G1293" t="str">
        <f>IF(טבלה20[[#This Row],[CycleNumber]]&gt;2,IF(AND(טבלה20[[#This Row],[LengthofCycle]]-F1292=F1292-F1291,טבלה20[[#This Row],[LengthofCycle]]-F1292&lt;&gt;0),1,""),"")</f>
        <v/>
      </c>
      <c r="H1293" t="str">
        <f>IF(טבלה20[[#This Row],[דילוג]]=1,SUM(G1293:G1294),"")</f>
        <v/>
      </c>
      <c r="I1293">
        <f>IF(AND(טבלה20[[#This Row],[CycleNumber]]&gt;B1292,טבלה20[[#This Row],[CycleNumber]]&gt;2),IF(טבלה20[[#This Row],[דילוג]]=1,טבלה20[[#This Row],[LengthofCycle]]-F1292,I1292),"")</f>
        <v>-1</v>
      </c>
      <c r="J1293">
        <f>IF(AND(טבלה20[[#This Row],[CycleNumber]]&gt;B1292,טבלה20[[#This Row],[CycleNumber]]&gt;2),IF(טבלה20[[#This Row],[דילוג]]=1,1,IF(MAX(J1291:J1292)=1,1,IF(טבלה20[[#This Row],[LengthofCycle]]-F1292&lt;&gt;טבלה20[[#This Row],[הפרש קבוע אחרון]],0,""))),"")</f>
        <v>1</v>
      </c>
      <c r="K1293">
        <f>IF(טבלה20[[#This Row],[CycleNumber]]&lt;3,"",IF(טבלה20[[#This Row],[דילוג]]=1,1,IF(K1292="","",IF(טבלה20[[#This Row],[LengthofCycle]]-F1292=טבלה20[[#This Row],[הפרש קבוע אחרון]],1,IF(K1292+1&gt;3,"",K1292+1)))))</f>
        <v>2</v>
      </c>
      <c r="L1293">
        <f>IF(OR(טבלה20[[#This Row],[פעילות]]="",K1292=""),"",IF(טבלה20[[#This Row],[פעילות]]=1,1,0))</f>
        <v>0</v>
      </c>
      <c r="M1293" s="1">
        <f>IF(טבלה20[[#This Row],[פעילות]]="","",IF(OR(M1292="",AND(טבלה20[[#This Row],[דילוג]]=1,K1292=3)),1,M1292+1))</f>
        <v>2</v>
      </c>
      <c r="N1293" s="1" t="str">
        <f>IF(AND(טבלה20[[#This Row],[מחזורי פעילות]]=3,G1294=1,טבלה20[[#This Row],[הפרש קבוע אחרון]]&lt;&gt;I1294),1,"")</f>
        <v/>
      </c>
      <c r="O1293" s="1" t="str">
        <f>IF(AND(טבלה20[[#This Row],[מחזורי פעילות]]=3,G1294=1,טבלה20[[#This Row],[הפרש קבוע אחרון]]=I1294),1,"")</f>
        <v/>
      </c>
      <c r="P1293" s="1" t="str">
        <f>IF(AND(טבלה20[[#This Row],[דילוג]]=1,טבלה20[[#This Row],[הפרש קבוע אחרון]]=I1292,טבלה20[[#This Row],[מחזורי פעילות]]&gt;1),1,"")</f>
        <v/>
      </c>
      <c r="Q1293" s="1" t="str">
        <f>IF(OR(AND(טבלה20[[#This Row],[מחזורי פעילות]]&lt;&gt;"",M1294=""),AND(טבלה20[[#This Row],[פעילות]]=3,M1294=1)),טבלה20[[#This Row],[מחזורי פעילות]],"")</f>
        <v/>
      </c>
      <c r="R1293" s="1" t="str">
        <f>IF(טבלה20[[#This Row],[באיזה מחזור נעקר אחרי קביעה?]]&lt;&gt;"",1,"")</f>
        <v/>
      </c>
      <c r="S1293" s="1" t="str">
        <f>IF(AND(טבלה20[[#This Row],[באיזה מחזור נעקר אחרי קביעה?]]&lt;&gt;"",טבלה20[[#This Row],[CycleNumber]]&gt;B1294),טבלה20[[#This Row],[באיזה מחזור נעקר אחרי קביעה?]],"")</f>
        <v/>
      </c>
      <c r="T1293" s="1" t="str">
        <f>IF(AND(טבלה20[[#This Row],[הפרש קבוע אחרון]]&lt;&gt;"",I1292=""),טבלה20[[#This Row],[CycleNumber]],"")</f>
        <v/>
      </c>
      <c r="U1293" s="1" t="str">
        <f>IF(OR(טבלה20[[#This Row],[CycleNumber]]&gt;B1294,B1294=""),טבלה20[[#This Row],[CycleNumber]],"")</f>
        <v/>
      </c>
      <c r="V12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3" t="s">
        <v>73</v>
      </c>
      <c r="AO1293">
        <v>6</v>
      </c>
      <c r="AP1293">
        <v>26</v>
      </c>
      <c r="AQ1293">
        <f t="shared" si="44"/>
        <v>1</v>
      </c>
      <c r="AR1293" t="str">
        <f t="shared" si="45"/>
        <v/>
      </c>
    </row>
    <row r="1294" spans="1:44" hidden="1" x14ac:dyDescent="0.25">
      <c r="A1294" t="s">
        <v>73</v>
      </c>
      <c r="B1294">
        <v>8</v>
      </c>
      <c r="C1294">
        <v>1</v>
      </c>
      <c r="D1294">
        <v>1</v>
      </c>
      <c r="E1294">
        <v>0</v>
      </c>
      <c r="F1294">
        <v>31</v>
      </c>
      <c r="G1294" t="str">
        <f>IF(טבלה20[[#This Row],[CycleNumber]]&gt;2,IF(AND(טבלה20[[#This Row],[LengthofCycle]]-F1293=F1293-F1292,טבלה20[[#This Row],[LengthofCycle]]-F1293&lt;&gt;0),1,""),"")</f>
        <v/>
      </c>
      <c r="H1294" t="str">
        <f>IF(טבלה20[[#This Row],[דילוג]]=1,SUM(G1294:G1295),"")</f>
        <v/>
      </c>
      <c r="I1294">
        <f>IF(AND(טבלה20[[#This Row],[CycleNumber]]&gt;B1293,טבלה20[[#This Row],[CycleNumber]]&gt;2),IF(טבלה20[[#This Row],[דילוג]]=1,טבלה20[[#This Row],[LengthofCycle]]-F1293,I1293),"")</f>
        <v>-1</v>
      </c>
      <c r="J1294">
        <f>IF(AND(טבלה20[[#This Row],[CycleNumber]]&gt;B1293,טבלה20[[#This Row],[CycleNumber]]&gt;2),IF(טבלה20[[#This Row],[דילוג]]=1,1,IF(MAX(J1292:J1293)=1,1,IF(טבלה20[[#This Row],[LengthofCycle]]-F1293&lt;&gt;טבלה20[[#This Row],[הפרש קבוע אחרון]],0,""))),"")</f>
        <v>1</v>
      </c>
      <c r="K1294">
        <f>IF(טבלה20[[#This Row],[CycleNumber]]&lt;3,"",IF(טבלה20[[#This Row],[דילוג]]=1,1,IF(K1293="","",IF(טבלה20[[#This Row],[LengthofCycle]]-F1293=טבלה20[[#This Row],[הפרש קבוע אחרון]],1,IF(K1293+1&gt;3,"",K1293+1)))))</f>
        <v>3</v>
      </c>
      <c r="L1294">
        <f>IF(OR(טבלה20[[#This Row],[פעילות]]="",K1293=""),"",IF(טבלה20[[#This Row],[פעילות]]=1,1,0))</f>
        <v>0</v>
      </c>
      <c r="M1294" s="1">
        <f>IF(טבלה20[[#This Row],[פעילות]]="","",IF(OR(M1293="",AND(טבלה20[[#This Row],[דילוג]]=1,K1293=3)),1,M1293+1))</f>
        <v>3</v>
      </c>
      <c r="N1294" s="1" t="str">
        <f>IF(AND(טבלה20[[#This Row],[מחזורי פעילות]]=3,G1295=1,טבלה20[[#This Row],[הפרש קבוע אחרון]]&lt;&gt;I1295),1,"")</f>
        <v/>
      </c>
      <c r="O1294" s="1" t="str">
        <f>IF(AND(טבלה20[[#This Row],[מחזורי פעילות]]=3,G1295=1,טבלה20[[#This Row],[הפרש קבוע אחרון]]=I1295),1,"")</f>
        <v/>
      </c>
      <c r="P1294" s="1" t="str">
        <f>IF(AND(טבלה20[[#This Row],[דילוג]]=1,טבלה20[[#This Row],[הפרש קבוע אחרון]]=I1293,טבלה20[[#This Row],[מחזורי פעילות]]&gt;1),1,"")</f>
        <v/>
      </c>
      <c r="Q1294" s="1">
        <f>IF(OR(AND(טבלה20[[#This Row],[מחזורי פעילות]]&lt;&gt;"",M1295=""),AND(טבלה20[[#This Row],[פעילות]]=3,M1295=1)),טבלה20[[#This Row],[מחזורי פעילות]],"")</f>
        <v>3</v>
      </c>
      <c r="R1294" s="1">
        <f>IF(טבלה20[[#This Row],[באיזה מחזור נעקר אחרי קביעה?]]&lt;&gt;"",1,"")</f>
        <v>1</v>
      </c>
      <c r="S1294" s="1" t="str">
        <f>IF(AND(טבלה20[[#This Row],[באיזה מחזור נעקר אחרי קביעה?]]&lt;&gt;"",טבלה20[[#This Row],[CycleNumber]]&gt;B1295),טבלה20[[#This Row],[באיזה מחזור נעקר אחרי קביעה?]],"")</f>
        <v/>
      </c>
      <c r="T1294" s="1" t="str">
        <f>IF(AND(טבלה20[[#This Row],[הפרש קבוע אחרון]]&lt;&gt;"",I1293=""),טבלה20[[#This Row],[CycleNumber]],"")</f>
        <v/>
      </c>
      <c r="U1294" s="1" t="str">
        <f>IF(OR(טבלה20[[#This Row],[CycleNumber]]&gt;B1295,B1295=""),טבלה20[[#This Row],[CycleNumber]],"")</f>
        <v/>
      </c>
      <c r="V12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4" t="s">
        <v>73</v>
      </c>
      <c r="AO1294">
        <v>7</v>
      </c>
      <c r="AP1294">
        <v>27</v>
      </c>
      <c r="AQ1294">
        <f t="shared" si="44"/>
        <v>0</v>
      </c>
      <c r="AR1294" t="str">
        <f t="shared" si="45"/>
        <v/>
      </c>
    </row>
    <row r="1295" spans="1:44" hidden="1" x14ac:dyDescent="0.25">
      <c r="A1295" t="s">
        <v>73</v>
      </c>
      <c r="B1295">
        <v>9</v>
      </c>
      <c r="C1295">
        <v>1</v>
      </c>
      <c r="D1295">
        <v>1</v>
      </c>
      <c r="E1295">
        <v>0</v>
      </c>
      <c r="F1295">
        <v>27</v>
      </c>
      <c r="G1295" t="str">
        <f>IF(טבלה20[[#This Row],[CycleNumber]]&gt;2,IF(AND(טבלה20[[#This Row],[LengthofCycle]]-F1294=F1294-F1293,טבלה20[[#This Row],[LengthofCycle]]-F1294&lt;&gt;0),1,""),"")</f>
        <v/>
      </c>
      <c r="H1295" t="str">
        <f>IF(טבלה20[[#This Row],[דילוג]]=1,SUM(G1295:G1296),"")</f>
        <v/>
      </c>
      <c r="I1295">
        <f>IF(AND(טבלה20[[#This Row],[CycleNumber]]&gt;B1294,טבלה20[[#This Row],[CycleNumber]]&gt;2),IF(טבלה20[[#This Row],[דילוג]]=1,טבלה20[[#This Row],[LengthofCycle]]-F1294,I1294),"")</f>
        <v>-1</v>
      </c>
      <c r="J1295">
        <f>IF(AND(טבלה20[[#This Row],[CycleNumber]]&gt;B1294,טבלה20[[#This Row],[CycleNumber]]&gt;2),IF(טבלה20[[#This Row],[דילוג]]=1,1,IF(MAX(J1293:J1294)=1,1,IF(טבלה20[[#This Row],[LengthofCycle]]-F1294&lt;&gt;טבלה20[[#This Row],[הפרש קבוע אחרון]],0,""))),"")</f>
        <v>1</v>
      </c>
      <c r="K1295" t="str">
        <f>IF(טבלה20[[#This Row],[CycleNumber]]&lt;3,"",IF(טבלה20[[#This Row],[דילוג]]=1,1,IF(K1294="","",IF(טבלה20[[#This Row],[LengthofCycle]]-F1294=טבלה20[[#This Row],[הפרש קבוע אחרון]],1,IF(K1294+1&gt;3,"",K1294+1)))))</f>
        <v/>
      </c>
      <c r="L1295" t="str">
        <f>IF(OR(טבלה20[[#This Row],[פעילות]]="",K1294=""),"",IF(טבלה20[[#This Row],[פעילות]]=1,1,0))</f>
        <v/>
      </c>
      <c r="M1295" s="1" t="str">
        <f>IF(טבלה20[[#This Row],[פעילות]]="","",IF(OR(M1294="",AND(טבלה20[[#This Row],[דילוג]]=1,K1294=3)),1,M1294+1))</f>
        <v/>
      </c>
      <c r="N1295" s="1" t="str">
        <f>IF(AND(טבלה20[[#This Row],[מחזורי פעילות]]=3,G1296=1,טבלה20[[#This Row],[הפרש קבוע אחרון]]&lt;&gt;I1296),1,"")</f>
        <v/>
      </c>
      <c r="O1295" s="1" t="str">
        <f>IF(AND(טבלה20[[#This Row],[מחזורי פעילות]]=3,G1296=1,טבלה20[[#This Row],[הפרש קבוע אחרון]]=I1296),1,"")</f>
        <v/>
      </c>
      <c r="P1295" s="1" t="str">
        <f>IF(AND(טבלה20[[#This Row],[דילוג]]=1,טבלה20[[#This Row],[הפרש קבוע אחרון]]=I1294,טבלה20[[#This Row],[מחזורי פעילות]]&gt;1),1,"")</f>
        <v/>
      </c>
      <c r="Q1295" s="1" t="str">
        <f>IF(OR(AND(טבלה20[[#This Row],[מחזורי פעילות]]&lt;&gt;"",M1296=""),AND(טבלה20[[#This Row],[פעילות]]=3,M1296=1)),טבלה20[[#This Row],[מחזורי פעילות]],"")</f>
        <v/>
      </c>
      <c r="R1295" s="1" t="str">
        <f>IF(טבלה20[[#This Row],[באיזה מחזור נעקר אחרי קביעה?]]&lt;&gt;"",1,"")</f>
        <v/>
      </c>
      <c r="S1295" s="1" t="str">
        <f>IF(AND(טבלה20[[#This Row],[באיזה מחזור נעקר אחרי קביעה?]]&lt;&gt;"",טבלה20[[#This Row],[CycleNumber]]&gt;B1296),טבלה20[[#This Row],[באיזה מחזור נעקר אחרי קביעה?]],"")</f>
        <v/>
      </c>
      <c r="T1295" s="1" t="str">
        <f>IF(AND(טבלה20[[#This Row],[הפרש קבוע אחרון]]&lt;&gt;"",I1294=""),טבלה20[[#This Row],[CycleNumber]],"")</f>
        <v/>
      </c>
      <c r="U1295" s="1" t="str">
        <f>IF(OR(טבלה20[[#This Row],[CycleNumber]]&gt;B1296,B1296=""),טבלה20[[#This Row],[CycleNumber]],"")</f>
        <v/>
      </c>
      <c r="V12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5" t="s">
        <v>73</v>
      </c>
      <c r="AO1295">
        <v>8</v>
      </c>
      <c r="AP1295">
        <v>31</v>
      </c>
      <c r="AQ1295">
        <f t="shared" si="44"/>
        <v>0</v>
      </c>
      <c r="AR1295" t="str">
        <f t="shared" si="45"/>
        <v/>
      </c>
    </row>
    <row r="1296" spans="1:44" hidden="1" x14ac:dyDescent="0.25">
      <c r="A1296" t="s">
        <v>73</v>
      </c>
      <c r="B1296">
        <v>10</v>
      </c>
      <c r="C1296">
        <v>1</v>
      </c>
      <c r="D1296">
        <v>1</v>
      </c>
      <c r="E1296">
        <v>0</v>
      </c>
      <c r="F1296">
        <v>26</v>
      </c>
      <c r="G1296" t="str">
        <f>IF(טבלה20[[#This Row],[CycleNumber]]&gt;2,IF(AND(טבלה20[[#This Row],[LengthofCycle]]-F1295=F1295-F1294,טבלה20[[#This Row],[LengthofCycle]]-F1295&lt;&gt;0),1,""),"")</f>
        <v/>
      </c>
      <c r="H1296" t="str">
        <f>IF(טבלה20[[#This Row],[דילוג]]=1,SUM(G1296:G1297),"")</f>
        <v/>
      </c>
      <c r="I1296">
        <f>IF(AND(טבלה20[[#This Row],[CycleNumber]]&gt;B1295,טבלה20[[#This Row],[CycleNumber]]&gt;2),IF(טבלה20[[#This Row],[דילוג]]=1,טבלה20[[#This Row],[LengthofCycle]]-F1295,I1295),"")</f>
        <v>-1</v>
      </c>
      <c r="J1296">
        <f>IF(AND(טבלה20[[#This Row],[CycleNumber]]&gt;B1295,טבלה20[[#This Row],[CycleNumber]]&gt;2),IF(טבלה20[[#This Row],[דילוג]]=1,1,IF(MAX(J1294:J1295)=1,1,IF(טבלה20[[#This Row],[LengthofCycle]]-F1295&lt;&gt;טבלה20[[#This Row],[הפרש קבוע אחרון]],0,""))),"")</f>
        <v>1</v>
      </c>
      <c r="K1296" t="str">
        <f>IF(טבלה20[[#This Row],[CycleNumber]]&lt;3,"",IF(טבלה20[[#This Row],[דילוג]]=1,1,IF(K1295="","",IF(טבלה20[[#This Row],[LengthofCycle]]-F1295=טבלה20[[#This Row],[הפרש קבוע אחרון]],1,IF(K1295+1&gt;3,"",K1295+1)))))</f>
        <v/>
      </c>
      <c r="L1296" t="str">
        <f>IF(OR(טבלה20[[#This Row],[פעילות]]="",K1295=""),"",IF(טבלה20[[#This Row],[פעילות]]=1,1,0))</f>
        <v/>
      </c>
      <c r="M1296" s="1" t="str">
        <f>IF(טבלה20[[#This Row],[פעילות]]="","",IF(OR(M1295="",AND(טבלה20[[#This Row],[דילוג]]=1,K1295=3)),1,M1295+1))</f>
        <v/>
      </c>
      <c r="N1296" s="1" t="str">
        <f>IF(AND(טבלה20[[#This Row],[מחזורי פעילות]]=3,G1297=1,טבלה20[[#This Row],[הפרש קבוע אחרון]]&lt;&gt;I1297),1,"")</f>
        <v/>
      </c>
      <c r="O1296" s="1" t="str">
        <f>IF(AND(טבלה20[[#This Row],[מחזורי פעילות]]=3,G1297=1,טבלה20[[#This Row],[הפרש קבוע אחרון]]=I1297),1,"")</f>
        <v/>
      </c>
      <c r="P1296" s="1" t="str">
        <f>IF(AND(טבלה20[[#This Row],[דילוג]]=1,טבלה20[[#This Row],[הפרש קבוע אחרון]]=I1295,טבלה20[[#This Row],[מחזורי פעילות]]&gt;1),1,"")</f>
        <v/>
      </c>
      <c r="Q1296" s="1" t="str">
        <f>IF(OR(AND(טבלה20[[#This Row],[מחזורי פעילות]]&lt;&gt;"",M1297=""),AND(טבלה20[[#This Row],[פעילות]]=3,M1297=1)),טבלה20[[#This Row],[מחזורי פעילות]],"")</f>
        <v/>
      </c>
      <c r="R1296" s="1" t="str">
        <f>IF(טבלה20[[#This Row],[באיזה מחזור נעקר אחרי קביעה?]]&lt;&gt;"",1,"")</f>
        <v/>
      </c>
      <c r="S1296" s="1" t="str">
        <f>IF(AND(טבלה20[[#This Row],[באיזה מחזור נעקר אחרי קביעה?]]&lt;&gt;"",טבלה20[[#This Row],[CycleNumber]]&gt;B1297),טבלה20[[#This Row],[באיזה מחזור נעקר אחרי קביעה?]],"")</f>
        <v/>
      </c>
      <c r="T1296" s="1" t="str">
        <f>IF(AND(טבלה20[[#This Row],[הפרש קבוע אחרון]]&lt;&gt;"",I1295=""),טבלה20[[#This Row],[CycleNumber]],"")</f>
        <v/>
      </c>
      <c r="U1296" s="1" t="str">
        <f>IF(OR(טבלה20[[#This Row],[CycleNumber]]&gt;B1297,B1297=""),טבלה20[[#This Row],[CycleNumber]],"")</f>
        <v/>
      </c>
      <c r="V12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6" t="s">
        <v>73</v>
      </c>
      <c r="AO1296">
        <v>9</v>
      </c>
      <c r="AP1296">
        <v>27</v>
      </c>
      <c r="AQ1296">
        <f t="shared" si="44"/>
        <v>0</v>
      </c>
      <c r="AR1296" t="str">
        <f t="shared" si="45"/>
        <v/>
      </c>
    </row>
    <row r="1297" spans="1:44" hidden="1" x14ac:dyDescent="0.25">
      <c r="A1297" t="s">
        <v>73</v>
      </c>
      <c r="B1297">
        <v>11</v>
      </c>
      <c r="C1297">
        <v>1</v>
      </c>
      <c r="D1297">
        <v>1</v>
      </c>
      <c r="E1297">
        <v>0</v>
      </c>
      <c r="F1297">
        <v>27</v>
      </c>
      <c r="G1297" t="str">
        <f>IF(טבלה20[[#This Row],[CycleNumber]]&gt;2,IF(AND(טבלה20[[#This Row],[LengthofCycle]]-F1296=F1296-F1295,טבלה20[[#This Row],[LengthofCycle]]-F1296&lt;&gt;0),1,""),"")</f>
        <v/>
      </c>
      <c r="H1297" t="str">
        <f>IF(טבלה20[[#This Row],[דילוג]]=1,SUM(G1297:G1298),"")</f>
        <v/>
      </c>
      <c r="I1297">
        <f>IF(AND(טבלה20[[#This Row],[CycleNumber]]&gt;B1296,טבלה20[[#This Row],[CycleNumber]]&gt;2),IF(טבלה20[[#This Row],[דילוג]]=1,טבלה20[[#This Row],[LengthofCycle]]-F1296,I1296),"")</f>
        <v>-1</v>
      </c>
      <c r="J1297">
        <f>IF(AND(טבלה20[[#This Row],[CycleNumber]]&gt;B1296,טבלה20[[#This Row],[CycleNumber]]&gt;2),IF(טבלה20[[#This Row],[דילוג]]=1,1,IF(MAX(J1295:J1296)=1,1,IF(טבלה20[[#This Row],[LengthofCycle]]-F1296&lt;&gt;טבלה20[[#This Row],[הפרש קבוע אחרון]],0,""))),"")</f>
        <v>1</v>
      </c>
      <c r="K1297" t="str">
        <f>IF(טבלה20[[#This Row],[CycleNumber]]&lt;3,"",IF(טבלה20[[#This Row],[דילוג]]=1,1,IF(K1296="","",IF(טבלה20[[#This Row],[LengthofCycle]]-F1296=טבלה20[[#This Row],[הפרש קבוע אחרון]],1,IF(K1296+1&gt;3,"",K1296+1)))))</f>
        <v/>
      </c>
      <c r="L1297" t="str">
        <f>IF(OR(טבלה20[[#This Row],[פעילות]]="",K1296=""),"",IF(טבלה20[[#This Row],[פעילות]]=1,1,0))</f>
        <v/>
      </c>
      <c r="M1297" s="1" t="str">
        <f>IF(טבלה20[[#This Row],[פעילות]]="","",IF(OR(M1296="",AND(טבלה20[[#This Row],[דילוג]]=1,K1296=3)),1,M1296+1))</f>
        <v/>
      </c>
      <c r="N1297" s="1" t="str">
        <f>IF(AND(טבלה20[[#This Row],[מחזורי פעילות]]=3,G1298=1,טבלה20[[#This Row],[הפרש קבוע אחרון]]&lt;&gt;I1298),1,"")</f>
        <v/>
      </c>
      <c r="O1297" s="1" t="str">
        <f>IF(AND(טבלה20[[#This Row],[מחזורי פעילות]]=3,G1298=1,טבלה20[[#This Row],[הפרש קבוע אחרון]]=I1298),1,"")</f>
        <v/>
      </c>
      <c r="P1297" s="1" t="str">
        <f>IF(AND(טבלה20[[#This Row],[דילוג]]=1,טבלה20[[#This Row],[הפרש קבוע אחרון]]=I1296,טבלה20[[#This Row],[מחזורי פעילות]]&gt;1),1,"")</f>
        <v/>
      </c>
      <c r="Q1297" s="1" t="str">
        <f>IF(OR(AND(טבלה20[[#This Row],[מחזורי פעילות]]&lt;&gt;"",M1298=""),AND(טבלה20[[#This Row],[פעילות]]=3,M1298=1)),טבלה20[[#This Row],[מחזורי פעילות]],"")</f>
        <v/>
      </c>
      <c r="R1297" s="1" t="str">
        <f>IF(טבלה20[[#This Row],[באיזה מחזור נעקר אחרי קביעה?]]&lt;&gt;"",1,"")</f>
        <v/>
      </c>
      <c r="S1297" s="1" t="str">
        <f>IF(AND(טבלה20[[#This Row],[באיזה מחזור נעקר אחרי קביעה?]]&lt;&gt;"",טבלה20[[#This Row],[CycleNumber]]&gt;B1298),טבלה20[[#This Row],[באיזה מחזור נעקר אחרי קביעה?]],"")</f>
        <v/>
      </c>
      <c r="T1297" s="1" t="str">
        <f>IF(AND(טבלה20[[#This Row],[הפרש קבוע אחרון]]&lt;&gt;"",I1296=""),טבלה20[[#This Row],[CycleNumber]],"")</f>
        <v/>
      </c>
      <c r="U1297" s="1" t="str">
        <f>IF(OR(טבלה20[[#This Row],[CycleNumber]]&gt;B1298,B1298=""),טבלה20[[#This Row],[CycleNumber]],"")</f>
        <v/>
      </c>
      <c r="V12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7" t="s">
        <v>73</v>
      </c>
      <c r="AO1297">
        <v>10</v>
      </c>
      <c r="AP1297">
        <v>26</v>
      </c>
      <c r="AQ1297">
        <f t="shared" si="44"/>
        <v>0</v>
      </c>
      <c r="AR1297" t="str">
        <f t="shared" si="45"/>
        <v/>
      </c>
    </row>
    <row r="1298" spans="1:44" hidden="1" x14ac:dyDescent="0.25">
      <c r="A1298" t="s">
        <v>73</v>
      </c>
      <c r="B1298">
        <v>12</v>
      </c>
      <c r="C1298">
        <v>1</v>
      </c>
      <c r="D1298">
        <v>0</v>
      </c>
      <c r="E1298">
        <v>0</v>
      </c>
      <c r="F1298">
        <v>40</v>
      </c>
      <c r="G1298" t="str">
        <f>IF(טבלה20[[#This Row],[CycleNumber]]&gt;2,IF(AND(טבלה20[[#This Row],[LengthofCycle]]-F1297=F1297-F1296,טבלה20[[#This Row],[LengthofCycle]]-F1297&lt;&gt;0),1,""),"")</f>
        <v/>
      </c>
      <c r="H1298" t="str">
        <f>IF(טבלה20[[#This Row],[דילוג]]=1,SUM(G1298:G1299),"")</f>
        <v/>
      </c>
      <c r="I1298">
        <f>IF(AND(טבלה20[[#This Row],[CycleNumber]]&gt;B1297,טבלה20[[#This Row],[CycleNumber]]&gt;2),IF(טבלה20[[#This Row],[דילוג]]=1,טבלה20[[#This Row],[LengthofCycle]]-F1297,I1297),"")</f>
        <v>-1</v>
      </c>
      <c r="J1298">
        <f>IF(AND(טבלה20[[#This Row],[CycleNumber]]&gt;B1297,טבלה20[[#This Row],[CycleNumber]]&gt;2),IF(טבלה20[[#This Row],[דילוג]]=1,1,IF(MAX(J1296:J1297)=1,1,IF(טבלה20[[#This Row],[LengthofCycle]]-F1297&lt;&gt;טבלה20[[#This Row],[הפרש קבוע אחרון]],0,""))),"")</f>
        <v>1</v>
      </c>
      <c r="K1298" t="str">
        <f>IF(טבלה20[[#This Row],[CycleNumber]]&lt;3,"",IF(טבלה20[[#This Row],[דילוג]]=1,1,IF(K1297="","",IF(טבלה20[[#This Row],[LengthofCycle]]-F1297=טבלה20[[#This Row],[הפרש קבוע אחרון]],1,IF(K1297+1&gt;3,"",K1297+1)))))</f>
        <v/>
      </c>
      <c r="L1298" t="str">
        <f>IF(OR(טבלה20[[#This Row],[פעילות]]="",K1297=""),"",IF(טבלה20[[#This Row],[פעילות]]=1,1,0))</f>
        <v/>
      </c>
      <c r="M1298" s="1" t="str">
        <f>IF(טבלה20[[#This Row],[פעילות]]="","",IF(OR(M1297="",AND(טבלה20[[#This Row],[דילוג]]=1,K1297=3)),1,M1297+1))</f>
        <v/>
      </c>
      <c r="N1298" s="1" t="str">
        <f>IF(AND(טבלה20[[#This Row],[מחזורי פעילות]]=3,G1299=1,טבלה20[[#This Row],[הפרש קבוע אחרון]]&lt;&gt;I1299),1,"")</f>
        <v/>
      </c>
      <c r="O1298" s="1" t="str">
        <f>IF(AND(טבלה20[[#This Row],[מחזורי פעילות]]=3,G1299=1,טבלה20[[#This Row],[הפרש קבוע אחרון]]=I1299),1,"")</f>
        <v/>
      </c>
      <c r="P1298" s="1" t="str">
        <f>IF(AND(טבלה20[[#This Row],[דילוג]]=1,טבלה20[[#This Row],[הפרש קבוע אחרון]]=I1297,טבלה20[[#This Row],[מחזורי פעילות]]&gt;1),1,"")</f>
        <v/>
      </c>
      <c r="Q1298" s="1" t="str">
        <f>IF(OR(AND(טבלה20[[#This Row],[מחזורי פעילות]]&lt;&gt;"",M1299=""),AND(טבלה20[[#This Row],[פעילות]]=3,M1299=1)),טבלה20[[#This Row],[מחזורי פעילות]],"")</f>
        <v/>
      </c>
      <c r="R1298" s="1" t="str">
        <f>IF(טבלה20[[#This Row],[באיזה מחזור נעקר אחרי קביעה?]]&lt;&gt;"",1,"")</f>
        <v/>
      </c>
      <c r="S1298" s="1" t="str">
        <f>IF(AND(טבלה20[[#This Row],[באיזה מחזור נעקר אחרי קביעה?]]&lt;&gt;"",טבלה20[[#This Row],[CycleNumber]]&gt;B1299),טבלה20[[#This Row],[באיזה מחזור נעקר אחרי קביעה?]],"")</f>
        <v/>
      </c>
      <c r="T1298" s="1" t="str">
        <f>IF(AND(טבלה20[[#This Row],[הפרש קבוע אחרון]]&lt;&gt;"",I1297=""),טבלה20[[#This Row],[CycleNumber]],"")</f>
        <v/>
      </c>
      <c r="U1298" s="1" t="str">
        <f>IF(OR(טבלה20[[#This Row],[CycleNumber]]&gt;B1299,B1299=""),טבלה20[[#This Row],[CycleNumber]],"")</f>
        <v/>
      </c>
      <c r="V12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8" t="s">
        <v>73</v>
      </c>
      <c r="AO1298">
        <v>11</v>
      </c>
      <c r="AP1298">
        <v>27</v>
      </c>
      <c r="AQ1298">
        <f t="shared" si="44"/>
        <v>0</v>
      </c>
      <c r="AR1298" t="str">
        <f t="shared" si="45"/>
        <v/>
      </c>
    </row>
    <row r="1299" spans="1:44" hidden="1" x14ac:dyDescent="0.25">
      <c r="A1299" t="s">
        <v>73</v>
      </c>
      <c r="B1299">
        <v>13</v>
      </c>
      <c r="C1299">
        <v>1</v>
      </c>
      <c r="D1299">
        <v>1</v>
      </c>
      <c r="E1299">
        <v>0</v>
      </c>
      <c r="F1299">
        <v>28</v>
      </c>
      <c r="G1299" t="str">
        <f>IF(טבלה20[[#This Row],[CycleNumber]]&gt;2,IF(AND(טבלה20[[#This Row],[LengthofCycle]]-F1298=F1298-F1297,טבלה20[[#This Row],[LengthofCycle]]-F1298&lt;&gt;0),1,""),"")</f>
        <v/>
      </c>
      <c r="H1299" t="str">
        <f>IF(טבלה20[[#This Row],[דילוג]]=1,SUM(G1299:G1300),"")</f>
        <v/>
      </c>
      <c r="I1299">
        <f>IF(AND(טבלה20[[#This Row],[CycleNumber]]&gt;B1298,טבלה20[[#This Row],[CycleNumber]]&gt;2),IF(טבלה20[[#This Row],[דילוג]]=1,טבלה20[[#This Row],[LengthofCycle]]-F1298,I1298),"")</f>
        <v>-1</v>
      </c>
      <c r="J1299">
        <f>IF(AND(טבלה20[[#This Row],[CycleNumber]]&gt;B1298,טבלה20[[#This Row],[CycleNumber]]&gt;2),IF(טבלה20[[#This Row],[דילוג]]=1,1,IF(MAX(J1297:J1298)=1,1,IF(טבלה20[[#This Row],[LengthofCycle]]-F1298&lt;&gt;טבלה20[[#This Row],[הפרש קבוע אחרון]],0,""))),"")</f>
        <v>1</v>
      </c>
      <c r="K1299" t="str">
        <f>IF(טבלה20[[#This Row],[CycleNumber]]&lt;3,"",IF(טבלה20[[#This Row],[דילוג]]=1,1,IF(K1298="","",IF(טבלה20[[#This Row],[LengthofCycle]]-F1298=טבלה20[[#This Row],[הפרש קבוע אחרון]],1,IF(K1298+1&gt;3,"",K1298+1)))))</f>
        <v/>
      </c>
      <c r="L1299" t="str">
        <f>IF(OR(טבלה20[[#This Row],[פעילות]]="",K1298=""),"",IF(טבלה20[[#This Row],[פעילות]]=1,1,0))</f>
        <v/>
      </c>
      <c r="M1299" s="1" t="str">
        <f>IF(טבלה20[[#This Row],[פעילות]]="","",IF(OR(M1298="",AND(טבלה20[[#This Row],[דילוג]]=1,K1298=3)),1,M1298+1))</f>
        <v/>
      </c>
      <c r="N1299" s="1" t="str">
        <f>IF(AND(טבלה20[[#This Row],[מחזורי פעילות]]=3,G1300=1,טבלה20[[#This Row],[הפרש קבוע אחרון]]&lt;&gt;I1300),1,"")</f>
        <v/>
      </c>
      <c r="O1299" s="1" t="str">
        <f>IF(AND(טבלה20[[#This Row],[מחזורי פעילות]]=3,G1300=1,טבלה20[[#This Row],[הפרש קבוע אחרון]]=I1300),1,"")</f>
        <v/>
      </c>
      <c r="P1299" s="1" t="str">
        <f>IF(AND(טבלה20[[#This Row],[דילוג]]=1,טבלה20[[#This Row],[הפרש קבוע אחרון]]=I1298,טבלה20[[#This Row],[מחזורי פעילות]]&gt;1),1,"")</f>
        <v/>
      </c>
      <c r="Q1299" s="1" t="str">
        <f>IF(OR(AND(טבלה20[[#This Row],[מחזורי פעילות]]&lt;&gt;"",M1300=""),AND(טבלה20[[#This Row],[פעילות]]=3,M1300=1)),טבלה20[[#This Row],[מחזורי פעילות]],"")</f>
        <v/>
      </c>
      <c r="R1299" s="1" t="str">
        <f>IF(טבלה20[[#This Row],[באיזה מחזור נעקר אחרי קביעה?]]&lt;&gt;"",1,"")</f>
        <v/>
      </c>
      <c r="S1299" s="1" t="str">
        <f>IF(AND(טבלה20[[#This Row],[באיזה מחזור נעקר אחרי קביעה?]]&lt;&gt;"",טבלה20[[#This Row],[CycleNumber]]&gt;B1300),טבלה20[[#This Row],[באיזה מחזור נעקר אחרי קביעה?]],"")</f>
        <v/>
      </c>
      <c r="T1299" s="1" t="str">
        <f>IF(AND(טבלה20[[#This Row],[הפרש קבוע אחרון]]&lt;&gt;"",I1298=""),טבלה20[[#This Row],[CycleNumber]],"")</f>
        <v/>
      </c>
      <c r="U1299" s="1">
        <f>IF(OR(טבלה20[[#This Row],[CycleNumber]]&gt;B1300,B1300=""),טבלה20[[#This Row],[CycleNumber]],"")</f>
        <v>13</v>
      </c>
      <c r="V12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299" t="s">
        <v>73</v>
      </c>
      <c r="AO1299">
        <v>12</v>
      </c>
      <c r="AP1299">
        <v>40</v>
      </c>
      <c r="AQ1299">
        <f t="shared" si="44"/>
        <v>0</v>
      </c>
      <c r="AR1299" t="str">
        <f t="shared" si="45"/>
        <v/>
      </c>
    </row>
    <row r="1300" spans="1:44" hidden="1" x14ac:dyDescent="0.25">
      <c r="A1300" t="s">
        <v>143</v>
      </c>
      <c r="B1300">
        <v>1</v>
      </c>
      <c r="C1300">
        <v>1</v>
      </c>
      <c r="D1300">
        <v>1</v>
      </c>
      <c r="E1300">
        <v>0</v>
      </c>
      <c r="F1300">
        <v>30</v>
      </c>
      <c r="G1300" t="str">
        <f>IF(טבלה20[[#This Row],[CycleNumber]]&gt;2,IF(AND(טבלה20[[#This Row],[LengthofCycle]]-F1299=F1299-F1298,טבלה20[[#This Row],[LengthofCycle]]-F1299&lt;&gt;0),1,""),"")</f>
        <v/>
      </c>
      <c r="H1300" t="str">
        <f>IF(טבלה20[[#This Row],[דילוג]]=1,SUM(G1300:G1301),"")</f>
        <v/>
      </c>
      <c r="I1300" t="str">
        <f>IF(AND(טבלה20[[#This Row],[CycleNumber]]&gt;B1299,טבלה20[[#This Row],[CycleNumber]]&gt;2),IF(טבלה20[[#This Row],[דילוג]]=1,טבלה20[[#This Row],[LengthofCycle]]-F1299,I1299),"")</f>
        <v/>
      </c>
      <c r="J1300" t="str">
        <f>IF(AND(טבלה20[[#This Row],[CycleNumber]]&gt;B1299,טבלה20[[#This Row],[CycleNumber]]&gt;2),IF(טבלה20[[#This Row],[דילוג]]=1,1,IF(MAX(J1298:J1299)=1,1,IF(טבלה20[[#This Row],[LengthofCycle]]-F1299&lt;&gt;טבלה20[[#This Row],[הפרש קבוע אחרון]],0,""))),"")</f>
        <v/>
      </c>
      <c r="K1300" t="str">
        <f>IF(טבלה20[[#This Row],[CycleNumber]]&lt;3,"",IF(טבלה20[[#This Row],[דילוג]]=1,1,IF(K1299="","",IF(טבלה20[[#This Row],[LengthofCycle]]-F1299=טבלה20[[#This Row],[הפרש קבוע אחרון]],1,IF(K1299+1&gt;3,"",K1299+1)))))</f>
        <v/>
      </c>
      <c r="L1300" t="str">
        <f>IF(OR(טבלה20[[#This Row],[פעילות]]="",K1299=""),"",IF(טבלה20[[#This Row],[פעילות]]=1,1,0))</f>
        <v/>
      </c>
      <c r="M1300" s="1" t="str">
        <f>IF(טבלה20[[#This Row],[פעילות]]="","",IF(OR(M1299="",AND(טבלה20[[#This Row],[דילוג]]=1,K1299=3)),1,M1299+1))</f>
        <v/>
      </c>
      <c r="N1300" s="1" t="str">
        <f>IF(AND(טבלה20[[#This Row],[מחזורי פעילות]]=3,G1301=1,טבלה20[[#This Row],[הפרש קבוע אחרון]]&lt;&gt;I1301),1,"")</f>
        <v/>
      </c>
      <c r="O1300" s="1" t="str">
        <f>IF(AND(טבלה20[[#This Row],[מחזורי פעילות]]=3,G1301=1,טבלה20[[#This Row],[הפרש קבוע אחרון]]=I1301),1,"")</f>
        <v/>
      </c>
      <c r="P1300" s="1" t="str">
        <f>IF(AND(טבלה20[[#This Row],[דילוג]]=1,טבלה20[[#This Row],[הפרש קבוע אחרון]]=I1299,טבלה20[[#This Row],[מחזורי פעילות]]&gt;1),1,"")</f>
        <v/>
      </c>
      <c r="Q1300" s="1" t="str">
        <f>IF(OR(AND(טבלה20[[#This Row],[מחזורי פעילות]]&lt;&gt;"",M1301=""),AND(טבלה20[[#This Row],[פעילות]]=3,M1301=1)),טבלה20[[#This Row],[מחזורי פעילות]],"")</f>
        <v/>
      </c>
      <c r="R1300" s="1" t="str">
        <f>IF(טבלה20[[#This Row],[באיזה מחזור נעקר אחרי קביעה?]]&lt;&gt;"",1,"")</f>
        <v/>
      </c>
      <c r="S1300" s="1" t="str">
        <f>IF(AND(טבלה20[[#This Row],[באיזה מחזור נעקר אחרי קביעה?]]&lt;&gt;"",טבלה20[[#This Row],[CycleNumber]]&gt;B1301),טבלה20[[#This Row],[באיזה מחזור נעקר אחרי קביעה?]],"")</f>
        <v/>
      </c>
      <c r="T1300" s="1" t="str">
        <f>IF(AND(טבלה20[[#This Row],[הפרש קבוע אחרון]]&lt;&gt;"",I1299=""),טבלה20[[#This Row],[CycleNumber]],"")</f>
        <v/>
      </c>
      <c r="U1300" s="1" t="str">
        <f>IF(OR(טבלה20[[#This Row],[CycleNumber]]&gt;B1301,B1301=""),טבלה20[[#This Row],[CycleNumber]],"")</f>
        <v/>
      </c>
      <c r="V13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0" t="s">
        <v>73</v>
      </c>
      <c r="AO1300">
        <v>13</v>
      </c>
      <c r="AP1300">
        <v>28</v>
      </c>
      <c r="AQ1300">
        <f t="shared" si="44"/>
        <v>0</v>
      </c>
      <c r="AR1300" t="str">
        <f t="shared" si="45"/>
        <v/>
      </c>
    </row>
    <row r="1301" spans="1:44" hidden="1" x14ac:dyDescent="0.25">
      <c r="A1301" t="s">
        <v>143</v>
      </c>
      <c r="B1301">
        <v>2</v>
      </c>
      <c r="C1301">
        <v>1</v>
      </c>
      <c r="D1301">
        <v>1</v>
      </c>
      <c r="E1301">
        <v>0</v>
      </c>
      <c r="F1301">
        <v>27</v>
      </c>
      <c r="G1301" t="str">
        <f>IF(טבלה20[[#This Row],[CycleNumber]]&gt;2,IF(AND(טבלה20[[#This Row],[LengthofCycle]]-F1300=F1300-F1299,טבלה20[[#This Row],[LengthofCycle]]-F1300&lt;&gt;0),1,""),"")</f>
        <v/>
      </c>
      <c r="H1301" t="str">
        <f>IF(טבלה20[[#This Row],[דילוג]]=1,SUM(G1301:G1302),"")</f>
        <v/>
      </c>
      <c r="I1301" t="str">
        <f>IF(AND(טבלה20[[#This Row],[CycleNumber]]&gt;B1300,טבלה20[[#This Row],[CycleNumber]]&gt;2),IF(טבלה20[[#This Row],[דילוג]]=1,טבלה20[[#This Row],[LengthofCycle]]-F1300,I1300),"")</f>
        <v/>
      </c>
      <c r="J1301" t="str">
        <f>IF(AND(טבלה20[[#This Row],[CycleNumber]]&gt;B1300,טבלה20[[#This Row],[CycleNumber]]&gt;2),IF(טבלה20[[#This Row],[דילוג]]=1,1,IF(MAX(J1299:J1300)=1,1,IF(טבלה20[[#This Row],[LengthofCycle]]-F1300&lt;&gt;טבלה20[[#This Row],[הפרש קבוע אחרון]],0,""))),"")</f>
        <v/>
      </c>
      <c r="K1301" t="str">
        <f>IF(טבלה20[[#This Row],[CycleNumber]]&lt;3,"",IF(טבלה20[[#This Row],[דילוג]]=1,1,IF(K1300="","",IF(טבלה20[[#This Row],[LengthofCycle]]-F1300=טבלה20[[#This Row],[הפרש קבוע אחרון]],1,IF(K1300+1&gt;3,"",K1300+1)))))</f>
        <v/>
      </c>
      <c r="L1301" t="str">
        <f>IF(OR(טבלה20[[#This Row],[פעילות]]="",K1300=""),"",IF(טבלה20[[#This Row],[פעילות]]=1,1,0))</f>
        <v/>
      </c>
      <c r="M1301" s="1" t="str">
        <f>IF(טבלה20[[#This Row],[פעילות]]="","",IF(OR(M1300="",AND(טבלה20[[#This Row],[דילוג]]=1,K1300=3)),1,M1300+1))</f>
        <v/>
      </c>
      <c r="N1301" s="1" t="str">
        <f>IF(AND(טבלה20[[#This Row],[מחזורי פעילות]]=3,G1302=1,טבלה20[[#This Row],[הפרש קבוע אחרון]]&lt;&gt;I1302),1,"")</f>
        <v/>
      </c>
      <c r="O1301" s="1" t="str">
        <f>IF(AND(טבלה20[[#This Row],[מחזורי פעילות]]=3,G1302=1,טבלה20[[#This Row],[הפרש קבוע אחרון]]=I1302),1,"")</f>
        <v/>
      </c>
      <c r="P1301" s="1" t="str">
        <f>IF(AND(טבלה20[[#This Row],[דילוג]]=1,טבלה20[[#This Row],[הפרש קבוע אחרון]]=I1300,טבלה20[[#This Row],[מחזורי פעילות]]&gt;1),1,"")</f>
        <v/>
      </c>
      <c r="Q1301" s="1" t="str">
        <f>IF(OR(AND(טבלה20[[#This Row],[מחזורי פעילות]]&lt;&gt;"",M1302=""),AND(טבלה20[[#This Row],[פעילות]]=3,M1302=1)),טבלה20[[#This Row],[מחזורי פעילות]],"")</f>
        <v/>
      </c>
      <c r="R1301" s="1" t="str">
        <f>IF(טבלה20[[#This Row],[באיזה מחזור נעקר אחרי קביעה?]]&lt;&gt;"",1,"")</f>
        <v/>
      </c>
      <c r="S1301" s="1" t="str">
        <f>IF(AND(טבלה20[[#This Row],[באיזה מחזור נעקר אחרי קביעה?]]&lt;&gt;"",טבלה20[[#This Row],[CycleNumber]]&gt;B1302),טבלה20[[#This Row],[באיזה מחזור נעקר אחרי קביעה?]],"")</f>
        <v/>
      </c>
      <c r="T1301" s="1" t="str">
        <f>IF(AND(טבלה20[[#This Row],[הפרש קבוע אחרון]]&lt;&gt;"",I1300=""),טבלה20[[#This Row],[CycleNumber]],"")</f>
        <v/>
      </c>
      <c r="U1301" s="1" t="str">
        <f>IF(OR(טבלה20[[#This Row],[CycleNumber]]&gt;B1302,B1302=""),טבלה20[[#This Row],[CycleNumber]],"")</f>
        <v/>
      </c>
      <c r="V13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1" t="s">
        <v>143</v>
      </c>
      <c r="AO1301">
        <v>1</v>
      </c>
      <c r="AP1301">
        <v>30</v>
      </c>
      <c r="AQ1301" t="str">
        <f t="shared" si="44"/>
        <v/>
      </c>
      <c r="AR1301" t="str">
        <f t="shared" si="45"/>
        <v/>
      </c>
    </row>
    <row r="1302" spans="1:44" hidden="1" x14ac:dyDescent="0.25">
      <c r="A1302" t="s">
        <v>143</v>
      </c>
      <c r="B1302">
        <v>3</v>
      </c>
      <c r="C1302">
        <v>1</v>
      </c>
      <c r="D1302">
        <v>1</v>
      </c>
      <c r="E1302">
        <v>0</v>
      </c>
      <c r="F1302">
        <v>29</v>
      </c>
      <c r="G1302" t="str">
        <f>IF(טבלה20[[#This Row],[CycleNumber]]&gt;2,IF(AND(טבלה20[[#This Row],[LengthofCycle]]-F1301=F1301-F1300,טבלה20[[#This Row],[LengthofCycle]]-F1301&lt;&gt;0),1,""),"")</f>
        <v/>
      </c>
      <c r="H1302" t="str">
        <f>IF(טבלה20[[#This Row],[דילוג]]=1,SUM(G1302:G1303),"")</f>
        <v/>
      </c>
      <c r="I1302" t="str">
        <f>IF(AND(טבלה20[[#This Row],[CycleNumber]]&gt;B1301,טבלה20[[#This Row],[CycleNumber]]&gt;2),IF(טבלה20[[#This Row],[דילוג]]=1,טבלה20[[#This Row],[LengthofCycle]]-F1301,I1301),"")</f>
        <v/>
      </c>
      <c r="J1302">
        <f>IF(AND(טבלה20[[#This Row],[CycleNumber]]&gt;B1301,טבלה20[[#This Row],[CycleNumber]]&gt;2),IF(טבלה20[[#This Row],[דילוג]]=1,1,IF(MAX(J1300:J1301)=1,1,IF(טבלה20[[#This Row],[LengthofCycle]]-F1301&lt;&gt;טבלה20[[#This Row],[הפרש קבוע אחרון]],0,""))),"")</f>
        <v>0</v>
      </c>
      <c r="K1302" t="str">
        <f>IF(טבלה20[[#This Row],[CycleNumber]]&lt;3,"",IF(טבלה20[[#This Row],[דילוג]]=1,1,IF(K1301="","",IF(טבלה20[[#This Row],[LengthofCycle]]-F1301=טבלה20[[#This Row],[הפרש קבוע אחרון]],1,IF(K1301+1&gt;3,"",K1301+1)))))</f>
        <v/>
      </c>
      <c r="L1302" t="str">
        <f>IF(OR(טבלה20[[#This Row],[פעילות]]="",K1301=""),"",IF(טבלה20[[#This Row],[פעילות]]=1,1,0))</f>
        <v/>
      </c>
      <c r="M1302" s="1" t="str">
        <f>IF(טבלה20[[#This Row],[פעילות]]="","",IF(OR(M1301="",AND(טבלה20[[#This Row],[דילוג]]=1,K1301=3)),1,M1301+1))</f>
        <v/>
      </c>
      <c r="N1302" s="1" t="str">
        <f>IF(AND(טבלה20[[#This Row],[מחזורי פעילות]]=3,G1303=1,טבלה20[[#This Row],[הפרש קבוע אחרון]]&lt;&gt;I1303),1,"")</f>
        <v/>
      </c>
      <c r="O1302" s="1" t="str">
        <f>IF(AND(טבלה20[[#This Row],[מחזורי פעילות]]=3,G1303=1,טבלה20[[#This Row],[הפרש קבוע אחרון]]=I1303),1,"")</f>
        <v/>
      </c>
      <c r="P1302" s="1" t="str">
        <f>IF(AND(טבלה20[[#This Row],[דילוג]]=1,טבלה20[[#This Row],[הפרש קבוע אחרון]]=I1301,טבלה20[[#This Row],[מחזורי פעילות]]&gt;1),1,"")</f>
        <v/>
      </c>
      <c r="Q1302" s="1" t="str">
        <f>IF(OR(AND(טבלה20[[#This Row],[מחזורי פעילות]]&lt;&gt;"",M1303=""),AND(טבלה20[[#This Row],[פעילות]]=3,M1303=1)),טבלה20[[#This Row],[מחזורי פעילות]],"")</f>
        <v/>
      </c>
      <c r="R1302" s="1" t="str">
        <f>IF(טבלה20[[#This Row],[באיזה מחזור נעקר אחרי קביעה?]]&lt;&gt;"",1,"")</f>
        <v/>
      </c>
      <c r="S1302" s="1" t="str">
        <f>IF(AND(טבלה20[[#This Row],[באיזה מחזור נעקר אחרי קביעה?]]&lt;&gt;"",טבלה20[[#This Row],[CycleNumber]]&gt;B1303),טבלה20[[#This Row],[באיזה מחזור נעקר אחרי קביעה?]],"")</f>
        <v/>
      </c>
      <c r="T1302" s="1" t="str">
        <f>IF(AND(טבלה20[[#This Row],[הפרש קבוע אחרון]]&lt;&gt;"",I1301=""),טבלה20[[#This Row],[CycleNumber]],"")</f>
        <v/>
      </c>
      <c r="U1302" s="1" t="str">
        <f>IF(OR(טבלה20[[#This Row],[CycleNumber]]&gt;B1303,B1303=""),טבלה20[[#This Row],[CycleNumber]],"")</f>
        <v/>
      </c>
      <c r="V13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2" t="s">
        <v>143</v>
      </c>
      <c r="AO1302">
        <v>2</v>
      </c>
      <c r="AP1302">
        <v>27</v>
      </c>
      <c r="AQ1302" t="str">
        <f t="shared" si="44"/>
        <v/>
      </c>
      <c r="AR1302" t="str">
        <f t="shared" si="45"/>
        <v/>
      </c>
    </row>
    <row r="1303" spans="1:44" hidden="1" x14ac:dyDescent="0.25">
      <c r="A1303" t="s">
        <v>143</v>
      </c>
      <c r="B1303">
        <v>4</v>
      </c>
      <c r="C1303">
        <v>1</v>
      </c>
      <c r="D1303">
        <v>1</v>
      </c>
      <c r="E1303">
        <v>0</v>
      </c>
      <c r="F1303">
        <v>32</v>
      </c>
      <c r="G1303" t="str">
        <f>IF(טבלה20[[#This Row],[CycleNumber]]&gt;2,IF(AND(טבלה20[[#This Row],[LengthofCycle]]-F1302=F1302-F1301,טבלה20[[#This Row],[LengthofCycle]]-F1302&lt;&gt;0),1,""),"")</f>
        <v/>
      </c>
      <c r="H1303" t="str">
        <f>IF(טבלה20[[#This Row],[דילוג]]=1,SUM(G1303:G1304),"")</f>
        <v/>
      </c>
      <c r="I1303" t="str">
        <f>IF(AND(טבלה20[[#This Row],[CycleNumber]]&gt;B1302,טבלה20[[#This Row],[CycleNumber]]&gt;2),IF(טבלה20[[#This Row],[דילוג]]=1,טבלה20[[#This Row],[LengthofCycle]]-F1302,I1302),"")</f>
        <v/>
      </c>
      <c r="J1303">
        <f>IF(AND(טבלה20[[#This Row],[CycleNumber]]&gt;B1302,טבלה20[[#This Row],[CycleNumber]]&gt;2),IF(טבלה20[[#This Row],[דילוג]]=1,1,IF(MAX(J1301:J1302)=1,1,IF(טבלה20[[#This Row],[LengthofCycle]]-F1302&lt;&gt;טבלה20[[#This Row],[הפרש קבוע אחרון]],0,""))),"")</f>
        <v>0</v>
      </c>
      <c r="K1303" t="str">
        <f>IF(טבלה20[[#This Row],[CycleNumber]]&lt;3,"",IF(טבלה20[[#This Row],[דילוג]]=1,1,IF(K1302="","",IF(טבלה20[[#This Row],[LengthofCycle]]-F1302=טבלה20[[#This Row],[הפרש קבוע אחרון]],1,IF(K1302+1&gt;3,"",K1302+1)))))</f>
        <v/>
      </c>
      <c r="L1303" t="str">
        <f>IF(OR(טבלה20[[#This Row],[פעילות]]="",K1302=""),"",IF(טבלה20[[#This Row],[פעילות]]=1,1,0))</f>
        <v/>
      </c>
      <c r="M1303" s="1" t="str">
        <f>IF(טבלה20[[#This Row],[פעילות]]="","",IF(OR(M1302="",AND(טבלה20[[#This Row],[דילוג]]=1,K1302=3)),1,M1302+1))</f>
        <v/>
      </c>
      <c r="N1303" s="1" t="str">
        <f>IF(AND(טבלה20[[#This Row],[מחזורי פעילות]]=3,G1304=1,טבלה20[[#This Row],[הפרש קבוע אחרון]]&lt;&gt;I1304),1,"")</f>
        <v/>
      </c>
      <c r="O1303" s="1" t="str">
        <f>IF(AND(טבלה20[[#This Row],[מחזורי פעילות]]=3,G1304=1,טבלה20[[#This Row],[הפרש קבוע אחרון]]=I1304),1,"")</f>
        <v/>
      </c>
      <c r="P1303" s="1" t="str">
        <f>IF(AND(טבלה20[[#This Row],[דילוג]]=1,טבלה20[[#This Row],[הפרש קבוע אחרון]]=I1302,טבלה20[[#This Row],[מחזורי פעילות]]&gt;1),1,"")</f>
        <v/>
      </c>
      <c r="Q1303" s="1" t="str">
        <f>IF(OR(AND(טבלה20[[#This Row],[מחזורי פעילות]]&lt;&gt;"",M1304=""),AND(טבלה20[[#This Row],[פעילות]]=3,M1304=1)),טבלה20[[#This Row],[מחזורי פעילות]],"")</f>
        <v/>
      </c>
      <c r="R1303" s="1" t="str">
        <f>IF(טבלה20[[#This Row],[באיזה מחזור נעקר אחרי קביעה?]]&lt;&gt;"",1,"")</f>
        <v/>
      </c>
      <c r="S1303" s="1" t="str">
        <f>IF(AND(טבלה20[[#This Row],[באיזה מחזור נעקר אחרי קביעה?]]&lt;&gt;"",טבלה20[[#This Row],[CycleNumber]]&gt;B1304),טבלה20[[#This Row],[באיזה מחזור נעקר אחרי קביעה?]],"")</f>
        <v/>
      </c>
      <c r="T1303" s="1" t="str">
        <f>IF(AND(טבלה20[[#This Row],[הפרש קבוע אחרון]]&lt;&gt;"",I1302=""),טבלה20[[#This Row],[CycleNumber]],"")</f>
        <v/>
      </c>
      <c r="U1303" s="1" t="str">
        <f>IF(OR(טבלה20[[#This Row],[CycleNumber]]&gt;B1304,B1304=""),טבלה20[[#This Row],[CycleNumber]],"")</f>
        <v/>
      </c>
      <c r="V13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3" t="s">
        <v>143</v>
      </c>
      <c r="AO1303">
        <v>3</v>
      </c>
      <c r="AP1303">
        <v>29</v>
      </c>
      <c r="AQ1303">
        <f t="shared" si="44"/>
        <v>0</v>
      </c>
      <c r="AR1303" t="str">
        <f t="shared" si="45"/>
        <v/>
      </c>
    </row>
    <row r="1304" spans="1:44" hidden="1" x14ac:dyDescent="0.25">
      <c r="A1304" t="s">
        <v>143</v>
      </c>
      <c r="B1304">
        <v>5</v>
      </c>
      <c r="C1304">
        <v>1</v>
      </c>
      <c r="D1304">
        <v>1</v>
      </c>
      <c r="E1304">
        <v>0</v>
      </c>
      <c r="F1304">
        <v>28</v>
      </c>
      <c r="G1304" t="str">
        <f>IF(טבלה20[[#This Row],[CycleNumber]]&gt;2,IF(AND(טבלה20[[#This Row],[LengthofCycle]]-F1303=F1303-F1302,טבלה20[[#This Row],[LengthofCycle]]-F1303&lt;&gt;0),1,""),"")</f>
        <v/>
      </c>
      <c r="H1304" t="str">
        <f>IF(טבלה20[[#This Row],[דילוג]]=1,SUM(G1304:G1305),"")</f>
        <v/>
      </c>
      <c r="I1304" t="str">
        <f>IF(AND(טבלה20[[#This Row],[CycleNumber]]&gt;B1303,טבלה20[[#This Row],[CycleNumber]]&gt;2),IF(טבלה20[[#This Row],[דילוג]]=1,טבלה20[[#This Row],[LengthofCycle]]-F1303,I1303),"")</f>
        <v/>
      </c>
      <c r="J1304">
        <f>IF(AND(טבלה20[[#This Row],[CycleNumber]]&gt;B1303,טבלה20[[#This Row],[CycleNumber]]&gt;2),IF(טבלה20[[#This Row],[דילוג]]=1,1,IF(MAX(J1302:J1303)=1,1,IF(טבלה20[[#This Row],[LengthofCycle]]-F1303&lt;&gt;טבלה20[[#This Row],[הפרש קבוע אחרון]],0,""))),"")</f>
        <v>0</v>
      </c>
      <c r="K1304" t="str">
        <f>IF(טבלה20[[#This Row],[CycleNumber]]&lt;3,"",IF(טבלה20[[#This Row],[דילוג]]=1,1,IF(K1303="","",IF(טבלה20[[#This Row],[LengthofCycle]]-F1303=טבלה20[[#This Row],[הפרש קבוע אחרון]],1,IF(K1303+1&gt;3,"",K1303+1)))))</f>
        <v/>
      </c>
      <c r="L1304" t="str">
        <f>IF(OR(טבלה20[[#This Row],[פעילות]]="",K1303=""),"",IF(טבלה20[[#This Row],[פעילות]]=1,1,0))</f>
        <v/>
      </c>
      <c r="M1304" s="1" t="str">
        <f>IF(טבלה20[[#This Row],[פעילות]]="","",IF(OR(M1303="",AND(טבלה20[[#This Row],[דילוג]]=1,K1303=3)),1,M1303+1))</f>
        <v/>
      </c>
      <c r="N1304" s="1" t="str">
        <f>IF(AND(טבלה20[[#This Row],[מחזורי פעילות]]=3,G1305=1,טבלה20[[#This Row],[הפרש קבוע אחרון]]&lt;&gt;I1305),1,"")</f>
        <v/>
      </c>
      <c r="O1304" s="1" t="str">
        <f>IF(AND(טבלה20[[#This Row],[מחזורי פעילות]]=3,G1305=1,טבלה20[[#This Row],[הפרש קבוע אחרון]]=I1305),1,"")</f>
        <v/>
      </c>
      <c r="P1304" s="1" t="str">
        <f>IF(AND(טבלה20[[#This Row],[דילוג]]=1,טבלה20[[#This Row],[הפרש קבוע אחרון]]=I1303,טבלה20[[#This Row],[מחזורי פעילות]]&gt;1),1,"")</f>
        <v/>
      </c>
      <c r="Q1304" s="1" t="str">
        <f>IF(OR(AND(טבלה20[[#This Row],[מחזורי פעילות]]&lt;&gt;"",M1305=""),AND(טבלה20[[#This Row],[פעילות]]=3,M1305=1)),טבלה20[[#This Row],[מחזורי פעילות]],"")</f>
        <v/>
      </c>
      <c r="R1304" s="1" t="str">
        <f>IF(טבלה20[[#This Row],[באיזה מחזור נעקר אחרי קביעה?]]&lt;&gt;"",1,"")</f>
        <v/>
      </c>
      <c r="S1304" s="1" t="str">
        <f>IF(AND(טבלה20[[#This Row],[באיזה מחזור נעקר אחרי קביעה?]]&lt;&gt;"",טבלה20[[#This Row],[CycleNumber]]&gt;B1305),טבלה20[[#This Row],[באיזה מחזור נעקר אחרי קביעה?]],"")</f>
        <v/>
      </c>
      <c r="T1304" s="1" t="str">
        <f>IF(AND(טבלה20[[#This Row],[הפרש קבוע אחרון]]&lt;&gt;"",I1303=""),טבלה20[[#This Row],[CycleNumber]],"")</f>
        <v/>
      </c>
      <c r="U1304" s="1" t="str">
        <f>IF(OR(טבלה20[[#This Row],[CycleNumber]]&gt;B1305,B1305=""),טבלה20[[#This Row],[CycleNumber]],"")</f>
        <v/>
      </c>
      <c r="V13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4" t="s">
        <v>143</v>
      </c>
      <c r="AO1304">
        <v>4</v>
      </c>
      <c r="AP1304">
        <v>32</v>
      </c>
      <c r="AQ1304">
        <f t="shared" si="44"/>
        <v>0</v>
      </c>
      <c r="AR1304" t="str">
        <f t="shared" si="45"/>
        <v/>
      </c>
    </row>
    <row r="1305" spans="1:44" hidden="1" x14ac:dyDescent="0.25">
      <c r="A1305" t="s">
        <v>143</v>
      </c>
      <c r="B1305">
        <v>6</v>
      </c>
      <c r="C1305">
        <v>1</v>
      </c>
      <c r="D1305">
        <v>1</v>
      </c>
      <c r="E1305">
        <v>0</v>
      </c>
      <c r="F1305">
        <v>26</v>
      </c>
      <c r="G1305" t="str">
        <f>IF(טבלה20[[#This Row],[CycleNumber]]&gt;2,IF(AND(טבלה20[[#This Row],[LengthofCycle]]-F1304=F1304-F1303,טבלה20[[#This Row],[LengthofCycle]]-F1304&lt;&gt;0),1,""),"")</f>
        <v/>
      </c>
      <c r="H1305" t="str">
        <f>IF(טבלה20[[#This Row],[דילוג]]=1,SUM(G1305:G1306),"")</f>
        <v/>
      </c>
      <c r="I1305" t="str">
        <f>IF(AND(טבלה20[[#This Row],[CycleNumber]]&gt;B1304,טבלה20[[#This Row],[CycleNumber]]&gt;2),IF(טבלה20[[#This Row],[דילוג]]=1,טבלה20[[#This Row],[LengthofCycle]]-F1304,I1304),"")</f>
        <v/>
      </c>
      <c r="J1305">
        <f>IF(AND(טבלה20[[#This Row],[CycleNumber]]&gt;B1304,טבלה20[[#This Row],[CycleNumber]]&gt;2),IF(טבלה20[[#This Row],[דילוג]]=1,1,IF(MAX(J1303:J1304)=1,1,IF(טבלה20[[#This Row],[LengthofCycle]]-F1304&lt;&gt;טבלה20[[#This Row],[הפרש קבוע אחרון]],0,""))),"")</f>
        <v>0</v>
      </c>
      <c r="K1305" t="str">
        <f>IF(טבלה20[[#This Row],[CycleNumber]]&lt;3,"",IF(טבלה20[[#This Row],[דילוג]]=1,1,IF(K1304="","",IF(טבלה20[[#This Row],[LengthofCycle]]-F1304=טבלה20[[#This Row],[הפרש קבוע אחרון]],1,IF(K1304+1&gt;3,"",K1304+1)))))</f>
        <v/>
      </c>
      <c r="L1305" t="str">
        <f>IF(OR(טבלה20[[#This Row],[פעילות]]="",K1304=""),"",IF(טבלה20[[#This Row],[פעילות]]=1,1,0))</f>
        <v/>
      </c>
      <c r="M1305" s="1" t="str">
        <f>IF(טבלה20[[#This Row],[פעילות]]="","",IF(OR(M1304="",AND(טבלה20[[#This Row],[דילוג]]=1,K1304=3)),1,M1304+1))</f>
        <v/>
      </c>
      <c r="N1305" s="1" t="str">
        <f>IF(AND(טבלה20[[#This Row],[מחזורי פעילות]]=3,G1306=1,טבלה20[[#This Row],[הפרש קבוע אחרון]]&lt;&gt;I1306),1,"")</f>
        <v/>
      </c>
      <c r="O1305" s="1" t="str">
        <f>IF(AND(טבלה20[[#This Row],[מחזורי פעילות]]=3,G1306=1,טבלה20[[#This Row],[הפרש קבוע אחרון]]=I1306),1,"")</f>
        <v/>
      </c>
      <c r="P1305" s="1" t="str">
        <f>IF(AND(טבלה20[[#This Row],[דילוג]]=1,טבלה20[[#This Row],[הפרש קבוע אחרון]]=I1304,טבלה20[[#This Row],[מחזורי פעילות]]&gt;1),1,"")</f>
        <v/>
      </c>
      <c r="Q1305" s="1" t="str">
        <f>IF(OR(AND(טבלה20[[#This Row],[מחזורי פעילות]]&lt;&gt;"",M1306=""),AND(טבלה20[[#This Row],[פעילות]]=3,M1306=1)),טבלה20[[#This Row],[מחזורי פעילות]],"")</f>
        <v/>
      </c>
      <c r="R1305" s="1" t="str">
        <f>IF(טבלה20[[#This Row],[באיזה מחזור נעקר אחרי קביעה?]]&lt;&gt;"",1,"")</f>
        <v/>
      </c>
      <c r="S1305" s="1" t="str">
        <f>IF(AND(טבלה20[[#This Row],[באיזה מחזור נעקר אחרי קביעה?]]&lt;&gt;"",טבלה20[[#This Row],[CycleNumber]]&gt;B1306),טבלה20[[#This Row],[באיזה מחזור נעקר אחרי קביעה?]],"")</f>
        <v/>
      </c>
      <c r="T1305" s="1" t="str">
        <f>IF(AND(טבלה20[[#This Row],[הפרש קבוע אחרון]]&lt;&gt;"",I1304=""),טבלה20[[#This Row],[CycleNumber]],"")</f>
        <v/>
      </c>
      <c r="U1305" s="1" t="str">
        <f>IF(OR(טבלה20[[#This Row],[CycleNumber]]&gt;B1306,B1306=""),טבלה20[[#This Row],[CycleNumber]],"")</f>
        <v/>
      </c>
      <c r="V13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5" t="s">
        <v>143</v>
      </c>
      <c r="AO1305">
        <v>5</v>
      </c>
      <c r="AP1305">
        <v>28</v>
      </c>
      <c r="AQ1305">
        <f t="shared" si="44"/>
        <v>0</v>
      </c>
      <c r="AR1305" t="str">
        <f t="shared" si="45"/>
        <v/>
      </c>
    </row>
    <row r="1306" spans="1:44" hidden="1" x14ac:dyDescent="0.25">
      <c r="A1306" t="s">
        <v>143</v>
      </c>
      <c r="B1306">
        <v>7</v>
      </c>
      <c r="C1306">
        <v>1</v>
      </c>
      <c r="D1306">
        <v>1</v>
      </c>
      <c r="E1306">
        <v>0</v>
      </c>
      <c r="F1306">
        <v>31</v>
      </c>
      <c r="G1306" t="str">
        <f>IF(טבלה20[[#This Row],[CycleNumber]]&gt;2,IF(AND(טבלה20[[#This Row],[LengthofCycle]]-F1305=F1305-F1304,טבלה20[[#This Row],[LengthofCycle]]-F1305&lt;&gt;0),1,""),"")</f>
        <v/>
      </c>
      <c r="H1306" t="str">
        <f>IF(טבלה20[[#This Row],[דילוג]]=1,SUM(G1306:G1307),"")</f>
        <v/>
      </c>
      <c r="I1306" t="str">
        <f>IF(AND(טבלה20[[#This Row],[CycleNumber]]&gt;B1305,טבלה20[[#This Row],[CycleNumber]]&gt;2),IF(טבלה20[[#This Row],[דילוג]]=1,טבלה20[[#This Row],[LengthofCycle]]-F1305,I1305),"")</f>
        <v/>
      </c>
      <c r="J1306">
        <f>IF(AND(טבלה20[[#This Row],[CycleNumber]]&gt;B1305,טבלה20[[#This Row],[CycleNumber]]&gt;2),IF(טבלה20[[#This Row],[דילוג]]=1,1,IF(MAX(J1304:J1305)=1,1,IF(טבלה20[[#This Row],[LengthofCycle]]-F1305&lt;&gt;טבלה20[[#This Row],[הפרש קבוע אחרון]],0,""))),"")</f>
        <v>0</v>
      </c>
      <c r="K1306" t="str">
        <f>IF(טבלה20[[#This Row],[CycleNumber]]&lt;3,"",IF(טבלה20[[#This Row],[דילוג]]=1,1,IF(K1305="","",IF(טבלה20[[#This Row],[LengthofCycle]]-F1305=טבלה20[[#This Row],[הפרש קבוע אחרון]],1,IF(K1305+1&gt;3,"",K1305+1)))))</f>
        <v/>
      </c>
      <c r="L1306" t="str">
        <f>IF(OR(טבלה20[[#This Row],[פעילות]]="",K1305=""),"",IF(טבלה20[[#This Row],[פעילות]]=1,1,0))</f>
        <v/>
      </c>
      <c r="M1306" s="1" t="str">
        <f>IF(טבלה20[[#This Row],[פעילות]]="","",IF(OR(M1305="",AND(טבלה20[[#This Row],[דילוג]]=1,K1305=3)),1,M1305+1))</f>
        <v/>
      </c>
      <c r="N1306" s="1" t="str">
        <f>IF(AND(טבלה20[[#This Row],[מחזורי פעילות]]=3,G1307=1,טבלה20[[#This Row],[הפרש קבוע אחרון]]&lt;&gt;I1307),1,"")</f>
        <v/>
      </c>
      <c r="O1306" s="1" t="str">
        <f>IF(AND(טבלה20[[#This Row],[מחזורי פעילות]]=3,G1307=1,טבלה20[[#This Row],[הפרש קבוע אחרון]]=I1307),1,"")</f>
        <v/>
      </c>
      <c r="P1306" s="1" t="str">
        <f>IF(AND(טבלה20[[#This Row],[דילוג]]=1,טבלה20[[#This Row],[הפרש קבוע אחרון]]=I1305,טבלה20[[#This Row],[מחזורי פעילות]]&gt;1),1,"")</f>
        <v/>
      </c>
      <c r="Q1306" s="1" t="str">
        <f>IF(OR(AND(טבלה20[[#This Row],[מחזורי פעילות]]&lt;&gt;"",M1307=""),AND(טבלה20[[#This Row],[פעילות]]=3,M1307=1)),טבלה20[[#This Row],[מחזורי פעילות]],"")</f>
        <v/>
      </c>
      <c r="R1306" s="1" t="str">
        <f>IF(טבלה20[[#This Row],[באיזה מחזור נעקר אחרי קביעה?]]&lt;&gt;"",1,"")</f>
        <v/>
      </c>
      <c r="S1306" s="1" t="str">
        <f>IF(AND(טבלה20[[#This Row],[באיזה מחזור נעקר אחרי קביעה?]]&lt;&gt;"",טבלה20[[#This Row],[CycleNumber]]&gt;B1307),טבלה20[[#This Row],[באיזה מחזור נעקר אחרי קביעה?]],"")</f>
        <v/>
      </c>
      <c r="T1306" s="1" t="str">
        <f>IF(AND(טבלה20[[#This Row],[הפרש קבוע אחרון]]&lt;&gt;"",I1305=""),טבלה20[[#This Row],[CycleNumber]],"")</f>
        <v/>
      </c>
      <c r="U1306" s="1" t="str">
        <f>IF(OR(טבלה20[[#This Row],[CycleNumber]]&gt;B1307,B1307=""),טבלה20[[#This Row],[CycleNumber]],"")</f>
        <v/>
      </c>
      <c r="V13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6" t="s">
        <v>143</v>
      </c>
      <c r="AO1306">
        <v>6</v>
      </c>
      <c r="AP1306">
        <v>26</v>
      </c>
      <c r="AQ1306">
        <f t="shared" si="44"/>
        <v>0</v>
      </c>
      <c r="AR1306" t="str">
        <f t="shared" si="45"/>
        <v/>
      </c>
    </row>
    <row r="1307" spans="1:44" hidden="1" x14ac:dyDescent="0.25">
      <c r="A1307" t="s">
        <v>143</v>
      </c>
      <c r="B1307">
        <v>8</v>
      </c>
      <c r="C1307">
        <v>1</v>
      </c>
      <c r="D1307">
        <v>0</v>
      </c>
      <c r="E1307">
        <v>0</v>
      </c>
      <c r="F1307">
        <v>29</v>
      </c>
      <c r="G1307" t="str">
        <f>IF(טבלה20[[#This Row],[CycleNumber]]&gt;2,IF(AND(טבלה20[[#This Row],[LengthofCycle]]-F1306=F1306-F1305,טבלה20[[#This Row],[LengthofCycle]]-F1306&lt;&gt;0),1,""),"")</f>
        <v/>
      </c>
      <c r="H1307" t="str">
        <f>IF(טבלה20[[#This Row],[דילוג]]=1,SUM(G1307:G1308),"")</f>
        <v/>
      </c>
      <c r="I1307" t="str">
        <f>IF(AND(טבלה20[[#This Row],[CycleNumber]]&gt;B1306,טבלה20[[#This Row],[CycleNumber]]&gt;2),IF(טבלה20[[#This Row],[דילוג]]=1,טבלה20[[#This Row],[LengthofCycle]]-F1306,I1306),"")</f>
        <v/>
      </c>
      <c r="J1307">
        <f>IF(AND(טבלה20[[#This Row],[CycleNumber]]&gt;B1306,טבלה20[[#This Row],[CycleNumber]]&gt;2),IF(טבלה20[[#This Row],[דילוג]]=1,1,IF(MAX(J1305:J1306)=1,1,IF(טבלה20[[#This Row],[LengthofCycle]]-F1306&lt;&gt;טבלה20[[#This Row],[הפרש קבוע אחרון]],0,""))),"")</f>
        <v>0</v>
      </c>
      <c r="K1307" t="str">
        <f>IF(טבלה20[[#This Row],[CycleNumber]]&lt;3,"",IF(טבלה20[[#This Row],[דילוג]]=1,1,IF(K1306="","",IF(טבלה20[[#This Row],[LengthofCycle]]-F1306=טבלה20[[#This Row],[הפרש קבוע אחרון]],1,IF(K1306+1&gt;3,"",K1306+1)))))</f>
        <v/>
      </c>
      <c r="L1307" t="str">
        <f>IF(OR(טבלה20[[#This Row],[פעילות]]="",K1306=""),"",IF(טבלה20[[#This Row],[פעילות]]=1,1,0))</f>
        <v/>
      </c>
      <c r="M1307" s="1" t="str">
        <f>IF(טבלה20[[#This Row],[פעילות]]="","",IF(OR(M1306="",AND(טבלה20[[#This Row],[דילוג]]=1,K1306=3)),1,M1306+1))</f>
        <v/>
      </c>
      <c r="N1307" s="1" t="str">
        <f>IF(AND(טבלה20[[#This Row],[מחזורי פעילות]]=3,G1308=1,טבלה20[[#This Row],[הפרש קבוע אחרון]]&lt;&gt;I1308),1,"")</f>
        <v/>
      </c>
      <c r="O1307" s="1" t="str">
        <f>IF(AND(טבלה20[[#This Row],[מחזורי פעילות]]=3,G1308=1,טבלה20[[#This Row],[הפרש קבוע אחרון]]=I1308),1,"")</f>
        <v/>
      </c>
      <c r="P1307" s="1" t="str">
        <f>IF(AND(טבלה20[[#This Row],[דילוג]]=1,טבלה20[[#This Row],[הפרש קבוע אחרון]]=I1306,טבלה20[[#This Row],[מחזורי פעילות]]&gt;1),1,"")</f>
        <v/>
      </c>
      <c r="Q1307" s="1" t="str">
        <f>IF(OR(AND(טבלה20[[#This Row],[מחזורי פעילות]]&lt;&gt;"",M1308=""),AND(טבלה20[[#This Row],[פעילות]]=3,M1308=1)),טבלה20[[#This Row],[מחזורי פעילות]],"")</f>
        <v/>
      </c>
      <c r="R1307" s="1" t="str">
        <f>IF(טבלה20[[#This Row],[באיזה מחזור נעקר אחרי קביעה?]]&lt;&gt;"",1,"")</f>
        <v/>
      </c>
      <c r="S1307" s="1" t="str">
        <f>IF(AND(טבלה20[[#This Row],[באיזה מחזור נעקר אחרי קביעה?]]&lt;&gt;"",טבלה20[[#This Row],[CycleNumber]]&gt;B1308),טבלה20[[#This Row],[באיזה מחזור נעקר אחרי קביעה?]],"")</f>
        <v/>
      </c>
      <c r="T1307" s="1" t="str">
        <f>IF(AND(טבלה20[[#This Row],[הפרש קבוע אחרון]]&lt;&gt;"",I1306=""),טבלה20[[#This Row],[CycleNumber]],"")</f>
        <v/>
      </c>
      <c r="U1307" s="1" t="str">
        <f>IF(OR(טבלה20[[#This Row],[CycleNumber]]&gt;B1308,B1308=""),טבלה20[[#This Row],[CycleNumber]],"")</f>
        <v/>
      </c>
      <c r="V13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7" t="s">
        <v>143</v>
      </c>
      <c r="AO1307">
        <v>7</v>
      </c>
      <c r="AP1307">
        <v>31</v>
      </c>
      <c r="AQ1307">
        <f t="shared" si="44"/>
        <v>0</v>
      </c>
      <c r="AR1307" t="str">
        <f t="shared" si="45"/>
        <v/>
      </c>
    </row>
    <row r="1308" spans="1:44" hidden="1" x14ac:dyDescent="0.25">
      <c r="A1308" t="s">
        <v>143</v>
      </c>
      <c r="B1308">
        <v>9</v>
      </c>
      <c r="C1308">
        <v>1</v>
      </c>
      <c r="D1308">
        <v>1</v>
      </c>
      <c r="E1308">
        <v>0</v>
      </c>
      <c r="F1308">
        <v>25</v>
      </c>
      <c r="G1308" t="str">
        <f>IF(טבלה20[[#This Row],[CycleNumber]]&gt;2,IF(AND(טבלה20[[#This Row],[LengthofCycle]]-F1307=F1307-F1306,טבלה20[[#This Row],[LengthofCycle]]-F1307&lt;&gt;0),1,""),"")</f>
        <v/>
      </c>
      <c r="H1308" t="str">
        <f>IF(טבלה20[[#This Row],[דילוג]]=1,SUM(G1308:G1309),"")</f>
        <v/>
      </c>
      <c r="I1308" t="str">
        <f>IF(AND(טבלה20[[#This Row],[CycleNumber]]&gt;B1307,טבלה20[[#This Row],[CycleNumber]]&gt;2),IF(טבלה20[[#This Row],[דילוג]]=1,טבלה20[[#This Row],[LengthofCycle]]-F1307,I1307),"")</f>
        <v/>
      </c>
      <c r="J1308">
        <f>IF(AND(טבלה20[[#This Row],[CycleNumber]]&gt;B1307,טבלה20[[#This Row],[CycleNumber]]&gt;2),IF(טבלה20[[#This Row],[דילוג]]=1,1,IF(MAX(J1306:J1307)=1,1,IF(טבלה20[[#This Row],[LengthofCycle]]-F1307&lt;&gt;טבלה20[[#This Row],[הפרש קבוע אחרון]],0,""))),"")</f>
        <v>0</v>
      </c>
      <c r="K1308" t="str">
        <f>IF(טבלה20[[#This Row],[CycleNumber]]&lt;3,"",IF(טבלה20[[#This Row],[דילוג]]=1,1,IF(K1307="","",IF(טבלה20[[#This Row],[LengthofCycle]]-F1307=טבלה20[[#This Row],[הפרש קבוע אחרון]],1,IF(K1307+1&gt;3,"",K1307+1)))))</f>
        <v/>
      </c>
      <c r="L1308" t="str">
        <f>IF(OR(טבלה20[[#This Row],[פעילות]]="",K1307=""),"",IF(טבלה20[[#This Row],[פעילות]]=1,1,0))</f>
        <v/>
      </c>
      <c r="M1308" s="1" t="str">
        <f>IF(טבלה20[[#This Row],[פעילות]]="","",IF(OR(M1307="",AND(טבלה20[[#This Row],[דילוג]]=1,K1307=3)),1,M1307+1))</f>
        <v/>
      </c>
      <c r="N1308" s="1" t="str">
        <f>IF(AND(טבלה20[[#This Row],[מחזורי פעילות]]=3,G1309=1,טבלה20[[#This Row],[הפרש קבוע אחרון]]&lt;&gt;I1309),1,"")</f>
        <v/>
      </c>
      <c r="O1308" s="1" t="str">
        <f>IF(AND(טבלה20[[#This Row],[מחזורי פעילות]]=3,G1309=1,טבלה20[[#This Row],[הפרש קבוע אחרון]]=I1309),1,"")</f>
        <v/>
      </c>
      <c r="P1308" s="1" t="str">
        <f>IF(AND(טבלה20[[#This Row],[דילוג]]=1,טבלה20[[#This Row],[הפרש קבוע אחרון]]=I1307,טבלה20[[#This Row],[מחזורי פעילות]]&gt;1),1,"")</f>
        <v/>
      </c>
      <c r="Q1308" s="1" t="str">
        <f>IF(OR(AND(טבלה20[[#This Row],[מחזורי פעילות]]&lt;&gt;"",M1309=""),AND(טבלה20[[#This Row],[פעילות]]=3,M1309=1)),טבלה20[[#This Row],[מחזורי פעילות]],"")</f>
        <v/>
      </c>
      <c r="R1308" s="1" t="str">
        <f>IF(טבלה20[[#This Row],[באיזה מחזור נעקר אחרי קביעה?]]&lt;&gt;"",1,"")</f>
        <v/>
      </c>
      <c r="S1308" s="1" t="str">
        <f>IF(AND(טבלה20[[#This Row],[באיזה מחזור נעקר אחרי קביעה?]]&lt;&gt;"",טבלה20[[#This Row],[CycleNumber]]&gt;B1309),טבלה20[[#This Row],[באיזה מחזור נעקר אחרי קביעה?]],"")</f>
        <v/>
      </c>
      <c r="T1308" s="1" t="str">
        <f>IF(AND(טבלה20[[#This Row],[הפרש קבוע אחרון]]&lt;&gt;"",I1307=""),טבלה20[[#This Row],[CycleNumber]],"")</f>
        <v/>
      </c>
      <c r="U1308" s="1" t="str">
        <f>IF(OR(טבלה20[[#This Row],[CycleNumber]]&gt;B1309,B1309=""),טבלה20[[#This Row],[CycleNumber]],"")</f>
        <v/>
      </c>
      <c r="V13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8" t="s">
        <v>143</v>
      </c>
      <c r="AO1308">
        <v>8</v>
      </c>
      <c r="AP1308">
        <v>29</v>
      </c>
      <c r="AQ1308">
        <f t="shared" si="44"/>
        <v>0</v>
      </c>
      <c r="AR1308" t="str">
        <f t="shared" si="45"/>
        <v/>
      </c>
    </row>
    <row r="1309" spans="1:44" hidden="1" x14ac:dyDescent="0.25">
      <c r="A1309" t="s">
        <v>143</v>
      </c>
      <c r="B1309">
        <v>10</v>
      </c>
      <c r="C1309">
        <v>1</v>
      </c>
      <c r="D1309">
        <v>1</v>
      </c>
      <c r="E1309">
        <v>0</v>
      </c>
      <c r="F1309">
        <v>28</v>
      </c>
      <c r="G1309" t="str">
        <f>IF(טבלה20[[#This Row],[CycleNumber]]&gt;2,IF(AND(טבלה20[[#This Row],[LengthofCycle]]-F1308=F1308-F1307,טבלה20[[#This Row],[LengthofCycle]]-F1308&lt;&gt;0),1,""),"")</f>
        <v/>
      </c>
      <c r="H1309" t="str">
        <f>IF(טבלה20[[#This Row],[דילוג]]=1,SUM(G1309:G1310),"")</f>
        <v/>
      </c>
      <c r="I1309" t="str">
        <f>IF(AND(טבלה20[[#This Row],[CycleNumber]]&gt;B1308,טבלה20[[#This Row],[CycleNumber]]&gt;2),IF(טבלה20[[#This Row],[דילוג]]=1,טבלה20[[#This Row],[LengthofCycle]]-F1308,I1308),"")</f>
        <v/>
      </c>
      <c r="J1309">
        <f>IF(AND(טבלה20[[#This Row],[CycleNumber]]&gt;B1308,טבלה20[[#This Row],[CycleNumber]]&gt;2),IF(טבלה20[[#This Row],[דילוג]]=1,1,IF(MAX(J1307:J1308)=1,1,IF(טבלה20[[#This Row],[LengthofCycle]]-F1308&lt;&gt;טבלה20[[#This Row],[הפרש קבוע אחרון]],0,""))),"")</f>
        <v>0</v>
      </c>
      <c r="K1309" t="str">
        <f>IF(טבלה20[[#This Row],[CycleNumber]]&lt;3,"",IF(טבלה20[[#This Row],[דילוג]]=1,1,IF(K1308="","",IF(טבלה20[[#This Row],[LengthofCycle]]-F1308=טבלה20[[#This Row],[הפרש קבוע אחרון]],1,IF(K1308+1&gt;3,"",K1308+1)))))</f>
        <v/>
      </c>
      <c r="L1309" t="str">
        <f>IF(OR(טבלה20[[#This Row],[פעילות]]="",K1308=""),"",IF(טבלה20[[#This Row],[פעילות]]=1,1,0))</f>
        <v/>
      </c>
      <c r="M1309" s="1" t="str">
        <f>IF(טבלה20[[#This Row],[פעילות]]="","",IF(OR(M1308="",AND(טבלה20[[#This Row],[דילוג]]=1,K1308=3)),1,M1308+1))</f>
        <v/>
      </c>
      <c r="N1309" s="1" t="str">
        <f>IF(AND(טבלה20[[#This Row],[מחזורי פעילות]]=3,G1310=1,טבלה20[[#This Row],[הפרש קבוע אחרון]]&lt;&gt;I1310),1,"")</f>
        <v/>
      </c>
      <c r="O1309" s="1" t="str">
        <f>IF(AND(טבלה20[[#This Row],[מחזורי פעילות]]=3,G1310=1,טבלה20[[#This Row],[הפרש קבוע אחרון]]=I1310),1,"")</f>
        <v/>
      </c>
      <c r="P1309" s="1" t="str">
        <f>IF(AND(טבלה20[[#This Row],[דילוג]]=1,טבלה20[[#This Row],[הפרש קבוע אחרון]]=I1308,טבלה20[[#This Row],[מחזורי פעילות]]&gt;1),1,"")</f>
        <v/>
      </c>
      <c r="Q1309" s="1" t="str">
        <f>IF(OR(AND(טבלה20[[#This Row],[מחזורי פעילות]]&lt;&gt;"",M1310=""),AND(טבלה20[[#This Row],[פעילות]]=3,M1310=1)),טבלה20[[#This Row],[מחזורי פעילות]],"")</f>
        <v/>
      </c>
      <c r="R1309" s="1" t="str">
        <f>IF(טבלה20[[#This Row],[באיזה מחזור נעקר אחרי קביעה?]]&lt;&gt;"",1,"")</f>
        <v/>
      </c>
      <c r="S1309" s="1" t="str">
        <f>IF(AND(טבלה20[[#This Row],[באיזה מחזור נעקר אחרי קביעה?]]&lt;&gt;"",טבלה20[[#This Row],[CycleNumber]]&gt;B1310),טבלה20[[#This Row],[באיזה מחזור נעקר אחרי קביעה?]],"")</f>
        <v/>
      </c>
      <c r="T1309" s="1" t="str">
        <f>IF(AND(טבלה20[[#This Row],[הפרש קבוע אחרון]]&lt;&gt;"",I1308=""),טבלה20[[#This Row],[CycleNumber]],"")</f>
        <v/>
      </c>
      <c r="U1309" s="1" t="str">
        <f>IF(OR(טבלה20[[#This Row],[CycleNumber]]&gt;B1310,B1310=""),טבלה20[[#This Row],[CycleNumber]],"")</f>
        <v/>
      </c>
      <c r="V13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09" t="s">
        <v>143</v>
      </c>
      <c r="AO1309">
        <v>9</v>
      </c>
      <c r="AP1309">
        <v>25</v>
      </c>
      <c r="AQ1309">
        <f t="shared" si="44"/>
        <v>0</v>
      </c>
      <c r="AR1309" t="str">
        <f t="shared" si="45"/>
        <v/>
      </c>
    </row>
    <row r="1310" spans="1:44" hidden="1" x14ac:dyDescent="0.25">
      <c r="A1310" t="s">
        <v>143</v>
      </c>
      <c r="B1310">
        <v>11</v>
      </c>
      <c r="C1310">
        <v>1</v>
      </c>
      <c r="D1310">
        <v>0</v>
      </c>
      <c r="E1310">
        <v>0</v>
      </c>
      <c r="F1310">
        <v>26</v>
      </c>
      <c r="G1310" t="str">
        <f>IF(טבלה20[[#This Row],[CycleNumber]]&gt;2,IF(AND(טבלה20[[#This Row],[LengthofCycle]]-F1309=F1309-F1308,טבלה20[[#This Row],[LengthofCycle]]-F1309&lt;&gt;0),1,""),"")</f>
        <v/>
      </c>
      <c r="H1310" t="str">
        <f>IF(טבלה20[[#This Row],[דילוג]]=1,SUM(G1310:G1311),"")</f>
        <v/>
      </c>
      <c r="I1310" t="str">
        <f>IF(AND(טבלה20[[#This Row],[CycleNumber]]&gt;B1309,טבלה20[[#This Row],[CycleNumber]]&gt;2),IF(טבלה20[[#This Row],[דילוג]]=1,טבלה20[[#This Row],[LengthofCycle]]-F1309,I1309),"")</f>
        <v/>
      </c>
      <c r="J1310">
        <f>IF(AND(טבלה20[[#This Row],[CycleNumber]]&gt;B1309,טבלה20[[#This Row],[CycleNumber]]&gt;2),IF(טבלה20[[#This Row],[דילוג]]=1,1,IF(MAX(J1308:J1309)=1,1,IF(טבלה20[[#This Row],[LengthofCycle]]-F1309&lt;&gt;טבלה20[[#This Row],[הפרש קבוע אחרון]],0,""))),"")</f>
        <v>0</v>
      </c>
      <c r="K1310" t="str">
        <f>IF(טבלה20[[#This Row],[CycleNumber]]&lt;3,"",IF(טבלה20[[#This Row],[דילוג]]=1,1,IF(K1309="","",IF(טבלה20[[#This Row],[LengthofCycle]]-F1309=טבלה20[[#This Row],[הפרש קבוע אחרון]],1,IF(K1309+1&gt;3,"",K1309+1)))))</f>
        <v/>
      </c>
      <c r="L1310" t="str">
        <f>IF(OR(טבלה20[[#This Row],[פעילות]]="",K1309=""),"",IF(טבלה20[[#This Row],[פעילות]]=1,1,0))</f>
        <v/>
      </c>
      <c r="M1310" s="1" t="str">
        <f>IF(טבלה20[[#This Row],[פעילות]]="","",IF(OR(M1309="",AND(טבלה20[[#This Row],[דילוג]]=1,K1309=3)),1,M1309+1))</f>
        <v/>
      </c>
      <c r="N1310" s="1" t="str">
        <f>IF(AND(טבלה20[[#This Row],[מחזורי פעילות]]=3,G1311=1,טבלה20[[#This Row],[הפרש קבוע אחרון]]&lt;&gt;I1311),1,"")</f>
        <v/>
      </c>
      <c r="O1310" s="1" t="str">
        <f>IF(AND(טבלה20[[#This Row],[מחזורי פעילות]]=3,G1311=1,טבלה20[[#This Row],[הפרש קבוע אחרון]]=I1311),1,"")</f>
        <v/>
      </c>
      <c r="P1310" s="1" t="str">
        <f>IF(AND(טבלה20[[#This Row],[דילוג]]=1,טבלה20[[#This Row],[הפרש קבוע אחרון]]=I1309,טבלה20[[#This Row],[מחזורי פעילות]]&gt;1),1,"")</f>
        <v/>
      </c>
      <c r="Q1310" s="1" t="str">
        <f>IF(OR(AND(טבלה20[[#This Row],[מחזורי פעילות]]&lt;&gt;"",M1311=""),AND(טבלה20[[#This Row],[פעילות]]=3,M1311=1)),טבלה20[[#This Row],[מחזורי פעילות]],"")</f>
        <v/>
      </c>
      <c r="R1310" s="1" t="str">
        <f>IF(טבלה20[[#This Row],[באיזה מחזור נעקר אחרי קביעה?]]&lt;&gt;"",1,"")</f>
        <v/>
      </c>
      <c r="S1310" s="1" t="str">
        <f>IF(AND(טבלה20[[#This Row],[באיזה מחזור נעקר אחרי קביעה?]]&lt;&gt;"",טבלה20[[#This Row],[CycleNumber]]&gt;B1311),טבלה20[[#This Row],[באיזה מחזור נעקר אחרי קביעה?]],"")</f>
        <v/>
      </c>
      <c r="T1310" s="1" t="str">
        <f>IF(AND(טבלה20[[#This Row],[הפרש קבוע אחרון]]&lt;&gt;"",I1309=""),טבלה20[[#This Row],[CycleNumber]],"")</f>
        <v/>
      </c>
      <c r="U1310" s="1" t="str">
        <f>IF(OR(טבלה20[[#This Row],[CycleNumber]]&gt;B1311,B1311=""),טבלה20[[#This Row],[CycleNumber]],"")</f>
        <v/>
      </c>
      <c r="V13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0" t="s">
        <v>143</v>
      </c>
      <c r="AO1310">
        <v>10</v>
      </c>
      <c r="AP1310">
        <v>28</v>
      </c>
      <c r="AQ1310">
        <f t="shared" si="44"/>
        <v>0</v>
      </c>
      <c r="AR1310" t="str">
        <f t="shared" si="45"/>
        <v/>
      </c>
    </row>
    <row r="1311" spans="1:44" hidden="1" x14ac:dyDescent="0.25">
      <c r="A1311" t="s">
        <v>143</v>
      </c>
      <c r="B1311">
        <v>12</v>
      </c>
      <c r="C1311">
        <v>1</v>
      </c>
      <c r="D1311">
        <v>1</v>
      </c>
      <c r="E1311">
        <v>0</v>
      </c>
      <c r="F1311">
        <v>31</v>
      </c>
      <c r="G1311" t="str">
        <f>IF(טבלה20[[#This Row],[CycleNumber]]&gt;2,IF(AND(טבלה20[[#This Row],[LengthofCycle]]-F1310=F1310-F1309,טבלה20[[#This Row],[LengthofCycle]]-F1310&lt;&gt;0),1,""),"")</f>
        <v/>
      </c>
      <c r="H1311" t="str">
        <f>IF(טבלה20[[#This Row],[דילוג]]=1,SUM(G1311:G1312),"")</f>
        <v/>
      </c>
      <c r="I1311" t="str">
        <f>IF(AND(טבלה20[[#This Row],[CycleNumber]]&gt;B1310,טבלה20[[#This Row],[CycleNumber]]&gt;2),IF(טבלה20[[#This Row],[דילוג]]=1,טבלה20[[#This Row],[LengthofCycle]]-F1310,I1310),"")</f>
        <v/>
      </c>
      <c r="J1311">
        <f>IF(AND(טבלה20[[#This Row],[CycleNumber]]&gt;B1310,טבלה20[[#This Row],[CycleNumber]]&gt;2),IF(טבלה20[[#This Row],[דילוג]]=1,1,IF(MAX(J1309:J1310)=1,1,IF(טבלה20[[#This Row],[LengthofCycle]]-F1310&lt;&gt;טבלה20[[#This Row],[הפרש קבוע אחרון]],0,""))),"")</f>
        <v>0</v>
      </c>
      <c r="K1311" t="str">
        <f>IF(טבלה20[[#This Row],[CycleNumber]]&lt;3,"",IF(טבלה20[[#This Row],[דילוג]]=1,1,IF(K1310="","",IF(טבלה20[[#This Row],[LengthofCycle]]-F1310=טבלה20[[#This Row],[הפרש קבוע אחרון]],1,IF(K1310+1&gt;3,"",K1310+1)))))</f>
        <v/>
      </c>
      <c r="L1311" t="str">
        <f>IF(OR(טבלה20[[#This Row],[פעילות]]="",K1310=""),"",IF(טבלה20[[#This Row],[פעילות]]=1,1,0))</f>
        <v/>
      </c>
      <c r="M1311" s="1" t="str">
        <f>IF(טבלה20[[#This Row],[פעילות]]="","",IF(OR(M1310="",AND(טבלה20[[#This Row],[דילוג]]=1,K1310=3)),1,M1310+1))</f>
        <v/>
      </c>
      <c r="N1311" s="1" t="str">
        <f>IF(AND(טבלה20[[#This Row],[מחזורי פעילות]]=3,G1312=1,טבלה20[[#This Row],[הפרש קבוע אחרון]]&lt;&gt;I1312),1,"")</f>
        <v/>
      </c>
      <c r="O1311" s="1" t="str">
        <f>IF(AND(טבלה20[[#This Row],[מחזורי פעילות]]=3,G1312=1,טבלה20[[#This Row],[הפרש קבוע אחרון]]=I1312),1,"")</f>
        <v/>
      </c>
      <c r="P1311" s="1" t="str">
        <f>IF(AND(טבלה20[[#This Row],[דילוג]]=1,טבלה20[[#This Row],[הפרש קבוע אחרון]]=I1310,טבלה20[[#This Row],[מחזורי פעילות]]&gt;1),1,"")</f>
        <v/>
      </c>
      <c r="Q1311" s="1" t="str">
        <f>IF(OR(AND(טבלה20[[#This Row],[מחזורי פעילות]]&lt;&gt;"",M1312=""),AND(טבלה20[[#This Row],[פעילות]]=3,M1312=1)),טבלה20[[#This Row],[מחזורי פעילות]],"")</f>
        <v/>
      </c>
      <c r="R1311" s="1" t="str">
        <f>IF(טבלה20[[#This Row],[באיזה מחזור נעקר אחרי קביעה?]]&lt;&gt;"",1,"")</f>
        <v/>
      </c>
      <c r="S1311" s="1" t="str">
        <f>IF(AND(טבלה20[[#This Row],[באיזה מחזור נעקר אחרי קביעה?]]&lt;&gt;"",טבלה20[[#This Row],[CycleNumber]]&gt;B1312),טבלה20[[#This Row],[באיזה מחזור נעקר אחרי קביעה?]],"")</f>
        <v/>
      </c>
      <c r="T1311" s="1" t="str">
        <f>IF(AND(טבלה20[[#This Row],[הפרש קבוע אחרון]]&lt;&gt;"",I1310=""),טבלה20[[#This Row],[CycleNumber]],"")</f>
        <v/>
      </c>
      <c r="U1311" s="1" t="str">
        <f>IF(OR(טבלה20[[#This Row],[CycleNumber]]&gt;B1312,B1312=""),טבלה20[[#This Row],[CycleNumber]],"")</f>
        <v/>
      </c>
      <c r="V13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1" t="s">
        <v>143</v>
      </c>
      <c r="AO1311">
        <v>11</v>
      </c>
      <c r="AP1311">
        <v>26</v>
      </c>
      <c r="AQ1311">
        <f t="shared" si="44"/>
        <v>0</v>
      </c>
      <c r="AR1311" t="str">
        <f t="shared" si="45"/>
        <v/>
      </c>
    </row>
    <row r="1312" spans="1:44" hidden="1" x14ac:dyDescent="0.25">
      <c r="A1312" t="s">
        <v>143</v>
      </c>
      <c r="B1312">
        <v>13</v>
      </c>
      <c r="C1312">
        <v>1</v>
      </c>
      <c r="D1312">
        <v>0</v>
      </c>
      <c r="E1312">
        <v>0</v>
      </c>
      <c r="F1312">
        <v>29</v>
      </c>
      <c r="G1312" t="str">
        <f>IF(טבלה20[[#This Row],[CycleNumber]]&gt;2,IF(AND(טבלה20[[#This Row],[LengthofCycle]]-F1311=F1311-F1310,טבלה20[[#This Row],[LengthofCycle]]-F1311&lt;&gt;0),1,""),"")</f>
        <v/>
      </c>
      <c r="H1312" t="str">
        <f>IF(טבלה20[[#This Row],[דילוג]]=1,SUM(G1312:G1313),"")</f>
        <v/>
      </c>
      <c r="I1312" t="str">
        <f>IF(AND(טבלה20[[#This Row],[CycleNumber]]&gt;B1311,טבלה20[[#This Row],[CycleNumber]]&gt;2),IF(טבלה20[[#This Row],[דילוג]]=1,טבלה20[[#This Row],[LengthofCycle]]-F1311,I1311),"")</f>
        <v/>
      </c>
      <c r="J1312">
        <f>IF(AND(טבלה20[[#This Row],[CycleNumber]]&gt;B1311,טבלה20[[#This Row],[CycleNumber]]&gt;2),IF(טבלה20[[#This Row],[דילוג]]=1,1,IF(MAX(J1310:J1311)=1,1,IF(טבלה20[[#This Row],[LengthofCycle]]-F1311&lt;&gt;טבלה20[[#This Row],[הפרש קבוע אחרון]],0,""))),"")</f>
        <v>0</v>
      </c>
      <c r="K1312" t="str">
        <f>IF(טבלה20[[#This Row],[CycleNumber]]&lt;3,"",IF(טבלה20[[#This Row],[דילוג]]=1,1,IF(K1311="","",IF(טבלה20[[#This Row],[LengthofCycle]]-F1311=טבלה20[[#This Row],[הפרש קבוע אחרון]],1,IF(K1311+1&gt;3,"",K1311+1)))))</f>
        <v/>
      </c>
      <c r="L1312" t="str">
        <f>IF(OR(טבלה20[[#This Row],[פעילות]]="",K1311=""),"",IF(טבלה20[[#This Row],[פעילות]]=1,1,0))</f>
        <v/>
      </c>
      <c r="M1312" s="1" t="str">
        <f>IF(טבלה20[[#This Row],[פעילות]]="","",IF(OR(M1311="",AND(טבלה20[[#This Row],[דילוג]]=1,K1311=3)),1,M1311+1))</f>
        <v/>
      </c>
      <c r="N1312" s="1" t="str">
        <f>IF(AND(טבלה20[[#This Row],[מחזורי פעילות]]=3,G1313=1,טבלה20[[#This Row],[הפרש קבוע אחרון]]&lt;&gt;I1313),1,"")</f>
        <v/>
      </c>
      <c r="O1312" s="1" t="str">
        <f>IF(AND(טבלה20[[#This Row],[מחזורי פעילות]]=3,G1313=1,טבלה20[[#This Row],[הפרש קבוע אחרון]]=I1313),1,"")</f>
        <v/>
      </c>
      <c r="P1312" s="1" t="str">
        <f>IF(AND(טבלה20[[#This Row],[דילוג]]=1,טבלה20[[#This Row],[הפרש קבוע אחרון]]=I1311,טבלה20[[#This Row],[מחזורי פעילות]]&gt;1),1,"")</f>
        <v/>
      </c>
      <c r="Q1312" s="1" t="str">
        <f>IF(OR(AND(טבלה20[[#This Row],[מחזורי פעילות]]&lt;&gt;"",M1313=""),AND(טבלה20[[#This Row],[פעילות]]=3,M1313=1)),טבלה20[[#This Row],[מחזורי פעילות]],"")</f>
        <v/>
      </c>
      <c r="R1312" s="1" t="str">
        <f>IF(טבלה20[[#This Row],[באיזה מחזור נעקר אחרי קביעה?]]&lt;&gt;"",1,"")</f>
        <v/>
      </c>
      <c r="S1312" s="1" t="str">
        <f>IF(AND(טבלה20[[#This Row],[באיזה מחזור נעקר אחרי קביעה?]]&lt;&gt;"",טבלה20[[#This Row],[CycleNumber]]&gt;B1313),טבלה20[[#This Row],[באיזה מחזור נעקר אחרי קביעה?]],"")</f>
        <v/>
      </c>
      <c r="T1312" s="1" t="str">
        <f>IF(AND(טבלה20[[#This Row],[הפרש קבוע אחרון]]&lt;&gt;"",I1311=""),טבלה20[[#This Row],[CycleNumber]],"")</f>
        <v/>
      </c>
      <c r="U1312" s="1">
        <f>IF(OR(טבלה20[[#This Row],[CycleNumber]]&gt;B1313,B1313=""),טבלה20[[#This Row],[CycleNumber]],"")</f>
        <v>13</v>
      </c>
      <c r="V13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2" t="s">
        <v>143</v>
      </c>
      <c r="AO1312">
        <v>12</v>
      </c>
      <c r="AP1312">
        <v>31</v>
      </c>
      <c r="AQ1312">
        <f t="shared" si="44"/>
        <v>0</v>
      </c>
      <c r="AR1312" t="str">
        <f t="shared" si="45"/>
        <v/>
      </c>
    </row>
    <row r="1313" spans="1:44" hidden="1" x14ac:dyDescent="0.25">
      <c r="A1313" t="s">
        <v>144</v>
      </c>
      <c r="B1313">
        <v>1</v>
      </c>
      <c r="C1313">
        <v>0</v>
      </c>
      <c r="D1313">
        <v>0</v>
      </c>
      <c r="E1313">
        <v>0</v>
      </c>
      <c r="F1313">
        <v>37</v>
      </c>
      <c r="G1313" t="str">
        <f>IF(טבלה20[[#This Row],[CycleNumber]]&gt;2,IF(AND(טבלה20[[#This Row],[LengthofCycle]]-#REF!=#REF!-#REF!,טבלה20[[#This Row],[LengthofCycle]]-#REF!&lt;&gt;0),1,""),"")</f>
        <v/>
      </c>
      <c r="H1313" t="str">
        <f>IF(טבלה20[[#This Row],[דילוג]]=1,SUM(G1313:G1314),"")</f>
        <v/>
      </c>
      <c r="I1313" t="str">
        <f>IF(AND(טבלה20[[#This Row],[CycleNumber]]&gt;B1312,טבלה20[[#This Row],[CycleNumber]]&gt;2),IF(טבלה20[[#This Row],[דילוג]]=1,טבלה20[[#This Row],[LengthofCycle]]-F1312,I1312),"")</f>
        <v/>
      </c>
      <c r="J1313" t="e">
        <f>IF(AND(טבלה20[[#This Row],[CycleNumber]]&gt;#REF!,טבלה20[[#This Row],[CycleNumber]]&gt;2),IF(טבלה20[[#This Row],[דילוג]]=1,1,IF(MAX(#REF!)=1,1,IF(טבלה20[[#This Row],[LengthofCycle]]-#REF!&lt;&gt;טבלה20[[#This Row],[הפרש קבוע אחרון]],0,""))),"")</f>
        <v>#REF!</v>
      </c>
      <c r="K1313" t="str">
        <f>IF(טבלה20[[#This Row],[CycleNumber]]&lt;3,"",IF(טבלה20[[#This Row],[דילוג]]=1,1,IF(K1312="","",IF(טבלה20[[#This Row],[LengthofCycle]]-F1312=טבלה20[[#This Row],[הפרש קבוע אחרון]],1,IF(K1312+1&gt;3,"",K1312+1)))))</f>
        <v/>
      </c>
      <c r="L1313" t="str">
        <f>IF(OR(טבלה20[[#This Row],[פעילות]]="",K1312=""),"",IF(טבלה20[[#This Row],[פעילות]]=1,1,0))</f>
        <v/>
      </c>
      <c r="M1313" s="1" t="str">
        <f>IF(טבלה20[[#This Row],[פעילות]]="","",IF(OR(M1312="",AND(טבלה20[[#This Row],[דילוג]]=1,K1312=3)),1,M1312+1))</f>
        <v/>
      </c>
      <c r="N1313" s="1" t="str">
        <f>IF(AND(טבלה20[[#This Row],[מחזורי פעילות]]=3,G1314=1,טבלה20[[#This Row],[הפרש קבוע אחרון]]&lt;&gt;I1314),1,"")</f>
        <v/>
      </c>
      <c r="O1313" s="1" t="str">
        <f>IF(AND(טבלה20[[#This Row],[מחזורי פעילות]]=3,G1314=1,טבלה20[[#This Row],[הפרש קבוע אחרון]]=I1314),1,"")</f>
        <v/>
      </c>
      <c r="P1313" s="1" t="str">
        <f>IF(AND(טבלה20[[#This Row],[דילוג]]=1,טבלה20[[#This Row],[הפרש קבוע אחרון]]=I1312,טבלה20[[#This Row],[מחזורי פעילות]]&gt;1),1,"")</f>
        <v/>
      </c>
      <c r="Q1313" s="1" t="str">
        <f>IF(OR(AND(טבלה20[[#This Row],[מחזורי פעילות]]&lt;&gt;"",M1314=""),AND(טבלה20[[#This Row],[פעילות]]=3,M1314=1)),טבלה20[[#This Row],[מחזורי פעילות]],"")</f>
        <v/>
      </c>
      <c r="R1313" s="1" t="str">
        <f>IF(טבלה20[[#This Row],[באיזה מחזור נעקר אחרי קביעה?]]&lt;&gt;"",1,"")</f>
        <v/>
      </c>
      <c r="S1313" s="1" t="str">
        <f>IF(AND(טבלה20[[#This Row],[באיזה מחזור נעקר אחרי קביעה?]]&lt;&gt;"",טבלה20[[#This Row],[CycleNumber]]&gt;B1314),טבלה20[[#This Row],[באיזה מחזור נעקר אחרי קביעה?]],"")</f>
        <v/>
      </c>
      <c r="T1313" s="1" t="str">
        <f>IF(AND(טבלה20[[#This Row],[הפרש קבוע אחרון]]&lt;&gt;"",I1312=""),טבלה20[[#This Row],[CycleNumber]],"")</f>
        <v/>
      </c>
      <c r="U1313" s="1" t="str">
        <f>IF(OR(טבלה20[[#This Row],[CycleNumber]]&gt;B1314,B1314=""),טבלה20[[#This Row],[CycleNumber]],"")</f>
        <v/>
      </c>
      <c r="V13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3" t="s">
        <v>145</v>
      </c>
      <c r="AO1313">
        <v>3</v>
      </c>
      <c r="AP1313">
        <v>27</v>
      </c>
      <c r="AQ1313" t="e">
        <f>IF(AO1313=#REF!+2,IF(AND(#REF!-#REF!=#REF!-AP1313,#REF!-#REF!&lt;&gt;0),1,0),"")</f>
        <v>#REF!</v>
      </c>
      <c r="AR1313" t="e">
        <f>IF(AND(AQ1313=1,#REF!=1),1,"")</f>
        <v>#REF!</v>
      </c>
    </row>
    <row r="1314" spans="1:44" hidden="1" x14ac:dyDescent="0.25">
      <c r="A1314" t="s">
        <v>144</v>
      </c>
      <c r="B1314">
        <v>2</v>
      </c>
      <c r="C1314">
        <v>0</v>
      </c>
      <c r="D1314">
        <v>1</v>
      </c>
      <c r="E1314">
        <v>0</v>
      </c>
      <c r="F1314">
        <v>40</v>
      </c>
      <c r="G1314" t="str">
        <f>IF(טבלה20[[#This Row],[CycleNumber]]&gt;2,IF(AND(טבלה20[[#This Row],[LengthofCycle]]-F1313=F1313-#REF!,טבלה20[[#This Row],[LengthofCycle]]-F1313&lt;&gt;0),1,""),"")</f>
        <v/>
      </c>
      <c r="H1314" t="str">
        <f>IF(טבלה20[[#This Row],[דילוג]]=1,SUM(G1314:G1315),"")</f>
        <v/>
      </c>
      <c r="I1314" t="str">
        <f>IF(AND(טבלה20[[#This Row],[CycleNumber]]&gt;B1313,טבלה20[[#This Row],[CycleNumber]]&gt;2),IF(טבלה20[[#This Row],[דילוג]]=1,טבלה20[[#This Row],[LengthofCycle]]-F1313,I1313),"")</f>
        <v/>
      </c>
      <c r="J1314" t="str">
        <f>IF(AND(טבלה20[[#This Row],[CycleNumber]]&gt;B1313,טבלה20[[#This Row],[CycleNumber]]&gt;2),IF(טבלה20[[#This Row],[דילוג]]=1,1,IF(MAX(J1313:J1313)=1,1,IF(טבלה20[[#This Row],[LengthofCycle]]-F1313&lt;&gt;טבלה20[[#This Row],[הפרש קבוע אחרון]],0,""))),"")</f>
        <v/>
      </c>
      <c r="K1314" t="str">
        <f>IF(טבלה20[[#This Row],[CycleNumber]]&lt;3,"",IF(טבלה20[[#This Row],[דילוג]]=1,1,IF(K1313="","",IF(טבלה20[[#This Row],[LengthofCycle]]-F1313=טבלה20[[#This Row],[הפרש קבוע אחרון]],1,IF(K1313+1&gt;3,"",K1313+1)))))</f>
        <v/>
      </c>
      <c r="L1314" t="str">
        <f>IF(OR(טבלה20[[#This Row],[פעילות]]="",K1313=""),"",IF(טבלה20[[#This Row],[פעילות]]=1,1,0))</f>
        <v/>
      </c>
      <c r="M1314" s="1" t="str">
        <f>IF(טבלה20[[#This Row],[פעילות]]="","",IF(OR(M1313="",AND(טבלה20[[#This Row],[דילוג]]=1,K1313=3)),1,M1313+1))</f>
        <v/>
      </c>
      <c r="N1314" s="1" t="str">
        <f>IF(AND(טבלה20[[#This Row],[מחזורי פעילות]]=3,G1315=1,טבלה20[[#This Row],[הפרש קבוע אחרון]]&lt;&gt;I1315),1,"")</f>
        <v/>
      </c>
      <c r="O1314" s="1" t="str">
        <f>IF(AND(טבלה20[[#This Row],[מחזורי פעילות]]=3,G1315=1,טבלה20[[#This Row],[הפרש קבוע אחרון]]=I1315),1,"")</f>
        <v/>
      </c>
      <c r="P1314" s="1" t="str">
        <f>IF(AND(טבלה20[[#This Row],[דילוג]]=1,טבלה20[[#This Row],[הפרש קבוע אחרון]]=I1313,טבלה20[[#This Row],[מחזורי פעילות]]&gt;1),1,"")</f>
        <v/>
      </c>
      <c r="Q1314" s="1" t="str">
        <f>IF(OR(AND(טבלה20[[#This Row],[מחזורי פעילות]]&lt;&gt;"",M1315=""),AND(טבלה20[[#This Row],[פעילות]]=3,M1315=1)),טבלה20[[#This Row],[מחזורי פעילות]],"")</f>
        <v/>
      </c>
      <c r="R1314" s="1" t="str">
        <f>IF(טבלה20[[#This Row],[באיזה מחזור נעקר אחרי קביעה?]]&lt;&gt;"",1,"")</f>
        <v/>
      </c>
      <c r="S1314" s="1" t="str">
        <f>IF(AND(טבלה20[[#This Row],[באיזה מחזור נעקר אחרי קביעה?]]&lt;&gt;"",טבלה20[[#This Row],[CycleNumber]]&gt;B1315),טבלה20[[#This Row],[באיזה מחזור נעקר אחרי קביעה?]],"")</f>
        <v/>
      </c>
      <c r="T1314" s="1" t="str">
        <f>IF(AND(טבלה20[[#This Row],[הפרש קבוע אחרון]]&lt;&gt;"",I1313=""),טבלה20[[#This Row],[CycleNumber]],"")</f>
        <v/>
      </c>
      <c r="U1314" s="1" t="str">
        <f>IF(OR(טבלה20[[#This Row],[CycleNumber]]&gt;B1315,B1315=""),טבלה20[[#This Row],[CycleNumber]],"")</f>
        <v/>
      </c>
      <c r="V13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4" t="s">
        <v>144</v>
      </c>
      <c r="AO1314">
        <v>1</v>
      </c>
      <c r="AP1314">
        <v>37</v>
      </c>
      <c r="AQ1314" t="e">
        <f>IF(AO1314=#REF!+2,IF(AND(#REF!-AP1313=AP1313-AP1314,#REF!-AP1313&lt;&gt;0),1,0),"")</f>
        <v>#REF!</v>
      </c>
      <c r="AR1314" t="e">
        <f t="shared" si="45"/>
        <v>#REF!</v>
      </c>
    </row>
    <row r="1315" spans="1:44" hidden="1" x14ac:dyDescent="0.25">
      <c r="A1315" t="s">
        <v>144</v>
      </c>
      <c r="B1315">
        <v>3</v>
      </c>
      <c r="C1315">
        <v>0</v>
      </c>
      <c r="D1315">
        <v>1</v>
      </c>
      <c r="E1315">
        <v>0</v>
      </c>
      <c r="F1315">
        <v>39</v>
      </c>
      <c r="G1315" t="str">
        <f>IF(טבלה20[[#This Row],[CycleNumber]]&gt;2,IF(AND(טבלה20[[#This Row],[LengthofCycle]]-F1314=F1314-F1313,טבלה20[[#This Row],[LengthofCycle]]-F1314&lt;&gt;0),1,""),"")</f>
        <v/>
      </c>
      <c r="H1315" t="str">
        <f>IF(טבלה20[[#This Row],[דילוג]]=1,SUM(G1315:G1316),"")</f>
        <v/>
      </c>
      <c r="I1315" t="str">
        <f>IF(AND(טבלה20[[#This Row],[CycleNumber]]&gt;B1314,טבלה20[[#This Row],[CycleNumber]]&gt;2),IF(טבלה20[[#This Row],[דילוג]]=1,טבלה20[[#This Row],[LengthofCycle]]-F1314,I1314),"")</f>
        <v/>
      </c>
      <c r="J1315" t="e">
        <f>IF(AND(טבלה20[[#This Row],[CycleNumber]]&gt;B1314,טבלה20[[#This Row],[CycleNumber]]&gt;2),IF(טבלה20[[#This Row],[דילוג]]=1,1,IF(MAX(J1313:J1314)=1,1,IF(טבלה20[[#This Row],[LengthofCycle]]-F1314&lt;&gt;טבלה20[[#This Row],[הפרש קבוע אחרון]],0,""))),"")</f>
        <v>#REF!</v>
      </c>
      <c r="K1315" t="str">
        <f>IF(טבלה20[[#This Row],[CycleNumber]]&lt;3,"",IF(טבלה20[[#This Row],[דילוג]]=1,1,IF(K1314="","",IF(טבלה20[[#This Row],[LengthofCycle]]-F1314=טבלה20[[#This Row],[הפרש קבוע אחרון]],1,IF(K1314+1&gt;3,"",K1314+1)))))</f>
        <v/>
      </c>
      <c r="L1315" t="str">
        <f>IF(OR(טבלה20[[#This Row],[פעילות]]="",K1314=""),"",IF(טבלה20[[#This Row],[פעילות]]=1,1,0))</f>
        <v/>
      </c>
      <c r="M1315" s="1" t="str">
        <f>IF(טבלה20[[#This Row],[פעילות]]="","",IF(OR(M1314="",AND(טבלה20[[#This Row],[דילוג]]=1,K1314=3)),1,M1314+1))</f>
        <v/>
      </c>
      <c r="N1315" s="1" t="str">
        <f>IF(AND(טבלה20[[#This Row],[מחזורי פעילות]]=3,G1316=1,טבלה20[[#This Row],[הפרש קבוע אחרון]]&lt;&gt;I1316),1,"")</f>
        <v/>
      </c>
      <c r="O1315" s="1" t="str">
        <f>IF(AND(טבלה20[[#This Row],[מחזורי פעילות]]=3,G1316=1,טבלה20[[#This Row],[הפרש קבוע אחרון]]=I1316),1,"")</f>
        <v/>
      </c>
      <c r="P1315" s="1" t="str">
        <f>IF(AND(טבלה20[[#This Row],[דילוג]]=1,טבלה20[[#This Row],[הפרש קבוע אחרון]]=I1314,טבלה20[[#This Row],[מחזורי פעילות]]&gt;1),1,"")</f>
        <v/>
      </c>
      <c r="Q1315" s="1" t="str">
        <f>IF(OR(AND(טבלה20[[#This Row],[מחזורי פעילות]]&lt;&gt;"",M1316=""),AND(טבלה20[[#This Row],[פעילות]]=3,M1316=1)),טבלה20[[#This Row],[מחזורי פעילות]],"")</f>
        <v/>
      </c>
      <c r="R1315" s="1" t="str">
        <f>IF(טבלה20[[#This Row],[באיזה מחזור נעקר אחרי קביעה?]]&lt;&gt;"",1,"")</f>
        <v/>
      </c>
      <c r="S1315" s="1" t="str">
        <f>IF(AND(טבלה20[[#This Row],[באיזה מחזור נעקר אחרי קביעה?]]&lt;&gt;"",טבלה20[[#This Row],[CycleNumber]]&gt;B1316),טבלה20[[#This Row],[באיזה מחזור נעקר אחרי קביעה?]],"")</f>
        <v/>
      </c>
      <c r="T1315" s="1" t="str">
        <f>IF(AND(טבלה20[[#This Row],[הפרש קבוע אחרון]]&lt;&gt;"",I1314=""),טבלה20[[#This Row],[CycleNumber]],"")</f>
        <v/>
      </c>
      <c r="U1315" s="1" t="str">
        <f>IF(OR(טבלה20[[#This Row],[CycleNumber]]&gt;B1316,B1316=""),טבלה20[[#This Row],[CycleNumber]],"")</f>
        <v/>
      </c>
      <c r="V13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5" t="s">
        <v>144</v>
      </c>
      <c r="AO1315">
        <v>2</v>
      </c>
      <c r="AP1315">
        <v>40</v>
      </c>
      <c r="AQ1315" t="str">
        <f t="shared" si="44"/>
        <v/>
      </c>
      <c r="AR1315" t="e">
        <f t="shared" si="45"/>
        <v>#REF!</v>
      </c>
    </row>
    <row r="1316" spans="1:44" hidden="1" x14ac:dyDescent="0.25">
      <c r="A1316" t="s">
        <v>144</v>
      </c>
      <c r="B1316">
        <v>4</v>
      </c>
      <c r="C1316">
        <v>0</v>
      </c>
      <c r="D1316">
        <v>1</v>
      </c>
      <c r="E1316">
        <v>0</v>
      </c>
      <c r="F1316">
        <v>30</v>
      </c>
      <c r="G1316" t="str">
        <f>IF(טבלה20[[#This Row],[CycleNumber]]&gt;2,IF(AND(טבלה20[[#This Row],[LengthofCycle]]-F1315=F1315-F1314,טבלה20[[#This Row],[LengthofCycle]]-F1315&lt;&gt;0),1,""),"")</f>
        <v/>
      </c>
      <c r="H1316" t="str">
        <f>IF(טבלה20[[#This Row],[דילוג]]=1,SUM(G1316:G1317),"")</f>
        <v/>
      </c>
      <c r="I1316" t="str">
        <f>IF(AND(טבלה20[[#This Row],[CycleNumber]]&gt;B1315,טבלה20[[#This Row],[CycleNumber]]&gt;2),IF(טבלה20[[#This Row],[דילוג]]=1,טבלה20[[#This Row],[LengthofCycle]]-F1315,I1315),"")</f>
        <v/>
      </c>
      <c r="J1316" t="e">
        <f>IF(AND(טבלה20[[#This Row],[CycleNumber]]&gt;B1315,טבלה20[[#This Row],[CycleNumber]]&gt;2),IF(טבלה20[[#This Row],[דילוג]]=1,1,IF(MAX(J1314:J1315)=1,1,IF(טבלה20[[#This Row],[LengthofCycle]]-F1315&lt;&gt;טבלה20[[#This Row],[הפרש קבוע אחרון]],0,""))),"")</f>
        <v>#REF!</v>
      </c>
      <c r="K1316" t="str">
        <f>IF(טבלה20[[#This Row],[CycleNumber]]&lt;3,"",IF(טבלה20[[#This Row],[דילוג]]=1,1,IF(K1315="","",IF(טבלה20[[#This Row],[LengthofCycle]]-F1315=טבלה20[[#This Row],[הפרש קבוע אחרון]],1,IF(K1315+1&gt;3,"",K1315+1)))))</f>
        <v/>
      </c>
      <c r="L1316" t="str">
        <f>IF(OR(טבלה20[[#This Row],[פעילות]]="",K1315=""),"",IF(טבלה20[[#This Row],[פעילות]]=1,1,0))</f>
        <v/>
      </c>
      <c r="M1316" s="1" t="str">
        <f>IF(טבלה20[[#This Row],[פעילות]]="","",IF(OR(M1315="",AND(טבלה20[[#This Row],[דילוג]]=1,K1315=3)),1,M1315+1))</f>
        <v/>
      </c>
      <c r="N1316" s="1" t="str">
        <f>IF(AND(טבלה20[[#This Row],[מחזורי פעילות]]=3,G1317=1,טבלה20[[#This Row],[הפרש קבוע אחרון]]&lt;&gt;I1317),1,"")</f>
        <v/>
      </c>
      <c r="O1316" s="1" t="str">
        <f>IF(AND(טבלה20[[#This Row],[מחזורי פעילות]]=3,G1317=1,טבלה20[[#This Row],[הפרש קבוע אחרון]]=I1317),1,"")</f>
        <v/>
      </c>
      <c r="P1316" s="1" t="str">
        <f>IF(AND(טבלה20[[#This Row],[דילוג]]=1,טבלה20[[#This Row],[הפרש קבוע אחרון]]=I1315,טבלה20[[#This Row],[מחזורי פעילות]]&gt;1),1,"")</f>
        <v/>
      </c>
      <c r="Q1316" s="1" t="str">
        <f>IF(OR(AND(טבלה20[[#This Row],[מחזורי פעילות]]&lt;&gt;"",M1317=""),AND(טבלה20[[#This Row],[פעילות]]=3,M1317=1)),טבלה20[[#This Row],[מחזורי פעילות]],"")</f>
        <v/>
      </c>
      <c r="R1316" s="1" t="str">
        <f>IF(טבלה20[[#This Row],[באיזה מחזור נעקר אחרי קביעה?]]&lt;&gt;"",1,"")</f>
        <v/>
      </c>
      <c r="S1316" s="1" t="str">
        <f>IF(AND(טבלה20[[#This Row],[באיזה מחזור נעקר אחרי קביעה?]]&lt;&gt;"",טבלה20[[#This Row],[CycleNumber]]&gt;B1317),טבלה20[[#This Row],[באיזה מחזור נעקר אחרי קביעה?]],"")</f>
        <v/>
      </c>
      <c r="T1316" s="1" t="str">
        <f>IF(AND(טבלה20[[#This Row],[הפרש קבוע אחרון]]&lt;&gt;"",I1315=""),טבלה20[[#This Row],[CycleNumber]],"")</f>
        <v/>
      </c>
      <c r="U1316" s="1" t="str">
        <f>IF(OR(טבלה20[[#This Row],[CycleNumber]]&gt;B1317,B1317=""),טבלה20[[#This Row],[CycleNumber]],"")</f>
        <v/>
      </c>
      <c r="V13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6" t="s">
        <v>144</v>
      </c>
      <c r="AO1316">
        <v>3</v>
      </c>
      <c r="AP1316">
        <v>39</v>
      </c>
      <c r="AQ1316">
        <f t="shared" si="44"/>
        <v>0</v>
      </c>
      <c r="AR1316" t="str">
        <f t="shared" si="45"/>
        <v/>
      </c>
    </row>
    <row r="1317" spans="1:44" hidden="1" x14ac:dyDescent="0.25">
      <c r="A1317" t="s">
        <v>144</v>
      </c>
      <c r="B1317">
        <v>5</v>
      </c>
      <c r="C1317">
        <v>0</v>
      </c>
      <c r="D1317">
        <v>1</v>
      </c>
      <c r="E1317">
        <v>0</v>
      </c>
      <c r="F1317">
        <v>29</v>
      </c>
      <c r="G1317" t="str">
        <f>IF(טבלה20[[#This Row],[CycleNumber]]&gt;2,IF(AND(טבלה20[[#This Row],[LengthofCycle]]-F1316=F1316-F1315,טבלה20[[#This Row],[LengthofCycle]]-F1316&lt;&gt;0),1,""),"")</f>
        <v/>
      </c>
      <c r="H1317" t="str">
        <f>IF(טבלה20[[#This Row],[דילוג]]=1,SUM(G1317:G1318),"")</f>
        <v/>
      </c>
      <c r="I1317" t="str">
        <f>IF(AND(טבלה20[[#This Row],[CycleNumber]]&gt;B1316,טבלה20[[#This Row],[CycleNumber]]&gt;2),IF(טבלה20[[#This Row],[דילוג]]=1,טבלה20[[#This Row],[LengthofCycle]]-F1316,I1316),"")</f>
        <v/>
      </c>
      <c r="J1317" t="e">
        <f>IF(AND(טבלה20[[#This Row],[CycleNumber]]&gt;B1316,טבלה20[[#This Row],[CycleNumber]]&gt;2),IF(טבלה20[[#This Row],[דילוג]]=1,1,IF(MAX(J1315:J1316)=1,1,IF(טבלה20[[#This Row],[LengthofCycle]]-F1316&lt;&gt;טבלה20[[#This Row],[הפרש קבוע אחרון]],0,""))),"")</f>
        <v>#REF!</v>
      </c>
      <c r="K1317" t="str">
        <f>IF(טבלה20[[#This Row],[CycleNumber]]&lt;3,"",IF(טבלה20[[#This Row],[דילוג]]=1,1,IF(K1316="","",IF(טבלה20[[#This Row],[LengthofCycle]]-F1316=טבלה20[[#This Row],[הפרש קבוע אחרון]],1,IF(K1316+1&gt;3,"",K1316+1)))))</f>
        <v/>
      </c>
      <c r="L1317" t="str">
        <f>IF(OR(טבלה20[[#This Row],[פעילות]]="",K1316=""),"",IF(טבלה20[[#This Row],[פעילות]]=1,1,0))</f>
        <v/>
      </c>
      <c r="M1317" s="1" t="str">
        <f>IF(טבלה20[[#This Row],[פעילות]]="","",IF(OR(M1316="",AND(טבלה20[[#This Row],[דילוג]]=1,K1316=3)),1,M1316+1))</f>
        <v/>
      </c>
      <c r="N1317" s="1" t="str">
        <f>IF(AND(טבלה20[[#This Row],[מחזורי פעילות]]=3,G1318=1,טבלה20[[#This Row],[הפרש קבוע אחרון]]&lt;&gt;I1318),1,"")</f>
        <v/>
      </c>
      <c r="O1317" s="1" t="str">
        <f>IF(AND(טבלה20[[#This Row],[מחזורי פעילות]]=3,G1318=1,טבלה20[[#This Row],[הפרש קבוע אחרון]]=I1318),1,"")</f>
        <v/>
      </c>
      <c r="P1317" s="1" t="str">
        <f>IF(AND(טבלה20[[#This Row],[דילוג]]=1,טבלה20[[#This Row],[הפרש קבוע אחרון]]=I1316,טבלה20[[#This Row],[מחזורי פעילות]]&gt;1),1,"")</f>
        <v/>
      </c>
      <c r="Q1317" s="1" t="str">
        <f>IF(OR(AND(טבלה20[[#This Row],[מחזורי פעילות]]&lt;&gt;"",M1318=""),AND(טבלה20[[#This Row],[פעילות]]=3,M1318=1)),טבלה20[[#This Row],[מחזורי פעילות]],"")</f>
        <v/>
      </c>
      <c r="R1317" s="1" t="str">
        <f>IF(טבלה20[[#This Row],[באיזה מחזור נעקר אחרי קביעה?]]&lt;&gt;"",1,"")</f>
        <v/>
      </c>
      <c r="S1317" s="1" t="str">
        <f>IF(AND(טבלה20[[#This Row],[באיזה מחזור נעקר אחרי קביעה?]]&lt;&gt;"",טבלה20[[#This Row],[CycleNumber]]&gt;B1318),טבלה20[[#This Row],[באיזה מחזור נעקר אחרי קביעה?]],"")</f>
        <v/>
      </c>
      <c r="T1317" s="1" t="str">
        <f>IF(AND(טבלה20[[#This Row],[הפרש קבוע אחרון]]&lt;&gt;"",I1316=""),טבלה20[[#This Row],[CycleNumber]],"")</f>
        <v/>
      </c>
      <c r="U1317" s="1" t="str">
        <f>IF(OR(טבלה20[[#This Row],[CycleNumber]]&gt;B1318,B1318=""),טבלה20[[#This Row],[CycleNumber]],"")</f>
        <v/>
      </c>
      <c r="V13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7" t="s">
        <v>144</v>
      </c>
      <c r="AO1317">
        <v>4</v>
      </c>
      <c r="AP1317">
        <v>30</v>
      </c>
      <c r="AQ1317">
        <f t="shared" si="44"/>
        <v>0</v>
      </c>
      <c r="AR1317" t="str">
        <f t="shared" si="45"/>
        <v/>
      </c>
    </row>
    <row r="1318" spans="1:44" hidden="1" x14ac:dyDescent="0.25">
      <c r="A1318" t="s">
        <v>144</v>
      </c>
      <c r="B1318">
        <v>6</v>
      </c>
      <c r="C1318">
        <v>0</v>
      </c>
      <c r="D1318">
        <v>1</v>
      </c>
      <c r="E1318">
        <v>0</v>
      </c>
      <c r="F1318">
        <v>35</v>
      </c>
      <c r="G1318" t="str">
        <f>IF(טבלה20[[#This Row],[CycleNumber]]&gt;2,IF(AND(טבלה20[[#This Row],[LengthofCycle]]-F1317=F1317-F1316,טבלה20[[#This Row],[LengthofCycle]]-F1317&lt;&gt;0),1,""),"")</f>
        <v/>
      </c>
      <c r="H1318" t="str">
        <f>IF(טבלה20[[#This Row],[דילוג]]=1,SUM(G1318:G1319),"")</f>
        <v/>
      </c>
      <c r="I1318" t="str">
        <f>IF(AND(טבלה20[[#This Row],[CycleNumber]]&gt;B1317,טבלה20[[#This Row],[CycleNumber]]&gt;2),IF(טבלה20[[#This Row],[דילוג]]=1,טבלה20[[#This Row],[LengthofCycle]]-F1317,I1317),"")</f>
        <v/>
      </c>
      <c r="J1318" t="e">
        <f>IF(AND(טבלה20[[#This Row],[CycleNumber]]&gt;B1317,טבלה20[[#This Row],[CycleNumber]]&gt;2),IF(טבלה20[[#This Row],[דילוג]]=1,1,IF(MAX(J1316:J1317)=1,1,IF(טבלה20[[#This Row],[LengthofCycle]]-F1317&lt;&gt;טבלה20[[#This Row],[הפרש קבוע אחרון]],0,""))),"")</f>
        <v>#REF!</v>
      </c>
      <c r="K1318" t="str">
        <f>IF(טבלה20[[#This Row],[CycleNumber]]&lt;3,"",IF(טבלה20[[#This Row],[דילוג]]=1,1,IF(K1317="","",IF(טבלה20[[#This Row],[LengthofCycle]]-F1317=טבלה20[[#This Row],[הפרש קבוע אחרון]],1,IF(K1317+1&gt;3,"",K1317+1)))))</f>
        <v/>
      </c>
      <c r="L1318" t="str">
        <f>IF(OR(טבלה20[[#This Row],[פעילות]]="",K1317=""),"",IF(טבלה20[[#This Row],[פעילות]]=1,1,0))</f>
        <v/>
      </c>
      <c r="M1318" s="1" t="str">
        <f>IF(טבלה20[[#This Row],[פעילות]]="","",IF(OR(M1317="",AND(טבלה20[[#This Row],[דילוג]]=1,K1317=3)),1,M1317+1))</f>
        <v/>
      </c>
      <c r="N1318" s="1" t="str">
        <f>IF(AND(טבלה20[[#This Row],[מחזורי פעילות]]=3,G1319=1,טבלה20[[#This Row],[הפרש קבוע אחרון]]&lt;&gt;I1319),1,"")</f>
        <v/>
      </c>
      <c r="O1318" s="1" t="str">
        <f>IF(AND(טבלה20[[#This Row],[מחזורי פעילות]]=3,G1319=1,טבלה20[[#This Row],[הפרש קבוע אחרון]]=I1319),1,"")</f>
        <v/>
      </c>
      <c r="P1318" s="1" t="str">
        <f>IF(AND(טבלה20[[#This Row],[דילוג]]=1,טבלה20[[#This Row],[הפרש קבוע אחרון]]=I1317,טבלה20[[#This Row],[מחזורי פעילות]]&gt;1),1,"")</f>
        <v/>
      </c>
      <c r="Q1318" s="1" t="str">
        <f>IF(OR(AND(טבלה20[[#This Row],[מחזורי פעילות]]&lt;&gt;"",M1319=""),AND(טבלה20[[#This Row],[פעילות]]=3,M1319=1)),טבלה20[[#This Row],[מחזורי פעילות]],"")</f>
        <v/>
      </c>
      <c r="R1318" s="1" t="str">
        <f>IF(טבלה20[[#This Row],[באיזה מחזור נעקר אחרי קביעה?]]&lt;&gt;"",1,"")</f>
        <v/>
      </c>
      <c r="S1318" s="1" t="str">
        <f>IF(AND(טבלה20[[#This Row],[באיזה מחזור נעקר אחרי קביעה?]]&lt;&gt;"",טבלה20[[#This Row],[CycleNumber]]&gt;B1319),טבלה20[[#This Row],[באיזה מחזור נעקר אחרי קביעה?]],"")</f>
        <v/>
      </c>
      <c r="T1318" s="1" t="str">
        <f>IF(AND(טבלה20[[#This Row],[הפרש קבוע אחרון]]&lt;&gt;"",I1317=""),טבלה20[[#This Row],[CycleNumber]],"")</f>
        <v/>
      </c>
      <c r="U1318" s="1" t="str">
        <f>IF(OR(טבלה20[[#This Row],[CycleNumber]]&gt;B1319,B1319=""),טבלה20[[#This Row],[CycleNumber]],"")</f>
        <v/>
      </c>
      <c r="V13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8" t="s">
        <v>144</v>
      </c>
      <c r="AO1318">
        <v>5</v>
      </c>
      <c r="AP1318">
        <v>29</v>
      </c>
      <c r="AQ1318">
        <f t="shared" si="44"/>
        <v>0</v>
      </c>
      <c r="AR1318" t="str">
        <f t="shared" si="45"/>
        <v/>
      </c>
    </row>
    <row r="1319" spans="1:44" hidden="1" x14ac:dyDescent="0.25">
      <c r="A1319" t="s">
        <v>144</v>
      </c>
      <c r="B1319">
        <v>7</v>
      </c>
      <c r="C1319">
        <v>0</v>
      </c>
      <c r="D1319">
        <v>1</v>
      </c>
      <c r="E1319">
        <v>0</v>
      </c>
      <c r="F1319">
        <v>29</v>
      </c>
      <c r="G1319" t="str">
        <f>IF(טבלה20[[#This Row],[CycleNumber]]&gt;2,IF(AND(טבלה20[[#This Row],[LengthofCycle]]-F1318=F1318-F1317,טבלה20[[#This Row],[LengthofCycle]]-F1318&lt;&gt;0),1,""),"")</f>
        <v/>
      </c>
      <c r="H1319" t="str">
        <f>IF(טבלה20[[#This Row],[דילוג]]=1,SUM(G1319:G1320),"")</f>
        <v/>
      </c>
      <c r="I1319" t="str">
        <f>IF(AND(טבלה20[[#This Row],[CycleNumber]]&gt;B1318,טבלה20[[#This Row],[CycleNumber]]&gt;2),IF(טבלה20[[#This Row],[דילוג]]=1,טבלה20[[#This Row],[LengthofCycle]]-F1318,I1318),"")</f>
        <v/>
      </c>
      <c r="J1319" t="e">
        <f>IF(AND(טבלה20[[#This Row],[CycleNumber]]&gt;B1318,טבלה20[[#This Row],[CycleNumber]]&gt;2),IF(טבלה20[[#This Row],[דילוג]]=1,1,IF(MAX(J1317:J1318)=1,1,IF(טבלה20[[#This Row],[LengthofCycle]]-F1318&lt;&gt;טבלה20[[#This Row],[הפרש קבוע אחרון]],0,""))),"")</f>
        <v>#REF!</v>
      </c>
      <c r="K1319" t="str">
        <f>IF(טבלה20[[#This Row],[CycleNumber]]&lt;3,"",IF(טבלה20[[#This Row],[דילוג]]=1,1,IF(K1318="","",IF(טבלה20[[#This Row],[LengthofCycle]]-F1318=טבלה20[[#This Row],[הפרש קבוע אחרון]],1,IF(K1318+1&gt;3,"",K1318+1)))))</f>
        <v/>
      </c>
      <c r="L1319" t="str">
        <f>IF(OR(טבלה20[[#This Row],[פעילות]]="",K1318=""),"",IF(טבלה20[[#This Row],[פעילות]]=1,1,0))</f>
        <v/>
      </c>
      <c r="M1319" s="1" t="str">
        <f>IF(טבלה20[[#This Row],[פעילות]]="","",IF(OR(M1318="",AND(טבלה20[[#This Row],[דילוג]]=1,K1318=3)),1,M1318+1))</f>
        <v/>
      </c>
      <c r="N1319" s="1" t="str">
        <f>IF(AND(טבלה20[[#This Row],[מחזורי פעילות]]=3,G1320=1,טבלה20[[#This Row],[הפרש קבוע אחרון]]&lt;&gt;I1320),1,"")</f>
        <v/>
      </c>
      <c r="O1319" s="1" t="str">
        <f>IF(AND(טבלה20[[#This Row],[מחזורי פעילות]]=3,G1320=1,טבלה20[[#This Row],[הפרש קבוע אחרון]]=I1320),1,"")</f>
        <v/>
      </c>
      <c r="P1319" s="1" t="str">
        <f>IF(AND(טבלה20[[#This Row],[דילוג]]=1,טבלה20[[#This Row],[הפרש קבוע אחרון]]=I1318,טבלה20[[#This Row],[מחזורי פעילות]]&gt;1),1,"")</f>
        <v/>
      </c>
      <c r="Q1319" s="1" t="str">
        <f>IF(OR(AND(טבלה20[[#This Row],[מחזורי פעילות]]&lt;&gt;"",M1320=""),AND(טבלה20[[#This Row],[פעילות]]=3,M1320=1)),טבלה20[[#This Row],[מחזורי פעילות]],"")</f>
        <v/>
      </c>
      <c r="R1319" s="1" t="str">
        <f>IF(טבלה20[[#This Row],[באיזה מחזור נעקר אחרי קביעה?]]&lt;&gt;"",1,"")</f>
        <v/>
      </c>
      <c r="S1319" s="1" t="str">
        <f>IF(AND(טבלה20[[#This Row],[באיזה מחזור נעקר אחרי קביעה?]]&lt;&gt;"",טבלה20[[#This Row],[CycleNumber]]&gt;B1320),טבלה20[[#This Row],[באיזה מחזור נעקר אחרי קביעה?]],"")</f>
        <v/>
      </c>
      <c r="T1319" s="1" t="str">
        <f>IF(AND(טבלה20[[#This Row],[הפרש קבוע אחרון]]&lt;&gt;"",I1318=""),טבלה20[[#This Row],[CycleNumber]],"")</f>
        <v/>
      </c>
      <c r="U1319" s="1" t="str">
        <f>IF(OR(טבלה20[[#This Row],[CycleNumber]]&gt;B1320,B1320=""),טבלה20[[#This Row],[CycleNumber]],"")</f>
        <v/>
      </c>
      <c r="V13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19" t="s">
        <v>144</v>
      </c>
      <c r="AO1319">
        <v>6</v>
      </c>
      <c r="AP1319">
        <v>35</v>
      </c>
      <c r="AQ1319">
        <f t="shared" si="44"/>
        <v>0</v>
      </c>
      <c r="AR1319" t="str">
        <f t="shared" si="45"/>
        <v/>
      </c>
    </row>
    <row r="1320" spans="1:44" hidden="1" x14ac:dyDescent="0.25">
      <c r="A1320" t="s">
        <v>144</v>
      </c>
      <c r="B1320">
        <v>8</v>
      </c>
      <c r="C1320">
        <v>0</v>
      </c>
      <c r="D1320">
        <v>1</v>
      </c>
      <c r="E1320">
        <v>0</v>
      </c>
      <c r="F1320">
        <v>33</v>
      </c>
      <c r="G1320" t="str">
        <f>IF(טבלה20[[#This Row],[CycleNumber]]&gt;2,IF(AND(טבלה20[[#This Row],[LengthofCycle]]-F1319=F1319-F1318,טבלה20[[#This Row],[LengthofCycle]]-F1319&lt;&gt;0),1,""),"")</f>
        <v/>
      </c>
      <c r="H1320" t="str">
        <f>IF(טבלה20[[#This Row],[דילוג]]=1,SUM(G1320:G1321),"")</f>
        <v/>
      </c>
      <c r="I1320" t="str">
        <f>IF(AND(טבלה20[[#This Row],[CycleNumber]]&gt;B1319,טבלה20[[#This Row],[CycleNumber]]&gt;2),IF(טבלה20[[#This Row],[דילוג]]=1,טבלה20[[#This Row],[LengthofCycle]]-F1319,I1319),"")</f>
        <v/>
      </c>
      <c r="J1320" t="e">
        <f>IF(AND(טבלה20[[#This Row],[CycleNumber]]&gt;B1319,טבלה20[[#This Row],[CycleNumber]]&gt;2),IF(טבלה20[[#This Row],[דילוג]]=1,1,IF(MAX(J1318:J1319)=1,1,IF(טבלה20[[#This Row],[LengthofCycle]]-F1319&lt;&gt;טבלה20[[#This Row],[הפרש קבוע אחרון]],0,""))),"")</f>
        <v>#REF!</v>
      </c>
      <c r="K1320" t="str">
        <f>IF(טבלה20[[#This Row],[CycleNumber]]&lt;3,"",IF(טבלה20[[#This Row],[דילוג]]=1,1,IF(K1319="","",IF(טבלה20[[#This Row],[LengthofCycle]]-F1319=טבלה20[[#This Row],[הפרש קבוע אחרון]],1,IF(K1319+1&gt;3,"",K1319+1)))))</f>
        <v/>
      </c>
      <c r="L1320" t="str">
        <f>IF(OR(טבלה20[[#This Row],[פעילות]]="",K1319=""),"",IF(טבלה20[[#This Row],[פעילות]]=1,1,0))</f>
        <v/>
      </c>
      <c r="M1320" s="1" t="str">
        <f>IF(טבלה20[[#This Row],[פעילות]]="","",IF(OR(M1319="",AND(טבלה20[[#This Row],[דילוג]]=1,K1319=3)),1,M1319+1))</f>
        <v/>
      </c>
      <c r="N1320" s="1" t="str">
        <f>IF(AND(טבלה20[[#This Row],[מחזורי פעילות]]=3,G1321=1,טבלה20[[#This Row],[הפרש קבוע אחרון]]&lt;&gt;I1321),1,"")</f>
        <v/>
      </c>
      <c r="O1320" s="1" t="str">
        <f>IF(AND(טבלה20[[#This Row],[מחזורי פעילות]]=3,G1321=1,טבלה20[[#This Row],[הפרש קבוע אחרון]]=I1321),1,"")</f>
        <v/>
      </c>
      <c r="P1320" s="1" t="str">
        <f>IF(AND(טבלה20[[#This Row],[דילוג]]=1,טבלה20[[#This Row],[הפרש קבוע אחרון]]=I1319,טבלה20[[#This Row],[מחזורי פעילות]]&gt;1),1,"")</f>
        <v/>
      </c>
      <c r="Q1320" s="1" t="str">
        <f>IF(OR(AND(טבלה20[[#This Row],[מחזורי פעילות]]&lt;&gt;"",M1321=""),AND(טבלה20[[#This Row],[פעילות]]=3,M1321=1)),טבלה20[[#This Row],[מחזורי פעילות]],"")</f>
        <v/>
      </c>
      <c r="R1320" s="1" t="str">
        <f>IF(טבלה20[[#This Row],[באיזה מחזור נעקר אחרי קביעה?]]&lt;&gt;"",1,"")</f>
        <v/>
      </c>
      <c r="S1320" s="1" t="str">
        <f>IF(AND(טבלה20[[#This Row],[באיזה מחזור נעקר אחרי קביעה?]]&lt;&gt;"",טבלה20[[#This Row],[CycleNumber]]&gt;B1321),טבלה20[[#This Row],[באיזה מחזור נעקר אחרי קביעה?]],"")</f>
        <v/>
      </c>
      <c r="T1320" s="1" t="str">
        <f>IF(AND(טבלה20[[#This Row],[הפרש קבוע אחרון]]&lt;&gt;"",I1319=""),טבלה20[[#This Row],[CycleNumber]],"")</f>
        <v/>
      </c>
      <c r="U1320" s="1" t="str">
        <f>IF(OR(טבלה20[[#This Row],[CycleNumber]]&gt;B1321,B1321=""),טבלה20[[#This Row],[CycleNumber]],"")</f>
        <v/>
      </c>
      <c r="V13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0" t="s">
        <v>144</v>
      </c>
      <c r="AO1320">
        <v>7</v>
      </c>
      <c r="AP1320">
        <v>29</v>
      </c>
      <c r="AQ1320">
        <f t="shared" si="44"/>
        <v>0</v>
      </c>
      <c r="AR1320" t="str">
        <f t="shared" si="45"/>
        <v/>
      </c>
    </row>
    <row r="1321" spans="1:44" hidden="1" x14ac:dyDescent="0.25">
      <c r="A1321" t="s">
        <v>144</v>
      </c>
      <c r="B1321">
        <v>9</v>
      </c>
      <c r="C1321">
        <v>0</v>
      </c>
      <c r="D1321">
        <v>1</v>
      </c>
      <c r="E1321">
        <v>0</v>
      </c>
      <c r="F1321">
        <v>32</v>
      </c>
      <c r="G1321" t="str">
        <f>IF(טבלה20[[#This Row],[CycleNumber]]&gt;2,IF(AND(טבלה20[[#This Row],[LengthofCycle]]-F1320=F1320-F1319,טבלה20[[#This Row],[LengthofCycle]]-F1320&lt;&gt;0),1,""),"")</f>
        <v/>
      </c>
      <c r="H1321" t="str">
        <f>IF(טבלה20[[#This Row],[דילוג]]=1,SUM(G1321:G1322),"")</f>
        <v/>
      </c>
      <c r="I1321" t="str">
        <f>IF(AND(טבלה20[[#This Row],[CycleNumber]]&gt;B1320,טבלה20[[#This Row],[CycleNumber]]&gt;2),IF(טבלה20[[#This Row],[דילוג]]=1,טבלה20[[#This Row],[LengthofCycle]]-F1320,I1320),"")</f>
        <v/>
      </c>
      <c r="J1321" t="e">
        <f>IF(AND(טבלה20[[#This Row],[CycleNumber]]&gt;B1320,טבלה20[[#This Row],[CycleNumber]]&gt;2),IF(טבלה20[[#This Row],[דילוג]]=1,1,IF(MAX(J1319:J1320)=1,1,IF(טבלה20[[#This Row],[LengthofCycle]]-F1320&lt;&gt;טבלה20[[#This Row],[הפרש קבוע אחרון]],0,""))),"")</f>
        <v>#REF!</v>
      </c>
      <c r="K1321" t="str">
        <f>IF(טבלה20[[#This Row],[CycleNumber]]&lt;3,"",IF(טבלה20[[#This Row],[דילוג]]=1,1,IF(K1320="","",IF(טבלה20[[#This Row],[LengthofCycle]]-F1320=טבלה20[[#This Row],[הפרש קבוע אחרון]],1,IF(K1320+1&gt;3,"",K1320+1)))))</f>
        <v/>
      </c>
      <c r="L1321" t="str">
        <f>IF(OR(טבלה20[[#This Row],[פעילות]]="",K1320=""),"",IF(טבלה20[[#This Row],[פעילות]]=1,1,0))</f>
        <v/>
      </c>
      <c r="M1321" s="1" t="str">
        <f>IF(טבלה20[[#This Row],[פעילות]]="","",IF(OR(M1320="",AND(טבלה20[[#This Row],[דילוג]]=1,K1320=3)),1,M1320+1))</f>
        <v/>
      </c>
      <c r="N1321" s="1" t="str">
        <f>IF(AND(טבלה20[[#This Row],[מחזורי פעילות]]=3,G1322=1,טבלה20[[#This Row],[הפרש קבוע אחרון]]&lt;&gt;I1322),1,"")</f>
        <v/>
      </c>
      <c r="O1321" s="1" t="str">
        <f>IF(AND(טבלה20[[#This Row],[מחזורי פעילות]]=3,G1322=1,טבלה20[[#This Row],[הפרש קבוע אחרון]]=I1322),1,"")</f>
        <v/>
      </c>
      <c r="P1321" s="1" t="str">
        <f>IF(AND(טבלה20[[#This Row],[דילוג]]=1,טבלה20[[#This Row],[הפרש קבוע אחרון]]=I1320,טבלה20[[#This Row],[מחזורי פעילות]]&gt;1),1,"")</f>
        <v/>
      </c>
      <c r="Q1321" s="1" t="str">
        <f>IF(OR(AND(טבלה20[[#This Row],[מחזורי פעילות]]&lt;&gt;"",M1322=""),AND(טבלה20[[#This Row],[פעילות]]=3,M1322=1)),טבלה20[[#This Row],[מחזורי פעילות]],"")</f>
        <v/>
      </c>
      <c r="R1321" s="1" t="str">
        <f>IF(טבלה20[[#This Row],[באיזה מחזור נעקר אחרי קביעה?]]&lt;&gt;"",1,"")</f>
        <v/>
      </c>
      <c r="S1321" s="1" t="str">
        <f>IF(AND(טבלה20[[#This Row],[באיזה מחזור נעקר אחרי קביעה?]]&lt;&gt;"",טבלה20[[#This Row],[CycleNumber]]&gt;B1322),טבלה20[[#This Row],[באיזה מחזור נעקר אחרי קביעה?]],"")</f>
        <v/>
      </c>
      <c r="T1321" s="1" t="str">
        <f>IF(AND(טבלה20[[#This Row],[הפרש קבוע אחרון]]&lt;&gt;"",I1320=""),טבלה20[[#This Row],[CycleNumber]],"")</f>
        <v/>
      </c>
      <c r="U1321" s="1" t="str">
        <f>IF(OR(טבלה20[[#This Row],[CycleNumber]]&gt;B1322,B1322=""),טבלה20[[#This Row],[CycleNumber]],"")</f>
        <v/>
      </c>
      <c r="V13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1" t="s">
        <v>144</v>
      </c>
      <c r="AO1321">
        <v>8</v>
      </c>
      <c r="AP1321">
        <v>33</v>
      </c>
      <c r="AQ1321">
        <f t="shared" si="44"/>
        <v>0</v>
      </c>
      <c r="AR1321" t="str">
        <f t="shared" si="45"/>
        <v/>
      </c>
    </row>
    <row r="1322" spans="1:44" hidden="1" x14ac:dyDescent="0.25">
      <c r="A1322" t="s">
        <v>144</v>
      </c>
      <c r="B1322">
        <v>10</v>
      </c>
      <c r="C1322">
        <v>0</v>
      </c>
      <c r="D1322">
        <v>1</v>
      </c>
      <c r="E1322">
        <v>0</v>
      </c>
      <c r="F1322">
        <v>29</v>
      </c>
      <c r="G1322" t="str">
        <f>IF(טבלה20[[#This Row],[CycleNumber]]&gt;2,IF(AND(טבלה20[[#This Row],[LengthofCycle]]-F1321=F1321-F1320,טבלה20[[#This Row],[LengthofCycle]]-F1321&lt;&gt;0),1,""),"")</f>
        <v/>
      </c>
      <c r="H1322" t="str">
        <f>IF(טבלה20[[#This Row],[דילוג]]=1,SUM(G1322:G1323),"")</f>
        <v/>
      </c>
      <c r="I1322" t="str">
        <f>IF(AND(טבלה20[[#This Row],[CycleNumber]]&gt;B1321,טבלה20[[#This Row],[CycleNumber]]&gt;2),IF(טבלה20[[#This Row],[דילוג]]=1,טבלה20[[#This Row],[LengthofCycle]]-F1321,I1321),"")</f>
        <v/>
      </c>
      <c r="J1322" t="e">
        <f>IF(AND(טבלה20[[#This Row],[CycleNumber]]&gt;B1321,טבלה20[[#This Row],[CycleNumber]]&gt;2),IF(טבלה20[[#This Row],[דילוג]]=1,1,IF(MAX(J1320:J1321)=1,1,IF(טבלה20[[#This Row],[LengthofCycle]]-F1321&lt;&gt;טבלה20[[#This Row],[הפרש קבוע אחרון]],0,""))),"")</f>
        <v>#REF!</v>
      </c>
      <c r="K1322" t="str">
        <f>IF(טבלה20[[#This Row],[CycleNumber]]&lt;3,"",IF(טבלה20[[#This Row],[דילוג]]=1,1,IF(K1321="","",IF(טבלה20[[#This Row],[LengthofCycle]]-F1321=טבלה20[[#This Row],[הפרש קבוע אחרון]],1,IF(K1321+1&gt;3,"",K1321+1)))))</f>
        <v/>
      </c>
      <c r="L1322" t="str">
        <f>IF(OR(טבלה20[[#This Row],[פעילות]]="",K1321=""),"",IF(טבלה20[[#This Row],[פעילות]]=1,1,0))</f>
        <v/>
      </c>
      <c r="M1322" s="1" t="str">
        <f>IF(טבלה20[[#This Row],[פעילות]]="","",IF(OR(M1321="",AND(טבלה20[[#This Row],[דילוג]]=1,K1321=3)),1,M1321+1))</f>
        <v/>
      </c>
      <c r="N1322" s="1" t="str">
        <f>IF(AND(טבלה20[[#This Row],[מחזורי פעילות]]=3,G1323=1,טבלה20[[#This Row],[הפרש קבוע אחרון]]&lt;&gt;I1323),1,"")</f>
        <v/>
      </c>
      <c r="O1322" s="1" t="str">
        <f>IF(AND(טבלה20[[#This Row],[מחזורי פעילות]]=3,G1323=1,טבלה20[[#This Row],[הפרש קבוע אחרון]]=I1323),1,"")</f>
        <v/>
      </c>
      <c r="P1322" s="1" t="str">
        <f>IF(AND(טבלה20[[#This Row],[דילוג]]=1,טבלה20[[#This Row],[הפרש קבוע אחרון]]=I1321,טבלה20[[#This Row],[מחזורי פעילות]]&gt;1),1,"")</f>
        <v/>
      </c>
      <c r="Q1322" s="1" t="str">
        <f>IF(OR(AND(טבלה20[[#This Row],[מחזורי פעילות]]&lt;&gt;"",M1323=""),AND(טבלה20[[#This Row],[פעילות]]=3,M1323=1)),טבלה20[[#This Row],[מחזורי פעילות]],"")</f>
        <v/>
      </c>
      <c r="R1322" s="1" t="str">
        <f>IF(טבלה20[[#This Row],[באיזה מחזור נעקר אחרי קביעה?]]&lt;&gt;"",1,"")</f>
        <v/>
      </c>
      <c r="S1322" s="1" t="str">
        <f>IF(AND(טבלה20[[#This Row],[באיזה מחזור נעקר אחרי קביעה?]]&lt;&gt;"",טבלה20[[#This Row],[CycleNumber]]&gt;B1323),טבלה20[[#This Row],[באיזה מחזור נעקר אחרי קביעה?]],"")</f>
        <v/>
      </c>
      <c r="T1322" s="1" t="str">
        <f>IF(AND(טבלה20[[#This Row],[הפרש קבוע אחרון]]&lt;&gt;"",I1321=""),טבלה20[[#This Row],[CycleNumber]],"")</f>
        <v/>
      </c>
      <c r="U1322" s="1" t="str">
        <f>IF(OR(טבלה20[[#This Row],[CycleNumber]]&gt;B1323,B1323=""),טבלה20[[#This Row],[CycleNumber]],"")</f>
        <v/>
      </c>
      <c r="V13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2" t="s">
        <v>144</v>
      </c>
      <c r="AO1322">
        <v>9</v>
      </c>
      <c r="AP1322">
        <v>32</v>
      </c>
      <c r="AQ1322">
        <f t="shared" si="44"/>
        <v>0</v>
      </c>
      <c r="AR1322" t="str">
        <f t="shared" si="45"/>
        <v/>
      </c>
    </row>
    <row r="1323" spans="1:44" hidden="1" x14ac:dyDescent="0.25">
      <c r="A1323" t="s">
        <v>144</v>
      </c>
      <c r="B1323">
        <v>11</v>
      </c>
      <c r="C1323">
        <v>0</v>
      </c>
      <c r="D1323">
        <v>1</v>
      </c>
      <c r="E1323">
        <v>0</v>
      </c>
      <c r="F1323">
        <v>31</v>
      </c>
      <c r="G1323" t="str">
        <f>IF(טבלה20[[#This Row],[CycleNumber]]&gt;2,IF(AND(טבלה20[[#This Row],[LengthofCycle]]-F1322=F1322-F1321,טבלה20[[#This Row],[LengthofCycle]]-F1322&lt;&gt;0),1,""),"")</f>
        <v/>
      </c>
      <c r="H1323" t="str">
        <f>IF(טבלה20[[#This Row],[דילוג]]=1,SUM(G1323:G1324),"")</f>
        <v/>
      </c>
      <c r="I1323" t="str">
        <f>IF(AND(טבלה20[[#This Row],[CycleNumber]]&gt;B1322,טבלה20[[#This Row],[CycleNumber]]&gt;2),IF(טבלה20[[#This Row],[דילוג]]=1,טבלה20[[#This Row],[LengthofCycle]]-F1322,I1322),"")</f>
        <v/>
      </c>
      <c r="J1323" t="e">
        <f>IF(AND(טבלה20[[#This Row],[CycleNumber]]&gt;B1322,טבלה20[[#This Row],[CycleNumber]]&gt;2),IF(טבלה20[[#This Row],[דילוג]]=1,1,IF(MAX(J1321:J1322)=1,1,IF(טבלה20[[#This Row],[LengthofCycle]]-F1322&lt;&gt;טבלה20[[#This Row],[הפרש קבוע אחרון]],0,""))),"")</f>
        <v>#REF!</v>
      </c>
      <c r="K1323" t="str">
        <f>IF(טבלה20[[#This Row],[CycleNumber]]&lt;3,"",IF(טבלה20[[#This Row],[דילוג]]=1,1,IF(K1322="","",IF(טבלה20[[#This Row],[LengthofCycle]]-F1322=טבלה20[[#This Row],[הפרש קבוע אחרון]],1,IF(K1322+1&gt;3,"",K1322+1)))))</f>
        <v/>
      </c>
      <c r="L1323" t="str">
        <f>IF(OR(טבלה20[[#This Row],[פעילות]]="",K1322=""),"",IF(טבלה20[[#This Row],[פעילות]]=1,1,0))</f>
        <v/>
      </c>
      <c r="M1323" s="1" t="str">
        <f>IF(טבלה20[[#This Row],[פעילות]]="","",IF(OR(M1322="",AND(טבלה20[[#This Row],[דילוג]]=1,K1322=3)),1,M1322+1))</f>
        <v/>
      </c>
      <c r="N1323" s="1" t="str">
        <f>IF(AND(טבלה20[[#This Row],[מחזורי פעילות]]=3,G1324=1,טבלה20[[#This Row],[הפרש קבוע אחרון]]&lt;&gt;I1324),1,"")</f>
        <v/>
      </c>
      <c r="O1323" s="1" t="str">
        <f>IF(AND(טבלה20[[#This Row],[מחזורי פעילות]]=3,G1324=1,טבלה20[[#This Row],[הפרש קבוע אחרון]]=I1324),1,"")</f>
        <v/>
      </c>
      <c r="P1323" s="1" t="str">
        <f>IF(AND(טבלה20[[#This Row],[דילוג]]=1,טבלה20[[#This Row],[הפרש קבוע אחרון]]=I1322,טבלה20[[#This Row],[מחזורי פעילות]]&gt;1),1,"")</f>
        <v/>
      </c>
      <c r="Q1323" s="1" t="str">
        <f>IF(OR(AND(טבלה20[[#This Row],[מחזורי פעילות]]&lt;&gt;"",M1324=""),AND(טבלה20[[#This Row],[פעילות]]=3,M1324=1)),טבלה20[[#This Row],[מחזורי פעילות]],"")</f>
        <v/>
      </c>
      <c r="R1323" s="1" t="str">
        <f>IF(טבלה20[[#This Row],[באיזה מחזור נעקר אחרי קביעה?]]&lt;&gt;"",1,"")</f>
        <v/>
      </c>
      <c r="S1323" s="1" t="str">
        <f>IF(AND(טבלה20[[#This Row],[באיזה מחזור נעקר אחרי קביעה?]]&lt;&gt;"",טבלה20[[#This Row],[CycleNumber]]&gt;B1324),טבלה20[[#This Row],[באיזה מחזור נעקר אחרי קביעה?]],"")</f>
        <v/>
      </c>
      <c r="T1323" s="1" t="str">
        <f>IF(AND(טבלה20[[#This Row],[הפרש קבוע אחרון]]&lt;&gt;"",I1322=""),טבלה20[[#This Row],[CycleNumber]],"")</f>
        <v/>
      </c>
      <c r="U1323" s="1" t="str">
        <f>IF(OR(טבלה20[[#This Row],[CycleNumber]]&gt;B1324,B1324=""),טבלה20[[#This Row],[CycleNumber]],"")</f>
        <v/>
      </c>
      <c r="V13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3" t="s">
        <v>144</v>
      </c>
      <c r="AO1323">
        <v>10</v>
      </c>
      <c r="AP1323">
        <v>29</v>
      </c>
      <c r="AQ1323">
        <f t="shared" si="44"/>
        <v>0</v>
      </c>
      <c r="AR1323" t="str">
        <f t="shared" si="45"/>
        <v/>
      </c>
    </row>
    <row r="1324" spans="1:44" hidden="1" x14ac:dyDescent="0.25">
      <c r="A1324" t="s">
        <v>144</v>
      </c>
      <c r="B1324">
        <v>12</v>
      </c>
      <c r="C1324">
        <v>0</v>
      </c>
      <c r="D1324">
        <v>1</v>
      </c>
      <c r="E1324">
        <v>0</v>
      </c>
      <c r="F1324">
        <v>32</v>
      </c>
      <c r="G1324" t="str">
        <f>IF(טבלה20[[#This Row],[CycleNumber]]&gt;2,IF(AND(טבלה20[[#This Row],[LengthofCycle]]-F1323=F1323-F1322,טבלה20[[#This Row],[LengthofCycle]]-F1323&lt;&gt;0),1,""),"")</f>
        <v/>
      </c>
      <c r="H1324" t="str">
        <f>IF(טבלה20[[#This Row],[דילוג]]=1,SUM(G1324:G1325),"")</f>
        <v/>
      </c>
      <c r="I1324" t="str">
        <f>IF(AND(טבלה20[[#This Row],[CycleNumber]]&gt;B1323,טבלה20[[#This Row],[CycleNumber]]&gt;2),IF(טבלה20[[#This Row],[דילוג]]=1,טבלה20[[#This Row],[LengthofCycle]]-F1323,I1323),"")</f>
        <v/>
      </c>
      <c r="J1324" t="e">
        <f>IF(AND(טבלה20[[#This Row],[CycleNumber]]&gt;B1323,טבלה20[[#This Row],[CycleNumber]]&gt;2),IF(טבלה20[[#This Row],[דילוג]]=1,1,IF(MAX(J1322:J1323)=1,1,IF(טבלה20[[#This Row],[LengthofCycle]]-F1323&lt;&gt;טבלה20[[#This Row],[הפרש קבוע אחרון]],0,""))),"")</f>
        <v>#REF!</v>
      </c>
      <c r="K1324" t="str">
        <f>IF(טבלה20[[#This Row],[CycleNumber]]&lt;3,"",IF(טבלה20[[#This Row],[דילוג]]=1,1,IF(K1323="","",IF(טבלה20[[#This Row],[LengthofCycle]]-F1323=טבלה20[[#This Row],[הפרש קבוע אחרון]],1,IF(K1323+1&gt;3,"",K1323+1)))))</f>
        <v/>
      </c>
      <c r="L1324" t="str">
        <f>IF(OR(טבלה20[[#This Row],[פעילות]]="",K1323=""),"",IF(טבלה20[[#This Row],[פעילות]]=1,1,0))</f>
        <v/>
      </c>
      <c r="M1324" s="1" t="str">
        <f>IF(טבלה20[[#This Row],[פעילות]]="","",IF(OR(M1323="",AND(טבלה20[[#This Row],[דילוג]]=1,K1323=3)),1,M1323+1))</f>
        <v/>
      </c>
      <c r="N1324" s="1" t="str">
        <f>IF(AND(טבלה20[[#This Row],[מחזורי פעילות]]=3,G1325=1,טבלה20[[#This Row],[הפרש קבוע אחרון]]&lt;&gt;I1325),1,"")</f>
        <v/>
      </c>
      <c r="O1324" s="1" t="str">
        <f>IF(AND(טבלה20[[#This Row],[מחזורי פעילות]]=3,G1325=1,טבלה20[[#This Row],[הפרש קבוע אחרון]]=I1325),1,"")</f>
        <v/>
      </c>
      <c r="P1324" s="1" t="str">
        <f>IF(AND(טבלה20[[#This Row],[דילוג]]=1,טבלה20[[#This Row],[הפרש קבוע אחרון]]=I1323,טבלה20[[#This Row],[מחזורי פעילות]]&gt;1),1,"")</f>
        <v/>
      </c>
      <c r="Q1324" s="1" t="str">
        <f>IF(OR(AND(טבלה20[[#This Row],[מחזורי פעילות]]&lt;&gt;"",M1325=""),AND(טבלה20[[#This Row],[פעילות]]=3,M1325=1)),טבלה20[[#This Row],[מחזורי פעילות]],"")</f>
        <v/>
      </c>
      <c r="R1324" s="1" t="str">
        <f>IF(טבלה20[[#This Row],[באיזה מחזור נעקר אחרי קביעה?]]&lt;&gt;"",1,"")</f>
        <v/>
      </c>
      <c r="S1324" s="1" t="str">
        <f>IF(AND(טבלה20[[#This Row],[באיזה מחזור נעקר אחרי קביעה?]]&lt;&gt;"",טבלה20[[#This Row],[CycleNumber]]&gt;B1325),טבלה20[[#This Row],[באיזה מחזור נעקר אחרי קביעה?]],"")</f>
        <v/>
      </c>
      <c r="T1324" s="1" t="str">
        <f>IF(AND(טבלה20[[#This Row],[הפרש קבוע אחרון]]&lt;&gt;"",I1323=""),טבלה20[[#This Row],[CycleNumber]],"")</f>
        <v/>
      </c>
      <c r="U1324" s="1">
        <f>IF(OR(טבלה20[[#This Row],[CycleNumber]]&gt;B1325,B1325=""),טבלה20[[#This Row],[CycleNumber]],"")</f>
        <v>12</v>
      </c>
      <c r="V13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4" t="s">
        <v>144</v>
      </c>
      <c r="AO1324">
        <v>11</v>
      </c>
      <c r="AP1324">
        <v>31</v>
      </c>
      <c r="AQ1324">
        <f t="shared" si="44"/>
        <v>0</v>
      </c>
      <c r="AR1324" t="str">
        <f t="shared" si="45"/>
        <v/>
      </c>
    </row>
    <row r="1325" spans="1:44" hidden="1" x14ac:dyDescent="0.25">
      <c r="A1325" t="s">
        <v>74</v>
      </c>
      <c r="B1325">
        <v>1</v>
      </c>
      <c r="C1325">
        <v>1</v>
      </c>
      <c r="D1325">
        <v>1</v>
      </c>
      <c r="E1325">
        <v>0</v>
      </c>
      <c r="F1325">
        <v>33</v>
      </c>
      <c r="G1325" t="str">
        <f>IF(טבלה20[[#This Row],[CycleNumber]]&gt;2,IF(AND(טבלה20[[#This Row],[LengthofCycle]]-F1324=F1324-F1323,טבלה20[[#This Row],[LengthofCycle]]-F1324&lt;&gt;0),1,""),"")</f>
        <v/>
      </c>
      <c r="H1325" t="str">
        <f>IF(טבלה20[[#This Row],[דילוג]]=1,SUM(G1325:G1326),"")</f>
        <v/>
      </c>
      <c r="I1325" t="str">
        <f>IF(AND(טבלה20[[#This Row],[CycleNumber]]&gt;B1324,טבלה20[[#This Row],[CycleNumber]]&gt;2),IF(טבלה20[[#This Row],[דילוג]]=1,טבלה20[[#This Row],[LengthofCycle]]-F1324,I1324),"")</f>
        <v/>
      </c>
      <c r="J1325" t="str">
        <f>IF(AND(טבלה20[[#This Row],[CycleNumber]]&gt;B1324,טבלה20[[#This Row],[CycleNumber]]&gt;2),IF(טבלה20[[#This Row],[דילוג]]=1,1,IF(MAX(J1323:J1324)=1,1,IF(טבלה20[[#This Row],[LengthofCycle]]-F1324&lt;&gt;טבלה20[[#This Row],[הפרש קבוע אחרון]],0,""))),"")</f>
        <v/>
      </c>
      <c r="K1325" t="str">
        <f>IF(טבלה20[[#This Row],[CycleNumber]]&lt;3,"",IF(טבלה20[[#This Row],[דילוג]]=1,1,IF(K1324="","",IF(טבלה20[[#This Row],[LengthofCycle]]-F1324=טבלה20[[#This Row],[הפרש קבוע אחרון]],1,IF(K1324+1&gt;3,"",K1324+1)))))</f>
        <v/>
      </c>
      <c r="L1325" t="str">
        <f>IF(OR(טבלה20[[#This Row],[פעילות]]="",K1324=""),"",IF(טבלה20[[#This Row],[פעילות]]=1,1,0))</f>
        <v/>
      </c>
      <c r="M1325" s="1" t="str">
        <f>IF(טבלה20[[#This Row],[פעילות]]="","",IF(OR(M1324="",AND(טבלה20[[#This Row],[דילוג]]=1,K1324=3)),1,M1324+1))</f>
        <v/>
      </c>
      <c r="N1325" s="1" t="str">
        <f>IF(AND(טבלה20[[#This Row],[מחזורי פעילות]]=3,G1326=1,טבלה20[[#This Row],[הפרש קבוע אחרון]]&lt;&gt;I1326),1,"")</f>
        <v/>
      </c>
      <c r="O1325" s="1" t="str">
        <f>IF(AND(טבלה20[[#This Row],[מחזורי פעילות]]=3,G1326=1,טבלה20[[#This Row],[הפרש קבוע אחרון]]=I1326),1,"")</f>
        <v/>
      </c>
      <c r="P1325" s="1" t="str">
        <f>IF(AND(טבלה20[[#This Row],[דילוג]]=1,טבלה20[[#This Row],[הפרש קבוע אחרון]]=I1324,טבלה20[[#This Row],[מחזורי פעילות]]&gt;1),1,"")</f>
        <v/>
      </c>
      <c r="Q1325" s="1" t="str">
        <f>IF(OR(AND(טבלה20[[#This Row],[מחזורי פעילות]]&lt;&gt;"",M1326=""),AND(טבלה20[[#This Row],[פעילות]]=3,M1326=1)),טבלה20[[#This Row],[מחזורי פעילות]],"")</f>
        <v/>
      </c>
      <c r="R1325" s="1" t="str">
        <f>IF(טבלה20[[#This Row],[באיזה מחזור נעקר אחרי קביעה?]]&lt;&gt;"",1,"")</f>
        <v/>
      </c>
      <c r="S1325" s="1" t="str">
        <f>IF(AND(טבלה20[[#This Row],[באיזה מחזור נעקר אחרי קביעה?]]&lt;&gt;"",טבלה20[[#This Row],[CycleNumber]]&gt;B1326),טבלה20[[#This Row],[באיזה מחזור נעקר אחרי קביעה?]],"")</f>
        <v/>
      </c>
      <c r="T1325" s="1" t="str">
        <f>IF(AND(טבלה20[[#This Row],[הפרש קבוע אחרון]]&lt;&gt;"",I1324=""),טבלה20[[#This Row],[CycleNumber]],"")</f>
        <v/>
      </c>
      <c r="U1325" s="1" t="str">
        <f>IF(OR(טבלה20[[#This Row],[CycleNumber]]&gt;B1326,B1326=""),טבלה20[[#This Row],[CycleNumber]],"")</f>
        <v/>
      </c>
      <c r="V13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5" t="s">
        <v>144</v>
      </c>
      <c r="AO1325">
        <v>12</v>
      </c>
      <c r="AP1325">
        <v>32</v>
      </c>
      <c r="AQ1325">
        <f t="shared" si="44"/>
        <v>0</v>
      </c>
      <c r="AR1325" t="str">
        <f t="shared" si="45"/>
        <v/>
      </c>
    </row>
    <row r="1326" spans="1:44" hidden="1" x14ac:dyDescent="0.25">
      <c r="A1326" t="s">
        <v>74</v>
      </c>
      <c r="B1326">
        <v>2</v>
      </c>
      <c r="C1326">
        <v>1</v>
      </c>
      <c r="D1326">
        <v>1</v>
      </c>
      <c r="E1326">
        <v>0</v>
      </c>
      <c r="F1326">
        <v>32</v>
      </c>
      <c r="G1326" t="str">
        <f>IF(טבלה20[[#This Row],[CycleNumber]]&gt;2,IF(AND(טבלה20[[#This Row],[LengthofCycle]]-F1325=F1325-F1324,טבלה20[[#This Row],[LengthofCycle]]-F1325&lt;&gt;0),1,""),"")</f>
        <v/>
      </c>
      <c r="H1326" t="str">
        <f>IF(טבלה20[[#This Row],[דילוג]]=1,SUM(G1326:G1327),"")</f>
        <v/>
      </c>
      <c r="I1326" t="str">
        <f>IF(AND(טבלה20[[#This Row],[CycleNumber]]&gt;B1325,טבלה20[[#This Row],[CycleNumber]]&gt;2),IF(טבלה20[[#This Row],[דילוג]]=1,טבלה20[[#This Row],[LengthofCycle]]-F1325,I1325),"")</f>
        <v/>
      </c>
      <c r="J1326" t="str">
        <f>IF(AND(טבלה20[[#This Row],[CycleNumber]]&gt;B1325,טבלה20[[#This Row],[CycleNumber]]&gt;2),IF(טבלה20[[#This Row],[דילוג]]=1,1,IF(MAX(J1324:J1325)=1,1,IF(טבלה20[[#This Row],[LengthofCycle]]-F1325&lt;&gt;טבלה20[[#This Row],[הפרש קבוע אחרון]],0,""))),"")</f>
        <v/>
      </c>
      <c r="K1326" t="str">
        <f>IF(טבלה20[[#This Row],[CycleNumber]]&lt;3,"",IF(טבלה20[[#This Row],[דילוג]]=1,1,IF(K1325="","",IF(טבלה20[[#This Row],[LengthofCycle]]-F1325=טבלה20[[#This Row],[הפרש קבוע אחרון]],1,IF(K1325+1&gt;3,"",K1325+1)))))</f>
        <v/>
      </c>
      <c r="L1326" t="str">
        <f>IF(OR(טבלה20[[#This Row],[פעילות]]="",K1325=""),"",IF(טבלה20[[#This Row],[פעילות]]=1,1,0))</f>
        <v/>
      </c>
      <c r="M1326" s="1" t="str">
        <f>IF(טבלה20[[#This Row],[פעילות]]="","",IF(OR(M1325="",AND(טבלה20[[#This Row],[דילוג]]=1,K1325=3)),1,M1325+1))</f>
        <v/>
      </c>
      <c r="N1326" s="1" t="str">
        <f>IF(AND(טבלה20[[#This Row],[מחזורי פעילות]]=3,G1327=1,טבלה20[[#This Row],[הפרש קבוע אחרון]]&lt;&gt;I1327),1,"")</f>
        <v/>
      </c>
      <c r="O1326" s="1" t="str">
        <f>IF(AND(טבלה20[[#This Row],[מחזורי פעילות]]=3,G1327=1,טבלה20[[#This Row],[הפרש קבוע אחרון]]=I1327),1,"")</f>
        <v/>
      </c>
      <c r="P1326" s="1" t="str">
        <f>IF(AND(טבלה20[[#This Row],[דילוג]]=1,טבלה20[[#This Row],[הפרש קבוע אחרון]]=I1325,טבלה20[[#This Row],[מחזורי פעילות]]&gt;1),1,"")</f>
        <v/>
      </c>
      <c r="Q1326" s="1" t="str">
        <f>IF(OR(AND(טבלה20[[#This Row],[מחזורי פעילות]]&lt;&gt;"",M1327=""),AND(טבלה20[[#This Row],[פעילות]]=3,M1327=1)),טבלה20[[#This Row],[מחזורי פעילות]],"")</f>
        <v/>
      </c>
      <c r="R1326" s="1" t="str">
        <f>IF(טבלה20[[#This Row],[באיזה מחזור נעקר אחרי קביעה?]]&lt;&gt;"",1,"")</f>
        <v/>
      </c>
      <c r="S1326" s="1" t="str">
        <f>IF(AND(טבלה20[[#This Row],[באיזה מחזור נעקר אחרי קביעה?]]&lt;&gt;"",טבלה20[[#This Row],[CycleNumber]]&gt;B1327),טבלה20[[#This Row],[באיזה מחזור נעקר אחרי קביעה?]],"")</f>
        <v/>
      </c>
      <c r="T1326" s="1" t="str">
        <f>IF(AND(טבלה20[[#This Row],[הפרש קבוע אחרון]]&lt;&gt;"",I1325=""),טבלה20[[#This Row],[CycleNumber]],"")</f>
        <v/>
      </c>
      <c r="U1326" s="1" t="str">
        <f>IF(OR(טבלה20[[#This Row],[CycleNumber]]&gt;B1327,B1327=""),טבלה20[[#This Row],[CycleNumber]],"")</f>
        <v/>
      </c>
      <c r="V13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6" t="s">
        <v>74</v>
      </c>
      <c r="AO1326">
        <v>1</v>
      </c>
      <c r="AP1326">
        <v>33</v>
      </c>
      <c r="AQ1326" t="str">
        <f t="shared" si="44"/>
        <v/>
      </c>
      <c r="AR1326" t="str">
        <f t="shared" si="45"/>
        <v/>
      </c>
    </row>
    <row r="1327" spans="1:44" hidden="1" x14ac:dyDescent="0.25">
      <c r="A1327" t="s">
        <v>74</v>
      </c>
      <c r="B1327">
        <v>3</v>
      </c>
      <c r="C1327">
        <v>1</v>
      </c>
      <c r="D1327">
        <v>1</v>
      </c>
      <c r="E1327">
        <v>0</v>
      </c>
      <c r="F1327">
        <v>32</v>
      </c>
      <c r="G1327" t="str">
        <f>IF(טבלה20[[#This Row],[CycleNumber]]&gt;2,IF(AND(טבלה20[[#This Row],[LengthofCycle]]-F1326=F1326-F1325,טבלה20[[#This Row],[LengthofCycle]]-F1326&lt;&gt;0),1,""),"")</f>
        <v/>
      </c>
      <c r="H1327" t="str">
        <f>IF(טבלה20[[#This Row],[דילוג]]=1,SUM(G1327:G1328),"")</f>
        <v/>
      </c>
      <c r="I1327" t="str">
        <f>IF(AND(טבלה20[[#This Row],[CycleNumber]]&gt;B1326,טבלה20[[#This Row],[CycleNumber]]&gt;2),IF(טבלה20[[#This Row],[דילוג]]=1,טבלה20[[#This Row],[LengthofCycle]]-F1326,I1326),"")</f>
        <v/>
      </c>
      <c r="J1327">
        <f>IF(AND(טבלה20[[#This Row],[CycleNumber]]&gt;B1326,טבלה20[[#This Row],[CycleNumber]]&gt;2),IF(טבלה20[[#This Row],[דילוג]]=1,1,IF(MAX(J1325:J1326)=1,1,IF(טבלה20[[#This Row],[LengthofCycle]]-F1326&lt;&gt;טבלה20[[#This Row],[הפרש קבוע אחרון]],0,""))),"")</f>
        <v>0</v>
      </c>
      <c r="K1327" t="str">
        <f>IF(טבלה20[[#This Row],[CycleNumber]]&lt;3,"",IF(טבלה20[[#This Row],[דילוג]]=1,1,IF(K1326="","",IF(טבלה20[[#This Row],[LengthofCycle]]-F1326=טבלה20[[#This Row],[הפרש קבוע אחרון]],1,IF(K1326+1&gt;3,"",K1326+1)))))</f>
        <v/>
      </c>
      <c r="L1327" t="str">
        <f>IF(OR(טבלה20[[#This Row],[פעילות]]="",K1326=""),"",IF(טבלה20[[#This Row],[פעילות]]=1,1,0))</f>
        <v/>
      </c>
      <c r="M1327" s="1" t="str">
        <f>IF(טבלה20[[#This Row],[פעילות]]="","",IF(OR(M1326="",AND(טבלה20[[#This Row],[דילוג]]=1,K1326=3)),1,M1326+1))</f>
        <v/>
      </c>
      <c r="N1327" s="1" t="str">
        <f>IF(AND(טבלה20[[#This Row],[מחזורי פעילות]]=3,G1328=1,טבלה20[[#This Row],[הפרש קבוע אחרון]]&lt;&gt;I1328),1,"")</f>
        <v/>
      </c>
      <c r="O1327" s="1" t="str">
        <f>IF(AND(טבלה20[[#This Row],[מחזורי פעילות]]=3,G1328=1,טבלה20[[#This Row],[הפרש קבוע אחרון]]=I1328),1,"")</f>
        <v/>
      </c>
      <c r="P1327" s="1" t="str">
        <f>IF(AND(טבלה20[[#This Row],[דילוג]]=1,טבלה20[[#This Row],[הפרש קבוע אחרון]]=I1326,טבלה20[[#This Row],[מחזורי פעילות]]&gt;1),1,"")</f>
        <v/>
      </c>
      <c r="Q1327" s="1" t="str">
        <f>IF(OR(AND(טבלה20[[#This Row],[מחזורי פעילות]]&lt;&gt;"",M1328=""),AND(טבלה20[[#This Row],[פעילות]]=3,M1328=1)),טבלה20[[#This Row],[מחזורי פעילות]],"")</f>
        <v/>
      </c>
      <c r="R1327" s="1" t="str">
        <f>IF(טבלה20[[#This Row],[באיזה מחזור נעקר אחרי קביעה?]]&lt;&gt;"",1,"")</f>
        <v/>
      </c>
      <c r="S1327" s="1" t="str">
        <f>IF(AND(טבלה20[[#This Row],[באיזה מחזור נעקר אחרי קביעה?]]&lt;&gt;"",טבלה20[[#This Row],[CycleNumber]]&gt;B1328),טבלה20[[#This Row],[באיזה מחזור נעקר אחרי קביעה?]],"")</f>
        <v/>
      </c>
      <c r="T1327" s="1" t="str">
        <f>IF(AND(טבלה20[[#This Row],[הפרש קבוע אחרון]]&lt;&gt;"",I1326=""),טבלה20[[#This Row],[CycleNumber]],"")</f>
        <v/>
      </c>
      <c r="U1327" s="1" t="str">
        <f>IF(OR(טבלה20[[#This Row],[CycleNumber]]&gt;B1328,B1328=""),טבלה20[[#This Row],[CycleNumber]],"")</f>
        <v/>
      </c>
      <c r="V13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7" t="s">
        <v>74</v>
      </c>
      <c r="AO1327">
        <v>2</v>
      </c>
      <c r="AP1327">
        <v>32</v>
      </c>
      <c r="AQ1327" t="str">
        <f t="shared" si="44"/>
        <v/>
      </c>
      <c r="AR1327" t="str">
        <f t="shared" si="45"/>
        <v/>
      </c>
    </row>
    <row r="1328" spans="1:44" hidden="1" x14ac:dyDescent="0.25">
      <c r="A1328" t="s">
        <v>74</v>
      </c>
      <c r="B1328">
        <v>4</v>
      </c>
      <c r="C1328">
        <v>1</v>
      </c>
      <c r="D1328">
        <v>1</v>
      </c>
      <c r="E1328">
        <v>0</v>
      </c>
      <c r="F1328">
        <v>28</v>
      </c>
      <c r="G1328" t="str">
        <f>IF(טבלה20[[#This Row],[CycleNumber]]&gt;2,IF(AND(טבלה20[[#This Row],[LengthofCycle]]-F1327=F1327-F1326,טבלה20[[#This Row],[LengthofCycle]]-F1327&lt;&gt;0),1,""),"")</f>
        <v/>
      </c>
      <c r="H1328" t="str">
        <f>IF(טבלה20[[#This Row],[דילוג]]=1,SUM(G1328:G1329),"")</f>
        <v/>
      </c>
      <c r="I1328" t="str">
        <f>IF(AND(טבלה20[[#This Row],[CycleNumber]]&gt;B1327,טבלה20[[#This Row],[CycleNumber]]&gt;2),IF(טבלה20[[#This Row],[דילוג]]=1,טבלה20[[#This Row],[LengthofCycle]]-F1327,I1327),"")</f>
        <v/>
      </c>
      <c r="J1328">
        <f>IF(AND(טבלה20[[#This Row],[CycleNumber]]&gt;B1327,טבלה20[[#This Row],[CycleNumber]]&gt;2),IF(טבלה20[[#This Row],[דילוג]]=1,1,IF(MAX(J1326:J1327)=1,1,IF(טבלה20[[#This Row],[LengthofCycle]]-F1327&lt;&gt;טבלה20[[#This Row],[הפרש קבוע אחרון]],0,""))),"")</f>
        <v>0</v>
      </c>
      <c r="K1328" t="str">
        <f>IF(טבלה20[[#This Row],[CycleNumber]]&lt;3,"",IF(טבלה20[[#This Row],[דילוג]]=1,1,IF(K1327="","",IF(טבלה20[[#This Row],[LengthofCycle]]-F1327=טבלה20[[#This Row],[הפרש קבוע אחרון]],1,IF(K1327+1&gt;3,"",K1327+1)))))</f>
        <v/>
      </c>
      <c r="L1328" t="str">
        <f>IF(OR(טבלה20[[#This Row],[פעילות]]="",K1327=""),"",IF(טבלה20[[#This Row],[פעילות]]=1,1,0))</f>
        <v/>
      </c>
      <c r="M1328" s="1" t="str">
        <f>IF(טבלה20[[#This Row],[פעילות]]="","",IF(OR(M1327="",AND(טבלה20[[#This Row],[דילוג]]=1,K1327=3)),1,M1327+1))</f>
        <v/>
      </c>
      <c r="N1328" s="1" t="str">
        <f>IF(AND(טבלה20[[#This Row],[מחזורי פעילות]]=3,G1329=1,טבלה20[[#This Row],[הפרש קבוע אחרון]]&lt;&gt;I1329),1,"")</f>
        <v/>
      </c>
      <c r="O1328" s="1" t="str">
        <f>IF(AND(טבלה20[[#This Row],[מחזורי פעילות]]=3,G1329=1,טבלה20[[#This Row],[הפרש קבוע אחרון]]=I1329),1,"")</f>
        <v/>
      </c>
      <c r="P1328" s="1" t="str">
        <f>IF(AND(טבלה20[[#This Row],[דילוג]]=1,טבלה20[[#This Row],[הפרש קבוע אחרון]]=I1327,טבלה20[[#This Row],[מחזורי פעילות]]&gt;1),1,"")</f>
        <v/>
      </c>
      <c r="Q1328" s="1" t="str">
        <f>IF(OR(AND(טבלה20[[#This Row],[מחזורי פעילות]]&lt;&gt;"",M1329=""),AND(טבלה20[[#This Row],[פעילות]]=3,M1329=1)),טבלה20[[#This Row],[מחזורי פעילות]],"")</f>
        <v/>
      </c>
      <c r="R1328" s="1" t="str">
        <f>IF(טבלה20[[#This Row],[באיזה מחזור נעקר אחרי קביעה?]]&lt;&gt;"",1,"")</f>
        <v/>
      </c>
      <c r="S1328" s="1" t="str">
        <f>IF(AND(טבלה20[[#This Row],[באיזה מחזור נעקר אחרי קביעה?]]&lt;&gt;"",טבלה20[[#This Row],[CycleNumber]]&gt;B1329),טבלה20[[#This Row],[באיזה מחזור נעקר אחרי קביעה?]],"")</f>
        <v/>
      </c>
      <c r="T1328" s="1" t="str">
        <f>IF(AND(טבלה20[[#This Row],[הפרש קבוע אחרון]]&lt;&gt;"",I1327=""),טבלה20[[#This Row],[CycleNumber]],"")</f>
        <v/>
      </c>
      <c r="U1328" s="1" t="str">
        <f>IF(OR(טבלה20[[#This Row],[CycleNumber]]&gt;B1329,B1329=""),טבלה20[[#This Row],[CycleNumber]],"")</f>
        <v/>
      </c>
      <c r="V13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8" t="s">
        <v>74</v>
      </c>
      <c r="AO1328">
        <v>3</v>
      </c>
      <c r="AP1328">
        <v>32</v>
      </c>
      <c r="AQ1328">
        <f t="shared" si="44"/>
        <v>0</v>
      </c>
      <c r="AR1328" t="str">
        <f t="shared" si="45"/>
        <v/>
      </c>
    </row>
    <row r="1329" spans="1:44" hidden="1" x14ac:dyDescent="0.25">
      <c r="A1329" t="s">
        <v>74</v>
      </c>
      <c r="B1329">
        <v>5</v>
      </c>
      <c r="C1329">
        <v>1</v>
      </c>
      <c r="D1329">
        <v>1</v>
      </c>
      <c r="E1329">
        <v>0</v>
      </c>
      <c r="F1329">
        <v>32</v>
      </c>
      <c r="G1329" t="str">
        <f>IF(טבלה20[[#This Row],[CycleNumber]]&gt;2,IF(AND(טבלה20[[#This Row],[LengthofCycle]]-F1328=F1328-F1327,טבלה20[[#This Row],[LengthofCycle]]-F1328&lt;&gt;0),1,""),"")</f>
        <v/>
      </c>
      <c r="H1329" t="str">
        <f>IF(טבלה20[[#This Row],[דילוג]]=1,SUM(G1329:G1330),"")</f>
        <v/>
      </c>
      <c r="I1329" t="str">
        <f>IF(AND(טבלה20[[#This Row],[CycleNumber]]&gt;B1328,טבלה20[[#This Row],[CycleNumber]]&gt;2),IF(טבלה20[[#This Row],[דילוג]]=1,טבלה20[[#This Row],[LengthofCycle]]-F1328,I1328),"")</f>
        <v/>
      </c>
      <c r="J1329">
        <f>IF(AND(טבלה20[[#This Row],[CycleNumber]]&gt;B1328,טבלה20[[#This Row],[CycleNumber]]&gt;2),IF(טבלה20[[#This Row],[דילוג]]=1,1,IF(MAX(J1327:J1328)=1,1,IF(טבלה20[[#This Row],[LengthofCycle]]-F1328&lt;&gt;טבלה20[[#This Row],[הפרש קבוע אחרון]],0,""))),"")</f>
        <v>0</v>
      </c>
      <c r="K1329" t="str">
        <f>IF(טבלה20[[#This Row],[CycleNumber]]&lt;3,"",IF(טבלה20[[#This Row],[דילוג]]=1,1,IF(K1328="","",IF(טבלה20[[#This Row],[LengthofCycle]]-F1328=טבלה20[[#This Row],[הפרש קבוע אחרון]],1,IF(K1328+1&gt;3,"",K1328+1)))))</f>
        <v/>
      </c>
      <c r="L1329" t="str">
        <f>IF(OR(טבלה20[[#This Row],[פעילות]]="",K1328=""),"",IF(טבלה20[[#This Row],[פעילות]]=1,1,0))</f>
        <v/>
      </c>
      <c r="M1329" s="1" t="str">
        <f>IF(טבלה20[[#This Row],[פעילות]]="","",IF(OR(M1328="",AND(טבלה20[[#This Row],[דילוג]]=1,K1328=3)),1,M1328+1))</f>
        <v/>
      </c>
      <c r="N1329" s="1" t="str">
        <f>IF(AND(טבלה20[[#This Row],[מחזורי פעילות]]=3,G1330=1,טבלה20[[#This Row],[הפרש קבוע אחרון]]&lt;&gt;I1330),1,"")</f>
        <v/>
      </c>
      <c r="O1329" s="1" t="str">
        <f>IF(AND(טבלה20[[#This Row],[מחזורי פעילות]]=3,G1330=1,טבלה20[[#This Row],[הפרש קבוע אחרון]]=I1330),1,"")</f>
        <v/>
      </c>
      <c r="P1329" s="1" t="str">
        <f>IF(AND(טבלה20[[#This Row],[דילוג]]=1,טבלה20[[#This Row],[הפרש קבוע אחרון]]=I1328,טבלה20[[#This Row],[מחזורי פעילות]]&gt;1),1,"")</f>
        <v/>
      </c>
      <c r="Q1329" s="1" t="str">
        <f>IF(OR(AND(טבלה20[[#This Row],[מחזורי פעילות]]&lt;&gt;"",M1330=""),AND(טבלה20[[#This Row],[פעילות]]=3,M1330=1)),טבלה20[[#This Row],[מחזורי פעילות]],"")</f>
        <v/>
      </c>
      <c r="R1329" s="1" t="str">
        <f>IF(טבלה20[[#This Row],[באיזה מחזור נעקר אחרי קביעה?]]&lt;&gt;"",1,"")</f>
        <v/>
      </c>
      <c r="S1329" s="1" t="str">
        <f>IF(AND(טבלה20[[#This Row],[באיזה מחזור נעקר אחרי קביעה?]]&lt;&gt;"",טבלה20[[#This Row],[CycleNumber]]&gt;B1330),טבלה20[[#This Row],[באיזה מחזור נעקר אחרי קביעה?]],"")</f>
        <v/>
      </c>
      <c r="T1329" s="1" t="str">
        <f>IF(AND(טבלה20[[#This Row],[הפרש קבוע אחרון]]&lt;&gt;"",I1328=""),טבלה20[[#This Row],[CycleNumber]],"")</f>
        <v/>
      </c>
      <c r="U1329" s="1" t="str">
        <f>IF(OR(טבלה20[[#This Row],[CycleNumber]]&gt;B1330,B1330=""),טבלה20[[#This Row],[CycleNumber]],"")</f>
        <v/>
      </c>
      <c r="V13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29" t="s">
        <v>74</v>
      </c>
      <c r="AO1329">
        <v>4</v>
      </c>
      <c r="AP1329">
        <v>28</v>
      </c>
      <c r="AQ1329">
        <f t="shared" si="44"/>
        <v>0</v>
      </c>
      <c r="AR1329" t="str">
        <f t="shared" si="45"/>
        <v/>
      </c>
    </row>
    <row r="1330" spans="1:44" hidden="1" x14ac:dyDescent="0.25">
      <c r="A1330" t="s">
        <v>74</v>
      </c>
      <c r="B1330">
        <v>6</v>
      </c>
      <c r="C1330">
        <v>1</v>
      </c>
      <c r="D1330">
        <v>1</v>
      </c>
      <c r="E1330">
        <v>0</v>
      </c>
      <c r="F1330">
        <v>35</v>
      </c>
      <c r="G1330" t="str">
        <f>IF(טבלה20[[#This Row],[CycleNumber]]&gt;2,IF(AND(טבלה20[[#This Row],[LengthofCycle]]-F1329=F1329-F1328,טבלה20[[#This Row],[LengthofCycle]]-F1329&lt;&gt;0),1,""),"")</f>
        <v/>
      </c>
      <c r="H1330" t="str">
        <f>IF(טבלה20[[#This Row],[דילוג]]=1,SUM(G1330:G1331),"")</f>
        <v/>
      </c>
      <c r="I1330" t="str">
        <f>IF(AND(טבלה20[[#This Row],[CycleNumber]]&gt;B1329,טבלה20[[#This Row],[CycleNumber]]&gt;2),IF(טבלה20[[#This Row],[דילוג]]=1,טבלה20[[#This Row],[LengthofCycle]]-F1329,I1329),"")</f>
        <v/>
      </c>
      <c r="J1330">
        <f>IF(AND(טבלה20[[#This Row],[CycleNumber]]&gt;B1329,טבלה20[[#This Row],[CycleNumber]]&gt;2),IF(טבלה20[[#This Row],[דילוג]]=1,1,IF(MAX(J1328:J1329)=1,1,IF(טבלה20[[#This Row],[LengthofCycle]]-F1329&lt;&gt;טבלה20[[#This Row],[הפרש קבוע אחרון]],0,""))),"")</f>
        <v>0</v>
      </c>
      <c r="K1330" t="str">
        <f>IF(טבלה20[[#This Row],[CycleNumber]]&lt;3,"",IF(טבלה20[[#This Row],[דילוג]]=1,1,IF(K1329="","",IF(טבלה20[[#This Row],[LengthofCycle]]-F1329=טבלה20[[#This Row],[הפרש קבוע אחרון]],1,IF(K1329+1&gt;3,"",K1329+1)))))</f>
        <v/>
      </c>
      <c r="L1330" t="str">
        <f>IF(OR(טבלה20[[#This Row],[פעילות]]="",K1329=""),"",IF(טבלה20[[#This Row],[פעילות]]=1,1,0))</f>
        <v/>
      </c>
      <c r="M1330" s="1" t="str">
        <f>IF(טבלה20[[#This Row],[פעילות]]="","",IF(OR(M1329="",AND(טבלה20[[#This Row],[דילוג]]=1,K1329=3)),1,M1329+1))</f>
        <v/>
      </c>
      <c r="N1330" s="1" t="str">
        <f>IF(AND(טבלה20[[#This Row],[מחזורי פעילות]]=3,G1331=1,טבלה20[[#This Row],[הפרש קבוע אחרון]]&lt;&gt;I1331),1,"")</f>
        <v/>
      </c>
      <c r="O1330" s="1" t="str">
        <f>IF(AND(טבלה20[[#This Row],[מחזורי פעילות]]=3,G1331=1,טבלה20[[#This Row],[הפרש קבוע אחרון]]=I1331),1,"")</f>
        <v/>
      </c>
      <c r="P1330" s="1" t="str">
        <f>IF(AND(טבלה20[[#This Row],[דילוג]]=1,טבלה20[[#This Row],[הפרש קבוע אחרון]]=I1329,טבלה20[[#This Row],[מחזורי פעילות]]&gt;1),1,"")</f>
        <v/>
      </c>
      <c r="Q1330" s="1" t="str">
        <f>IF(OR(AND(טבלה20[[#This Row],[מחזורי פעילות]]&lt;&gt;"",M1331=""),AND(טבלה20[[#This Row],[פעילות]]=3,M1331=1)),טבלה20[[#This Row],[מחזורי פעילות]],"")</f>
        <v/>
      </c>
      <c r="R1330" s="1" t="str">
        <f>IF(טבלה20[[#This Row],[באיזה מחזור נעקר אחרי קביעה?]]&lt;&gt;"",1,"")</f>
        <v/>
      </c>
      <c r="S1330" s="1" t="str">
        <f>IF(AND(טבלה20[[#This Row],[באיזה מחזור נעקר אחרי קביעה?]]&lt;&gt;"",טבלה20[[#This Row],[CycleNumber]]&gt;B1331),טבלה20[[#This Row],[באיזה מחזור נעקר אחרי קביעה?]],"")</f>
        <v/>
      </c>
      <c r="T1330" s="1" t="str">
        <f>IF(AND(טבלה20[[#This Row],[הפרש קבוע אחרון]]&lt;&gt;"",I1329=""),טבלה20[[#This Row],[CycleNumber]],"")</f>
        <v/>
      </c>
      <c r="U1330" s="1" t="str">
        <f>IF(OR(טבלה20[[#This Row],[CycleNumber]]&gt;B1331,B1331=""),טבלה20[[#This Row],[CycleNumber]],"")</f>
        <v/>
      </c>
      <c r="V13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0" t="s">
        <v>74</v>
      </c>
      <c r="AO1330">
        <v>5</v>
      </c>
      <c r="AP1330">
        <v>32</v>
      </c>
      <c r="AQ1330">
        <f t="shared" si="44"/>
        <v>0</v>
      </c>
      <c r="AR1330" t="str">
        <f t="shared" si="45"/>
        <v/>
      </c>
    </row>
    <row r="1331" spans="1:44" hidden="1" x14ac:dyDescent="0.25">
      <c r="A1331" t="s">
        <v>74</v>
      </c>
      <c r="B1331">
        <v>7</v>
      </c>
      <c r="C1331">
        <v>1</v>
      </c>
      <c r="D1331">
        <v>1</v>
      </c>
      <c r="E1331">
        <v>0</v>
      </c>
      <c r="F1331">
        <v>30</v>
      </c>
      <c r="G1331" t="str">
        <f>IF(טבלה20[[#This Row],[CycleNumber]]&gt;2,IF(AND(טבלה20[[#This Row],[LengthofCycle]]-F1330=F1330-F1329,טבלה20[[#This Row],[LengthofCycle]]-F1330&lt;&gt;0),1,""),"")</f>
        <v/>
      </c>
      <c r="H1331" t="str">
        <f>IF(טבלה20[[#This Row],[דילוג]]=1,SUM(G1331:G1332),"")</f>
        <v/>
      </c>
      <c r="I1331" t="str">
        <f>IF(AND(טבלה20[[#This Row],[CycleNumber]]&gt;B1330,טבלה20[[#This Row],[CycleNumber]]&gt;2),IF(טבלה20[[#This Row],[דילוג]]=1,טבלה20[[#This Row],[LengthofCycle]]-F1330,I1330),"")</f>
        <v/>
      </c>
      <c r="J1331">
        <f>IF(AND(טבלה20[[#This Row],[CycleNumber]]&gt;B1330,טבלה20[[#This Row],[CycleNumber]]&gt;2),IF(טבלה20[[#This Row],[דילוג]]=1,1,IF(MAX(J1329:J1330)=1,1,IF(טבלה20[[#This Row],[LengthofCycle]]-F1330&lt;&gt;טבלה20[[#This Row],[הפרש קבוע אחרון]],0,""))),"")</f>
        <v>0</v>
      </c>
      <c r="K1331" t="str">
        <f>IF(טבלה20[[#This Row],[CycleNumber]]&lt;3,"",IF(טבלה20[[#This Row],[דילוג]]=1,1,IF(K1330="","",IF(טבלה20[[#This Row],[LengthofCycle]]-F1330=טבלה20[[#This Row],[הפרש קבוע אחרון]],1,IF(K1330+1&gt;3,"",K1330+1)))))</f>
        <v/>
      </c>
      <c r="L1331" t="str">
        <f>IF(OR(טבלה20[[#This Row],[פעילות]]="",K1330=""),"",IF(טבלה20[[#This Row],[פעילות]]=1,1,0))</f>
        <v/>
      </c>
      <c r="M1331" s="1" t="str">
        <f>IF(טבלה20[[#This Row],[פעילות]]="","",IF(OR(M1330="",AND(טבלה20[[#This Row],[דילוג]]=1,K1330=3)),1,M1330+1))</f>
        <v/>
      </c>
      <c r="N1331" s="1" t="str">
        <f>IF(AND(טבלה20[[#This Row],[מחזורי פעילות]]=3,G1332=1,טבלה20[[#This Row],[הפרש קבוע אחרון]]&lt;&gt;I1332),1,"")</f>
        <v/>
      </c>
      <c r="O1331" s="1" t="str">
        <f>IF(AND(טבלה20[[#This Row],[מחזורי פעילות]]=3,G1332=1,טבלה20[[#This Row],[הפרש קבוע אחרון]]=I1332),1,"")</f>
        <v/>
      </c>
      <c r="P1331" s="1" t="str">
        <f>IF(AND(טבלה20[[#This Row],[דילוג]]=1,טבלה20[[#This Row],[הפרש קבוע אחרון]]=I1330,טבלה20[[#This Row],[מחזורי פעילות]]&gt;1),1,"")</f>
        <v/>
      </c>
      <c r="Q1331" s="1" t="str">
        <f>IF(OR(AND(טבלה20[[#This Row],[מחזורי פעילות]]&lt;&gt;"",M1332=""),AND(טבלה20[[#This Row],[פעילות]]=3,M1332=1)),טבלה20[[#This Row],[מחזורי פעילות]],"")</f>
        <v/>
      </c>
      <c r="R1331" s="1" t="str">
        <f>IF(טבלה20[[#This Row],[באיזה מחזור נעקר אחרי קביעה?]]&lt;&gt;"",1,"")</f>
        <v/>
      </c>
      <c r="S1331" s="1" t="str">
        <f>IF(AND(טבלה20[[#This Row],[באיזה מחזור נעקר אחרי קביעה?]]&lt;&gt;"",טבלה20[[#This Row],[CycleNumber]]&gt;B1332),טבלה20[[#This Row],[באיזה מחזור נעקר אחרי קביעה?]],"")</f>
        <v/>
      </c>
      <c r="T1331" s="1" t="str">
        <f>IF(AND(טבלה20[[#This Row],[הפרש קבוע אחרון]]&lt;&gt;"",I1330=""),טבלה20[[#This Row],[CycleNumber]],"")</f>
        <v/>
      </c>
      <c r="U1331" s="1" t="str">
        <f>IF(OR(טבלה20[[#This Row],[CycleNumber]]&gt;B1332,B1332=""),טבלה20[[#This Row],[CycleNumber]],"")</f>
        <v/>
      </c>
      <c r="V13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1" t="s">
        <v>74</v>
      </c>
      <c r="AO1331">
        <v>6</v>
      </c>
      <c r="AP1331">
        <v>35</v>
      </c>
      <c r="AQ1331">
        <f t="shared" si="44"/>
        <v>0</v>
      </c>
      <c r="AR1331" t="str">
        <f t="shared" si="45"/>
        <v/>
      </c>
    </row>
    <row r="1332" spans="1:44" hidden="1" x14ac:dyDescent="0.25">
      <c r="A1332" t="s">
        <v>74</v>
      </c>
      <c r="B1332">
        <v>8</v>
      </c>
      <c r="C1332">
        <v>1</v>
      </c>
      <c r="D1332">
        <v>1</v>
      </c>
      <c r="E1332">
        <v>0</v>
      </c>
      <c r="F1332">
        <v>30</v>
      </c>
      <c r="G1332" t="str">
        <f>IF(טבלה20[[#This Row],[CycleNumber]]&gt;2,IF(AND(טבלה20[[#This Row],[LengthofCycle]]-F1331=F1331-F1330,טבלה20[[#This Row],[LengthofCycle]]-F1331&lt;&gt;0),1,""),"")</f>
        <v/>
      </c>
      <c r="H1332" t="str">
        <f>IF(טבלה20[[#This Row],[דילוג]]=1,SUM(G1332:G1333),"")</f>
        <v/>
      </c>
      <c r="I1332" t="str">
        <f>IF(AND(טבלה20[[#This Row],[CycleNumber]]&gt;B1331,טבלה20[[#This Row],[CycleNumber]]&gt;2),IF(טבלה20[[#This Row],[דילוג]]=1,טבלה20[[#This Row],[LengthofCycle]]-F1331,I1331),"")</f>
        <v/>
      </c>
      <c r="J1332">
        <f>IF(AND(טבלה20[[#This Row],[CycleNumber]]&gt;B1331,טבלה20[[#This Row],[CycleNumber]]&gt;2),IF(טבלה20[[#This Row],[דילוג]]=1,1,IF(MAX(J1330:J1331)=1,1,IF(טבלה20[[#This Row],[LengthofCycle]]-F1331&lt;&gt;טבלה20[[#This Row],[הפרש קבוע אחרון]],0,""))),"")</f>
        <v>0</v>
      </c>
      <c r="K1332" t="str">
        <f>IF(טבלה20[[#This Row],[CycleNumber]]&lt;3,"",IF(טבלה20[[#This Row],[דילוג]]=1,1,IF(K1331="","",IF(טבלה20[[#This Row],[LengthofCycle]]-F1331=טבלה20[[#This Row],[הפרש קבוע אחרון]],1,IF(K1331+1&gt;3,"",K1331+1)))))</f>
        <v/>
      </c>
      <c r="L1332" t="str">
        <f>IF(OR(טבלה20[[#This Row],[פעילות]]="",K1331=""),"",IF(טבלה20[[#This Row],[פעילות]]=1,1,0))</f>
        <v/>
      </c>
      <c r="M1332" s="1" t="str">
        <f>IF(טבלה20[[#This Row],[פעילות]]="","",IF(OR(M1331="",AND(טבלה20[[#This Row],[דילוג]]=1,K1331=3)),1,M1331+1))</f>
        <v/>
      </c>
      <c r="N1332" s="1" t="str">
        <f>IF(AND(טבלה20[[#This Row],[מחזורי פעילות]]=3,G1333=1,טבלה20[[#This Row],[הפרש קבוע אחרון]]&lt;&gt;I1333),1,"")</f>
        <v/>
      </c>
      <c r="O1332" s="1" t="str">
        <f>IF(AND(טבלה20[[#This Row],[מחזורי פעילות]]=3,G1333=1,טבלה20[[#This Row],[הפרש קבוע אחרון]]=I1333),1,"")</f>
        <v/>
      </c>
      <c r="P1332" s="1" t="str">
        <f>IF(AND(טבלה20[[#This Row],[דילוג]]=1,טבלה20[[#This Row],[הפרש קבוע אחרון]]=I1331,טבלה20[[#This Row],[מחזורי פעילות]]&gt;1),1,"")</f>
        <v/>
      </c>
      <c r="Q1332" s="1" t="str">
        <f>IF(OR(AND(טבלה20[[#This Row],[מחזורי פעילות]]&lt;&gt;"",M1333=""),AND(טבלה20[[#This Row],[פעילות]]=3,M1333=1)),טבלה20[[#This Row],[מחזורי פעילות]],"")</f>
        <v/>
      </c>
      <c r="R1332" s="1" t="str">
        <f>IF(טבלה20[[#This Row],[באיזה מחזור נעקר אחרי קביעה?]]&lt;&gt;"",1,"")</f>
        <v/>
      </c>
      <c r="S1332" s="1" t="str">
        <f>IF(AND(טבלה20[[#This Row],[באיזה מחזור נעקר אחרי קביעה?]]&lt;&gt;"",טבלה20[[#This Row],[CycleNumber]]&gt;B1333),טבלה20[[#This Row],[באיזה מחזור נעקר אחרי קביעה?]],"")</f>
        <v/>
      </c>
      <c r="T1332" s="1" t="str">
        <f>IF(AND(טבלה20[[#This Row],[הפרש קבוע אחרון]]&lt;&gt;"",I1331=""),טבלה20[[#This Row],[CycleNumber]],"")</f>
        <v/>
      </c>
      <c r="U1332" s="1" t="str">
        <f>IF(OR(טבלה20[[#This Row],[CycleNumber]]&gt;B1333,B1333=""),טבלה20[[#This Row],[CycleNumber]],"")</f>
        <v/>
      </c>
      <c r="V13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2" t="s">
        <v>74</v>
      </c>
      <c r="AO1332">
        <v>7</v>
      </c>
      <c r="AP1332">
        <v>30</v>
      </c>
      <c r="AQ1332">
        <f t="shared" si="44"/>
        <v>0</v>
      </c>
      <c r="AR1332" t="str">
        <f t="shared" si="45"/>
        <v/>
      </c>
    </row>
    <row r="1333" spans="1:44" hidden="1" x14ac:dyDescent="0.25">
      <c r="A1333" t="s">
        <v>74</v>
      </c>
      <c r="B1333">
        <v>9</v>
      </c>
      <c r="C1333">
        <v>1</v>
      </c>
      <c r="D1333">
        <v>1</v>
      </c>
      <c r="E1333">
        <v>0</v>
      </c>
      <c r="F1333">
        <v>31</v>
      </c>
      <c r="G1333" t="str">
        <f>IF(טבלה20[[#This Row],[CycleNumber]]&gt;2,IF(AND(טבלה20[[#This Row],[LengthofCycle]]-F1332=F1332-F1331,טבלה20[[#This Row],[LengthofCycle]]-F1332&lt;&gt;0),1,""),"")</f>
        <v/>
      </c>
      <c r="H1333" t="str">
        <f>IF(טבלה20[[#This Row],[דילוג]]=1,SUM(G1333:G1334),"")</f>
        <v/>
      </c>
      <c r="I1333" t="str">
        <f>IF(AND(טבלה20[[#This Row],[CycleNumber]]&gt;B1332,טבלה20[[#This Row],[CycleNumber]]&gt;2),IF(טבלה20[[#This Row],[דילוג]]=1,טבלה20[[#This Row],[LengthofCycle]]-F1332,I1332),"")</f>
        <v/>
      </c>
      <c r="J1333">
        <f>IF(AND(טבלה20[[#This Row],[CycleNumber]]&gt;B1332,טבלה20[[#This Row],[CycleNumber]]&gt;2),IF(טבלה20[[#This Row],[דילוג]]=1,1,IF(MAX(J1331:J1332)=1,1,IF(טבלה20[[#This Row],[LengthofCycle]]-F1332&lt;&gt;טבלה20[[#This Row],[הפרש קבוע אחרון]],0,""))),"")</f>
        <v>0</v>
      </c>
      <c r="K1333" t="str">
        <f>IF(טבלה20[[#This Row],[CycleNumber]]&lt;3,"",IF(טבלה20[[#This Row],[דילוג]]=1,1,IF(K1332="","",IF(טבלה20[[#This Row],[LengthofCycle]]-F1332=טבלה20[[#This Row],[הפרש קבוע אחרון]],1,IF(K1332+1&gt;3,"",K1332+1)))))</f>
        <v/>
      </c>
      <c r="L1333" t="str">
        <f>IF(OR(טבלה20[[#This Row],[פעילות]]="",K1332=""),"",IF(טבלה20[[#This Row],[פעילות]]=1,1,0))</f>
        <v/>
      </c>
      <c r="M1333" s="1" t="str">
        <f>IF(טבלה20[[#This Row],[פעילות]]="","",IF(OR(M1332="",AND(טבלה20[[#This Row],[דילוג]]=1,K1332=3)),1,M1332+1))</f>
        <v/>
      </c>
      <c r="N1333" s="1" t="str">
        <f>IF(AND(טבלה20[[#This Row],[מחזורי פעילות]]=3,G1334=1,טבלה20[[#This Row],[הפרש קבוע אחרון]]&lt;&gt;I1334),1,"")</f>
        <v/>
      </c>
      <c r="O1333" s="1" t="str">
        <f>IF(AND(טבלה20[[#This Row],[מחזורי פעילות]]=3,G1334=1,טבלה20[[#This Row],[הפרש קבוע אחרון]]=I1334),1,"")</f>
        <v/>
      </c>
      <c r="P1333" s="1" t="str">
        <f>IF(AND(טבלה20[[#This Row],[דילוג]]=1,טבלה20[[#This Row],[הפרש קבוע אחרון]]=I1332,טבלה20[[#This Row],[מחזורי פעילות]]&gt;1),1,"")</f>
        <v/>
      </c>
      <c r="Q1333" s="1" t="str">
        <f>IF(OR(AND(טבלה20[[#This Row],[מחזורי פעילות]]&lt;&gt;"",M1334=""),AND(טבלה20[[#This Row],[פעילות]]=3,M1334=1)),טבלה20[[#This Row],[מחזורי פעילות]],"")</f>
        <v/>
      </c>
      <c r="R1333" s="1" t="str">
        <f>IF(טבלה20[[#This Row],[באיזה מחזור נעקר אחרי קביעה?]]&lt;&gt;"",1,"")</f>
        <v/>
      </c>
      <c r="S1333" s="1" t="str">
        <f>IF(AND(טבלה20[[#This Row],[באיזה מחזור נעקר אחרי קביעה?]]&lt;&gt;"",טבלה20[[#This Row],[CycleNumber]]&gt;B1334),טבלה20[[#This Row],[באיזה מחזור נעקר אחרי קביעה?]],"")</f>
        <v/>
      </c>
      <c r="T1333" s="1" t="str">
        <f>IF(AND(טבלה20[[#This Row],[הפרש קבוע אחרון]]&lt;&gt;"",I1332=""),טבלה20[[#This Row],[CycleNumber]],"")</f>
        <v/>
      </c>
      <c r="U1333" s="1" t="str">
        <f>IF(OR(טבלה20[[#This Row],[CycleNumber]]&gt;B1334,B1334=""),טבלה20[[#This Row],[CycleNumber]],"")</f>
        <v/>
      </c>
      <c r="V13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3" t="s">
        <v>74</v>
      </c>
      <c r="AO1333">
        <v>8</v>
      </c>
      <c r="AP1333">
        <v>30</v>
      </c>
      <c r="AQ1333">
        <f t="shared" si="44"/>
        <v>0</v>
      </c>
      <c r="AR1333" t="str">
        <f t="shared" si="45"/>
        <v/>
      </c>
    </row>
    <row r="1334" spans="1:44" hidden="1" x14ac:dyDescent="0.25">
      <c r="A1334" t="s">
        <v>74</v>
      </c>
      <c r="B1334">
        <v>10</v>
      </c>
      <c r="C1334">
        <v>1</v>
      </c>
      <c r="D1334">
        <v>1</v>
      </c>
      <c r="E1334">
        <v>0</v>
      </c>
      <c r="F1334">
        <v>29</v>
      </c>
      <c r="G1334" t="str">
        <f>IF(טבלה20[[#This Row],[CycleNumber]]&gt;2,IF(AND(טבלה20[[#This Row],[LengthofCycle]]-F1333=F1333-F1332,טבלה20[[#This Row],[LengthofCycle]]-F1333&lt;&gt;0),1,""),"")</f>
        <v/>
      </c>
      <c r="H1334" t="str">
        <f>IF(טבלה20[[#This Row],[דילוג]]=1,SUM(G1334:G1335),"")</f>
        <v/>
      </c>
      <c r="I1334" t="str">
        <f>IF(AND(טבלה20[[#This Row],[CycleNumber]]&gt;B1333,טבלה20[[#This Row],[CycleNumber]]&gt;2),IF(טבלה20[[#This Row],[דילוג]]=1,טבלה20[[#This Row],[LengthofCycle]]-F1333,I1333),"")</f>
        <v/>
      </c>
      <c r="J1334">
        <f>IF(AND(טבלה20[[#This Row],[CycleNumber]]&gt;B1333,טבלה20[[#This Row],[CycleNumber]]&gt;2),IF(טבלה20[[#This Row],[דילוג]]=1,1,IF(MAX(J1332:J1333)=1,1,IF(טבלה20[[#This Row],[LengthofCycle]]-F1333&lt;&gt;טבלה20[[#This Row],[הפרש קבוע אחרון]],0,""))),"")</f>
        <v>0</v>
      </c>
      <c r="K1334" t="str">
        <f>IF(טבלה20[[#This Row],[CycleNumber]]&lt;3,"",IF(טבלה20[[#This Row],[דילוג]]=1,1,IF(K1333="","",IF(טבלה20[[#This Row],[LengthofCycle]]-F1333=טבלה20[[#This Row],[הפרש קבוע אחרון]],1,IF(K1333+1&gt;3,"",K1333+1)))))</f>
        <v/>
      </c>
      <c r="L1334" t="str">
        <f>IF(OR(טבלה20[[#This Row],[פעילות]]="",K1333=""),"",IF(טבלה20[[#This Row],[פעילות]]=1,1,0))</f>
        <v/>
      </c>
      <c r="M1334" s="1" t="str">
        <f>IF(טבלה20[[#This Row],[פעילות]]="","",IF(OR(M1333="",AND(טבלה20[[#This Row],[דילוג]]=1,K1333=3)),1,M1333+1))</f>
        <v/>
      </c>
      <c r="N1334" s="1" t="str">
        <f>IF(AND(טבלה20[[#This Row],[מחזורי פעילות]]=3,G1335=1,טבלה20[[#This Row],[הפרש קבוע אחרון]]&lt;&gt;I1335),1,"")</f>
        <v/>
      </c>
      <c r="O1334" s="1" t="str">
        <f>IF(AND(טבלה20[[#This Row],[מחזורי פעילות]]=3,G1335=1,טבלה20[[#This Row],[הפרש קבוע אחרון]]=I1335),1,"")</f>
        <v/>
      </c>
      <c r="P1334" s="1" t="str">
        <f>IF(AND(טבלה20[[#This Row],[דילוג]]=1,טבלה20[[#This Row],[הפרש קבוע אחרון]]=I1333,טבלה20[[#This Row],[מחזורי פעילות]]&gt;1),1,"")</f>
        <v/>
      </c>
      <c r="Q1334" s="1" t="str">
        <f>IF(OR(AND(טבלה20[[#This Row],[מחזורי פעילות]]&lt;&gt;"",M1335=""),AND(טבלה20[[#This Row],[פעילות]]=3,M1335=1)),טבלה20[[#This Row],[מחזורי פעילות]],"")</f>
        <v/>
      </c>
      <c r="R1334" s="1" t="str">
        <f>IF(טבלה20[[#This Row],[באיזה מחזור נעקר אחרי קביעה?]]&lt;&gt;"",1,"")</f>
        <v/>
      </c>
      <c r="S1334" s="1" t="str">
        <f>IF(AND(טבלה20[[#This Row],[באיזה מחזור נעקר אחרי קביעה?]]&lt;&gt;"",טבלה20[[#This Row],[CycleNumber]]&gt;B1335),טבלה20[[#This Row],[באיזה מחזור נעקר אחרי קביעה?]],"")</f>
        <v/>
      </c>
      <c r="T1334" s="1" t="str">
        <f>IF(AND(טבלה20[[#This Row],[הפרש קבוע אחרון]]&lt;&gt;"",I1333=""),טבלה20[[#This Row],[CycleNumber]],"")</f>
        <v/>
      </c>
      <c r="U1334" s="1" t="str">
        <f>IF(OR(טבלה20[[#This Row],[CycleNumber]]&gt;B1335,B1335=""),טבלה20[[#This Row],[CycleNumber]],"")</f>
        <v/>
      </c>
      <c r="V13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4" t="s">
        <v>74</v>
      </c>
      <c r="AO1334">
        <v>9</v>
      </c>
      <c r="AP1334">
        <v>31</v>
      </c>
      <c r="AQ1334">
        <f t="shared" si="44"/>
        <v>0</v>
      </c>
      <c r="AR1334" t="str">
        <f t="shared" si="45"/>
        <v/>
      </c>
    </row>
    <row r="1335" spans="1:44" hidden="1" x14ac:dyDescent="0.25">
      <c r="A1335" t="s">
        <v>74</v>
      </c>
      <c r="B1335">
        <v>11</v>
      </c>
      <c r="C1335">
        <v>1</v>
      </c>
      <c r="D1335">
        <v>1</v>
      </c>
      <c r="E1335">
        <v>0</v>
      </c>
      <c r="F1335">
        <v>27</v>
      </c>
      <c r="G1335">
        <f>IF(טבלה20[[#This Row],[CycleNumber]]&gt;2,IF(AND(טבלה20[[#This Row],[LengthofCycle]]-F1334=F1334-F1333,טבלה20[[#This Row],[LengthofCycle]]-F1334&lt;&gt;0),1,""),"")</f>
        <v>1</v>
      </c>
      <c r="H1335">
        <f>IF(טבלה20[[#This Row],[דילוג]]=1,SUM(G1335:G1336),"")</f>
        <v>1</v>
      </c>
      <c r="I1335">
        <f>IF(AND(טבלה20[[#This Row],[CycleNumber]]&gt;B1334,טבלה20[[#This Row],[CycleNumber]]&gt;2),IF(טבלה20[[#This Row],[דילוג]]=1,טבלה20[[#This Row],[LengthofCycle]]-F1334,I1334),"")</f>
        <v>-2</v>
      </c>
      <c r="J1335">
        <f>IF(AND(טבלה20[[#This Row],[CycleNumber]]&gt;B1334,טבלה20[[#This Row],[CycleNumber]]&gt;2),IF(טבלה20[[#This Row],[דילוג]]=1,1,IF(MAX(J1333:J1334)=1,1,IF(טבלה20[[#This Row],[LengthofCycle]]-F1334&lt;&gt;טבלה20[[#This Row],[הפרש קבוע אחרון]],0,""))),"")</f>
        <v>1</v>
      </c>
      <c r="K1335">
        <f>IF(טבלה20[[#This Row],[CycleNumber]]&lt;3,"",IF(טבלה20[[#This Row],[דילוג]]=1,1,IF(K1334="","",IF(טבלה20[[#This Row],[LengthofCycle]]-F1334=טבלה20[[#This Row],[הפרש קבוע אחרון]],1,IF(K1334+1&gt;3,"",K1334+1)))))</f>
        <v>1</v>
      </c>
      <c r="L1335" t="str">
        <f>IF(OR(טבלה20[[#This Row],[פעילות]]="",K1334=""),"",IF(טבלה20[[#This Row],[פעילות]]=1,1,0))</f>
        <v/>
      </c>
      <c r="M1335" s="1">
        <f>IF(טבלה20[[#This Row],[פעילות]]="","",IF(OR(M1334="",AND(טבלה20[[#This Row],[דילוג]]=1,K1334=3)),1,M1334+1))</f>
        <v>1</v>
      </c>
      <c r="N1335" s="1" t="str">
        <f>IF(AND(טבלה20[[#This Row],[מחזורי פעילות]]=3,G1336=1,טבלה20[[#This Row],[הפרש קבוע אחרון]]&lt;&gt;I1336),1,"")</f>
        <v/>
      </c>
      <c r="O1335" s="1" t="str">
        <f>IF(AND(טבלה20[[#This Row],[מחזורי פעילות]]=3,G1336=1,טבלה20[[#This Row],[הפרש קבוע אחרון]]=I1336),1,"")</f>
        <v/>
      </c>
      <c r="P1335" s="1" t="str">
        <f>IF(AND(טבלה20[[#This Row],[דילוג]]=1,טבלה20[[#This Row],[הפרש קבוע אחרון]]=I1334,טבלה20[[#This Row],[מחזורי פעילות]]&gt;1),1,"")</f>
        <v/>
      </c>
      <c r="Q1335" s="1">
        <f>IF(OR(AND(טבלה20[[#This Row],[מחזורי פעילות]]&lt;&gt;"",M1336=""),AND(טבלה20[[#This Row],[פעילות]]=3,M1336=1)),טבלה20[[#This Row],[מחזורי פעילות]],"")</f>
        <v>1</v>
      </c>
      <c r="R1335" s="1">
        <f>IF(טבלה20[[#This Row],[באיזה מחזור נעקר אחרי קביעה?]]&lt;&gt;"",1,"")</f>
        <v>1</v>
      </c>
      <c r="S1335" s="1">
        <f>IF(AND(טבלה20[[#This Row],[באיזה מחזור נעקר אחרי קביעה?]]&lt;&gt;"",טבלה20[[#This Row],[CycleNumber]]&gt;B1336),טבלה20[[#This Row],[באיזה מחזור נעקר אחרי קביעה?]],"")</f>
        <v>1</v>
      </c>
      <c r="T1335" s="1">
        <f>IF(AND(טבלה20[[#This Row],[הפרש קבוע אחרון]]&lt;&gt;"",I1334=""),טבלה20[[#This Row],[CycleNumber]],"")</f>
        <v>11</v>
      </c>
      <c r="U1335" s="1">
        <f>IF(OR(טבלה20[[#This Row],[CycleNumber]]&gt;B1336,B1336=""),טבלה20[[#This Row],[CycleNumber]],"")</f>
        <v>11</v>
      </c>
      <c r="V13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5" t="s">
        <v>74</v>
      </c>
      <c r="AO1335">
        <v>10</v>
      </c>
      <c r="AP1335">
        <v>29</v>
      </c>
      <c r="AQ1335">
        <f t="shared" si="44"/>
        <v>0</v>
      </c>
      <c r="AR1335" t="str">
        <f t="shared" si="45"/>
        <v/>
      </c>
    </row>
    <row r="1336" spans="1:44" hidden="1" x14ac:dyDescent="0.25">
      <c r="A1336" t="s">
        <v>146</v>
      </c>
      <c r="B1336">
        <v>1</v>
      </c>
      <c r="C1336">
        <v>1</v>
      </c>
      <c r="D1336">
        <v>1</v>
      </c>
      <c r="E1336">
        <v>0</v>
      </c>
      <c r="F1336">
        <v>27</v>
      </c>
      <c r="G1336" t="str">
        <f>IF(טבלה20[[#This Row],[CycleNumber]]&gt;2,IF(AND(טבלה20[[#This Row],[LengthofCycle]]-F1335=F1335-F1334,טבלה20[[#This Row],[LengthofCycle]]-F1335&lt;&gt;0),1,""),"")</f>
        <v/>
      </c>
      <c r="H1336" t="str">
        <f>IF(טבלה20[[#This Row],[דילוג]]=1,SUM(G1336:G1337),"")</f>
        <v/>
      </c>
      <c r="I1336" t="str">
        <f>IF(AND(טבלה20[[#This Row],[CycleNumber]]&gt;B1335,טבלה20[[#This Row],[CycleNumber]]&gt;2),IF(טבלה20[[#This Row],[דילוג]]=1,טבלה20[[#This Row],[LengthofCycle]]-F1335,I1335),"")</f>
        <v/>
      </c>
      <c r="J1336" t="str">
        <f>IF(AND(טבלה20[[#This Row],[CycleNumber]]&gt;B1335,טבלה20[[#This Row],[CycleNumber]]&gt;2),IF(טבלה20[[#This Row],[דילוג]]=1,1,IF(MAX(J1334:J1335)=1,1,IF(טבלה20[[#This Row],[LengthofCycle]]-F1335&lt;&gt;טבלה20[[#This Row],[הפרש קבוע אחרון]],0,""))),"")</f>
        <v/>
      </c>
      <c r="K1336" t="str">
        <f>IF(טבלה20[[#This Row],[CycleNumber]]&lt;3,"",IF(טבלה20[[#This Row],[דילוג]]=1,1,IF(K1335="","",IF(טבלה20[[#This Row],[LengthofCycle]]-F1335=טבלה20[[#This Row],[הפרש קבוע אחרון]],1,IF(K1335+1&gt;3,"",K1335+1)))))</f>
        <v/>
      </c>
      <c r="L1336" t="str">
        <f>IF(OR(טבלה20[[#This Row],[פעילות]]="",K1335=""),"",IF(טבלה20[[#This Row],[פעילות]]=1,1,0))</f>
        <v/>
      </c>
      <c r="M1336" s="1" t="str">
        <f>IF(טבלה20[[#This Row],[פעילות]]="","",IF(OR(M1335="",AND(טבלה20[[#This Row],[דילוג]]=1,K1335=3)),1,M1335+1))</f>
        <v/>
      </c>
      <c r="N1336" s="1" t="str">
        <f>IF(AND(טבלה20[[#This Row],[מחזורי פעילות]]=3,G1337=1,טבלה20[[#This Row],[הפרש קבוע אחרון]]&lt;&gt;I1337),1,"")</f>
        <v/>
      </c>
      <c r="O1336" s="1" t="str">
        <f>IF(AND(טבלה20[[#This Row],[מחזורי פעילות]]=3,G1337=1,טבלה20[[#This Row],[הפרש קבוע אחרון]]=I1337),1,"")</f>
        <v/>
      </c>
      <c r="P1336" s="1" t="str">
        <f>IF(AND(טבלה20[[#This Row],[דילוג]]=1,טבלה20[[#This Row],[הפרש קבוע אחרון]]=I1335,טבלה20[[#This Row],[מחזורי פעילות]]&gt;1),1,"")</f>
        <v/>
      </c>
      <c r="Q1336" s="1" t="str">
        <f>IF(OR(AND(טבלה20[[#This Row],[מחזורי פעילות]]&lt;&gt;"",M1337=""),AND(טבלה20[[#This Row],[פעילות]]=3,M1337=1)),טבלה20[[#This Row],[מחזורי פעילות]],"")</f>
        <v/>
      </c>
      <c r="R1336" s="1" t="str">
        <f>IF(טבלה20[[#This Row],[באיזה מחזור נעקר אחרי קביעה?]]&lt;&gt;"",1,"")</f>
        <v/>
      </c>
      <c r="S1336" s="1" t="str">
        <f>IF(AND(טבלה20[[#This Row],[באיזה מחזור נעקר אחרי קביעה?]]&lt;&gt;"",טבלה20[[#This Row],[CycleNumber]]&gt;B1337),טבלה20[[#This Row],[באיזה מחזור נעקר אחרי קביעה?]],"")</f>
        <v/>
      </c>
      <c r="T1336" s="1" t="str">
        <f>IF(AND(טבלה20[[#This Row],[הפרש קבוע אחרון]]&lt;&gt;"",I1335=""),טבלה20[[#This Row],[CycleNumber]],"")</f>
        <v/>
      </c>
      <c r="U1336" s="1" t="str">
        <f>IF(OR(טבלה20[[#This Row],[CycleNumber]]&gt;B1337,B1337=""),טבלה20[[#This Row],[CycleNumber]],"")</f>
        <v/>
      </c>
      <c r="V13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6" t="s">
        <v>74</v>
      </c>
      <c r="AO1336">
        <v>11</v>
      </c>
      <c r="AP1336">
        <v>27</v>
      </c>
      <c r="AQ1336">
        <f t="shared" si="44"/>
        <v>1</v>
      </c>
      <c r="AR1336" t="str">
        <f t="shared" si="45"/>
        <v/>
      </c>
    </row>
    <row r="1337" spans="1:44" hidden="1" x14ac:dyDescent="0.25">
      <c r="A1337" t="s">
        <v>146</v>
      </c>
      <c r="B1337">
        <v>2</v>
      </c>
      <c r="C1337">
        <v>1</v>
      </c>
      <c r="D1337">
        <v>1</v>
      </c>
      <c r="E1337">
        <v>0</v>
      </c>
      <c r="F1337">
        <v>34</v>
      </c>
      <c r="G1337" t="str">
        <f>IF(טבלה20[[#This Row],[CycleNumber]]&gt;2,IF(AND(טבלה20[[#This Row],[LengthofCycle]]-F1336=F1336-F1335,טבלה20[[#This Row],[LengthofCycle]]-F1336&lt;&gt;0),1,""),"")</f>
        <v/>
      </c>
      <c r="H1337" t="str">
        <f>IF(טבלה20[[#This Row],[דילוג]]=1,SUM(G1337:G1338),"")</f>
        <v/>
      </c>
      <c r="I1337" t="str">
        <f>IF(AND(טבלה20[[#This Row],[CycleNumber]]&gt;B1336,טבלה20[[#This Row],[CycleNumber]]&gt;2),IF(טבלה20[[#This Row],[דילוג]]=1,טבלה20[[#This Row],[LengthofCycle]]-F1336,I1336),"")</f>
        <v/>
      </c>
      <c r="J1337" t="str">
        <f>IF(AND(טבלה20[[#This Row],[CycleNumber]]&gt;B1336,טבלה20[[#This Row],[CycleNumber]]&gt;2),IF(טבלה20[[#This Row],[דילוג]]=1,1,IF(MAX(J1335:J1336)=1,1,IF(טבלה20[[#This Row],[LengthofCycle]]-F1336&lt;&gt;טבלה20[[#This Row],[הפרש קבוע אחרון]],0,""))),"")</f>
        <v/>
      </c>
      <c r="K1337" t="str">
        <f>IF(טבלה20[[#This Row],[CycleNumber]]&lt;3,"",IF(טבלה20[[#This Row],[דילוג]]=1,1,IF(K1336="","",IF(טבלה20[[#This Row],[LengthofCycle]]-F1336=טבלה20[[#This Row],[הפרש קבוע אחרון]],1,IF(K1336+1&gt;3,"",K1336+1)))))</f>
        <v/>
      </c>
      <c r="L1337" t="str">
        <f>IF(OR(טבלה20[[#This Row],[פעילות]]="",K1336=""),"",IF(טבלה20[[#This Row],[פעילות]]=1,1,0))</f>
        <v/>
      </c>
      <c r="M1337" s="1" t="str">
        <f>IF(טבלה20[[#This Row],[פעילות]]="","",IF(OR(M1336="",AND(טבלה20[[#This Row],[דילוג]]=1,K1336=3)),1,M1336+1))</f>
        <v/>
      </c>
      <c r="N1337" s="1" t="str">
        <f>IF(AND(טבלה20[[#This Row],[מחזורי פעילות]]=3,G1338=1,טבלה20[[#This Row],[הפרש קבוע אחרון]]&lt;&gt;I1338),1,"")</f>
        <v/>
      </c>
      <c r="O1337" s="1" t="str">
        <f>IF(AND(טבלה20[[#This Row],[מחזורי פעילות]]=3,G1338=1,טבלה20[[#This Row],[הפרש קבוע אחרון]]=I1338),1,"")</f>
        <v/>
      </c>
      <c r="P1337" s="1" t="str">
        <f>IF(AND(טבלה20[[#This Row],[דילוג]]=1,טבלה20[[#This Row],[הפרש קבוע אחרון]]=I1336,טבלה20[[#This Row],[מחזורי פעילות]]&gt;1),1,"")</f>
        <v/>
      </c>
      <c r="Q1337" s="1" t="str">
        <f>IF(OR(AND(טבלה20[[#This Row],[מחזורי פעילות]]&lt;&gt;"",M1338=""),AND(טבלה20[[#This Row],[פעילות]]=3,M1338=1)),טבלה20[[#This Row],[מחזורי פעילות]],"")</f>
        <v/>
      </c>
      <c r="R1337" s="1" t="str">
        <f>IF(טבלה20[[#This Row],[באיזה מחזור נעקר אחרי קביעה?]]&lt;&gt;"",1,"")</f>
        <v/>
      </c>
      <c r="S1337" s="1" t="str">
        <f>IF(AND(טבלה20[[#This Row],[באיזה מחזור נעקר אחרי קביעה?]]&lt;&gt;"",טבלה20[[#This Row],[CycleNumber]]&gt;B1338),טבלה20[[#This Row],[באיזה מחזור נעקר אחרי קביעה?]],"")</f>
        <v/>
      </c>
      <c r="T1337" s="1" t="str">
        <f>IF(AND(טבלה20[[#This Row],[הפרש קבוע אחרון]]&lt;&gt;"",I1336=""),טבלה20[[#This Row],[CycleNumber]],"")</f>
        <v/>
      </c>
      <c r="U1337" s="1" t="str">
        <f>IF(OR(טבלה20[[#This Row],[CycleNumber]]&gt;B1338,B1338=""),טבלה20[[#This Row],[CycleNumber]],"")</f>
        <v/>
      </c>
      <c r="V13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7" t="s">
        <v>146</v>
      </c>
      <c r="AO1337">
        <v>1</v>
      </c>
      <c r="AP1337">
        <v>27</v>
      </c>
      <c r="AQ1337" t="str">
        <f t="shared" si="44"/>
        <v/>
      </c>
      <c r="AR1337" t="str">
        <f t="shared" si="45"/>
        <v/>
      </c>
    </row>
    <row r="1338" spans="1:44" hidden="1" x14ac:dyDescent="0.25">
      <c r="A1338" t="s">
        <v>146</v>
      </c>
      <c r="B1338">
        <v>3</v>
      </c>
      <c r="C1338">
        <v>1</v>
      </c>
      <c r="D1338">
        <v>1</v>
      </c>
      <c r="E1338">
        <v>0</v>
      </c>
      <c r="F1338">
        <v>29</v>
      </c>
      <c r="G1338" t="str">
        <f>IF(טבלה20[[#This Row],[CycleNumber]]&gt;2,IF(AND(טבלה20[[#This Row],[LengthofCycle]]-F1337=F1337-F1336,טבלה20[[#This Row],[LengthofCycle]]-F1337&lt;&gt;0),1,""),"")</f>
        <v/>
      </c>
      <c r="H1338" t="str">
        <f>IF(טבלה20[[#This Row],[דילוג]]=1,SUM(G1338:G1339),"")</f>
        <v/>
      </c>
      <c r="I1338" t="str">
        <f>IF(AND(טבלה20[[#This Row],[CycleNumber]]&gt;B1337,טבלה20[[#This Row],[CycleNumber]]&gt;2),IF(טבלה20[[#This Row],[דילוג]]=1,טבלה20[[#This Row],[LengthofCycle]]-F1337,I1337),"")</f>
        <v/>
      </c>
      <c r="J1338">
        <f>IF(AND(טבלה20[[#This Row],[CycleNumber]]&gt;B1337,טבלה20[[#This Row],[CycleNumber]]&gt;2),IF(טבלה20[[#This Row],[דילוג]]=1,1,IF(MAX(J1336:J1337)=1,1,IF(טבלה20[[#This Row],[LengthofCycle]]-F1337&lt;&gt;טבלה20[[#This Row],[הפרש קבוע אחרון]],0,""))),"")</f>
        <v>0</v>
      </c>
      <c r="K1338" t="str">
        <f>IF(טבלה20[[#This Row],[CycleNumber]]&lt;3,"",IF(טבלה20[[#This Row],[דילוג]]=1,1,IF(K1337="","",IF(טבלה20[[#This Row],[LengthofCycle]]-F1337=טבלה20[[#This Row],[הפרש קבוע אחרון]],1,IF(K1337+1&gt;3,"",K1337+1)))))</f>
        <v/>
      </c>
      <c r="L1338" t="str">
        <f>IF(OR(טבלה20[[#This Row],[פעילות]]="",K1337=""),"",IF(טבלה20[[#This Row],[פעילות]]=1,1,0))</f>
        <v/>
      </c>
      <c r="M1338" s="1" t="str">
        <f>IF(טבלה20[[#This Row],[פעילות]]="","",IF(OR(M1337="",AND(טבלה20[[#This Row],[דילוג]]=1,K1337=3)),1,M1337+1))</f>
        <v/>
      </c>
      <c r="N1338" s="1" t="str">
        <f>IF(AND(טבלה20[[#This Row],[מחזורי פעילות]]=3,G1339=1,טבלה20[[#This Row],[הפרש קבוע אחרון]]&lt;&gt;I1339),1,"")</f>
        <v/>
      </c>
      <c r="O1338" s="1" t="str">
        <f>IF(AND(טבלה20[[#This Row],[מחזורי פעילות]]=3,G1339=1,טבלה20[[#This Row],[הפרש קבוע אחרון]]=I1339),1,"")</f>
        <v/>
      </c>
      <c r="P1338" s="1" t="str">
        <f>IF(AND(טבלה20[[#This Row],[דילוג]]=1,טבלה20[[#This Row],[הפרש קבוע אחרון]]=I1337,טבלה20[[#This Row],[מחזורי פעילות]]&gt;1),1,"")</f>
        <v/>
      </c>
      <c r="Q1338" s="1" t="str">
        <f>IF(OR(AND(טבלה20[[#This Row],[מחזורי פעילות]]&lt;&gt;"",M1339=""),AND(טבלה20[[#This Row],[פעילות]]=3,M1339=1)),טבלה20[[#This Row],[מחזורי פעילות]],"")</f>
        <v/>
      </c>
      <c r="R1338" s="1" t="str">
        <f>IF(טבלה20[[#This Row],[באיזה מחזור נעקר אחרי קביעה?]]&lt;&gt;"",1,"")</f>
        <v/>
      </c>
      <c r="S1338" s="1" t="str">
        <f>IF(AND(טבלה20[[#This Row],[באיזה מחזור נעקר אחרי קביעה?]]&lt;&gt;"",טבלה20[[#This Row],[CycleNumber]]&gt;B1339),טבלה20[[#This Row],[באיזה מחזור נעקר אחרי קביעה?]],"")</f>
        <v/>
      </c>
      <c r="T1338" s="1" t="str">
        <f>IF(AND(טבלה20[[#This Row],[הפרש קבוע אחרון]]&lt;&gt;"",I1337=""),טבלה20[[#This Row],[CycleNumber]],"")</f>
        <v/>
      </c>
      <c r="U1338" s="1" t="str">
        <f>IF(OR(טבלה20[[#This Row],[CycleNumber]]&gt;B1339,B1339=""),טבלה20[[#This Row],[CycleNumber]],"")</f>
        <v/>
      </c>
      <c r="V13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8" t="s">
        <v>146</v>
      </c>
      <c r="AO1338">
        <v>2</v>
      </c>
      <c r="AP1338">
        <v>34</v>
      </c>
      <c r="AQ1338" t="str">
        <f t="shared" si="44"/>
        <v/>
      </c>
      <c r="AR1338" t="str">
        <f t="shared" si="45"/>
        <v/>
      </c>
    </row>
    <row r="1339" spans="1:44" hidden="1" x14ac:dyDescent="0.25">
      <c r="A1339" t="s">
        <v>146</v>
      </c>
      <c r="B1339">
        <v>4</v>
      </c>
      <c r="C1339">
        <v>1</v>
      </c>
      <c r="D1339">
        <v>1</v>
      </c>
      <c r="E1339">
        <v>0</v>
      </c>
      <c r="F1339">
        <v>35</v>
      </c>
      <c r="G1339" t="str">
        <f>IF(טבלה20[[#This Row],[CycleNumber]]&gt;2,IF(AND(טבלה20[[#This Row],[LengthofCycle]]-F1338=F1338-F1337,טבלה20[[#This Row],[LengthofCycle]]-F1338&lt;&gt;0),1,""),"")</f>
        <v/>
      </c>
      <c r="H1339" t="str">
        <f>IF(טבלה20[[#This Row],[דילוג]]=1,SUM(G1339:G1340),"")</f>
        <v/>
      </c>
      <c r="I1339" t="str">
        <f>IF(AND(טבלה20[[#This Row],[CycleNumber]]&gt;B1338,טבלה20[[#This Row],[CycleNumber]]&gt;2),IF(טבלה20[[#This Row],[דילוג]]=1,טבלה20[[#This Row],[LengthofCycle]]-F1338,I1338),"")</f>
        <v/>
      </c>
      <c r="J1339">
        <f>IF(AND(טבלה20[[#This Row],[CycleNumber]]&gt;B1338,טבלה20[[#This Row],[CycleNumber]]&gt;2),IF(טבלה20[[#This Row],[דילוג]]=1,1,IF(MAX(J1337:J1338)=1,1,IF(טבלה20[[#This Row],[LengthofCycle]]-F1338&lt;&gt;טבלה20[[#This Row],[הפרש קבוע אחרון]],0,""))),"")</f>
        <v>0</v>
      </c>
      <c r="K1339" t="str">
        <f>IF(טבלה20[[#This Row],[CycleNumber]]&lt;3,"",IF(טבלה20[[#This Row],[דילוג]]=1,1,IF(K1338="","",IF(טבלה20[[#This Row],[LengthofCycle]]-F1338=טבלה20[[#This Row],[הפרש קבוע אחרון]],1,IF(K1338+1&gt;3,"",K1338+1)))))</f>
        <v/>
      </c>
      <c r="L1339" t="str">
        <f>IF(OR(טבלה20[[#This Row],[פעילות]]="",K1338=""),"",IF(טבלה20[[#This Row],[פעילות]]=1,1,0))</f>
        <v/>
      </c>
      <c r="M1339" s="1" t="str">
        <f>IF(טבלה20[[#This Row],[פעילות]]="","",IF(OR(M1338="",AND(טבלה20[[#This Row],[דילוג]]=1,K1338=3)),1,M1338+1))</f>
        <v/>
      </c>
      <c r="N1339" s="1" t="str">
        <f>IF(AND(טבלה20[[#This Row],[מחזורי פעילות]]=3,G1340=1,טבלה20[[#This Row],[הפרש קבוע אחרון]]&lt;&gt;I1340),1,"")</f>
        <v/>
      </c>
      <c r="O1339" s="1" t="str">
        <f>IF(AND(טבלה20[[#This Row],[מחזורי פעילות]]=3,G1340=1,טבלה20[[#This Row],[הפרש קבוע אחרון]]=I1340),1,"")</f>
        <v/>
      </c>
      <c r="P1339" s="1" t="str">
        <f>IF(AND(טבלה20[[#This Row],[דילוג]]=1,טבלה20[[#This Row],[הפרש קבוע אחרון]]=I1338,טבלה20[[#This Row],[מחזורי פעילות]]&gt;1),1,"")</f>
        <v/>
      </c>
      <c r="Q1339" s="1" t="str">
        <f>IF(OR(AND(טבלה20[[#This Row],[מחזורי פעילות]]&lt;&gt;"",M1340=""),AND(טבלה20[[#This Row],[פעילות]]=3,M1340=1)),טבלה20[[#This Row],[מחזורי פעילות]],"")</f>
        <v/>
      </c>
      <c r="R1339" s="1" t="str">
        <f>IF(טבלה20[[#This Row],[באיזה מחזור נעקר אחרי קביעה?]]&lt;&gt;"",1,"")</f>
        <v/>
      </c>
      <c r="S1339" s="1" t="str">
        <f>IF(AND(טבלה20[[#This Row],[באיזה מחזור נעקר אחרי קביעה?]]&lt;&gt;"",טבלה20[[#This Row],[CycleNumber]]&gt;B1340),טבלה20[[#This Row],[באיזה מחזור נעקר אחרי קביעה?]],"")</f>
        <v/>
      </c>
      <c r="T1339" s="1" t="str">
        <f>IF(AND(טבלה20[[#This Row],[הפרש קבוע אחרון]]&lt;&gt;"",I1338=""),טבלה20[[#This Row],[CycleNumber]],"")</f>
        <v/>
      </c>
      <c r="U1339" s="1" t="str">
        <f>IF(OR(טבלה20[[#This Row],[CycleNumber]]&gt;B1340,B1340=""),טבלה20[[#This Row],[CycleNumber]],"")</f>
        <v/>
      </c>
      <c r="V13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39" t="s">
        <v>146</v>
      </c>
      <c r="AO1339">
        <v>3</v>
      </c>
      <c r="AP1339">
        <v>29</v>
      </c>
      <c r="AQ1339">
        <f t="shared" si="44"/>
        <v>0</v>
      </c>
      <c r="AR1339" t="str">
        <f t="shared" si="45"/>
        <v/>
      </c>
    </row>
    <row r="1340" spans="1:44" hidden="1" x14ac:dyDescent="0.25">
      <c r="A1340" t="s">
        <v>146</v>
      </c>
      <c r="B1340">
        <v>5</v>
      </c>
      <c r="C1340">
        <v>1</v>
      </c>
      <c r="D1340">
        <v>1</v>
      </c>
      <c r="E1340">
        <v>0</v>
      </c>
      <c r="F1340">
        <v>28</v>
      </c>
      <c r="G1340" t="str">
        <f>IF(טבלה20[[#This Row],[CycleNumber]]&gt;2,IF(AND(טבלה20[[#This Row],[LengthofCycle]]-F1339=F1339-F1338,טבלה20[[#This Row],[LengthofCycle]]-F1339&lt;&gt;0),1,""),"")</f>
        <v/>
      </c>
      <c r="H1340" t="str">
        <f>IF(טבלה20[[#This Row],[דילוג]]=1,SUM(G1340:G1341),"")</f>
        <v/>
      </c>
      <c r="I1340" t="str">
        <f>IF(AND(טבלה20[[#This Row],[CycleNumber]]&gt;B1339,טבלה20[[#This Row],[CycleNumber]]&gt;2),IF(טבלה20[[#This Row],[דילוג]]=1,טבלה20[[#This Row],[LengthofCycle]]-F1339,I1339),"")</f>
        <v/>
      </c>
      <c r="J1340">
        <f>IF(AND(טבלה20[[#This Row],[CycleNumber]]&gt;B1339,טבלה20[[#This Row],[CycleNumber]]&gt;2),IF(טבלה20[[#This Row],[דילוג]]=1,1,IF(MAX(J1338:J1339)=1,1,IF(טבלה20[[#This Row],[LengthofCycle]]-F1339&lt;&gt;טבלה20[[#This Row],[הפרש קבוע אחרון]],0,""))),"")</f>
        <v>0</v>
      </c>
      <c r="K1340" t="str">
        <f>IF(טבלה20[[#This Row],[CycleNumber]]&lt;3,"",IF(טבלה20[[#This Row],[דילוג]]=1,1,IF(K1339="","",IF(טבלה20[[#This Row],[LengthofCycle]]-F1339=טבלה20[[#This Row],[הפרש קבוע אחרון]],1,IF(K1339+1&gt;3,"",K1339+1)))))</f>
        <v/>
      </c>
      <c r="L1340" t="str">
        <f>IF(OR(טבלה20[[#This Row],[פעילות]]="",K1339=""),"",IF(טבלה20[[#This Row],[פעילות]]=1,1,0))</f>
        <v/>
      </c>
      <c r="M1340" s="1" t="str">
        <f>IF(טבלה20[[#This Row],[פעילות]]="","",IF(OR(M1339="",AND(טבלה20[[#This Row],[דילוג]]=1,K1339=3)),1,M1339+1))</f>
        <v/>
      </c>
      <c r="N1340" s="1" t="str">
        <f>IF(AND(טבלה20[[#This Row],[מחזורי פעילות]]=3,G1341=1,טבלה20[[#This Row],[הפרש קבוע אחרון]]&lt;&gt;I1341),1,"")</f>
        <v/>
      </c>
      <c r="O1340" s="1" t="str">
        <f>IF(AND(טבלה20[[#This Row],[מחזורי פעילות]]=3,G1341=1,טבלה20[[#This Row],[הפרש קבוע אחרון]]=I1341),1,"")</f>
        <v/>
      </c>
      <c r="P1340" s="1" t="str">
        <f>IF(AND(טבלה20[[#This Row],[דילוג]]=1,טבלה20[[#This Row],[הפרש קבוע אחרון]]=I1339,טבלה20[[#This Row],[מחזורי פעילות]]&gt;1),1,"")</f>
        <v/>
      </c>
      <c r="Q1340" s="1" t="str">
        <f>IF(OR(AND(טבלה20[[#This Row],[מחזורי פעילות]]&lt;&gt;"",M1341=""),AND(טבלה20[[#This Row],[פעילות]]=3,M1341=1)),טבלה20[[#This Row],[מחזורי פעילות]],"")</f>
        <v/>
      </c>
      <c r="R1340" s="1" t="str">
        <f>IF(טבלה20[[#This Row],[באיזה מחזור נעקר אחרי קביעה?]]&lt;&gt;"",1,"")</f>
        <v/>
      </c>
      <c r="S1340" s="1" t="str">
        <f>IF(AND(טבלה20[[#This Row],[באיזה מחזור נעקר אחרי קביעה?]]&lt;&gt;"",טבלה20[[#This Row],[CycleNumber]]&gt;B1341),טבלה20[[#This Row],[באיזה מחזור נעקר אחרי קביעה?]],"")</f>
        <v/>
      </c>
      <c r="T1340" s="1" t="str">
        <f>IF(AND(טבלה20[[#This Row],[הפרש קבוע אחרון]]&lt;&gt;"",I1339=""),טבלה20[[#This Row],[CycleNumber]],"")</f>
        <v/>
      </c>
      <c r="U1340" s="1" t="str">
        <f>IF(OR(טבלה20[[#This Row],[CycleNumber]]&gt;B1341,B1341=""),טבלה20[[#This Row],[CycleNumber]],"")</f>
        <v/>
      </c>
      <c r="V13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0" t="s">
        <v>146</v>
      </c>
      <c r="AO1340">
        <v>4</v>
      </c>
      <c r="AP1340">
        <v>35</v>
      </c>
      <c r="AQ1340">
        <f t="shared" si="44"/>
        <v>0</v>
      </c>
      <c r="AR1340" t="str">
        <f t="shared" si="45"/>
        <v/>
      </c>
    </row>
    <row r="1341" spans="1:44" hidden="1" x14ac:dyDescent="0.25">
      <c r="A1341" t="s">
        <v>146</v>
      </c>
      <c r="B1341">
        <v>6</v>
      </c>
      <c r="C1341">
        <v>1</v>
      </c>
      <c r="D1341">
        <v>1</v>
      </c>
      <c r="E1341">
        <v>0</v>
      </c>
      <c r="F1341">
        <v>44</v>
      </c>
      <c r="G1341" t="str">
        <f>IF(טבלה20[[#This Row],[CycleNumber]]&gt;2,IF(AND(טבלה20[[#This Row],[LengthofCycle]]-F1340=F1340-F1339,טבלה20[[#This Row],[LengthofCycle]]-F1340&lt;&gt;0),1,""),"")</f>
        <v/>
      </c>
      <c r="H1341" t="str">
        <f>IF(טבלה20[[#This Row],[דילוג]]=1,SUM(G1341:G1342),"")</f>
        <v/>
      </c>
      <c r="I1341" t="str">
        <f>IF(AND(טבלה20[[#This Row],[CycleNumber]]&gt;B1340,טבלה20[[#This Row],[CycleNumber]]&gt;2),IF(טבלה20[[#This Row],[דילוג]]=1,טבלה20[[#This Row],[LengthofCycle]]-F1340,I1340),"")</f>
        <v/>
      </c>
      <c r="J1341">
        <f>IF(AND(טבלה20[[#This Row],[CycleNumber]]&gt;B1340,טבלה20[[#This Row],[CycleNumber]]&gt;2),IF(טבלה20[[#This Row],[דילוג]]=1,1,IF(MAX(J1339:J1340)=1,1,IF(טבלה20[[#This Row],[LengthofCycle]]-F1340&lt;&gt;טבלה20[[#This Row],[הפרש קבוע אחרון]],0,""))),"")</f>
        <v>0</v>
      </c>
      <c r="K1341" t="str">
        <f>IF(טבלה20[[#This Row],[CycleNumber]]&lt;3,"",IF(טבלה20[[#This Row],[דילוג]]=1,1,IF(K1340="","",IF(טבלה20[[#This Row],[LengthofCycle]]-F1340=טבלה20[[#This Row],[הפרש קבוע אחרון]],1,IF(K1340+1&gt;3,"",K1340+1)))))</f>
        <v/>
      </c>
      <c r="L1341" t="str">
        <f>IF(OR(טבלה20[[#This Row],[פעילות]]="",K1340=""),"",IF(טבלה20[[#This Row],[פעילות]]=1,1,0))</f>
        <v/>
      </c>
      <c r="M1341" s="1" t="str">
        <f>IF(טבלה20[[#This Row],[פעילות]]="","",IF(OR(M1340="",AND(טבלה20[[#This Row],[דילוג]]=1,K1340=3)),1,M1340+1))</f>
        <v/>
      </c>
      <c r="N1341" s="1" t="str">
        <f>IF(AND(טבלה20[[#This Row],[מחזורי פעילות]]=3,G1342=1,טבלה20[[#This Row],[הפרש קבוע אחרון]]&lt;&gt;I1342),1,"")</f>
        <v/>
      </c>
      <c r="O1341" s="1" t="str">
        <f>IF(AND(טבלה20[[#This Row],[מחזורי פעילות]]=3,G1342=1,טבלה20[[#This Row],[הפרש קבוע אחרון]]=I1342),1,"")</f>
        <v/>
      </c>
      <c r="P1341" s="1" t="str">
        <f>IF(AND(טבלה20[[#This Row],[דילוג]]=1,טבלה20[[#This Row],[הפרש קבוע אחרון]]=I1340,טבלה20[[#This Row],[מחזורי פעילות]]&gt;1),1,"")</f>
        <v/>
      </c>
      <c r="Q1341" s="1" t="str">
        <f>IF(OR(AND(טבלה20[[#This Row],[מחזורי פעילות]]&lt;&gt;"",M1342=""),AND(טבלה20[[#This Row],[פעילות]]=3,M1342=1)),טבלה20[[#This Row],[מחזורי פעילות]],"")</f>
        <v/>
      </c>
      <c r="R1341" s="1" t="str">
        <f>IF(טבלה20[[#This Row],[באיזה מחזור נעקר אחרי קביעה?]]&lt;&gt;"",1,"")</f>
        <v/>
      </c>
      <c r="S1341" s="1" t="str">
        <f>IF(AND(טבלה20[[#This Row],[באיזה מחזור נעקר אחרי קביעה?]]&lt;&gt;"",טבלה20[[#This Row],[CycleNumber]]&gt;B1342),טבלה20[[#This Row],[באיזה מחזור נעקר אחרי קביעה?]],"")</f>
        <v/>
      </c>
      <c r="T1341" s="1" t="str">
        <f>IF(AND(טבלה20[[#This Row],[הפרש קבוע אחרון]]&lt;&gt;"",I1340=""),טבלה20[[#This Row],[CycleNumber]],"")</f>
        <v/>
      </c>
      <c r="U1341" s="1" t="str">
        <f>IF(OR(טבלה20[[#This Row],[CycleNumber]]&gt;B1342,B1342=""),טבלה20[[#This Row],[CycleNumber]],"")</f>
        <v/>
      </c>
      <c r="V13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1" t="s">
        <v>146</v>
      </c>
      <c r="AO1341">
        <v>5</v>
      </c>
      <c r="AP1341">
        <v>28</v>
      </c>
      <c r="AQ1341">
        <f t="shared" si="44"/>
        <v>0</v>
      </c>
      <c r="AR1341" t="str">
        <f t="shared" si="45"/>
        <v/>
      </c>
    </row>
    <row r="1342" spans="1:44" hidden="1" x14ac:dyDescent="0.25">
      <c r="A1342" t="s">
        <v>146</v>
      </c>
      <c r="B1342">
        <v>7</v>
      </c>
      <c r="C1342">
        <v>1</v>
      </c>
      <c r="D1342">
        <v>1</v>
      </c>
      <c r="E1342">
        <v>0</v>
      </c>
      <c r="F1342">
        <v>29</v>
      </c>
      <c r="G1342" t="str">
        <f>IF(טבלה20[[#This Row],[CycleNumber]]&gt;2,IF(AND(טבלה20[[#This Row],[LengthofCycle]]-F1341=F1341-F1340,טבלה20[[#This Row],[LengthofCycle]]-F1341&lt;&gt;0),1,""),"")</f>
        <v/>
      </c>
      <c r="H1342" t="str">
        <f>IF(טבלה20[[#This Row],[דילוג]]=1,SUM(G1342:G1343),"")</f>
        <v/>
      </c>
      <c r="I1342" t="str">
        <f>IF(AND(טבלה20[[#This Row],[CycleNumber]]&gt;B1341,טבלה20[[#This Row],[CycleNumber]]&gt;2),IF(טבלה20[[#This Row],[דילוג]]=1,טבלה20[[#This Row],[LengthofCycle]]-F1341,I1341),"")</f>
        <v/>
      </c>
      <c r="J1342">
        <f>IF(AND(טבלה20[[#This Row],[CycleNumber]]&gt;B1341,טבלה20[[#This Row],[CycleNumber]]&gt;2),IF(טבלה20[[#This Row],[דילוג]]=1,1,IF(MAX(J1340:J1341)=1,1,IF(טבלה20[[#This Row],[LengthofCycle]]-F1341&lt;&gt;טבלה20[[#This Row],[הפרש קבוע אחרון]],0,""))),"")</f>
        <v>0</v>
      </c>
      <c r="K1342" t="str">
        <f>IF(טבלה20[[#This Row],[CycleNumber]]&lt;3,"",IF(טבלה20[[#This Row],[דילוג]]=1,1,IF(K1341="","",IF(טבלה20[[#This Row],[LengthofCycle]]-F1341=טבלה20[[#This Row],[הפרש קבוע אחרון]],1,IF(K1341+1&gt;3,"",K1341+1)))))</f>
        <v/>
      </c>
      <c r="L1342" t="str">
        <f>IF(OR(טבלה20[[#This Row],[פעילות]]="",K1341=""),"",IF(טבלה20[[#This Row],[פעילות]]=1,1,0))</f>
        <v/>
      </c>
      <c r="M1342" s="1" t="str">
        <f>IF(טבלה20[[#This Row],[פעילות]]="","",IF(OR(M1341="",AND(טבלה20[[#This Row],[דילוג]]=1,K1341=3)),1,M1341+1))</f>
        <v/>
      </c>
      <c r="N1342" s="1" t="str">
        <f>IF(AND(טבלה20[[#This Row],[מחזורי פעילות]]=3,G1343=1,טבלה20[[#This Row],[הפרש קבוע אחרון]]&lt;&gt;I1343),1,"")</f>
        <v/>
      </c>
      <c r="O1342" s="1" t="str">
        <f>IF(AND(טבלה20[[#This Row],[מחזורי פעילות]]=3,G1343=1,טבלה20[[#This Row],[הפרש קבוע אחרון]]=I1343),1,"")</f>
        <v/>
      </c>
      <c r="P1342" s="1" t="str">
        <f>IF(AND(טבלה20[[#This Row],[דילוג]]=1,טבלה20[[#This Row],[הפרש קבוע אחרון]]=I1341,טבלה20[[#This Row],[מחזורי פעילות]]&gt;1),1,"")</f>
        <v/>
      </c>
      <c r="Q1342" s="1" t="str">
        <f>IF(OR(AND(טבלה20[[#This Row],[מחזורי פעילות]]&lt;&gt;"",M1343=""),AND(טבלה20[[#This Row],[פעילות]]=3,M1343=1)),טבלה20[[#This Row],[מחזורי פעילות]],"")</f>
        <v/>
      </c>
      <c r="R1342" s="1" t="str">
        <f>IF(טבלה20[[#This Row],[באיזה מחזור נעקר אחרי קביעה?]]&lt;&gt;"",1,"")</f>
        <v/>
      </c>
      <c r="S1342" s="1" t="str">
        <f>IF(AND(טבלה20[[#This Row],[באיזה מחזור נעקר אחרי קביעה?]]&lt;&gt;"",טבלה20[[#This Row],[CycleNumber]]&gt;B1343),טבלה20[[#This Row],[באיזה מחזור נעקר אחרי קביעה?]],"")</f>
        <v/>
      </c>
      <c r="T1342" s="1" t="str">
        <f>IF(AND(טבלה20[[#This Row],[הפרש קבוע אחרון]]&lt;&gt;"",I1341=""),טבלה20[[#This Row],[CycleNumber]],"")</f>
        <v/>
      </c>
      <c r="U1342" s="1" t="str">
        <f>IF(OR(טבלה20[[#This Row],[CycleNumber]]&gt;B1343,B1343=""),טבלה20[[#This Row],[CycleNumber]],"")</f>
        <v/>
      </c>
      <c r="V13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2" t="s">
        <v>146</v>
      </c>
      <c r="AO1342">
        <v>6</v>
      </c>
      <c r="AP1342">
        <v>44</v>
      </c>
      <c r="AQ1342">
        <f t="shared" si="44"/>
        <v>0</v>
      </c>
      <c r="AR1342" t="str">
        <f t="shared" si="45"/>
        <v/>
      </c>
    </row>
    <row r="1343" spans="1:44" hidden="1" x14ac:dyDescent="0.25">
      <c r="A1343" t="s">
        <v>146</v>
      </c>
      <c r="B1343">
        <v>8</v>
      </c>
      <c r="C1343">
        <v>1</v>
      </c>
      <c r="D1343">
        <v>1</v>
      </c>
      <c r="E1343">
        <v>0</v>
      </c>
      <c r="F1343">
        <v>29</v>
      </c>
      <c r="G1343" t="str">
        <f>IF(טבלה20[[#This Row],[CycleNumber]]&gt;2,IF(AND(טבלה20[[#This Row],[LengthofCycle]]-F1342=F1342-F1341,טבלה20[[#This Row],[LengthofCycle]]-F1342&lt;&gt;0),1,""),"")</f>
        <v/>
      </c>
      <c r="H1343" t="str">
        <f>IF(טבלה20[[#This Row],[דילוג]]=1,SUM(G1343:G1344),"")</f>
        <v/>
      </c>
      <c r="I1343" t="str">
        <f>IF(AND(טבלה20[[#This Row],[CycleNumber]]&gt;B1342,טבלה20[[#This Row],[CycleNumber]]&gt;2),IF(טבלה20[[#This Row],[דילוג]]=1,טבלה20[[#This Row],[LengthofCycle]]-F1342,I1342),"")</f>
        <v/>
      </c>
      <c r="J1343">
        <f>IF(AND(טבלה20[[#This Row],[CycleNumber]]&gt;B1342,טבלה20[[#This Row],[CycleNumber]]&gt;2),IF(טבלה20[[#This Row],[דילוג]]=1,1,IF(MAX(J1341:J1342)=1,1,IF(טבלה20[[#This Row],[LengthofCycle]]-F1342&lt;&gt;טבלה20[[#This Row],[הפרש קבוע אחרון]],0,""))),"")</f>
        <v>0</v>
      </c>
      <c r="K1343" t="str">
        <f>IF(טבלה20[[#This Row],[CycleNumber]]&lt;3,"",IF(טבלה20[[#This Row],[דילוג]]=1,1,IF(K1342="","",IF(טבלה20[[#This Row],[LengthofCycle]]-F1342=טבלה20[[#This Row],[הפרש קבוע אחרון]],1,IF(K1342+1&gt;3,"",K1342+1)))))</f>
        <v/>
      </c>
      <c r="L1343" t="str">
        <f>IF(OR(טבלה20[[#This Row],[פעילות]]="",K1342=""),"",IF(טבלה20[[#This Row],[פעילות]]=1,1,0))</f>
        <v/>
      </c>
      <c r="M1343" s="1" t="str">
        <f>IF(טבלה20[[#This Row],[פעילות]]="","",IF(OR(M1342="",AND(טבלה20[[#This Row],[דילוג]]=1,K1342=3)),1,M1342+1))</f>
        <v/>
      </c>
      <c r="N1343" s="1" t="str">
        <f>IF(AND(טבלה20[[#This Row],[מחזורי פעילות]]=3,G1344=1,טבלה20[[#This Row],[הפרש קבוע אחרון]]&lt;&gt;I1344),1,"")</f>
        <v/>
      </c>
      <c r="O1343" s="1" t="str">
        <f>IF(AND(טבלה20[[#This Row],[מחזורי פעילות]]=3,G1344=1,טבלה20[[#This Row],[הפרש קבוע אחרון]]=I1344),1,"")</f>
        <v/>
      </c>
      <c r="P1343" s="1" t="str">
        <f>IF(AND(טבלה20[[#This Row],[דילוג]]=1,טבלה20[[#This Row],[הפרש קבוע אחרון]]=I1342,טבלה20[[#This Row],[מחזורי פעילות]]&gt;1),1,"")</f>
        <v/>
      </c>
      <c r="Q1343" s="1" t="str">
        <f>IF(OR(AND(טבלה20[[#This Row],[מחזורי פעילות]]&lt;&gt;"",M1344=""),AND(טבלה20[[#This Row],[פעילות]]=3,M1344=1)),טבלה20[[#This Row],[מחזורי פעילות]],"")</f>
        <v/>
      </c>
      <c r="R1343" s="1" t="str">
        <f>IF(טבלה20[[#This Row],[באיזה מחזור נעקר אחרי קביעה?]]&lt;&gt;"",1,"")</f>
        <v/>
      </c>
      <c r="S1343" s="1" t="str">
        <f>IF(AND(טבלה20[[#This Row],[באיזה מחזור נעקר אחרי קביעה?]]&lt;&gt;"",טבלה20[[#This Row],[CycleNumber]]&gt;B1344),טבלה20[[#This Row],[באיזה מחזור נעקר אחרי קביעה?]],"")</f>
        <v/>
      </c>
      <c r="T1343" s="1" t="str">
        <f>IF(AND(טבלה20[[#This Row],[הפרש קבוע אחרון]]&lt;&gt;"",I1342=""),טבלה20[[#This Row],[CycleNumber]],"")</f>
        <v/>
      </c>
      <c r="U1343" s="1" t="str">
        <f>IF(OR(טבלה20[[#This Row],[CycleNumber]]&gt;B1344,B1344=""),טבלה20[[#This Row],[CycleNumber]],"")</f>
        <v/>
      </c>
      <c r="V13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3" t="s">
        <v>146</v>
      </c>
      <c r="AO1343">
        <v>7</v>
      </c>
      <c r="AP1343">
        <v>29</v>
      </c>
      <c r="AQ1343">
        <f t="shared" si="44"/>
        <v>0</v>
      </c>
      <c r="AR1343" t="str">
        <f t="shared" si="45"/>
        <v/>
      </c>
    </row>
    <row r="1344" spans="1:44" hidden="1" x14ac:dyDescent="0.25">
      <c r="A1344" t="s">
        <v>146</v>
      </c>
      <c r="B1344">
        <v>9</v>
      </c>
      <c r="C1344">
        <v>1</v>
      </c>
      <c r="D1344">
        <v>1</v>
      </c>
      <c r="E1344">
        <v>0</v>
      </c>
      <c r="F1344">
        <v>48</v>
      </c>
      <c r="G1344" t="str">
        <f>IF(טבלה20[[#This Row],[CycleNumber]]&gt;2,IF(AND(טבלה20[[#This Row],[LengthofCycle]]-F1343=F1343-F1342,טבלה20[[#This Row],[LengthofCycle]]-F1343&lt;&gt;0),1,""),"")</f>
        <v/>
      </c>
      <c r="H1344" t="str">
        <f>IF(טבלה20[[#This Row],[דילוג]]=1,SUM(G1344:G1345),"")</f>
        <v/>
      </c>
      <c r="I1344" t="str">
        <f>IF(AND(טבלה20[[#This Row],[CycleNumber]]&gt;B1343,טבלה20[[#This Row],[CycleNumber]]&gt;2),IF(טבלה20[[#This Row],[דילוג]]=1,טבלה20[[#This Row],[LengthofCycle]]-F1343,I1343),"")</f>
        <v/>
      </c>
      <c r="J1344">
        <f>IF(AND(טבלה20[[#This Row],[CycleNumber]]&gt;B1343,טבלה20[[#This Row],[CycleNumber]]&gt;2),IF(טבלה20[[#This Row],[דילוג]]=1,1,IF(MAX(J1342:J1343)=1,1,IF(טבלה20[[#This Row],[LengthofCycle]]-F1343&lt;&gt;טבלה20[[#This Row],[הפרש קבוע אחרון]],0,""))),"")</f>
        <v>0</v>
      </c>
      <c r="K1344" t="str">
        <f>IF(טבלה20[[#This Row],[CycleNumber]]&lt;3,"",IF(טבלה20[[#This Row],[דילוג]]=1,1,IF(K1343="","",IF(טבלה20[[#This Row],[LengthofCycle]]-F1343=טבלה20[[#This Row],[הפרש קבוע אחרון]],1,IF(K1343+1&gt;3,"",K1343+1)))))</f>
        <v/>
      </c>
      <c r="L1344" t="str">
        <f>IF(OR(טבלה20[[#This Row],[פעילות]]="",K1343=""),"",IF(טבלה20[[#This Row],[פעילות]]=1,1,0))</f>
        <v/>
      </c>
      <c r="M1344" s="1" t="str">
        <f>IF(טבלה20[[#This Row],[פעילות]]="","",IF(OR(M1343="",AND(טבלה20[[#This Row],[דילוג]]=1,K1343=3)),1,M1343+1))</f>
        <v/>
      </c>
      <c r="N1344" s="1" t="str">
        <f>IF(AND(טבלה20[[#This Row],[מחזורי פעילות]]=3,G1345=1,טבלה20[[#This Row],[הפרש קבוע אחרון]]&lt;&gt;I1345),1,"")</f>
        <v/>
      </c>
      <c r="O1344" s="1" t="str">
        <f>IF(AND(טבלה20[[#This Row],[מחזורי פעילות]]=3,G1345=1,טבלה20[[#This Row],[הפרש קבוע אחרון]]=I1345),1,"")</f>
        <v/>
      </c>
      <c r="P1344" s="1" t="str">
        <f>IF(AND(טבלה20[[#This Row],[דילוג]]=1,טבלה20[[#This Row],[הפרש קבוע אחרון]]=I1343,טבלה20[[#This Row],[מחזורי פעילות]]&gt;1),1,"")</f>
        <v/>
      </c>
      <c r="Q1344" s="1" t="str">
        <f>IF(OR(AND(טבלה20[[#This Row],[מחזורי פעילות]]&lt;&gt;"",M1345=""),AND(טבלה20[[#This Row],[פעילות]]=3,M1345=1)),טבלה20[[#This Row],[מחזורי פעילות]],"")</f>
        <v/>
      </c>
      <c r="R1344" s="1" t="str">
        <f>IF(טבלה20[[#This Row],[באיזה מחזור נעקר אחרי קביעה?]]&lt;&gt;"",1,"")</f>
        <v/>
      </c>
      <c r="S1344" s="1" t="str">
        <f>IF(AND(טבלה20[[#This Row],[באיזה מחזור נעקר אחרי קביעה?]]&lt;&gt;"",טבלה20[[#This Row],[CycleNumber]]&gt;B1345),טבלה20[[#This Row],[באיזה מחזור נעקר אחרי קביעה?]],"")</f>
        <v/>
      </c>
      <c r="T1344" s="1" t="str">
        <f>IF(AND(טבלה20[[#This Row],[הפרש קבוע אחרון]]&lt;&gt;"",I1343=""),טבלה20[[#This Row],[CycleNumber]],"")</f>
        <v/>
      </c>
      <c r="U1344" s="1" t="str">
        <f>IF(OR(טבלה20[[#This Row],[CycleNumber]]&gt;B1345,B1345=""),טבלה20[[#This Row],[CycleNumber]],"")</f>
        <v/>
      </c>
      <c r="V13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4" t="s">
        <v>146</v>
      </c>
      <c r="AO1344">
        <v>8</v>
      </c>
      <c r="AP1344">
        <v>29</v>
      </c>
      <c r="AQ1344">
        <f t="shared" si="44"/>
        <v>0</v>
      </c>
      <c r="AR1344" t="str">
        <f t="shared" si="45"/>
        <v/>
      </c>
    </row>
    <row r="1345" spans="1:44" hidden="1" x14ac:dyDescent="0.25">
      <c r="A1345" t="s">
        <v>146</v>
      </c>
      <c r="B1345">
        <v>10</v>
      </c>
      <c r="C1345">
        <v>1</v>
      </c>
      <c r="D1345">
        <v>1</v>
      </c>
      <c r="E1345">
        <v>0</v>
      </c>
      <c r="F1345">
        <v>34</v>
      </c>
      <c r="G1345" t="str">
        <f>IF(טבלה20[[#This Row],[CycleNumber]]&gt;2,IF(AND(טבלה20[[#This Row],[LengthofCycle]]-F1344=F1344-F1343,טבלה20[[#This Row],[LengthofCycle]]-F1344&lt;&gt;0),1,""),"")</f>
        <v/>
      </c>
      <c r="H1345" t="str">
        <f>IF(טבלה20[[#This Row],[דילוג]]=1,SUM(G1345:G1346),"")</f>
        <v/>
      </c>
      <c r="I1345" t="str">
        <f>IF(AND(טבלה20[[#This Row],[CycleNumber]]&gt;B1344,טבלה20[[#This Row],[CycleNumber]]&gt;2),IF(טבלה20[[#This Row],[דילוג]]=1,טבלה20[[#This Row],[LengthofCycle]]-F1344,I1344),"")</f>
        <v/>
      </c>
      <c r="J1345">
        <f>IF(AND(טבלה20[[#This Row],[CycleNumber]]&gt;B1344,טבלה20[[#This Row],[CycleNumber]]&gt;2),IF(טבלה20[[#This Row],[דילוג]]=1,1,IF(MAX(J1343:J1344)=1,1,IF(טבלה20[[#This Row],[LengthofCycle]]-F1344&lt;&gt;טבלה20[[#This Row],[הפרש קבוע אחרון]],0,""))),"")</f>
        <v>0</v>
      </c>
      <c r="K1345" t="str">
        <f>IF(טבלה20[[#This Row],[CycleNumber]]&lt;3,"",IF(טבלה20[[#This Row],[דילוג]]=1,1,IF(K1344="","",IF(טבלה20[[#This Row],[LengthofCycle]]-F1344=טבלה20[[#This Row],[הפרש קבוע אחרון]],1,IF(K1344+1&gt;3,"",K1344+1)))))</f>
        <v/>
      </c>
      <c r="L1345" t="str">
        <f>IF(OR(טבלה20[[#This Row],[פעילות]]="",K1344=""),"",IF(טבלה20[[#This Row],[פעילות]]=1,1,0))</f>
        <v/>
      </c>
      <c r="M1345" s="1" t="str">
        <f>IF(טבלה20[[#This Row],[פעילות]]="","",IF(OR(M1344="",AND(טבלה20[[#This Row],[דילוג]]=1,K1344=3)),1,M1344+1))</f>
        <v/>
      </c>
      <c r="N1345" s="1" t="str">
        <f>IF(AND(טבלה20[[#This Row],[מחזורי פעילות]]=3,G1346=1,טבלה20[[#This Row],[הפרש קבוע אחרון]]&lt;&gt;I1346),1,"")</f>
        <v/>
      </c>
      <c r="O1345" s="1" t="str">
        <f>IF(AND(טבלה20[[#This Row],[מחזורי פעילות]]=3,G1346=1,טבלה20[[#This Row],[הפרש קבוע אחרון]]=I1346),1,"")</f>
        <v/>
      </c>
      <c r="P1345" s="1" t="str">
        <f>IF(AND(טבלה20[[#This Row],[דילוג]]=1,טבלה20[[#This Row],[הפרש קבוע אחרון]]=I1344,טבלה20[[#This Row],[מחזורי פעילות]]&gt;1),1,"")</f>
        <v/>
      </c>
      <c r="Q1345" s="1" t="str">
        <f>IF(OR(AND(טבלה20[[#This Row],[מחזורי פעילות]]&lt;&gt;"",M1346=""),AND(טבלה20[[#This Row],[פעילות]]=3,M1346=1)),טבלה20[[#This Row],[מחזורי פעילות]],"")</f>
        <v/>
      </c>
      <c r="R1345" s="1" t="str">
        <f>IF(טבלה20[[#This Row],[באיזה מחזור נעקר אחרי קביעה?]]&lt;&gt;"",1,"")</f>
        <v/>
      </c>
      <c r="S1345" s="1" t="str">
        <f>IF(AND(טבלה20[[#This Row],[באיזה מחזור נעקר אחרי קביעה?]]&lt;&gt;"",טבלה20[[#This Row],[CycleNumber]]&gt;B1346),טבלה20[[#This Row],[באיזה מחזור נעקר אחרי קביעה?]],"")</f>
        <v/>
      </c>
      <c r="T1345" s="1" t="str">
        <f>IF(AND(טבלה20[[#This Row],[הפרש קבוע אחרון]]&lt;&gt;"",I1344=""),טבלה20[[#This Row],[CycleNumber]],"")</f>
        <v/>
      </c>
      <c r="U1345" s="1" t="str">
        <f>IF(OR(טבלה20[[#This Row],[CycleNumber]]&gt;B1346,B1346=""),טבלה20[[#This Row],[CycleNumber]],"")</f>
        <v/>
      </c>
      <c r="V13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5" t="s">
        <v>146</v>
      </c>
      <c r="AO1345">
        <v>9</v>
      </c>
      <c r="AP1345">
        <v>48</v>
      </c>
      <c r="AQ1345">
        <f t="shared" si="44"/>
        <v>0</v>
      </c>
      <c r="AR1345" t="str">
        <f t="shared" si="45"/>
        <v/>
      </c>
    </row>
    <row r="1346" spans="1:44" hidden="1" x14ac:dyDescent="0.25">
      <c r="A1346" t="s">
        <v>146</v>
      </c>
      <c r="B1346">
        <v>11</v>
      </c>
      <c r="C1346">
        <v>1</v>
      </c>
      <c r="D1346">
        <v>1</v>
      </c>
      <c r="E1346">
        <v>0</v>
      </c>
      <c r="F1346">
        <v>26</v>
      </c>
      <c r="G1346" t="str">
        <f>IF(טבלה20[[#This Row],[CycleNumber]]&gt;2,IF(AND(טבלה20[[#This Row],[LengthofCycle]]-F1345=F1345-F1344,טבלה20[[#This Row],[LengthofCycle]]-F1345&lt;&gt;0),1,""),"")</f>
        <v/>
      </c>
      <c r="H1346" t="str">
        <f>IF(טבלה20[[#This Row],[דילוג]]=1,SUM(G1346:G1347),"")</f>
        <v/>
      </c>
      <c r="I1346" t="str">
        <f>IF(AND(טבלה20[[#This Row],[CycleNumber]]&gt;B1345,טבלה20[[#This Row],[CycleNumber]]&gt;2),IF(טבלה20[[#This Row],[דילוג]]=1,טבלה20[[#This Row],[LengthofCycle]]-F1345,I1345),"")</f>
        <v/>
      </c>
      <c r="J1346">
        <f>IF(AND(טבלה20[[#This Row],[CycleNumber]]&gt;B1345,טבלה20[[#This Row],[CycleNumber]]&gt;2),IF(טבלה20[[#This Row],[דילוג]]=1,1,IF(MAX(J1344:J1345)=1,1,IF(טבלה20[[#This Row],[LengthofCycle]]-F1345&lt;&gt;טבלה20[[#This Row],[הפרש קבוע אחרון]],0,""))),"")</f>
        <v>0</v>
      </c>
      <c r="K1346" t="str">
        <f>IF(טבלה20[[#This Row],[CycleNumber]]&lt;3,"",IF(טבלה20[[#This Row],[דילוג]]=1,1,IF(K1345="","",IF(טבלה20[[#This Row],[LengthofCycle]]-F1345=טבלה20[[#This Row],[הפרש קבוע אחרון]],1,IF(K1345+1&gt;3,"",K1345+1)))))</f>
        <v/>
      </c>
      <c r="L1346" t="str">
        <f>IF(OR(טבלה20[[#This Row],[פעילות]]="",K1345=""),"",IF(טבלה20[[#This Row],[פעילות]]=1,1,0))</f>
        <v/>
      </c>
      <c r="M1346" s="1" t="str">
        <f>IF(טבלה20[[#This Row],[פעילות]]="","",IF(OR(M1345="",AND(טבלה20[[#This Row],[דילוג]]=1,K1345=3)),1,M1345+1))</f>
        <v/>
      </c>
      <c r="N1346" s="1" t="str">
        <f>IF(AND(טבלה20[[#This Row],[מחזורי פעילות]]=3,G1347=1,טבלה20[[#This Row],[הפרש קבוע אחרון]]&lt;&gt;I1347),1,"")</f>
        <v/>
      </c>
      <c r="O1346" s="1" t="str">
        <f>IF(AND(טבלה20[[#This Row],[מחזורי פעילות]]=3,G1347=1,טבלה20[[#This Row],[הפרש קבוע אחרון]]=I1347),1,"")</f>
        <v/>
      </c>
      <c r="P1346" s="1" t="str">
        <f>IF(AND(טבלה20[[#This Row],[דילוג]]=1,טבלה20[[#This Row],[הפרש קבוע אחרון]]=I1345,טבלה20[[#This Row],[מחזורי פעילות]]&gt;1),1,"")</f>
        <v/>
      </c>
      <c r="Q1346" s="1" t="str">
        <f>IF(OR(AND(טבלה20[[#This Row],[מחזורי פעילות]]&lt;&gt;"",M1347=""),AND(טבלה20[[#This Row],[פעילות]]=3,M1347=1)),טבלה20[[#This Row],[מחזורי פעילות]],"")</f>
        <v/>
      </c>
      <c r="R1346" s="1" t="str">
        <f>IF(טבלה20[[#This Row],[באיזה מחזור נעקר אחרי קביעה?]]&lt;&gt;"",1,"")</f>
        <v/>
      </c>
      <c r="S1346" s="1" t="str">
        <f>IF(AND(טבלה20[[#This Row],[באיזה מחזור נעקר אחרי קביעה?]]&lt;&gt;"",טבלה20[[#This Row],[CycleNumber]]&gt;B1347),טבלה20[[#This Row],[באיזה מחזור נעקר אחרי קביעה?]],"")</f>
        <v/>
      </c>
      <c r="T1346" s="1" t="str">
        <f>IF(AND(טבלה20[[#This Row],[הפרש קבוע אחרון]]&lt;&gt;"",I1345=""),טבלה20[[#This Row],[CycleNumber]],"")</f>
        <v/>
      </c>
      <c r="U1346" s="1">
        <f>IF(OR(טבלה20[[#This Row],[CycleNumber]]&gt;B1347,B1347=""),טבלה20[[#This Row],[CycleNumber]],"")</f>
        <v>11</v>
      </c>
      <c r="V13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6" t="s">
        <v>146</v>
      </c>
      <c r="AO1346">
        <v>10</v>
      </c>
      <c r="AP1346">
        <v>34</v>
      </c>
      <c r="AQ1346">
        <f t="shared" si="44"/>
        <v>0</v>
      </c>
      <c r="AR1346" t="str">
        <f t="shared" si="45"/>
        <v/>
      </c>
    </row>
    <row r="1347" spans="1:44" hidden="1" x14ac:dyDescent="0.25">
      <c r="A1347" t="s">
        <v>75</v>
      </c>
      <c r="B1347">
        <v>1</v>
      </c>
      <c r="C1347">
        <v>0</v>
      </c>
      <c r="D1347">
        <v>1</v>
      </c>
      <c r="E1347">
        <v>0</v>
      </c>
      <c r="F1347">
        <v>28</v>
      </c>
      <c r="G1347" t="str">
        <f>IF(טבלה20[[#This Row],[CycleNumber]]&gt;2,IF(AND(טבלה20[[#This Row],[LengthofCycle]]-F1346=F1346-F1345,טבלה20[[#This Row],[LengthofCycle]]-F1346&lt;&gt;0),1,""),"")</f>
        <v/>
      </c>
      <c r="H1347" t="str">
        <f>IF(טבלה20[[#This Row],[דילוג]]=1,SUM(G1347:G1348),"")</f>
        <v/>
      </c>
      <c r="I1347" t="str">
        <f>IF(AND(טבלה20[[#This Row],[CycleNumber]]&gt;B1346,טבלה20[[#This Row],[CycleNumber]]&gt;2),IF(טבלה20[[#This Row],[דילוג]]=1,טבלה20[[#This Row],[LengthofCycle]]-F1346,I1346),"")</f>
        <v/>
      </c>
      <c r="J1347" t="str">
        <f>IF(AND(טבלה20[[#This Row],[CycleNumber]]&gt;B1346,טבלה20[[#This Row],[CycleNumber]]&gt;2),IF(טבלה20[[#This Row],[דילוג]]=1,1,IF(MAX(J1345:J1346)=1,1,IF(טבלה20[[#This Row],[LengthofCycle]]-F1346&lt;&gt;טבלה20[[#This Row],[הפרש קבוע אחרון]],0,""))),"")</f>
        <v/>
      </c>
      <c r="K1347" t="str">
        <f>IF(טבלה20[[#This Row],[CycleNumber]]&lt;3,"",IF(טבלה20[[#This Row],[דילוג]]=1,1,IF(K1346="","",IF(טבלה20[[#This Row],[LengthofCycle]]-F1346=טבלה20[[#This Row],[הפרש קבוע אחרון]],1,IF(K1346+1&gt;3,"",K1346+1)))))</f>
        <v/>
      </c>
      <c r="L1347" t="str">
        <f>IF(OR(טבלה20[[#This Row],[פעילות]]="",K1346=""),"",IF(טבלה20[[#This Row],[פעילות]]=1,1,0))</f>
        <v/>
      </c>
      <c r="M1347" s="1" t="str">
        <f>IF(טבלה20[[#This Row],[פעילות]]="","",IF(OR(M1346="",AND(טבלה20[[#This Row],[דילוג]]=1,K1346=3)),1,M1346+1))</f>
        <v/>
      </c>
      <c r="N1347" s="1" t="str">
        <f>IF(AND(טבלה20[[#This Row],[מחזורי פעילות]]=3,G1348=1,טבלה20[[#This Row],[הפרש קבוע אחרון]]&lt;&gt;I1348),1,"")</f>
        <v/>
      </c>
      <c r="O1347" s="1" t="str">
        <f>IF(AND(טבלה20[[#This Row],[מחזורי פעילות]]=3,G1348=1,טבלה20[[#This Row],[הפרש קבוע אחרון]]=I1348),1,"")</f>
        <v/>
      </c>
      <c r="P1347" s="1" t="str">
        <f>IF(AND(טבלה20[[#This Row],[דילוג]]=1,טבלה20[[#This Row],[הפרש קבוע אחרון]]=I1346,טבלה20[[#This Row],[מחזורי פעילות]]&gt;1),1,"")</f>
        <v/>
      </c>
      <c r="Q1347" s="1" t="str">
        <f>IF(OR(AND(טבלה20[[#This Row],[מחזורי פעילות]]&lt;&gt;"",M1348=""),AND(טבלה20[[#This Row],[פעילות]]=3,M1348=1)),טבלה20[[#This Row],[מחזורי פעילות]],"")</f>
        <v/>
      </c>
      <c r="R1347" s="1" t="str">
        <f>IF(טבלה20[[#This Row],[באיזה מחזור נעקר אחרי קביעה?]]&lt;&gt;"",1,"")</f>
        <v/>
      </c>
      <c r="S1347" s="1" t="str">
        <f>IF(AND(טבלה20[[#This Row],[באיזה מחזור נעקר אחרי קביעה?]]&lt;&gt;"",טבלה20[[#This Row],[CycleNumber]]&gt;B1348),טבלה20[[#This Row],[באיזה מחזור נעקר אחרי קביעה?]],"")</f>
        <v/>
      </c>
      <c r="T1347" s="1" t="str">
        <f>IF(AND(טבלה20[[#This Row],[הפרש קבוע אחרון]]&lt;&gt;"",I1346=""),טבלה20[[#This Row],[CycleNumber]],"")</f>
        <v/>
      </c>
      <c r="U1347" s="1" t="str">
        <f>IF(OR(טבלה20[[#This Row],[CycleNumber]]&gt;B1348,B1348=""),טבלה20[[#This Row],[CycleNumber]],"")</f>
        <v/>
      </c>
      <c r="V13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7" t="s">
        <v>146</v>
      </c>
      <c r="AO1347">
        <v>11</v>
      </c>
      <c r="AP1347">
        <v>26</v>
      </c>
      <c r="AQ1347">
        <f t="shared" si="44"/>
        <v>0</v>
      </c>
      <c r="AR1347" t="str">
        <f t="shared" si="45"/>
        <v/>
      </c>
    </row>
    <row r="1348" spans="1:44" hidden="1" x14ac:dyDescent="0.25">
      <c r="A1348" t="s">
        <v>75</v>
      </c>
      <c r="B1348">
        <v>2</v>
      </c>
      <c r="C1348">
        <v>0</v>
      </c>
      <c r="D1348">
        <v>1</v>
      </c>
      <c r="E1348">
        <v>0</v>
      </c>
      <c r="F1348">
        <v>26</v>
      </c>
      <c r="G1348" t="str">
        <f>IF(טבלה20[[#This Row],[CycleNumber]]&gt;2,IF(AND(טבלה20[[#This Row],[LengthofCycle]]-F1347=F1347-F1346,טבלה20[[#This Row],[LengthofCycle]]-F1347&lt;&gt;0),1,""),"")</f>
        <v/>
      </c>
      <c r="H1348" t="str">
        <f>IF(טבלה20[[#This Row],[דילוג]]=1,SUM(G1348:G1349),"")</f>
        <v/>
      </c>
      <c r="I1348" t="str">
        <f>IF(AND(טבלה20[[#This Row],[CycleNumber]]&gt;B1347,טבלה20[[#This Row],[CycleNumber]]&gt;2),IF(טבלה20[[#This Row],[דילוג]]=1,טבלה20[[#This Row],[LengthofCycle]]-F1347,I1347),"")</f>
        <v/>
      </c>
      <c r="J1348" t="str">
        <f>IF(AND(טבלה20[[#This Row],[CycleNumber]]&gt;B1347,טבלה20[[#This Row],[CycleNumber]]&gt;2),IF(טבלה20[[#This Row],[דילוג]]=1,1,IF(MAX(J1346:J1347)=1,1,IF(טבלה20[[#This Row],[LengthofCycle]]-F1347&lt;&gt;טבלה20[[#This Row],[הפרש קבוע אחרון]],0,""))),"")</f>
        <v/>
      </c>
      <c r="K1348" t="str">
        <f>IF(טבלה20[[#This Row],[CycleNumber]]&lt;3,"",IF(טבלה20[[#This Row],[דילוג]]=1,1,IF(K1347="","",IF(טבלה20[[#This Row],[LengthofCycle]]-F1347=טבלה20[[#This Row],[הפרש קבוע אחרון]],1,IF(K1347+1&gt;3,"",K1347+1)))))</f>
        <v/>
      </c>
      <c r="L1348" t="str">
        <f>IF(OR(טבלה20[[#This Row],[פעילות]]="",K1347=""),"",IF(טבלה20[[#This Row],[פעילות]]=1,1,0))</f>
        <v/>
      </c>
      <c r="M1348" s="1" t="str">
        <f>IF(טבלה20[[#This Row],[פעילות]]="","",IF(OR(M1347="",AND(טבלה20[[#This Row],[דילוג]]=1,K1347=3)),1,M1347+1))</f>
        <v/>
      </c>
      <c r="N1348" s="1" t="str">
        <f>IF(AND(טבלה20[[#This Row],[מחזורי פעילות]]=3,G1349=1,טבלה20[[#This Row],[הפרש קבוע אחרון]]&lt;&gt;I1349),1,"")</f>
        <v/>
      </c>
      <c r="O1348" s="1" t="str">
        <f>IF(AND(טבלה20[[#This Row],[מחזורי פעילות]]=3,G1349=1,טבלה20[[#This Row],[הפרש קבוע אחרון]]=I1349),1,"")</f>
        <v/>
      </c>
      <c r="P1348" s="1" t="str">
        <f>IF(AND(טבלה20[[#This Row],[דילוג]]=1,טבלה20[[#This Row],[הפרש קבוע אחרון]]=I1347,טבלה20[[#This Row],[מחזורי פעילות]]&gt;1),1,"")</f>
        <v/>
      </c>
      <c r="Q1348" s="1" t="str">
        <f>IF(OR(AND(טבלה20[[#This Row],[מחזורי פעילות]]&lt;&gt;"",M1349=""),AND(טבלה20[[#This Row],[פעילות]]=3,M1349=1)),טבלה20[[#This Row],[מחזורי פעילות]],"")</f>
        <v/>
      </c>
      <c r="R1348" s="1" t="str">
        <f>IF(טבלה20[[#This Row],[באיזה מחזור נעקר אחרי קביעה?]]&lt;&gt;"",1,"")</f>
        <v/>
      </c>
      <c r="S1348" s="1" t="str">
        <f>IF(AND(טבלה20[[#This Row],[באיזה מחזור נעקר אחרי קביעה?]]&lt;&gt;"",טבלה20[[#This Row],[CycleNumber]]&gt;B1349),טבלה20[[#This Row],[באיזה מחזור נעקר אחרי קביעה?]],"")</f>
        <v/>
      </c>
      <c r="T1348" s="1" t="str">
        <f>IF(AND(טבלה20[[#This Row],[הפרש קבוע אחרון]]&lt;&gt;"",I1347=""),טבלה20[[#This Row],[CycleNumber]],"")</f>
        <v/>
      </c>
      <c r="U1348" s="1" t="str">
        <f>IF(OR(טבלה20[[#This Row],[CycleNumber]]&gt;B1349,B1349=""),טבלה20[[#This Row],[CycleNumber]],"")</f>
        <v/>
      </c>
      <c r="V13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8" t="s">
        <v>75</v>
      </c>
      <c r="AO1348">
        <v>1</v>
      </c>
      <c r="AP1348">
        <v>28</v>
      </c>
      <c r="AQ1348" t="str">
        <f t="shared" si="44"/>
        <v/>
      </c>
      <c r="AR1348" t="str">
        <f t="shared" si="45"/>
        <v/>
      </c>
    </row>
    <row r="1349" spans="1:44" hidden="1" x14ac:dyDescent="0.25">
      <c r="A1349" t="s">
        <v>75</v>
      </c>
      <c r="B1349">
        <v>3</v>
      </c>
      <c r="C1349">
        <v>0</v>
      </c>
      <c r="D1349">
        <v>1</v>
      </c>
      <c r="E1349">
        <v>0</v>
      </c>
      <c r="F1349">
        <v>25</v>
      </c>
      <c r="G1349" t="str">
        <f>IF(טבלה20[[#This Row],[CycleNumber]]&gt;2,IF(AND(טבלה20[[#This Row],[LengthofCycle]]-F1348=F1348-F1347,טבלה20[[#This Row],[LengthofCycle]]-F1348&lt;&gt;0),1,""),"")</f>
        <v/>
      </c>
      <c r="H1349" t="str">
        <f>IF(טבלה20[[#This Row],[דילוג]]=1,SUM(G1349:G1350),"")</f>
        <v/>
      </c>
      <c r="I1349" t="str">
        <f>IF(AND(טבלה20[[#This Row],[CycleNumber]]&gt;B1348,טבלה20[[#This Row],[CycleNumber]]&gt;2),IF(טבלה20[[#This Row],[דילוג]]=1,טבלה20[[#This Row],[LengthofCycle]]-F1348,I1348),"")</f>
        <v/>
      </c>
      <c r="J1349">
        <f>IF(AND(טבלה20[[#This Row],[CycleNumber]]&gt;B1348,טבלה20[[#This Row],[CycleNumber]]&gt;2),IF(טבלה20[[#This Row],[דילוג]]=1,1,IF(MAX(J1347:J1348)=1,1,IF(טבלה20[[#This Row],[LengthofCycle]]-F1348&lt;&gt;טבלה20[[#This Row],[הפרש קבוע אחרון]],0,""))),"")</f>
        <v>0</v>
      </c>
      <c r="K1349" t="str">
        <f>IF(טבלה20[[#This Row],[CycleNumber]]&lt;3,"",IF(טבלה20[[#This Row],[דילוג]]=1,1,IF(K1348="","",IF(טבלה20[[#This Row],[LengthofCycle]]-F1348=טבלה20[[#This Row],[הפרש קבוע אחרון]],1,IF(K1348+1&gt;3,"",K1348+1)))))</f>
        <v/>
      </c>
      <c r="L1349" t="str">
        <f>IF(OR(טבלה20[[#This Row],[פעילות]]="",K1348=""),"",IF(טבלה20[[#This Row],[פעילות]]=1,1,0))</f>
        <v/>
      </c>
      <c r="M1349" s="1" t="str">
        <f>IF(טבלה20[[#This Row],[פעילות]]="","",IF(OR(M1348="",AND(טבלה20[[#This Row],[דילוג]]=1,K1348=3)),1,M1348+1))</f>
        <v/>
      </c>
      <c r="N1349" s="1" t="str">
        <f>IF(AND(טבלה20[[#This Row],[מחזורי פעילות]]=3,G1350=1,טבלה20[[#This Row],[הפרש קבוע אחרון]]&lt;&gt;I1350),1,"")</f>
        <v/>
      </c>
      <c r="O1349" s="1" t="str">
        <f>IF(AND(טבלה20[[#This Row],[מחזורי פעילות]]=3,G1350=1,טבלה20[[#This Row],[הפרש קבוע אחרון]]=I1350),1,"")</f>
        <v/>
      </c>
      <c r="P1349" s="1" t="str">
        <f>IF(AND(טבלה20[[#This Row],[דילוג]]=1,טבלה20[[#This Row],[הפרש קבוע אחרון]]=I1348,טבלה20[[#This Row],[מחזורי פעילות]]&gt;1),1,"")</f>
        <v/>
      </c>
      <c r="Q1349" s="1" t="str">
        <f>IF(OR(AND(טבלה20[[#This Row],[מחזורי פעילות]]&lt;&gt;"",M1350=""),AND(טבלה20[[#This Row],[פעילות]]=3,M1350=1)),טבלה20[[#This Row],[מחזורי פעילות]],"")</f>
        <v/>
      </c>
      <c r="R1349" s="1" t="str">
        <f>IF(טבלה20[[#This Row],[באיזה מחזור נעקר אחרי קביעה?]]&lt;&gt;"",1,"")</f>
        <v/>
      </c>
      <c r="S1349" s="1" t="str">
        <f>IF(AND(טבלה20[[#This Row],[באיזה מחזור נעקר אחרי קביעה?]]&lt;&gt;"",טבלה20[[#This Row],[CycleNumber]]&gt;B1350),טבלה20[[#This Row],[באיזה מחזור נעקר אחרי קביעה?]],"")</f>
        <v/>
      </c>
      <c r="T1349" s="1" t="str">
        <f>IF(AND(טבלה20[[#This Row],[הפרש קבוע אחרון]]&lt;&gt;"",I1348=""),טבלה20[[#This Row],[CycleNumber]],"")</f>
        <v/>
      </c>
      <c r="U1349" s="1" t="str">
        <f>IF(OR(טבלה20[[#This Row],[CycleNumber]]&gt;B1350,B1350=""),טבלה20[[#This Row],[CycleNumber]],"")</f>
        <v/>
      </c>
      <c r="V13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49" t="s">
        <v>75</v>
      </c>
      <c r="AO1349">
        <v>2</v>
      </c>
      <c r="AP1349">
        <v>26</v>
      </c>
      <c r="AQ1349" t="str">
        <f t="shared" ref="AQ1349:AQ1412" si="46">IF(AO1349=AO1347+2,IF(AND(AP1347-AP1348=AP1348-AP1349,AP1347-AP1348&lt;&gt;0),1,0),"")</f>
        <v/>
      </c>
      <c r="AR1349" t="str">
        <f t="shared" si="45"/>
        <v/>
      </c>
    </row>
    <row r="1350" spans="1:44" hidden="1" x14ac:dyDescent="0.25">
      <c r="A1350" t="s">
        <v>75</v>
      </c>
      <c r="B1350">
        <v>4</v>
      </c>
      <c r="C1350">
        <v>0</v>
      </c>
      <c r="D1350">
        <v>0</v>
      </c>
      <c r="E1350">
        <v>0</v>
      </c>
      <c r="F1350">
        <v>25</v>
      </c>
      <c r="G1350" t="str">
        <f>IF(טבלה20[[#This Row],[CycleNumber]]&gt;2,IF(AND(טבלה20[[#This Row],[LengthofCycle]]-F1349=F1349-F1348,טבלה20[[#This Row],[LengthofCycle]]-F1349&lt;&gt;0),1,""),"")</f>
        <v/>
      </c>
      <c r="H1350" t="str">
        <f>IF(טבלה20[[#This Row],[דילוג]]=1,SUM(G1350:G1351),"")</f>
        <v/>
      </c>
      <c r="I1350" t="str">
        <f>IF(AND(טבלה20[[#This Row],[CycleNumber]]&gt;B1349,טבלה20[[#This Row],[CycleNumber]]&gt;2),IF(טבלה20[[#This Row],[דילוג]]=1,טבלה20[[#This Row],[LengthofCycle]]-F1349,I1349),"")</f>
        <v/>
      </c>
      <c r="J1350">
        <f>IF(AND(טבלה20[[#This Row],[CycleNumber]]&gt;B1349,טבלה20[[#This Row],[CycleNumber]]&gt;2),IF(טבלה20[[#This Row],[דילוג]]=1,1,IF(MAX(J1348:J1349)=1,1,IF(טבלה20[[#This Row],[LengthofCycle]]-F1349&lt;&gt;טבלה20[[#This Row],[הפרש קבוע אחרון]],0,""))),"")</f>
        <v>0</v>
      </c>
      <c r="K1350" t="str">
        <f>IF(טבלה20[[#This Row],[CycleNumber]]&lt;3,"",IF(טבלה20[[#This Row],[דילוג]]=1,1,IF(K1349="","",IF(טבלה20[[#This Row],[LengthofCycle]]-F1349=טבלה20[[#This Row],[הפרש קבוע אחרון]],1,IF(K1349+1&gt;3,"",K1349+1)))))</f>
        <v/>
      </c>
      <c r="L1350" t="str">
        <f>IF(OR(טבלה20[[#This Row],[פעילות]]="",K1349=""),"",IF(טבלה20[[#This Row],[פעילות]]=1,1,0))</f>
        <v/>
      </c>
      <c r="M1350" s="1" t="str">
        <f>IF(טבלה20[[#This Row],[פעילות]]="","",IF(OR(M1349="",AND(טבלה20[[#This Row],[דילוג]]=1,K1349=3)),1,M1349+1))</f>
        <v/>
      </c>
      <c r="N1350" s="1" t="str">
        <f>IF(AND(טבלה20[[#This Row],[מחזורי פעילות]]=3,G1351=1,טבלה20[[#This Row],[הפרש קבוע אחרון]]&lt;&gt;I1351),1,"")</f>
        <v/>
      </c>
      <c r="O1350" s="1" t="str">
        <f>IF(AND(טבלה20[[#This Row],[מחזורי פעילות]]=3,G1351=1,טבלה20[[#This Row],[הפרש קבוע אחרון]]=I1351),1,"")</f>
        <v/>
      </c>
      <c r="P1350" s="1" t="str">
        <f>IF(AND(טבלה20[[#This Row],[דילוג]]=1,טבלה20[[#This Row],[הפרש קבוע אחרון]]=I1349,טבלה20[[#This Row],[מחזורי פעילות]]&gt;1),1,"")</f>
        <v/>
      </c>
      <c r="Q1350" s="1" t="str">
        <f>IF(OR(AND(טבלה20[[#This Row],[מחזורי פעילות]]&lt;&gt;"",M1351=""),AND(טבלה20[[#This Row],[פעילות]]=3,M1351=1)),טבלה20[[#This Row],[מחזורי פעילות]],"")</f>
        <v/>
      </c>
      <c r="R1350" s="1" t="str">
        <f>IF(טבלה20[[#This Row],[באיזה מחזור נעקר אחרי קביעה?]]&lt;&gt;"",1,"")</f>
        <v/>
      </c>
      <c r="S1350" s="1" t="str">
        <f>IF(AND(טבלה20[[#This Row],[באיזה מחזור נעקר אחרי קביעה?]]&lt;&gt;"",טבלה20[[#This Row],[CycleNumber]]&gt;B1351),טבלה20[[#This Row],[באיזה מחזור נעקר אחרי קביעה?]],"")</f>
        <v/>
      </c>
      <c r="T1350" s="1" t="str">
        <f>IF(AND(טבלה20[[#This Row],[הפרש קבוע אחרון]]&lt;&gt;"",I1349=""),טבלה20[[#This Row],[CycleNumber]],"")</f>
        <v/>
      </c>
      <c r="U1350" s="1" t="str">
        <f>IF(OR(טבלה20[[#This Row],[CycleNumber]]&gt;B1351,B1351=""),טבלה20[[#This Row],[CycleNumber]],"")</f>
        <v/>
      </c>
      <c r="V13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0" t="s">
        <v>75</v>
      </c>
      <c r="AO1350">
        <v>3</v>
      </c>
      <c r="AP1350">
        <v>25</v>
      </c>
      <c r="AQ1350">
        <f t="shared" si="46"/>
        <v>0</v>
      </c>
      <c r="AR1350" t="str">
        <f t="shared" ref="AR1350:AR1413" si="47">IF(AND(AQ1350=1,AQ1349=1),1,"")</f>
        <v/>
      </c>
    </row>
    <row r="1351" spans="1:44" hidden="1" x14ac:dyDescent="0.25">
      <c r="A1351" t="s">
        <v>75</v>
      </c>
      <c r="B1351">
        <v>5</v>
      </c>
      <c r="C1351">
        <v>0</v>
      </c>
      <c r="D1351">
        <v>0</v>
      </c>
      <c r="E1351">
        <v>0</v>
      </c>
      <c r="F1351">
        <v>27</v>
      </c>
      <c r="G1351" t="str">
        <f>IF(טבלה20[[#This Row],[CycleNumber]]&gt;2,IF(AND(טבלה20[[#This Row],[LengthofCycle]]-F1350=F1350-F1349,טבלה20[[#This Row],[LengthofCycle]]-F1350&lt;&gt;0),1,""),"")</f>
        <v/>
      </c>
      <c r="H1351" t="str">
        <f>IF(טבלה20[[#This Row],[דילוג]]=1,SUM(G1351:G1352),"")</f>
        <v/>
      </c>
      <c r="I1351" t="str">
        <f>IF(AND(טבלה20[[#This Row],[CycleNumber]]&gt;B1350,טבלה20[[#This Row],[CycleNumber]]&gt;2),IF(טבלה20[[#This Row],[דילוג]]=1,טבלה20[[#This Row],[LengthofCycle]]-F1350,I1350),"")</f>
        <v/>
      </c>
      <c r="J1351">
        <f>IF(AND(טבלה20[[#This Row],[CycleNumber]]&gt;B1350,טבלה20[[#This Row],[CycleNumber]]&gt;2),IF(טבלה20[[#This Row],[דילוג]]=1,1,IF(MAX(J1349:J1350)=1,1,IF(טבלה20[[#This Row],[LengthofCycle]]-F1350&lt;&gt;טבלה20[[#This Row],[הפרש קבוע אחרון]],0,""))),"")</f>
        <v>0</v>
      </c>
      <c r="K1351" t="str">
        <f>IF(טבלה20[[#This Row],[CycleNumber]]&lt;3,"",IF(טבלה20[[#This Row],[דילוג]]=1,1,IF(K1350="","",IF(טבלה20[[#This Row],[LengthofCycle]]-F1350=טבלה20[[#This Row],[הפרש קבוע אחרון]],1,IF(K1350+1&gt;3,"",K1350+1)))))</f>
        <v/>
      </c>
      <c r="L1351" t="str">
        <f>IF(OR(טבלה20[[#This Row],[פעילות]]="",K1350=""),"",IF(טבלה20[[#This Row],[פעילות]]=1,1,0))</f>
        <v/>
      </c>
      <c r="M1351" s="1" t="str">
        <f>IF(טבלה20[[#This Row],[פעילות]]="","",IF(OR(M1350="",AND(טבלה20[[#This Row],[דילוג]]=1,K1350=3)),1,M1350+1))</f>
        <v/>
      </c>
      <c r="N1351" s="1" t="str">
        <f>IF(AND(טבלה20[[#This Row],[מחזורי פעילות]]=3,G1352=1,טבלה20[[#This Row],[הפרש קבוע אחרון]]&lt;&gt;I1352),1,"")</f>
        <v/>
      </c>
      <c r="O1351" s="1" t="str">
        <f>IF(AND(טבלה20[[#This Row],[מחזורי פעילות]]=3,G1352=1,טבלה20[[#This Row],[הפרש קבוע אחרון]]=I1352),1,"")</f>
        <v/>
      </c>
      <c r="P1351" s="1" t="str">
        <f>IF(AND(טבלה20[[#This Row],[דילוג]]=1,טבלה20[[#This Row],[הפרש קבוע אחרון]]=I1350,טבלה20[[#This Row],[מחזורי פעילות]]&gt;1),1,"")</f>
        <v/>
      </c>
      <c r="Q1351" s="1" t="str">
        <f>IF(OR(AND(טבלה20[[#This Row],[מחזורי פעילות]]&lt;&gt;"",M1352=""),AND(טבלה20[[#This Row],[פעילות]]=3,M1352=1)),טבלה20[[#This Row],[מחזורי פעילות]],"")</f>
        <v/>
      </c>
      <c r="R1351" s="1" t="str">
        <f>IF(טבלה20[[#This Row],[באיזה מחזור נעקר אחרי קביעה?]]&lt;&gt;"",1,"")</f>
        <v/>
      </c>
      <c r="S1351" s="1" t="str">
        <f>IF(AND(טבלה20[[#This Row],[באיזה מחזור נעקר אחרי קביעה?]]&lt;&gt;"",טבלה20[[#This Row],[CycleNumber]]&gt;B1352),טבלה20[[#This Row],[באיזה מחזור נעקר אחרי קביעה?]],"")</f>
        <v/>
      </c>
      <c r="T1351" s="1" t="str">
        <f>IF(AND(טבלה20[[#This Row],[הפרש קבוע אחרון]]&lt;&gt;"",I1350=""),טבלה20[[#This Row],[CycleNumber]],"")</f>
        <v/>
      </c>
      <c r="U1351" s="1" t="str">
        <f>IF(OR(טבלה20[[#This Row],[CycleNumber]]&gt;B1352,B1352=""),טבלה20[[#This Row],[CycleNumber]],"")</f>
        <v/>
      </c>
      <c r="V13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1" t="s">
        <v>75</v>
      </c>
      <c r="AO1351">
        <v>4</v>
      </c>
      <c r="AP1351">
        <v>25</v>
      </c>
      <c r="AQ1351">
        <f t="shared" si="46"/>
        <v>0</v>
      </c>
      <c r="AR1351" t="str">
        <f t="shared" si="47"/>
        <v/>
      </c>
    </row>
    <row r="1352" spans="1:44" hidden="1" x14ac:dyDescent="0.25">
      <c r="A1352" t="s">
        <v>75</v>
      </c>
      <c r="B1352">
        <v>6</v>
      </c>
      <c r="C1352">
        <v>0</v>
      </c>
      <c r="D1352">
        <v>0</v>
      </c>
      <c r="E1352">
        <v>0</v>
      </c>
      <c r="F1352">
        <v>21</v>
      </c>
      <c r="G1352" t="str">
        <f>IF(טבלה20[[#This Row],[CycleNumber]]&gt;2,IF(AND(טבלה20[[#This Row],[LengthofCycle]]-F1351=F1351-F1350,טבלה20[[#This Row],[LengthofCycle]]-F1351&lt;&gt;0),1,""),"")</f>
        <v/>
      </c>
      <c r="H1352" t="str">
        <f>IF(טבלה20[[#This Row],[דילוג]]=1,SUM(G1352:G1353),"")</f>
        <v/>
      </c>
      <c r="I1352" t="str">
        <f>IF(AND(טבלה20[[#This Row],[CycleNumber]]&gt;B1351,טבלה20[[#This Row],[CycleNumber]]&gt;2),IF(טבלה20[[#This Row],[דילוג]]=1,טבלה20[[#This Row],[LengthofCycle]]-F1351,I1351),"")</f>
        <v/>
      </c>
      <c r="J1352">
        <f>IF(AND(טבלה20[[#This Row],[CycleNumber]]&gt;B1351,טבלה20[[#This Row],[CycleNumber]]&gt;2),IF(טבלה20[[#This Row],[דילוג]]=1,1,IF(MAX(J1350:J1351)=1,1,IF(טבלה20[[#This Row],[LengthofCycle]]-F1351&lt;&gt;טבלה20[[#This Row],[הפרש קבוע אחרון]],0,""))),"")</f>
        <v>0</v>
      </c>
      <c r="K1352" t="str">
        <f>IF(טבלה20[[#This Row],[CycleNumber]]&lt;3,"",IF(טבלה20[[#This Row],[דילוג]]=1,1,IF(K1351="","",IF(טבלה20[[#This Row],[LengthofCycle]]-F1351=טבלה20[[#This Row],[הפרש קבוע אחרון]],1,IF(K1351+1&gt;3,"",K1351+1)))))</f>
        <v/>
      </c>
      <c r="L1352" t="str">
        <f>IF(OR(טבלה20[[#This Row],[פעילות]]="",K1351=""),"",IF(טבלה20[[#This Row],[פעילות]]=1,1,0))</f>
        <v/>
      </c>
      <c r="M1352" s="1" t="str">
        <f>IF(טבלה20[[#This Row],[פעילות]]="","",IF(OR(M1351="",AND(טבלה20[[#This Row],[דילוג]]=1,K1351=3)),1,M1351+1))</f>
        <v/>
      </c>
      <c r="N1352" s="1" t="str">
        <f>IF(AND(טבלה20[[#This Row],[מחזורי פעילות]]=3,G1353=1,טבלה20[[#This Row],[הפרש קבוע אחרון]]&lt;&gt;I1353),1,"")</f>
        <v/>
      </c>
      <c r="O1352" s="1" t="str">
        <f>IF(AND(טבלה20[[#This Row],[מחזורי פעילות]]=3,G1353=1,טבלה20[[#This Row],[הפרש קבוע אחרון]]=I1353),1,"")</f>
        <v/>
      </c>
      <c r="P1352" s="1" t="str">
        <f>IF(AND(טבלה20[[#This Row],[דילוג]]=1,טבלה20[[#This Row],[הפרש קבוע אחרון]]=I1351,טבלה20[[#This Row],[מחזורי פעילות]]&gt;1),1,"")</f>
        <v/>
      </c>
      <c r="Q1352" s="1" t="str">
        <f>IF(OR(AND(טבלה20[[#This Row],[מחזורי פעילות]]&lt;&gt;"",M1353=""),AND(טבלה20[[#This Row],[פעילות]]=3,M1353=1)),טבלה20[[#This Row],[מחזורי פעילות]],"")</f>
        <v/>
      </c>
      <c r="R1352" s="1" t="str">
        <f>IF(טבלה20[[#This Row],[באיזה מחזור נעקר אחרי קביעה?]]&lt;&gt;"",1,"")</f>
        <v/>
      </c>
      <c r="S1352" s="1" t="str">
        <f>IF(AND(טבלה20[[#This Row],[באיזה מחזור נעקר אחרי קביעה?]]&lt;&gt;"",טבלה20[[#This Row],[CycleNumber]]&gt;B1353),טבלה20[[#This Row],[באיזה מחזור נעקר אחרי קביעה?]],"")</f>
        <v/>
      </c>
      <c r="T1352" s="1" t="str">
        <f>IF(AND(טבלה20[[#This Row],[הפרש קבוע אחרון]]&lt;&gt;"",I1351=""),טבלה20[[#This Row],[CycleNumber]],"")</f>
        <v/>
      </c>
      <c r="U1352" s="1" t="str">
        <f>IF(OR(טבלה20[[#This Row],[CycleNumber]]&gt;B1353,B1353=""),טבלה20[[#This Row],[CycleNumber]],"")</f>
        <v/>
      </c>
      <c r="V13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2" t="s">
        <v>75</v>
      </c>
      <c r="AO1352">
        <v>5</v>
      </c>
      <c r="AP1352">
        <v>27</v>
      </c>
      <c r="AQ1352">
        <f t="shared" si="46"/>
        <v>0</v>
      </c>
      <c r="AR1352" t="str">
        <f t="shared" si="47"/>
        <v/>
      </c>
    </row>
    <row r="1353" spans="1:44" hidden="1" x14ac:dyDescent="0.25">
      <c r="A1353" t="s">
        <v>75</v>
      </c>
      <c r="B1353">
        <v>7</v>
      </c>
      <c r="C1353">
        <v>0</v>
      </c>
      <c r="D1353">
        <v>1</v>
      </c>
      <c r="E1353">
        <v>0</v>
      </c>
      <c r="F1353">
        <v>24</v>
      </c>
      <c r="G1353" t="str">
        <f>IF(טבלה20[[#This Row],[CycleNumber]]&gt;2,IF(AND(טבלה20[[#This Row],[LengthofCycle]]-F1352=F1352-F1351,טבלה20[[#This Row],[LengthofCycle]]-F1352&lt;&gt;0),1,""),"")</f>
        <v/>
      </c>
      <c r="H1353" t="str">
        <f>IF(טבלה20[[#This Row],[דילוג]]=1,SUM(G1353:G1354),"")</f>
        <v/>
      </c>
      <c r="I1353" t="str">
        <f>IF(AND(טבלה20[[#This Row],[CycleNumber]]&gt;B1352,טבלה20[[#This Row],[CycleNumber]]&gt;2),IF(טבלה20[[#This Row],[דילוג]]=1,טבלה20[[#This Row],[LengthofCycle]]-F1352,I1352),"")</f>
        <v/>
      </c>
      <c r="J1353">
        <f>IF(AND(טבלה20[[#This Row],[CycleNumber]]&gt;B1352,טבלה20[[#This Row],[CycleNumber]]&gt;2),IF(טבלה20[[#This Row],[דילוג]]=1,1,IF(MAX(J1351:J1352)=1,1,IF(טבלה20[[#This Row],[LengthofCycle]]-F1352&lt;&gt;טבלה20[[#This Row],[הפרש קבוע אחרון]],0,""))),"")</f>
        <v>0</v>
      </c>
      <c r="K1353" t="str">
        <f>IF(טבלה20[[#This Row],[CycleNumber]]&lt;3,"",IF(טבלה20[[#This Row],[דילוג]]=1,1,IF(K1352="","",IF(טבלה20[[#This Row],[LengthofCycle]]-F1352=טבלה20[[#This Row],[הפרש קבוע אחרון]],1,IF(K1352+1&gt;3,"",K1352+1)))))</f>
        <v/>
      </c>
      <c r="L1353" t="str">
        <f>IF(OR(טבלה20[[#This Row],[פעילות]]="",K1352=""),"",IF(טבלה20[[#This Row],[פעילות]]=1,1,0))</f>
        <v/>
      </c>
      <c r="M1353" s="1" t="str">
        <f>IF(טבלה20[[#This Row],[פעילות]]="","",IF(OR(M1352="",AND(טבלה20[[#This Row],[דילוג]]=1,K1352=3)),1,M1352+1))</f>
        <v/>
      </c>
      <c r="N1353" s="1" t="str">
        <f>IF(AND(טבלה20[[#This Row],[מחזורי פעילות]]=3,G1354=1,טבלה20[[#This Row],[הפרש קבוע אחרון]]&lt;&gt;I1354),1,"")</f>
        <v/>
      </c>
      <c r="O1353" s="1" t="str">
        <f>IF(AND(טבלה20[[#This Row],[מחזורי פעילות]]=3,G1354=1,טבלה20[[#This Row],[הפרש קבוע אחרון]]=I1354),1,"")</f>
        <v/>
      </c>
      <c r="P1353" s="1" t="str">
        <f>IF(AND(טבלה20[[#This Row],[דילוג]]=1,טבלה20[[#This Row],[הפרש קבוע אחרון]]=I1352,טבלה20[[#This Row],[מחזורי פעילות]]&gt;1),1,"")</f>
        <v/>
      </c>
      <c r="Q1353" s="1" t="str">
        <f>IF(OR(AND(טבלה20[[#This Row],[מחזורי פעילות]]&lt;&gt;"",M1354=""),AND(טבלה20[[#This Row],[פעילות]]=3,M1354=1)),טבלה20[[#This Row],[מחזורי פעילות]],"")</f>
        <v/>
      </c>
      <c r="R1353" s="1" t="str">
        <f>IF(טבלה20[[#This Row],[באיזה מחזור נעקר אחרי קביעה?]]&lt;&gt;"",1,"")</f>
        <v/>
      </c>
      <c r="S1353" s="1" t="str">
        <f>IF(AND(טבלה20[[#This Row],[באיזה מחזור נעקר אחרי קביעה?]]&lt;&gt;"",טבלה20[[#This Row],[CycleNumber]]&gt;B1354),טבלה20[[#This Row],[באיזה מחזור נעקר אחרי קביעה?]],"")</f>
        <v/>
      </c>
      <c r="T1353" s="1" t="str">
        <f>IF(AND(טבלה20[[#This Row],[הפרש קבוע אחרון]]&lt;&gt;"",I1352=""),טבלה20[[#This Row],[CycleNumber]],"")</f>
        <v/>
      </c>
      <c r="U1353" s="1" t="str">
        <f>IF(OR(טבלה20[[#This Row],[CycleNumber]]&gt;B1354,B1354=""),טבלה20[[#This Row],[CycleNumber]],"")</f>
        <v/>
      </c>
      <c r="V13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3" t="s">
        <v>75</v>
      </c>
      <c r="AO1353">
        <v>6</v>
      </c>
      <c r="AP1353">
        <v>21</v>
      </c>
      <c r="AQ1353">
        <f t="shared" si="46"/>
        <v>0</v>
      </c>
      <c r="AR1353" t="str">
        <f t="shared" si="47"/>
        <v/>
      </c>
    </row>
    <row r="1354" spans="1:44" hidden="1" x14ac:dyDescent="0.25">
      <c r="A1354" t="s">
        <v>75</v>
      </c>
      <c r="B1354">
        <v>8</v>
      </c>
      <c r="C1354">
        <v>0</v>
      </c>
      <c r="D1354">
        <v>0</v>
      </c>
      <c r="E1354">
        <v>0</v>
      </c>
      <c r="F1354">
        <v>29</v>
      </c>
      <c r="G1354" t="str">
        <f>IF(טבלה20[[#This Row],[CycleNumber]]&gt;2,IF(AND(טבלה20[[#This Row],[LengthofCycle]]-F1353=F1353-F1352,טבלה20[[#This Row],[LengthofCycle]]-F1353&lt;&gt;0),1,""),"")</f>
        <v/>
      </c>
      <c r="H1354" t="str">
        <f>IF(טבלה20[[#This Row],[דילוג]]=1,SUM(G1354:G1355),"")</f>
        <v/>
      </c>
      <c r="I1354" t="str">
        <f>IF(AND(טבלה20[[#This Row],[CycleNumber]]&gt;B1353,טבלה20[[#This Row],[CycleNumber]]&gt;2),IF(טבלה20[[#This Row],[דילוג]]=1,טבלה20[[#This Row],[LengthofCycle]]-F1353,I1353),"")</f>
        <v/>
      </c>
      <c r="J1354">
        <f>IF(AND(טבלה20[[#This Row],[CycleNumber]]&gt;B1353,טבלה20[[#This Row],[CycleNumber]]&gt;2),IF(טבלה20[[#This Row],[דילוג]]=1,1,IF(MAX(J1352:J1353)=1,1,IF(טבלה20[[#This Row],[LengthofCycle]]-F1353&lt;&gt;טבלה20[[#This Row],[הפרש קבוע אחרון]],0,""))),"")</f>
        <v>0</v>
      </c>
      <c r="K1354" t="str">
        <f>IF(טבלה20[[#This Row],[CycleNumber]]&lt;3,"",IF(טבלה20[[#This Row],[דילוג]]=1,1,IF(K1353="","",IF(טבלה20[[#This Row],[LengthofCycle]]-F1353=טבלה20[[#This Row],[הפרש קבוע אחרון]],1,IF(K1353+1&gt;3,"",K1353+1)))))</f>
        <v/>
      </c>
      <c r="L1354" t="str">
        <f>IF(OR(טבלה20[[#This Row],[פעילות]]="",K1353=""),"",IF(טבלה20[[#This Row],[פעילות]]=1,1,0))</f>
        <v/>
      </c>
      <c r="M1354" s="1" t="str">
        <f>IF(טבלה20[[#This Row],[פעילות]]="","",IF(OR(M1353="",AND(טבלה20[[#This Row],[דילוג]]=1,K1353=3)),1,M1353+1))</f>
        <v/>
      </c>
      <c r="N1354" s="1" t="str">
        <f>IF(AND(טבלה20[[#This Row],[מחזורי פעילות]]=3,G1355=1,טבלה20[[#This Row],[הפרש קבוע אחרון]]&lt;&gt;I1355),1,"")</f>
        <v/>
      </c>
      <c r="O1354" s="1" t="str">
        <f>IF(AND(טבלה20[[#This Row],[מחזורי פעילות]]=3,G1355=1,טבלה20[[#This Row],[הפרש קבוע אחרון]]=I1355),1,"")</f>
        <v/>
      </c>
      <c r="P1354" s="1" t="str">
        <f>IF(AND(טבלה20[[#This Row],[דילוג]]=1,טבלה20[[#This Row],[הפרש קבוע אחרון]]=I1353,טבלה20[[#This Row],[מחזורי פעילות]]&gt;1),1,"")</f>
        <v/>
      </c>
      <c r="Q1354" s="1" t="str">
        <f>IF(OR(AND(טבלה20[[#This Row],[מחזורי פעילות]]&lt;&gt;"",M1355=""),AND(טבלה20[[#This Row],[פעילות]]=3,M1355=1)),טבלה20[[#This Row],[מחזורי פעילות]],"")</f>
        <v/>
      </c>
      <c r="R1354" s="1" t="str">
        <f>IF(טבלה20[[#This Row],[באיזה מחזור נעקר אחרי קביעה?]]&lt;&gt;"",1,"")</f>
        <v/>
      </c>
      <c r="S1354" s="1" t="str">
        <f>IF(AND(טבלה20[[#This Row],[באיזה מחזור נעקר אחרי קביעה?]]&lt;&gt;"",טבלה20[[#This Row],[CycleNumber]]&gt;B1355),טבלה20[[#This Row],[באיזה מחזור נעקר אחרי קביעה?]],"")</f>
        <v/>
      </c>
      <c r="T1354" s="1" t="str">
        <f>IF(AND(טבלה20[[#This Row],[הפרש קבוע אחרון]]&lt;&gt;"",I1353=""),טבלה20[[#This Row],[CycleNumber]],"")</f>
        <v/>
      </c>
      <c r="U1354" s="1" t="str">
        <f>IF(OR(טבלה20[[#This Row],[CycleNumber]]&gt;B1355,B1355=""),טבלה20[[#This Row],[CycleNumber]],"")</f>
        <v/>
      </c>
      <c r="V13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4" t="s">
        <v>75</v>
      </c>
      <c r="AO1354">
        <v>7</v>
      </c>
      <c r="AP1354">
        <v>24</v>
      </c>
      <c r="AQ1354">
        <f t="shared" si="46"/>
        <v>0</v>
      </c>
      <c r="AR1354" t="str">
        <f t="shared" si="47"/>
        <v/>
      </c>
    </row>
    <row r="1355" spans="1:44" hidden="1" x14ac:dyDescent="0.25">
      <c r="A1355" t="s">
        <v>75</v>
      </c>
      <c r="B1355">
        <v>9</v>
      </c>
      <c r="C1355">
        <v>0</v>
      </c>
      <c r="D1355">
        <v>0</v>
      </c>
      <c r="E1355">
        <v>0</v>
      </c>
      <c r="F1355">
        <v>25</v>
      </c>
      <c r="G1355" t="str">
        <f>IF(טבלה20[[#This Row],[CycleNumber]]&gt;2,IF(AND(טבלה20[[#This Row],[LengthofCycle]]-F1354=F1354-F1353,טבלה20[[#This Row],[LengthofCycle]]-F1354&lt;&gt;0),1,""),"")</f>
        <v/>
      </c>
      <c r="H1355" t="str">
        <f>IF(טבלה20[[#This Row],[דילוג]]=1,SUM(G1355:G1356),"")</f>
        <v/>
      </c>
      <c r="I1355" t="str">
        <f>IF(AND(טבלה20[[#This Row],[CycleNumber]]&gt;B1354,טבלה20[[#This Row],[CycleNumber]]&gt;2),IF(טבלה20[[#This Row],[דילוג]]=1,טבלה20[[#This Row],[LengthofCycle]]-F1354,I1354),"")</f>
        <v/>
      </c>
      <c r="J1355">
        <f>IF(AND(טבלה20[[#This Row],[CycleNumber]]&gt;B1354,טבלה20[[#This Row],[CycleNumber]]&gt;2),IF(טבלה20[[#This Row],[דילוג]]=1,1,IF(MAX(J1353:J1354)=1,1,IF(טבלה20[[#This Row],[LengthofCycle]]-F1354&lt;&gt;טבלה20[[#This Row],[הפרש קבוע אחרון]],0,""))),"")</f>
        <v>0</v>
      </c>
      <c r="K1355" t="str">
        <f>IF(טבלה20[[#This Row],[CycleNumber]]&lt;3,"",IF(טבלה20[[#This Row],[דילוג]]=1,1,IF(K1354="","",IF(טבלה20[[#This Row],[LengthofCycle]]-F1354=טבלה20[[#This Row],[הפרש קבוע אחרון]],1,IF(K1354+1&gt;3,"",K1354+1)))))</f>
        <v/>
      </c>
      <c r="L1355" t="str">
        <f>IF(OR(טבלה20[[#This Row],[פעילות]]="",K1354=""),"",IF(טבלה20[[#This Row],[פעילות]]=1,1,0))</f>
        <v/>
      </c>
      <c r="M1355" s="1" t="str">
        <f>IF(טבלה20[[#This Row],[פעילות]]="","",IF(OR(M1354="",AND(טבלה20[[#This Row],[דילוג]]=1,K1354=3)),1,M1354+1))</f>
        <v/>
      </c>
      <c r="N1355" s="1" t="str">
        <f>IF(AND(טבלה20[[#This Row],[מחזורי פעילות]]=3,G1356=1,טבלה20[[#This Row],[הפרש קבוע אחרון]]&lt;&gt;I1356),1,"")</f>
        <v/>
      </c>
      <c r="O1355" s="1" t="str">
        <f>IF(AND(טבלה20[[#This Row],[מחזורי פעילות]]=3,G1356=1,טבלה20[[#This Row],[הפרש קבוע אחרון]]=I1356),1,"")</f>
        <v/>
      </c>
      <c r="P1355" s="1" t="str">
        <f>IF(AND(טבלה20[[#This Row],[דילוג]]=1,טבלה20[[#This Row],[הפרש קבוע אחרון]]=I1354,טבלה20[[#This Row],[מחזורי פעילות]]&gt;1),1,"")</f>
        <v/>
      </c>
      <c r="Q1355" s="1" t="str">
        <f>IF(OR(AND(טבלה20[[#This Row],[מחזורי פעילות]]&lt;&gt;"",M1356=""),AND(טבלה20[[#This Row],[פעילות]]=3,M1356=1)),טבלה20[[#This Row],[מחזורי פעילות]],"")</f>
        <v/>
      </c>
      <c r="R1355" s="1" t="str">
        <f>IF(טבלה20[[#This Row],[באיזה מחזור נעקר אחרי קביעה?]]&lt;&gt;"",1,"")</f>
        <v/>
      </c>
      <c r="S1355" s="1" t="str">
        <f>IF(AND(טבלה20[[#This Row],[באיזה מחזור נעקר אחרי קביעה?]]&lt;&gt;"",טבלה20[[#This Row],[CycleNumber]]&gt;B1356),טבלה20[[#This Row],[באיזה מחזור נעקר אחרי קביעה?]],"")</f>
        <v/>
      </c>
      <c r="T1355" s="1" t="str">
        <f>IF(AND(טבלה20[[#This Row],[הפרש קבוע אחרון]]&lt;&gt;"",I1354=""),טבלה20[[#This Row],[CycleNumber]],"")</f>
        <v/>
      </c>
      <c r="U1355" s="1" t="str">
        <f>IF(OR(טבלה20[[#This Row],[CycleNumber]]&gt;B1356,B1356=""),טבלה20[[#This Row],[CycleNumber]],"")</f>
        <v/>
      </c>
      <c r="V13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5" t="s">
        <v>75</v>
      </c>
      <c r="AO1355">
        <v>8</v>
      </c>
      <c r="AP1355">
        <v>29</v>
      </c>
      <c r="AQ1355">
        <f t="shared" si="46"/>
        <v>0</v>
      </c>
      <c r="AR1355" t="str">
        <f t="shared" si="47"/>
        <v/>
      </c>
    </row>
    <row r="1356" spans="1:44" hidden="1" x14ac:dyDescent="0.25">
      <c r="A1356" t="s">
        <v>75</v>
      </c>
      <c r="B1356">
        <v>10</v>
      </c>
      <c r="C1356">
        <v>0</v>
      </c>
      <c r="D1356">
        <v>0</v>
      </c>
      <c r="E1356">
        <v>0</v>
      </c>
      <c r="F1356">
        <v>24</v>
      </c>
      <c r="G1356" t="str">
        <f>IF(טבלה20[[#This Row],[CycleNumber]]&gt;2,IF(AND(טבלה20[[#This Row],[LengthofCycle]]-F1355=F1355-F1354,טבלה20[[#This Row],[LengthofCycle]]-F1355&lt;&gt;0),1,""),"")</f>
        <v/>
      </c>
      <c r="H1356" t="str">
        <f>IF(טבלה20[[#This Row],[דילוג]]=1,SUM(G1356:G1357),"")</f>
        <v/>
      </c>
      <c r="I1356" t="str">
        <f>IF(AND(טבלה20[[#This Row],[CycleNumber]]&gt;B1355,טבלה20[[#This Row],[CycleNumber]]&gt;2),IF(טבלה20[[#This Row],[דילוג]]=1,טבלה20[[#This Row],[LengthofCycle]]-F1355,I1355),"")</f>
        <v/>
      </c>
      <c r="J1356">
        <f>IF(AND(טבלה20[[#This Row],[CycleNumber]]&gt;B1355,טבלה20[[#This Row],[CycleNumber]]&gt;2),IF(טבלה20[[#This Row],[דילוג]]=1,1,IF(MAX(J1354:J1355)=1,1,IF(טבלה20[[#This Row],[LengthofCycle]]-F1355&lt;&gt;טבלה20[[#This Row],[הפרש קבוע אחרון]],0,""))),"")</f>
        <v>0</v>
      </c>
      <c r="K1356" t="str">
        <f>IF(טבלה20[[#This Row],[CycleNumber]]&lt;3,"",IF(טבלה20[[#This Row],[דילוג]]=1,1,IF(K1355="","",IF(טבלה20[[#This Row],[LengthofCycle]]-F1355=טבלה20[[#This Row],[הפרש קבוע אחרון]],1,IF(K1355+1&gt;3,"",K1355+1)))))</f>
        <v/>
      </c>
      <c r="L1356" t="str">
        <f>IF(OR(טבלה20[[#This Row],[פעילות]]="",K1355=""),"",IF(טבלה20[[#This Row],[פעילות]]=1,1,0))</f>
        <v/>
      </c>
      <c r="M1356" s="1" t="str">
        <f>IF(טבלה20[[#This Row],[פעילות]]="","",IF(OR(M1355="",AND(טבלה20[[#This Row],[דילוג]]=1,K1355=3)),1,M1355+1))</f>
        <v/>
      </c>
      <c r="N1356" s="1" t="str">
        <f>IF(AND(טבלה20[[#This Row],[מחזורי פעילות]]=3,G1357=1,טבלה20[[#This Row],[הפרש קבוע אחרון]]&lt;&gt;I1357),1,"")</f>
        <v/>
      </c>
      <c r="O1356" s="1" t="str">
        <f>IF(AND(טבלה20[[#This Row],[מחזורי פעילות]]=3,G1357=1,טבלה20[[#This Row],[הפרש קבוע אחרון]]=I1357),1,"")</f>
        <v/>
      </c>
      <c r="P1356" s="1" t="str">
        <f>IF(AND(טבלה20[[#This Row],[דילוג]]=1,טבלה20[[#This Row],[הפרש קבוע אחרון]]=I1355,טבלה20[[#This Row],[מחזורי פעילות]]&gt;1),1,"")</f>
        <v/>
      </c>
      <c r="Q1356" s="1" t="str">
        <f>IF(OR(AND(טבלה20[[#This Row],[מחזורי פעילות]]&lt;&gt;"",M1357=""),AND(טבלה20[[#This Row],[פעילות]]=3,M1357=1)),טבלה20[[#This Row],[מחזורי פעילות]],"")</f>
        <v/>
      </c>
      <c r="R1356" s="1" t="str">
        <f>IF(טבלה20[[#This Row],[באיזה מחזור נעקר אחרי קביעה?]]&lt;&gt;"",1,"")</f>
        <v/>
      </c>
      <c r="S1356" s="1" t="str">
        <f>IF(AND(טבלה20[[#This Row],[באיזה מחזור נעקר אחרי קביעה?]]&lt;&gt;"",טבלה20[[#This Row],[CycleNumber]]&gt;B1357),טבלה20[[#This Row],[באיזה מחזור נעקר אחרי קביעה?]],"")</f>
        <v/>
      </c>
      <c r="T1356" s="1" t="str">
        <f>IF(AND(טבלה20[[#This Row],[הפרש קבוע אחרון]]&lt;&gt;"",I1355=""),טבלה20[[#This Row],[CycleNumber]],"")</f>
        <v/>
      </c>
      <c r="U1356" s="1" t="str">
        <f>IF(OR(טבלה20[[#This Row],[CycleNumber]]&gt;B1357,B1357=""),טבלה20[[#This Row],[CycleNumber]],"")</f>
        <v/>
      </c>
      <c r="V13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6" t="s">
        <v>75</v>
      </c>
      <c r="AO1356">
        <v>9</v>
      </c>
      <c r="AP1356">
        <v>25</v>
      </c>
      <c r="AQ1356">
        <f t="shared" si="46"/>
        <v>0</v>
      </c>
      <c r="AR1356" t="str">
        <f t="shared" si="47"/>
        <v/>
      </c>
    </row>
    <row r="1357" spans="1:44" hidden="1" x14ac:dyDescent="0.25">
      <c r="A1357" t="s">
        <v>75</v>
      </c>
      <c r="B1357">
        <v>11</v>
      </c>
      <c r="C1357">
        <v>0</v>
      </c>
      <c r="D1357">
        <v>1</v>
      </c>
      <c r="E1357">
        <v>0</v>
      </c>
      <c r="F1357">
        <v>26</v>
      </c>
      <c r="G1357" t="str">
        <f>IF(טבלה20[[#This Row],[CycleNumber]]&gt;2,IF(AND(טבלה20[[#This Row],[LengthofCycle]]-F1356=F1356-F1355,טבלה20[[#This Row],[LengthofCycle]]-F1356&lt;&gt;0),1,""),"")</f>
        <v/>
      </c>
      <c r="H1357" t="str">
        <f>IF(טבלה20[[#This Row],[דילוג]]=1,SUM(G1357:G1358),"")</f>
        <v/>
      </c>
      <c r="I1357" t="str">
        <f>IF(AND(טבלה20[[#This Row],[CycleNumber]]&gt;B1356,טבלה20[[#This Row],[CycleNumber]]&gt;2),IF(טבלה20[[#This Row],[דילוג]]=1,טבלה20[[#This Row],[LengthofCycle]]-F1356,I1356),"")</f>
        <v/>
      </c>
      <c r="J1357">
        <f>IF(AND(טבלה20[[#This Row],[CycleNumber]]&gt;B1356,טבלה20[[#This Row],[CycleNumber]]&gt;2),IF(טבלה20[[#This Row],[דילוג]]=1,1,IF(MAX(J1355:J1356)=1,1,IF(טבלה20[[#This Row],[LengthofCycle]]-F1356&lt;&gt;טבלה20[[#This Row],[הפרש קבוע אחרון]],0,""))),"")</f>
        <v>0</v>
      </c>
      <c r="K1357" t="str">
        <f>IF(טבלה20[[#This Row],[CycleNumber]]&lt;3,"",IF(טבלה20[[#This Row],[דילוג]]=1,1,IF(K1356="","",IF(טבלה20[[#This Row],[LengthofCycle]]-F1356=טבלה20[[#This Row],[הפרש קבוע אחרון]],1,IF(K1356+1&gt;3,"",K1356+1)))))</f>
        <v/>
      </c>
      <c r="L1357" t="str">
        <f>IF(OR(טבלה20[[#This Row],[פעילות]]="",K1356=""),"",IF(טבלה20[[#This Row],[פעילות]]=1,1,0))</f>
        <v/>
      </c>
      <c r="M1357" s="1" t="str">
        <f>IF(טבלה20[[#This Row],[פעילות]]="","",IF(OR(M1356="",AND(טבלה20[[#This Row],[דילוג]]=1,K1356=3)),1,M1356+1))</f>
        <v/>
      </c>
      <c r="N1357" s="1" t="str">
        <f>IF(AND(טבלה20[[#This Row],[מחזורי פעילות]]=3,G1358=1,טבלה20[[#This Row],[הפרש קבוע אחרון]]&lt;&gt;I1358),1,"")</f>
        <v/>
      </c>
      <c r="O1357" s="1" t="str">
        <f>IF(AND(טבלה20[[#This Row],[מחזורי פעילות]]=3,G1358=1,טבלה20[[#This Row],[הפרש קבוע אחרון]]=I1358),1,"")</f>
        <v/>
      </c>
      <c r="P1357" s="1" t="str">
        <f>IF(AND(טבלה20[[#This Row],[דילוג]]=1,טבלה20[[#This Row],[הפרש קבוע אחרון]]=I1356,טבלה20[[#This Row],[מחזורי פעילות]]&gt;1),1,"")</f>
        <v/>
      </c>
      <c r="Q1357" s="1" t="str">
        <f>IF(OR(AND(טבלה20[[#This Row],[מחזורי פעילות]]&lt;&gt;"",M1358=""),AND(טבלה20[[#This Row],[פעילות]]=3,M1358=1)),טבלה20[[#This Row],[מחזורי פעילות]],"")</f>
        <v/>
      </c>
      <c r="R1357" s="1" t="str">
        <f>IF(טבלה20[[#This Row],[באיזה מחזור נעקר אחרי קביעה?]]&lt;&gt;"",1,"")</f>
        <v/>
      </c>
      <c r="S1357" s="1" t="str">
        <f>IF(AND(טבלה20[[#This Row],[באיזה מחזור נעקר אחרי קביעה?]]&lt;&gt;"",טבלה20[[#This Row],[CycleNumber]]&gt;B1358),טבלה20[[#This Row],[באיזה מחזור נעקר אחרי קביעה?]],"")</f>
        <v/>
      </c>
      <c r="T1357" s="1" t="str">
        <f>IF(AND(טבלה20[[#This Row],[הפרש קבוע אחרון]]&lt;&gt;"",I1356=""),טבלה20[[#This Row],[CycleNumber]],"")</f>
        <v/>
      </c>
      <c r="U1357" s="1" t="str">
        <f>IF(OR(טבלה20[[#This Row],[CycleNumber]]&gt;B1358,B1358=""),טבלה20[[#This Row],[CycleNumber]],"")</f>
        <v/>
      </c>
      <c r="V13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7" t="s">
        <v>75</v>
      </c>
      <c r="AO1357">
        <v>10</v>
      </c>
      <c r="AP1357">
        <v>24</v>
      </c>
      <c r="AQ1357">
        <f t="shared" si="46"/>
        <v>0</v>
      </c>
      <c r="AR1357" t="str">
        <f t="shared" si="47"/>
        <v/>
      </c>
    </row>
    <row r="1358" spans="1:44" hidden="1" x14ac:dyDescent="0.25">
      <c r="A1358" t="s">
        <v>75</v>
      </c>
      <c r="B1358">
        <v>12</v>
      </c>
      <c r="C1358">
        <v>0</v>
      </c>
      <c r="D1358">
        <v>0</v>
      </c>
      <c r="E1358">
        <v>0</v>
      </c>
      <c r="F1358">
        <v>33</v>
      </c>
      <c r="G1358" t="str">
        <f>IF(טבלה20[[#This Row],[CycleNumber]]&gt;2,IF(AND(טבלה20[[#This Row],[LengthofCycle]]-F1357=F1357-F1356,טבלה20[[#This Row],[LengthofCycle]]-F1357&lt;&gt;0),1,""),"")</f>
        <v/>
      </c>
      <c r="H1358" t="str">
        <f>IF(טבלה20[[#This Row],[דילוג]]=1,SUM(G1358:G1359),"")</f>
        <v/>
      </c>
      <c r="I1358" t="str">
        <f>IF(AND(טבלה20[[#This Row],[CycleNumber]]&gt;B1357,טבלה20[[#This Row],[CycleNumber]]&gt;2),IF(טבלה20[[#This Row],[דילוג]]=1,טבלה20[[#This Row],[LengthofCycle]]-F1357,I1357),"")</f>
        <v/>
      </c>
      <c r="J1358">
        <f>IF(AND(טבלה20[[#This Row],[CycleNumber]]&gt;B1357,טבלה20[[#This Row],[CycleNumber]]&gt;2),IF(טבלה20[[#This Row],[דילוג]]=1,1,IF(MAX(J1356:J1357)=1,1,IF(טבלה20[[#This Row],[LengthofCycle]]-F1357&lt;&gt;טבלה20[[#This Row],[הפרש קבוע אחרון]],0,""))),"")</f>
        <v>0</v>
      </c>
      <c r="K1358" t="str">
        <f>IF(טבלה20[[#This Row],[CycleNumber]]&lt;3,"",IF(טבלה20[[#This Row],[דילוג]]=1,1,IF(K1357="","",IF(טבלה20[[#This Row],[LengthofCycle]]-F1357=טבלה20[[#This Row],[הפרש קבוע אחרון]],1,IF(K1357+1&gt;3,"",K1357+1)))))</f>
        <v/>
      </c>
      <c r="L1358" t="str">
        <f>IF(OR(טבלה20[[#This Row],[פעילות]]="",K1357=""),"",IF(טבלה20[[#This Row],[פעילות]]=1,1,0))</f>
        <v/>
      </c>
      <c r="M1358" s="1" t="str">
        <f>IF(טבלה20[[#This Row],[פעילות]]="","",IF(OR(M1357="",AND(טבלה20[[#This Row],[דילוג]]=1,K1357=3)),1,M1357+1))</f>
        <v/>
      </c>
      <c r="N1358" s="1" t="str">
        <f>IF(AND(טבלה20[[#This Row],[מחזורי פעילות]]=3,G1359=1,טבלה20[[#This Row],[הפרש קבוע אחרון]]&lt;&gt;I1359),1,"")</f>
        <v/>
      </c>
      <c r="O1358" s="1" t="str">
        <f>IF(AND(טבלה20[[#This Row],[מחזורי פעילות]]=3,G1359=1,טבלה20[[#This Row],[הפרש קבוע אחרון]]=I1359),1,"")</f>
        <v/>
      </c>
      <c r="P1358" s="1" t="str">
        <f>IF(AND(טבלה20[[#This Row],[דילוג]]=1,טבלה20[[#This Row],[הפרש קבוע אחרון]]=I1357,טבלה20[[#This Row],[מחזורי פעילות]]&gt;1),1,"")</f>
        <v/>
      </c>
      <c r="Q1358" s="1" t="str">
        <f>IF(OR(AND(טבלה20[[#This Row],[מחזורי פעילות]]&lt;&gt;"",M1359=""),AND(טבלה20[[#This Row],[פעילות]]=3,M1359=1)),טבלה20[[#This Row],[מחזורי פעילות]],"")</f>
        <v/>
      </c>
      <c r="R1358" s="1" t="str">
        <f>IF(טבלה20[[#This Row],[באיזה מחזור נעקר אחרי קביעה?]]&lt;&gt;"",1,"")</f>
        <v/>
      </c>
      <c r="S1358" s="1" t="str">
        <f>IF(AND(טבלה20[[#This Row],[באיזה מחזור נעקר אחרי קביעה?]]&lt;&gt;"",טבלה20[[#This Row],[CycleNumber]]&gt;B1359),טבלה20[[#This Row],[באיזה מחזור נעקר אחרי קביעה?]],"")</f>
        <v/>
      </c>
      <c r="T1358" s="1" t="str">
        <f>IF(AND(טבלה20[[#This Row],[הפרש קבוע אחרון]]&lt;&gt;"",I1357=""),טבלה20[[#This Row],[CycleNumber]],"")</f>
        <v/>
      </c>
      <c r="U1358" s="1" t="str">
        <f>IF(OR(טבלה20[[#This Row],[CycleNumber]]&gt;B1359,B1359=""),טבלה20[[#This Row],[CycleNumber]],"")</f>
        <v/>
      </c>
      <c r="V13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8" t="s">
        <v>75</v>
      </c>
      <c r="AO1358">
        <v>11</v>
      </c>
      <c r="AP1358">
        <v>26</v>
      </c>
      <c r="AQ1358">
        <f t="shared" si="46"/>
        <v>0</v>
      </c>
      <c r="AR1358" t="str">
        <f t="shared" si="47"/>
        <v/>
      </c>
    </row>
    <row r="1359" spans="1:44" hidden="1" x14ac:dyDescent="0.25">
      <c r="A1359" t="s">
        <v>75</v>
      </c>
      <c r="B1359">
        <v>13</v>
      </c>
      <c r="C1359">
        <v>0</v>
      </c>
      <c r="D1359">
        <v>0</v>
      </c>
      <c r="E1359">
        <v>0</v>
      </c>
      <c r="F1359">
        <v>18</v>
      </c>
      <c r="G1359" t="str">
        <f>IF(טבלה20[[#This Row],[CycleNumber]]&gt;2,IF(AND(טבלה20[[#This Row],[LengthofCycle]]-F1358=F1358-F1357,טבלה20[[#This Row],[LengthofCycle]]-F1358&lt;&gt;0),1,""),"")</f>
        <v/>
      </c>
      <c r="H1359" t="str">
        <f>IF(טבלה20[[#This Row],[דילוג]]=1,SUM(G1359:G1360),"")</f>
        <v/>
      </c>
      <c r="I1359" t="str">
        <f>IF(AND(טבלה20[[#This Row],[CycleNumber]]&gt;B1358,טבלה20[[#This Row],[CycleNumber]]&gt;2),IF(טבלה20[[#This Row],[דילוג]]=1,טבלה20[[#This Row],[LengthofCycle]]-F1358,I1358),"")</f>
        <v/>
      </c>
      <c r="J1359">
        <f>IF(AND(טבלה20[[#This Row],[CycleNumber]]&gt;B1358,טבלה20[[#This Row],[CycleNumber]]&gt;2),IF(טבלה20[[#This Row],[דילוג]]=1,1,IF(MAX(J1357:J1358)=1,1,IF(טבלה20[[#This Row],[LengthofCycle]]-F1358&lt;&gt;טבלה20[[#This Row],[הפרש קבוע אחרון]],0,""))),"")</f>
        <v>0</v>
      </c>
      <c r="K1359" t="str">
        <f>IF(טבלה20[[#This Row],[CycleNumber]]&lt;3,"",IF(טבלה20[[#This Row],[דילוג]]=1,1,IF(K1358="","",IF(טבלה20[[#This Row],[LengthofCycle]]-F1358=טבלה20[[#This Row],[הפרש קבוע אחרון]],1,IF(K1358+1&gt;3,"",K1358+1)))))</f>
        <v/>
      </c>
      <c r="L1359" t="str">
        <f>IF(OR(טבלה20[[#This Row],[פעילות]]="",K1358=""),"",IF(טבלה20[[#This Row],[פעילות]]=1,1,0))</f>
        <v/>
      </c>
      <c r="M1359" s="1" t="str">
        <f>IF(טבלה20[[#This Row],[פעילות]]="","",IF(OR(M1358="",AND(טבלה20[[#This Row],[דילוג]]=1,K1358=3)),1,M1358+1))</f>
        <v/>
      </c>
      <c r="N1359" s="1" t="str">
        <f>IF(AND(טבלה20[[#This Row],[מחזורי פעילות]]=3,G1360=1,טבלה20[[#This Row],[הפרש קבוע אחרון]]&lt;&gt;I1360),1,"")</f>
        <v/>
      </c>
      <c r="O1359" s="1" t="str">
        <f>IF(AND(טבלה20[[#This Row],[מחזורי פעילות]]=3,G1360=1,טבלה20[[#This Row],[הפרש קבוע אחרון]]=I1360),1,"")</f>
        <v/>
      </c>
      <c r="P1359" s="1" t="str">
        <f>IF(AND(טבלה20[[#This Row],[דילוג]]=1,טבלה20[[#This Row],[הפרש קבוע אחרון]]=I1358,טבלה20[[#This Row],[מחזורי פעילות]]&gt;1),1,"")</f>
        <v/>
      </c>
      <c r="Q1359" s="1" t="str">
        <f>IF(OR(AND(טבלה20[[#This Row],[מחזורי פעילות]]&lt;&gt;"",M1360=""),AND(טבלה20[[#This Row],[פעילות]]=3,M1360=1)),טבלה20[[#This Row],[מחזורי פעילות]],"")</f>
        <v/>
      </c>
      <c r="R1359" s="1" t="str">
        <f>IF(טבלה20[[#This Row],[באיזה מחזור נעקר אחרי קביעה?]]&lt;&gt;"",1,"")</f>
        <v/>
      </c>
      <c r="S1359" s="1" t="str">
        <f>IF(AND(טבלה20[[#This Row],[באיזה מחזור נעקר אחרי קביעה?]]&lt;&gt;"",טבלה20[[#This Row],[CycleNumber]]&gt;B1360),טבלה20[[#This Row],[באיזה מחזור נעקר אחרי קביעה?]],"")</f>
        <v/>
      </c>
      <c r="T1359" s="1" t="str">
        <f>IF(AND(טבלה20[[#This Row],[הפרש קבוע אחרון]]&lt;&gt;"",I1358=""),טבלה20[[#This Row],[CycleNumber]],"")</f>
        <v/>
      </c>
      <c r="U1359" s="1" t="str">
        <f>IF(OR(טבלה20[[#This Row],[CycleNumber]]&gt;B1360,B1360=""),טבלה20[[#This Row],[CycleNumber]],"")</f>
        <v/>
      </c>
      <c r="V13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59" t="s">
        <v>75</v>
      </c>
      <c r="AO1359">
        <v>12</v>
      </c>
      <c r="AP1359">
        <v>33</v>
      </c>
      <c r="AQ1359">
        <f t="shared" si="46"/>
        <v>0</v>
      </c>
      <c r="AR1359" t="str">
        <f t="shared" si="47"/>
        <v/>
      </c>
    </row>
    <row r="1360" spans="1:44" hidden="1" x14ac:dyDescent="0.25">
      <c r="A1360" t="s">
        <v>75</v>
      </c>
      <c r="B1360">
        <v>14</v>
      </c>
      <c r="C1360">
        <v>0</v>
      </c>
      <c r="D1360">
        <v>0</v>
      </c>
      <c r="E1360">
        <v>0</v>
      </c>
      <c r="F1360">
        <v>27</v>
      </c>
      <c r="G1360" t="str">
        <f>IF(טבלה20[[#This Row],[CycleNumber]]&gt;2,IF(AND(טבלה20[[#This Row],[LengthofCycle]]-F1359=F1359-F1358,טבלה20[[#This Row],[LengthofCycle]]-F1359&lt;&gt;0),1,""),"")</f>
        <v/>
      </c>
      <c r="H1360" t="str">
        <f>IF(טבלה20[[#This Row],[דילוג]]=1,SUM(G1360:G1361),"")</f>
        <v/>
      </c>
      <c r="I1360" t="str">
        <f>IF(AND(טבלה20[[#This Row],[CycleNumber]]&gt;B1359,טבלה20[[#This Row],[CycleNumber]]&gt;2),IF(טבלה20[[#This Row],[דילוג]]=1,טבלה20[[#This Row],[LengthofCycle]]-F1359,I1359),"")</f>
        <v/>
      </c>
      <c r="J1360">
        <f>IF(AND(טבלה20[[#This Row],[CycleNumber]]&gt;B1359,טבלה20[[#This Row],[CycleNumber]]&gt;2),IF(טבלה20[[#This Row],[דילוג]]=1,1,IF(MAX(J1358:J1359)=1,1,IF(טבלה20[[#This Row],[LengthofCycle]]-F1359&lt;&gt;טבלה20[[#This Row],[הפרש קבוע אחרון]],0,""))),"")</f>
        <v>0</v>
      </c>
      <c r="K1360" t="str">
        <f>IF(טבלה20[[#This Row],[CycleNumber]]&lt;3,"",IF(טבלה20[[#This Row],[דילוג]]=1,1,IF(K1359="","",IF(טבלה20[[#This Row],[LengthofCycle]]-F1359=טבלה20[[#This Row],[הפרש קבוע אחרון]],1,IF(K1359+1&gt;3,"",K1359+1)))))</f>
        <v/>
      </c>
      <c r="L1360" t="str">
        <f>IF(OR(טבלה20[[#This Row],[פעילות]]="",K1359=""),"",IF(טבלה20[[#This Row],[פעילות]]=1,1,0))</f>
        <v/>
      </c>
      <c r="M1360" s="1" t="str">
        <f>IF(טבלה20[[#This Row],[פעילות]]="","",IF(OR(M1359="",AND(טבלה20[[#This Row],[דילוג]]=1,K1359=3)),1,M1359+1))</f>
        <v/>
      </c>
      <c r="N1360" s="1" t="str">
        <f>IF(AND(טבלה20[[#This Row],[מחזורי פעילות]]=3,G1361=1,טבלה20[[#This Row],[הפרש קבוע אחרון]]&lt;&gt;I1361),1,"")</f>
        <v/>
      </c>
      <c r="O1360" s="1" t="str">
        <f>IF(AND(טבלה20[[#This Row],[מחזורי פעילות]]=3,G1361=1,טבלה20[[#This Row],[הפרש קבוע אחרון]]=I1361),1,"")</f>
        <v/>
      </c>
      <c r="P1360" s="1" t="str">
        <f>IF(AND(טבלה20[[#This Row],[דילוג]]=1,טבלה20[[#This Row],[הפרש קבוע אחרון]]=I1359,טבלה20[[#This Row],[מחזורי פעילות]]&gt;1),1,"")</f>
        <v/>
      </c>
      <c r="Q1360" s="1" t="str">
        <f>IF(OR(AND(טבלה20[[#This Row],[מחזורי פעילות]]&lt;&gt;"",M1361=""),AND(טבלה20[[#This Row],[פעילות]]=3,M1361=1)),טבלה20[[#This Row],[מחזורי פעילות]],"")</f>
        <v/>
      </c>
      <c r="R1360" s="1" t="str">
        <f>IF(טבלה20[[#This Row],[באיזה מחזור נעקר אחרי קביעה?]]&lt;&gt;"",1,"")</f>
        <v/>
      </c>
      <c r="S1360" s="1" t="str">
        <f>IF(AND(טבלה20[[#This Row],[באיזה מחזור נעקר אחרי קביעה?]]&lt;&gt;"",טבלה20[[#This Row],[CycleNumber]]&gt;B1361),טבלה20[[#This Row],[באיזה מחזור נעקר אחרי קביעה?]],"")</f>
        <v/>
      </c>
      <c r="T1360" s="1" t="str">
        <f>IF(AND(טבלה20[[#This Row],[הפרש קבוע אחרון]]&lt;&gt;"",I1359=""),טבלה20[[#This Row],[CycleNumber]],"")</f>
        <v/>
      </c>
      <c r="U1360" s="1" t="str">
        <f>IF(OR(טבלה20[[#This Row],[CycleNumber]]&gt;B1361,B1361=""),טבלה20[[#This Row],[CycleNumber]],"")</f>
        <v/>
      </c>
      <c r="V13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0" t="s">
        <v>75</v>
      </c>
      <c r="AO1360">
        <v>13</v>
      </c>
      <c r="AP1360">
        <v>18</v>
      </c>
      <c r="AQ1360">
        <f t="shared" si="46"/>
        <v>0</v>
      </c>
      <c r="AR1360" t="str">
        <f t="shared" si="47"/>
        <v/>
      </c>
    </row>
    <row r="1361" spans="1:44" hidden="1" x14ac:dyDescent="0.25">
      <c r="A1361" t="s">
        <v>75</v>
      </c>
      <c r="B1361">
        <v>15</v>
      </c>
      <c r="C1361">
        <v>0</v>
      </c>
      <c r="D1361">
        <v>0</v>
      </c>
      <c r="E1361">
        <v>0</v>
      </c>
      <c r="F1361">
        <v>26</v>
      </c>
      <c r="G1361" t="str">
        <f>IF(טבלה20[[#This Row],[CycleNumber]]&gt;2,IF(AND(טבלה20[[#This Row],[LengthofCycle]]-F1360=F1360-F1359,טבלה20[[#This Row],[LengthofCycle]]-F1360&lt;&gt;0),1,""),"")</f>
        <v/>
      </c>
      <c r="H1361" t="str">
        <f>IF(טבלה20[[#This Row],[דילוג]]=1,SUM(G1361:G1362),"")</f>
        <v/>
      </c>
      <c r="I1361" t="str">
        <f>IF(AND(טבלה20[[#This Row],[CycleNumber]]&gt;B1360,טבלה20[[#This Row],[CycleNumber]]&gt;2),IF(טבלה20[[#This Row],[דילוג]]=1,טבלה20[[#This Row],[LengthofCycle]]-F1360,I1360),"")</f>
        <v/>
      </c>
      <c r="J1361">
        <f>IF(AND(טבלה20[[#This Row],[CycleNumber]]&gt;B1360,טבלה20[[#This Row],[CycleNumber]]&gt;2),IF(טבלה20[[#This Row],[דילוג]]=1,1,IF(MAX(J1359:J1360)=1,1,IF(טבלה20[[#This Row],[LengthofCycle]]-F1360&lt;&gt;טבלה20[[#This Row],[הפרש קבוע אחרון]],0,""))),"")</f>
        <v>0</v>
      </c>
      <c r="K1361" t="str">
        <f>IF(טבלה20[[#This Row],[CycleNumber]]&lt;3,"",IF(טבלה20[[#This Row],[דילוג]]=1,1,IF(K1360="","",IF(טבלה20[[#This Row],[LengthofCycle]]-F1360=טבלה20[[#This Row],[הפרש קבוע אחרון]],1,IF(K1360+1&gt;3,"",K1360+1)))))</f>
        <v/>
      </c>
      <c r="L1361" t="str">
        <f>IF(OR(טבלה20[[#This Row],[פעילות]]="",K1360=""),"",IF(טבלה20[[#This Row],[פעילות]]=1,1,0))</f>
        <v/>
      </c>
      <c r="M1361" s="1" t="str">
        <f>IF(טבלה20[[#This Row],[פעילות]]="","",IF(OR(M1360="",AND(טבלה20[[#This Row],[דילוג]]=1,K1360=3)),1,M1360+1))</f>
        <v/>
      </c>
      <c r="N1361" s="1" t="str">
        <f>IF(AND(טבלה20[[#This Row],[מחזורי פעילות]]=3,G1362=1,טבלה20[[#This Row],[הפרש קבוע אחרון]]&lt;&gt;I1362),1,"")</f>
        <v/>
      </c>
      <c r="O1361" s="1" t="str">
        <f>IF(AND(טבלה20[[#This Row],[מחזורי פעילות]]=3,G1362=1,טבלה20[[#This Row],[הפרש קבוע אחרון]]=I1362),1,"")</f>
        <v/>
      </c>
      <c r="P1361" s="1" t="str">
        <f>IF(AND(טבלה20[[#This Row],[דילוג]]=1,טבלה20[[#This Row],[הפרש קבוע אחרון]]=I1360,טבלה20[[#This Row],[מחזורי פעילות]]&gt;1),1,"")</f>
        <v/>
      </c>
      <c r="Q1361" s="1" t="str">
        <f>IF(OR(AND(טבלה20[[#This Row],[מחזורי פעילות]]&lt;&gt;"",M1362=""),AND(טבלה20[[#This Row],[פעילות]]=3,M1362=1)),טבלה20[[#This Row],[מחזורי פעילות]],"")</f>
        <v/>
      </c>
      <c r="R1361" s="1" t="str">
        <f>IF(טבלה20[[#This Row],[באיזה מחזור נעקר אחרי קביעה?]]&lt;&gt;"",1,"")</f>
        <v/>
      </c>
      <c r="S1361" s="1" t="str">
        <f>IF(AND(טבלה20[[#This Row],[באיזה מחזור נעקר אחרי קביעה?]]&lt;&gt;"",טבלה20[[#This Row],[CycleNumber]]&gt;B1362),טבלה20[[#This Row],[באיזה מחזור נעקר אחרי קביעה?]],"")</f>
        <v/>
      </c>
      <c r="T1361" s="1" t="str">
        <f>IF(AND(טבלה20[[#This Row],[הפרש קבוע אחרון]]&lt;&gt;"",I1360=""),טבלה20[[#This Row],[CycleNumber]],"")</f>
        <v/>
      </c>
      <c r="U1361" s="1" t="str">
        <f>IF(OR(טבלה20[[#This Row],[CycleNumber]]&gt;B1362,B1362=""),טבלה20[[#This Row],[CycleNumber]],"")</f>
        <v/>
      </c>
      <c r="V13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1" t="s">
        <v>75</v>
      </c>
      <c r="AO1361">
        <v>14</v>
      </c>
      <c r="AP1361">
        <v>27</v>
      </c>
      <c r="AQ1361">
        <f t="shared" si="46"/>
        <v>0</v>
      </c>
      <c r="AR1361" t="str">
        <f t="shared" si="47"/>
        <v/>
      </c>
    </row>
    <row r="1362" spans="1:44" hidden="1" x14ac:dyDescent="0.25">
      <c r="A1362" t="s">
        <v>75</v>
      </c>
      <c r="B1362">
        <v>16</v>
      </c>
      <c r="C1362">
        <v>0</v>
      </c>
      <c r="D1362">
        <v>1</v>
      </c>
      <c r="E1362">
        <v>0</v>
      </c>
      <c r="F1362">
        <v>25</v>
      </c>
      <c r="G1362">
        <f>IF(טבלה20[[#This Row],[CycleNumber]]&gt;2,IF(AND(טבלה20[[#This Row],[LengthofCycle]]-F1361=F1361-F1360,טבלה20[[#This Row],[LengthofCycle]]-F1361&lt;&gt;0),1,""),"")</f>
        <v>1</v>
      </c>
      <c r="H1362">
        <f>IF(טבלה20[[#This Row],[דילוג]]=1,SUM(G1362:G1363),"")</f>
        <v>1</v>
      </c>
      <c r="I1362">
        <f>IF(AND(טבלה20[[#This Row],[CycleNumber]]&gt;B1361,טבלה20[[#This Row],[CycleNumber]]&gt;2),IF(טבלה20[[#This Row],[דילוג]]=1,טבלה20[[#This Row],[LengthofCycle]]-F1361,I1361),"")</f>
        <v>-1</v>
      </c>
      <c r="J1362">
        <f>IF(AND(טבלה20[[#This Row],[CycleNumber]]&gt;B1361,טבלה20[[#This Row],[CycleNumber]]&gt;2),IF(טבלה20[[#This Row],[דילוג]]=1,1,IF(MAX(J1360:J1361)=1,1,IF(טבלה20[[#This Row],[LengthofCycle]]-F1361&lt;&gt;טבלה20[[#This Row],[הפרש קבוע אחרון]],0,""))),"")</f>
        <v>1</v>
      </c>
      <c r="K1362">
        <f>IF(טבלה20[[#This Row],[CycleNumber]]&lt;3,"",IF(טבלה20[[#This Row],[דילוג]]=1,1,IF(K1361="","",IF(טבלה20[[#This Row],[LengthofCycle]]-F1361=טבלה20[[#This Row],[הפרש קבוע אחרון]],1,IF(K1361+1&gt;3,"",K1361+1)))))</f>
        <v>1</v>
      </c>
      <c r="L1362" t="str">
        <f>IF(OR(טבלה20[[#This Row],[פעילות]]="",K1361=""),"",IF(טבלה20[[#This Row],[פעילות]]=1,1,0))</f>
        <v/>
      </c>
      <c r="M1362" s="1">
        <f>IF(טבלה20[[#This Row],[פעילות]]="","",IF(OR(M1361="",AND(טבלה20[[#This Row],[דילוג]]=1,K1361=3)),1,M1361+1))</f>
        <v>1</v>
      </c>
      <c r="N1362" s="1" t="str">
        <f>IF(AND(טבלה20[[#This Row],[מחזורי פעילות]]=3,G1363=1,טבלה20[[#This Row],[הפרש קבוע אחרון]]&lt;&gt;I1363),1,"")</f>
        <v/>
      </c>
      <c r="O1362" s="1" t="str">
        <f>IF(AND(טבלה20[[#This Row],[מחזורי פעילות]]=3,G1363=1,טבלה20[[#This Row],[הפרש קבוע אחרון]]=I1363),1,"")</f>
        <v/>
      </c>
      <c r="P1362" s="1" t="str">
        <f>IF(AND(טבלה20[[#This Row],[דילוג]]=1,טבלה20[[#This Row],[הפרש קבוע אחרון]]=I1361,טבלה20[[#This Row],[מחזורי פעילות]]&gt;1),1,"")</f>
        <v/>
      </c>
      <c r="Q1362" s="1">
        <f>IF(OR(AND(טבלה20[[#This Row],[מחזורי פעילות]]&lt;&gt;"",M1363=""),AND(טבלה20[[#This Row],[פעילות]]=3,M1363=1)),טבלה20[[#This Row],[מחזורי פעילות]],"")</f>
        <v>1</v>
      </c>
      <c r="R1362" s="1">
        <f>IF(טבלה20[[#This Row],[באיזה מחזור נעקר אחרי קביעה?]]&lt;&gt;"",1,"")</f>
        <v>1</v>
      </c>
      <c r="S1362" s="1">
        <f>IF(AND(טבלה20[[#This Row],[באיזה מחזור נעקר אחרי קביעה?]]&lt;&gt;"",טבלה20[[#This Row],[CycleNumber]]&gt;B1363),טבלה20[[#This Row],[באיזה מחזור נעקר אחרי קביעה?]],"")</f>
        <v>1</v>
      </c>
      <c r="T1362" s="1">
        <f>IF(AND(טבלה20[[#This Row],[הפרש קבוע אחרון]]&lt;&gt;"",I1361=""),טבלה20[[#This Row],[CycleNumber]],"")</f>
        <v>16</v>
      </c>
      <c r="U1362" s="1">
        <f>IF(OR(טבלה20[[#This Row],[CycleNumber]]&gt;B1363,B1363=""),טבלה20[[#This Row],[CycleNumber]],"")</f>
        <v>16</v>
      </c>
      <c r="V13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2" t="s">
        <v>75</v>
      </c>
      <c r="AO1362">
        <v>15</v>
      </c>
      <c r="AP1362">
        <v>26</v>
      </c>
      <c r="AQ1362">
        <f t="shared" si="46"/>
        <v>0</v>
      </c>
      <c r="AR1362" t="str">
        <f t="shared" si="47"/>
        <v/>
      </c>
    </row>
    <row r="1363" spans="1:44" hidden="1" x14ac:dyDescent="0.25">
      <c r="A1363" t="s">
        <v>147</v>
      </c>
      <c r="B1363">
        <v>1</v>
      </c>
      <c r="C1363">
        <v>0</v>
      </c>
      <c r="D1363">
        <v>1</v>
      </c>
      <c r="E1363">
        <v>0</v>
      </c>
      <c r="F1363">
        <v>28</v>
      </c>
      <c r="G1363" t="str">
        <f>IF(טבלה20[[#This Row],[CycleNumber]]&gt;2,IF(AND(טבלה20[[#This Row],[LengthofCycle]]-F1362=F1362-F1361,טבלה20[[#This Row],[LengthofCycle]]-F1362&lt;&gt;0),1,""),"")</f>
        <v/>
      </c>
      <c r="H1363" t="str">
        <f>IF(טבלה20[[#This Row],[דילוג]]=1,SUM(G1363:G1364),"")</f>
        <v/>
      </c>
      <c r="I1363" t="str">
        <f>IF(AND(טבלה20[[#This Row],[CycleNumber]]&gt;B1362,טבלה20[[#This Row],[CycleNumber]]&gt;2),IF(טבלה20[[#This Row],[דילוג]]=1,טבלה20[[#This Row],[LengthofCycle]]-F1362,I1362),"")</f>
        <v/>
      </c>
      <c r="J1363" t="str">
        <f>IF(AND(טבלה20[[#This Row],[CycleNumber]]&gt;B1362,טבלה20[[#This Row],[CycleNumber]]&gt;2),IF(טבלה20[[#This Row],[דילוג]]=1,1,IF(MAX(J1361:J1362)=1,1,IF(טבלה20[[#This Row],[LengthofCycle]]-F1362&lt;&gt;טבלה20[[#This Row],[הפרש קבוע אחרון]],0,""))),"")</f>
        <v/>
      </c>
      <c r="K1363" t="str">
        <f>IF(טבלה20[[#This Row],[CycleNumber]]&lt;3,"",IF(טבלה20[[#This Row],[דילוג]]=1,1,IF(K1362="","",IF(טבלה20[[#This Row],[LengthofCycle]]-F1362=טבלה20[[#This Row],[הפרש קבוע אחרון]],1,IF(K1362+1&gt;3,"",K1362+1)))))</f>
        <v/>
      </c>
      <c r="L1363" t="str">
        <f>IF(OR(טבלה20[[#This Row],[פעילות]]="",K1362=""),"",IF(טבלה20[[#This Row],[פעילות]]=1,1,0))</f>
        <v/>
      </c>
      <c r="M1363" s="1" t="str">
        <f>IF(טבלה20[[#This Row],[פעילות]]="","",IF(OR(M1362="",AND(טבלה20[[#This Row],[דילוג]]=1,K1362=3)),1,M1362+1))</f>
        <v/>
      </c>
      <c r="N1363" s="1" t="str">
        <f>IF(AND(טבלה20[[#This Row],[מחזורי פעילות]]=3,G1364=1,טבלה20[[#This Row],[הפרש קבוע אחרון]]&lt;&gt;I1364),1,"")</f>
        <v/>
      </c>
      <c r="O1363" s="1" t="str">
        <f>IF(AND(טבלה20[[#This Row],[מחזורי פעילות]]=3,G1364=1,טבלה20[[#This Row],[הפרש קבוע אחרון]]=I1364),1,"")</f>
        <v/>
      </c>
      <c r="P1363" s="1" t="str">
        <f>IF(AND(טבלה20[[#This Row],[דילוג]]=1,טבלה20[[#This Row],[הפרש קבוע אחרון]]=I1362,טבלה20[[#This Row],[מחזורי פעילות]]&gt;1),1,"")</f>
        <v/>
      </c>
      <c r="Q1363" s="1" t="str">
        <f>IF(OR(AND(טבלה20[[#This Row],[מחזורי פעילות]]&lt;&gt;"",M1364=""),AND(טבלה20[[#This Row],[פעילות]]=3,M1364=1)),טבלה20[[#This Row],[מחזורי פעילות]],"")</f>
        <v/>
      </c>
      <c r="R1363" s="1" t="str">
        <f>IF(טבלה20[[#This Row],[באיזה מחזור נעקר אחרי קביעה?]]&lt;&gt;"",1,"")</f>
        <v/>
      </c>
      <c r="S1363" s="1" t="str">
        <f>IF(AND(טבלה20[[#This Row],[באיזה מחזור נעקר אחרי קביעה?]]&lt;&gt;"",טבלה20[[#This Row],[CycleNumber]]&gt;B1364),טבלה20[[#This Row],[באיזה מחזור נעקר אחרי קביעה?]],"")</f>
        <v/>
      </c>
      <c r="T1363" s="1" t="str">
        <f>IF(AND(טבלה20[[#This Row],[הפרש קבוע אחרון]]&lt;&gt;"",I1362=""),טבלה20[[#This Row],[CycleNumber]],"")</f>
        <v/>
      </c>
      <c r="U1363" s="1" t="str">
        <f>IF(OR(טבלה20[[#This Row],[CycleNumber]]&gt;B1364,B1364=""),טבלה20[[#This Row],[CycleNumber]],"")</f>
        <v/>
      </c>
      <c r="V13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3" t="s">
        <v>75</v>
      </c>
      <c r="AO1363">
        <v>16</v>
      </c>
      <c r="AP1363">
        <v>25</v>
      </c>
      <c r="AQ1363">
        <f t="shared" si="46"/>
        <v>1</v>
      </c>
      <c r="AR1363" t="str">
        <f t="shared" si="47"/>
        <v/>
      </c>
    </row>
    <row r="1364" spans="1:44" hidden="1" x14ac:dyDescent="0.25">
      <c r="A1364" t="s">
        <v>147</v>
      </c>
      <c r="B1364">
        <v>2</v>
      </c>
      <c r="C1364">
        <v>0</v>
      </c>
      <c r="D1364">
        <v>1</v>
      </c>
      <c r="E1364">
        <v>0</v>
      </c>
      <c r="F1364">
        <v>28</v>
      </c>
      <c r="G1364" t="str">
        <f>IF(טבלה20[[#This Row],[CycleNumber]]&gt;2,IF(AND(טבלה20[[#This Row],[LengthofCycle]]-F1363=F1363-F1362,טבלה20[[#This Row],[LengthofCycle]]-F1363&lt;&gt;0),1,""),"")</f>
        <v/>
      </c>
      <c r="H1364" t="str">
        <f>IF(טבלה20[[#This Row],[דילוג]]=1,SUM(G1364:G1365),"")</f>
        <v/>
      </c>
      <c r="I1364" t="str">
        <f>IF(AND(טבלה20[[#This Row],[CycleNumber]]&gt;B1363,טבלה20[[#This Row],[CycleNumber]]&gt;2),IF(טבלה20[[#This Row],[דילוג]]=1,טבלה20[[#This Row],[LengthofCycle]]-F1363,I1363),"")</f>
        <v/>
      </c>
      <c r="J1364" t="str">
        <f>IF(AND(טבלה20[[#This Row],[CycleNumber]]&gt;B1363,טבלה20[[#This Row],[CycleNumber]]&gt;2),IF(טבלה20[[#This Row],[דילוג]]=1,1,IF(MAX(J1362:J1363)=1,1,IF(טבלה20[[#This Row],[LengthofCycle]]-F1363&lt;&gt;טבלה20[[#This Row],[הפרש קבוע אחרון]],0,""))),"")</f>
        <v/>
      </c>
      <c r="K1364" t="str">
        <f>IF(טבלה20[[#This Row],[CycleNumber]]&lt;3,"",IF(טבלה20[[#This Row],[דילוג]]=1,1,IF(K1363="","",IF(טבלה20[[#This Row],[LengthofCycle]]-F1363=טבלה20[[#This Row],[הפרש קבוע אחרון]],1,IF(K1363+1&gt;3,"",K1363+1)))))</f>
        <v/>
      </c>
      <c r="L1364" t="str">
        <f>IF(OR(טבלה20[[#This Row],[פעילות]]="",K1363=""),"",IF(טבלה20[[#This Row],[פעילות]]=1,1,0))</f>
        <v/>
      </c>
      <c r="M1364" s="1" t="str">
        <f>IF(טבלה20[[#This Row],[פעילות]]="","",IF(OR(M1363="",AND(טבלה20[[#This Row],[דילוג]]=1,K1363=3)),1,M1363+1))</f>
        <v/>
      </c>
      <c r="N1364" s="1" t="str">
        <f>IF(AND(טבלה20[[#This Row],[מחזורי פעילות]]=3,G1365=1,טבלה20[[#This Row],[הפרש קבוע אחרון]]&lt;&gt;I1365),1,"")</f>
        <v/>
      </c>
      <c r="O1364" s="1" t="str">
        <f>IF(AND(טבלה20[[#This Row],[מחזורי פעילות]]=3,G1365=1,טבלה20[[#This Row],[הפרש קבוע אחרון]]=I1365),1,"")</f>
        <v/>
      </c>
      <c r="P1364" s="1" t="str">
        <f>IF(AND(טבלה20[[#This Row],[דילוג]]=1,טבלה20[[#This Row],[הפרש קבוע אחרון]]=I1363,טבלה20[[#This Row],[מחזורי פעילות]]&gt;1),1,"")</f>
        <v/>
      </c>
      <c r="Q1364" s="1" t="str">
        <f>IF(OR(AND(טבלה20[[#This Row],[מחזורי פעילות]]&lt;&gt;"",M1365=""),AND(טבלה20[[#This Row],[פעילות]]=3,M1365=1)),טבלה20[[#This Row],[מחזורי פעילות]],"")</f>
        <v/>
      </c>
      <c r="R1364" s="1" t="str">
        <f>IF(טבלה20[[#This Row],[באיזה מחזור נעקר אחרי קביעה?]]&lt;&gt;"",1,"")</f>
        <v/>
      </c>
      <c r="S1364" s="1" t="str">
        <f>IF(AND(טבלה20[[#This Row],[באיזה מחזור נעקר אחרי קביעה?]]&lt;&gt;"",טבלה20[[#This Row],[CycleNumber]]&gt;B1365),טבלה20[[#This Row],[באיזה מחזור נעקר אחרי קביעה?]],"")</f>
        <v/>
      </c>
      <c r="T1364" s="1" t="str">
        <f>IF(AND(טבלה20[[#This Row],[הפרש קבוע אחרון]]&lt;&gt;"",I1363=""),טבלה20[[#This Row],[CycleNumber]],"")</f>
        <v/>
      </c>
      <c r="U1364" s="1" t="str">
        <f>IF(OR(טבלה20[[#This Row],[CycleNumber]]&gt;B1365,B1365=""),טבלה20[[#This Row],[CycleNumber]],"")</f>
        <v/>
      </c>
      <c r="V13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4" t="s">
        <v>147</v>
      </c>
      <c r="AO1364">
        <v>1</v>
      </c>
      <c r="AP1364">
        <v>28</v>
      </c>
      <c r="AQ1364" t="str">
        <f t="shared" si="46"/>
        <v/>
      </c>
      <c r="AR1364" t="str">
        <f t="shared" si="47"/>
        <v/>
      </c>
    </row>
    <row r="1365" spans="1:44" hidden="1" x14ac:dyDescent="0.25">
      <c r="A1365" t="s">
        <v>147</v>
      </c>
      <c r="B1365">
        <v>3</v>
      </c>
      <c r="C1365">
        <v>0</v>
      </c>
      <c r="D1365">
        <v>1</v>
      </c>
      <c r="E1365">
        <v>0</v>
      </c>
      <c r="F1365">
        <v>30</v>
      </c>
      <c r="G1365" t="str">
        <f>IF(טבלה20[[#This Row],[CycleNumber]]&gt;2,IF(AND(טבלה20[[#This Row],[LengthofCycle]]-F1364=F1364-F1363,טבלה20[[#This Row],[LengthofCycle]]-F1364&lt;&gt;0),1,""),"")</f>
        <v/>
      </c>
      <c r="H1365" t="str">
        <f>IF(טבלה20[[#This Row],[דילוג]]=1,SUM(G1365:G1366),"")</f>
        <v/>
      </c>
      <c r="I1365" t="str">
        <f>IF(AND(טבלה20[[#This Row],[CycleNumber]]&gt;B1364,טבלה20[[#This Row],[CycleNumber]]&gt;2),IF(טבלה20[[#This Row],[דילוג]]=1,טבלה20[[#This Row],[LengthofCycle]]-F1364,I1364),"")</f>
        <v/>
      </c>
      <c r="J1365">
        <f>IF(AND(טבלה20[[#This Row],[CycleNumber]]&gt;B1364,טבלה20[[#This Row],[CycleNumber]]&gt;2),IF(טבלה20[[#This Row],[דילוג]]=1,1,IF(MAX(J1363:J1364)=1,1,IF(טבלה20[[#This Row],[LengthofCycle]]-F1364&lt;&gt;טבלה20[[#This Row],[הפרש קבוע אחרון]],0,""))),"")</f>
        <v>0</v>
      </c>
      <c r="K1365" t="str">
        <f>IF(טבלה20[[#This Row],[CycleNumber]]&lt;3,"",IF(טבלה20[[#This Row],[דילוג]]=1,1,IF(K1364="","",IF(טבלה20[[#This Row],[LengthofCycle]]-F1364=טבלה20[[#This Row],[הפרש קבוע אחרון]],1,IF(K1364+1&gt;3,"",K1364+1)))))</f>
        <v/>
      </c>
      <c r="L1365" t="str">
        <f>IF(OR(טבלה20[[#This Row],[פעילות]]="",K1364=""),"",IF(טבלה20[[#This Row],[פעילות]]=1,1,0))</f>
        <v/>
      </c>
      <c r="M1365" s="1" t="str">
        <f>IF(טבלה20[[#This Row],[פעילות]]="","",IF(OR(M1364="",AND(טבלה20[[#This Row],[דילוג]]=1,K1364=3)),1,M1364+1))</f>
        <v/>
      </c>
      <c r="N1365" s="1" t="str">
        <f>IF(AND(טבלה20[[#This Row],[מחזורי פעילות]]=3,G1366=1,טבלה20[[#This Row],[הפרש קבוע אחרון]]&lt;&gt;I1366),1,"")</f>
        <v/>
      </c>
      <c r="O1365" s="1" t="str">
        <f>IF(AND(טבלה20[[#This Row],[מחזורי פעילות]]=3,G1366=1,טבלה20[[#This Row],[הפרש קבוע אחרון]]=I1366),1,"")</f>
        <v/>
      </c>
      <c r="P1365" s="1" t="str">
        <f>IF(AND(טבלה20[[#This Row],[דילוג]]=1,טבלה20[[#This Row],[הפרש קבוע אחרון]]=I1364,טבלה20[[#This Row],[מחזורי פעילות]]&gt;1),1,"")</f>
        <v/>
      </c>
      <c r="Q1365" s="1" t="str">
        <f>IF(OR(AND(טבלה20[[#This Row],[מחזורי פעילות]]&lt;&gt;"",M1366=""),AND(טבלה20[[#This Row],[פעילות]]=3,M1366=1)),טבלה20[[#This Row],[מחזורי פעילות]],"")</f>
        <v/>
      </c>
      <c r="R1365" s="1" t="str">
        <f>IF(טבלה20[[#This Row],[באיזה מחזור נעקר אחרי קביעה?]]&lt;&gt;"",1,"")</f>
        <v/>
      </c>
      <c r="S1365" s="1" t="str">
        <f>IF(AND(טבלה20[[#This Row],[באיזה מחזור נעקר אחרי קביעה?]]&lt;&gt;"",טבלה20[[#This Row],[CycleNumber]]&gt;B1366),טבלה20[[#This Row],[באיזה מחזור נעקר אחרי קביעה?]],"")</f>
        <v/>
      </c>
      <c r="T1365" s="1" t="str">
        <f>IF(AND(טבלה20[[#This Row],[הפרש קבוע אחרון]]&lt;&gt;"",I1364=""),טבלה20[[#This Row],[CycleNumber]],"")</f>
        <v/>
      </c>
      <c r="U1365" s="1" t="str">
        <f>IF(OR(טבלה20[[#This Row],[CycleNumber]]&gt;B1366,B1366=""),טבלה20[[#This Row],[CycleNumber]],"")</f>
        <v/>
      </c>
      <c r="V13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5" t="s">
        <v>147</v>
      </c>
      <c r="AO1365">
        <v>2</v>
      </c>
      <c r="AP1365">
        <v>28</v>
      </c>
      <c r="AQ1365" t="str">
        <f t="shared" si="46"/>
        <v/>
      </c>
      <c r="AR1365" t="str">
        <f t="shared" si="47"/>
        <v/>
      </c>
    </row>
    <row r="1366" spans="1:44" hidden="1" x14ac:dyDescent="0.25">
      <c r="A1366" t="s">
        <v>147</v>
      </c>
      <c r="B1366">
        <v>4</v>
      </c>
      <c r="C1366">
        <v>0</v>
      </c>
      <c r="D1366">
        <v>1</v>
      </c>
      <c r="E1366">
        <v>0</v>
      </c>
      <c r="F1366">
        <v>26</v>
      </c>
      <c r="G1366" t="str">
        <f>IF(טבלה20[[#This Row],[CycleNumber]]&gt;2,IF(AND(טבלה20[[#This Row],[LengthofCycle]]-F1365=F1365-F1364,טבלה20[[#This Row],[LengthofCycle]]-F1365&lt;&gt;0),1,""),"")</f>
        <v/>
      </c>
      <c r="H1366" t="str">
        <f>IF(טבלה20[[#This Row],[דילוג]]=1,SUM(G1366:G1367),"")</f>
        <v/>
      </c>
      <c r="I1366" t="str">
        <f>IF(AND(טבלה20[[#This Row],[CycleNumber]]&gt;B1365,טבלה20[[#This Row],[CycleNumber]]&gt;2),IF(טבלה20[[#This Row],[דילוג]]=1,טבלה20[[#This Row],[LengthofCycle]]-F1365,I1365),"")</f>
        <v/>
      </c>
      <c r="J1366">
        <f>IF(AND(טבלה20[[#This Row],[CycleNumber]]&gt;B1365,טבלה20[[#This Row],[CycleNumber]]&gt;2),IF(טבלה20[[#This Row],[דילוג]]=1,1,IF(MAX(J1364:J1365)=1,1,IF(טבלה20[[#This Row],[LengthofCycle]]-F1365&lt;&gt;טבלה20[[#This Row],[הפרש קבוע אחרון]],0,""))),"")</f>
        <v>0</v>
      </c>
      <c r="K1366" t="str">
        <f>IF(טבלה20[[#This Row],[CycleNumber]]&lt;3,"",IF(טבלה20[[#This Row],[דילוג]]=1,1,IF(K1365="","",IF(טבלה20[[#This Row],[LengthofCycle]]-F1365=טבלה20[[#This Row],[הפרש קבוע אחרון]],1,IF(K1365+1&gt;3,"",K1365+1)))))</f>
        <v/>
      </c>
      <c r="L1366" t="str">
        <f>IF(OR(טבלה20[[#This Row],[פעילות]]="",K1365=""),"",IF(טבלה20[[#This Row],[פעילות]]=1,1,0))</f>
        <v/>
      </c>
      <c r="M1366" s="1" t="str">
        <f>IF(טבלה20[[#This Row],[פעילות]]="","",IF(OR(M1365="",AND(טבלה20[[#This Row],[דילוג]]=1,K1365=3)),1,M1365+1))</f>
        <v/>
      </c>
      <c r="N1366" s="1" t="str">
        <f>IF(AND(טבלה20[[#This Row],[מחזורי פעילות]]=3,G1367=1,טבלה20[[#This Row],[הפרש קבוע אחרון]]&lt;&gt;I1367),1,"")</f>
        <v/>
      </c>
      <c r="O1366" s="1" t="str">
        <f>IF(AND(טבלה20[[#This Row],[מחזורי פעילות]]=3,G1367=1,טבלה20[[#This Row],[הפרש קבוע אחרון]]=I1367),1,"")</f>
        <v/>
      </c>
      <c r="P1366" s="1" t="str">
        <f>IF(AND(טבלה20[[#This Row],[דילוג]]=1,טבלה20[[#This Row],[הפרש קבוע אחרון]]=I1365,טבלה20[[#This Row],[מחזורי פעילות]]&gt;1),1,"")</f>
        <v/>
      </c>
      <c r="Q1366" s="1" t="str">
        <f>IF(OR(AND(טבלה20[[#This Row],[מחזורי פעילות]]&lt;&gt;"",M1367=""),AND(טבלה20[[#This Row],[פעילות]]=3,M1367=1)),טבלה20[[#This Row],[מחזורי פעילות]],"")</f>
        <v/>
      </c>
      <c r="R1366" s="1" t="str">
        <f>IF(טבלה20[[#This Row],[באיזה מחזור נעקר אחרי קביעה?]]&lt;&gt;"",1,"")</f>
        <v/>
      </c>
      <c r="S1366" s="1" t="str">
        <f>IF(AND(טבלה20[[#This Row],[באיזה מחזור נעקר אחרי קביעה?]]&lt;&gt;"",טבלה20[[#This Row],[CycleNumber]]&gt;B1367),טבלה20[[#This Row],[באיזה מחזור נעקר אחרי קביעה?]],"")</f>
        <v/>
      </c>
      <c r="T1366" s="1" t="str">
        <f>IF(AND(טבלה20[[#This Row],[הפרש קבוע אחרון]]&lt;&gt;"",I1365=""),טבלה20[[#This Row],[CycleNumber]],"")</f>
        <v/>
      </c>
      <c r="U1366" s="1" t="str">
        <f>IF(OR(טבלה20[[#This Row],[CycleNumber]]&gt;B1367,B1367=""),טבלה20[[#This Row],[CycleNumber]],"")</f>
        <v/>
      </c>
      <c r="V13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6" t="s">
        <v>147</v>
      </c>
      <c r="AO1366">
        <v>3</v>
      </c>
      <c r="AP1366">
        <v>30</v>
      </c>
      <c r="AQ1366">
        <f t="shared" si="46"/>
        <v>0</v>
      </c>
      <c r="AR1366" t="str">
        <f t="shared" si="47"/>
        <v/>
      </c>
    </row>
    <row r="1367" spans="1:44" hidden="1" x14ac:dyDescent="0.25">
      <c r="A1367" t="s">
        <v>147</v>
      </c>
      <c r="B1367">
        <v>5</v>
      </c>
      <c r="C1367">
        <v>0</v>
      </c>
      <c r="D1367">
        <v>1</v>
      </c>
      <c r="E1367">
        <v>0</v>
      </c>
      <c r="F1367">
        <v>32</v>
      </c>
      <c r="G1367" t="str">
        <f>IF(טבלה20[[#This Row],[CycleNumber]]&gt;2,IF(AND(טבלה20[[#This Row],[LengthofCycle]]-F1366=F1366-F1365,טבלה20[[#This Row],[LengthofCycle]]-F1366&lt;&gt;0),1,""),"")</f>
        <v/>
      </c>
      <c r="H1367" t="str">
        <f>IF(טבלה20[[#This Row],[דילוג]]=1,SUM(G1367:G1368),"")</f>
        <v/>
      </c>
      <c r="I1367" t="str">
        <f>IF(AND(טבלה20[[#This Row],[CycleNumber]]&gt;B1366,טבלה20[[#This Row],[CycleNumber]]&gt;2),IF(טבלה20[[#This Row],[דילוג]]=1,טבלה20[[#This Row],[LengthofCycle]]-F1366,I1366),"")</f>
        <v/>
      </c>
      <c r="J1367">
        <f>IF(AND(טבלה20[[#This Row],[CycleNumber]]&gt;B1366,טבלה20[[#This Row],[CycleNumber]]&gt;2),IF(טבלה20[[#This Row],[דילוג]]=1,1,IF(MAX(J1365:J1366)=1,1,IF(טבלה20[[#This Row],[LengthofCycle]]-F1366&lt;&gt;טבלה20[[#This Row],[הפרש קבוע אחרון]],0,""))),"")</f>
        <v>0</v>
      </c>
      <c r="K1367" t="str">
        <f>IF(טבלה20[[#This Row],[CycleNumber]]&lt;3,"",IF(טבלה20[[#This Row],[דילוג]]=1,1,IF(K1366="","",IF(טבלה20[[#This Row],[LengthofCycle]]-F1366=טבלה20[[#This Row],[הפרש קבוע אחרון]],1,IF(K1366+1&gt;3,"",K1366+1)))))</f>
        <v/>
      </c>
      <c r="L1367" t="str">
        <f>IF(OR(טבלה20[[#This Row],[פעילות]]="",K1366=""),"",IF(טבלה20[[#This Row],[פעילות]]=1,1,0))</f>
        <v/>
      </c>
      <c r="M1367" s="1" t="str">
        <f>IF(טבלה20[[#This Row],[פעילות]]="","",IF(OR(M1366="",AND(טבלה20[[#This Row],[דילוג]]=1,K1366=3)),1,M1366+1))</f>
        <v/>
      </c>
      <c r="N1367" s="1" t="str">
        <f>IF(AND(טבלה20[[#This Row],[מחזורי פעילות]]=3,G1368=1,טבלה20[[#This Row],[הפרש קבוע אחרון]]&lt;&gt;I1368),1,"")</f>
        <v/>
      </c>
      <c r="O1367" s="1" t="str">
        <f>IF(AND(טבלה20[[#This Row],[מחזורי פעילות]]=3,G1368=1,טבלה20[[#This Row],[הפרש קבוע אחרון]]=I1368),1,"")</f>
        <v/>
      </c>
      <c r="P1367" s="1" t="str">
        <f>IF(AND(טבלה20[[#This Row],[דילוג]]=1,טבלה20[[#This Row],[הפרש קבוע אחרון]]=I1366,טבלה20[[#This Row],[מחזורי פעילות]]&gt;1),1,"")</f>
        <v/>
      </c>
      <c r="Q1367" s="1" t="str">
        <f>IF(OR(AND(טבלה20[[#This Row],[מחזורי פעילות]]&lt;&gt;"",M1368=""),AND(טבלה20[[#This Row],[פעילות]]=3,M1368=1)),טבלה20[[#This Row],[מחזורי פעילות]],"")</f>
        <v/>
      </c>
      <c r="R1367" s="1" t="str">
        <f>IF(טבלה20[[#This Row],[באיזה מחזור נעקר אחרי קביעה?]]&lt;&gt;"",1,"")</f>
        <v/>
      </c>
      <c r="S1367" s="1" t="str">
        <f>IF(AND(טבלה20[[#This Row],[באיזה מחזור נעקר אחרי קביעה?]]&lt;&gt;"",טבלה20[[#This Row],[CycleNumber]]&gt;B1368),טבלה20[[#This Row],[באיזה מחזור נעקר אחרי קביעה?]],"")</f>
        <v/>
      </c>
      <c r="T1367" s="1" t="str">
        <f>IF(AND(טבלה20[[#This Row],[הפרש קבוע אחרון]]&lt;&gt;"",I1366=""),טבלה20[[#This Row],[CycleNumber]],"")</f>
        <v/>
      </c>
      <c r="U1367" s="1">
        <f>IF(OR(טבלה20[[#This Row],[CycleNumber]]&gt;B1368,B1368=""),טבלה20[[#This Row],[CycleNumber]],"")</f>
        <v>5</v>
      </c>
      <c r="V13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7" t="s">
        <v>147</v>
      </c>
      <c r="AO1367">
        <v>4</v>
      </c>
      <c r="AP1367">
        <v>26</v>
      </c>
      <c r="AQ1367">
        <f t="shared" si="46"/>
        <v>0</v>
      </c>
      <c r="AR1367" t="str">
        <f t="shared" si="47"/>
        <v/>
      </c>
    </row>
    <row r="1368" spans="1:44" hidden="1" x14ac:dyDescent="0.25">
      <c r="A1368" t="s">
        <v>148</v>
      </c>
      <c r="B1368">
        <v>1</v>
      </c>
      <c r="C1368">
        <v>1</v>
      </c>
      <c r="D1368">
        <v>1</v>
      </c>
      <c r="E1368">
        <v>0</v>
      </c>
      <c r="F1368">
        <v>31</v>
      </c>
      <c r="G1368" t="str">
        <f>IF(טבלה20[[#This Row],[CycleNumber]]&gt;2,IF(AND(טבלה20[[#This Row],[LengthofCycle]]-F1367=F1367-F1366,טבלה20[[#This Row],[LengthofCycle]]-F1367&lt;&gt;0),1,""),"")</f>
        <v/>
      </c>
      <c r="H1368" t="str">
        <f>IF(טבלה20[[#This Row],[דילוג]]=1,SUM(G1368:G1369),"")</f>
        <v/>
      </c>
      <c r="I1368" t="str">
        <f>IF(AND(טבלה20[[#This Row],[CycleNumber]]&gt;B1367,טבלה20[[#This Row],[CycleNumber]]&gt;2),IF(טבלה20[[#This Row],[דילוג]]=1,טבלה20[[#This Row],[LengthofCycle]]-F1367,I1367),"")</f>
        <v/>
      </c>
      <c r="J1368" t="str">
        <f>IF(AND(טבלה20[[#This Row],[CycleNumber]]&gt;B1367,טבלה20[[#This Row],[CycleNumber]]&gt;2),IF(טבלה20[[#This Row],[דילוג]]=1,1,IF(MAX(J1366:J1367)=1,1,IF(טבלה20[[#This Row],[LengthofCycle]]-F1367&lt;&gt;טבלה20[[#This Row],[הפרש קבוע אחרון]],0,""))),"")</f>
        <v/>
      </c>
      <c r="K1368" t="str">
        <f>IF(טבלה20[[#This Row],[CycleNumber]]&lt;3,"",IF(טבלה20[[#This Row],[דילוג]]=1,1,IF(K1367="","",IF(טבלה20[[#This Row],[LengthofCycle]]-F1367=טבלה20[[#This Row],[הפרש קבוע אחרון]],1,IF(K1367+1&gt;3,"",K1367+1)))))</f>
        <v/>
      </c>
      <c r="L1368" t="str">
        <f>IF(OR(טבלה20[[#This Row],[פעילות]]="",K1367=""),"",IF(טבלה20[[#This Row],[פעילות]]=1,1,0))</f>
        <v/>
      </c>
      <c r="M1368" s="1" t="str">
        <f>IF(טבלה20[[#This Row],[פעילות]]="","",IF(OR(M1367="",AND(טבלה20[[#This Row],[דילוג]]=1,K1367=3)),1,M1367+1))</f>
        <v/>
      </c>
      <c r="N1368" s="1" t="str">
        <f>IF(AND(טבלה20[[#This Row],[מחזורי פעילות]]=3,G1369=1,טבלה20[[#This Row],[הפרש קבוע אחרון]]&lt;&gt;I1369),1,"")</f>
        <v/>
      </c>
      <c r="O1368" s="1" t="str">
        <f>IF(AND(טבלה20[[#This Row],[מחזורי פעילות]]=3,G1369=1,טבלה20[[#This Row],[הפרש קבוע אחרון]]=I1369),1,"")</f>
        <v/>
      </c>
      <c r="P1368" s="1" t="str">
        <f>IF(AND(טבלה20[[#This Row],[דילוג]]=1,טבלה20[[#This Row],[הפרש קבוע אחרון]]=I1367,טבלה20[[#This Row],[מחזורי פעילות]]&gt;1),1,"")</f>
        <v/>
      </c>
      <c r="Q1368" s="1" t="str">
        <f>IF(OR(AND(טבלה20[[#This Row],[מחזורי פעילות]]&lt;&gt;"",M1369=""),AND(טבלה20[[#This Row],[פעילות]]=3,M1369=1)),טבלה20[[#This Row],[מחזורי פעילות]],"")</f>
        <v/>
      </c>
      <c r="R1368" s="1" t="str">
        <f>IF(טבלה20[[#This Row],[באיזה מחזור נעקר אחרי קביעה?]]&lt;&gt;"",1,"")</f>
        <v/>
      </c>
      <c r="S1368" s="1" t="str">
        <f>IF(AND(טבלה20[[#This Row],[באיזה מחזור נעקר אחרי קביעה?]]&lt;&gt;"",טבלה20[[#This Row],[CycleNumber]]&gt;B1369),טבלה20[[#This Row],[באיזה מחזור נעקר אחרי קביעה?]],"")</f>
        <v/>
      </c>
      <c r="T1368" s="1" t="str">
        <f>IF(AND(טבלה20[[#This Row],[הפרש קבוע אחרון]]&lt;&gt;"",I1367=""),טבלה20[[#This Row],[CycleNumber]],"")</f>
        <v/>
      </c>
      <c r="U1368" s="1" t="str">
        <f>IF(OR(טבלה20[[#This Row],[CycleNumber]]&gt;B1369,B1369=""),טבלה20[[#This Row],[CycleNumber]],"")</f>
        <v/>
      </c>
      <c r="V13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8" t="s">
        <v>147</v>
      </c>
      <c r="AO1368">
        <v>5</v>
      </c>
      <c r="AP1368">
        <v>32</v>
      </c>
      <c r="AQ1368">
        <f t="shared" si="46"/>
        <v>0</v>
      </c>
      <c r="AR1368" t="str">
        <f t="shared" si="47"/>
        <v/>
      </c>
    </row>
    <row r="1369" spans="1:44" hidden="1" x14ac:dyDescent="0.25">
      <c r="A1369" t="s">
        <v>148</v>
      </c>
      <c r="B1369">
        <v>2</v>
      </c>
      <c r="C1369">
        <v>1</v>
      </c>
      <c r="D1369">
        <v>0</v>
      </c>
      <c r="E1369">
        <v>0</v>
      </c>
      <c r="F1369">
        <v>29</v>
      </c>
      <c r="G1369" t="str">
        <f>IF(טבלה20[[#This Row],[CycleNumber]]&gt;2,IF(AND(טבלה20[[#This Row],[LengthofCycle]]-F1368=F1368-F1367,טבלה20[[#This Row],[LengthofCycle]]-F1368&lt;&gt;0),1,""),"")</f>
        <v/>
      </c>
      <c r="H1369" t="str">
        <f>IF(טבלה20[[#This Row],[דילוג]]=1,SUM(G1369:G1370),"")</f>
        <v/>
      </c>
      <c r="I1369" t="str">
        <f>IF(AND(טבלה20[[#This Row],[CycleNumber]]&gt;B1368,טבלה20[[#This Row],[CycleNumber]]&gt;2),IF(טבלה20[[#This Row],[דילוג]]=1,טבלה20[[#This Row],[LengthofCycle]]-F1368,I1368),"")</f>
        <v/>
      </c>
      <c r="J1369" t="str">
        <f>IF(AND(טבלה20[[#This Row],[CycleNumber]]&gt;B1368,טבלה20[[#This Row],[CycleNumber]]&gt;2),IF(טבלה20[[#This Row],[דילוג]]=1,1,IF(MAX(J1367:J1368)=1,1,IF(טבלה20[[#This Row],[LengthofCycle]]-F1368&lt;&gt;טבלה20[[#This Row],[הפרש קבוע אחרון]],0,""))),"")</f>
        <v/>
      </c>
      <c r="K1369" t="str">
        <f>IF(טבלה20[[#This Row],[CycleNumber]]&lt;3,"",IF(טבלה20[[#This Row],[דילוג]]=1,1,IF(K1368="","",IF(טבלה20[[#This Row],[LengthofCycle]]-F1368=טבלה20[[#This Row],[הפרש קבוע אחרון]],1,IF(K1368+1&gt;3,"",K1368+1)))))</f>
        <v/>
      </c>
      <c r="L1369" t="str">
        <f>IF(OR(טבלה20[[#This Row],[פעילות]]="",K1368=""),"",IF(טבלה20[[#This Row],[פעילות]]=1,1,0))</f>
        <v/>
      </c>
      <c r="M1369" s="1" t="str">
        <f>IF(טבלה20[[#This Row],[פעילות]]="","",IF(OR(M1368="",AND(טבלה20[[#This Row],[דילוג]]=1,K1368=3)),1,M1368+1))</f>
        <v/>
      </c>
      <c r="N1369" s="1" t="str">
        <f>IF(AND(טבלה20[[#This Row],[מחזורי פעילות]]=3,G1370=1,טבלה20[[#This Row],[הפרש קבוע אחרון]]&lt;&gt;I1370),1,"")</f>
        <v/>
      </c>
      <c r="O1369" s="1" t="str">
        <f>IF(AND(טבלה20[[#This Row],[מחזורי פעילות]]=3,G1370=1,טבלה20[[#This Row],[הפרש קבוע אחרון]]=I1370),1,"")</f>
        <v/>
      </c>
      <c r="P1369" s="1" t="str">
        <f>IF(AND(טבלה20[[#This Row],[דילוג]]=1,טבלה20[[#This Row],[הפרש קבוע אחרון]]=I1368,טבלה20[[#This Row],[מחזורי פעילות]]&gt;1),1,"")</f>
        <v/>
      </c>
      <c r="Q1369" s="1" t="str">
        <f>IF(OR(AND(טבלה20[[#This Row],[מחזורי פעילות]]&lt;&gt;"",M1370=""),AND(טבלה20[[#This Row],[פעילות]]=3,M1370=1)),טבלה20[[#This Row],[מחזורי פעילות]],"")</f>
        <v/>
      </c>
      <c r="R1369" s="1" t="str">
        <f>IF(טבלה20[[#This Row],[באיזה מחזור נעקר אחרי קביעה?]]&lt;&gt;"",1,"")</f>
        <v/>
      </c>
      <c r="S1369" s="1" t="str">
        <f>IF(AND(טבלה20[[#This Row],[באיזה מחזור נעקר אחרי קביעה?]]&lt;&gt;"",טבלה20[[#This Row],[CycleNumber]]&gt;B1370),טבלה20[[#This Row],[באיזה מחזור נעקר אחרי קביעה?]],"")</f>
        <v/>
      </c>
      <c r="T1369" s="1" t="str">
        <f>IF(AND(טבלה20[[#This Row],[הפרש קבוע אחרון]]&lt;&gt;"",I1368=""),טבלה20[[#This Row],[CycleNumber]],"")</f>
        <v/>
      </c>
      <c r="U1369" s="1" t="str">
        <f>IF(OR(טבלה20[[#This Row],[CycleNumber]]&gt;B1370,B1370=""),טבלה20[[#This Row],[CycleNumber]],"")</f>
        <v/>
      </c>
      <c r="V13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69" t="s">
        <v>148</v>
      </c>
      <c r="AO1369">
        <v>1</v>
      </c>
      <c r="AP1369">
        <v>31</v>
      </c>
      <c r="AQ1369" t="str">
        <f t="shared" si="46"/>
        <v/>
      </c>
      <c r="AR1369" t="str">
        <f t="shared" si="47"/>
        <v/>
      </c>
    </row>
    <row r="1370" spans="1:44" hidden="1" x14ac:dyDescent="0.25">
      <c r="A1370" t="s">
        <v>148</v>
      </c>
      <c r="B1370">
        <v>3</v>
      </c>
      <c r="C1370">
        <v>1</v>
      </c>
      <c r="D1370">
        <v>1</v>
      </c>
      <c r="E1370">
        <v>0</v>
      </c>
      <c r="F1370">
        <v>37</v>
      </c>
      <c r="G1370" t="str">
        <f>IF(טבלה20[[#This Row],[CycleNumber]]&gt;2,IF(AND(טבלה20[[#This Row],[LengthofCycle]]-F1369=F1369-F1368,טבלה20[[#This Row],[LengthofCycle]]-F1369&lt;&gt;0),1,""),"")</f>
        <v/>
      </c>
      <c r="H1370" t="str">
        <f>IF(טבלה20[[#This Row],[דילוג]]=1,SUM(G1370:G1371),"")</f>
        <v/>
      </c>
      <c r="I1370" t="str">
        <f>IF(AND(טבלה20[[#This Row],[CycleNumber]]&gt;B1369,טבלה20[[#This Row],[CycleNumber]]&gt;2),IF(טבלה20[[#This Row],[דילוג]]=1,טבלה20[[#This Row],[LengthofCycle]]-F1369,I1369),"")</f>
        <v/>
      </c>
      <c r="J1370">
        <f>IF(AND(טבלה20[[#This Row],[CycleNumber]]&gt;B1369,טבלה20[[#This Row],[CycleNumber]]&gt;2),IF(טבלה20[[#This Row],[דילוג]]=1,1,IF(MAX(J1368:J1369)=1,1,IF(טבלה20[[#This Row],[LengthofCycle]]-F1369&lt;&gt;טבלה20[[#This Row],[הפרש קבוע אחרון]],0,""))),"")</f>
        <v>0</v>
      </c>
      <c r="K1370" t="str">
        <f>IF(טבלה20[[#This Row],[CycleNumber]]&lt;3,"",IF(טבלה20[[#This Row],[דילוג]]=1,1,IF(K1369="","",IF(טבלה20[[#This Row],[LengthofCycle]]-F1369=טבלה20[[#This Row],[הפרש קבוע אחרון]],1,IF(K1369+1&gt;3,"",K1369+1)))))</f>
        <v/>
      </c>
      <c r="L1370" t="str">
        <f>IF(OR(טבלה20[[#This Row],[פעילות]]="",K1369=""),"",IF(טבלה20[[#This Row],[פעילות]]=1,1,0))</f>
        <v/>
      </c>
      <c r="M1370" s="1" t="str">
        <f>IF(טבלה20[[#This Row],[פעילות]]="","",IF(OR(M1369="",AND(טבלה20[[#This Row],[דילוג]]=1,K1369=3)),1,M1369+1))</f>
        <v/>
      </c>
      <c r="N1370" s="1" t="str">
        <f>IF(AND(טבלה20[[#This Row],[מחזורי פעילות]]=3,G1371=1,טבלה20[[#This Row],[הפרש קבוע אחרון]]&lt;&gt;I1371),1,"")</f>
        <v/>
      </c>
      <c r="O1370" s="1" t="str">
        <f>IF(AND(טבלה20[[#This Row],[מחזורי פעילות]]=3,G1371=1,טבלה20[[#This Row],[הפרש קבוע אחרון]]=I1371),1,"")</f>
        <v/>
      </c>
      <c r="P1370" s="1" t="str">
        <f>IF(AND(טבלה20[[#This Row],[דילוג]]=1,טבלה20[[#This Row],[הפרש קבוע אחרון]]=I1369,טבלה20[[#This Row],[מחזורי פעילות]]&gt;1),1,"")</f>
        <v/>
      </c>
      <c r="Q1370" s="1" t="str">
        <f>IF(OR(AND(טבלה20[[#This Row],[מחזורי פעילות]]&lt;&gt;"",M1371=""),AND(טבלה20[[#This Row],[פעילות]]=3,M1371=1)),טבלה20[[#This Row],[מחזורי פעילות]],"")</f>
        <v/>
      </c>
      <c r="R1370" s="1" t="str">
        <f>IF(טבלה20[[#This Row],[באיזה מחזור נעקר אחרי קביעה?]]&lt;&gt;"",1,"")</f>
        <v/>
      </c>
      <c r="S1370" s="1" t="str">
        <f>IF(AND(טבלה20[[#This Row],[באיזה מחזור נעקר אחרי קביעה?]]&lt;&gt;"",טבלה20[[#This Row],[CycleNumber]]&gt;B1371),טבלה20[[#This Row],[באיזה מחזור נעקר אחרי קביעה?]],"")</f>
        <v/>
      </c>
      <c r="T1370" s="1" t="str">
        <f>IF(AND(טבלה20[[#This Row],[הפרש קבוע אחרון]]&lt;&gt;"",I1369=""),טבלה20[[#This Row],[CycleNumber]],"")</f>
        <v/>
      </c>
      <c r="U1370" s="1" t="str">
        <f>IF(OR(טבלה20[[#This Row],[CycleNumber]]&gt;B1371,B1371=""),טבלה20[[#This Row],[CycleNumber]],"")</f>
        <v/>
      </c>
      <c r="V13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0" t="s">
        <v>148</v>
      </c>
      <c r="AO1370">
        <v>2</v>
      </c>
      <c r="AP1370">
        <v>29</v>
      </c>
      <c r="AQ1370" t="str">
        <f t="shared" si="46"/>
        <v/>
      </c>
      <c r="AR1370" t="str">
        <f t="shared" si="47"/>
        <v/>
      </c>
    </row>
    <row r="1371" spans="1:44" hidden="1" x14ac:dyDescent="0.25">
      <c r="A1371" t="s">
        <v>148</v>
      </c>
      <c r="B1371">
        <v>4</v>
      </c>
      <c r="C1371">
        <v>1</v>
      </c>
      <c r="D1371">
        <v>1</v>
      </c>
      <c r="E1371">
        <v>0</v>
      </c>
      <c r="F1371">
        <v>30</v>
      </c>
      <c r="G1371" t="str">
        <f>IF(טבלה20[[#This Row],[CycleNumber]]&gt;2,IF(AND(טבלה20[[#This Row],[LengthofCycle]]-F1370=F1370-F1369,טבלה20[[#This Row],[LengthofCycle]]-F1370&lt;&gt;0),1,""),"")</f>
        <v/>
      </c>
      <c r="H1371" t="str">
        <f>IF(טבלה20[[#This Row],[דילוג]]=1,SUM(G1371:G1372),"")</f>
        <v/>
      </c>
      <c r="I1371" t="str">
        <f>IF(AND(טבלה20[[#This Row],[CycleNumber]]&gt;B1370,טבלה20[[#This Row],[CycleNumber]]&gt;2),IF(טבלה20[[#This Row],[דילוג]]=1,טבלה20[[#This Row],[LengthofCycle]]-F1370,I1370),"")</f>
        <v/>
      </c>
      <c r="J1371">
        <f>IF(AND(טבלה20[[#This Row],[CycleNumber]]&gt;B1370,טבלה20[[#This Row],[CycleNumber]]&gt;2),IF(טבלה20[[#This Row],[דילוג]]=1,1,IF(MAX(J1369:J1370)=1,1,IF(טבלה20[[#This Row],[LengthofCycle]]-F1370&lt;&gt;טבלה20[[#This Row],[הפרש קבוע אחרון]],0,""))),"")</f>
        <v>0</v>
      </c>
      <c r="K1371" t="str">
        <f>IF(טבלה20[[#This Row],[CycleNumber]]&lt;3,"",IF(טבלה20[[#This Row],[דילוג]]=1,1,IF(K1370="","",IF(טבלה20[[#This Row],[LengthofCycle]]-F1370=טבלה20[[#This Row],[הפרש קבוע אחרון]],1,IF(K1370+1&gt;3,"",K1370+1)))))</f>
        <v/>
      </c>
      <c r="L1371" t="str">
        <f>IF(OR(טבלה20[[#This Row],[פעילות]]="",K1370=""),"",IF(טבלה20[[#This Row],[פעילות]]=1,1,0))</f>
        <v/>
      </c>
      <c r="M1371" s="1" t="str">
        <f>IF(טבלה20[[#This Row],[פעילות]]="","",IF(OR(M1370="",AND(טבלה20[[#This Row],[דילוג]]=1,K1370=3)),1,M1370+1))</f>
        <v/>
      </c>
      <c r="N1371" s="1" t="str">
        <f>IF(AND(טבלה20[[#This Row],[מחזורי פעילות]]=3,G1372=1,טבלה20[[#This Row],[הפרש קבוע אחרון]]&lt;&gt;I1372),1,"")</f>
        <v/>
      </c>
      <c r="O1371" s="1" t="str">
        <f>IF(AND(טבלה20[[#This Row],[מחזורי פעילות]]=3,G1372=1,טבלה20[[#This Row],[הפרש קבוע אחרון]]=I1372),1,"")</f>
        <v/>
      </c>
      <c r="P1371" s="1" t="str">
        <f>IF(AND(טבלה20[[#This Row],[דילוג]]=1,טבלה20[[#This Row],[הפרש קבוע אחרון]]=I1370,טבלה20[[#This Row],[מחזורי פעילות]]&gt;1),1,"")</f>
        <v/>
      </c>
      <c r="Q1371" s="1" t="str">
        <f>IF(OR(AND(טבלה20[[#This Row],[מחזורי פעילות]]&lt;&gt;"",M1372=""),AND(טבלה20[[#This Row],[פעילות]]=3,M1372=1)),טבלה20[[#This Row],[מחזורי פעילות]],"")</f>
        <v/>
      </c>
      <c r="R1371" s="1" t="str">
        <f>IF(טבלה20[[#This Row],[באיזה מחזור נעקר אחרי קביעה?]]&lt;&gt;"",1,"")</f>
        <v/>
      </c>
      <c r="S1371" s="1" t="str">
        <f>IF(AND(טבלה20[[#This Row],[באיזה מחזור נעקר אחרי קביעה?]]&lt;&gt;"",טבלה20[[#This Row],[CycleNumber]]&gt;B1372),טבלה20[[#This Row],[באיזה מחזור נעקר אחרי קביעה?]],"")</f>
        <v/>
      </c>
      <c r="T1371" s="1" t="str">
        <f>IF(AND(טבלה20[[#This Row],[הפרש קבוע אחרון]]&lt;&gt;"",I1370=""),טבלה20[[#This Row],[CycleNumber]],"")</f>
        <v/>
      </c>
      <c r="U1371" s="1" t="str">
        <f>IF(OR(טבלה20[[#This Row],[CycleNumber]]&gt;B1372,B1372=""),טבלה20[[#This Row],[CycleNumber]],"")</f>
        <v/>
      </c>
      <c r="V13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1" t="s">
        <v>148</v>
      </c>
      <c r="AO1371">
        <v>3</v>
      </c>
      <c r="AP1371">
        <v>37</v>
      </c>
      <c r="AQ1371">
        <f t="shared" si="46"/>
        <v>0</v>
      </c>
      <c r="AR1371" t="str">
        <f t="shared" si="47"/>
        <v/>
      </c>
    </row>
    <row r="1372" spans="1:44" hidden="1" x14ac:dyDescent="0.25">
      <c r="A1372" t="s">
        <v>148</v>
      </c>
      <c r="B1372">
        <v>5</v>
      </c>
      <c r="C1372">
        <v>1</v>
      </c>
      <c r="D1372">
        <v>1</v>
      </c>
      <c r="E1372">
        <v>0</v>
      </c>
      <c r="F1372">
        <v>33</v>
      </c>
      <c r="G1372" t="str">
        <f>IF(טבלה20[[#This Row],[CycleNumber]]&gt;2,IF(AND(טבלה20[[#This Row],[LengthofCycle]]-F1371=F1371-F1370,טבלה20[[#This Row],[LengthofCycle]]-F1371&lt;&gt;0),1,""),"")</f>
        <v/>
      </c>
      <c r="H1372" t="str">
        <f>IF(טבלה20[[#This Row],[דילוג]]=1,SUM(G1372:G1373),"")</f>
        <v/>
      </c>
      <c r="I1372" t="str">
        <f>IF(AND(טבלה20[[#This Row],[CycleNumber]]&gt;B1371,טבלה20[[#This Row],[CycleNumber]]&gt;2),IF(טבלה20[[#This Row],[דילוג]]=1,טבלה20[[#This Row],[LengthofCycle]]-F1371,I1371),"")</f>
        <v/>
      </c>
      <c r="J1372">
        <f>IF(AND(טבלה20[[#This Row],[CycleNumber]]&gt;B1371,טבלה20[[#This Row],[CycleNumber]]&gt;2),IF(טבלה20[[#This Row],[דילוג]]=1,1,IF(MAX(J1370:J1371)=1,1,IF(טבלה20[[#This Row],[LengthofCycle]]-F1371&lt;&gt;טבלה20[[#This Row],[הפרש קבוע אחרון]],0,""))),"")</f>
        <v>0</v>
      </c>
      <c r="K1372" t="str">
        <f>IF(טבלה20[[#This Row],[CycleNumber]]&lt;3,"",IF(טבלה20[[#This Row],[דילוג]]=1,1,IF(K1371="","",IF(טבלה20[[#This Row],[LengthofCycle]]-F1371=טבלה20[[#This Row],[הפרש קבוע אחרון]],1,IF(K1371+1&gt;3,"",K1371+1)))))</f>
        <v/>
      </c>
      <c r="L1372" t="str">
        <f>IF(OR(טבלה20[[#This Row],[פעילות]]="",K1371=""),"",IF(טבלה20[[#This Row],[פעילות]]=1,1,0))</f>
        <v/>
      </c>
      <c r="M1372" s="1" t="str">
        <f>IF(טבלה20[[#This Row],[פעילות]]="","",IF(OR(M1371="",AND(טבלה20[[#This Row],[דילוג]]=1,K1371=3)),1,M1371+1))</f>
        <v/>
      </c>
      <c r="N1372" s="1" t="str">
        <f>IF(AND(טבלה20[[#This Row],[מחזורי פעילות]]=3,G1373=1,טבלה20[[#This Row],[הפרש קבוע אחרון]]&lt;&gt;I1373),1,"")</f>
        <v/>
      </c>
      <c r="O1372" s="1" t="str">
        <f>IF(AND(טבלה20[[#This Row],[מחזורי פעילות]]=3,G1373=1,טבלה20[[#This Row],[הפרש קבוע אחרון]]=I1373),1,"")</f>
        <v/>
      </c>
      <c r="P1372" s="1" t="str">
        <f>IF(AND(טבלה20[[#This Row],[דילוג]]=1,טבלה20[[#This Row],[הפרש קבוע אחרון]]=I1371,טבלה20[[#This Row],[מחזורי פעילות]]&gt;1),1,"")</f>
        <v/>
      </c>
      <c r="Q1372" s="1" t="str">
        <f>IF(OR(AND(טבלה20[[#This Row],[מחזורי פעילות]]&lt;&gt;"",M1373=""),AND(טבלה20[[#This Row],[פעילות]]=3,M1373=1)),טבלה20[[#This Row],[מחזורי פעילות]],"")</f>
        <v/>
      </c>
      <c r="R1372" s="1" t="str">
        <f>IF(טבלה20[[#This Row],[באיזה מחזור נעקר אחרי קביעה?]]&lt;&gt;"",1,"")</f>
        <v/>
      </c>
      <c r="S1372" s="1" t="str">
        <f>IF(AND(טבלה20[[#This Row],[באיזה מחזור נעקר אחרי קביעה?]]&lt;&gt;"",טבלה20[[#This Row],[CycleNumber]]&gt;B1373),טבלה20[[#This Row],[באיזה מחזור נעקר אחרי קביעה?]],"")</f>
        <v/>
      </c>
      <c r="T1372" s="1" t="str">
        <f>IF(AND(טבלה20[[#This Row],[הפרש קבוע אחרון]]&lt;&gt;"",I1371=""),טבלה20[[#This Row],[CycleNumber]],"")</f>
        <v/>
      </c>
      <c r="U1372" s="1" t="str">
        <f>IF(OR(טבלה20[[#This Row],[CycleNumber]]&gt;B1373,B1373=""),טבלה20[[#This Row],[CycleNumber]],"")</f>
        <v/>
      </c>
      <c r="V13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2" t="s">
        <v>148</v>
      </c>
      <c r="AO1372">
        <v>4</v>
      </c>
      <c r="AP1372">
        <v>30</v>
      </c>
      <c r="AQ1372">
        <f t="shared" si="46"/>
        <v>0</v>
      </c>
      <c r="AR1372" t="str">
        <f t="shared" si="47"/>
        <v/>
      </c>
    </row>
    <row r="1373" spans="1:44" hidden="1" x14ac:dyDescent="0.25">
      <c r="A1373" t="s">
        <v>148</v>
      </c>
      <c r="B1373">
        <v>6</v>
      </c>
      <c r="C1373">
        <v>1</v>
      </c>
      <c r="D1373">
        <v>1</v>
      </c>
      <c r="E1373">
        <v>0</v>
      </c>
      <c r="F1373">
        <v>28</v>
      </c>
      <c r="G1373" t="str">
        <f>IF(טבלה20[[#This Row],[CycleNumber]]&gt;2,IF(AND(טבלה20[[#This Row],[LengthofCycle]]-F1372=F1372-F1371,טבלה20[[#This Row],[LengthofCycle]]-F1372&lt;&gt;0),1,""),"")</f>
        <v/>
      </c>
      <c r="H1373" t="str">
        <f>IF(טבלה20[[#This Row],[דילוג]]=1,SUM(G1373:G1374),"")</f>
        <v/>
      </c>
      <c r="I1373" t="str">
        <f>IF(AND(טבלה20[[#This Row],[CycleNumber]]&gt;B1372,טבלה20[[#This Row],[CycleNumber]]&gt;2),IF(טבלה20[[#This Row],[דילוג]]=1,טבלה20[[#This Row],[LengthofCycle]]-F1372,I1372),"")</f>
        <v/>
      </c>
      <c r="J1373">
        <f>IF(AND(טבלה20[[#This Row],[CycleNumber]]&gt;B1372,טבלה20[[#This Row],[CycleNumber]]&gt;2),IF(טבלה20[[#This Row],[דילוג]]=1,1,IF(MAX(J1371:J1372)=1,1,IF(טבלה20[[#This Row],[LengthofCycle]]-F1372&lt;&gt;טבלה20[[#This Row],[הפרש קבוע אחרון]],0,""))),"")</f>
        <v>0</v>
      </c>
      <c r="K1373" t="str">
        <f>IF(טבלה20[[#This Row],[CycleNumber]]&lt;3,"",IF(טבלה20[[#This Row],[דילוג]]=1,1,IF(K1372="","",IF(טבלה20[[#This Row],[LengthofCycle]]-F1372=טבלה20[[#This Row],[הפרש קבוע אחרון]],1,IF(K1372+1&gt;3,"",K1372+1)))))</f>
        <v/>
      </c>
      <c r="L1373" t="str">
        <f>IF(OR(טבלה20[[#This Row],[פעילות]]="",K1372=""),"",IF(טבלה20[[#This Row],[פעילות]]=1,1,0))</f>
        <v/>
      </c>
      <c r="M1373" s="1" t="str">
        <f>IF(טבלה20[[#This Row],[פעילות]]="","",IF(OR(M1372="",AND(טבלה20[[#This Row],[דילוג]]=1,K1372=3)),1,M1372+1))</f>
        <v/>
      </c>
      <c r="N1373" s="1" t="str">
        <f>IF(AND(טבלה20[[#This Row],[מחזורי פעילות]]=3,G1374=1,טבלה20[[#This Row],[הפרש קבוע אחרון]]&lt;&gt;I1374),1,"")</f>
        <v/>
      </c>
      <c r="O1373" s="1" t="str">
        <f>IF(AND(טבלה20[[#This Row],[מחזורי פעילות]]=3,G1374=1,טבלה20[[#This Row],[הפרש קבוע אחרון]]=I1374),1,"")</f>
        <v/>
      </c>
      <c r="P1373" s="1" t="str">
        <f>IF(AND(טבלה20[[#This Row],[דילוג]]=1,טבלה20[[#This Row],[הפרש קבוע אחרון]]=I1372,טבלה20[[#This Row],[מחזורי פעילות]]&gt;1),1,"")</f>
        <v/>
      </c>
      <c r="Q1373" s="1" t="str">
        <f>IF(OR(AND(טבלה20[[#This Row],[מחזורי פעילות]]&lt;&gt;"",M1374=""),AND(טבלה20[[#This Row],[פעילות]]=3,M1374=1)),טבלה20[[#This Row],[מחזורי פעילות]],"")</f>
        <v/>
      </c>
      <c r="R1373" s="1" t="str">
        <f>IF(טבלה20[[#This Row],[באיזה מחזור נעקר אחרי קביעה?]]&lt;&gt;"",1,"")</f>
        <v/>
      </c>
      <c r="S1373" s="1" t="str">
        <f>IF(AND(טבלה20[[#This Row],[באיזה מחזור נעקר אחרי קביעה?]]&lt;&gt;"",טבלה20[[#This Row],[CycleNumber]]&gt;B1374),טבלה20[[#This Row],[באיזה מחזור נעקר אחרי קביעה?]],"")</f>
        <v/>
      </c>
      <c r="T1373" s="1" t="str">
        <f>IF(AND(טבלה20[[#This Row],[הפרש קבוע אחרון]]&lt;&gt;"",I1372=""),טבלה20[[#This Row],[CycleNumber]],"")</f>
        <v/>
      </c>
      <c r="U1373" s="1" t="str">
        <f>IF(OR(טבלה20[[#This Row],[CycleNumber]]&gt;B1374,B1374=""),טבלה20[[#This Row],[CycleNumber]],"")</f>
        <v/>
      </c>
      <c r="V13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3" t="s">
        <v>148</v>
      </c>
      <c r="AO1373">
        <v>5</v>
      </c>
      <c r="AP1373">
        <v>33</v>
      </c>
      <c r="AQ1373">
        <f t="shared" si="46"/>
        <v>0</v>
      </c>
      <c r="AR1373" t="str">
        <f t="shared" si="47"/>
        <v/>
      </c>
    </row>
    <row r="1374" spans="1:44" hidden="1" x14ac:dyDescent="0.25">
      <c r="A1374" t="s">
        <v>148</v>
      </c>
      <c r="B1374">
        <v>7</v>
      </c>
      <c r="C1374">
        <v>1</v>
      </c>
      <c r="D1374">
        <v>1</v>
      </c>
      <c r="E1374">
        <v>0</v>
      </c>
      <c r="F1374">
        <v>34</v>
      </c>
      <c r="G1374" t="str">
        <f>IF(טבלה20[[#This Row],[CycleNumber]]&gt;2,IF(AND(טבלה20[[#This Row],[LengthofCycle]]-F1373=F1373-F1372,טבלה20[[#This Row],[LengthofCycle]]-F1373&lt;&gt;0),1,""),"")</f>
        <v/>
      </c>
      <c r="H1374" t="str">
        <f>IF(טבלה20[[#This Row],[דילוג]]=1,SUM(G1374:G1375),"")</f>
        <v/>
      </c>
      <c r="I1374" t="str">
        <f>IF(AND(טבלה20[[#This Row],[CycleNumber]]&gt;B1373,טבלה20[[#This Row],[CycleNumber]]&gt;2),IF(טבלה20[[#This Row],[דילוג]]=1,טבלה20[[#This Row],[LengthofCycle]]-F1373,I1373),"")</f>
        <v/>
      </c>
      <c r="J1374">
        <f>IF(AND(טבלה20[[#This Row],[CycleNumber]]&gt;B1373,טבלה20[[#This Row],[CycleNumber]]&gt;2),IF(טבלה20[[#This Row],[דילוג]]=1,1,IF(MAX(J1372:J1373)=1,1,IF(טבלה20[[#This Row],[LengthofCycle]]-F1373&lt;&gt;טבלה20[[#This Row],[הפרש קבוע אחרון]],0,""))),"")</f>
        <v>0</v>
      </c>
      <c r="K1374" t="str">
        <f>IF(טבלה20[[#This Row],[CycleNumber]]&lt;3,"",IF(טבלה20[[#This Row],[דילוג]]=1,1,IF(K1373="","",IF(טבלה20[[#This Row],[LengthofCycle]]-F1373=טבלה20[[#This Row],[הפרש קבוע אחרון]],1,IF(K1373+1&gt;3,"",K1373+1)))))</f>
        <v/>
      </c>
      <c r="L1374" t="str">
        <f>IF(OR(טבלה20[[#This Row],[פעילות]]="",K1373=""),"",IF(טבלה20[[#This Row],[פעילות]]=1,1,0))</f>
        <v/>
      </c>
      <c r="M1374" s="1" t="str">
        <f>IF(טבלה20[[#This Row],[פעילות]]="","",IF(OR(M1373="",AND(טבלה20[[#This Row],[דילוג]]=1,K1373=3)),1,M1373+1))</f>
        <v/>
      </c>
      <c r="N1374" s="1" t="str">
        <f>IF(AND(טבלה20[[#This Row],[מחזורי פעילות]]=3,G1375=1,טבלה20[[#This Row],[הפרש קבוע אחרון]]&lt;&gt;I1375),1,"")</f>
        <v/>
      </c>
      <c r="O1374" s="1" t="str">
        <f>IF(AND(טבלה20[[#This Row],[מחזורי פעילות]]=3,G1375=1,טבלה20[[#This Row],[הפרש קבוע אחרון]]=I1375),1,"")</f>
        <v/>
      </c>
      <c r="P1374" s="1" t="str">
        <f>IF(AND(טבלה20[[#This Row],[דילוג]]=1,טבלה20[[#This Row],[הפרש קבוע אחרון]]=I1373,טבלה20[[#This Row],[מחזורי פעילות]]&gt;1),1,"")</f>
        <v/>
      </c>
      <c r="Q1374" s="1" t="str">
        <f>IF(OR(AND(טבלה20[[#This Row],[מחזורי פעילות]]&lt;&gt;"",M1375=""),AND(טבלה20[[#This Row],[פעילות]]=3,M1375=1)),טבלה20[[#This Row],[מחזורי פעילות]],"")</f>
        <v/>
      </c>
      <c r="R1374" s="1" t="str">
        <f>IF(טבלה20[[#This Row],[באיזה מחזור נעקר אחרי קביעה?]]&lt;&gt;"",1,"")</f>
        <v/>
      </c>
      <c r="S1374" s="1" t="str">
        <f>IF(AND(טבלה20[[#This Row],[באיזה מחזור נעקר אחרי קביעה?]]&lt;&gt;"",טבלה20[[#This Row],[CycleNumber]]&gt;B1375),טבלה20[[#This Row],[באיזה מחזור נעקר אחרי קביעה?]],"")</f>
        <v/>
      </c>
      <c r="T1374" s="1" t="str">
        <f>IF(AND(טבלה20[[#This Row],[הפרש קבוע אחרון]]&lt;&gt;"",I1373=""),טבלה20[[#This Row],[CycleNumber]],"")</f>
        <v/>
      </c>
      <c r="U1374" s="1" t="str">
        <f>IF(OR(טבלה20[[#This Row],[CycleNumber]]&gt;B1375,B1375=""),טבלה20[[#This Row],[CycleNumber]],"")</f>
        <v/>
      </c>
      <c r="V13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4" t="s">
        <v>148</v>
      </c>
      <c r="AO1374">
        <v>6</v>
      </c>
      <c r="AP1374">
        <v>28</v>
      </c>
      <c r="AQ1374">
        <f t="shared" si="46"/>
        <v>0</v>
      </c>
      <c r="AR1374" t="str">
        <f t="shared" si="47"/>
        <v/>
      </c>
    </row>
    <row r="1375" spans="1:44" hidden="1" x14ac:dyDescent="0.25">
      <c r="A1375" t="s">
        <v>148</v>
      </c>
      <c r="B1375">
        <v>8</v>
      </c>
      <c r="C1375">
        <v>1</v>
      </c>
      <c r="D1375">
        <v>1</v>
      </c>
      <c r="E1375">
        <v>0</v>
      </c>
      <c r="F1375">
        <v>29</v>
      </c>
      <c r="G1375" t="str">
        <f>IF(טבלה20[[#This Row],[CycleNumber]]&gt;2,IF(AND(טבלה20[[#This Row],[LengthofCycle]]-F1374=F1374-F1373,טבלה20[[#This Row],[LengthofCycle]]-F1374&lt;&gt;0),1,""),"")</f>
        <v/>
      </c>
      <c r="H1375" t="str">
        <f>IF(טבלה20[[#This Row],[דילוג]]=1,SUM(G1375:G1376),"")</f>
        <v/>
      </c>
      <c r="I1375" t="str">
        <f>IF(AND(טבלה20[[#This Row],[CycleNumber]]&gt;B1374,טבלה20[[#This Row],[CycleNumber]]&gt;2),IF(טבלה20[[#This Row],[דילוג]]=1,טבלה20[[#This Row],[LengthofCycle]]-F1374,I1374),"")</f>
        <v/>
      </c>
      <c r="J1375">
        <f>IF(AND(טבלה20[[#This Row],[CycleNumber]]&gt;B1374,טבלה20[[#This Row],[CycleNumber]]&gt;2),IF(טבלה20[[#This Row],[דילוג]]=1,1,IF(MAX(J1373:J1374)=1,1,IF(טבלה20[[#This Row],[LengthofCycle]]-F1374&lt;&gt;טבלה20[[#This Row],[הפרש קבוע אחרון]],0,""))),"")</f>
        <v>0</v>
      </c>
      <c r="K1375" t="str">
        <f>IF(טבלה20[[#This Row],[CycleNumber]]&lt;3,"",IF(טבלה20[[#This Row],[דילוג]]=1,1,IF(K1374="","",IF(טבלה20[[#This Row],[LengthofCycle]]-F1374=טבלה20[[#This Row],[הפרש קבוע אחרון]],1,IF(K1374+1&gt;3,"",K1374+1)))))</f>
        <v/>
      </c>
      <c r="L1375" t="str">
        <f>IF(OR(טבלה20[[#This Row],[פעילות]]="",K1374=""),"",IF(טבלה20[[#This Row],[פעילות]]=1,1,0))</f>
        <v/>
      </c>
      <c r="M1375" s="1" t="str">
        <f>IF(טבלה20[[#This Row],[פעילות]]="","",IF(OR(M1374="",AND(טבלה20[[#This Row],[דילוג]]=1,K1374=3)),1,M1374+1))</f>
        <v/>
      </c>
      <c r="N1375" s="1" t="str">
        <f>IF(AND(טבלה20[[#This Row],[מחזורי פעילות]]=3,G1376=1,טבלה20[[#This Row],[הפרש קבוע אחרון]]&lt;&gt;I1376),1,"")</f>
        <v/>
      </c>
      <c r="O1375" s="1" t="str">
        <f>IF(AND(טבלה20[[#This Row],[מחזורי פעילות]]=3,G1376=1,טבלה20[[#This Row],[הפרש קבוע אחרון]]=I1376),1,"")</f>
        <v/>
      </c>
      <c r="P1375" s="1" t="str">
        <f>IF(AND(טבלה20[[#This Row],[דילוג]]=1,טבלה20[[#This Row],[הפרש קבוע אחרון]]=I1374,טבלה20[[#This Row],[מחזורי פעילות]]&gt;1),1,"")</f>
        <v/>
      </c>
      <c r="Q1375" s="1" t="str">
        <f>IF(OR(AND(טבלה20[[#This Row],[מחזורי פעילות]]&lt;&gt;"",M1376=""),AND(טבלה20[[#This Row],[פעילות]]=3,M1376=1)),טבלה20[[#This Row],[מחזורי פעילות]],"")</f>
        <v/>
      </c>
      <c r="R1375" s="1" t="str">
        <f>IF(טבלה20[[#This Row],[באיזה מחזור נעקר אחרי קביעה?]]&lt;&gt;"",1,"")</f>
        <v/>
      </c>
      <c r="S1375" s="1" t="str">
        <f>IF(AND(טבלה20[[#This Row],[באיזה מחזור נעקר אחרי קביעה?]]&lt;&gt;"",טבלה20[[#This Row],[CycleNumber]]&gt;B1376),טבלה20[[#This Row],[באיזה מחזור נעקר אחרי קביעה?]],"")</f>
        <v/>
      </c>
      <c r="T1375" s="1" t="str">
        <f>IF(AND(טבלה20[[#This Row],[הפרש קבוע אחרון]]&lt;&gt;"",I1374=""),טבלה20[[#This Row],[CycleNumber]],"")</f>
        <v/>
      </c>
      <c r="U1375" s="1" t="str">
        <f>IF(OR(טבלה20[[#This Row],[CycleNumber]]&gt;B1376,B1376=""),טבלה20[[#This Row],[CycleNumber]],"")</f>
        <v/>
      </c>
      <c r="V13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5" t="s">
        <v>148</v>
      </c>
      <c r="AO1375">
        <v>7</v>
      </c>
      <c r="AP1375">
        <v>34</v>
      </c>
      <c r="AQ1375">
        <f t="shared" si="46"/>
        <v>0</v>
      </c>
      <c r="AR1375" t="str">
        <f t="shared" si="47"/>
        <v/>
      </c>
    </row>
    <row r="1376" spans="1:44" hidden="1" x14ac:dyDescent="0.25">
      <c r="A1376" t="s">
        <v>148</v>
      </c>
      <c r="B1376">
        <v>9</v>
      </c>
      <c r="C1376">
        <v>1</v>
      </c>
      <c r="D1376">
        <v>1</v>
      </c>
      <c r="E1376">
        <v>0</v>
      </c>
      <c r="F1376">
        <v>33</v>
      </c>
      <c r="G1376" t="str">
        <f>IF(טבלה20[[#This Row],[CycleNumber]]&gt;2,IF(AND(טבלה20[[#This Row],[LengthofCycle]]-F1375=F1375-F1374,טבלה20[[#This Row],[LengthofCycle]]-F1375&lt;&gt;0),1,""),"")</f>
        <v/>
      </c>
      <c r="H1376" t="str">
        <f>IF(טבלה20[[#This Row],[דילוג]]=1,SUM(G1376:G1377),"")</f>
        <v/>
      </c>
      <c r="I1376" t="str">
        <f>IF(AND(טבלה20[[#This Row],[CycleNumber]]&gt;B1375,טבלה20[[#This Row],[CycleNumber]]&gt;2),IF(טבלה20[[#This Row],[דילוג]]=1,טבלה20[[#This Row],[LengthofCycle]]-F1375,I1375),"")</f>
        <v/>
      </c>
      <c r="J1376">
        <f>IF(AND(טבלה20[[#This Row],[CycleNumber]]&gt;B1375,טבלה20[[#This Row],[CycleNumber]]&gt;2),IF(טבלה20[[#This Row],[דילוג]]=1,1,IF(MAX(J1374:J1375)=1,1,IF(טבלה20[[#This Row],[LengthofCycle]]-F1375&lt;&gt;טבלה20[[#This Row],[הפרש קבוע אחרון]],0,""))),"")</f>
        <v>0</v>
      </c>
      <c r="K1376" t="str">
        <f>IF(טבלה20[[#This Row],[CycleNumber]]&lt;3,"",IF(טבלה20[[#This Row],[דילוג]]=1,1,IF(K1375="","",IF(טבלה20[[#This Row],[LengthofCycle]]-F1375=טבלה20[[#This Row],[הפרש קבוע אחרון]],1,IF(K1375+1&gt;3,"",K1375+1)))))</f>
        <v/>
      </c>
      <c r="L1376" t="str">
        <f>IF(OR(טבלה20[[#This Row],[פעילות]]="",K1375=""),"",IF(טבלה20[[#This Row],[פעילות]]=1,1,0))</f>
        <v/>
      </c>
      <c r="M1376" s="1" t="str">
        <f>IF(טבלה20[[#This Row],[פעילות]]="","",IF(OR(M1375="",AND(טבלה20[[#This Row],[דילוג]]=1,K1375=3)),1,M1375+1))</f>
        <v/>
      </c>
      <c r="N1376" s="1" t="str">
        <f>IF(AND(טבלה20[[#This Row],[מחזורי פעילות]]=3,G1377=1,טבלה20[[#This Row],[הפרש קבוע אחרון]]&lt;&gt;I1377),1,"")</f>
        <v/>
      </c>
      <c r="O1376" s="1" t="str">
        <f>IF(AND(טבלה20[[#This Row],[מחזורי פעילות]]=3,G1377=1,טבלה20[[#This Row],[הפרש קבוע אחרון]]=I1377),1,"")</f>
        <v/>
      </c>
      <c r="P1376" s="1" t="str">
        <f>IF(AND(טבלה20[[#This Row],[דילוג]]=1,טבלה20[[#This Row],[הפרש קבוע אחרון]]=I1375,טבלה20[[#This Row],[מחזורי פעילות]]&gt;1),1,"")</f>
        <v/>
      </c>
      <c r="Q1376" s="1" t="str">
        <f>IF(OR(AND(טבלה20[[#This Row],[מחזורי פעילות]]&lt;&gt;"",M1377=""),AND(טבלה20[[#This Row],[פעילות]]=3,M1377=1)),טבלה20[[#This Row],[מחזורי פעילות]],"")</f>
        <v/>
      </c>
      <c r="R1376" s="1" t="str">
        <f>IF(טבלה20[[#This Row],[באיזה מחזור נעקר אחרי קביעה?]]&lt;&gt;"",1,"")</f>
        <v/>
      </c>
      <c r="S1376" s="1" t="str">
        <f>IF(AND(טבלה20[[#This Row],[באיזה מחזור נעקר אחרי קביעה?]]&lt;&gt;"",טבלה20[[#This Row],[CycleNumber]]&gt;B1377),טבלה20[[#This Row],[באיזה מחזור נעקר אחרי קביעה?]],"")</f>
        <v/>
      </c>
      <c r="T1376" s="1" t="str">
        <f>IF(AND(טבלה20[[#This Row],[הפרש קבוע אחרון]]&lt;&gt;"",I1375=""),טבלה20[[#This Row],[CycleNumber]],"")</f>
        <v/>
      </c>
      <c r="U1376" s="1" t="str">
        <f>IF(OR(טבלה20[[#This Row],[CycleNumber]]&gt;B1377,B1377=""),טבלה20[[#This Row],[CycleNumber]],"")</f>
        <v/>
      </c>
      <c r="V13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6" t="s">
        <v>148</v>
      </c>
      <c r="AO1376">
        <v>8</v>
      </c>
      <c r="AP1376">
        <v>29</v>
      </c>
      <c r="AQ1376">
        <f t="shared" si="46"/>
        <v>0</v>
      </c>
      <c r="AR1376" t="str">
        <f t="shared" si="47"/>
        <v/>
      </c>
    </row>
    <row r="1377" spans="1:44" hidden="1" x14ac:dyDescent="0.25">
      <c r="A1377" t="s">
        <v>148</v>
      </c>
      <c r="B1377">
        <v>10</v>
      </c>
      <c r="C1377">
        <v>1</v>
      </c>
      <c r="D1377">
        <v>0</v>
      </c>
      <c r="E1377">
        <v>0</v>
      </c>
      <c r="F1377">
        <v>32</v>
      </c>
      <c r="G1377" t="str">
        <f>IF(טבלה20[[#This Row],[CycleNumber]]&gt;2,IF(AND(טבלה20[[#This Row],[LengthofCycle]]-F1376=F1376-F1375,טבלה20[[#This Row],[LengthofCycle]]-F1376&lt;&gt;0),1,""),"")</f>
        <v/>
      </c>
      <c r="H1377" t="str">
        <f>IF(טבלה20[[#This Row],[דילוג]]=1,SUM(G1377:G1378),"")</f>
        <v/>
      </c>
      <c r="I1377" t="str">
        <f>IF(AND(טבלה20[[#This Row],[CycleNumber]]&gt;B1376,טבלה20[[#This Row],[CycleNumber]]&gt;2),IF(טבלה20[[#This Row],[דילוג]]=1,טבלה20[[#This Row],[LengthofCycle]]-F1376,I1376),"")</f>
        <v/>
      </c>
      <c r="J1377">
        <f>IF(AND(טבלה20[[#This Row],[CycleNumber]]&gt;B1376,טבלה20[[#This Row],[CycleNumber]]&gt;2),IF(טבלה20[[#This Row],[דילוג]]=1,1,IF(MAX(J1375:J1376)=1,1,IF(טבלה20[[#This Row],[LengthofCycle]]-F1376&lt;&gt;טבלה20[[#This Row],[הפרש קבוע אחרון]],0,""))),"")</f>
        <v>0</v>
      </c>
      <c r="K1377" t="str">
        <f>IF(טבלה20[[#This Row],[CycleNumber]]&lt;3,"",IF(טבלה20[[#This Row],[דילוג]]=1,1,IF(K1376="","",IF(טבלה20[[#This Row],[LengthofCycle]]-F1376=טבלה20[[#This Row],[הפרש קבוע אחרון]],1,IF(K1376+1&gt;3,"",K1376+1)))))</f>
        <v/>
      </c>
      <c r="L1377" t="str">
        <f>IF(OR(טבלה20[[#This Row],[פעילות]]="",K1376=""),"",IF(טבלה20[[#This Row],[פעילות]]=1,1,0))</f>
        <v/>
      </c>
      <c r="M1377" s="1" t="str">
        <f>IF(טבלה20[[#This Row],[פעילות]]="","",IF(OR(M1376="",AND(טבלה20[[#This Row],[דילוג]]=1,K1376=3)),1,M1376+1))</f>
        <v/>
      </c>
      <c r="N1377" s="1" t="str">
        <f>IF(AND(טבלה20[[#This Row],[מחזורי פעילות]]=3,G1378=1,טבלה20[[#This Row],[הפרש קבוע אחרון]]&lt;&gt;I1378),1,"")</f>
        <v/>
      </c>
      <c r="O1377" s="1" t="str">
        <f>IF(AND(טבלה20[[#This Row],[מחזורי פעילות]]=3,G1378=1,טבלה20[[#This Row],[הפרש קבוע אחרון]]=I1378),1,"")</f>
        <v/>
      </c>
      <c r="P1377" s="1" t="str">
        <f>IF(AND(טבלה20[[#This Row],[דילוג]]=1,טבלה20[[#This Row],[הפרש קבוע אחרון]]=I1376,טבלה20[[#This Row],[מחזורי פעילות]]&gt;1),1,"")</f>
        <v/>
      </c>
      <c r="Q1377" s="1" t="str">
        <f>IF(OR(AND(טבלה20[[#This Row],[מחזורי פעילות]]&lt;&gt;"",M1378=""),AND(טבלה20[[#This Row],[פעילות]]=3,M1378=1)),טבלה20[[#This Row],[מחזורי פעילות]],"")</f>
        <v/>
      </c>
      <c r="R1377" s="1" t="str">
        <f>IF(טבלה20[[#This Row],[באיזה מחזור נעקר אחרי קביעה?]]&lt;&gt;"",1,"")</f>
        <v/>
      </c>
      <c r="S1377" s="1" t="str">
        <f>IF(AND(טבלה20[[#This Row],[באיזה מחזור נעקר אחרי קביעה?]]&lt;&gt;"",טבלה20[[#This Row],[CycleNumber]]&gt;B1378),טבלה20[[#This Row],[באיזה מחזור נעקר אחרי קביעה?]],"")</f>
        <v/>
      </c>
      <c r="T1377" s="1" t="str">
        <f>IF(AND(טבלה20[[#This Row],[הפרש קבוע אחרון]]&lt;&gt;"",I1376=""),טבלה20[[#This Row],[CycleNumber]],"")</f>
        <v/>
      </c>
      <c r="U1377" s="1" t="str">
        <f>IF(OR(טבלה20[[#This Row],[CycleNumber]]&gt;B1378,B1378=""),טבלה20[[#This Row],[CycleNumber]],"")</f>
        <v/>
      </c>
      <c r="V13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7" t="s">
        <v>148</v>
      </c>
      <c r="AO1377">
        <v>9</v>
      </c>
      <c r="AP1377">
        <v>33</v>
      </c>
      <c r="AQ1377">
        <f t="shared" si="46"/>
        <v>0</v>
      </c>
      <c r="AR1377" t="str">
        <f t="shared" si="47"/>
        <v/>
      </c>
    </row>
    <row r="1378" spans="1:44" hidden="1" x14ac:dyDescent="0.25">
      <c r="A1378" t="s">
        <v>148</v>
      </c>
      <c r="B1378">
        <v>11</v>
      </c>
      <c r="C1378">
        <v>1</v>
      </c>
      <c r="D1378">
        <v>1</v>
      </c>
      <c r="E1378">
        <v>0</v>
      </c>
      <c r="F1378">
        <v>33</v>
      </c>
      <c r="G1378" t="str">
        <f>IF(טבלה20[[#This Row],[CycleNumber]]&gt;2,IF(AND(טבלה20[[#This Row],[LengthofCycle]]-F1377=F1377-F1376,טבלה20[[#This Row],[LengthofCycle]]-F1377&lt;&gt;0),1,""),"")</f>
        <v/>
      </c>
      <c r="H1378" t="str">
        <f>IF(טבלה20[[#This Row],[דילוג]]=1,SUM(G1378:G1379),"")</f>
        <v/>
      </c>
      <c r="I1378" t="str">
        <f>IF(AND(טבלה20[[#This Row],[CycleNumber]]&gt;B1377,טבלה20[[#This Row],[CycleNumber]]&gt;2),IF(טבלה20[[#This Row],[דילוג]]=1,טבלה20[[#This Row],[LengthofCycle]]-F1377,I1377),"")</f>
        <v/>
      </c>
      <c r="J1378">
        <f>IF(AND(טבלה20[[#This Row],[CycleNumber]]&gt;B1377,טבלה20[[#This Row],[CycleNumber]]&gt;2),IF(טבלה20[[#This Row],[דילוג]]=1,1,IF(MAX(J1376:J1377)=1,1,IF(טבלה20[[#This Row],[LengthofCycle]]-F1377&lt;&gt;טבלה20[[#This Row],[הפרש קבוע אחרון]],0,""))),"")</f>
        <v>0</v>
      </c>
      <c r="K1378" t="str">
        <f>IF(טבלה20[[#This Row],[CycleNumber]]&lt;3,"",IF(טבלה20[[#This Row],[דילוג]]=1,1,IF(K1377="","",IF(טבלה20[[#This Row],[LengthofCycle]]-F1377=טבלה20[[#This Row],[הפרש קבוע אחרון]],1,IF(K1377+1&gt;3,"",K1377+1)))))</f>
        <v/>
      </c>
      <c r="L1378" t="str">
        <f>IF(OR(טבלה20[[#This Row],[פעילות]]="",K1377=""),"",IF(טבלה20[[#This Row],[פעילות]]=1,1,0))</f>
        <v/>
      </c>
      <c r="M1378" s="1" t="str">
        <f>IF(טבלה20[[#This Row],[פעילות]]="","",IF(OR(M1377="",AND(טבלה20[[#This Row],[דילוג]]=1,K1377=3)),1,M1377+1))</f>
        <v/>
      </c>
      <c r="N1378" s="1" t="str">
        <f>IF(AND(טבלה20[[#This Row],[מחזורי פעילות]]=3,G1379=1,טבלה20[[#This Row],[הפרש קבוע אחרון]]&lt;&gt;I1379),1,"")</f>
        <v/>
      </c>
      <c r="O1378" s="1" t="str">
        <f>IF(AND(טבלה20[[#This Row],[מחזורי פעילות]]=3,G1379=1,טבלה20[[#This Row],[הפרש קבוע אחרון]]=I1379),1,"")</f>
        <v/>
      </c>
      <c r="P1378" s="1" t="str">
        <f>IF(AND(טבלה20[[#This Row],[דילוג]]=1,טבלה20[[#This Row],[הפרש קבוע אחרון]]=I1377,טבלה20[[#This Row],[מחזורי פעילות]]&gt;1),1,"")</f>
        <v/>
      </c>
      <c r="Q1378" s="1" t="str">
        <f>IF(OR(AND(טבלה20[[#This Row],[מחזורי פעילות]]&lt;&gt;"",M1379=""),AND(טבלה20[[#This Row],[פעילות]]=3,M1379=1)),טבלה20[[#This Row],[מחזורי פעילות]],"")</f>
        <v/>
      </c>
      <c r="R1378" s="1" t="str">
        <f>IF(טבלה20[[#This Row],[באיזה מחזור נעקר אחרי קביעה?]]&lt;&gt;"",1,"")</f>
        <v/>
      </c>
      <c r="S1378" s="1" t="str">
        <f>IF(AND(טבלה20[[#This Row],[באיזה מחזור נעקר אחרי קביעה?]]&lt;&gt;"",טבלה20[[#This Row],[CycleNumber]]&gt;B1379),טבלה20[[#This Row],[באיזה מחזור נעקר אחרי קביעה?]],"")</f>
        <v/>
      </c>
      <c r="T1378" s="1" t="str">
        <f>IF(AND(טבלה20[[#This Row],[הפרש קבוע אחרון]]&lt;&gt;"",I1377=""),טבלה20[[#This Row],[CycleNumber]],"")</f>
        <v/>
      </c>
      <c r="U1378" s="1" t="str">
        <f>IF(OR(טבלה20[[#This Row],[CycleNumber]]&gt;B1379,B1379=""),טבלה20[[#This Row],[CycleNumber]],"")</f>
        <v/>
      </c>
      <c r="V13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8" t="s">
        <v>148</v>
      </c>
      <c r="AO1378">
        <v>10</v>
      </c>
      <c r="AP1378">
        <v>32</v>
      </c>
      <c r="AQ1378">
        <f t="shared" si="46"/>
        <v>0</v>
      </c>
      <c r="AR1378" t="str">
        <f t="shared" si="47"/>
        <v/>
      </c>
    </row>
    <row r="1379" spans="1:44" hidden="1" x14ac:dyDescent="0.25">
      <c r="A1379" t="s">
        <v>148</v>
      </c>
      <c r="B1379">
        <v>12</v>
      </c>
      <c r="C1379">
        <v>1</v>
      </c>
      <c r="D1379">
        <v>1</v>
      </c>
      <c r="E1379">
        <v>0</v>
      </c>
      <c r="F1379">
        <v>28</v>
      </c>
      <c r="G1379" t="str">
        <f>IF(טבלה20[[#This Row],[CycleNumber]]&gt;2,IF(AND(טבלה20[[#This Row],[LengthofCycle]]-F1378=F1378-F1377,טבלה20[[#This Row],[LengthofCycle]]-F1378&lt;&gt;0),1,""),"")</f>
        <v/>
      </c>
      <c r="H1379" t="str">
        <f>IF(טבלה20[[#This Row],[דילוג]]=1,SUM(G1379:G1380),"")</f>
        <v/>
      </c>
      <c r="I1379" t="str">
        <f>IF(AND(טבלה20[[#This Row],[CycleNumber]]&gt;B1378,טבלה20[[#This Row],[CycleNumber]]&gt;2),IF(טבלה20[[#This Row],[דילוג]]=1,טבלה20[[#This Row],[LengthofCycle]]-F1378,I1378),"")</f>
        <v/>
      </c>
      <c r="J1379">
        <f>IF(AND(טבלה20[[#This Row],[CycleNumber]]&gt;B1378,טבלה20[[#This Row],[CycleNumber]]&gt;2),IF(טבלה20[[#This Row],[דילוג]]=1,1,IF(MAX(J1377:J1378)=1,1,IF(טבלה20[[#This Row],[LengthofCycle]]-F1378&lt;&gt;טבלה20[[#This Row],[הפרש קבוע אחרון]],0,""))),"")</f>
        <v>0</v>
      </c>
      <c r="K1379" t="str">
        <f>IF(טבלה20[[#This Row],[CycleNumber]]&lt;3,"",IF(טבלה20[[#This Row],[דילוג]]=1,1,IF(K1378="","",IF(טבלה20[[#This Row],[LengthofCycle]]-F1378=טבלה20[[#This Row],[הפרש קבוע אחרון]],1,IF(K1378+1&gt;3,"",K1378+1)))))</f>
        <v/>
      </c>
      <c r="L1379" t="str">
        <f>IF(OR(טבלה20[[#This Row],[פעילות]]="",K1378=""),"",IF(טבלה20[[#This Row],[פעילות]]=1,1,0))</f>
        <v/>
      </c>
      <c r="M1379" s="1" t="str">
        <f>IF(טבלה20[[#This Row],[פעילות]]="","",IF(OR(M1378="",AND(טבלה20[[#This Row],[דילוג]]=1,K1378=3)),1,M1378+1))</f>
        <v/>
      </c>
      <c r="N1379" s="1" t="str">
        <f>IF(AND(טבלה20[[#This Row],[מחזורי פעילות]]=3,G1380=1,טבלה20[[#This Row],[הפרש קבוע אחרון]]&lt;&gt;I1380),1,"")</f>
        <v/>
      </c>
      <c r="O1379" s="1" t="str">
        <f>IF(AND(טבלה20[[#This Row],[מחזורי פעילות]]=3,G1380=1,טבלה20[[#This Row],[הפרש קבוע אחרון]]=I1380),1,"")</f>
        <v/>
      </c>
      <c r="P1379" s="1" t="str">
        <f>IF(AND(טבלה20[[#This Row],[דילוג]]=1,טבלה20[[#This Row],[הפרש קבוע אחרון]]=I1378,טבלה20[[#This Row],[מחזורי פעילות]]&gt;1),1,"")</f>
        <v/>
      </c>
      <c r="Q1379" s="1" t="str">
        <f>IF(OR(AND(טבלה20[[#This Row],[מחזורי פעילות]]&lt;&gt;"",M1380=""),AND(טבלה20[[#This Row],[פעילות]]=3,M1380=1)),טבלה20[[#This Row],[מחזורי פעילות]],"")</f>
        <v/>
      </c>
      <c r="R1379" s="1" t="str">
        <f>IF(טבלה20[[#This Row],[באיזה מחזור נעקר אחרי קביעה?]]&lt;&gt;"",1,"")</f>
        <v/>
      </c>
      <c r="S1379" s="1" t="str">
        <f>IF(AND(טבלה20[[#This Row],[באיזה מחזור נעקר אחרי קביעה?]]&lt;&gt;"",טבלה20[[#This Row],[CycleNumber]]&gt;B1380),טבלה20[[#This Row],[באיזה מחזור נעקר אחרי קביעה?]],"")</f>
        <v/>
      </c>
      <c r="T1379" s="1" t="str">
        <f>IF(AND(טבלה20[[#This Row],[הפרש קבוע אחרון]]&lt;&gt;"",I1378=""),טבלה20[[#This Row],[CycleNumber]],"")</f>
        <v/>
      </c>
      <c r="U1379" s="1">
        <f>IF(OR(טבלה20[[#This Row],[CycleNumber]]&gt;B1380,B1380=""),טבלה20[[#This Row],[CycleNumber]],"")</f>
        <v>12</v>
      </c>
      <c r="V13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79" t="s">
        <v>148</v>
      </c>
      <c r="AO1379">
        <v>11</v>
      </c>
      <c r="AP1379">
        <v>33</v>
      </c>
      <c r="AQ1379">
        <f t="shared" si="46"/>
        <v>0</v>
      </c>
      <c r="AR1379" t="str">
        <f t="shared" si="47"/>
        <v/>
      </c>
    </row>
    <row r="1380" spans="1:44" hidden="1" x14ac:dyDescent="0.25">
      <c r="A1380" t="s">
        <v>32</v>
      </c>
      <c r="B1380">
        <v>1</v>
      </c>
      <c r="C1380">
        <v>0</v>
      </c>
      <c r="D1380">
        <v>1</v>
      </c>
      <c r="E1380">
        <v>0</v>
      </c>
      <c r="F1380">
        <v>30</v>
      </c>
      <c r="G1380" t="str">
        <f>IF(טבלה20[[#This Row],[CycleNumber]]&gt;2,IF(AND(טבלה20[[#This Row],[LengthofCycle]]-F1379=F1379-F1378,טבלה20[[#This Row],[LengthofCycle]]-F1379&lt;&gt;0),1,""),"")</f>
        <v/>
      </c>
      <c r="H1380" t="str">
        <f>IF(טבלה20[[#This Row],[דילוג]]=1,SUM(G1380:G1381),"")</f>
        <v/>
      </c>
      <c r="I1380" t="str">
        <f>IF(AND(טבלה20[[#This Row],[CycleNumber]]&gt;B1379,טבלה20[[#This Row],[CycleNumber]]&gt;2),IF(טבלה20[[#This Row],[דילוג]]=1,טבלה20[[#This Row],[LengthofCycle]]-F1379,I1379),"")</f>
        <v/>
      </c>
      <c r="J1380" t="str">
        <f>IF(AND(טבלה20[[#This Row],[CycleNumber]]&gt;B1379,טבלה20[[#This Row],[CycleNumber]]&gt;2),IF(טבלה20[[#This Row],[דילוג]]=1,1,IF(MAX(J1378:J1379)=1,1,IF(טבלה20[[#This Row],[LengthofCycle]]-F1379&lt;&gt;טבלה20[[#This Row],[הפרש קבוע אחרון]],0,""))),"")</f>
        <v/>
      </c>
      <c r="K1380" t="str">
        <f>IF(טבלה20[[#This Row],[CycleNumber]]&lt;3,"",IF(טבלה20[[#This Row],[דילוג]]=1,1,IF(K1379="","",IF(טבלה20[[#This Row],[LengthofCycle]]-F1379=טבלה20[[#This Row],[הפרש קבוע אחרון]],1,IF(K1379+1&gt;3,"",K1379+1)))))</f>
        <v/>
      </c>
      <c r="L1380" t="str">
        <f>IF(OR(טבלה20[[#This Row],[פעילות]]="",K1379=""),"",IF(טבלה20[[#This Row],[פעילות]]=1,1,0))</f>
        <v/>
      </c>
      <c r="M1380" s="1" t="str">
        <f>IF(טבלה20[[#This Row],[פעילות]]="","",IF(OR(M1379="",AND(טבלה20[[#This Row],[דילוג]]=1,K1379=3)),1,M1379+1))</f>
        <v/>
      </c>
      <c r="N1380" s="1" t="str">
        <f>IF(AND(טבלה20[[#This Row],[מחזורי פעילות]]=3,G1381=1,טבלה20[[#This Row],[הפרש קבוע אחרון]]&lt;&gt;I1381),1,"")</f>
        <v/>
      </c>
      <c r="O1380" s="1" t="str">
        <f>IF(AND(טבלה20[[#This Row],[מחזורי פעילות]]=3,G1381=1,טבלה20[[#This Row],[הפרש קבוע אחרון]]=I1381),1,"")</f>
        <v/>
      </c>
      <c r="P1380" s="1" t="str">
        <f>IF(AND(טבלה20[[#This Row],[דילוג]]=1,טבלה20[[#This Row],[הפרש קבוע אחרון]]=I1379,טבלה20[[#This Row],[מחזורי פעילות]]&gt;1),1,"")</f>
        <v/>
      </c>
      <c r="Q1380" s="1" t="str">
        <f>IF(OR(AND(טבלה20[[#This Row],[מחזורי פעילות]]&lt;&gt;"",M1381=""),AND(טבלה20[[#This Row],[פעילות]]=3,M1381=1)),טבלה20[[#This Row],[מחזורי פעילות]],"")</f>
        <v/>
      </c>
      <c r="R1380" s="1" t="str">
        <f>IF(טבלה20[[#This Row],[באיזה מחזור נעקר אחרי קביעה?]]&lt;&gt;"",1,"")</f>
        <v/>
      </c>
      <c r="S1380" s="1" t="str">
        <f>IF(AND(טבלה20[[#This Row],[באיזה מחזור נעקר אחרי קביעה?]]&lt;&gt;"",טבלה20[[#This Row],[CycleNumber]]&gt;B1381),טבלה20[[#This Row],[באיזה מחזור נעקר אחרי קביעה?]],"")</f>
        <v/>
      </c>
      <c r="T1380" s="1" t="str">
        <f>IF(AND(טבלה20[[#This Row],[הפרש קבוע אחרון]]&lt;&gt;"",I1379=""),טבלה20[[#This Row],[CycleNumber]],"")</f>
        <v/>
      </c>
      <c r="U1380" s="1" t="str">
        <f>IF(OR(טבלה20[[#This Row],[CycleNumber]]&gt;B1381,B1381=""),טבלה20[[#This Row],[CycleNumber]],"")</f>
        <v/>
      </c>
      <c r="V13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0" t="s">
        <v>148</v>
      </c>
      <c r="AO1380">
        <v>12</v>
      </c>
      <c r="AP1380">
        <v>28</v>
      </c>
      <c r="AQ1380">
        <f t="shared" si="46"/>
        <v>0</v>
      </c>
      <c r="AR1380" t="str">
        <f t="shared" si="47"/>
        <v/>
      </c>
    </row>
    <row r="1381" spans="1:44" hidden="1" x14ac:dyDescent="0.25">
      <c r="A1381" t="s">
        <v>32</v>
      </c>
      <c r="B1381">
        <v>2</v>
      </c>
      <c r="C1381">
        <v>0</v>
      </c>
      <c r="D1381">
        <v>1</v>
      </c>
      <c r="E1381">
        <v>0</v>
      </c>
      <c r="F1381">
        <v>28</v>
      </c>
      <c r="G1381" t="str">
        <f>IF(טבלה20[[#This Row],[CycleNumber]]&gt;2,IF(AND(טבלה20[[#This Row],[LengthofCycle]]-F1380=F1380-F1379,טבלה20[[#This Row],[LengthofCycle]]-F1380&lt;&gt;0),1,""),"")</f>
        <v/>
      </c>
      <c r="H1381" t="str">
        <f>IF(טבלה20[[#This Row],[דילוג]]=1,SUM(G1381:G1382),"")</f>
        <v/>
      </c>
      <c r="I1381" t="str">
        <f>IF(AND(טבלה20[[#This Row],[CycleNumber]]&gt;B1380,טבלה20[[#This Row],[CycleNumber]]&gt;2),IF(טבלה20[[#This Row],[דילוג]]=1,טבלה20[[#This Row],[LengthofCycle]]-F1380,I1380),"")</f>
        <v/>
      </c>
      <c r="J1381" t="str">
        <f>IF(AND(טבלה20[[#This Row],[CycleNumber]]&gt;B1380,טבלה20[[#This Row],[CycleNumber]]&gt;2),IF(טבלה20[[#This Row],[דילוג]]=1,1,IF(MAX(J1379:J1380)=1,1,IF(טבלה20[[#This Row],[LengthofCycle]]-F1380&lt;&gt;טבלה20[[#This Row],[הפרש קבוע אחרון]],0,""))),"")</f>
        <v/>
      </c>
      <c r="K1381" t="str">
        <f>IF(טבלה20[[#This Row],[CycleNumber]]&lt;3,"",IF(טבלה20[[#This Row],[דילוג]]=1,1,IF(K1380="","",IF(טבלה20[[#This Row],[LengthofCycle]]-F1380=טבלה20[[#This Row],[הפרש קבוע אחרון]],1,IF(K1380+1&gt;3,"",K1380+1)))))</f>
        <v/>
      </c>
      <c r="L1381" t="str">
        <f>IF(OR(טבלה20[[#This Row],[פעילות]]="",K1380=""),"",IF(טבלה20[[#This Row],[פעילות]]=1,1,0))</f>
        <v/>
      </c>
      <c r="M1381" s="1" t="str">
        <f>IF(טבלה20[[#This Row],[פעילות]]="","",IF(OR(M1380="",AND(טבלה20[[#This Row],[דילוג]]=1,K1380=3)),1,M1380+1))</f>
        <v/>
      </c>
      <c r="N1381" s="1" t="str">
        <f>IF(AND(טבלה20[[#This Row],[מחזורי פעילות]]=3,G1382=1,טבלה20[[#This Row],[הפרש קבוע אחרון]]&lt;&gt;I1382),1,"")</f>
        <v/>
      </c>
      <c r="O1381" s="1" t="str">
        <f>IF(AND(טבלה20[[#This Row],[מחזורי פעילות]]=3,G1382=1,טבלה20[[#This Row],[הפרש קבוע אחרון]]=I1382),1,"")</f>
        <v/>
      </c>
      <c r="P1381" s="1" t="str">
        <f>IF(AND(טבלה20[[#This Row],[דילוג]]=1,טבלה20[[#This Row],[הפרש קבוע אחרון]]=I1380,טבלה20[[#This Row],[מחזורי פעילות]]&gt;1),1,"")</f>
        <v/>
      </c>
      <c r="Q1381" s="1" t="str">
        <f>IF(OR(AND(טבלה20[[#This Row],[מחזורי פעילות]]&lt;&gt;"",M1382=""),AND(טבלה20[[#This Row],[פעילות]]=3,M1382=1)),טבלה20[[#This Row],[מחזורי פעילות]],"")</f>
        <v/>
      </c>
      <c r="R1381" s="1" t="str">
        <f>IF(טבלה20[[#This Row],[באיזה מחזור נעקר אחרי קביעה?]]&lt;&gt;"",1,"")</f>
        <v/>
      </c>
      <c r="S1381" s="1" t="str">
        <f>IF(AND(טבלה20[[#This Row],[באיזה מחזור נעקר אחרי קביעה?]]&lt;&gt;"",טבלה20[[#This Row],[CycleNumber]]&gt;B1382),טבלה20[[#This Row],[באיזה מחזור נעקר אחרי קביעה?]],"")</f>
        <v/>
      </c>
      <c r="T1381" s="1" t="str">
        <f>IF(AND(טבלה20[[#This Row],[הפרש קבוע אחרון]]&lt;&gt;"",I1380=""),טבלה20[[#This Row],[CycleNumber]],"")</f>
        <v/>
      </c>
      <c r="U1381" s="1" t="str">
        <f>IF(OR(טבלה20[[#This Row],[CycleNumber]]&gt;B1382,B1382=""),טבלה20[[#This Row],[CycleNumber]],"")</f>
        <v/>
      </c>
      <c r="V13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1" t="s">
        <v>32</v>
      </c>
      <c r="AO1381">
        <v>1</v>
      </c>
      <c r="AP1381">
        <v>30</v>
      </c>
      <c r="AQ1381" t="str">
        <f t="shared" si="46"/>
        <v/>
      </c>
      <c r="AR1381" t="str">
        <f t="shared" si="47"/>
        <v/>
      </c>
    </row>
    <row r="1382" spans="1:44" hidden="1" x14ac:dyDescent="0.25">
      <c r="A1382" t="s">
        <v>32</v>
      </c>
      <c r="B1382">
        <v>3</v>
      </c>
      <c r="C1382">
        <v>0</v>
      </c>
      <c r="D1382">
        <v>1</v>
      </c>
      <c r="E1382">
        <v>0</v>
      </c>
      <c r="F1382">
        <v>28</v>
      </c>
      <c r="G1382" t="str">
        <f>IF(טבלה20[[#This Row],[CycleNumber]]&gt;2,IF(AND(טבלה20[[#This Row],[LengthofCycle]]-F1381=F1381-F1380,טבלה20[[#This Row],[LengthofCycle]]-F1381&lt;&gt;0),1,""),"")</f>
        <v/>
      </c>
      <c r="H1382" t="str">
        <f>IF(טבלה20[[#This Row],[דילוג]]=1,SUM(G1382:G1383),"")</f>
        <v/>
      </c>
      <c r="I1382" t="str">
        <f>IF(AND(טבלה20[[#This Row],[CycleNumber]]&gt;B1381,טבלה20[[#This Row],[CycleNumber]]&gt;2),IF(טבלה20[[#This Row],[דילוג]]=1,טבלה20[[#This Row],[LengthofCycle]]-F1381,I1381),"")</f>
        <v/>
      </c>
      <c r="J1382">
        <f>IF(AND(טבלה20[[#This Row],[CycleNumber]]&gt;B1381,טבלה20[[#This Row],[CycleNumber]]&gt;2),IF(טבלה20[[#This Row],[דילוג]]=1,1,IF(MAX(J1380:J1381)=1,1,IF(טבלה20[[#This Row],[LengthofCycle]]-F1381&lt;&gt;טבלה20[[#This Row],[הפרש קבוע אחרון]],0,""))),"")</f>
        <v>0</v>
      </c>
      <c r="K1382" t="str">
        <f>IF(טבלה20[[#This Row],[CycleNumber]]&lt;3,"",IF(טבלה20[[#This Row],[דילוג]]=1,1,IF(K1381="","",IF(טבלה20[[#This Row],[LengthofCycle]]-F1381=טבלה20[[#This Row],[הפרש קבוע אחרון]],1,IF(K1381+1&gt;3,"",K1381+1)))))</f>
        <v/>
      </c>
      <c r="L1382" t="str">
        <f>IF(OR(טבלה20[[#This Row],[פעילות]]="",K1381=""),"",IF(טבלה20[[#This Row],[פעילות]]=1,1,0))</f>
        <v/>
      </c>
      <c r="M1382" s="1" t="str">
        <f>IF(טבלה20[[#This Row],[פעילות]]="","",IF(OR(M1381="",AND(טבלה20[[#This Row],[דילוג]]=1,K1381=3)),1,M1381+1))</f>
        <v/>
      </c>
      <c r="N1382" s="1" t="str">
        <f>IF(AND(טבלה20[[#This Row],[מחזורי פעילות]]=3,G1383=1,טבלה20[[#This Row],[הפרש קבוע אחרון]]&lt;&gt;I1383),1,"")</f>
        <v/>
      </c>
      <c r="O1382" s="1" t="str">
        <f>IF(AND(טבלה20[[#This Row],[מחזורי פעילות]]=3,G1383=1,טבלה20[[#This Row],[הפרש קבוע אחרון]]=I1383),1,"")</f>
        <v/>
      </c>
      <c r="P1382" s="1" t="str">
        <f>IF(AND(טבלה20[[#This Row],[דילוג]]=1,טבלה20[[#This Row],[הפרש קבוע אחרון]]=I1381,טבלה20[[#This Row],[מחזורי פעילות]]&gt;1),1,"")</f>
        <v/>
      </c>
      <c r="Q1382" s="1" t="str">
        <f>IF(OR(AND(טבלה20[[#This Row],[מחזורי פעילות]]&lt;&gt;"",M1383=""),AND(טבלה20[[#This Row],[פעילות]]=3,M1383=1)),טבלה20[[#This Row],[מחזורי פעילות]],"")</f>
        <v/>
      </c>
      <c r="R1382" s="1" t="str">
        <f>IF(טבלה20[[#This Row],[באיזה מחזור נעקר אחרי קביעה?]]&lt;&gt;"",1,"")</f>
        <v/>
      </c>
      <c r="S1382" s="1" t="str">
        <f>IF(AND(טבלה20[[#This Row],[באיזה מחזור נעקר אחרי קביעה?]]&lt;&gt;"",טבלה20[[#This Row],[CycleNumber]]&gt;B1383),טבלה20[[#This Row],[באיזה מחזור נעקר אחרי קביעה?]],"")</f>
        <v/>
      </c>
      <c r="T1382" s="1" t="str">
        <f>IF(AND(טבלה20[[#This Row],[הפרש קבוע אחרון]]&lt;&gt;"",I1381=""),טבלה20[[#This Row],[CycleNumber]],"")</f>
        <v/>
      </c>
      <c r="U1382" s="1" t="str">
        <f>IF(OR(טבלה20[[#This Row],[CycleNumber]]&gt;B1383,B1383=""),טבלה20[[#This Row],[CycleNumber]],"")</f>
        <v/>
      </c>
      <c r="V13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2" t="s">
        <v>32</v>
      </c>
      <c r="AO1382">
        <v>2</v>
      </c>
      <c r="AP1382">
        <v>28</v>
      </c>
      <c r="AQ1382" t="str">
        <f t="shared" si="46"/>
        <v/>
      </c>
      <c r="AR1382" t="str">
        <f t="shared" si="47"/>
        <v/>
      </c>
    </row>
    <row r="1383" spans="1:44" hidden="1" x14ac:dyDescent="0.25">
      <c r="A1383" t="s">
        <v>32</v>
      </c>
      <c r="B1383">
        <v>4</v>
      </c>
      <c r="C1383">
        <v>0</v>
      </c>
      <c r="D1383">
        <v>1</v>
      </c>
      <c r="E1383">
        <v>0</v>
      </c>
      <c r="F1383">
        <v>32</v>
      </c>
      <c r="G1383" t="str">
        <f>IF(טבלה20[[#This Row],[CycleNumber]]&gt;2,IF(AND(טבלה20[[#This Row],[LengthofCycle]]-F1382=F1382-F1381,טבלה20[[#This Row],[LengthofCycle]]-F1382&lt;&gt;0),1,""),"")</f>
        <v/>
      </c>
      <c r="H1383" t="str">
        <f>IF(טבלה20[[#This Row],[דילוג]]=1,SUM(G1383:G1384),"")</f>
        <v/>
      </c>
      <c r="I1383" t="str">
        <f>IF(AND(טבלה20[[#This Row],[CycleNumber]]&gt;B1382,טבלה20[[#This Row],[CycleNumber]]&gt;2),IF(טבלה20[[#This Row],[דילוג]]=1,טבלה20[[#This Row],[LengthofCycle]]-F1382,I1382),"")</f>
        <v/>
      </c>
      <c r="J1383">
        <f>IF(AND(טבלה20[[#This Row],[CycleNumber]]&gt;B1382,טבלה20[[#This Row],[CycleNumber]]&gt;2),IF(טבלה20[[#This Row],[דילוג]]=1,1,IF(MAX(J1381:J1382)=1,1,IF(טבלה20[[#This Row],[LengthofCycle]]-F1382&lt;&gt;טבלה20[[#This Row],[הפרש קבוע אחרון]],0,""))),"")</f>
        <v>0</v>
      </c>
      <c r="K1383" t="str">
        <f>IF(טבלה20[[#This Row],[CycleNumber]]&lt;3,"",IF(טבלה20[[#This Row],[דילוג]]=1,1,IF(K1382="","",IF(טבלה20[[#This Row],[LengthofCycle]]-F1382=טבלה20[[#This Row],[הפרש קבוע אחרון]],1,IF(K1382+1&gt;3,"",K1382+1)))))</f>
        <v/>
      </c>
      <c r="L1383" t="str">
        <f>IF(OR(טבלה20[[#This Row],[פעילות]]="",K1382=""),"",IF(טבלה20[[#This Row],[פעילות]]=1,1,0))</f>
        <v/>
      </c>
      <c r="M1383" s="1" t="str">
        <f>IF(טבלה20[[#This Row],[פעילות]]="","",IF(OR(M1382="",AND(טבלה20[[#This Row],[דילוג]]=1,K1382=3)),1,M1382+1))</f>
        <v/>
      </c>
      <c r="N1383" s="1" t="str">
        <f>IF(AND(טבלה20[[#This Row],[מחזורי פעילות]]=3,G1384=1,טבלה20[[#This Row],[הפרש קבוע אחרון]]&lt;&gt;I1384),1,"")</f>
        <v/>
      </c>
      <c r="O1383" s="1" t="str">
        <f>IF(AND(טבלה20[[#This Row],[מחזורי פעילות]]=3,G1384=1,טבלה20[[#This Row],[הפרש קבוע אחרון]]=I1384),1,"")</f>
        <v/>
      </c>
      <c r="P1383" s="1" t="str">
        <f>IF(AND(טבלה20[[#This Row],[דילוג]]=1,טבלה20[[#This Row],[הפרש קבוע אחרון]]=I1382,טבלה20[[#This Row],[מחזורי פעילות]]&gt;1),1,"")</f>
        <v/>
      </c>
      <c r="Q1383" s="1" t="str">
        <f>IF(OR(AND(טבלה20[[#This Row],[מחזורי פעילות]]&lt;&gt;"",M1384=""),AND(טבלה20[[#This Row],[פעילות]]=3,M1384=1)),טבלה20[[#This Row],[מחזורי פעילות]],"")</f>
        <v/>
      </c>
      <c r="R1383" s="1" t="str">
        <f>IF(טבלה20[[#This Row],[באיזה מחזור נעקר אחרי קביעה?]]&lt;&gt;"",1,"")</f>
        <v/>
      </c>
      <c r="S1383" s="1" t="str">
        <f>IF(AND(טבלה20[[#This Row],[באיזה מחזור נעקר אחרי קביעה?]]&lt;&gt;"",טבלה20[[#This Row],[CycleNumber]]&gt;B1384),טבלה20[[#This Row],[באיזה מחזור נעקר אחרי קביעה?]],"")</f>
        <v/>
      </c>
      <c r="T1383" s="1" t="str">
        <f>IF(AND(טבלה20[[#This Row],[הפרש קבוע אחרון]]&lt;&gt;"",I1382=""),טבלה20[[#This Row],[CycleNumber]],"")</f>
        <v/>
      </c>
      <c r="U1383" s="1" t="str">
        <f>IF(OR(טבלה20[[#This Row],[CycleNumber]]&gt;B1384,B1384=""),טבלה20[[#This Row],[CycleNumber]],"")</f>
        <v/>
      </c>
      <c r="V13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3" t="s">
        <v>32</v>
      </c>
      <c r="AO1383">
        <v>3</v>
      </c>
      <c r="AP1383">
        <v>28</v>
      </c>
      <c r="AQ1383">
        <f t="shared" si="46"/>
        <v>0</v>
      </c>
      <c r="AR1383" t="str">
        <f t="shared" si="47"/>
        <v/>
      </c>
    </row>
    <row r="1384" spans="1:44" hidden="1" x14ac:dyDescent="0.25">
      <c r="A1384" t="s">
        <v>32</v>
      </c>
      <c r="B1384">
        <v>5</v>
      </c>
      <c r="C1384">
        <v>0</v>
      </c>
      <c r="D1384">
        <v>1</v>
      </c>
      <c r="E1384">
        <v>0</v>
      </c>
      <c r="F1384">
        <v>30</v>
      </c>
      <c r="G1384" t="str">
        <f>IF(טבלה20[[#This Row],[CycleNumber]]&gt;2,IF(AND(טבלה20[[#This Row],[LengthofCycle]]-F1383=F1383-F1382,טבלה20[[#This Row],[LengthofCycle]]-F1383&lt;&gt;0),1,""),"")</f>
        <v/>
      </c>
      <c r="H1384" t="str">
        <f>IF(טבלה20[[#This Row],[דילוג]]=1,SUM(G1384:G1385),"")</f>
        <v/>
      </c>
      <c r="I1384" t="str">
        <f>IF(AND(טבלה20[[#This Row],[CycleNumber]]&gt;B1383,טבלה20[[#This Row],[CycleNumber]]&gt;2),IF(טבלה20[[#This Row],[דילוג]]=1,טבלה20[[#This Row],[LengthofCycle]]-F1383,I1383),"")</f>
        <v/>
      </c>
      <c r="J1384">
        <f>IF(AND(טבלה20[[#This Row],[CycleNumber]]&gt;B1383,טבלה20[[#This Row],[CycleNumber]]&gt;2),IF(טבלה20[[#This Row],[דילוג]]=1,1,IF(MAX(J1382:J1383)=1,1,IF(טבלה20[[#This Row],[LengthofCycle]]-F1383&lt;&gt;טבלה20[[#This Row],[הפרש קבוע אחרון]],0,""))),"")</f>
        <v>0</v>
      </c>
      <c r="K1384" t="str">
        <f>IF(טבלה20[[#This Row],[CycleNumber]]&lt;3,"",IF(טבלה20[[#This Row],[דילוג]]=1,1,IF(K1383="","",IF(טבלה20[[#This Row],[LengthofCycle]]-F1383=טבלה20[[#This Row],[הפרש קבוע אחרון]],1,IF(K1383+1&gt;3,"",K1383+1)))))</f>
        <v/>
      </c>
      <c r="L1384" t="str">
        <f>IF(OR(טבלה20[[#This Row],[פעילות]]="",K1383=""),"",IF(טבלה20[[#This Row],[פעילות]]=1,1,0))</f>
        <v/>
      </c>
      <c r="M1384" s="1" t="str">
        <f>IF(טבלה20[[#This Row],[פעילות]]="","",IF(OR(M1383="",AND(טבלה20[[#This Row],[דילוג]]=1,K1383=3)),1,M1383+1))</f>
        <v/>
      </c>
      <c r="N1384" s="1" t="str">
        <f>IF(AND(טבלה20[[#This Row],[מחזורי פעילות]]=3,G1385=1,טבלה20[[#This Row],[הפרש קבוע אחרון]]&lt;&gt;I1385),1,"")</f>
        <v/>
      </c>
      <c r="O1384" s="1" t="str">
        <f>IF(AND(טבלה20[[#This Row],[מחזורי פעילות]]=3,G1385=1,טבלה20[[#This Row],[הפרש קבוע אחרון]]=I1385),1,"")</f>
        <v/>
      </c>
      <c r="P1384" s="1" t="str">
        <f>IF(AND(טבלה20[[#This Row],[דילוג]]=1,טבלה20[[#This Row],[הפרש קבוע אחרון]]=I1383,טבלה20[[#This Row],[מחזורי פעילות]]&gt;1),1,"")</f>
        <v/>
      </c>
      <c r="Q1384" s="1" t="str">
        <f>IF(OR(AND(טבלה20[[#This Row],[מחזורי פעילות]]&lt;&gt;"",M1385=""),AND(טבלה20[[#This Row],[פעילות]]=3,M1385=1)),טבלה20[[#This Row],[מחזורי פעילות]],"")</f>
        <v/>
      </c>
      <c r="R1384" s="1" t="str">
        <f>IF(טבלה20[[#This Row],[באיזה מחזור נעקר אחרי קביעה?]]&lt;&gt;"",1,"")</f>
        <v/>
      </c>
      <c r="S1384" s="1" t="str">
        <f>IF(AND(טבלה20[[#This Row],[באיזה מחזור נעקר אחרי קביעה?]]&lt;&gt;"",טבלה20[[#This Row],[CycleNumber]]&gt;B1385),טבלה20[[#This Row],[באיזה מחזור נעקר אחרי קביעה?]],"")</f>
        <v/>
      </c>
      <c r="T1384" s="1" t="str">
        <f>IF(AND(טבלה20[[#This Row],[הפרש קבוע אחרון]]&lt;&gt;"",I1383=""),טבלה20[[#This Row],[CycleNumber]],"")</f>
        <v/>
      </c>
      <c r="U1384" s="1" t="str">
        <f>IF(OR(טבלה20[[#This Row],[CycleNumber]]&gt;B1385,B1385=""),טבלה20[[#This Row],[CycleNumber]],"")</f>
        <v/>
      </c>
      <c r="V13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4" t="s">
        <v>32</v>
      </c>
      <c r="AO1384">
        <v>4</v>
      </c>
      <c r="AP1384">
        <v>32</v>
      </c>
      <c r="AQ1384">
        <f t="shared" si="46"/>
        <v>0</v>
      </c>
      <c r="AR1384" t="str">
        <f t="shared" si="47"/>
        <v/>
      </c>
    </row>
    <row r="1385" spans="1:44" hidden="1" x14ac:dyDescent="0.25">
      <c r="A1385" t="s">
        <v>32</v>
      </c>
      <c r="B1385">
        <v>6</v>
      </c>
      <c r="C1385">
        <v>0</v>
      </c>
      <c r="D1385">
        <v>1</v>
      </c>
      <c r="E1385">
        <v>0</v>
      </c>
      <c r="F1385">
        <v>28</v>
      </c>
      <c r="G1385">
        <f>IF(טבלה20[[#This Row],[CycleNumber]]&gt;2,IF(AND(טבלה20[[#This Row],[LengthofCycle]]-F1384=F1384-F1383,טבלה20[[#This Row],[LengthofCycle]]-F1384&lt;&gt;0),1,""),"")</f>
        <v>1</v>
      </c>
      <c r="H1385">
        <f>IF(טבלה20[[#This Row],[דילוג]]=1,SUM(G1385:G1386),"")</f>
        <v>2</v>
      </c>
      <c r="I1385">
        <f>IF(AND(טבלה20[[#This Row],[CycleNumber]]&gt;B1384,טבלה20[[#This Row],[CycleNumber]]&gt;2),IF(טבלה20[[#This Row],[דילוג]]=1,טבלה20[[#This Row],[LengthofCycle]]-F1384,I1384),"")</f>
        <v>-2</v>
      </c>
      <c r="J1385">
        <f>IF(AND(טבלה20[[#This Row],[CycleNumber]]&gt;B1384,טבלה20[[#This Row],[CycleNumber]]&gt;2),IF(טבלה20[[#This Row],[דילוג]]=1,1,IF(MAX(J1383:J1384)=1,1,IF(טבלה20[[#This Row],[LengthofCycle]]-F1384&lt;&gt;טבלה20[[#This Row],[הפרש קבוע אחרון]],0,""))),"")</f>
        <v>1</v>
      </c>
      <c r="K1385">
        <f>IF(טבלה20[[#This Row],[CycleNumber]]&lt;3,"",IF(טבלה20[[#This Row],[דילוג]]=1,1,IF(K1384="","",IF(טבלה20[[#This Row],[LengthofCycle]]-F1384=טבלה20[[#This Row],[הפרש קבוע אחרון]],1,IF(K1384+1&gt;3,"",K1384+1)))))</f>
        <v>1</v>
      </c>
      <c r="L1385" t="str">
        <f>IF(OR(טבלה20[[#This Row],[פעילות]]="",K1384=""),"",IF(טבלה20[[#This Row],[פעילות]]=1,1,0))</f>
        <v/>
      </c>
      <c r="M1385" s="1">
        <f>IF(טבלה20[[#This Row],[פעילות]]="","",IF(OR(M1384="",AND(טבלה20[[#This Row],[דילוג]]=1,K1384=3)),1,M1384+1))</f>
        <v>1</v>
      </c>
      <c r="N1385" s="1" t="str">
        <f>IF(AND(טבלה20[[#This Row],[מחזורי פעילות]]=3,G1386=1,טבלה20[[#This Row],[הפרש קבוע אחרון]]&lt;&gt;I1386),1,"")</f>
        <v/>
      </c>
      <c r="O1385" s="1" t="str">
        <f>IF(AND(טבלה20[[#This Row],[מחזורי פעילות]]=3,G1386=1,טבלה20[[#This Row],[הפרש קבוע אחרון]]=I1386),1,"")</f>
        <v/>
      </c>
      <c r="P1385" s="1" t="str">
        <f>IF(AND(טבלה20[[#This Row],[דילוג]]=1,טבלה20[[#This Row],[הפרש קבוע אחרון]]=I1384,טבלה20[[#This Row],[מחזורי פעילות]]&gt;1),1,"")</f>
        <v/>
      </c>
      <c r="Q1385" s="1" t="str">
        <f>IF(OR(AND(טבלה20[[#This Row],[מחזורי פעילות]]&lt;&gt;"",M1386=""),AND(טבלה20[[#This Row],[פעילות]]=3,M1386=1)),טבלה20[[#This Row],[מחזורי פעילות]],"")</f>
        <v/>
      </c>
      <c r="R1385" s="1" t="str">
        <f>IF(טבלה20[[#This Row],[באיזה מחזור נעקר אחרי קביעה?]]&lt;&gt;"",1,"")</f>
        <v/>
      </c>
      <c r="S1385" s="1" t="str">
        <f>IF(AND(טבלה20[[#This Row],[באיזה מחזור נעקר אחרי קביעה?]]&lt;&gt;"",טבלה20[[#This Row],[CycleNumber]]&gt;B1386),טבלה20[[#This Row],[באיזה מחזור נעקר אחרי קביעה?]],"")</f>
        <v/>
      </c>
      <c r="T1385" s="1">
        <f>IF(AND(טבלה20[[#This Row],[הפרש קבוע אחרון]]&lt;&gt;"",I1384=""),טבלה20[[#This Row],[CycleNumber]],"")</f>
        <v>6</v>
      </c>
      <c r="U1385" s="1" t="str">
        <f>IF(OR(טבלה20[[#This Row],[CycleNumber]]&gt;B1386,B1386=""),טבלה20[[#This Row],[CycleNumber]],"")</f>
        <v/>
      </c>
      <c r="V13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5" t="s">
        <v>32</v>
      </c>
      <c r="AO1385">
        <v>5</v>
      </c>
      <c r="AP1385">
        <v>30</v>
      </c>
      <c r="AQ1385">
        <f t="shared" si="46"/>
        <v>0</v>
      </c>
      <c r="AR1385" t="str">
        <f t="shared" si="47"/>
        <v/>
      </c>
    </row>
    <row r="1386" spans="1:44" hidden="1" x14ac:dyDescent="0.25">
      <c r="A1386" t="s">
        <v>32</v>
      </c>
      <c r="B1386">
        <v>7</v>
      </c>
      <c r="C1386">
        <v>0</v>
      </c>
      <c r="D1386">
        <v>1</v>
      </c>
      <c r="E1386">
        <v>0</v>
      </c>
      <c r="F1386">
        <v>26</v>
      </c>
      <c r="G1386">
        <f>IF(טבלה20[[#This Row],[CycleNumber]]&gt;2,IF(AND(טבלה20[[#This Row],[LengthofCycle]]-F1385=F1385-F1384,טבלה20[[#This Row],[LengthofCycle]]-F1385&lt;&gt;0),1,""),"")</f>
        <v>1</v>
      </c>
      <c r="H1386">
        <f>IF(טבלה20[[#This Row],[דילוג]]=1,SUM(G1386:G1387),"")</f>
        <v>1</v>
      </c>
      <c r="I1386">
        <f>IF(AND(טבלה20[[#This Row],[CycleNumber]]&gt;B1385,טבלה20[[#This Row],[CycleNumber]]&gt;2),IF(טבלה20[[#This Row],[דילוג]]=1,טבלה20[[#This Row],[LengthofCycle]]-F1385,I1385),"")</f>
        <v>-2</v>
      </c>
      <c r="J1386">
        <f>IF(AND(טבלה20[[#This Row],[CycleNumber]]&gt;B1385,טבלה20[[#This Row],[CycleNumber]]&gt;2),IF(טבלה20[[#This Row],[דילוג]]=1,1,IF(MAX(J1384:J1385)=1,1,IF(טבלה20[[#This Row],[LengthofCycle]]-F1385&lt;&gt;טבלה20[[#This Row],[הפרש קבוע אחרון]],0,""))),"")</f>
        <v>1</v>
      </c>
      <c r="K1386">
        <f>IF(טבלה20[[#This Row],[CycleNumber]]&lt;3,"",IF(טבלה20[[#This Row],[דילוג]]=1,1,IF(K1385="","",IF(טבלה20[[#This Row],[LengthofCycle]]-F1385=טבלה20[[#This Row],[הפרש קבוע אחרון]],1,IF(K1385+1&gt;3,"",K1385+1)))))</f>
        <v>1</v>
      </c>
      <c r="L1386">
        <f>IF(OR(טבלה20[[#This Row],[פעילות]]="",K1385=""),"",IF(טבלה20[[#This Row],[פעילות]]=1,1,0))</f>
        <v>1</v>
      </c>
      <c r="M1386" s="1">
        <f>IF(טבלה20[[#This Row],[פעילות]]="","",IF(OR(M1385="",AND(טבלה20[[#This Row],[דילוג]]=1,K1385=3)),1,M1385+1))</f>
        <v>2</v>
      </c>
      <c r="N1386" s="1" t="str">
        <f>IF(AND(טבלה20[[#This Row],[מחזורי פעילות]]=3,G1387=1,טבלה20[[#This Row],[הפרש קבוע אחרון]]&lt;&gt;I1387),1,"")</f>
        <v/>
      </c>
      <c r="O1386" s="1" t="str">
        <f>IF(AND(טבלה20[[#This Row],[מחזורי פעילות]]=3,G1387=1,טבלה20[[#This Row],[הפרש קבוע אחרון]]=I1387),1,"")</f>
        <v/>
      </c>
      <c r="P1386" s="1">
        <f>IF(AND(טבלה20[[#This Row],[דילוג]]=1,טבלה20[[#This Row],[הפרש קבוע אחרון]]=I1385,טבלה20[[#This Row],[מחזורי פעילות]]&gt;1),1,"")</f>
        <v>1</v>
      </c>
      <c r="Q1386" s="1" t="str">
        <f>IF(OR(AND(טבלה20[[#This Row],[מחזורי פעילות]]&lt;&gt;"",M1387=""),AND(טבלה20[[#This Row],[פעילות]]=3,M1387=1)),טבלה20[[#This Row],[מחזורי פעילות]],"")</f>
        <v/>
      </c>
      <c r="R1386" s="1" t="str">
        <f>IF(טבלה20[[#This Row],[באיזה מחזור נעקר אחרי קביעה?]]&lt;&gt;"",1,"")</f>
        <v/>
      </c>
      <c r="S1386" s="1" t="str">
        <f>IF(AND(טבלה20[[#This Row],[באיזה מחזור נעקר אחרי קביעה?]]&lt;&gt;"",טבלה20[[#This Row],[CycleNumber]]&gt;B1387),טבלה20[[#This Row],[באיזה מחזור נעקר אחרי קביעה?]],"")</f>
        <v/>
      </c>
      <c r="T1386" s="1" t="str">
        <f>IF(AND(טבלה20[[#This Row],[הפרש קבוע אחרון]]&lt;&gt;"",I1385=""),טבלה20[[#This Row],[CycleNumber]],"")</f>
        <v/>
      </c>
      <c r="U1386" s="1" t="str">
        <f>IF(OR(טבלה20[[#This Row],[CycleNumber]]&gt;B1387,B1387=""),טבלה20[[#This Row],[CycleNumber]],"")</f>
        <v/>
      </c>
      <c r="V13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6" t="s">
        <v>32</v>
      </c>
      <c r="AO1386">
        <v>6</v>
      </c>
      <c r="AP1386">
        <v>28</v>
      </c>
      <c r="AQ1386">
        <f t="shared" si="46"/>
        <v>1</v>
      </c>
      <c r="AR1386" t="str">
        <f t="shared" si="47"/>
        <v/>
      </c>
    </row>
    <row r="1387" spans="1:44" hidden="1" x14ac:dyDescent="0.25">
      <c r="A1387" t="s">
        <v>32</v>
      </c>
      <c r="B1387">
        <v>8</v>
      </c>
      <c r="C1387">
        <v>0</v>
      </c>
      <c r="D1387">
        <v>1</v>
      </c>
      <c r="E1387">
        <v>0</v>
      </c>
      <c r="F1387">
        <v>32</v>
      </c>
      <c r="G1387" t="str">
        <f>IF(טבלה20[[#This Row],[CycleNumber]]&gt;2,IF(AND(טבלה20[[#This Row],[LengthofCycle]]-F1386=F1386-F1385,טבלה20[[#This Row],[LengthofCycle]]-F1386&lt;&gt;0),1,""),"")</f>
        <v/>
      </c>
      <c r="H1387" t="str">
        <f>IF(טבלה20[[#This Row],[דילוג]]=1,SUM(G1387:G1388),"")</f>
        <v/>
      </c>
      <c r="I1387">
        <f>IF(AND(טבלה20[[#This Row],[CycleNumber]]&gt;B1386,טבלה20[[#This Row],[CycleNumber]]&gt;2),IF(טבלה20[[#This Row],[דילוג]]=1,טבלה20[[#This Row],[LengthofCycle]]-F1386,I1386),"")</f>
        <v>-2</v>
      </c>
      <c r="J1387">
        <f>IF(AND(טבלה20[[#This Row],[CycleNumber]]&gt;B1386,טבלה20[[#This Row],[CycleNumber]]&gt;2),IF(טבלה20[[#This Row],[דילוג]]=1,1,IF(MAX(J1385:J1386)=1,1,IF(טבלה20[[#This Row],[LengthofCycle]]-F1386&lt;&gt;טבלה20[[#This Row],[הפרש קבוע אחרון]],0,""))),"")</f>
        <v>1</v>
      </c>
      <c r="K1387">
        <f>IF(טבלה20[[#This Row],[CycleNumber]]&lt;3,"",IF(טבלה20[[#This Row],[דילוג]]=1,1,IF(K1386="","",IF(טבלה20[[#This Row],[LengthofCycle]]-F1386=טבלה20[[#This Row],[הפרש קבוע אחרון]],1,IF(K1386+1&gt;3,"",K1386+1)))))</f>
        <v>2</v>
      </c>
      <c r="L1387">
        <f>IF(OR(טבלה20[[#This Row],[פעילות]]="",K1386=""),"",IF(טבלה20[[#This Row],[פעילות]]=1,1,0))</f>
        <v>0</v>
      </c>
      <c r="M1387" s="1">
        <f>IF(טבלה20[[#This Row],[פעילות]]="","",IF(OR(M1386="",AND(טבלה20[[#This Row],[דילוג]]=1,K1386=3)),1,M1386+1))</f>
        <v>3</v>
      </c>
      <c r="N1387" s="1" t="str">
        <f>IF(AND(טבלה20[[#This Row],[מחזורי פעילות]]=3,G1388=1,טבלה20[[#This Row],[הפרש קבוע אחרון]]&lt;&gt;I1388),1,"")</f>
        <v/>
      </c>
      <c r="O1387" s="1" t="str">
        <f>IF(AND(טבלה20[[#This Row],[מחזורי פעילות]]=3,G1388=1,טבלה20[[#This Row],[הפרש קבוע אחרון]]=I1388),1,"")</f>
        <v/>
      </c>
      <c r="P1387" s="1" t="str">
        <f>IF(AND(טבלה20[[#This Row],[דילוג]]=1,טבלה20[[#This Row],[הפרש קבוע אחרון]]=I1386,טבלה20[[#This Row],[מחזורי פעילות]]&gt;1),1,"")</f>
        <v/>
      </c>
      <c r="Q1387" s="1" t="str">
        <f>IF(OR(AND(טבלה20[[#This Row],[מחזורי פעילות]]&lt;&gt;"",M1388=""),AND(טבלה20[[#This Row],[פעילות]]=3,M1388=1)),טבלה20[[#This Row],[מחזורי פעילות]],"")</f>
        <v/>
      </c>
      <c r="R1387" s="1" t="str">
        <f>IF(טבלה20[[#This Row],[באיזה מחזור נעקר אחרי קביעה?]]&lt;&gt;"",1,"")</f>
        <v/>
      </c>
      <c r="S1387" s="1" t="str">
        <f>IF(AND(טבלה20[[#This Row],[באיזה מחזור נעקר אחרי קביעה?]]&lt;&gt;"",טבלה20[[#This Row],[CycleNumber]]&gt;B1388),טבלה20[[#This Row],[באיזה מחזור נעקר אחרי קביעה?]],"")</f>
        <v/>
      </c>
      <c r="T1387" s="1" t="str">
        <f>IF(AND(טבלה20[[#This Row],[הפרש קבוע אחרון]]&lt;&gt;"",I1386=""),טבלה20[[#This Row],[CycleNumber]],"")</f>
        <v/>
      </c>
      <c r="U1387" s="1" t="str">
        <f>IF(OR(טבלה20[[#This Row],[CycleNumber]]&gt;B1388,B1388=""),טבלה20[[#This Row],[CycleNumber]],"")</f>
        <v/>
      </c>
      <c r="V13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7" t="s">
        <v>32</v>
      </c>
      <c r="AO1387">
        <v>7</v>
      </c>
      <c r="AP1387">
        <v>26</v>
      </c>
      <c r="AQ1387">
        <f t="shared" si="46"/>
        <v>1</v>
      </c>
      <c r="AR1387">
        <f t="shared" si="47"/>
        <v>1</v>
      </c>
    </row>
    <row r="1388" spans="1:44" hidden="1" x14ac:dyDescent="0.25">
      <c r="A1388" t="s">
        <v>32</v>
      </c>
      <c r="B1388">
        <v>9</v>
      </c>
      <c r="C1388">
        <v>0</v>
      </c>
      <c r="D1388">
        <v>1</v>
      </c>
      <c r="E1388">
        <v>0</v>
      </c>
      <c r="F1388">
        <v>30</v>
      </c>
      <c r="G1388" t="str">
        <f>IF(טבלה20[[#This Row],[CycleNumber]]&gt;2,IF(AND(טבלה20[[#This Row],[LengthofCycle]]-F1387=F1387-F1386,טבלה20[[#This Row],[LengthofCycle]]-F1387&lt;&gt;0),1,""),"")</f>
        <v/>
      </c>
      <c r="H1388" t="str">
        <f>IF(טבלה20[[#This Row],[דילוג]]=1,SUM(G1388:G1389),"")</f>
        <v/>
      </c>
      <c r="I1388">
        <f>IF(AND(טבלה20[[#This Row],[CycleNumber]]&gt;B1387,טבלה20[[#This Row],[CycleNumber]]&gt;2),IF(טבלה20[[#This Row],[דילוג]]=1,טבלה20[[#This Row],[LengthofCycle]]-F1387,I1387),"")</f>
        <v>-2</v>
      </c>
      <c r="J1388">
        <f>IF(AND(טבלה20[[#This Row],[CycleNumber]]&gt;B1387,טבלה20[[#This Row],[CycleNumber]]&gt;2),IF(טבלה20[[#This Row],[דילוג]]=1,1,IF(MAX(J1386:J1387)=1,1,IF(טבלה20[[#This Row],[LengthofCycle]]-F1387&lt;&gt;טבלה20[[#This Row],[הפרש קבוע אחרון]],0,""))),"")</f>
        <v>1</v>
      </c>
      <c r="K1388">
        <f>IF(טבלה20[[#This Row],[CycleNumber]]&lt;3,"",IF(טבלה20[[#This Row],[דילוג]]=1,1,IF(K1387="","",IF(טבלה20[[#This Row],[LengthofCycle]]-F1387=טבלה20[[#This Row],[הפרש קבוע אחרון]],1,IF(K1387+1&gt;3,"",K1387+1)))))</f>
        <v>1</v>
      </c>
      <c r="L1388">
        <f>IF(OR(טבלה20[[#This Row],[פעילות]]="",K1387=""),"",IF(טבלה20[[#This Row],[פעילות]]=1,1,0))</f>
        <v>1</v>
      </c>
      <c r="M1388" s="1">
        <f>IF(טבלה20[[#This Row],[פעילות]]="","",IF(OR(M1387="",AND(טבלה20[[#This Row],[דילוג]]=1,K1387=3)),1,M1387+1))</f>
        <v>4</v>
      </c>
      <c r="N1388" s="1" t="str">
        <f>IF(AND(טבלה20[[#This Row],[מחזורי פעילות]]=3,G1389=1,טבלה20[[#This Row],[הפרש קבוע אחרון]]&lt;&gt;I1389),1,"")</f>
        <v/>
      </c>
      <c r="O1388" s="1" t="str">
        <f>IF(AND(טבלה20[[#This Row],[מחזורי פעילות]]=3,G1389=1,טבלה20[[#This Row],[הפרש קבוע אחרון]]=I1389),1,"")</f>
        <v/>
      </c>
      <c r="P1388" s="1" t="str">
        <f>IF(AND(טבלה20[[#This Row],[דילוג]]=1,טבלה20[[#This Row],[הפרש קבוע אחרון]]=I1387,טבלה20[[#This Row],[מחזורי פעילות]]&gt;1),1,"")</f>
        <v/>
      </c>
      <c r="Q1388" s="1" t="str">
        <f>IF(OR(AND(טבלה20[[#This Row],[מחזורי פעילות]]&lt;&gt;"",M1389=""),AND(טבלה20[[#This Row],[פעילות]]=3,M1389=1)),טבלה20[[#This Row],[מחזורי פעילות]],"")</f>
        <v/>
      </c>
      <c r="R1388" s="1" t="str">
        <f>IF(טבלה20[[#This Row],[באיזה מחזור נעקר אחרי קביעה?]]&lt;&gt;"",1,"")</f>
        <v/>
      </c>
      <c r="S1388" s="1" t="str">
        <f>IF(AND(טבלה20[[#This Row],[באיזה מחזור נעקר אחרי קביעה?]]&lt;&gt;"",טבלה20[[#This Row],[CycleNumber]]&gt;B1389),טבלה20[[#This Row],[באיזה מחזור נעקר אחרי קביעה?]],"")</f>
        <v/>
      </c>
      <c r="T1388" s="1" t="str">
        <f>IF(AND(טבלה20[[#This Row],[הפרש קבוע אחרון]]&lt;&gt;"",I1387=""),טבלה20[[#This Row],[CycleNumber]],"")</f>
        <v/>
      </c>
      <c r="U1388" s="1" t="str">
        <f>IF(OR(טבלה20[[#This Row],[CycleNumber]]&gt;B1389,B1389=""),טבלה20[[#This Row],[CycleNumber]],"")</f>
        <v/>
      </c>
      <c r="V13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8" t="s">
        <v>32</v>
      </c>
      <c r="AO1388">
        <v>8</v>
      </c>
      <c r="AP1388">
        <v>32</v>
      </c>
      <c r="AQ1388">
        <f t="shared" si="46"/>
        <v>0</v>
      </c>
      <c r="AR1388" t="str">
        <f t="shared" si="47"/>
        <v/>
      </c>
    </row>
    <row r="1389" spans="1:44" hidden="1" x14ac:dyDescent="0.25">
      <c r="A1389" t="s">
        <v>32</v>
      </c>
      <c r="B1389">
        <v>10</v>
      </c>
      <c r="C1389">
        <v>0</v>
      </c>
      <c r="D1389">
        <v>1</v>
      </c>
      <c r="E1389">
        <v>0</v>
      </c>
      <c r="F1389">
        <v>31</v>
      </c>
      <c r="G1389" t="str">
        <f>IF(טבלה20[[#This Row],[CycleNumber]]&gt;2,IF(AND(טבלה20[[#This Row],[LengthofCycle]]-F1388=F1388-F1387,טבלה20[[#This Row],[LengthofCycle]]-F1388&lt;&gt;0),1,""),"")</f>
        <v/>
      </c>
      <c r="H1389" t="str">
        <f>IF(טבלה20[[#This Row],[דילוג]]=1,SUM(G1389:G1390),"")</f>
        <v/>
      </c>
      <c r="I1389">
        <f>IF(AND(טבלה20[[#This Row],[CycleNumber]]&gt;B1388,טבלה20[[#This Row],[CycleNumber]]&gt;2),IF(טבלה20[[#This Row],[דילוג]]=1,טבלה20[[#This Row],[LengthofCycle]]-F1388,I1388),"")</f>
        <v>-2</v>
      </c>
      <c r="J1389">
        <f>IF(AND(טבלה20[[#This Row],[CycleNumber]]&gt;B1388,טבלה20[[#This Row],[CycleNumber]]&gt;2),IF(טבלה20[[#This Row],[דילוג]]=1,1,IF(MAX(J1387:J1388)=1,1,IF(טבלה20[[#This Row],[LengthofCycle]]-F1388&lt;&gt;טבלה20[[#This Row],[הפרש קבוע אחרון]],0,""))),"")</f>
        <v>1</v>
      </c>
      <c r="K1389">
        <f>IF(טבלה20[[#This Row],[CycleNumber]]&lt;3,"",IF(טבלה20[[#This Row],[דילוג]]=1,1,IF(K1388="","",IF(טבלה20[[#This Row],[LengthofCycle]]-F1388=טבלה20[[#This Row],[הפרש קבוע אחרון]],1,IF(K1388+1&gt;3,"",K1388+1)))))</f>
        <v>2</v>
      </c>
      <c r="L1389">
        <f>IF(OR(טבלה20[[#This Row],[פעילות]]="",K1388=""),"",IF(טבלה20[[#This Row],[פעילות]]=1,1,0))</f>
        <v>0</v>
      </c>
      <c r="M1389" s="1">
        <f>IF(טבלה20[[#This Row],[פעילות]]="","",IF(OR(M1388="",AND(טבלה20[[#This Row],[דילוג]]=1,K1388=3)),1,M1388+1))</f>
        <v>5</v>
      </c>
      <c r="N1389" s="1" t="str">
        <f>IF(AND(טבלה20[[#This Row],[מחזורי פעילות]]=3,G1390=1,טבלה20[[#This Row],[הפרש קבוע אחרון]]&lt;&gt;I1390),1,"")</f>
        <v/>
      </c>
      <c r="O1389" s="1" t="str">
        <f>IF(AND(טבלה20[[#This Row],[מחזורי פעילות]]=3,G1390=1,טבלה20[[#This Row],[הפרש קבוע אחרון]]=I1390),1,"")</f>
        <v/>
      </c>
      <c r="P1389" s="1" t="str">
        <f>IF(AND(טבלה20[[#This Row],[דילוג]]=1,טבלה20[[#This Row],[הפרש קבוע אחרון]]=I1388,טבלה20[[#This Row],[מחזורי פעילות]]&gt;1),1,"")</f>
        <v/>
      </c>
      <c r="Q1389" s="1" t="str">
        <f>IF(OR(AND(טבלה20[[#This Row],[מחזורי פעילות]]&lt;&gt;"",M1390=""),AND(טבלה20[[#This Row],[פעילות]]=3,M1390=1)),טבלה20[[#This Row],[מחזורי פעילות]],"")</f>
        <v/>
      </c>
      <c r="R1389" s="1" t="str">
        <f>IF(טבלה20[[#This Row],[באיזה מחזור נעקר אחרי קביעה?]]&lt;&gt;"",1,"")</f>
        <v/>
      </c>
      <c r="S1389" s="1" t="str">
        <f>IF(AND(טבלה20[[#This Row],[באיזה מחזור נעקר אחרי קביעה?]]&lt;&gt;"",טבלה20[[#This Row],[CycleNumber]]&gt;B1390),טבלה20[[#This Row],[באיזה מחזור נעקר אחרי קביעה?]],"")</f>
        <v/>
      </c>
      <c r="T1389" s="1" t="str">
        <f>IF(AND(טבלה20[[#This Row],[הפרש קבוע אחרון]]&lt;&gt;"",I1388=""),טבלה20[[#This Row],[CycleNumber]],"")</f>
        <v/>
      </c>
      <c r="U1389" s="1" t="str">
        <f>IF(OR(טבלה20[[#This Row],[CycleNumber]]&gt;B1390,B1390=""),טבלה20[[#This Row],[CycleNumber]],"")</f>
        <v/>
      </c>
      <c r="V13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89" t="s">
        <v>32</v>
      </c>
      <c r="AO1389">
        <v>9</v>
      </c>
      <c r="AP1389">
        <v>30</v>
      </c>
      <c r="AQ1389">
        <f t="shared" si="46"/>
        <v>0</v>
      </c>
      <c r="AR1389" t="str">
        <f t="shared" si="47"/>
        <v/>
      </c>
    </row>
    <row r="1390" spans="1:44" hidden="1" x14ac:dyDescent="0.25">
      <c r="A1390" t="s">
        <v>32</v>
      </c>
      <c r="B1390">
        <v>11</v>
      </c>
      <c r="C1390">
        <v>0</v>
      </c>
      <c r="D1390">
        <v>1</v>
      </c>
      <c r="E1390">
        <v>0</v>
      </c>
      <c r="F1390">
        <v>31</v>
      </c>
      <c r="G1390" t="str">
        <f>IF(טבלה20[[#This Row],[CycleNumber]]&gt;2,IF(AND(טבלה20[[#This Row],[LengthofCycle]]-F1389=F1389-F1388,טבלה20[[#This Row],[LengthofCycle]]-F1389&lt;&gt;0),1,""),"")</f>
        <v/>
      </c>
      <c r="H1390" t="str">
        <f>IF(טבלה20[[#This Row],[דילוג]]=1,SUM(G1390:G1391),"")</f>
        <v/>
      </c>
      <c r="I1390">
        <f>IF(AND(טבלה20[[#This Row],[CycleNumber]]&gt;B1389,טבלה20[[#This Row],[CycleNumber]]&gt;2),IF(טבלה20[[#This Row],[דילוג]]=1,טבלה20[[#This Row],[LengthofCycle]]-F1389,I1389),"")</f>
        <v>-2</v>
      </c>
      <c r="J1390">
        <f>IF(AND(טבלה20[[#This Row],[CycleNumber]]&gt;B1389,טבלה20[[#This Row],[CycleNumber]]&gt;2),IF(טבלה20[[#This Row],[דילוג]]=1,1,IF(MAX(J1388:J1389)=1,1,IF(טבלה20[[#This Row],[LengthofCycle]]-F1389&lt;&gt;טבלה20[[#This Row],[הפרש קבוע אחרון]],0,""))),"")</f>
        <v>1</v>
      </c>
      <c r="K1390">
        <f>IF(טבלה20[[#This Row],[CycleNumber]]&lt;3,"",IF(טבלה20[[#This Row],[דילוג]]=1,1,IF(K1389="","",IF(טבלה20[[#This Row],[LengthofCycle]]-F1389=טבלה20[[#This Row],[הפרש קבוע אחרון]],1,IF(K1389+1&gt;3,"",K1389+1)))))</f>
        <v>3</v>
      </c>
      <c r="L1390">
        <f>IF(OR(טבלה20[[#This Row],[פעילות]]="",K1389=""),"",IF(טבלה20[[#This Row],[פעילות]]=1,1,0))</f>
        <v>0</v>
      </c>
      <c r="M1390" s="1">
        <f>IF(טבלה20[[#This Row],[פעילות]]="","",IF(OR(M1389="",AND(טבלה20[[#This Row],[דילוג]]=1,K1389=3)),1,M1389+1))</f>
        <v>6</v>
      </c>
      <c r="N1390" s="1" t="str">
        <f>IF(AND(טבלה20[[#This Row],[מחזורי פעילות]]=3,G1391=1,טבלה20[[#This Row],[הפרש קבוע אחרון]]&lt;&gt;I1391),1,"")</f>
        <v/>
      </c>
      <c r="O1390" s="1" t="str">
        <f>IF(AND(טבלה20[[#This Row],[מחזורי פעילות]]=3,G1391=1,טבלה20[[#This Row],[הפרש קבוע אחרון]]=I1391),1,"")</f>
        <v/>
      </c>
      <c r="P1390" s="1" t="str">
        <f>IF(AND(טבלה20[[#This Row],[דילוג]]=1,טבלה20[[#This Row],[הפרש קבוע אחרון]]=I1389,טבלה20[[#This Row],[מחזורי פעילות]]&gt;1),1,"")</f>
        <v/>
      </c>
      <c r="Q1390" s="1">
        <f>IF(OR(AND(טבלה20[[#This Row],[מחזורי פעילות]]&lt;&gt;"",M1391=""),AND(טבלה20[[#This Row],[פעילות]]=3,M1391=1)),טבלה20[[#This Row],[מחזורי פעילות]],"")</f>
        <v>6</v>
      </c>
      <c r="R1390" s="1">
        <f>IF(טבלה20[[#This Row],[באיזה מחזור נעקר אחרי קביעה?]]&lt;&gt;"",1,"")</f>
        <v>1</v>
      </c>
      <c r="S1390" s="1" t="str">
        <f>IF(AND(טבלה20[[#This Row],[באיזה מחזור נעקר אחרי קביעה?]]&lt;&gt;"",טבלה20[[#This Row],[CycleNumber]]&gt;B1391),טבלה20[[#This Row],[באיזה מחזור נעקר אחרי קביעה?]],"")</f>
        <v/>
      </c>
      <c r="T1390" s="1" t="str">
        <f>IF(AND(טבלה20[[#This Row],[הפרש קבוע אחרון]]&lt;&gt;"",I1389=""),טבלה20[[#This Row],[CycleNumber]],"")</f>
        <v/>
      </c>
      <c r="U1390" s="1" t="str">
        <f>IF(OR(טבלה20[[#This Row],[CycleNumber]]&gt;B1391,B1391=""),טבלה20[[#This Row],[CycleNumber]],"")</f>
        <v/>
      </c>
      <c r="V13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0" t="s">
        <v>32</v>
      </c>
      <c r="AO1390">
        <v>10</v>
      </c>
      <c r="AP1390">
        <v>31</v>
      </c>
      <c r="AQ1390">
        <f t="shared" si="46"/>
        <v>0</v>
      </c>
      <c r="AR1390" t="str">
        <f t="shared" si="47"/>
        <v/>
      </c>
    </row>
    <row r="1391" spans="1:44" hidden="1" x14ac:dyDescent="0.25">
      <c r="A1391" t="s">
        <v>32</v>
      </c>
      <c r="B1391">
        <v>12</v>
      </c>
      <c r="C1391">
        <v>0</v>
      </c>
      <c r="D1391">
        <v>1</v>
      </c>
      <c r="E1391">
        <v>0</v>
      </c>
      <c r="F1391">
        <v>27</v>
      </c>
      <c r="G1391" t="str">
        <f>IF(טבלה20[[#This Row],[CycleNumber]]&gt;2,IF(AND(טבלה20[[#This Row],[LengthofCycle]]-F1390=F1390-F1389,טבלה20[[#This Row],[LengthofCycle]]-F1390&lt;&gt;0),1,""),"")</f>
        <v/>
      </c>
      <c r="H1391" t="str">
        <f>IF(טבלה20[[#This Row],[דילוג]]=1,SUM(G1391:G1392),"")</f>
        <v/>
      </c>
      <c r="I1391">
        <f>IF(AND(טבלה20[[#This Row],[CycleNumber]]&gt;B1390,טבלה20[[#This Row],[CycleNumber]]&gt;2),IF(טבלה20[[#This Row],[דילוג]]=1,טבלה20[[#This Row],[LengthofCycle]]-F1390,I1390),"")</f>
        <v>-2</v>
      </c>
      <c r="J1391">
        <f>IF(AND(טבלה20[[#This Row],[CycleNumber]]&gt;B1390,טבלה20[[#This Row],[CycleNumber]]&gt;2),IF(טבלה20[[#This Row],[דילוג]]=1,1,IF(MAX(J1389:J1390)=1,1,IF(טבלה20[[#This Row],[LengthofCycle]]-F1390&lt;&gt;טבלה20[[#This Row],[הפרש קבוע אחרון]],0,""))),"")</f>
        <v>1</v>
      </c>
      <c r="K1391" t="str">
        <f>IF(טבלה20[[#This Row],[CycleNumber]]&lt;3,"",IF(טבלה20[[#This Row],[דילוג]]=1,1,IF(K1390="","",IF(טבלה20[[#This Row],[LengthofCycle]]-F1390=טבלה20[[#This Row],[הפרש קבוע אחרון]],1,IF(K1390+1&gt;3,"",K1390+1)))))</f>
        <v/>
      </c>
      <c r="L1391" t="str">
        <f>IF(OR(טבלה20[[#This Row],[פעילות]]="",K1390=""),"",IF(טבלה20[[#This Row],[פעילות]]=1,1,0))</f>
        <v/>
      </c>
      <c r="M1391" s="1" t="str">
        <f>IF(טבלה20[[#This Row],[פעילות]]="","",IF(OR(M1390="",AND(טבלה20[[#This Row],[דילוג]]=1,K1390=3)),1,M1390+1))</f>
        <v/>
      </c>
      <c r="N1391" s="1" t="str">
        <f>IF(AND(טבלה20[[#This Row],[מחזורי פעילות]]=3,G1392=1,טבלה20[[#This Row],[הפרש קבוע אחרון]]&lt;&gt;I1392),1,"")</f>
        <v/>
      </c>
      <c r="O1391" s="1" t="str">
        <f>IF(AND(טבלה20[[#This Row],[מחזורי פעילות]]=3,G1392=1,טבלה20[[#This Row],[הפרש קבוע אחרון]]=I1392),1,"")</f>
        <v/>
      </c>
      <c r="P1391" s="1" t="str">
        <f>IF(AND(טבלה20[[#This Row],[דילוג]]=1,טבלה20[[#This Row],[הפרש קבוע אחרון]]=I1390,טבלה20[[#This Row],[מחזורי פעילות]]&gt;1),1,"")</f>
        <v/>
      </c>
      <c r="Q1391" s="1" t="str">
        <f>IF(OR(AND(טבלה20[[#This Row],[מחזורי פעילות]]&lt;&gt;"",M1392=""),AND(טבלה20[[#This Row],[פעילות]]=3,M1392=1)),טבלה20[[#This Row],[מחזורי פעילות]],"")</f>
        <v/>
      </c>
      <c r="R1391" s="1" t="str">
        <f>IF(טבלה20[[#This Row],[באיזה מחזור נעקר אחרי קביעה?]]&lt;&gt;"",1,"")</f>
        <v/>
      </c>
      <c r="S1391" s="1" t="str">
        <f>IF(AND(טבלה20[[#This Row],[באיזה מחזור נעקר אחרי קביעה?]]&lt;&gt;"",טבלה20[[#This Row],[CycleNumber]]&gt;B1392),טבלה20[[#This Row],[באיזה מחזור נעקר אחרי קביעה?]],"")</f>
        <v/>
      </c>
      <c r="T1391" s="1" t="str">
        <f>IF(AND(טבלה20[[#This Row],[הפרש קבוע אחרון]]&lt;&gt;"",I1390=""),טבלה20[[#This Row],[CycleNumber]],"")</f>
        <v/>
      </c>
      <c r="U1391" s="1">
        <f>IF(OR(טבלה20[[#This Row],[CycleNumber]]&gt;B1392,B1392=""),טבלה20[[#This Row],[CycleNumber]],"")</f>
        <v>12</v>
      </c>
      <c r="V13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1" t="s">
        <v>32</v>
      </c>
      <c r="AO1391">
        <v>11</v>
      </c>
      <c r="AP1391">
        <v>31</v>
      </c>
      <c r="AQ1391">
        <f t="shared" si="46"/>
        <v>0</v>
      </c>
      <c r="AR1391" t="str">
        <f t="shared" si="47"/>
        <v/>
      </c>
    </row>
    <row r="1392" spans="1:44" hidden="1" x14ac:dyDescent="0.25">
      <c r="A1392" t="s">
        <v>76</v>
      </c>
      <c r="B1392">
        <v>1</v>
      </c>
      <c r="C1392">
        <v>0</v>
      </c>
      <c r="D1392">
        <v>1</v>
      </c>
      <c r="E1392">
        <v>0</v>
      </c>
      <c r="F1392">
        <v>29</v>
      </c>
      <c r="G1392" t="str">
        <f>IF(טבלה20[[#This Row],[CycleNumber]]&gt;2,IF(AND(טבלה20[[#This Row],[LengthofCycle]]-F1391=F1391-F1390,טבלה20[[#This Row],[LengthofCycle]]-F1391&lt;&gt;0),1,""),"")</f>
        <v/>
      </c>
      <c r="H1392" t="str">
        <f>IF(טבלה20[[#This Row],[דילוג]]=1,SUM(G1392:G1393),"")</f>
        <v/>
      </c>
      <c r="I1392" t="str">
        <f>IF(AND(טבלה20[[#This Row],[CycleNumber]]&gt;B1391,טבלה20[[#This Row],[CycleNumber]]&gt;2),IF(טבלה20[[#This Row],[דילוג]]=1,טבלה20[[#This Row],[LengthofCycle]]-F1391,I1391),"")</f>
        <v/>
      </c>
      <c r="J1392" t="str">
        <f>IF(AND(טבלה20[[#This Row],[CycleNumber]]&gt;B1391,טבלה20[[#This Row],[CycleNumber]]&gt;2),IF(טבלה20[[#This Row],[דילוג]]=1,1,IF(MAX(J1390:J1391)=1,1,IF(טבלה20[[#This Row],[LengthofCycle]]-F1391&lt;&gt;טבלה20[[#This Row],[הפרש קבוע אחרון]],0,""))),"")</f>
        <v/>
      </c>
      <c r="K1392" t="str">
        <f>IF(טבלה20[[#This Row],[CycleNumber]]&lt;3,"",IF(טבלה20[[#This Row],[דילוג]]=1,1,IF(K1391="","",IF(טבלה20[[#This Row],[LengthofCycle]]-F1391=טבלה20[[#This Row],[הפרש קבוע אחרון]],1,IF(K1391+1&gt;3,"",K1391+1)))))</f>
        <v/>
      </c>
      <c r="L1392" t="str">
        <f>IF(OR(טבלה20[[#This Row],[פעילות]]="",K1391=""),"",IF(טבלה20[[#This Row],[פעילות]]=1,1,0))</f>
        <v/>
      </c>
      <c r="M1392" s="1" t="str">
        <f>IF(טבלה20[[#This Row],[פעילות]]="","",IF(OR(M1391="",AND(טבלה20[[#This Row],[דילוג]]=1,K1391=3)),1,M1391+1))</f>
        <v/>
      </c>
      <c r="N1392" s="1" t="str">
        <f>IF(AND(טבלה20[[#This Row],[מחזורי פעילות]]=3,G1393=1,טבלה20[[#This Row],[הפרש קבוע אחרון]]&lt;&gt;I1393),1,"")</f>
        <v/>
      </c>
      <c r="O1392" s="1" t="str">
        <f>IF(AND(טבלה20[[#This Row],[מחזורי פעילות]]=3,G1393=1,טבלה20[[#This Row],[הפרש קבוע אחרון]]=I1393),1,"")</f>
        <v/>
      </c>
      <c r="P1392" s="1" t="str">
        <f>IF(AND(טבלה20[[#This Row],[דילוג]]=1,טבלה20[[#This Row],[הפרש קבוע אחרון]]=I1391,טבלה20[[#This Row],[מחזורי פעילות]]&gt;1),1,"")</f>
        <v/>
      </c>
      <c r="Q1392" s="1" t="str">
        <f>IF(OR(AND(טבלה20[[#This Row],[מחזורי פעילות]]&lt;&gt;"",M1393=""),AND(טבלה20[[#This Row],[פעילות]]=3,M1393=1)),טבלה20[[#This Row],[מחזורי פעילות]],"")</f>
        <v/>
      </c>
      <c r="R1392" s="1" t="str">
        <f>IF(טבלה20[[#This Row],[באיזה מחזור נעקר אחרי קביעה?]]&lt;&gt;"",1,"")</f>
        <v/>
      </c>
      <c r="S1392" s="1" t="str">
        <f>IF(AND(טבלה20[[#This Row],[באיזה מחזור נעקר אחרי קביעה?]]&lt;&gt;"",טבלה20[[#This Row],[CycleNumber]]&gt;B1393),טבלה20[[#This Row],[באיזה מחזור נעקר אחרי קביעה?]],"")</f>
        <v/>
      </c>
      <c r="T1392" s="1" t="str">
        <f>IF(AND(טבלה20[[#This Row],[הפרש קבוע אחרון]]&lt;&gt;"",I1391=""),טבלה20[[#This Row],[CycleNumber]],"")</f>
        <v/>
      </c>
      <c r="U1392" s="1" t="str">
        <f>IF(OR(טבלה20[[#This Row],[CycleNumber]]&gt;B1393,B1393=""),טבלה20[[#This Row],[CycleNumber]],"")</f>
        <v/>
      </c>
      <c r="V13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2" t="s">
        <v>32</v>
      </c>
      <c r="AO1392">
        <v>12</v>
      </c>
      <c r="AP1392">
        <v>27</v>
      </c>
      <c r="AQ1392">
        <f t="shared" si="46"/>
        <v>0</v>
      </c>
      <c r="AR1392" t="str">
        <f t="shared" si="47"/>
        <v/>
      </c>
    </row>
    <row r="1393" spans="1:44" hidden="1" x14ac:dyDescent="0.25">
      <c r="A1393" t="s">
        <v>76</v>
      </c>
      <c r="B1393">
        <v>2</v>
      </c>
      <c r="C1393">
        <v>0</v>
      </c>
      <c r="D1393">
        <v>1</v>
      </c>
      <c r="E1393">
        <v>0</v>
      </c>
      <c r="F1393">
        <v>26</v>
      </c>
      <c r="G1393" t="str">
        <f>IF(טבלה20[[#This Row],[CycleNumber]]&gt;2,IF(AND(טבלה20[[#This Row],[LengthofCycle]]-F1392=F1392-F1391,טבלה20[[#This Row],[LengthofCycle]]-F1392&lt;&gt;0),1,""),"")</f>
        <v/>
      </c>
      <c r="H1393" t="str">
        <f>IF(טבלה20[[#This Row],[דילוג]]=1,SUM(G1393:G1394),"")</f>
        <v/>
      </c>
      <c r="I1393" t="str">
        <f>IF(AND(טבלה20[[#This Row],[CycleNumber]]&gt;B1392,טבלה20[[#This Row],[CycleNumber]]&gt;2),IF(טבלה20[[#This Row],[דילוג]]=1,טבלה20[[#This Row],[LengthofCycle]]-F1392,I1392),"")</f>
        <v/>
      </c>
      <c r="J1393" t="str">
        <f>IF(AND(טבלה20[[#This Row],[CycleNumber]]&gt;B1392,טבלה20[[#This Row],[CycleNumber]]&gt;2),IF(טבלה20[[#This Row],[דילוג]]=1,1,IF(MAX(J1391:J1392)=1,1,IF(טבלה20[[#This Row],[LengthofCycle]]-F1392&lt;&gt;טבלה20[[#This Row],[הפרש קבוע אחרון]],0,""))),"")</f>
        <v/>
      </c>
      <c r="K1393" t="str">
        <f>IF(טבלה20[[#This Row],[CycleNumber]]&lt;3,"",IF(טבלה20[[#This Row],[דילוג]]=1,1,IF(K1392="","",IF(טבלה20[[#This Row],[LengthofCycle]]-F1392=טבלה20[[#This Row],[הפרש קבוע אחרון]],1,IF(K1392+1&gt;3,"",K1392+1)))))</f>
        <v/>
      </c>
      <c r="L1393" t="str">
        <f>IF(OR(טבלה20[[#This Row],[פעילות]]="",K1392=""),"",IF(טבלה20[[#This Row],[פעילות]]=1,1,0))</f>
        <v/>
      </c>
      <c r="M1393" s="1" t="str">
        <f>IF(טבלה20[[#This Row],[פעילות]]="","",IF(OR(M1392="",AND(טבלה20[[#This Row],[דילוג]]=1,K1392=3)),1,M1392+1))</f>
        <v/>
      </c>
      <c r="N1393" s="1" t="str">
        <f>IF(AND(טבלה20[[#This Row],[מחזורי פעילות]]=3,G1394=1,טבלה20[[#This Row],[הפרש קבוע אחרון]]&lt;&gt;I1394),1,"")</f>
        <v/>
      </c>
      <c r="O1393" s="1" t="str">
        <f>IF(AND(טבלה20[[#This Row],[מחזורי פעילות]]=3,G1394=1,טבלה20[[#This Row],[הפרש קבוע אחרון]]=I1394),1,"")</f>
        <v/>
      </c>
      <c r="P1393" s="1" t="str">
        <f>IF(AND(טבלה20[[#This Row],[דילוג]]=1,טבלה20[[#This Row],[הפרש קבוע אחרון]]=I1392,טבלה20[[#This Row],[מחזורי פעילות]]&gt;1),1,"")</f>
        <v/>
      </c>
      <c r="Q1393" s="1" t="str">
        <f>IF(OR(AND(טבלה20[[#This Row],[מחזורי פעילות]]&lt;&gt;"",M1394=""),AND(טבלה20[[#This Row],[פעילות]]=3,M1394=1)),טבלה20[[#This Row],[מחזורי פעילות]],"")</f>
        <v/>
      </c>
      <c r="R1393" s="1" t="str">
        <f>IF(טבלה20[[#This Row],[באיזה מחזור נעקר אחרי קביעה?]]&lt;&gt;"",1,"")</f>
        <v/>
      </c>
      <c r="S1393" s="1" t="str">
        <f>IF(AND(טבלה20[[#This Row],[באיזה מחזור נעקר אחרי קביעה?]]&lt;&gt;"",טבלה20[[#This Row],[CycleNumber]]&gt;B1394),טבלה20[[#This Row],[באיזה מחזור נעקר אחרי קביעה?]],"")</f>
        <v/>
      </c>
      <c r="T1393" s="1" t="str">
        <f>IF(AND(טבלה20[[#This Row],[הפרש קבוע אחרון]]&lt;&gt;"",I1392=""),טבלה20[[#This Row],[CycleNumber]],"")</f>
        <v/>
      </c>
      <c r="U1393" s="1" t="str">
        <f>IF(OR(טבלה20[[#This Row],[CycleNumber]]&gt;B1394,B1394=""),טבלה20[[#This Row],[CycleNumber]],"")</f>
        <v/>
      </c>
      <c r="V13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3" t="s">
        <v>76</v>
      </c>
      <c r="AO1393">
        <v>1</v>
      </c>
      <c r="AP1393">
        <v>29</v>
      </c>
      <c r="AQ1393" t="str">
        <f t="shared" si="46"/>
        <v/>
      </c>
      <c r="AR1393" t="str">
        <f t="shared" si="47"/>
        <v/>
      </c>
    </row>
    <row r="1394" spans="1:44" hidden="1" x14ac:dyDescent="0.25">
      <c r="A1394" t="s">
        <v>76</v>
      </c>
      <c r="B1394">
        <v>3</v>
      </c>
      <c r="C1394">
        <v>0</v>
      </c>
      <c r="D1394">
        <v>1</v>
      </c>
      <c r="E1394">
        <v>0</v>
      </c>
      <c r="F1394">
        <v>28</v>
      </c>
      <c r="G1394" t="str">
        <f>IF(טבלה20[[#This Row],[CycleNumber]]&gt;2,IF(AND(טבלה20[[#This Row],[LengthofCycle]]-F1393=F1393-F1392,טבלה20[[#This Row],[LengthofCycle]]-F1393&lt;&gt;0),1,""),"")</f>
        <v/>
      </c>
      <c r="H1394" t="str">
        <f>IF(טבלה20[[#This Row],[דילוג]]=1,SUM(G1394:G1395),"")</f>
        <v/>
      </c>
      <c r="I1394" t="str">
        <f>IF(AND(טבלה20[[#This Row],[CycleNumber]]&gt;B1393,טבלה20[[#This Row],[CycleNumber]]&gt;2),IF(טבלה20[[#This Row],[דילוג]]=1,טבלה20[[#This Row],[LengthofCycle]]-F1393,I1393),"")</f>
        <v/>
      </c>
      <c r="J1394">
        <f>IF(AND(טבלה20[[#This Row],[CycleNumber]]&gt;B1393,טבלה20[[#This Row],[CycleNumber]]&gt;2),IF(טבלה20[[#This Row],[דילוג]]=1,1,IF(MAX(J1392:J1393)=1,1,IF(טבלה20[[#This Row],[LengthofCycle]]-F1393&lt;&gt;טבלה20[[#This Row],[הפרש קבוע אחרון]],0,""))),"")</f>
        <v>0</v>
      </c>
      <c r="K1394" t="str">
        <f>IF(טבלה20[[#This Row],[CycleNumber]]&lt;3,"",IF(טבלה20[[#This Row],[דילוג]]=1,1,IF(K1393="","",IF(טבלה20[[#This Row],[LengthofCycle]]-F1393=טבלה20[[#This Row],[הפרש קבוע אחרון]],1,IF(K1393+1&gt;3,"",K1393+1)))))</f>
        <v/>
      </c>
      <c r="L1394" t="str">
        <f>IF(OR(טבלה20[[#This Row],[פעילות]]="",K1393=""),"",IF(טבלה20[[#This Row],[פעילות]]=1,1,0))</f>
        <v/>
      </c>
      <c r="M1394" s="1" t="str">
        <f>IF(טבלה20[[#This Row],[פעילות]]="","",IF(OR(M1393="",AND(טבלה20[[#This Row],[דילוג]]=1,K1393=3)),1,M1393+1))</f>
        <v/>
      </c>
      <c r="N1394" s="1" t="str">
        <f>IF(AND(טבלה20[[#This Row],[מחזורי פעילות]]=3,G1395=1,טבלה20[[#This Row],[הפרש קבוע אחרון]]&lt;&gt;I1395),1,"")</f>
        <v/>
      </c>
      <c r="O1394" s="1" t="str">
        <f>IF(AND(טבלה20[[#This Row],[מחזורי פעילות]]=3,G1395=1,טבלה20[[#This Row],[הפרש קבוע אחרון]]=I1395),1,"")</f>
        <v/>
      </c>
      <c r="P1394" s="1" t="str">
        <f>IF(AND(טבלה20[[#This Row],[דילוג]]=1,טבלה20[[#This Row],[הפרש קבוע אחרון]]=I1393,טבלה20[[#This Row],[מחזורי פעילות]]&gt;1),1,"")</f>
        <v/>
      </c>
      <c r="Q1394" s="1" t="str">
        <f>IF(OR(AND(טבלה20[[#This Row],[מחזורי פעילות]]&lt;&gt;"",M1395=""),AND(טבלה20[[#This Row],[פעילות]]=3,M1395=1)),טבלה20[[#This Row],[מחזורי פעילות]],"")</f>
        <v/>
      </c>
      <c r="R1394" s="1" t="str">
        <f>IF(טבלה20[[#This Row],[באיזה מחזור נעקר אחרי קביעה?]]&lt;&gt;"",1,"")</f>
        <v/>
      </c>
      <c r="S1394" s="1" t="str">
        <f>IF(AND(טבלה20[[#This Row],[באיזה מחזור נעקר אחרי קביעה?]]&lt;&gt;"",טבלה20[[#This Row],[CycleNumber]]&gt;B1395),טבלה20[[#This Row],[באיזה מחזור נעקר אחרי קביעה?]],"")</f>
        <v/>
      </c>
      <c r="T1394" s="1" t="str">
        <f>IF(AND(טבלה20[[#This Row],[הפרש קבוע אחרון]]&lt;&gt;"",I1393=""),טבלה20[[#This Row],[CycleNumber]],"")</f>
        <v/>
      </c>
      <c r="U1394" s="1" t="str">
        <f>IF(OR(טבלה20[[#This Row],[CycleNumber]]&gt;B1395,B1395=""),טבלה20[[#This Row],[CycleNumber]],"")</f>
        <v/>
      </c>
      <c r="V13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4" t="s">
        <v>76</v>
      </c>
      <c r="AO1394">
        <v>2</v>
      </c>
      <c r="AP1394">
        <v>26</v>
      </c>
      <c r="AQ1394" t="str">
        <f t="shared" si="46"/>
        <v/>
      </c>
      <c r="AR1394" t="str">
        <f t="shared" si="47"/>
        <v/>
      </c>
    </row>
    <row r="1395" spans="1:44" hidden="1" x14ac:dyDescent="0.25">
      <c r="A1395" t="s">
        <v>76</v>
      </c>
      <c r="B1395">
        <v>4</v>
      </c>
      <c r="C1395">
        <v>0</v>
      </c>
      <c r="D1395">
        <v>1</v>
      </c>
      <c r="E1395">
        <v>0</v>
      </c>
      <c r="F1395">
        <v>29</v>
      </c>
      <c r="G1395" t="str">
        <f>IF(טבלה20[[#This Row],[CycleNumber]]&gt;2,IF(AND(טבלה20[[#This Row],[LengthofCycle]]-F1394=F1394-F1393,טבלה20[[#This Row],[LengthofCycle]]-F1394&lt;&gt;0),1,""),"")</f>
        <v/>
      </c>
      <c r="H1395" t="str">
        <f>IF(טבלה20[[#This Row],[דילוג]]=1,SUM(G1395:G1396),"")</f>
        <v/>
      </c>
      <c r="I1395" t="str">
        <f>IF(AND(טבלה20[[#This Row],[CycleNumber]]&gt;B1394,טבלה20[[#This Row],[CycleNumber]]&gt;2),IF(טבלה20[[#This Row],[דילוג]]=1,טבלה20[[#This Row],[LengthofCycle]]-F1394,I1394),"")</f>
        <v/>
      </c>
      <c r="J1395">
        <f>IF(AND(טבלה20[[#This Row],[CycleNumber]]&gt;B1394,טבלה20[[#This Row],[CycleNumber]]&gt;2),IF(טבלה20[[#This Row],[דילוג]]=1,1,IF(MAX(J1393:J1394)=1,1,IF(טבלה20[[#This Row],[LengthofCycle]]-F1394&lt;&gt;טבלה20[[#This Row],[הפרש קבוע אחרון]],0,""))),"")</f>
        <v>0</v>
      </c>
      <c r="K1395" t="str">
        <f>IF(טבלה20[[#This Row],[CycleNumber]]&lt;3,"",IF(טבלה20[[#This Row],[דילוג]]=1,1,IF(K1394="","",IF(טבלה20[[#This Row],[LengthofCycle]]-F1394=טבלה20[[#This Row],[הפרש קבוע אחרון]],1,IF(K1394+1&gt;3,"",K1394+1)))))</f>
        <v/>
      </c>
      <c r="L1395" t="str">
        <f>IF(OR(טבלה20[[#This Row],[פעילות]]="",K1394=""),"",IF(טבלה20[[#This Row],[פעילות]]=1,1,0))</f>
        <v/>
      </c>
      <c r="M1395" s="1" t="str">
        <f>IF(טבלה20[[#This Row],[פעילות]]="","",IF(OR(M1394="",AND(טבלה20[[#This Row],[דילוג]]=1,K1394=3)),1,M1394+1))</f>
        <v/>
      </c>
      <c r="N1395" s="1" t="str">
        <f>IF(AND(טבלה20[[#This Row],[מחזורי פעילות]]=3,G1396=1,טבלה20[[#This Row],[הפרש קבוע אחרון]]&lt;&gt;I1396),1,"")</f>
        <v/>
      </c>
      <c r="O1395" s="1" t="str">
        <f>IF(AND(טבלה20[[#This Row],[מחזורי פעילות]]=3,G1396=1,טבלה20[[#This Row],[הפרש קבוע אחרון]]=I1396),1,"")</f>
        <v/>
      </c>
      <c r="P1395" s="1" t="str">
        <f>IF(AND(טבלה20[[#This Row],[דילוג]]=1,טבלה20[[#This Row],[הפרש קבוע אחרון]]=I1394,טבלה20[[#This Row],[מחזורי פעילות]]&gt;1),1,"")</f>
        <v/>
      </c>
      <c r="Q1395" s="1" t="str">
        <f>IF(OR(AND(טבלה20[[#This Row],[מחזורי פעילות]]&lt;&gt;"",M1396=""),AND(טבלה20[[#This Row],[פעילות]]=3,M1396=1)),טבלה20[[#This Row],[מחזורי פעילות]],"")</f>
        <v/>
      </c>
      <c r="R1395" s="1" t="str">
        <f>IF(טבלה20[[#This Row],[באיזה מחזור נעקר אחרי קביעה?]]&lt;&gt;"",1,"")</f>
        <v/>
      </c>
      <c r="S1395" s="1" t="str">
        <f>IF(AND(טבלה20[[#This Row],[באיזה מחזור נעקר אחרי קביעה?]]&lt;&gt;"",טבלה20[[#This Row],[CycleNumber]]&gt;B1396),טבלה20[[#This Row],[באיזה מחזור נעקר אחרי קביעה?]],"")</f>
        <v/>
      </c>
      <c r="T1395" s="1" t="str">
        <f>IF(AND(טבלה20[[#This Row],[הפרש קבוע אחרון]]&lt;&gt;"",I1394=""),טבלה20[[#This Row],[CycleNumber]],"")</f>
        <v/>
      </c>
      <c r="U1395" s="1" t="str">
        <f>IF(OR(טבלה20[[#This Row],[CycleNumber]]&gt;B1396,B1396=""),טבלה20[[#This Row],[CycleNumber]],"")</f>
        <v/>
      </c>
      <c r="V13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5" t="s">
        <v>76</v>
      </c>
      <c r="AO1395">
        <v>3</v>
      </c>
      <c r="AP1395">
        <v>28</v>
      </c>
      <c r="AQ1395">
        <f t="shared" si="46"/>
        <v>0</v>
      </c>
      <c r="AR1395" t="str">
        <f t="shared" si="47"/>
        <v/>
      </c>
    </row>
    <row r="1396" spans="1:44" hidden="1" x14ac:dyDescent="0.25">
      <c r="A1396" t="s">
        <v>76</v>
      </c>
      <c r="B1396">
        <v>5</v>
      </c>
      <c r="C1396">
        <v>0</v>
      </c>
      <c r="D1396">
        <v>1</v>
      </c>
      <c r="E1396">
        <v>0</v>
      </c>
      <c r="F1396">
        <v>29</v>
      </c>
      <c r="G1396" t="str">
        <f>IF(טבלה20[[#This Row],[CycleNumber]]&gt;2,IF(AND(טבלה20[[#This Row],[LengthofCycle]]-F1395=F1395-F1394,טבלה20[[#This Row],[LengthofCycle]]-F1395&lt;&gt;0),1,""),"")</f>
        <v/>
      </c>
      <c r="H1396" t="str">
        <f>IF(טבלה20[[#This Row],[דילוג]]=1,SUM(G1396:G1397),"")</f>
        <v/>
      </c>
      <c r="I1396" t="str">
        <f>IF(AND(טבלה20[[#This Row],[CycleNumber]]&gt;B1395,טבלה20[[#This Row],[CycleNumber]]&gt;2),IF(טבלה20[[#This Row],[דילוג]]=1,טבלה20[[#This Row],[LengthofCycle]]-F1395,I1395),"")</f>
        <v/>
      </c>
      <c r="J1396">
        <f>IF(AND(טבלה20[[#This Row],[CycleNumber]]&gt;B1395,טבלה20[[#This Row],[CycleNumber]]&gt;2),IF(טבלה20[[#This Row],[דילוג]]=1,1,IF(MAX(J1394:J1395)=1,1,IF(טבלה20[[#This Row],[LengthofCycle]]-F1395&lt;&gt;טבלה20[[#This Row],[הפרש קבוע אחרון]],0,""))),"")</f>
        <v>0</v>
      </c>
      <c r="K1396" t="str">
        <f>IF(טבלה20[[#This Row],[CycleNumber]]&lt;3,"",IF(טבלה20[[#This Row],[דילוג]]=1,1,IF(K1395="","",IF(טבלה20[[#This Row],[LengthofCycle]]-F1395=טבלה20[[#This Row],[הפרש קבוע אחרון]],1,IF(K1395+1&gt;3,"",K1395+1)))))</f>
        <v/>
      </c>
      <c r="L1396" t="str">
        <f>IF(OR(טבלה20[[#This Row],[פעילות]]="",K1395=""),"",IF(טבלה20[[#This Row],[פעילות]]=1,1,0))</f>
        <v/>
      </c>
      <c r="M1396" s="1" t="str">
        <f>IF(טבלה20[[#This Row],[פעילות]]="","",IF(OR(M1395="",AND(טבלה20[[#This Row],[דילוג]]=1,K1395=3)),1,M1395+1))</f>
        <v/>
      </c>
      <c r="N1396" s="1" t="str">
        <f>IF(AND(טבלה20[[#This Row],[מחזורי פעילות]]=3,G1397=1,טבלה20[[#This Row],[הפרש קבוע אחרון]]&lt;&gt;I1397),1,"")</f>
        <v/>
      </c>
      <c r="O1396" s="1" t="str">
        <f>IF(AND(טבלה20[[#This Row],[מחזורי פעילות]]=3,G1397=1,טבלה20[[#This Row],[הפרש קבוע אחרון]]=I1397),1,"")</f>
        <v/>
      </c>
      <c r="P1396" s="1" t="str">
        <f>IF(AND(טבלה20[[#This Row],[דילוג]]=1,טבלה20[[#This Row],[הפרש קבוע אחרון]]=I1395,טבלה20[[#This Row],[מחזורי פעילות]]&gt;1),1,"")</f>
        <v/>
      </c>
      <c r="Q1396" s="1" t="str">
        <f>IF(OR(AND(טבלה20[[#This Row],[מחזורי פעילות]]&lt;&gt;"",M1397=""),AND(טבלה20[[#This Row],[פעילות]]=3,M1397=1)),טבלה20[[#This Row],[מחזורי פעילות]],"")</f>
        <v/>
      </c>
      <c r="R1396" s="1" t="str">
        <f>IF(טבלה20[[#This Row],[באיזה מחזור נעקר אחרי קביעה?]]&lt;&gt;"",1,"")</f>
        <v/>
      </c>
      <c r="S1396" s="1" t="str">
        <f>IF(AND(טבלה20[[#This Row],[באיזה מחזור נעקר אחרי קביעה?]]&lt;&gt;"",טבלה20[[#This Row],[CycleNumber]]&gt;B1397),טבלה20[[#This Row],[באיזה מחזור נעקר אחרי קביעה?]],"")</f>
        <v/>
      </c>
      <c r="T1396" s="1" t="str">
        <f>IF(AND(טבלה20[[#This Row],[הפרש קבוע אחרון]]&lt;&gt;"",I1395=""),טבלה20[[#This Row],[CycleNumber]],"")</f>
        <v/>
      </c>
      <c r="U1396" s="1" t="str">
        <f>IF(OR(טבלה20[[#This Row],[CycleNumber]]&gt;B1397,B1397=""),טבלה20[[#This Row],[CycleNumber]],"")</f>
        <v/>
      </c>
      <c r="V13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6" t="s">
        <v>76</v>
      </c>
      <c r="AO1396">
        <v>4</v>
      </c>
      <c r="AP1396">
        <v>29</v>
      </c>
      <c r="AQ1396">
        <f t="shared" si="46"/>
        <v>0</v>
      </c>
      <c r="AR1396" t="str">
        <f t="shared" si="47"/>
        <v/>
      </c>
    </row>
    <row r="1397" spans="1:44" hidden="1" x14ac:dyDescent="0.25">
      <c r="A1397" t="s">
        <v>76</v>
      </c>
      <c r="B1397">
        <v>6</v>
      </c>
      <c r="C1397">
        <v>0</v>
      </c>
      <c r="D1397">
        <v>1</v>
      </c>
      <c r="E1397">
        <v>0</v>
      </c>
      <c r="F1397">
        <v>29</v>
      </c>
      <c r="G1397" t="str">
        <f>IF(טבלה20[[#This Row],[CycleNumber]]&gt;2,IF(AND(טבלה20[[#This Row],[LengthofCycle]]-F1396=F1396-F1395,טבלה20[[#This Row],[LengthofCycle]]-F1396&lt;&gt;0),1,""),"")</f>
        <v/>
      </c>
      <c r="H1397" t="str">
        <f>IF(טבלה20[[#This Row],[דילוג]]=1,SUM(G1397:G1398),"")</f>
        <v/>
      </c>
      <c r="I1397" t="str">
        <f>IF(AND(טבלה20[[#This Row],[CycleNumber]]&gt;B1396,טבלה20[[#This Row],[CycleNumber]]&gt;2),IF(טבלה20[[#This Row],[דילוג]]=1,טבלה20[[#This Row],[LengthofCycle]]-F1396,I1396),"")</f>
        <v/>
      </c>
      <c r="J1397">
        <f>IF(AND(טבלה20[[#This Row],[CycleNumber]]&gt;B1396,טבלה20[[#This Row],[CycleNumber]]&gt;2),IF(טבלה20[[#This Row],[דילוג]]=1,1,IF(MAX(J1395:J1396)=1,1,IF(טבלה20[[#This Row],[LengthofCycle]]-F1396&lt;&gt;טבלה20[[#This Row],[הפרש קבוע אחרון]],0,""))),"")</f>
        <v>0</v>
      </c>
      <c r="K1397" t="str">
        <f>IF(טבלה20[[#This Row],[CycleNumber]]&lt;3,"",IF(טבלה20[[#This Row],[דילוג]]=1,1,IF(K1396="","",IF(טבלה20[[#This Row],[LengthofCycle]]-F1396=טבלה20[[#This Row],[הפרש קבוע אחרון]],1,IF(K1396+1&gt;3,"",K1396+1)))))</f>
        <v/>
      </c>
      <c r="L1397" t="str">
        <f>IF(OR(טבלה20[[#This Row],[פעילות]]="",K1396=""),"",IF(טבלה20[[#This Row],[פעילות]]=1,1,0))</f>
        <v/>
      </c>
      <c r="M1397" s="1" t="str">
        <f>IF(טבלה20[[#This Row],[פעילות]]="","",IF(OR(M1396="",AND(טבלה20[[#This Row],[דילוג]]=1,K1396=3)),1,M1396+1))</f>
        <v/>
      </c>
      <c r="N1397" s="1" t="str">
        <f>IF(AND(טבלה20[[#This Row],[מחזורי פעילות]]=3,G1398=1,טבלה20[[#This Row],[הפרש קבוע אחרון]]&lt;&gt;I1398),1,"")</f>
        <v/>
      </c>
      <c r="O1397" s="1" t="str">
        <f>IF(AND(טבלה20[[#This Row],[מחזורי פעילות]]=3,G1398=1,טבלה20[[#This Row],[הפרש קבוע אחרון]]=I1398),1,"")</f>
        <v/>
      </c>
      <c r="P1397" s="1" t="str">
        <f>IF(AND(טבלה20[[#This Row],[דילוג]]=1,טבלה20[[#This Row],[הפרש קבוע אחרון]]=I1396,טבלה20[[#This Row],[מחזורי פעילות]]&gt;1),1,"")</f>
        <v/>
      </c>
      <c r="Q1397" s="1" t="str">
        <f>IF(OR(AND(טבלה20[[#This Row],[מחזורי פעילות]]&lt;&gt;"",M1398=""),AND(טבלה20[[#This Row],[פעילות]]=3,M1398=1)),טבלה20[[#This Row],[מחזורי פעילות]],"")</f>
        <v/>
      </c>
      <c r="R1397" s="1" t="str">
        <f>IF(טבלה20[[#This Row],[באיזה מחזור נעקר אחרי קביעה?]]&lt;&gt;"",1,"")</f>
        <v/>
      </c>
      <c r="S1397" s="1" t="str">
        <f>IF(AND(טבלה20[[#This Row],[באיזה מחזור נעקר אחרי קביעה?]]&lt;&gt;"",טבלה20[[#This Row],[CycleNumber]]&gt;B1398),טבלה20[[#This Row],[באיזה מחזור נעקר אחרי קביעה?]],"")</f>
        <v/>
      </c>
      <c r="T1397" s="1" t="str">
        <f>IF(AND(טבלה20[[#This Row],[הפרש קבוע אחרון]]&lt;&gt;"",I1396=""),טבלה20[[#This Row],[CycleNumber]],"")</f>
        <v/>
      </c>
      <c r="U1397" s="1" t="str">
        <f>IF(OR(טבלה20[[#This Row],[CycleNumber]]&gt;B1398,B1398=""),טבלה20[[#This Row],[CycleNumber]],"")</f>
        <v/>
      </c>
      <c r="V13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7" t="s">
        <v>76</v>
      </c>
      <c r="AO1397">
        <v>5</v>
      </c>
      <c r="AP1397">
        <v>29</v>
      </c>
      <c r="AQ1397">
        <f t="shared" si="46"/>
        <v>0</v>
      </c>
      <c r="AR1397" t="str">
        <f t="shared" si="47"/>
        <v/>
      </c>
    </row>
    <row r="1398" spans="1:44" hidden="1" x14ac:dyDescent="0.25">
      <c r="A1398" t="s">
        <v>76</v>
      </c>
      <c r="B1398">
        <v>7</v>
      </c>
      <c r="C1398">
        <v>0</v>
      </c>
      <c r="D1398">
        <v>1</v>
      </c>
      <c r="E1398">
        <v>0</v>
      </c>
      <c r="F1398">
        <v>29</v>
      </c>
      <c r="G1398" t="str">
        <f>IF(טבלה20[[#This Row],[CycleNumber]]&gt;2,IF(AND(טבלה20[[#This Row],[LengthofCycle]]-F1397=F1397-F1396,טבלה20[[#This Row],[LengthofCycle]]-F1397&lt;&gt;0),1,""),"")</f>
        <v/>
      </c>
      <c r="H1398" t="str">
        <f>IF(טבלה20[[#This Row],[דילוג]]=1,SUM(G1398:G1399),"")</f>
        <v/>
      </c>
      <c r="I1398" t="str">
        <f>IF(AND(טבלה20[[#This Row],[CycleNumber]]&gt;B1397,טבלה20[[#This Row],[CycleNumber]]&gt;2),IF(טבלה20[[#This Row],[דילוג]]=1,טבלה20[[#This Row],[LengthofCycle]]-F1397,I1397),"")</f>
        <v/>
      </c>
      <c r="J1398">
        <f>IF(AND(טבלה20[[#This Row],[CycleNumber]]&gt;B1397,טבלה20[[#This Row],[CycleNumber]]&gt;2),IF(טבלה20[[#This Row],[דילוג]]=1,1,IF(MAX(J1396:J1397)=1,1,IF(טבלה20[[#This Row],[LengthofCycle]]-F1397&lt;&gt;טבלה20[[#This Row],[הפרש קבוע אחרון]],0,""))),"")</f>
        <v>0</v>
      </c>
      <c r="K1398" t="str">
        <f>IF(טבלה20[[#This Row],[CycleNumber]]&lt;3,"",IF(טבלה20[[#This Row],[דילוג]]=1,1,IF(K1397="","",IF(טבלה20[[#This Row],[LengthofCycle]]-F1397=טבלה20[[#This Row],[הפרש קבוע אחרון]],1,IF(K1397+1&gt;3,"",K1397+1)))))</f>
        <v/>
      </c>
      <c r="L1398" t="str">
        <f>IF(OR(טבלה20[[#This Row],[פעילות]]="",K1397=""),"",IF(טבלה20[[#This Row],[פעילות]]=1,1,0))</f>
        <v/>
      </c>
      <c r="M1398" s="1" t="str">
        <f>IF(טבלה20[[#This Row],[פעילות]]="","",IF(OR(M1397="",AND(טבלה20[[#This Row],[דילוג]]=1,K1397=3)),1,M1397+1))</f>
        <v/>
      </c>
      <c r="N1398" s="1" t="str">
        <f>IF(AND(טבלה20[[#This Row],[מחזורי פעילות]]=3,G1399=1,טבלה20[[#This Row],[הפרש קבוע אחרון]]&lt;&gt;I1399),1,"")</f>
        <v/>
      </c>
      <c r="O1398" s="1" t="str">
        <f>IF(AND(טבלה20[[#This Row],[מחזורי פעילות]]=3,G1399=1,טבלה20[[#This Row],[הפרש קבוע אחרון]]=I1399),1,"")</f>
        <v/>
      </c>
      <c r="P1398" s="1" t="str">
        <f>IF(AND(טבלה20[[#This Row],[דילוג]]=1,טבלה20[[#This Row],[הפרש קבוע אחרון]]=I1397,טבלה20[[#This Row],[מחזורי פעילות]]&gt;1),1,"")</f>
        <v/>
      </c>
      <c r="Q1398" s="1" t="str">
        <f>IF(OR(AND(טבלה20[[#This Row],[מחזורי פעילות]]&lt;&gt;"",M1399=""),AND(טבלה20[[#This Row],[פעילות]]=3,M1399=1)),טבלה20[[#This Row],[מחזורי פעילות]],"")</f>
        <v/>
      </c>
      <c r="R1398" s="1" t="str">
        <f>IF(טבלה20[[#This Row],[באיזה מחזור נעקר אחרי קביעה?]]&lt;&gt;"",1,"")</f>
        <v/>
      </c>
      <c r="S1398" s="1" t="str">
        <f>IF(AND(טבלה20[[#This Row],[באיזה מחזור נעקר אחרי קביעה?]]&lt;&gt;"",טבלה20[[#This Row],[CycleNumber]]&gt;B1399),טבלה20[[#This Row],[באיזה מחזור נעקר אחרי קביעה?]],"")</f>
        <v/>
      </c>
      <c r="T1398" s="1" t="str">
        <f>IF(AND(טבלה20[[#This Row],[הפרש קבוע אחרון]]&lt;&gt;"",I1397=""),טבלה20[[#This Row],[CycleNumber]],"")</f>
        <v/>
      </c>
      <c r="U1398" s="1" t="str">
        <f>IF(OR(טבלה20[[#This Row],[CycleNumber]]&gt;B1399,B1399=""),טבלה20[[#This Row],[CycleNumber]],"")</f>
        <v/>
      </c>
      <c r="V13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8" t="s">
        <v>76</v>
      </c>
      <c r="AO1398">
        <v>6</v>
      </c>
      <c r="AP1398">
        <v>29</v>
      </c>
      <c r="AQ1398">
        <f t="shared" si="46"/>
        <v>0</v>
      </c>
      <c r="AR1398" t="str">
        <f t="shared" si="47"/>
        <v/>
      </c>
    </row>
    <row r="1399" spans="1:44" hidden="1" x14ac:dyDescent="0.25">
      <c r="A1399" t="s">
        <v>76</v>
      </c>
      <c r="B1399">
        <v>8</v>
      </c>
      <c r="C1399">
        <v>0</v>
      </c>
      <c r="D1399">
        <v>1</v>
      </c>
      <c r="E1399">
        <v>0</v>
      </c>
      <c r="F1399">
        <v>28</v>
      </c>
      <c r="G1399" t="str">
        <f>IF(טבלה20[[#This Row],[CycleNumber]]&gt;2,IF(AND(טבלה20[[#This Row],[LengthofCycle]]-F1398=F1398-F1397,טבלה20[[#This Row],[LengthofCycle]]-F1398&lt;&gt;0),1,""),"")</f>
        <v/>
      </c>
      <c r="H1399" t="str">
        <f>IF(טבלה20[[#This Row],[דילוג]]=1,SUM(G1399:G1400),"")</f>
        <v/>
      </c>
      <c r="I1399" t="str">
        <f>IF(AND(טבלה20[[#This Row],[CycleNumber]]&gt;B1398,טבלה20[[#This Row],[CycleNumber]]&gt;2),IF(טבלה20[[#This Row],[דילוג]]=1,טבלה20[[#This Row],[LengthofCycle]]-F1398,I1398),"")</f>
        <v/>
      </c>
      <c r="J1399">
        <f>IF(AND(טבלה20[[#This Row],[CycleNumber]]&gt;B1398,טבלה20[[#This Row],[CycleNumber]]&gt;2),IF(טבלה20[[#This Row],[דילוג]]=1,1,IF(MAX(J1397:J1398)=1,1,IF(טבלה20[[#This Row],[LengthofCycle]]-F1398&lt;&gt;טבלה20[[#This Row],[הפרש קבוע אחרון]],0,""))),"")</f>
        <v>0</v>
      </c>
      <c r="K1399" t="str">
        <f>IF(טבלה20[[#This Row],[CycleNumber]]&lt;3,"",IF(טבלה20[[#This Row],[דילוג]]=1,1,IF(K1398="","",IF(טבלה20[[#This Row],[LengthofCycle]]-F1398=טבלה20[[#This Row],[הפרש קבוע אחרון]],1,IF(K1398+1&gt;3,"",K1398+1)))))</f>
        <v/>
      </c>
      <c r="L1399" t="str">
        <f>IF(OR(טבלה20[[#This Row],[פעילות]]="",K1398=""),"",IF(טבלה20[[#This Row],[פעילות]]=1,1,0))</f>
        <v/>
      </c>
      <c r="M1399" s="1" t="str">
        <f>IF(טבלה20[[#This Row],[פעילות]]="","",IF(OR(M1398="",AND(טבלה20[[#This Row],[דילוג]]=1,K1398=3)),1,M1398+1))</f>
        <v/>
      </c>
      <c r="N1399" s="1" t="str">
        <f>IF(AND(טבלה20[[#This Row],[מחזורי פעילות]]=3,G1400=1,טבלה20[[#This Row],[הפרש קבוע אחרון]]&lt;&gt;I1400),1,"")</f>
        <v/>
      </c>
      <c r="O1399" s="1" t="str">
        <f>IF(AND(טבלה20[[#This Row],[מחזורי פעילות]]=3,G1400=1,טבלה20[[#This Row],[הפרש קבוע אחרון]]=I1400),1,"")</f>
        <v/>
      </c>
      <c r="P1399" s="1" t="str">
        <f>IF(AND(טבלה20[[#This Row],[דילוג]]=1,טבלה20[[#This Row],[הפרש קבוע אחרון]]=I1398,טבלה20[[#This Row],[מחזורי פעילות]]&gt;1),1,"")</f>
        <v/>
      </c>
      <c r="Q1399" s="1" t="str">
        <f>IF(OR(AND(טבלה20[[#This Row],[מחזורי פעילות]]&lt;&gt;"",M1400=""),AND(טבלה20[[#This Row],[פעילות]]=3,M1400=1)),טבלה20[[#This Row],[מחזורי פעילות]],"")</f>
        <v/>
      </c>
      <c r="R1399" s="1" t="str">
        <f>IF(טבלה20[[#This Row],[באיזה מחזור נעקר אחרי קביעה?]]&lt;&gt;"",1,"")</f>
        <v/>
      </c>
      <c r="S1399" s="1" t="str">
        <f>IF(AND(טבלה20[[#This Row],[באיזה מחזור נעקר אחרי קביעה?]]&lt;&gt;"",טבלה20[[#This Row],[CycleNumber]]&gt;B1400),טבלה20[[#This Row],[באיזה מחזור נעקר אחרי קביעה?]],"")</f>
        <v/>
      </c>
      <c r="T1399" s="1" t="str">
        <f>IF(AND(טבלה20[[#This Row],[הפרש קבוע אחרון]]&lt;&gt;"",I1398=""),טבלה20[[#This Row],[CycleNumber]],"")</f>
        <v/>
      </c>
      <c r="U1399" s="1" t="str">
        <f>IF(OR(טבלה20[[#This Row],[CycleNumber]]&gt;B1400,B1400=""),טבלה20[[#This Row],[CycleNumber]],"")</f>
        <v/>
      </c>
      <c r="V13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399" t="s">
        <v>76</v>
      </c>
      <c r="AO1399">
        <v>7</v>
      </c>
      <c r="AP1399">
        <v>29</v>
      </c>
      <c r="AQ1399">
        <f t="shared" si="46"/>
        <v>0</v>
      </c>
      <c r="AR1399" t="str">
        <f t="shared" si="47"/>
        <v/>
      </c>
    </row>
    <row r="1400" spans="1:44" hidden="1" x14ac:dyDescent="0.25">
      <c r="A1400" t="s">
        <v>76</v>
      </c>
      <c r="B1400">
        <v>9</v>
      </c>
      <c r="C1400">
        <v>0</v>
      </c>
      <c r="D1400">
        <v>1</v>
      </c>
      <c r="E1400">
        <v>0</v>
      </c>
      <c r="F1400">
        <v>29</v>
      </c>
      <c r="G1400" t="str">
        <f>IF(טבלה20[[#This Row],[CycleNumber]]&gt;2,IF(AND(טבלה20[[#This Row],[LengthofCycle]]-F1399=F1399-F1398,טבלה20[[#This Row],[LengthofCycle]]-F1399&lt;&gt;0),1,""),"")</f>
        <v/>
      </c>
      <c r="H1400" t="str">
        <f>IF(טבלה20[[#This Row],[דילוג]]=1,SUM(G1400:G1401),"")</f>
        <v/>
      </c>
      <c r="I1400" t="str">
        <f>IF(AND(טבלה20[[#This Row],[CycleNumber]]&gt;B1399,טבלה20[[#This Row],[CycleNumber]]&gt;2),IF(טבלה20[[#This Row],[דילוג]]=1,טבלה20[[#This Row],[LengthofCycle]]-F1399,I1399),"")</f>
        <v/>
      </c>
      <c r="J1400">
        <f>IF(AND(טבלה20[[#This Row],[CycleNumber]]&gt;B1399,טבלה20[[#This Row],[CycleNumber]]&gt;2),IF(טבלה20[[#This Row],[דילוג]]=1,1,IF(MAX(J1398:J1399)=1,1,IF(טבלה20[[#This Row],[LengthofCycle]]-F1399&lt;&gt;טבלה20[[#This Row],[הפרש קבוע אחרון]],0,""))),"")</f>
        <v>0</v>
      </c>
      <c r="K1400" t="str">
        <f>IF(טבלה20[[#This Row],[CycleNumber]]&lt;3,"",IF(טבלה20[[#This Row],[דילוג]]=1,1,IF(K1399="","",IF(טבלה20[[#This Row],[LengthofCycle]]-F1399=טבלה20[[#This Row],[הפרש קבוע אחרון]],1,IF(K1399+1&gt;3,"",K1399+1)))))</f>
        <v/>
      </c>
      <c r="L1400" t="str">
        <f>IF(OR(טבלה20[[#This Row],[פעילות]]="",K1399=""),"",IF(טבלה20[[#This Row],[פעילות]]=1,1,0))</f>
        <v/>
      </c>
      <c r="M1400" s="1" t="str">
        <f>IF(טבלה20[[#This Row],[פעילות]]="","",IF(OR(M1399="",AND(טבלה20[[#This Row],[דילוג]]=1,K1399=3)),1,M1399+1))</f>
        <v/>
      </c>
      <c r="N1400" s="1" t="str">
        <f>IF(AND(טבלה20[[#This Row],[מחזורי פעילות]]=3,G1401=1,טבלה20[[#This Row],[הפרש קבוע אחרון]]&lt;&gt;I1401),1,"")</f>
        <v/>
      </c>
      <c r="O1400" s="1" t="str">
        <f>IF(AND(טבלה20[[#This Row],[מחזורי פעילות]]=3,G1401=1,טבלה20[[#This Row],[הפרש קבוע אחרון]]=I1401),1,"")</f>
        <v/>
      </c>
      <c r="P1400" s="1" t="str">
        <f>IF(AND(טבלה20[[#This Row],[דילוג]]=1,טבלה20[[#This Row],[הפרש קבוע אחרון]]=I1399,טבלה20[[#This Row],[מחזורי פעילות]]&gt;1),1,"")</f>
        <v/>
      </c>
      <c r="Q1400" s="1" t="str">
        <f>IF(OR(AND(טבלה20[[#This Row],[מחזורי פעילות]]&lt;&gt;"",M1401=""),AND(טבלה20[[#This Row],[פעילות]]=3,M1401=1)),טבלה20[[#This Row],[מחזורי פעילות]],"")</f>
        <v/>
      </c>
      <c r="R1400" s="1" t="str">
        <f>IF(טבלה20[[#This Row],[באיזה מחזור נעקר אחרי קביעה?]]&lt;&gt;"",1,"")</f>
        <v/>
      </c>
      <c r="S1400" s="1" t="str">
        <f>IF(AND(טבלה20[[#This Row],[באיזה מחזור נעקר אחרי קביעה?]]&lt;&gt;"",טבלה20[[#This Row],[CycleNumber]]&gt;B1401),טבלה20[[#This Row],[באיזה מחזור נעקר אחרי קביעה?]],"")</f>
        <v/>
      </c>
      <c r="T1400" s="1" t="str">
        <f>IF(AND(טבלה20[[#This Row],[הפרש קבוע אחרון]]&lt;&gt;"",I1399=""),טבלה20[[#This Row],[CycleNumber]],"")</f>
        <v/>
      </c>
      <c r="U1400" s="1" t="str">
        <f>IF(OR(טבלה20[[#This Row],[CycleNumber]]&gt;B1401,B1401=""),טבלה20[[#This Row],[CycleNumber]],"")</f>
        <v/>
      </c>
      <c r="V14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0" t="s">
        <v>76</v>
      </c>
      <c r="AO1400">
        <v>8</v>
      </c>
      <c r="AP1400">
        <v>28</v>
      </c>
      <c r="AQ1400">
        <f t="shared" si="46"/>
        <v>0</v>
      </c>
      <c r="AR1400" t="str">
        <f t="shared" si="47"/>
        <v/>
      </c>
    </row>
    <row r="1401" spans="1:44" hidden="1" x14ac:dyDescent="0.25">
      <c r="A1401" t="s">
        <v>76</v>
      </c>
      <c r="B1401">
        <v>10</v>
      </c>
      <c r="C1401">
        <v>0</v>
      </c>
      <c r="D1401">
        <v>1</v>
      </c>
      <c r="E1401">
        <v>0</v>
      </c>
      <c r="F1401">
        <v>28</v>
      </c>
      <c r="G1401" t="str">
        <f>IF(טבלה20[[#This Row],[CycleNumber]]&gt;2,IF(AND(טבלה20[[#This Row],[LengthofCycle]]-F1400=F1400-F1399,טבלה20[[#This Row],[LengthofCycle]]-F1400&lt;&gt;0),1,""),"")</f>
        <v/>
      </c>
      <c r="H1401" t="str">
        <f>IF(טבלה20[[#This Row],[דילוג]]=1,SUM(G1401:G1402),"")</f>
        <v/>
      </c>
      <c r="I1401" t="str">
        <f>IF(AND(טבלה20[[#This Row],[CycleNumber]]&gt;B1400,טבלה20[[#This Row],[CycleNumber]]&gt;2),IF(טבלה20[[#This Row],[דילוג]]=1,טבלה20[[#This Row],[LengthofCycle]]-F1400,I1400),"")</f>
        <v/>
      </c>
      <c r="J1401">
        <f>IF(AND(טבלה20[[#This Row],[CycleNumber]]&gt;B1400,טבלה20[[#This Row],[CycleNumber]]&gt;2),IF(טבלה20[[#This Row],[דילוג]]=1,1,IF(MAX(J1399:J1400)=1,1,IF(טבלה20[[#This Row],[LengthofCycle]]-F1400&lt;&gt;טבלה20[[#This Row],[הפרש קבוע אחרון]],0,""))),"")</f>
        <v>0</v>
      </c>
      <c r="K1401" t="str">
        <f>IF(טבלה20[[#This Row],[CycleNumber]]&lt;3,"",IF(טבלה20[[#This Row],[דילוג]]=1,1,IF(K1400="","",IF(טבלה20[[#This Row],[LengthofCycle]]-F1400=טבלה20[[#This Row],[הפרש קבוע אחרון]],1,IF(K1400+1&gt;3,"",K1400+1)))))</f>
        <v/>
      </c>
      <c r="L1401" t="str">
        <f>IF(OR(טבלה20[[#This Row],[פעילות]]="",K1400=""),"",IF(טבלה20[[#This Row],[פעילות]]=1,1,0))</f>
        <v/>
      </c>
      <c r="M1401" s="1" t="str">
        <f>IF(טבלה20[[#This Row],[פעילות]]="","",IF(OR(M1400="",AND(טבלה20[[#This Row],[דילוג]]=1,K1400=3)),1,M1400+1))</f>
        <v/>
      </c>
      <c r="N1401" s="1" t="str">
        <f>IF(AND(טבלה20[[#This Row],[מחזורי פעילות]]=3,G1402=1,טבלה20[[#This Row],[הפרש קבוע אחרון]]&lt;&gt;I1402),1,"")</f>
        <v/>
      </c>
      <c r="O1401" s="1" t="str">
        <f>IF(AND(טבלה20[[#This Row],[מחזורי פעילות]]=3,G1402=1,טבלה20[[#This Row],[הפרש קבוע אחרון]]=I1402),1,"")</f>
        <v/>
      </c>
      <c r="P1401" s="1" t="str">
        <f>IF(AND(טבלה20[[#This Row],[דילוג]]=1,טבלה20[[#This Row],[הפרש קבוע אחרון]]=I1400,טבלה20[[#This Row],[מחזורי פעילות]]&gt;1),1,"")</f>
        <v/>
      </c>
      <c r="Q1401" s="1" t="str">
        <f>IF(OR(AND(טבלה20[[#This Row],[מחזורי פעילות]]&lt;&gt;"",M1402=""),AND(טבלה20[[#This Row],[פעילות]]=3,M1402=1)),טבלה20[[#This Row],[מחזורי פעילות]],"")</f>
        <v/>
      </c>
      <c r="R1401" s="1" t="str">
        <f>IF(טבלה20[[#This Row],[באיזה מחזור נעקר אחרי קביעה?]]&lt;&gt;"",1,"")</f>
        <v/>
      </c>
      <c r="S1401" s="1" t="str">
        <f>IF(AND(טבלה20[[#This Row],[באיזה מחזור נעקר אחרי קביעה?]]&lt;&gt;"",טבלה20[[#This Row],[CycleNumber]]&gt;B1402),טבלה20[[#This Row],[באיזה מחזור נעקר אחרי קביעה?]],"")</f>
        <v/>
      </c>
      <c r="T1401" s="1" t="str">
        <f>IF(AND(טבלה20[[#This Row],[הפרש קבוע אחרון]]&lt;&gt;"",I1400=""),טבלה20[[#This Row],[CycleNumber]],"")</f>
        <v/>
      </c>
      <c r="U1401" s="1" t="str">
        <f>IF(OR(טבלה20[[#This Row],[CycleNumber]]&gt;B1402,B1402=""),טבלה20[[#This Row],[CycleNumber]],"")</f>
        <v/>
      </c>
      <c r="V14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1" t="s">
        <v>76</v>
      </c>
      <c r="AO1401">
        <v>9</v>
      </c>
      <c r="AP1401">
        <v>29</v>
      </c>
      <c r="AQ1401">
        <f t="shared" si="46"/>
        <v>0</v>
      </c>
      <c r="AR1401" t="str">
        <f t="shared" si="47"/>
        <v/>
      </c>
    </row>
    <row r="1402" spans="1:44" hidden="1" x14ac:dyDescent="0.25">
      <c r="A1402" t="s">
        <v>76</v>
      </c>
      <c r="B1402">
        <v>11</v>
      </c>
      <c r="C1402">
        <v>0</v>
      </c>
      <c r="D1402">
        <v>1</v>
      </c>
      <c r="E1402">
        <v>0</v>
      </c>
      <c r="F1402">
        <v>29</v>
      </c>
      <c r="G1402" t="str">
        <f>IF(טבלה20[[#This Row],[CycleNumber]]&gt;2,IF(AND(טבלה20[[#This Row],[LengthofCycle]]-F1401=F1401-F1400,טבלה20[[#This Row],[LengthofCycle]]-F1401&lt;&gt;0),1,""),"")</f>
        <v/>
      </c>
      <c r="H1402" t="str">
        <f>IF(טבלה20[[#This Row],[דילוג]]=1,SUM(G1402:G1403),"")</f>
        <v/>
      </c>
      <c r="I1402" t="str">
        <f>IF(AND(טבלה20[[#This Row],[CycleNumber]]&gt;B1401,טבלה20[[#This Row],[CycleNumber]]&gt;2),IF(טבלה20[[#This Row],[דילוג]]=1,טבלה20[[#This Row],[LengthofCycle]]-F1401,I1401),"")</f>
        <v/>
      </c>
      <c r="J1402">
        <f>IF(AND(טבלה20[[#This Row],[CycleNumber]]&gt;B1401,טבלה20[[#This Row],[CycleNumber]]&gt;2),IF(טבלה20[[#This Row],[דילוג]]=1,1,IF(MAX(J1400:J1401)=1,1,IF(טבלה20[[#This Row],[LengthofCycle]]-F1401&lt;&gt;טבלה20[[#This Row],[הפרש קבוע אחרון]],0,""))),"")</f>
        <v>0</v>
      </c>
      <c r="K1402" t="str">
        <f>IF(טבלה20[[#This Row],[CycleNumber]]&lt;3,"",IF(טבלה20[[#This Row],[דילוג]]=1,1,IF(K1401="","",IF(טבלה20[[#This Row],[LengthofCycle]]-F1401=טבלה20[[#This Row],[הפרש קבוע אחרון]],1,IF(K1401+1&gt;3,"",K1401+1)))))</f>
        <v/>
      </c>
      <c r="L1402" t="str">
        <f>IF(OR(טבלה20[[#This Row],[פעילות]]="",K1401=""),"",IF(טבלה20[[#This Row],[פעילות]]=1,1,0))</f>
        <v/>
      </c>
      <c r="M1402" s="1" t="str">
        <f>IF(טבלה20[[#This Row],[פעילות]]="","",IF(OR(M1401="",AND(טבלה20[[#This Row],[דילוג]]=1,K1401=3)),1,M1401+1))</f>
        <v/>
      </c>
      <c r="N1402" s="1" t="str">
        <f>IF(AND(טבלה20[[#This Row],[מחזורי פעילות]]=3,G1403=1,טבלה20[[#This Row],[הפרש קבוע אחרון]]&lt;&gt;I1403),1,"")</f>
        <v/>
      </c>
      <c r="O1402" s="1" t="str">
        <f>IF(AND(טבלה20[[#This Row],[מחזורי פעילות]]=3,G1403=1,טבלה20[[#This Row],[הפרש קבוע אחרון]]=I1403),1,"")</f>
        <v/>
      </c>
      <c r="P1402" s="1" t="str">
        <f>IF(AND(טבלה20[[#This Row],[דילוג]]=1,טבלה20[[#This Row],[הפרש קבוע אחרון]]=I1401,טבלה20[[#This Row],[מחזורי פעילות]]&gt;1),1,"")</f>
        <v/>
      </c>
      <c r="Q1402" s="1" t="str">
        <f>IF(OR(AND(טבלה20[[#This Row],[מחזורי פעילות]]&lt;&gt;"",M1403=""),AND(טבלה20[[#This Row],[פעילות]]=3,M1403=1)),טבלה20[[#This Row],[מחזורי פעילות]],"")</f>
        <v/>
      </c>
      <c r="R1402" s="1" t="str">
        <f>IF(טבלה20[[#This Row],[באיזה מחזור נעקר אחרי קביעה?]]&lt;&gt;"",1,"")</f>
        <v/>
      </c>
      <c r="S1402" s="1" t="str">
        <f>IF(AND(טבלה20[[#This Row],[באיזה מחזור נעקר אחרי קביעה?]]&lt;&gt;"",טבלה20[[#This Row],[CycleNumber]]&gt;B1403),טבלה20[[#This Row],[באיזה מחזור נעקר אחרי קביעה?]],"")</f>
        <v/>
      </c>
      <c r="T1402" s="1" t="str">
        <f>IF(AND(טבלה20[[#This Row],[הפרש קבוע אחרון]]&lt;&gt;"",I1401=""),טבלה20[[#This Row],[CycleNumber]],"")</f>
        <v/>
      </c>
      <c r="U1402" s="1" t="str">
        <f>IF(OR(טבלה20[[#This Row],[CycleNumber]]&gt;B1403,B1403=""),טבלה20[[#This Row],[CycleNumber]],"")</f>
        <v/>
      </c>
      <c r="V14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2" t="s">
        <v>76</v>
      </c>
      <c r="AO1402">
        <v>10</v>
      </c>
      <c r="AP1402">
        <v>28</v>
      </c>
      <c r="AQ1402">
        <f t="shared" si="46"/>
        <v>0</v>
      </c>
      <c r="AR1402" t="str">
        <f t="shared" si="47"/>
        <v/>
      </c>
    </row>
    <row r="1403" spans="1:44" hidden="1" x14ac:dyDescent="0.25">
      <c r="A1403" t="s">
        <v>76</v>
      </c>
      <c r="B1403">
        <v>12</v>
      </c>
      <c r="C1403">
        <v>0</v>
      </c>
      <c r="D1403">
        <v>1</v>
      </c>
      <c r="E1403">
        <v>0</v>
      </c>
      <c r="F1403">
        <v>28</v>
      </c>
      <c r="G1403" t="str">
        <f>IF(טבלה20[[#This Row],[CycleNumber]]&gt;2,IF(AND(טבלה20[[#This Row],[LengthofCycle]]-F1402=F1402-F1401,טבלה20[[#This Row],[LengthofCycle]]-F1402&lt;&gt;0),1,""),"")</f>
        <v/>
      </c>
      <c r="H1403" t="str">
        <f>IF(טבלה20[[#This Row],[דילוג]]=1,SUM(G1403:G1404),"")</f>
        <v/>
      </c>
      <c r="I1403" t="str">
        <f>IF(AND(טבלה20[[#This Row],[CycleNumber]]&gt;B1402,טבלה20[[#This Row],[CycleNumber]]&gt;2),IF(טבלה20[[#This Row],[דילוג]]=1,טבלה20[[#This Row],[LengthofCycle]]-F1402,I1402),"")</f>
        <v/>
      </c>
      <c r="J1403">
        <f>IF(AND(טבלה20[[#This Row],[CycleNumber]]&gt;B1402,טבלה20[[#This Row],[CycleNumber]]&gt;2),IF(טבלה20[[#This Row],[דילוג]]=1,1,IF(MAX(J1401:J1402)=1,1,IF(טבלה20[[#This Row],[LengthofCycle]]-F1402&lt;&gt;טבלה20[[#This Row],[הפרש קבוע אחרון]],0,""))),"")</f>
        <v>0</v>
      </c>
      <c r="K1403" t="str">
        <f>IF(טבלה20[[#This Row],[CycleNumber]]&lt;3,"",IF(טבלה20[[#This Row],[דילוג]]=1,1,IF(K1402="","",IF(טבלה20[[#This Row],[LengthofCycle]]-F1402=טבלה20[[#This Row],[הפרש קבוע אחרון]],1,IF(K1402+1&gt;3,"",K1402+1)))))</f>
        <v/>
      </c>
      <c r="L1403" t="str">
        <f>IF(OR(טבלה20[[#This Row],[פעילות]]="",K1402=""),"",IF(טבלה20[[#This Row],[פעילות]]=1,1,0))</f>
        <v/>
      </c>
      <c r="M1403" s="1" t="str">
        <f>IF(טבלה20[[#This Row],[פעילות]]="","",IF(OR(M1402="",AND(טבלה20[[#This Row],[דילוג]]=1,K1402=3)),1,M1402+1))</f>
        <v/>
      </c>
      <c r="N1403" s="1" t="str">
        <f>IF(AND(טבלה20[[#This Row],[מחזורי פעילות]]=3,G1404=1,טבלה20[[#This Row],[הפרש קבוע אחרון]]&lt;&gt;I1404),1,"")</f>
        <v/>
      </c>
      <c r="O1403" s="1" t="str">
        <f>IF(AND(טבלה20[[#This Row],[מחזורי פעילות]]=3,G1404=1,טבלה20[[#This Row],[הפרש קבוע אחרון]]=I1404),1,"")</f>
        <v/>
      </c>
      <c r="P1403" s="1" t="str">
        <f>IF(AND(טבלה20[[#This Row],[דילוג]]=1,טבלה20[[#This Row],[הפרש קבוע אחרון]]=I1402,טבלה20[[#This Row],[מחזורי פעילות]]&gt;1),1,"")</f>
        <v/>
      </c>
      <c r="Q1403" s="1" t="str">
        <f>IF(OR(AND(טבלה20[[#This Row],[מחזורי פעילות]]&lt;&gt;"",M1404=""),AND(טבלה20[[#This Row],[פעילות]]=3,M1404=1)),טבלה20[[#This Row],[מחזורי פעילות]],"")</f>
        <v/>
      </c>
      <c r="R1403" s="1" t="str">
        <f>IF(טבלה20[[#This Row],[באיזה מחזור נעקר אחרי קביעה?]]&lt;&gt;"",1,"")</f>
        <v/>
      </c>
      <c r="S1403" s="1" t="str">
        <f>IF(AND(טבלה20[[#This Row],[באיזה מחזור נעקר אחרי קביעה?]]&lt;&gt;"",טבלה20[[#This Row],[CycleNumber]]&gt;B1404),טבלה20[[#This Row],[באיזה מחזור נעקר אחרי קביעה?]],"")</f>
        <v/>
      </c>
      <c r="T1403" s="1" t="str">
        <f>IF(AND(טבלה20[[#This Row],[הפרש קבוע אחרון]]&lt;&gt;"",I1402=""),טבלה20[[#This Row],[CycleNumber]],"")</f>
        <v/>
      </c>
      <c r="U1403" s="1" t="str">
        <f>IF(OR(טבלה20[[#This Row],[CycleNumber]]&gt;B1404,B1404=""),טבלה20[[#This Row],[CycleNumber]],"")</f>
        <v/>
      </c>
      <c r="V14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3" t="s">
        <v>76</v>
      </c>
      <c r="AO1403">
        <v>11</v>
      </c>
      <c r="AP1403">
        <v>29</v>
      </c>
      <c r="AQ1403">
        <f t="shared" si="46"/>
        <v>0</v>
      </c>
      <c r="AR1403" t="str">
        <f t="shared" si="47"/>
        <v/>
      </c>
    </row>
    <row r="1404" spans="1:44" hidden="1" x14ac:dyDescent="0.25">
      <c r="A1404" t="s">
        <v>76</v>
      </c>
      <c r="B1404">
        <v>13</v>
      </c>
      <c r="C1404">
        <v>0</v>
      </c>
      <c r="D1404">
        <v>1</v>
      </c>
      <c r="E1404">
        <v>0</v>
      </c>
      <c r="F1404">
        <v>27</v>
      </c>
      <c r="G1404">
        <f>IF(טבלה20[[#This Row],[CycleNumber]]&gt;2,IF(AND(טבלה20[[#This Row],[LengthofCycle]]-F1403=F1403-F1402,טבלה20[[#This Row],[LengthofCycle]]-F1403&lt;&gt;0),1,""),"")</f>
        <v>1</v>
      </c>
      <c r="H1404">
        <f>IF(טבלה20[[#This Row],[דילוג]]=1,SUM(G1404:G1405),"")</f>
        <v>1</v>
      </c>
      <c r="I1404">
        <f>IF(AND(טבלה20[[#This Row],[CycleNumber]]&gt;B1403,טבלה20[[#This Row],[CycleNumber]]&gt;2),IF(טבלה20[[#This Row],[דילוג]]=1,טבלה20[[#This Row],[LengthofCycle]]-F1403,I1403),"")</f>
        <v>-1</v>
      </c>
      <c r="J1404">
        <f>IF(AND(טבלה20[[#This Row],[CycleNumber]]&gt;B1403,טבלה20[[#This Row],[CycleNumber]]&gt;2),IF(טבלה20[[#This Row],[דילוג]]=1,1,IF(MAX(J1402:J1403)=1,1,IF(טבלה20[[#This Row],[LengthofCycle]]-F1403&lt;&gt;טבלה20[[#This Row],[הפרש קבוע אחרון]],0,""))),"")</f>
        <v>1</v>
      </c>
      <c r="K1404">
        <f>IF(טבלה20[[#This Row],[CycleNumber]]&lt;3,"",IF(טבלה20[[#This Row],[דילוג]]=1,1,IF(K1403="","",IF(טבלה20[[#This Row],[LengthofCycle]]-F1403=טבלה20[[#This Row],[הפרש קבוע אחרון]],1,IF(K1403+1&gt;3,"",K1403+1)))))</f>
        <v>1</v>
      </c>
      <c r="L1404" t="str">
        <f>IF(OR(טבלה20[[#This Row],[פעילות]]="",K1403=""),"",IF(טבלה20[[#This Row],[פעילות]]=1,1,0))</f>
        <v/>
      </c>
      <c r="M1404" s="1">
        <f>IF(טבלה20[[#This Row],[פעילות]]="","",IF(OR(M1403="",AND(טבלה20[[#This Row],[דילוג]]=1,K1403=3)),1,M1403+1))</f>
        <v>1</v>
      </c>
      <c r="N1404" s="1" t="str">
        <f>IF(AND(טבלה20[[#This Row],[מחזורי פעילות]]=3,G1405=1,טבלה20[[#This Row],[הפרש קבוע אחרון]]&lt;&gt;I1405),1,"")</f>
        <v/>
      </c>
      <c r="O1404" s="1" t="str">
        <f>IF(AND(טבלה20[[#This Row],[מחזורי פעילות]]=3,G1405=1,טבלה20[[#This Row],[הפרש קבוע אחרון]]=I1405),1,"")</f>
        <v/>
      </c>
      <c r="P1404" s="1" t="str">
        <f>IF(AND(טבלה20[[#This Row],[דילוג]]=1,טבלה20[[#This Row],[הפרש קבוע אחרון]]=I1403,טבלה20[[#This Row],[מחזורי פעילות]]&gt;1),1,"")</f>
        <v/>
      </c>
      <c r="Q1404" s="1">
        <f>IF(OR(AND(טבלה20[[#This Row],[מחזורי פעילות]]&lt;&gt;"",M1405=""),AND(טבלה20[[#This Row],[פעילות]]=3,M1405=1)),טבלה20[[#This Row],[מחזורי פעילות]],"")</f>
        <v>1</v>
      </c>
      <c r="R1404" s="1">
        <f>IF(טבלה20[[#This Row],[באיזה מחזור נעקר אחרי קביעה?]]&lt;&gt;"",1,"")</f>
        <v>1</v>
      </c>
      <c r="S1404" s="1">
        <f>IF(AND(טבלה20[[#This Row],[באיזה מחזור נעקר אחרי קביעה?]]&lt;&gt;"",טבלה20[[#This Row],[CycleNumber]]&gt;B1405),טבלה20[[#This Row],[באיזה מחזור נעקר אחרי קביעה?]],"")</f>
        <v>1</v>
      </c>
      <c r="T1404" s="1">
        <f>IF(AND(טבלה20[[#This Row],[הפרש קבוע אחרון]]&lt;&gt;"",I1403=""),טבלה20[[#This Row],[CycleNumber]],"")</f>
        <v>13</v>
      </c>
      <c r="U1404" s="1">
        <f>IF(OR(טבלה20[[#This Row],[CycleNumber]]&gt;B1405,B1405=""),טבלה20[[#This Row],[CycleNumber]],"")</f>
        <v>13</v>
      </c>
      <c r="V14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4" t="s">
        <v>76</v>
      </c>
      <c r="AO1404">
        <v>12</v>
      </c>
      <c r="AP1404">
        <v>28</v>
      </c>
      <c r="AQ1404">
        <f t="shared" si="46"/>
        <v>0</v>
      </c>
      <c r="AR1404" t="str">
        <f t="shared" si="47"/>
        <v/>
      </c>
    </row>
    <row r="1405" spans="1:44" hidden="1" x14ac:dyDescent="0.25">
      <c r="A1405" t="s">
        <v>77</v>
      </c>
      <c r="B1405">
        <v>1</v>
      </c>
      <c r="C1405">
        <v>0</v>
      </c>
      <c r="D1405">
        <v>1</v>
      </c>
      <c r="E1405">
        <v>0</v>
      </c>
      <c r="F1405">
        <v>24</v>
      </c>
      <c r="G1405" t="str">
        <f>IF(טבלה20[[#This Row],[CycleNumber]]&gt;2,IF(AND(טבלה20[[#This Row],[LengthofCycle]]-F1404=F1404-F1403,טבלה20[[#This Row],[LengthofCycle]]-F1404&lt;&gt;0),1,""),"")</f>
        <v/>
      </c>
      <c r="H1405" t="str">
        <f>IF(טבלה20[[#This Row],[דילוג]]=1,SUM(G1405:G1406),"")</f>
        <v/>
      </c>
      <c r="I1405" t="str">
        <f>IF(AND(טבלה20[[#This Row],[CycleNumber]]&gt;B1404,טבלה20[[#This Row],[CycleNumber]]&gt;2),IF(טבלה20[[#This Row],[דילוג]]=1,טבלה20[[#This Row],[LengthofCycle]]-F1404,I1404),"")</f>
        <v/>
      </c>
      <c r="J1405" t="str">
        <f>IF(AND(טבלה20[[#This Row],[CycleNumber]]&gt;B1404,טבלה20[[#This Row],[CycleNumber]]&gt;2),IF(טבלה20[[#This Row],[דילוג]]=1,1,IF(MAX(J1403:J1404)=1,1,IF(טבלה20[[#This Row],[LengthofCycle]]-F1404&lt;&gt;טבלה20[[#This Row],[הפרש קבוע אחרון]],0,""))),"")</f>
        <v/>
      </c>
      <c r="K1405" t="str">
        <f>IF(טבלה20[[#This Row],[CycleNumber]]&lt;3,"",IF(טבלה20[[#This Row],[דילוג]]=1,1,IF(K1404="","",IF(טבלה20[[#This Row],[LengthofCycle]]-F1404=טבלה20[[#This Row],[הפרש קבוע אחרון]],1,IF(K1404+1&gt;3,"",K1404+1)))))</f>
        <v/>
      </c>
      <c r="L1405" t="str">
        <f>IF(OR(טבלה20[[#This Row],[פעילות]]="",K1404=""),"",IF(טבלה20[[#This Row],[פעילות]]=1,1,0))</f>
        <v/>
      </c>
      <c r="M1405" s="1" t="str">
        <f>IF(טבלה20[[#This Row],[פעילות]]="","",IF(OR(M1404="",AND(טבלה20[[#This Row],[דילוג]]=1,K1404=3)),1,M1404+1))</f>
        <v/>
      </c>
      <c r="N1405" s="1" t="str">
        <f>IF(AND(טבלה20[[#This Row],[מחזורי פעילות]]=3,G1406=1,טבלה20[[#This Row],[הפרש קבוע אחרון]]&lt;&gt;I1406),1,"")</f>
        <v/>
      </c>
      <c r="O1405" s="1" t="str">
        <f>IF(AND(טבלה20[[#This Row],[מחזורי פעילות]]=3,G1406=1,טבלה20[[#This Row],[הפרש קבוע אחרון]]=I1406),1,"")</f>
        <v/>
      </c>
      <c r="P1405" s="1" t="str">
        <f>IF(AND(טבלה20[[#This Row],[דילוג]]=1,טבלה20[[#This Row],[הפרש קבוע אחרון]]=I1404,טבלה20[[#This Row],[מחזורי פעילות]]&gt;1),1,"")</f>
        <v/>
      </c>
      <c r="Q1405" s="1" t="str">
        <f>IF(OR(AND(טבלה20[[#This Row],[מחזורי פעילות]]&lt;&gt;"",M1406=""),AND(טבלה20[[#This Row],[פעילות]]=3,M1406=1)),טבלה20[[#This Row],[מחזורי פעילות]],"")</f>
        <v/>
      </c>
      <c r="R1405" s="1" t="str">
        <f>IF(טבלה20[[#This Row],[באיזה מחזור נעקר אחרי קביעה?]]&lt;&gt;"",1,"")</f>
        <v/>
      </c>
      <c r="S1405" s="1" t="str">
        <f>IF(AND(טבלה20[[#This Row],[באיזה מחזור נעקר אחרי קביעה?]]&lt;&gt;"",טבלה20[[#This Row],[CycleNumber]]&gt;B1406),טבלה20[[#This Row],[באיזה מחזור נעקר אחרי קביעה?]],"")</f>
        <v/>
      </c>
      <c r="T1405" s="1" t="str">
        <f>IF(AND(טבלה20[[#This Row],[הפרש קבוע אחרון]]&lt;&gt;"",I1404=""),טבלה20[[#This Row],[CycleNumber]],"")</f>
        <v/>
      </c>
      <c r="U1405" s="1" t="str">
        <f>IF(OR(טבלה20[[#This Row],[CycleNumber]]&gt;B1406,B1406=""),טבלה20[[#This Row],[CycleNumber]],"")</f>
        <v/>
      </c>
      <c r="V14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5" t="s">
        <v>76</v>
      </c>
      <c r="AO1405">
        <v>13</v>
      </c>
      <c r="AP1405">
        <v>27</v>
      </c>
      <c r="AQ1405">
        <f t="shared" si="46"/>
        <v>1</v>
      </c>
      <c r="AR1405" t="str">
        <f t="shared" si="47"/>
        <v/>
      </c>
    </row>
    <row r="1406" spans="1:44" hidden="1" x14ac:dyDescent="0.25">
      <c r="A1406" t="s">
        <v>77</v>
      </c>
      <c r="B1406">
        <v>2</v>
      </c>
      <c r="C1406">
        <v>0</v>
      </c>
      <c r="D1406">
        <v>1</v>
      </c>
      <c r="E1406">
        <v>0</v>
      </c>
      <c r="F1406">
        <v>29</v>
      </c>
      <c r="G1406" t="str">
        <f>IF(טבלה20[[#This Row],[CycleNumber]]&gt;2,IF(AND(טבלה20[[#This Row],[LengthofCycle]]-F1405=F1405-F1404,טבלה20[[#This Row],[LengthofCycle]]-F1405&lt;&gt;0),1,""),"")</f>
        <v/>
      </c>
      <c r="H1406" t="str">
        <f>IF(טבלה20[[#This Row],[דילוג]]=1,SUM(G1406:G1407),"")</f>
        <v/>
      </c>
      <c r="I1406" t="str">
        <f>IF(AND(טבלה20[[#This Row],[CycleNumber]]&gt;B1405,טבלה20[[#This Row],[CycleNumber]]&gt;2),IF(טבלה20[[#This Row],[דילוג]]=1,טבלה20[[#This Row],[LengthofCycle]]-F1405,I1405),"")</f>
        <v/>
      </c>
      <c r="J1406" t="str">
        <f>IF(AND(טבלה20[[#This Row],[CycleNumber]]&gt;B1405,טבלה20[[#This Row],[CycleNumber]]&gt;2),IF(טבלה20[[#This Row],[דילוג]]=1,1,IF(MAX(J1404:J1405)=1,1,IF(טבלה20[[#This Row],[LengthofCycle]]-F1405&lt;&gt;טבלה20[[#This Row],[הפרש קבוע אחרון]],0,""))),"")</f>
        <v/>
      </c>
      <c r="K1406" t="str">
        <f>IF(טבלה20[[#This Row],[CycleNumber]]&lt;3,"",IF(טבלה20[[#This Row],[דילוג]]=1,1,IF(K1405="","",IF(טבלה20[[#This Row],[LengthofCycle]]-F1405=טבלה20[[#This Row],[הפרש קבוע אחרון]],1,IF(K1405+1&gt;3,"",K1405+1)))))</f>
        <v/>
      </c>
      <c r="L1406" t="str">
        <f>IF(OR(טבלה20[[#This Row],[פעילות]]="",K1405=""),"",IF(טבלה20[[#This Row],[פעילות]]=1,1,0))</f>
        <v/>
      </c>
      <c r="M1406" s="1" t="str">
        <f>IF(טבלה20[[#This Row],[פעילות]]="","",IF(OR(M1405="",AND(טבלה20[[#This Row],[דילוג]]=1,K1405=3)),1,M1405+1))</f>
        <v/>
      </c>
      <c r="N1406" s="1" t="str">
        <f>IF(AND(טבלה20[[#This Row],[מחזורי פעילות]]=3,G1407=1,טבלה20[[#This Row],[הפרש קבוע אחרון]]&lt;&gt;I1407),1,"")</f>
        <v/>
      </c>
      <c r="O1406" s="1" t="str">
        <f>IF(AND(טבלה20[[#This Row],[מחזורי פעילות]]=3,G1407=1,טבלה20[[#This Row],[הפרש קבוע אחרון]]=I1407),1,"")</f>
        <v/>
      </c>
      <c r="P1406" s="1" t="str">
        <f>IF(AND(טבלה20[[#This Row],[דילוג]]=1,טבלה20[[#This Row],[הפרש קבוע אחרון]]=I1405,טבלה20[[#This Row],[מחזורי פעילות]]&gt;1),1,"")</f>
        <v/>
      </c>
      <c r="Q1406" s="1" t="str">
        <f>IF(OR(AND(טבלה20[[#This Row],[מחזורי פעילות]]&lt;&gt;"",M1407=""),AND(טבלה20[[#This Row],[פעילות]]=3,M1407=1)),טבלה20[[#This Row],[מחזורי פעילות]],"")</f>
        <v/>
      </c>
      <c r="R1406" s="1" t="str">
        <f>IF(טבלה20[[#This Row],[באיזה מחזור נעקר אחרי קביעה?]]&lt;&gt;"",1,"")</f>
        <v/>
      </c>
      <c r="S1406" s="1" t="str">
        <f>IF(AND(טבלה20[[#This Row],[באיזה מחזור נעקר אחרי קביעה?]]&lt;&gt;"",טבלה20[[#This Row],[CycleNumber]]&gt;B1407),טבלה20[[#This Row],[באיזה מחזור נעקר אחרי קביעה?]],"")</f>
        <v/>
      </c>
      <c r="T1406" s="1" t="str">
        <f>IF(AND(טבלה20[[#This Row],[הפרש קבוע אחרון]]&lt;&gt;"",I1405=""),טבלה20[[#This Row],[CycleNumber]],"")</f>
        <v/>
      </c>
      <c r="U1406" s="1" t="str">
        <f>IF(OR(טבלה20[[#This Row],[CycleNumber]]&gt;B1407,B1407=""),טבלה20[[#This Row],[CycleNumber]],"")</f>
        <v/>
      </c>
      <c r="V14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6" t="s">
        <v>77</v>
      </c>
      <c r="AO1406">
        <v>1</v>
      </c>
      <c r="AP1406">
        <v>24</v>
      </c>
      <c r="AQ1406" t="str">
        <f t="shared" si="46"/>
        <v/>
      </c>
      <c r="AR1406" t="str">
        <f t="shared" si="47"/>
        <v/>
      </c>
    </row>
    <row r="1407" spans="1:44" hidden="1" x14ac:dyDescent="0.25">
      <c r="A1407" t="s">
        <v>77</v>
      </c>
      <c r="B1407">
        <v>3</v>
      </c>
      <c r="C1407">
        <v>0</v>
      </c>
      <c r="D1407">
        <v>1</v>
      </c>
      <c r="E1407">
        <v>0</v>
      </c>
      <c r="F1407">
        <v>26</v>
      </c>
      <c r="G1407" t="str">
        <f>IF(טבלה20[[#This Row],[CycleNumber]]&gt;2,IF(AND(טבלה20[[#This Row],[LengthofCycle]]-F1406=F1406-F1405,טבלה20[[#This Row],[LengthofCycle]]-F1406&lt;&gt;0),1,""),"")</f>
        <v/>
      </c>
      <c r="H1407" t="str">
        <f>IF(טבלה20[[#This Row],[דילוג]]=1,SUM(G1407:G1408),"")</f>
        <v/>
      </c>
      <c r="I1407" t="str">
        <f>IF(AND(טבלה20[[#This Row],[CycleNumber]]&gt;B1406,טבלה20[[#This Row],[CycleNumber]]&gt;2),IF(טבלה20[[#This Row],[דילוג]]=1,טבלה20[[#This Row],[LengthofCycle]]-F1406,I1406),"")</f>
        <v/>
      </c>
      <c r="J1407">
        <f>IF(AND(טבלה20[[#This Row],[CycleNumber]]&gt;B1406,טבלה20[[#This Row],[CycleNumber]]&gt;2),IF(טבלה20[[#This Row],[דילוג]]=1,1,IF(MAX(J1405:J1406)=1,1,IF(טבלה20[[#This Row],[LengthofCycle]]-F1406&lt;&gt;טבלה20[[#This Row],[הפרש קבוע אחרון]],0,""))),"")</f>
        <v>0</v>
      </c>
      <c r="K1407" t="str">
        <f>IF(טבלה20[[#This Row],[CycleNumber]]&lt;3,"",IF(טבלה20[[#This Row],[דילוג]]=1,1,IF(K1406="","",IF(טבלה20[[#This Row],[LengthofCycle]]-F1406=טבלה20[[#This Row],[הפרש קבוע אחרון]],1,IF(K1406+1&gt;3,"",K1406+1)))))</f>
        <v/>
      </c>
      <c r="L1407" t="str">
        <f>IF(OR(טבלה20[[#This Row],[פעילות]]="",K1406=""),"",IF(טבלה20[[#This Row],[פעילות]]=1,1,0))</f>
        <v/>
      </c>
      <c r="M1407" s="1" t="str">
        <f>IF(טבלה20[[#This Row],[פעילות]]="","",IF(OR(M1406="",AND(טבלה20[[#This Row],[דילוג]]=1,K1406=3)),1,M1406+1))</f>
        <v/>
      </c>
      <c r="N1407" s="1" t="str">
        <f>IF(AND(טבלה20[[#This Row],[מחזורי פעילות]]=3,G1408=1,טבלה20[[#This Row],[הפרש קבוע אחרון]]&lt;&gt;I1408),1,"")</f>
        <v/>
      </c>
      <c r="O1407" s="1" t="str">
        <f>IF(AND(טבלה20[[#This Row],[מחזורי פעילות]]=3,G1408=1,טבלה20[[#This Row],[הפרש קבוע אחרון]]=I1408),1,"")</f>
        <v/>
      </c>
      <c r="P1407" s="1" t="str">
        <f>IF(AND(טבלה20[[#This Row],[דילוג]]=1,טבלה20[[#This Row],[הפרש קבוע אחרון]]=I1406,טבלה20[[#This Row],[מחזורי פעילות]]&gt;1),1,"")</f>
        <v/>
      </c>
      <c r="Q1407" s="1" t="str">
        <f>IF(OR(AND(טבלה20[[#This Row],[מחזורי פעילות]]&lt;&gt;"",M1408=""),AND(טבלה20[[#This Row],[פעילות]]=3,M1408=1)),טבלה20[[#This Row],[מחזורי פעילות]],"")</f>
        <v/>
      </c>
      <c r="R1407" s="1" t="str">
        <f>IF(טבלה20[[#This Row],[באיזה מחזור נעקר אחרי קביעה?]]&lt;&gt;"",1,"")</f>
        <v/>
      </c>
      <c r="S1407" s="1" t="str">
        <f>IF(AND(טבלה20[[#This Row],[באיזה מחזור נעקר אחרי קביעה?]]&lt;&gt;"",טבלה20[[#This Row],[CycleNumber]]&gt;B1408),טבלה20[[#This Row],[באיזה מחזור נעקר אחרי קביעה?]],"")</f>
        <v/>
      </c>
      <c r="T1407" s="1" t="str">
        <f>IF(AND(טבלה20[[#This Row],[הפרש קבוע אחרון]]&lt;&gt;"",I1406=""),טבלה20[[#This Row],[CycleNumber]],"")</f>
        <v/>
      </c>
      <c r="U1407" s="1" t="str">
        <f>IF(OR(טבלה20[[#This Row],[CycleNumber]]&gt;B1408,B1408=""),טבלה20[[#This Row],[CycleNumber]],"")</f>
        <v/>
      </c>
      <c r="V14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7" t="s">
        <v>77</v>
      </c>
      <c r="AO1407">
        <v>2</v>
      </c>
      <c r="AP1407">
        <v>29</v>
      </c>
      <c r="AQ1407" t="str">
        <f t="shared" si="46"/>
        <v/>
      </c>
      <c r="AR1407" t="str">
        <f t="shared" si="47"/>
        <v/>
      </c>
    </row>
    <row r="1408" spans="1:44" hidden="1" x14ac:dyDescent="0.25">
      <c r="A1408" t="s">
        <v>77</v>
      </c>
      <c r="B1408">
        <v>4</v>
      </c>
      <c r="C1408">
        <v>0</v>
      </c>
      <c r="D1408">
        <v>1</v>
      </c>
      <c r="E1408">
        <v>0</v>
      </c>
      <c r="F1408">
        <v>25</v>
      </c>
      <c r="G1408" t="str">
        <f>IF(טבלה20[[#This Row],[CycleNumber]]&gt;2,IF(AND(טבלה20[[#This Row],[LengthofCycle]]-F1407=F1407-F1406,טבלה20[[#This Row],[LengthofCycle]]-F1407&lt;&gt;0),1,""),"")</f>
        <v/>
      </c>
      <c r="H1408" t="str">
        <f>IF(טבלה20[[#This Row],[דילוג]]=1,SUM(G1408:G1409),"")</f>
        <v/>
      </c>
      <c r="I1408" t="str">
        <f>IF(AND(טבלה20[[#This Row],[CycleNumber]]&gt;B1407,טבלה20[[#This Row],[CycleNumber]]&gt;2),IF(טבלה20[[#This Row],[דילוג]]=1,טבלה20[[#This Row],[LengthofCycle]]-F1407,I1407),"")</f>
        <v/>
      </c>
      <c r="J1408">
        <f>IF(AND(טבלה20[[#This Row],[CycleNumber]]&gt;B1407,טבלה20[[#This Row],[CycleNumber]]&gt;2),IF(טבלה20[[#This Row],[דילוג]]=1,1,IF(MAX(J1406:J1407)=1,1,IF(טבלה20[[#This Row],[LengthofCycle]]-F1407&lt;&gt;טבלה20[[#This Row],[הפרש קבוע אחרון]],0,""))),"")</f>
        <v>0</v>
      </c>
      <c r="K1408" t="str">
        <f>IF(טבלה20[[#This Row],[CycleNumber]]&lt;3,"",IF(טבלה20[[#This Row],[דילוג]]=1,1,IF(K1407="","",IF(טבלה20[[#This Row],[LengthofCycle]]-F1407=טבלה20[[#This Row],[הפרש קבוע אחרון]],1,IF(K1407+1&gt;3,"",K1407+1)))))</f>
        <v/>
      </c>
      <c r="L1408" t="str">
        <f>IF(OR(טבלה20[[#This Row],[פעילות]]="",K1407=""),"",IF(טבלה20[[#This Row],[פעילות]]=1,1,0))</f>
        <v/>
      </c>
      <c r="M1408" s="1" t="str">
        <f>IF(טבלה20[[#This Row],[פעילות]]="","",IF(OR(M1407="",AND(טבלה20[[#This Row],[דילוג]]=1,K1407=3)),1,M1407+1))</f>
        <v/>
      </c>
      <c r="N1408" s="1" t="str">
        <f>IF(AND(טבלה20[[#This Row],[מחזורי פעילות]]=3,G1409=1,טבלה20[[#This Row],[הפרש קבוע אחרון]]&lt;&gt;I1409),1,"")</f>
        <v/>
      </c>
      <c r="O1408" s="1" t="str">
        <f>IF(AND(טבלה20[[#This Row],[מחזורי פעילות]]=3,G1409=1,טבלה20[[#This Row],[הפרש קבוע אחרון]]=I1409),1,"")</f>
        <v/>
      </c>
      <c r="P1408" s="1" t="str">
        <f>IF(AND(טבלה20[[#This Row],[דילוג]]=1,טבלה20[[#This Row],[הפרש קבוע אחרון]]=I1407,טבלה20[[#This Row],[מחזורי פעילות]]&gt;1),1,"")</f>
        <v/>
      </c>
      <c r="Q1408" s="1" t="str">
        <f>IF(OR(AND(טבלה20[[#This Row],[מחזורי פעילות]]&lt;&gt;"",M1409=""),AND(טבלה20[[#This Row],[פעילות]]=3,M1409=1)),טבלה20[[#This Row],[מחזורי פעילות]],"")</f>
        <v/>
      </c>
      <c r="R1408" s="1" t="str">
        <f>IF(טבלה20[[#This Row],[באיזה מחזור נעקר אחרי קביעה?]]&lt;&gt;"",1,"")</f>
        <v/>
      </c>
      <c r="S1408" s="1" t="str">
        <f>IF(AND(טבלה20[[#This Row],[באיזה מחזור נעקר אחרי קביעה?]]&lt;&gt;"",טבלה20[[#This Row],[CycleNumber]]&gt;B1409),טבלה20[[#This Row],[באיזה מחזור נעקר אחרי קביעה?]],"")</f>
        <v/>
      </c>
      <c r="T1408" s="1" t="str">
        <f>IF(AND(טבלה20[[#This Row],[הפרש קבוע אחרון]]&lt;&gt;"",I1407=""),טבלה20[[#This Row],[CycleNumber]],"")</f>
        <v/>
      </c>
      <c r="U1408" s="1" t="str">
        <f>IF(OR(טבלה20[[#This Row],[CycleNumber]]&gt;B1409,B1409=""),טבלה20[[#This Row],[CycleNumber]],"")</f>
        <v/>
      </c>
      <c r="V14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8" t="s">
        <v>77</v>
      </c>
      <c r="AO1408">
        <v>3</v>
      </c>
      <c r="AP1408">
        <v>26</v>
      </c>
      <c r="AQ1408">
        <f t="shared" si="46"/>
        <v>0</v>
      </c>
      <c r="AR1408" t="str">
        <f t="shared" si="47"/>
        <v/>
      </c>
    </row>
    <row r="1409" spans="1:44" hidden="1" x14ac:dyDescent="0.25">
      <c r="A1409" t="s">
        <v>77</v>
      </c>
      <c r="B1409">
        <v>5</v>
      </c>
      <c r="C1409">
        <v>0</v>
      </c>
      <c r="D1409">
        <v>1</v>
      </c>
      <c r="E1409">
        <v>0</v>
      </c>
      <c r="F1409">
        <v>31</v>
      </c>
      <c r="G1409" t="str">
        <f>IF(טבלה20[[#This Row],[CycleNumber]]&gt;2,IF(AND(טבלה20[[#This Row],[LengthofCycle]]-F1408=F1408-F1407,טבלה20[[#This Row],[LengthofCycle]]-F1408&lt;&gt;0),1,""),"")</f>
        <v/>
      </c>
      <c r="H1409" t="str">
        <f>IF(טבלה20[[#This Row],[דילוג]]=1,SUM(G1409:G1410),"")</f>
        <v/>
      </c>
      <c r="I1409" t="str">
        <f>IF(AND(טבלה20[[#This Row],[CycleNumber]]&gt;B1408,טבלה20[[#This Row],[CycleNumber]]&gt;2),IF(טבלה20[[#This Row],[דילוג]]=1,טבלה20[[#This Row],[LengthofCycle]]-F1408,I1408),"")</f>
        <v/>
      </c>
      <c r="J1409">
        <f>IF(AND(טבלה20[[#This Row],[CycleNumber]]&gt;B1408,טבלה20[[#This Row],[CycleNumber]]&gt;2),IF(טבלה20[[#This Row],[דילוג]]=1,1,IF(MAX(J1407:J1408)=1,1,IF(טבלה20[[#This Row],[LengthofCycle]]-F1408&lt;&gt;טבלה20[[#This Row],[הפרש קבוע אחרון]],0,""))),"")</f>
        <v>0</v>
      </c>
      <c r="K1409" t="str">
        <f>IF(טבלה20[[#This Row],[CycleNumber]]&lt;3,"",IF(טבלה20[[#This Row],[דילוג]]=1,1,IF(K1408="","",IF(טבלה20[[#This Row],[LengthofCycle]]-F1408=טבלה20[[#This Row],[הפרש קבוע אחרון]],1,IF(K1408+1&gt;3,"",K1408+1)))))</f>
        <v/>
      </c>
      <c r="L1409" t="str">
        <f>IF(OR(טבלה20[[#This Row],[פעילות]]="",K1408=""),"",IF(טבלה20[[#This Row],[פעילות]]=1,1,0))</f>
        <v/>
      </c>
      <c r="M1409" s="1" t="str">
        <f>IF(טבלה20[[#This Row],[פעילות]]="","",IF(OR(M1408="",AND(טבלה20[[#This Row],[דילוג]]=1,K1408=3)),1,M1408+1))</f>
        <v/>
      </c>
      <c r="N1409" s="1" t="str">
        <f>IF(AND(טבלה20[[#This Row],[מחזורי פעילות]]=3,G1410=1,טבלה20[[#This Row],[הפרש קבוע אחרון]]&lt;&gt;I1410),1,"")</f>
        <v/>
      </c>
      <c r="O1409" s="1" t="str">
        <f>IF(AND(טבלה20[[#This Row],[מחזורי פעילות]]=3,G1410=1,טבלה20[[#This Row],[הפרש קבוע אחרון]]=I1410),1,"")</f>
        <v/>
      </c>
      <c r="P1409" s="1" t="str">
        <f>IF(AND(טבלה20[[#This Row],[דילוג]]=1,טבלה20[[#This Row],[הפרש קבוע אחרון]]=I1408,טבלה20[[#This Row],[מחזורי פעילות]]&gt;1),1,"")</f>
        <v/>
      </c>
      <c r="Q1409" s="1" t="str">
        <f>IF(OR(AND(טבלה20[[#This Row],[מחזורי פעילות]]&lt;&gt;"",M1410=""),AND(טבלה20[[#This Row],[פעילות]]=3,M1410=1)),טבלה20[[#This Row],[מחזורי פעילות]],"")</f>
        <v/>
      </c>
      <c r="R1409" s="1" t="str">
        <f>IF(טבלה20[[#This Row],[באיזה מחזור נעקר אחרי קביעה?]]&lt;&gt;"",1,"")</f>
        <v/>
      </c>
      <c r="S1409" s="1" t="str">
        <f>IF(AND(טבלה20[[#This Row],[באיזה מחזור נעקר אחרי קביעה?]]&lt;&gt;"",טבלה20[[#This Row],[CycleNumber]]&gt;B1410),טבלה20[[#This Row],[באיזה מחזור נעקר אחרי קביעה?]],"")</f>
        <v/>
      </c>
      <c r="T1409" s="1" t="str">
        <f>IF(AND(טבלה20[[#This Row],[הפרש קבוע אחרון]]&lt;&gt;"",I1408=""),טבלה20[[#This Row],[CycleNumber]],"")</f>
        <v/>
      </c>
      <c r="U1409" s="1" t="str">
        <f>IF(OR(טבלה20[[#This Row],[CycleNumber]]&gt;B1410,B1410=""),טבלה20[[#This Row],[CycleNumber]],"")</f>
        <v/>
      </c>
      <c r="V14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09" t="s">
        <v>77</v>
      </c>
      <c r="AO1409">
        <v>4</v>
      </c>
      <c r="AP1409">
        <v>25</v>
      </c>
      <c r="AQ1409">
        <f t="shared" si="46"/>
        <v>0</v>
      </c>
      <c r="AR1409" t="str">
        <f t="shared" si="47"/>
        <v/>
      </c>
    </row>
    <row r="1410" spans="1:44" hidden="1" x14ac:dyDescent="0.25">
      <c r="A1410" t="s">
        <v>77</v>
      </c>
      <c r="B1410">
        <v>6</v>
      </c>
      <c r="C1410">
        <v>0</v>
      </c>
      <c r="D1410">
        <v>1</v>
      </c>
      <c r="E1410">
        <v>0</v>
      </c>
      <c r="F1410">
        <v>25</v>
      </c>
      <c r="G1410" t="str">
        <f>IF(טבלה20[[#This Row],[CycleNumber]]&gt;2,IF(AND(טבלה20[[#This Row],[LengthofCycle]]-F1409=F1409-F1408,טבלה20[[#This Row],[LengthofCycle]]-F1409&lt;&gt;0),1,""),"")</f>
        <v/>
      </c>
      <c r="H1410" t="str">
        <f>IF(טבלה20[[#This Row],[דילוג]]=1,SUM(G1410:G1411),"")</f>
        <v/>
      </c>
      <c r="I1410" t="str">
        <f>IF(AND(טבלה20[[#This Row],[CycleNumber]]&gt;B1409,טבלה20[[#This Row],[CycleNumber]]&gt;2),IF(טבלה20[[#This Row],[דילוג]]=1,טבלה20[[#This Row],[LengthofCycle]]-F1409,I1409),"")</f>
        <v/>
      </c>
      <c r="J1410">
        <f>IF(AND(טבלה20[[#This Row],[CycleNumber]]&gt;B1409,טבלה20[[#This Row],[CycleNumber]]&gt;2),IF(טבלה20[[#This Row],[דילוג]]=1,1,IF(MAX(J1408:J1409)=1,1,IF(טבלה20[[#This Row],[LengthofCycle]]-F1409&lt;&gt;טבלה20[[#This Row],[הפרש קבוע אחרון]],0,""))),"")</f>
        <v>0</v>
      </c>
      <c r="K1410" t="str">
        <f>IF(טבלה20[[#This Row],[CycleNumber]]&lt;3,"",IF(טבלה20[[#This Row],[דילוג]]=1,1,IF(K1409="","",IF(טבלה20[[#This Row],[LengthofCycle]]-F1409=טבלה20[[#This Row],[הפרש קבוע אחרון]],1,IF(K1409+1&gt;3,"",K1409+1)))))</f>
        <v/>
      </c>
      <c r="L1410" t="str">
        <f>IF(OR(טבלה20[[#This Row],[פעילות]]="",K1409=""),"",IF(טבלה20[[#This Row],[פעילות]]=1,1,0))</f>
        <v/>
      </c>
      <c r="M1410" s="1" t="str">
        <f>IF(טבלה20[[#This Row],[פעילות]]="","",IF(OR(M1409="",AND(טבלה20[[#This Row],[דילוג]]=1,K1409=3)),1,M1409+1))</f>
        <v/>
      </c>
      <c r="N1410" s="1" t="str">
        <f>IF(AND(טבלה20[[#This Row],[מחזורי פעילות]]=3,G1411=1,טבלה20[[#This Row],[הפרש קבוע אחרון]]&lt;&gt;I1411),1,"")</f>
        <v/>
      </c>
      <c r="O1410" s="1" t="str">
        <f>IF(AND(טבלה20[[#This Row],[מחזורי פעילות]]=3,G1411=1,טבלה20[[#This Row],[הפרש קבוע אחרון]]=I1411),1,"")</f>
        <v/>
      </c>
      <c r="P1410" s="1" t="str">
        <f>IF(AND(טבלה20[[#This Row],[דילוג]]=1,טבלה20[[#This Row],[הפרש קבוע אחרון]]=I1409,טבלה20[[#This Row],[מחזורי פעילות]]&gt;1),1,"")</f>
        <v/>
      </c>
      <c r="Q1410" s="1" t="str">
        <f>IF(OR(AND(טבלה20[[#This Row],[מחזורי פעילות]]&lt;&gt;"",M1411=""),AND(טבלה20[[#This Row],[פעילות]]=3,M1411=1)),טבלה20[[#This Row],[מחזורי פעילות]],"")</f>
        <v/>
      </c>
      <c r="R1410" s="1" t="str">
        <f>IF(טבלה20[[#This Row],[באיזה מחזור נעקר אחרי קביעה?]]&lt;&gt;"",1,"")</f>
        <v/>
      </c>
      <c r="S1410" s="1" t="str">
        <f>IF(AND(טבלה20[[#This Row],[באיזה מחזור נעקר אחרי קביעה?]]&lt;&gt;"",טבלה20[[#This Row],[CycleNumber]]&gt;B1411),טבלה20[[#This Row],[באיזה מחזור נעקר אחרי קביעה?]],"")</f>
        <v/>
      </c>
      <c r="T1410" s="1" t="str">
        <f>IF(AND(טבלה20[[#This Row],[הפרש קבוע אחרון]]&lt;&gt;"",I1409=""),טבלה20[[#This Row],[CycleNumber]],"")</f>
        <v/>
      </c>
      <c r="U1410" s="1" t="str">
        <f>IF(OR(טבלה20[[#This Row],[CycleNumber]]&gt;B1411,B1411=""),טבלה20[[#This Row],[CycleNumber]],"")</f>
        <v/>
      </c>
      <c r="V14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0" t="s">
        <v>77</v>
      </c>
      <c r="AO1410">
        <v>5</v>
      </c>
      <c r="AP1410">
        <v>31</v>
      </c>
      <c r="AQ1410">
        <f t="shared" si="46"/>
        <v>0</v>
      </c>
      <c r="AR1410" t="str">
        <f t="shared" si="47"/>
        <v/>
      </c>
    </row>
    <row r="1411" spans="1:44" hidden="1" x14ac:dyDescent="0.25">
      <c r="A1411" t="s">
        <v>77</v>
      </c>
      <c r="B1411">
        <v>7</v>
      </c>
      <c r="C1411">
        <v>0</v>
      </c>
      <c r="D1411">
        <v>1</v>
      </c>
      <c r="E1411">
        <v>0</v>
      </c>
      <c r="F1411">
        <v>26</v>
      </c>
      <c r="G1411" t="str">
        <f>IF(טבלה20[[#This Row],[CycleNumber]]&gt;2,IF(AND(טבלה20[[#This Row],[LengthofCycle]]-F1410=F1410-F1409,טבלה20[[#This Row],[LengthofCycle]]-F1410&lt;&gt;0),1,""),"")</f>
        <v/>
      </c>
      <c r="H1411" t="str">
        <f>IF(טבלה20[[#This Row],[דילוג]]=1,SUM(G1411:G1412),"")</f>
        <v/>
      </c>
      <c r="I1411" t="str">
        <f>IF(AND(טבלה20[[#This Row],[CycleNumber]]&gt;B1410,טבלה20[[#This Row],[CycleNumber]]&gt;2),IF(טבלה20[[#This Row],[דילוג]]=1,טבלה20[[#This Row],[LengthofCycle]]-F1410,I1410),"")</f>
        <v/>
      </c>
      <c r="J1411">
        <f>IF(AND(טבלה20[[#This Row],[CycleNumber]]&gt;B1410,טבלה20[[#This Row],[CycleNumber]]&gt;2),IF(טבלה20[[#This Row],[דילוג]]=1,1,IF(MAX(J1409:J1410)=1,1,IF(טבלה20[[#This Row],[LengthofCycle]]-F1410&lt;&gt;טבלה20[[#This Row],[הפרש קבוע אחרון]],0,""))),"")</f>
        <v>0</v>
      </c>
      <c r="K1411" t="str">
        <f>IF(טבלה20[[#This Row],[CycleNumber]]&lt;3,"",IF(טבלה20[[#This Row],[דילוג]]=1,1,IF(K1410="","",IF(טבלה20[[#This Row],[LengthofCycle]]-F1410=טבלה20[[#This Row],[הפרש קבוע אחרון]],1,IF(K1410+1&gt;3,"",K1410+1)))))</f>
        <v/>
      </c>
      <c r="L1411" t="str">
        <f>IF(OR(טבלה20[[#This Row],[פעילות]]="",K1410=""),"",IF(טבלה20[[#This Row],[פעילות]]=1,1,0))</f>
        <v/>
      </c>
      <c r="M1411" s="1" t="str">
        <f>IF(טבלה20[[#This Row],[פעילות]]="","",IF(OR(M1410="",AND(טבלה20[[#This Row],[דילוג]]=1,K1410=3)),1,M1410+1))</f>
        <v/>
      </c>
      <c r="N1411" s="1" t="str">
        <f>IF(AND(טבלה20[[#This Row],[מחזורי פעילות]]=3,G1412=1,טבלה20[[#This Row],[הפרש קבוע אחרון]]&lt;&gt;I1412),1,"")</f>
        <v/>
      </c>
      <c r="O1411" s="1" t="str">
        <f>IF(AND(טבלה20[[#This Row],[מחזורי פעילות]]=3,G1412=1,טבלה20[[#This Row],[הפרש קבוע אחרון]]=I1412),1,"")</f>
        <v/>
      </c>
      <c r="P1411" s="1" t="str">
        <f>IF(AND(טבלה20[[#This Row],[דילוג]]=1,טבלה20[[#This Row],[הפרש קבוע אחרון]]=I1410,טבלה20[[#This Row],[מחזורי פעילות]]&gt;1),1,"")</f>
        <v/>
      </c>
      <c r="Q1411" s="1" t="str">
        <f>IF(OR(AND(טבלה20[[#This Row],[מחזורי פעילות]]&lt;&gt;"",M1412=""),AND(טבלה20[[#This Row],[פעילות]]=3,M1412=1)),טבלה20[[#This Row],[מחזורי פעילות]],"")</f>
        <v/>
      </c>
      <c r="R1411" s="1" t="str">
        <f>IF(טבלה20[[#This Row],[באיזה מחזור נעקר אחרי קביעה?]]&lt;&gt;"",1,"")</f>
        <v/>
      </c>
      <c r="S1411" s="1" t="str">
        <f>IF(AND(טבלה20[[#This Row],[באיזה מחזור נעקר אחרי קביעה?]]&lt;&gt;"",טבלה20[[#This Row],[CycleNumber]]&gt;B1412),טבלה20[[#This Row],[באיזה מחזור נעקר אחרי קביעה?]],"")</f>
        <v/>
      </c>
      <c r="T1411" s="1" t="str">
        <f>IF(AND(טבלה20[[#This Row],[הפרש קבוע אחרון]]&lt;&gt;"",I1410=""),טבלה20[[#This Row],[CycleNumber]],"")</f>
        <v/>
      </c>
      <c r="U1411" s="1" t="str">
        <f>IF(OR(טבלה20[[#This Row],[CycleNumber]]&gt;B1412,B1412=""),טבלה20[[#This Row],[CycleNumber]],"")</f>
        <v/>
      </c>
      <c r="V14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1" t="s">
        <v>77</v>
      </c>
      <c r="AO1411">
        <v>6</v>
      </c>
      <c r="AP1411">
        <v>25</v>
      </c>
      <c r="AQ1411">
        <f t="shared" si="46"/>
        <v>0</v>
      </c>
      <c r="AR1411" t="str">
        <f t="shared" si="47"/>
        <v/>
      </c>
    </row>
    <row r="1412" spans="1:44" hidden="1" x14ac:dyDescent="0.25">
      <c r="A1412" t="s">
        <v>77</v>
      </c>
      <c r="B1412">
        <v>8</v>
      </c>
      <c r="C1412">
        <v>0</v>
      </c>
      <c r="D1412">
        <v>1</v>
      </c>
      <c r="E1412">
        <v>0</v>
      </c>
      <c r="F1412">
        <v>27</v>
      </c>
      <c r="G1412">
        <f>IF(טבלה20[[#This Row],[CycleNumber]]&gt;2,IF(AND(טבלה20[[#This Row],[LengthofCycle]]-F1411=F1411-F1410,טבלה20[[#This Row],[LengthofCycle]]-F1411&lt;&gt;0),1,""),"")</f>
        <v>1</v>
      </c>
      <c r="H1412">
        <f>IF(טבלה20[[#This Row],[דילוג]]=1,SUM(G1412:G1413),"")</f>
        <v>1</v>
      </c>
      <c r="I1412">
        <f>IF(AND(טבלה20[[#This Row],[CycleNumber]]&gt;B1411,טבלה20[[#This Row],[CycleNumber]]&gt;2),IF(טבלה20[[#This Row],[דילוג]]=1,טבלה20[[#This Row],[LengthofCycle]]-F1411,I1411),"")</f>
        <v>1</v>
      </c>
      <c r="J1412">
        <f>IF(AND(טבלה20[[#This Row],[CycleNumber]]&gt;B1411,טבלה20[[#This Row],[CycleNumber]]&gt;2),IF(טבלה20[[#This Row],[דילוג]]=1,1,IF(MAX(J1410:J1411)=1,1,IF(טבלה20[[#This Row],[LengthofCycle]]-F1411&lt;&gt;טבלה20[[#This Row],[הפרש קבוע אחרון]],0,""))),"")</f>
        <v>1</v>
      </c>
      <c r="K1412">
        <f>IF(טבלה20[[#This Row],[CycleNumber]]&lt;3,"",IF(טבלה20[[#This Row],[דילוג]]=1,1,IF(K1411="","",IF(טבלה20[[#This Row],[LengthofCycle]]-F1411=טבלה20[[#This Row],[הפרש קבוע אחרון]],1,IF(K1411+1&gt;3,"",K1411+1)))))</f>
        <v>1</v>
      </c>
      <c r="L1412" t="str">
        <f>IF(OR(טבלה20[[#This Row],[פעילות]]="",K1411=""),"",IF(טבלה20[[#This Row],[פעילות]]=1,1,0))</f>
        <v/>
      </c>
      <c r="M1412" s="1">
        <f>IF(טבלה20[[#This Row],[פעילות]]="","",IF(OR(M1411="",AND(טבלה20[[#This Row],[דילוג]]=1,K1411=3)),1,M1411+1))</f>
        <v>1</v>
      </c>
      <c r="N1412" s="1" t="str">
        <f>IF(AND(טבלה20[[#This Row],[מחזורי פעילות]]=3,G1413=1,טבלה20[[#This Row],[הפרש קבוע אחרון]]&lt;&gt;I1413),1,"")</f>
        <v/>
      </c>
      <c r="O1412" s="1" t="str">
        <f>IF(AND(טבלה20[[#This Row],[מחזורי פעילות]]=3,G1413=1,טבלה20[[#This Row],[הפרש קבוע אחרון]]=I1413),1,"")</f>
        <v/>
      </c>
      <c r="P1412" s="1" t="str">
        <f>IF(AND(טבלה20[[#This Row],[דילוג]]=1,טבלה20[[#This Row],[הפרש קבוע אחרון]]=I1411,טבלה20[[#This Row],[מחזורי פעילות]]&gt;1),1,"")</f>
        <v/>
      </c>
      <c r="Q1412" s="1" t="str">
        <f>IF(OR(AND(טבלה20[[#This Row],[מחזורי פעילות]]&lt;&gt;"",M1413=""),AND(טבלה20[[#This Row],[פעילות]]=3,M1413=1)),טבלה20[[#This Row],[מחזורי פעילות]],"")</f>
        <v/>
      </c>
      <c r="R1412" s="1" t="str">
        <f>IF(טבלה20[[#This Row],[באיזה מחזור נעקר אחרי קביעה?]]&lt;&gt;"",1,"")</f>
        <v/>
      </c>
      <c r="S1412" s="1" t="str">
        <f>IF(AND(טבלה20[[#This Row],[באיזה מחזור נעקר אחרי קביעה?]]&lt;&gt;"",טבלה20[[#This Row],[CycleNumber]]&gt;B1413),טבלה20[[#This Row],[באיזה מחזור נעקר אחרי קביעה?]],"")</f>
        <v/>
      </c>
      <c r="T1412" s="1">
        <f>IF(AND(טבלה20[[#This Row],[הפרש קבוע אחרון]]&lt;&gt;"",I1411=""),טבלה20[[#This Row],[CycleNumber]],"")</f>
        <v>8</v>
      </c>
      <c r="U1412" s="1" t="str">
        <f>IF(OR(טבלה20[[#This Row],[CycleNumber]]&gt;B1413,B1413=""),טבלה20[[#This Row],[CycleNumber]],"")</f>
        <v/>
      </c>
      <c r="V14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2" t="s">
        <v>77</v>
      </c>
      <c r="AO1412">
        <v>7</v>
      </c>
      <c r="AP1412">
        <v>26</v>
      </c>
      <c r="AQ1412">
        <f t="shared" si="46"/>
        <v>0</v>
      </c>
      <c r="AR1412" t="str">
        <f t="shared" si="47"/>
        <v/>
      </c>
    </row>
    <row r="1413" spans="1:44" hidden="1" x14ac:dyDescent="0.25">
      <c r="A1413" t="s">
        <v>77</v>
      </c>
      <c r="B1413">
        <v>9</v>
      </c>
      <c r="C1413">
        <v>0</v>
      </c>
      <c r="D1413">
        <v>1</v>
      </c>
      <c r="E1413">
        <v>0</v>
      </c>
      <c r="F1413">
        <v>26</v>
      </c>
      <c r="G1413" t="str">
        <f>IF(טבלה20[[#This Row],[CycleNumber]]&gt;2,IF(AND(טבלה20[[#This Row],[LengthofCycle]]-F1412=F1412-F1411,טבלה20[[#This Row],[LengthofCycle]]-F1412&lt;&gt;0),1,""),"")</f>
        <v/>
      </c>
      <c r="H1413" t="str">
        <f>IF(טבלה20[[#This Row],[דילוג]]=1,SUM(G1413:G1414),"")</f>
        <v/>
      </c>
      <c r="I1413">
        <f>IF(AND(טבלה20[[#This Row],[CycleNumber]]&gt;B1412,טבלה20[[#This Row],[CycleNumber]]&gt;2),IF(טבלה20[[#This Row],[דילוג]]=1,טבלה20[[#This Row],[LengthofCycle]]-F1412,I1412),"")</f>
        <v>1</v>
      </c>
      <c r="J1413">
        <f>IF(AND(טבלה20[[#This Row],[CycleNumber]]&gt;B1412,טבלה20[[#This Row],[CycleNumber]]&gt;2),IF(טבלה20[[#This Row],[דילוג]]=1,1,IF(MAX(J1411:J1412)=1,1,IF(טבלה20[[#This Row],[LengthofCycle]]-F1412&lt;&gt;טבלה20[[#This Row],[הפרש קבוע אחרון]],0,""))),"")</f>
        <v>1</v>
      </c>
      <c r="K1413">
        <f>IF(טבלה20[[#This Row],[CycleNumber]]&lt;3,"",IF(טבלה20[[#This Row],[דילוג]]=1,1,IF(K1412="","",IF(טבלה20[[#This Row],[LengthofCycle]]-F1412=טבלה20[[#This Row],[הפרש קבוע אחרון]],1,IF(K1412+1&gt;3,"",K1412+1)))))</f>
        <v>2</v>
      </c>
      <c r="L1413">
        <f>IF(OR(טבלה20[[#This Row],[פעילות]]="",K1412=""),"",IF(טבלה20[[#This Row],[פעילות]]=1,1,0))</f>
        <v>0</v>
      </c>
      <c r="M1413" s="1">
        <f>IF(טבלה20[[#This Row],[פעילות]]="","",IF(OR(M1412="",AND(טבלה20[[#This Row],[דילוג]]=1,K1412=3)),1,M1412+1))</f>
        <v>2</v>
      </c>
      <c r="N1413" s="1" t="str">
        <f>IF(AND(טבלה20[[#This Row],[מחזורי פעילות]]=3,G1414=1,טבלה20[[#This Row],[הפרש קבוע אחרון]]&lt;&gt;I1414),1,"")</f>
        <v/>
      </c>
      <c r="O1413" s="1" t="str">
        <f>IF(AND(טבלה20[[#This Row],[מחזורי פעילות]]=3,G1414=1,טבלה20[[#This Row],[הפרש קבוע אחרון]]=I1414),1,"")</f>
        <v/>
      </c>
      <c r="P1413" s="1" t="str">
        <f>IF(AND(טבלה20[[#This Row],[דילוג]]=1,טבלה20[[#This Row],[הפרש קבוע אחרון]]=I1412,טבלה20[[#This Row],[מחזורי פעילות]]&gt;1),1,"")</f>
        <v/>
      </c>
      <c r="Q1413" s="1" t="str">
        <f>IF(OR(AND(טבלה20[[#This Row],[מחזורי פעילות]]&lt;&gt;"",M1414=""),AND(טבלה20[[#This Row],[פעילות]]=3,M1414=1)),טבלה20[[#This Row],[מחזורי פעילות]],"")</f>
        <v/>
      </c>
      <c r="R1413" s="1" t="str">
        <f>IF(טבלה20[[#This Row],[באיזה מחזור נעקר אחרי קביעה?]]&lt;&gt;"",1,"")</f>
        <v/>
      </c>
      <c r="S1413" s="1" t="str">
        <f>IF(AND(טבלה20[[#This Row],[באיזה מחזור נעקר אחרי קביעה?]]&lt;&gt;"",טבלה20[[#This Row],[CycleNumber]]&gt;B1414),טבלה20[[#This Row],[באיזה מחזור נעקר אחרי קביעה?]],"")</f>
        <v/>
      </c>
      <c r="T1413" s="1" t="str">
        <f>IF(AND(טבלה20[[#This Row],[הפרש קבוע אחרון]]&lt;&gt;"",I1412=""),טבלה20[[#This Row],[CycleNumber]],"")</f>
        <v/>
      </c>
      <c r="U1413" s="1" t="str">
        <f>IF(OR(טבלה20[[#This Row],[CycleNumber]]&gt;B1414,B1414=""),טבלה20[[#This Row],[CycleNumber]],"")</f>
        <v/>
      </c>
      <c r="V14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3" t="s">
        <v>77</v>
      </c>
      <c r="AO1413">
        <v>8</v>
      </c>
      <c r="AP1413">
        <v>27</v>
      </c>
      <c r="AQ1413">
        <f t="shared" ref="AQ1413:AQ1476" si="48">IF(AO1413=AO1411+2,IF(AND(AP1411-AP1412=AP1412-AP1413,AP1411-AP1412&lt;&gt;0),1,0),"")</f>
        <v>1</v>
      </c>
      <c r="AR1413" t="str">
        <f t="shared" si="47"/>
        <v/>
      </c>
    </row>
    <row r="1414" spans="1:44" hidden="1" x14ac:dyDescent="0.25">
      <c r="A1414" t="s">
        <v>77</v>
      </c>
      <c r="B1414">
        <v>10</v>
      </c>
      <c r="C1414">
        <v>0</v>
      </c>
      <c r="D1414">
        <v>1</v>
      </c>
      <c r="E1414">
        <v>0</v>
      </c>
      <c r="F1414">
        <v>26</v>
      </c>
      <c r="G1414" t="str">
        <f>IF(טבלה20[[#This Row],[CycleNumber]]&gt;2,IF(AND(טבלה20[[#This Row],[LengthofCycle]]-F1413=F1413-F1412,טבלה20[[#This Row],[LengthofCycle]]-F1413&lt;&gt;0),1,""),"")</f>
        <v/>
      </c>
      <c r="H1414" t="str">
        <f>IF(טבלה20[[#This Row],[דילוג]]=1,SUM(G1414:G1415),"")</f>
        <v/>
      </c>
      <c r="I1414">
        <f>IF(AND(טבלה20[[#This Row],[CycleNumber]]&gt;B1413,טבלה20[[#This Row],[CycleNumber]]&gt;2),IF(טבלה20[[#This Row],[דילוג]]=1,טבלה20[[#This Row],[LengthofCycle]]-F1413,I1413),"")</f>
        <v>1</v>
      </c>
      <c r="J1414">
        <f>IF(AND(טבלה20[[#This Row],[CycleNumber]]&gt;B1413,טבלה20[[#This Row],[CycleNumber]]&gt;2),IF(טבלה20[[#This Row],[דילוג]]=1,1,IF(MAX(J1412:J1413)=1,1,IF(טבלה20[[#This Row],[LengthofCycle]]-F1413&lt;&gt;טבלה20[[#This Row],[הפרש קבוע אחרון]],0,""))),"")</f>
        <v>1</v>
      </c>
      <c r="K1414">
        <f>IF(טבלה20[[#This Row],[CycleNumber]]&lt;3,"",IF(טבלה20[[#This Row],[דילוג]]=1,1,IF(K1413="","",IF(טבלה20[[#This Row],[LengthofCycle]]-F1413=טבלה20[[#This Row],[הפרש קבוע אחרון]],1,IF(K1413+1&gt;3,"",K1413+1)))))</f>
        <v>3</v>
      </c>
      <c r="L1414">
        <f>IF(OR(טבלה20[[#This Row],[פעילות]]="",K1413=""),"",IF(טבלה20[[#This Row],[פעילות]]=1,1,0))</f>
        <v>0</v>
      </c>
      <c r="M1414" s="1">
        <f>IF(טבלה20[[#This Row],[פעילות]]="","",IF(OR(M1413="",AND(טבלה20[[#This Row],[דילוג]]=1,K1413=3)),1,M1413+1))</f>
        <v>3</v>
      </c>
      <c r="N1414" s="1" t="str">
        <f>IF(AND(טבלה20[[#This Row],[מחזורי פעילות]]=3,G1415=1,טבלה20[[#This Row],[הפרש קבוע אחרון]]&lt;&gt;I1415),1,"")</f>
        <v/>
      </c>
      <c r="O1414" s="1" t="str">
        <f>IF(AND(טבלה20[[#This Row],[מחזורי פעילות]]=3,G1415=1,טבלה20[[#This Row],[הפרש קבוע אחרון]]=I1415),1,"")</f>
        <v/>
      </c>
      <c r="P1414" s="1" t="str">
        <f>IF(AND(טבלה20[[#This Row],[דילוג]]=1,טבלה20[[#This Row],[הפרש קבוע אחרון]]=I1413,טבלה20[[#This Row],[מחזורי פעילות]]&gt;1),1,"")</f>
        <v/>
      </c>
      <c r="Q1414" s="1">
        <f>IF(OR(AND(טבלה20[[#This Row],[מחזורי פעילות]]&lt;&gt;"",M1415=""),AND(טבלה20[[#This Row],[פעילות]]=3,M1415=1)),טבלה20[[#This Row],[מחזורי פעילות]],"")</f>
        <v>3</v>
      </c>
      <c r="R1414" s="1">
        <f>IF(טבלה20[[#This Row],[באיזה מחזור נעקר אחרי קביעה?]]&lt;&gt;"",1,"")</f>
        <v>1</v>
      </c>
      <c r="S1414" s="1" t="str">
        <f>IF(AND(טבלה20[[#This Row],[באיזה מחזור נעקר אחרי קביעה?]]&lt;&gt;"",טבלה20[[#This Row],[CycleNumber]]&gt;B1415),טבלה20[[#This Row],[באיזה מחזור נעקר אחרי קביעה?]],"")</f>
        <v/>
      </c>
      <c r="T1414" s="1" t="str">
        <f>IF(AND(טבלה20[[#This Row],[הפרש קבוע אחרון]]&lt;&gt;"",I1413=""),טבלה20[[#This Row],[CycleNumber]],"")</f>
        <v/>
      </c>
      <c r="U1414" s="1" t="str">
        <f>IF(OR(טבלה20[[#This Row],[CycleNumber]]&gt;B1415,B1415=""),טבלה20[[#This Row],[CycleNumber]],"")</f>
        <v/>
      </c>
      <c r="V14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4" t="s">
        <v>77</v>
      </c>
      <c r="AO1414">
        <v>9</v>
      </c>
      <c r="AP1414">
        <v>26</v>
      </c>
      <c r="AQ1414">
        <f t="shared" si="48"/>
        <v>0</v>
      </c>
      <c r="AR1414" t="str">
        <f t="shared" ref="AR1414:AR1477" si="49">IF(AND(AQ1414=1,AQ1413=1),1,"")</f>
        <v/>
      </c>
    </row>
    <row r="1415" spans="1:44" hidden="1" x14ac:dyDescent="0.25">
      <c r="A1415" t="s">
        <v>77</v>
      </c>
      <c r="B1415">
        <v>11</v>
      </c>
      <c r="C1415">
        <v>0</v>
      </c>
      <c r="D1415">
        <v>1</v>
      </c>
      <c r="E1415">
        <v>0</v>
      </c>
      <c r="F1415">
        <v>24</v>
      </c>
      <c r="G1415" t="str">
        <f>IF(טבלה20[[#This Row],[CycleNumber]]&gt;2,IF(AND(טבלה20[[#This Row],[LengthofCycle]]-F1414=F1414-F1413,טבלה20[[#This Row],[LengthofCycle]]-F1414&lt;&gt;0),1,""),"")</f>
        <v/>
      </c>
      <c r="H1415" t="str">
        <f>IF(טבלה20[[#This Row],[דילוג]]=1,SUM(G1415:G1416),"")</f>
        <v/>
      </c>
      <c r="I1415">
        <f>IF(AND(טבלה20[[#This Row],[CycleNumber]]&gt;B1414,טבלה20[[#This Row],[CycleNumber]]&gt;2),IF(טבלה20[[#This Row],[דילוג]]=1,טבלה20[[#This Row],[LengthofCycle]]-F1414,I1414),"")</f>
        <v>1</v>
      </c>
      <c r="J1415">
        <f>IF(AND(טבלה20[[#This Row],[CycleNumber]]&gt;B1414,טבלה20[[#This Row],[CycleNumber]]&gt;2),IF(טבלה20[[#This Row],[דילוג]]=1,1,IF(MAX(J1413:J1414)=1,1,IF(טבלה20[[#This Row],[LengthofCycle]]-F1414&lt;&gt;טבלה20[[#This Row],[הפרש קבוע אחרון]],0,""))),"")</f>
        <v>1</v>
      </c>
      <c r="K1415" t="str">
        <f>IF(טבלה20[[#This Row],[CycleNumber]]&lt;3,"",IF(טבלה20[[#This Row],[דילוג]]=1,1,IF(K1414="","",IF(טבלה20[[#This Row],[LengthofCycle]]-F1414=טבלה20[[#This Row],[הפרש קבוע אחרון]],1,IF(K1414+1&gt;3,"",K1414+1)))))</f>
        <v/>
      </c>
      <c r="L1415" t="str">
        <f>IF(OR(טבלה20[[#This Row],[פעילות]]="",K1414=""),"",IF(טבלה20[[#This Row],[פעילות]]=1,1,0))</f>
        <v/>
      </c>
      <c r="M1415" s="1" t="str">
        <f>IF(טבלה20[[#This Row],[פעילות]]="","",IF(OR(M1414="",AND(טבלה20[[#This Row],[דילוג]]=1,K1414=3)),1,M1414+1))</f>
        <v/>
      </c>
      <c r="N1415" s="1" t="str">
        <f>IF(AND(טבלה20[[#This Row],[מחזורי פעילות]]=3,G1416=1,טבלה20[[#This Row],[הפרש קבוע אחרון]]&lt;&gt;I1416),1,"")</f>
        <v/>
      </c>
      <c r="O1415" s="1" t="str">
        <f>IF(AND(טבלה20[[#This Row],[מחזורי פעילות]]=3,G1416=1,טבלה20[[#This Row],[הפרש קבוע אחרון]]=I1416),1,"")</f>
        <v/>
      </c>
      <c r="P1415" s="1" t="str">
        <f>IF(AND(טבלה20[[#This Row],[דילוג]]=1,טבלה20[[#This Row],[הפרש קבוע אחרון]]=I1414,טבלה20[[#This Row],[מחזורי פעילות]]&gt;1),1,"")</f>
        <v/>
      </c>
      <c r="Q1415" s="1" t="str">
        <f>IF(OR(AND(טבלה20[[#This Row],[מחזורי פעילות]]&lt;&gt;"",M1416=""),AND(טבלה20[[#This Row],[פעילות]]=3,M1416=1)),טבלה20[[#This Row],[מחזורי פעילות]],"")</f>
        <v/>
      </c>
      <c r="R1415" s="1" t="str">
        <f>IF(טבלה20[[#This Row],[באיזה מחזור נעקר אחרי קביעה?]]&lt;&gt;"",1,"")</f>
        <v/>
      </c>
      <c r="S1415" s="1" t="str">
        <f>IF(AND(טבלה20[[#This Row],[באיזה מחזור נעקר אחרי קביעה?]]&lt;&gt;"",טבלה20[[#This Row],[CycleNumber]]&gt;B1416),טבלה20[[#This Row],[באיזה מחזור נעקר אחרי קביעה?]],"")</f>
        <v/>
      </c>
      <c r="T1415" s="1" t="str">
        <f>IF(AND(טבלה20[[#This Row],[הפרש קבוע אחרון]]&lt;&gt;"",I1414=""),טבלה20[[#This Row],[CycleNumber]],"")</f>
        <v/>
      </c>
      <c r="U1415" s="1" t="str">
        <f>IF(OR(טבלה20[[#This Row],[CycleNumber]]&gt;B1416,B1416=""),טבלה20[[#This Row],[CycleNumber]],"")</f>
        <v/>
      </c>
      <c r="V14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5" t="s">
        <v>77</v>
      </c>
      <c r="AO1415">
        <v>10</v>
      </c>
      <c r="AP1415">
        <v>26</v>
      </c>
      <c r="AQ1415">
        <f t="shared" si="48"/>
        <v>0</v>
      </c>
      <c r="AR1415" t="str">
        <f t="shared" si="49"/>
        <v/>
      </c>
    </row>
    <row r="1416" spans="1:44" hidden="1" x14ac:dyDescent="0.25">
      <c r="A1416" t="s">
        <v>77</v>
      </c>
      <c r="B1416">
        <v>12</v>
      </c>
      <c r="C1416">
        <v>0</v>
      </c>
      <c r="D1416">
        <v>1</v>
      </c>
      <c r="E1416">
        <v>0</v>
      </c>
      <c r="F1416">
        <v>26</v>
      </c>
      <c r="G1416" t="str">
        <f>IF(טבלה20[[#This Row],[CycleNumber]]&gt;2,IF(AND(טבלה20[[#This Row],[LengthofCycle]]-F1415=F1415-F1414,טבלה20[[#This Row],[LengthofCycle]]-F1415&lt;&gt;0),1,""),"")</f>
        <v/>
      </c>
      <c r="H1416" t="str">
        <f>IF(טבלה20[[#This Row],[דילוג]]=1,SUM(G1416:G1417),"")</f>
        <v/>
      </c>
      <c r="I1416">
        <f>IF(AND(טבלה20[[#This Row],[CycleNumber]]&gt;B1415,טבלה20[[#This Row],[CycleNumber]]&gt;2),IF(טבלה20[[#This Row],[דילוג]]=1,טבלה20[[#This Row],[LengthofCycle]]-F1415,I1415),"")</f>
        <v>1</v>
      </c>
      <c r="J1416">
        <f>IF(AND(טבלה20[[#This Row],[CycleNumber]]&gt;B1415,טבלה20[[#This Row],[CycleNumber]]&gt;2),IF(טבלה20[[#This Row],[דילוג]]=1,1,IF(MAX(J1414:J1415)=1,1,IF(טבלה20[[#This Row],[LengthofCycle]]-F1415&lt;&gt;טבלה20[[#This Row],[הפרש קבוע אחרון]],0,""))),"")</f>
        <v>1</v>
      </c>
      <c r="K1416" t="str">
        <f>IF(טבלה20[[#This Row],[CycleNumber]]&lt;3,"",IF(טבלה20[[#This Row],[דילוג]]=1,1,IF(K1415="","",IF(טבלה20[[#This Row],[LengthofCycle]]-F1415=טבלה20[[#This Row],[הפרש קבוע אחרון]],1,IF(K1415+1&gt;3,"",K1415+1)))))</f>
        <v/>
      </c>
      <c r="L1416" t="str">
        <f>IF(OR(טבלה20[[#This Row],[פעילות]]="",K1415=""),"",IF(טבלה20[[#This Row],[פעילות]]=1,1,0))</f>
        <v/>
      </c>
      <c r="M1416" s="1" t="str">
        <f>IF(טבלה20[[#This Row],[פעילות]]="","",IF(OR(M1415="",AND(טבלה20[[#This Row],[דילוג]]=1,K1415=3)),1,M1415+1))</f>
        <v/>
      </c>
      <c r="N1416" s="1" t="str">
        <f>IF(AND(טבלה20[[#This Row],[מחזורי פעילות]]=3,G1417=1,טבלה20[[#This Row],[הפרש קבוע אחרון]]&lt;&gt;I1417),1,"")</f>
        <v/>
      </c>
      <c r="O1416" s="1" t="str">
        <f>IF(AND(טבלה20[[#This Row],[מחזורי פעילות]]=3,G1417=1,טבלה20[[#This Row],[הפרש קבוע אחרון]]=I1417),1,"")</f>
        <v/>
      </c>
      <c r="P1416" s="1" t="str">
        <f>IF(AND(טבלה20[[#This Row],[דילוג]]=1,טבלה20[[#This Row],[הפרש קבוע אחרון]]=I1415,טבלה20[[#This Row],[מחזורי פעילות]]&gt;1),1,"")</f>
        <v/>
      </c>
      <c r="Q1416" s="1" t="str">
        <f>IF(OR(AND(טבלה20[[#This Row],[מחזורי פעילות]]&lt;&gt;"",M1417=""),AND(טבלה20[[#This Row],[פעילות]]=3,M1417=1)),טבלה20[[#This Row],[מחזורי פעילות]],"")</f>
        <v/>
      </c>
      <c r="R1416" s="1" t="str">
        <f>IF(טבלה20[[#This Row],[באיזה מחזור נעקר אחרי קביעה?]]&lt;&gt;"",1,"")</f>
        <v/>
      </c>
      <c r="S1416" s="1" t="str">
        <f>IF(AND(טבלה20[[#This Row],[באיזה מחזור נעקר אחרי קביעה?]]&lt;&gt;"",טבלה20[[#This Row],[CycleNumber]]&gt;B1417),טבלה20[[#This Row],[באיזה מחזור נעקר אחרי קביעה?]],"")</f>
        <v/>
      </c>
      <c r="T1416" s="1" t="str">
        <f>IF(AND(טבלה20[[#This Row],[הפרש קבוע אחרון]]&lt;&gt;"",I1415=""),טבלה20[[#This Row],[CycleNumber]],"")</f>
        <v/>
      </c>
      <c r="U1416" s="1" t="str">
        <f>IF(OR(טבלה20[[#This Row],[CycleNumber]]&gt;B1417,B1417=""),טבלה20[[#This Row],[CycleNumber]],"")</f>
        <v/>
      </c>
      <c r="V14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6" t="s">
        <v>77</v>
      </c>
      <c r="AO1416">
        <v>11</v>
      </c>
      <c r="AP1416">
        <v>24</v>
      </c>
      <c r="AQ1416">
        <f t="shared" si="48"/>
        <v>0</v>
      </c>
      <c r="AR1416" t="str">
        <f t="shared" si="49"/>
        <v/>
      </c>
    </row>
    <row r="1417" spans="1:44" hidden="1" x14ac:dyDescent="0.25">
      <c r="A1417" t="s">
        <v>77</v>
      </c>
      <c r="B1417">
        <v>13</v>
      </c>
      <c r="C1417">
        <v>0</v>
      </c>
      <c r="D1417">
        <v>1</v>
      </c>
      <c r="E1417">
        <v>0</v>
      </c>
      <c r="F1417">
        <v>29</v>
      </c>
      <c r="G1417" t="str">
        <f>IF(טבלה20[[#This Row],[CycleNumber]]&gt;2,IF(AND(טבלה20[[#This Row],[LengthofCycle]]-F1416=F1416-F1415,טבלה20[[#This Row],[LengthofCycle]]-F1416&lt;&gt;0),1,""),"")</f>
        <v/>
      </c>
      <c r="H1417" t="str">
        <f>IF(טבלה20[[#This Row],[דילוג]]=1,SUM(G1417:G1418),"")</f>
        <v/>
      </c>
      <c r="I1417">
        <f>IF(AND(טבלה20[[#This Row],[CycleNumber]]&gt;B1416,טבלה20[[#This Row],[CycleNumber]]&gt;2),IF(טבלה20[[#This Row],[דילוג]]=1,טבלה20[[#This Row],[LengthofCycle]]-F1416,I1416),"")</f>
        <v>1</v>
      </c>
      <c r="J1417">
        <f>IF(AND(טבלה20[[#This Row],[CycleNumber]]&gt;B1416,טבלה20[[#This Row],[CycleNumber]]&gt;2),IF(טבלה20[[#This Row],[דילוג]]=1,1,IF(MAX(J1415:J1416)=1,1,IF(טבלה20[[#This Row],[LengthofCycle]]-F1416&lt;&gt;טבלה20[[#This Row],[הפרש קבוע אחרון]],0,""))),"")</f>
        <v>1</v>
      </c>
      <c r="K1417" t="str">
        <f>IF(טבלה20[[#This Row],[CycleNumber]]&lt;3,"",IF(טבלה20[[#This Row],[דילוג]]=1,1,IF(K1416="","",IF(טבלה20[[#This Row],[LengthofCycle]]-F1416=טבלה20[[#This Row],[הפרש קבוע אחרון]],1,IF(K1416+1&gt;3,"",K1416+1)))))</f>
        <v/>
      </c>
      <c r="L1417" t="str">
        <f>IF(OR(טבלה20[[#This Row],[פעילות]]="",K1416=""),"",IF(טבלה20[[#This Row],[פעילות]]=1,1,0))</f>
        <v/>
      </c>
      <c r="M1417" s="1" t="str">
        <f>IF(טבלה20[[#This Row],[פעילות]]="","",IF(OR(M1416="",AND(טבלה20[[#This Row],[דילוג]]=1,K1416=3)),1,M1416+1))</f>
        <v/>
      </c>
      <c r="N1417" s="1" t="str">
        <f>IF(AND(טבלה20[[#This Row],[מחזורי פעילות]]=3,G1418=1,טבלה20[[#This Row],[הפרש קבוע אחרון]]&lt;&gt;I1418),1,"")</f>
        <v/>
      </c>
      <c r="O1417" s="1" t="str">
        <f>IF(AND(טבלה20[[#This Row],[מחזורי פעילות]]=3,G1418=1,טבלה20[[#This Row],[הפרש קבוע אחרון]]=I1418),1,"")</f>
        <v/>
      </c>
      <c r="P1417" s="1" t="str">
        <f>IF(AND(טבלה20[[#This Row],[דילוג]]=1,טבלה20[[#This Row],[הפרש קבוע אחרון]]=I1416,טבלה20[[#This Row],[מחזורי פעילות]]&gt;1),1,"")</f>
        <v/>
      </c>
      <c r="Q1417" s="1" t="str">
        <f>IF(OR(AND(טבלה20[[#This Row],[מחזורי פעילות]]&lt;&gt;"",M1418=""),AND(טבלה20[[#This Row],[פעילות]]=3,M1418=1)),טבלה20[[#This Row],[מחזורי פעילות]],"")</f>
        <v/>
      </c>
      <c r="R1417" s="1" t="str">
        <f>IF(טבלה20[[#This Row],[באיזה מחזור נעקר אחרי קביעה?]]&lt;&gt;"",1,"")</f>
        <v/>
      </c>
      <c r="S1417" s="1" t="str">
        <f>IF(AND(טבלה20[[#This Row],[באיזה מחזור נעקר אחרי קביעה?]]&lt;&gt;"",טבלה20[[#This Row],[CycleNumber]]&gt;B1418),טבלה20[[#This Row],[באיזה מחזור נעקר אחרי קביעה?]],"")</f>
        <v/>
      </c>
      <c r="T1417" s="1" t="str">
        <f>IF(AND(טבלה20[[#This Row],[הפרש קבוע אחרון]]&lt;&gt;"",I1416=""),טבלה20[[#This Row],[CycleNumber]],"")</f>
        <v/>
      </c>
      <c r="U1417" s="1" t="str">
        <f>IF(OR(טבלה20[[#This Row],[CycleNumber]]&gt;B1418,B1418=""),טבלה20[[#This Row],[CycleNumber]],"")</f>
        <v/>
      </c>
      <c r="V14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7" t="s">
        <v>77</v>
      </c>
      <c r="AO1417">
        <v>12</v>
      </c>
      <c r="AP1417">
        <v>26</v>
      </c>
      <c r="AQ1417">
        <f t="shared" si="48"/>
        <v>0</v>
      </c>
      <c r="AR1417" t="str">
        <f t="shared" si="49"/>
        <v/>
      </c>
    </row>
    <row r="1418" spans="1:44" hidden="1" x14ac:dyDescent="0.25">
      <c r="A1418" t="s">
        <v>77</v>
      </c>
      <c r="B1418">
        <v>14</v>
      </c>
      <c r="C1418">
        <v>0</v>
      </c>
      <c r="D1418">
        <v>1</v>
      </c>
      <c r="E1418">
        <v>0</v>
      </c>
      <c r="F1418">
        <v>25</v>
      </c>
      <c r="G1418" t="str">
        <f>IF(טבלה20[[#This Row],[CycleNumber]]&gt;2,IF(AND(טבלה20[[#This Row],[LengthofCycle]]-F1417=F1417-F1416,טבלה20[[#This Row],[LengthofCycle]]-F1417&lt;&gt;0),1,""),"")</f>
        <v/>
      </c>
      <c r="H1418" t="str">
        <f>IF(טבלה20[[#This Row],[דילוג]]=1,SUM(G1418:G1419),"")</f>
        <v/>
      </c>
      <c r="I1418">
        <f>IF(AND(טבלה20[[#This Row],[CycleNumber]]&gt;B1417,טבלה20[[#This Row],[CycleNumber]]&gt;2),IF(טבלה20[[#This Row],[דילוג]]=1,טבלה20[[#This Row],[LengthofCycle]]-F1417,I1417),"")</f>
        <v>1</v>
      </c>
      <c r="J1418">
        <f>IF(AND(טבלה20[[#This Row],[CycleNumber]]&gt;B1417,טבלה20[[#This Row],[CycleNumber]]&gt;2),IF(טבלה20[[#This Row],[דילוג]]=1,1,IF(MAX(J1416:J1417)=1,1,IF(טבלה20[[#This Row],[LengthofCycle]]-F1417&lt;&gt;טבלה20[[#This Row],[הפרש קבוע אחרון]],0,""))),"")</f>
        <v>1</v>
      </c>
      <c r="K1418" t="str">
        <f>IF(טבלה20[[#This Row],[CycleNumber]]&lt;3,"",IF(טבלה20[[#This Row],[דילוג]]=1,1,IF(K1417="","",IF(טבלה20[[#This Row],[LengthofCycle]]-F1417=טבלה20[[#This Row],[הפרש קבוע אחרון]],1,IF(K1417+1&gt;3,"",K1417+1)))))</f>
        <v/>
      </c>
      <c r="L1418" t="str">
        <f>IF(OR(טבלה20[[#This Row],[פעילות]]="",K1417=""),"",IF(טבלה20[[#This Row],[פעילות]]=1,1,0))</f>
        <v/>
      </c>
      <c r="M1418" s="1" t="str">
        <f>IF(טבלה20[[#This Row],[פעילות]]="","",IF(OR(M1417="",AND(טבלה20[[#This Row],[דילוג]]=1,K1417=3)),1,M1417+1))</f>
        <v/>
      </c>
      <c r="N1418" s="1" t="str">
        <f>IF(AND(טבלה20[[#This Row],[מחזורי פעילות]]=3,G1419=1,טבלה20[[#This Row],[הפרש קבוע אחרון]]&lt;&gt;I1419),1,"")</f>
        <v/>
      </c>
      <c r="O1418" s="1" t="str">
        <f>IF(AND(טבלה20[[#This Row],[מחזורי פעילות]]=3,G1419=1,טבלה20[[#This Row],[הפרש קבוע אחרון]]=I1419),1,"")</f>
        <v/>
      </c>
      <c r="P1418" s="1" t="str">
        <f>IF(AND(טבלה20[[#This Row],[דילוג]]=1,טבלה20[[#This Row],[הפרש קבוע אחרון]]=I1417,טבלה20[[#This Row],[מחזורי פעילות]]&gt;1),1,"")</f>
        <v/>
      </c>
      <c r="Q1418" s="1" t="str">
        <f>IF(OR(AND(טבלה20[[#This Row],[מחזורי פעילות]]&lt;&gt;"",M1419=""),AND(טבלה20[[#This Row],[פעילות]]=3,M1419=1)),טבלה20[[#This Row],[מחזורי פעילות]],"")</f>
        <v/>
      </c>
      <c r="R1418" s="1" t="str">
        <f>IF(טבלה20[[#This Row],[באיזה מחזור נעקר אחרי קביעה?]]&lt;&gt;"",1,"")</f>
        <v/>
      </c>
      <c r="S1418" s="1" t="str">
        <f>IF(AND(טבלה20[[#This Row],[באיזה מחזור נעקר אחרי קביעה?]]&lt;&gt;"",טבלה20[[#This Row],[CycleNumber]]&gt;B1419),טבלה20[[#This Row],[באיזה מחזור נעקר אחרי קביעה?]],"")</f>
        <v/>
      </c>
      <c r="T1418" s="1" t="str">
        <f>IF(AND(טבלה20[[#This Row],[הפרש קבוע אחרון]]&lt;&gt;"",I1417=""),טבלה20[[#This Row],[CycleNumber]],"")</f>
        <v/>
      </c>
      <c r="U1418" s="1" t="str">
        <f>IF(OR(טבלה20[[#This Row],[CycleNumber]]&gt;B1419,B1419=""),טבלה20[[#This Row],[CycleNumber]],"")</f>
        <v/>
      </c>
      <c r="V14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8" t="s">
        <v>77</v>
      </c>
      <c r="AO1418">
        <v>13</v>
      </c>
      <c r="AP1418">
        <v>29</v>
      </c>
      <c r="AQ1418">
        <f t="shared" si="48"/>
        <v>0</v>
      </c>
      <c r="AR1418" t="str">
        <f t="shared" si="49"/>
        <v/>
      </c>
    </row>
    <row r="1419" spans="1:44" hidden="1" x14ac:dyDescent="0.25">
      <c r="A1419" t="s">
        <v>77</v>
      </c>
      <c r="B1419">
        <v>15</v>
      </c>
      <c r="C1419">
        <v>0</v>
      </c>
      <c r="D1419">
        <v>1</v>
      </c>
      <c r="E1419">
        <v>0</v>
      </c>
      <c r="F1419">
        <v>26</v>
      </c>
      <c r="G1419" t="str">
        <f>IF(טבלה20[[#This Row],[CycleNumber]]&gt;2,IF(AND(טבלה20[[#This Row],[LengthofCycle]]-F1418=F1418-F1417,טבלה20[[#This Row],[LengthofCycle]]-F1418&lt;&gt;0),1,""),"")</f>
        <v/>
      </c>
      <c r="H1419" t="str">
        <f>IF(טבלה20[[#This Row],[דילוג]]=1,SUM(G1419:G1420),"")</f>
        <v/>
      </c>
      <c r="I1419">
        <f>IF(AND(טבלה20[[#This Row],[CycleNumber]]&gt;B1418,טבלה20[[#This Row],[CycleNumber]]&gt;2),IF(טבלה20[[#This Row],[דילוג]]=1,טבלה20[[#This Row],[LengthofCycle]]-F1418,I1418),"")</f>
        <v>1</v>
      </c>
      <c r="J1419">
        <f>IF(AND(טבלה20[[#This Row],[CycleNumber]]&gt;B1418,טבלה20[[#This Row],[CycleNumber]]&gt;2),IF(טבלה20[[#This Row],[דילוג]]=1,1,IF(MAX(J1417:J1418)=1,1,IF(טבלה20[[#This Row],[LengthofCycle]]-F1418&lt;&gt;טבלה20[[#This Row],[הפרש קבוע אחרון]],0,""))),"")</f>
        <v>1</v>
      </c>
      <c r="K1419" t="str">
        <f>IF(טבלה20[[#This Row],[CycleNumber]]&lt;3,"",IF(טבלה20[[#This Row],[דילוג]]=1,1,IF(K1418="","",IF(טבלה20[[#This Row],[LengthofCycle]]-F1418=טבלה20[[#This Row],[הפרש קבוע אחרון]],1,IF(K1418+1&gt;3,"",K1418+1)))))</f>
        <v/>
      </c>
      <c r="L1419" t="str">
        <f>IF(OR(טבלה20[[#This Row],[פעילות]]="",K1418=""),"",IF(טבלה20[[#This Row],[פעילות]]=1,1,0))</f>
        <v/>
      </c>
      <c r="M1419" s="1" t="str">
        <f>IF(טבלה20[[#This Row],[פעילות]]="","",IF(OR(M1418="",AND(טבלה20[[#This Row],[דילוג]]=1,K1418=3)),1,M1418+1))</f>
        <v/>
      </c>
      <c r="N1419" s="1" t="str">
        <f>IF(AND(טבלה20[[#This Row],[מחזורי פעילות]]=3,G1420=1,טבלה20[[#This Row],[הפרש קבוע אחרון]]&lt;&gt;I1420),1,"")</f>
        <v/>
      </c>
      <c r="O1419" s="1" t="str">
        <f>IF(AND(טבלה20[[#This Row],[מחזורי פעילות]]=3,G1420=1,טבלה20[[#This Row],[הפרש קבוע אחרון]]=I1420),1,"")</f>
        <v/>
      </c>
      <c r="P1419" s="1" t="str">
        <f>IF(AND(טבלה20[[#This Row],[דילוג]]=1,טבלה20[[#This Row],[הפרש קבוע אחרון]]=I1418,טבלה20[[#This Row],[מחזורי פעילות]]&gt;1),1,"")</f>
        <v/>
      </c>
      <c r="Q1419" s="1" t="str">
        <f>IF(OR(AND(טבלה20[[#This Row],[מחזורי פעילות]]&lt;&gt;"",M1420=""),AND(טבלה20[[#This Row],[פעילות]]=3,M1420=1)),טבלה20[[#This Row],[מחזורי פעילות]],"")</f>
        <v/>
      </c>
      <c r="R1419" s="1" t="str">
        <f>IF(טבלה20[[#This Row],[באיזה מחזור נעקר אחרי קביעה?]]&lt;&gt;"",1,"")</f>
        <v/>
      </c>
      <c r="S1419" s="1" t="str">
        <f>IF(AND(טבלה20[[#This Row],[באיזה מחזור נעקר אחרי קביעה?]]&lt;&gt;"",טבלה20[[#This Row],[CycleNumber]]&gt;B1420),טבלה20[[#This Row],[באיזה מחזור נעקר אחרי קביעה?]],"")</f>
        <v/>
      </c>
      <c r="T1419" s="1" t="str">
        <f>IF(AND(טבלה20[[#This Row],[הפרש קבוע אחרון]]&lt;&gt;"",I1418=""),טבלה20[[#This Row],[CycleNumber]],"")</f>
        <v/>
      </c>
      <c r="U1419" s="1" t="str">
        <f>IF(OR(טבלה20[[#This Row],[CycleNumber]]&gt;B1420,B1420=""),טבלה20[[#This Row],[CycleNumber]],"")</f>
        <v/>
      </c>
      <c r="V14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19" t="s">
        <v>77</v>
      </c>
      <c r="AO1419">
        <v>14</v>
      </c>
      <c r="AP1419">
        <v>25</v>
      </c>
      <c r="AQ1419">
        <f t="shared" si="48"/>
        <v>0</v>
      </c>
      <c r="AR1419" t="str">
        <f t="shared" si="49"/>
        <v/>
      </c>
    </row>
    <row r="1420" spans="1:44" hidden="1" x14ac:dyDescent="0.25">
      <c r="A1420" t="s">
        <v>77</v>
      </c>
      <c r="B1420">
        <v>16</v>
      </c>
      <c r="C1420">
        <v>0</v>
      </c>
      <c r="D1420">
        <v>1</v>
      </c>
      <c r="E1420">
        <v>0</v>
      </c>
      <c r="F1420">
        <v>27</v>
      </c>
      <c r="G1420">
        <f>IF(טבלה20[[#This Row],[CycleNumber]]&gt;2,IF(AND(טבלה20[[#This Row],[LengthofCycle]]-F1419=F1419-F1418,טבלה20[[#This Row],[LengthofCycle]]-F1419&lt;&gt;0),1,""),"")</f>
        <v>1</v>
      </c>
      <c r="H1420">
        <f>IF(טבלה20[[#This Row],[דילוג]]=1,SUM(G1420:G1421),"")</f>
        <v>1</v>
      </c>
      <c r="I1420">
        <f>IF(AND(טבלה20[[#This Row],[CycleNumber]]&gt;B1419,טבלה20[[#This Row],[CycleNumber]]&gt;2),IF(טבלה20[[#This Row],[דילוג]]=1,טבלה20[[#This Row],[LengthofCycle]]-F1419,I1419),"")</f>
        <v>1</v>
      </c>
      <c r="J1420">
        <f>IF(AND(טבלה20[[#This Row],[CycleNumber]]&gt;B1419,טבלה20[[#This Row],[CycleNumber]]&gt;2),IF(טבלה20[[#This Row],[דילוג]]=1,1,IF(MAX(J1418:J1419)=1,1,IF(טבלה20[[#This Row],[LengthofCycle]]-F1419&lt;&gt;טבלה20[[#This Row],[הפרש קבוע אחרון]],0,""))),"")</f>
        <v>1</v>
      </c>
      <c r="K1420">
        <f>IF(טבלה20[[#This Row],[CycleNumber]]&lt;3,"",IF(טבלה20[[#This Row],[דילוג]]=1,1,IF(K1419="","",IF(טבלה20[[#This Row],[LengthofCycle]]-F1419=טבלה20[[#This Row],[הפרש קבוע אחרון]],1,IF(K1419+1&gt;3,"",K1419+1)))))</f>
        <v>1</v>
      </c>
      <c r="L1420" t="str">
        <f>IF(OR(טבלה20[[#This Row],[פעילות]]="",K1419=""),"",IF(טבלה20[[#This Row],[פעילות]]=1,1,0))</f>
        <v/>
      </c>
      <c r="M1420" s="1">
        <f>IF(טבלה20[[#This Row],[פעילות]]="","",IF(OR(M1419="",AND(טבלה20[[#This Row],[דילוג]]=1,K1419=3)),1,M1419+1))</f>
        <v>1</v>
      </c>
      <c r="N1420" s="1" t="str">
        <f>IF(AND(טבלה20[[#This Row],[מחזורי פעילות]]=3,G1421=1,טבלה20[[#This Row],[הפרש קבוע אחרון]]&lt;&gt;I1421),1,"")</f>
        <v/>
      </c>
      <c r="O1420" s="1" t="str">
        <f>IF(AND(טבלה20[[#This Row],[מחזורי פעילות]]=3,G1421=1,טבלה20[[#This Row],[הפרש קבוע אחרון]]=I1421),1,"")</f>
        <v/>
      </c>
      <c r="P1420" s="1" t="str">
        <f>IF(AND(טבלה20[[#This Row],[דילוג]]=1,טבלה20[[#This Row],[הפרש קבוע אחרון]]=I1419,טבלה20[[#This Row],[מחזורי פעילות]]&gt;1),1,"")</f>
        <v/>
      </c>
      <c r="Q1420" s="1">
        <f>IF(OR(AND(טבלה20[[#This Row],[מחזורי פעילות]]&lt;&gt;"",M1421=""),AND(טבלה20[[#This Row],[פעילות]]=3,M1421=1)),טבלה20[[#This Row],[מחזורי פעילות]],"")</f>
        <v>1</v>
      </c>
      <c r="R1420" s="1">
        <f>IF(טבלה20[[#This Row],[באיזה מחזור נעקר אחרי קביעה?]]&lt;&gt;"",1,"")</f>
        <v>1</v>
      </c>
      <c r="S1420" s="1">
        <f>IF(AND(טבלה20[[#This Row],[באיזה מחזור נעקר אחרי קביעה?]]&lt;&gt;"",טבלה20[[#This Row],[CycleNumber]]&gt;B1421),טבלה20[[#This Row],[באיזה מחזור נעקר אחרי קביעה?]],"")</f>
        <v>1</v>
      </c>
      <c r="T1420" s="1" t="str">
        <f>IF(AND(טבלה20[[#This Row],[הפרש קבוע אחרון]]&lt;&gt;"",I1419=""),טבלה20[[#This Row],[CycleNumber]],"")</f>
        <v/>
      </c>
      <c r="U1420" s="1">
        <f>IF(OR(טבלה20[[#This Row],[CycleNumber]]&gt;B1421,B1421=""),טבלה20[[#This Row],[CycleNumber]],"")</f>
        <v>16</v>
      </c>
      <c r="V14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0" t="s">
        <v>77</v>
      </c>
      <c r="AO1420">
        <v>15</v>
      </c>
      <c r="AP1420">
        <v>26</v>
      </c>
      <c r="AQ1420">
        <f t="shared" si="48"/>
        <v>0</v>
      </c>
      <c r="AR1420" t="str">
        <f t="shared" si="49"/>
        <v/>
      </c>
    </row>
    <row r="1421" spans="1:44" hidden="1" x14ac:dyDescent="0.25">
      <c r="A1421" t="s">
        <v>78</v>
      </c>
      <c r="B1421">
        <v>1</v>
      </c>
      <c r="C1421">
        <v>0</v>
      </c>
      <c r="D1421">
        <v>1</v>
      </c>
      <c r="E1421">
        <v>0</v>
      </c>
      <c r="F1421">
        <v>26</v>
      </c>
      <c r="G1421" t="str">
        <f>IF(טבלה20[[#This Row],[CycleNumber]]&gt;2,IF(AND(טבלה20[[#This Row],[LengthofCycle]]-F1420=F1420-F1419,טבלה20[[#This Row],[LengthofCycle]]-F1420&lt;&gt;0),1,""),"")</f>
        <v/>
      </c>
      <c r="H1421" t="str">
        <f>IF(טבלה20[[#This Row],[דילוג]]=1,SUM(G1421:G1422),"")</f>
        <v/>
      </c>
      <c r="I1421" t="str">
        <f>IF(AND(טבלה20[[#This Row],[CycleNumber]]&gt;B1420,טבלה20[[#This Row],[CycleNumber]]&gt;2),IF(טבלה20[[#This Row],[דילוג]]=1,טבלה20[[#This Row],[LengthofCycle]]-F1420,I1420),"")</f>
        <v/>
      </c>
      <c r="J1421" t="str">
        <f>IF(AND(טבלה20[[#This Row],[CycleNumber]]&gt;B1420,טבלה20[[#This Row],[CycleNumber]]&gt;2),IF(טבלה20[[#This Row],[דילוג]]=1,1,IF(MAX(J1419:J1420)=1,1,IF(טבלה20[[#This Row],[LengthofCycle]]-F1420&lt;&gt;טבלה20[[#This Row],[הפרש קבוע אחרון]],0,""))),"")</f>
        <v/>
      </c>
      <c r="K1421" t="str">
        <f>IF(טבלה20[[#This Row],[CycleNumber]]&lt;3,"",IF(טבלה20[[#This Row],[דילוג]]=1,1,IF(K1420="","",IF(טבלה20[[#This Row],[LengthofCycle]]-F1420=טבלה20[[#This Row],[הפרש קבוע אחרון]],1,IF(K1420+1&gt;3,"",K1420+1)))))</f>
        <v/>
      </c>
      <c r="L1421" t="str">
        <f>IF(OR(טבלה20[[#This Row],[פעילות]]="",K1420=""),"",IF(טבלה20[[#This Row],[פעילות]]=1,1,0))</f>
        <v/>
      </c>
      <c r="M1421" s="1" t="str">
        <f>IF(טבלה20[[#This Row],[פעילות]]="","",IF(OR(M1420="",AND(טבלה20[[#This Row],[דילוג]]=1,K1420=3)),1,M1420+1))</f>
        <v/>
      </c>
      <c r="N1421" s="1" t="str">
        <f>IF(AND(טבלה20[[#This Row],[מחזורי פעילות]]=3,G1422=1,טבלה20[[#This Row],[הפרש קבוע אחרון]]&lt;&gt;I1422),1,"")</f>
        <v/>
      </c>
      <c r="O1421" s="1" t="str">
        <f>IF(AND(טבלה20[[#This Row],[מחזורי פעילות]]=3,G1422=1,טבלה20[[#This Row],[הפרש קבוע אחרון]]=I1422),1,"")</f>
        <v/>
      </c>
      <c r="P1421" s="1" t="str">
        <f>IF(AND(טבלה20[[#This Row],[דילוג]]=1,טבלה20[[#This Row],[הפרש קבוע אחרון]]=I1420,טבלה20[[#This Row],[מחזורי פעילות]]&gt;1),1,"")</f>
        <v/>
      </c>
      <c r="Q1421" s="1" t="str">
        <f>IF(OR(AND(טבלה20[[#This Row],[מחזורי פעילות]]&lt;&gt;"",M1422=""),AND(טבלה20[[#This Row],[פעילות]]=3,M1422=1)),טבלה20[[#This Row],[מחזורי פעילות]],"")</f>
        <v/>
      </c>
      <c r="R1421" s="1" t="str">
        <f>IF(טבלה20[[#This Row],[באיזה מחזור נעקר אחרי קביעה?]]&lt;&gt;"",1,"")</f>
        <v/>
      </c>
      <c r="S1421" s="1" t="str">
        <f>IF(AND(טבלה20[[#This Row],[באיזה מחזור נעקר אחרי קביעה?]]&lt;&gt;"",טבלה20[[#This Row],[CycleNumber]]&gt;B1422),טבלה20[[#This Row],[באיזה מחזור נעקר אחרי קביעה?]],"")</f>
        <v/>
      </c>
      <c r="T1421" s="1" t="str">
        <f>IF(AND(טבלה20[[#This Row],[הפרש קבוע אחרון]]&lt;&gt;"",I1420=""),טבלה20[[#This Row],[CycleNumber]],"")</f>
        <v/>
      </c>
      <c r="U1421" s="1" t="str">
        <f>IF(OR(טבלה20[[#This Row],[CycleNumber]]&gt;B1422,B1422=""),טבלה20[[#This Row],[CycleNumber]],"")</f>
        <v/>
      </c>
      <c r="V14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1" t="s">
        <v>77</v>
      </c>
      <c r="AO1421">
        <v>16</v>
      </c>
      <c r="AP1421">
        <v>27</v>
      </c>
      <c r="AQ1421">
        <f t="shared" si="48"/>
        <v>1</v>
      </c>
      <c r="AR1421" t="str">
        <f t="shared" si="49"/>
        <v/>
      </c>
    </row>
    <row r="1422" spans="1:44" hidden="1" x14ac:dyDescent="0.25">
      <c r="A1422" t="s">
        <v>78</v>
      </c>
      <c r="B1422">
        <v>2</v>
      </c>
      <c r="C1422">
        <v>0</v>
      </c>
      <c r="D1422">
        <v>0</v>
      </c>
      <c r="E1422">
        <v>0</v>
      </c>
      <c r="F1422">
        <v>25</v>
      </c>
      <c r="G1422" t="str">
        <f>IF(טבלה20[[#This Row],[CycleNumber]]&gt;2,IF(AND(טבלה20[[#This Row],[LengthofCycle]]-F1421=F1421-F1420,טבלה20[[#This Row],[LengthofCycle]]-F1421&lt;&gt;0),1,""),"")</f>
        <v/>
      </c>
      <c r="H1422" t="str">
        <f>IF(טבלה20[[#This Row],[דילוג]]=1,SUM(G1422:G1423),"")</f>
        <v/>
      </c>
      <c r="I1422" t="str">
        <f>IF(AND(טבלה20[[#This Row],[CycleNumber]]&gt;B1421,טבלה20[[#This Row],[CycleNumber]]&gt;2),IF(טבלה20[[#This Row],[דילוג]]=1,טבלה20[[#This Row],[LengthofCycle]]-F1421,I1421),"")</f>
        <v/>
      </c>
      <c r="J1422" t="str">
        <f>IF(AND(טבלה20[[#This Row],[CycleNumber]]&gt;B1421,טבלה20[[#This Row],[CycleNumber]]&gt;2),IF(טבלה20[[#This Row],[דילוג]]=1,1,IF(MAX(J1420:J1421)=1,1,IF(טבלה20[[#This Row],[LengthofCycle]]-F1421&lt;&gt;טבלה20[[#This Row],[הפרש קבוע אחרון]],0,""))),"")</f>
        <v/>
      </c>
      <c r="K1422" t="str">
        <f>IF(טבלה20[[#This Row],[CycleNumber]]&lt;3,"",IF(טבלה20[[#This Row],[דילוג]]=1,1,IF(K1421="","",IF(טבלה20[[#This Row],[LengthofCycle]]-F1421=טבלה20[[#This Row],[הפרש קבוע אחרון]],1,IF(K1421+1&gt;3,"",K1421+1)))))</f>
        <v/>
      </c>
      <c r="L1422" t="str">
        <f>IF(OR(טבלה20[[#This Row],[פעילות]]="",K1421=""),"",IF(טבלה20[[#This Row],[פעילות]]=1,1,0))</f>
        <v/>
      </c>
      <c r="M1422" s="1" t="str">
        <f>IF(טבלה20[[#This Row],[פעילות]]="","",IF(OR(M1421="",AND(טבלה20[[#This Row],[דילוג]]=1,K1421=3)),1,M1421+1))</f>
        <v/>
      </c>
      <c r="N1422" s="1" t="str">
        <f>IF(AND(טבלה20[[#This Row],[מחזורי פעילות]]=3,G1423=1,טבלה20[[#This Row],[הפרש קבוע אחרון]]&lt;&gt;I1423),1,"")</f>
        <v/>
      </c>
      <c r="O1422" s="1" t="str">
        <f>IF(AND(טבלה20[[#This Row],[מחזורי פעילות]]=3,G1423=1,טבלה20[[#This Row],[הפרש קבוע אחרון]]=I1423),1,"")</f>
        <v/>
      </c>
      <c r="P1422" s="1" t="str">
        <f>IF(AND(טבלה20[[#This Row],[דילוג]]=1,טבלה20[[#This Row],[הפרש קבוע אחרון]]=I1421,טבלה20[[#This Row],[מחזורי פעילות]]&gt;1),1,"")</f>
        <v/>
      </c>
      <c r="Q1422" s="1" t="str">
        <f>IF(OR(AND(טבלה20[[#This Row],[מחזורי פעילות]]&lt;&gt;"",M1423=""),AND(טבלה20[[#This Row],[פעילות]]=3,M1423=1)),טבלה20[[#This Row],[מחזורי פעילות]],"")</f>
        <v/>
      </c>
      <c r="R1422" s="1" t="str">
        <f>IF(טבלה20[[#This Row],[באיזה מחזור נעקר אחרי קביעה?]]&lt;&gt;"",1,"")</f>
        <v/>
      </c>
      <c r="S1422" s="1" t="str">
        <f>IF(AND(טבלה20[[#This Row],[באיזה מחזור נעקר אחרי קביעה?]]&lt;&gt;"",טבלה20[[#This Row],[CycleNumber]]&gt;B1423),טבלה20[[#This Row],[באיזה מחזור נעקר אחרי קביעה?]],"")</f>
        <v/>
      </c>
      <c r="T1422" s="1" t="str">
        <f>IF(AND(טבלה20[[#This Row],[הפרש קבוע אחרון]]&lt;&gt;"",I1421=""),טבלה20[[#This Row],[CycleNumber]],"")</f>
        <v/>
      </c>
      <c r="U1422" s="1" t="str">
        <f>IF(OR(טבלה20[[#This Row],[CycleNumber]]&gt;B1423,B1423=""),טבלה20[[#This Row],[CycleNumber]],"")</f>
        <v/>
      </c>
      <c r="V14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2" t="s">
        <v>78</v>
      </c>
      <c r="AO1422">
        <v>1</v>
      </c>
      <c r="AP1422">
        <v>26</v>
      </c>
      <c r="AQ1422" t="str">
        <f t="shared" si="48"/>
        <v/>
      </c>
      <c r="AR1422" t="str">
        <f t="shared" si="49"/>
        <v/>
      </c>
    </row>
    <row r="1423" spans="1:44" hidden="1" x14ac:dyDescent="0.25">
      <c r="A1423" t="s">
        <v>78</v>
      </c>
      <c r="B1423">
        <v>3</v>
      </c>
      <c r="C1423">
        <v>0</v>
      </c>
      <c r="D1423">
        <v>1</v>
      </c>
      <c r="E1423">
        <v>0</v>
      </c>
      <c r="F1423">
        <v>27</v>
      </c>
      <c r="G1423" t="str">
        <f>IF(טבלה20[[#This Row],[CycleNumber]]&gt;2,IF(AND(טבלה20[[#This Row],[LengthofCycle]]-F1422=F1422-F1421,טבלה20[[#This Row],[LengthofCycle]]-F1422&lt;&gt;0),1,""),"")</f>
        <v/>
      </c>
      <c r="H1423" t="str">
        <f>IF(טבלה20[[#This Row],[דילוג]]=1,SUM(G1423:G1424),"")</f>
        <v/>
      </c>
      <c r="I1423" t="str">
        <f>IF(AND(טבלה20[[#This Row],[CycleNumber]]&gt;B1422,טבלה20[[#This Row],[CycleNumber]]&gt;2),IF(טבלה20[[#This Row],[דילוג]]=1,טבלה20[[#This Row],[LengthofCycle]]-F1422,I1422),"")</f>
        <v/>
      </c>
      <c r="J1423">
        <f>IF(AND(טבלה20[[#This Row],[CycleNumber]]&gt;B1422,טבלה20[[#This Row],[CycleNumber]]&gt;2),IF(טבלה20[[#This Row],[דילוג]]=1,1,IF(MAX(J1421:J1422)=1,1,IF(טבלה20[[#This Row],[LengthofCycle]]-F1422&lt;&gt;טבלה20[[#This Row],[הפרש קבוע אחרון]],0,""))),"")</f>
        <v>0</v>
      </c>
      <c r="K1423" t="str">
        <f>IF(טבלה20[[#This Row],[CycleNumber]]&lt;3,"",IF(טבלה20[[#This Row],[דילוג]]=1,1,IF(K1422="","",IF(טבלה20[[#This Row],[LengthofCycle]]-F1422=טבלה20[[#This Row],[הפרש קבוע אחרון]],1,IF(K1422+1&gt;3,"",K1422+1)))))</f>
        <v/>
      </c>
      <c r="L1423" t="str">
        <f>IF(OR(טבלה20[[#This Row],[פעילות]]="",K1422=""),"",IF(טבלה20[[#This Row],[פעילות]]=1,1,0))</f>
        <v/>
      </c>
      <c r="M1423" s="1" t="str">
        <f>IF(טבלה20[[#This Row],[פעילות]]="","",IF(OR(M1422="",AND(טבלה20[[#This Row],[דילוג]]=1,K1422=3)),1,M1422+1))</f>
        <v/>
      </c>
      <c r="N1423" s="1" t="str">
        <f>IF(AND(טבלה20[[#This Row],[מחזורי פעילות]]=3,G1424=1,טבלה20[[#This Row],[הפרש קבוע אחרון]]&lt;&gt;I1424),1,"")</f>
        <v/>
      </c>
      <c r="O1423" s="1" t="str">
        <f>IF(AND(טבלה20[[#This Row],[מחזורי פעילות]]=3,G1424=1,טבלה20[[#This Row],[הפרש קבוע אחרון]]=I1424),1,"")</f>
        <v/>
      </c>
      <c r="P1423" s="1" t="str">
        <f>IF(AND(טבלה20[[#This Row],[דילוג]]=1,טבלה20[[#This Row],[הפרש קבוע אחרון]]=I1422,טבלה20[[#This Row],[מחזורי פעילות]]&gt;1),1,"")</f>
        <v/>
      </c>
      <c r="Q1423" s="1" t="str">
        <f>IF(OR(AND(טבלה20[[#This Row],[מחזורי פעילות]]&lt;&gt;"",M1424=""),AND(טבלה20[[#This Row],[פעילות]]=3,M1424=1)),טבלה20[[#This Row],[מחזורי פעילות]],"")</f>
        <v/>
      </c>
      <c r="R1423" s="1" t="str">
        <f>IF(טבלה20[[#This Row],[באיזה מחזור נעקר אחרי קביעה?]]&lt;&gt;"",1,"")</f>
        <v/>
      </c>
      <c r="S1423" s="1" t="str">
        <f>IF(AND(טבלה20[[#This Row],[באיזה מחזור נעקר אחרי קביעה?]]&lt;&gt;"",טבלה20[[#This Row],[CycleNumber]]&gt;B1424),טבלה20[[#This Row],[באיזה מחזור נעקר אחרי קביעה?]],"")</f>
        <v/>
      </c>
      <c r="T1423" s="1" t="str">
        <f>IF(AND(טבלה20[[#This Row],[הפרש קבוע אחרון]]&lt;&gt;"",I1422=""),טבלה20[[#This Row],[CycleNumber]],"")</f>
        <v/>
      </c>
      <c r="U1423" s="1" t="str">
        <f>IF(OR(טבלה20[[#This Row],[CycleNumber]]&gt;B1424,B1424=""),טבלה20[[#This Row],[CycleNumber]],"")</f>
        <v/>
      </c>
      <c r="V14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3" t="s">
        <v>78</v>
      </c>
      <c r="AO1423">
        <v>2</v>
      </c>
      <c r="AP1423">
        <v>25</v>
      </c>
      <c r="AQ1423" t="str">
        <f t="shared" si="48"/>
        <v/>
      </c>
      <c r="AR1423" t="str">
        <f t="shared" si="49"/>
        <v/>
      </c>
    </row>
    <row r="1424" spans="1:44" hidden="1" x14ac:dyDescent="0.25">
      <c r="A1424" t="s">
        <v>78</v>
      </c>
      <c r="B1424">
        <v>4</v>
      </c>
      <c r="C1424">
        <v>0</v>
      </c>
      <c r="D1424">
        <v>1</v>
      </c>
      <c r="E1424">
        <v>0</v>
      </c>
      <c r="F1424">
        <v>25</v>
      </c>
      <c r="G1424" t="str">
        <f>IF(טבלה20[[#This Row],[CycleNumber]]&gt;2,IF(AND(טבלה20[[#This Row],[LengthofCycle]]-F1423=F1423-F1422,טבלה20[[#This Row],[LengthofCycle]]-F1423&lt;&gt;0),1,""),"")</f>
        <v/>
      </c>
      <c r="H1424" t="str">
        <f>IF(טבלה20[[#This Row],[דילוג]]=1,SUM(G1424:G1425),"")</f>
        <v/>
      </c>
      <c r="I1424" t="str">
        <f>IF(AND(טבלה20[[#This Row],[CycleNumber]]&gt;B1423,טבלה20[[#This Row],[CycleNumber]]&gt;2),IF(טבלה20[[#This Row],[דילוג]]=1,טבלה20[[#This Row],[LengthofCycle]]-F1423,I1423),"")</f>
        <v/>
      </c>
      <c r="J1424">
        <f>IF(AND(טבלה20[[#This Row],[CycleNumber]]&gt;B1423,טבלה20[[#This Row],[CycleNumber]]&gt;2),IF(טבלה20[[#This Row],[דילוג]]=1,1,IF(MAX(J1422:J1423)=1,1,IF(טבלה20[[#This Row],[LengthofCycle]]-F1423&lt;&gt;טבלה20[[#This Row],[הפרש קבוע אחרון]],0,""))),"")</f>
        <v>0</v>
      </c>
      <c r="K1424" t="str">
        <f>IF(טבלה20[[#This Row],[CycleNumber]]&lt;3,"",IF(טבלה20[[#This Row],[דילוג]]=1,1,IF(K1423="","",IF(טבלה20[[#This Row],[LengthofCycle]]-F1423=טבלה20[[#This Row],[הפרש קבוע אחרון]],1,IF(K1423+1&gt;3,"",K1423+1)))))</f>
        <v/>
      </c>
      <c r="L1424" t="str">
        <f>IF(OR(טבלה20[[#This Row],[פעילות]]="",K1423=""),"",IF(טבלה20[[#This Row],[פעילות]]=1,1,0))</f>
        <v/>
      </c>
      <c r="M1424" s="1" t="str">
        <f>IF(טבלה20[[#This Row],[פעילות]]="","",IF(OR(M1423="",AND(טבלה20[[#This Row],[דילוג]]=1,K1423=3)),1,M1423+1))</f>
        <v/>
      </c>
      <c r="N1424" s="1" t="str">
        <f>IF(AND(טבלה20[[#This Row],[מחזורי פעילות]]=3,G1425=1,טבלה20[[#This Row],[הפרש קבוע אחרון]]&lt;&gt;I1425),1,"")</f>
        <v/>
      </c>
      <c r="O1424" s="1" t="str">
        <f>IF(AND(טבלה20[[#This Row],[מחזורי פעילות]]=3,G1425=1,טבלה20[[#This Row],[הפרש קבוע אחרון]]=I1425),1,"")</f>
        <v/>
      </c>
      <c r="P1424" s="1" t="str">
        <f>IF(AND(טבלה20[[#This Row],[דילוג]]=1,טבלה20[[#This Row],[הפרש קבוע אחרון]]=I1423,טבלה20[[#This Row],[מחזורי פעילות]]&gt;1),1,"")</f>
        <v/>
      </c>
      <c r="Q1424" s="1" t="str">
        <f>IF(OR(AND(טבלה20[[#This Row],[מחזורי פעילות]]&lt;&gt;"",M1425=""),AND(טבלה20[[#This Row],[פעילות]]=3,M1425=1)),טבלה20[[#This Row],[מחזורי פעילות]],"")</f>
        <v/>
      </c>
      <c r="R1424" s="1" t="str">
        <f>IF(טבלה20[[#This Row],[באיזה מחזור נעקר אחרי קביעה?]]&lt;&gt;"",1,"")</f>
        <v/>
      </c>
      <c r="S1424" s="1" t="str">
        <f>IF(AND(טבלה20[[#This Row],[באיזה מחזור נעקר אחרי קביעה?]]&lt;&gt;"",טבלה20[[#This Row],[CycleNumber]]&gt;B1425),טבלה20[[#This Row],[באיזה מחזור נעקר אחרי קביעה?]],"")</f>
        <v/>
      </c>
      <c r="T1424" s="1" t="str">
        <f>IF(AND(טבלה20[[#This Row],[הפרש קבוע אחרון]]&lt;&gt;"",I1423=""),טבלה20[[#This Row],[CycleNumber]],"")</f>
        <v/>
      </c>
      <c r="U1424" s="1" t="str">
        <f>IF(OR(טבלה20[[#This Row],[CycleNumber]]&gt;B1425,B1425=""),טבלה20[[#This Row],[CycleNumber]],"")</f>
        <v/>
      </c>
      <c r="V14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4" t="s">
        <v>78</v>
      </c>
      <c r="AO1424">
        <v>3</v>
      </c>
      <c r="AP1424">
        <v>27</v>
      </c>
      <c r="AQ1424">
        <f t="shared" si="48"/>
        <v>0</v>
      </c>
      <c r="AR1424" t="str">
        <f t="shared" si="49"/>
        <v/>
      </c>
    </row>
    <row r="1425" spans="1:44" hidden="1" x14ac:dyDescent="0.25">
      <c r="A1425" t="s">
        <v>78</v>
      </c>
      <c r="B1425">
        <v>5</v>
      </c>
      <c r="C1425">
        <v>0</v>
      </c>
      <c r="D1425">
        <v>1</v>
      </c>
      <c r="E1425">
        <v>0</v>
      </c>
      <c r="F1425">
        <v>26</v>
      </c>
      <c r="G1425" t="str">
        <f>IF(טבלה20[[#This Row],[CycleNumber]]&gt;2,IF(AND(טבלה20[[#This Row],[LengthofCycle]]-F1424=F1424-F1423,טבלה20[[#This Row],[LengthofCycle]]-F1424&lt;&gt;0),1,""),"")</f>
        <v/>
      </c>
      <c r="H1425" t="str">
        <f>IF(טבלה20[[#This Row],[דילוג]]=1,SUM(G1425:G1426),"")</f>
        <v/>
      </c>
      <c r="I1425" t="str">
        <f>IF(AND(טבלה20[[#This Row],[CycleNumber]]&gt;B1424,טבלה20[[#This Row],[CycleNumber]]&gt;2),IF(טבלה20[[#This Row],[דילוג]]=1,טבלה20[[#This Row],[LengthofCycle]]-F1424,I1424),"")</f>
        <v/>
      </c>
      <c r="J1425">
        <f>IF(AND(טבלה20[[#This Row],[CycleNumber]]&gt;B1424,טבלה20[[#This Row],[CycleNumber]]&gt;2),IF(טבלה20[[#This Row],[דילוג]]=1,1,IF(MAX(J1423:J1424)=1,1,IF(טבלה20[[#This Row],[LengthofCycle]]-F1424&lt;&gt;טבלה20[[#This Row],[הפרש קבוע אחרון]],0,""))),"")</f>
        <v>0</v>
      </c>
      <c r="K1425" t="str">
        <f>IF(טבלה20[[#This Row],[CycleNumber]]&lt;3,"",IF(טבלה20[[#This Row],[דילוג]]=1,1,IF(K1424="","",IF(טבלה20[[#This Row],[LengthofCycle]]-F1424=טבלה20[[#This Row],[הפרש קבוע אחרון]],1,IF(K1424+1&gt;3,"",K1424+1)))))</f>
        <v/>
      </c>
      <c r="L1425" t="str">
        <f>IF(OR(טבלה20[[#This Row],[פעילות]]="",K1424=""),"",IF(טבלה20[[#This Row],[פעילות]]=1,1,0))</f>
        <v/>
      </c>
      <c r="M1425" s="1" t="str">
        <f>IF(טבלה20[[#This Row],[פעילות]]="","",IF(OR(M1424="",AND(טבלה20[[#This Row],[דילוג]]=1,K1424=3)),1,M1424+1))</f>
        <v/>
      </c>
      <c r="N1425" s="1" t="str">
        <f>IF(AND(טבלה20[[#This Row],[מחזורי פעילות]]=3,G1426=1,טבלה20[[#This Row],[הפרש קבוע אחרון]]&lt;&gt;I1426),1,"")</f>
        <v/>
      </c>
      <c r="O1425" s="1" t="str">
        <f>IF(AND(טבלה20[[#This Row],[מחזורי פעילות]]=3,G1426=1,טבלה20[[#This Row],[הפרש קבוע אחרון]]=I1426),1,"")</f>
        <v/>
      </c>
      <c r="P1425" s="1" t="str">
        <f>IF(AND(טבלה20[[#This Row],[דילוג]]=1,טבלה20[[#This Row],[הפרש קבוע אחרון]]=I1424,טבלה20[[#This Row],[מחזורי פעילות]]&gt;1),1,"")</f>
        <v/>
      </c>
      <c r="Q1425" s="1" t="str">
        <f>IF(OR(AND(טבלה20[[#This Row],[מחזורי פעילות]]&lt;&gt;"",M1426=""),AND(טבלה20[[#This Row],[פעילות]]=3,M1426=1)),טבלה20[[#This Row],[מחזורי פעילות]],"")</f>
        <v/>
      </c>
      <c r="R1425" s="1" t="str">
        <f>IF(טבלה20[[#This Row],[באיזה מחזור נעקר אחרי קביעה?]]&lt;&gt;"",1,"")</f>
        <v/>
      </c>
      <c r="S1425" s="1" t="str">
        <f>IF(AND(טבלה20[[#This Row],[באיזה מחזור נעקר אחרי קביעה?]]&lt;&gt;"",טבלה20[[#This Row],[CycleNumber]]&gt;B1426),טבלה20[[#This Row],[באיזה מחזור נעקר אחרי קביעה?]],"")</f>
        <v/>
      </c>
      <c r="T1425" s="1" t="str">
        <f>IF(AND(טבלה20[[#This Row],[הפרש קבוע אחרון]]&lt;&gt;"",I1424=""),טבלה20[[#This Row],[CycleNumber]],"")</f>
        <v/>
      </c>
      <c r="U1425" s="1" t="str">
        <f>IF(OR(טבלה20[[#This Row],[CycleNumber]]&gt;B1426,B1426=""),טבלה20[[#This Row],[CycleNumber]],"")</f>
        <v/>
      </c>
      <c r="V14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5" t="s">
        <v>78</v>
      </c>
      <c r="AO1425">
        <v>4</v>
      </c>
      <c r="AP1425">
        <v>25</v>
      </c>
      <c r="AQ1425">
        <f t="shared" si="48"/>
        <v>0</v>
      </c>
      <c r="AR1425" t="str">
        <f t="shared" si="49"/>
        <v/>
      </c>
    </row>
    <row r="1426" spans="1:44" hidden="1" x14ac:dyDescent="0.25">
      <c r="A1426" t="s">
        <v>78</v>
      </c>
      <c r="B1426">
        <v>6</v>
      </c>
      <c r="C1426">
        <v>0</v>
      </c>
      <c r="D1426">
        <v>1</v>
      </c>
      <c r="E1426">
        <v>0</v>
      </c>
      <c r="F1426">
        <v>27</v>
      </c>
      <c r="G1426">
        <f>IF(טבלה20[[#This Row],[CycleNumber]]&gt;2,IF(AND(טבלה20[[#This Row],[LengthofCycle]]-F1425=F1425-F1424,טבלה20[[#This Row],[LengthofCycle]]-F1425&lt;&gt;0),1,""),"")</f>
        <v>1</v>
      </c>
      <c r="H1426">
        <f>IF(טבלה20[[#This Row],[דילוג]]=1,SUM(G1426:G1427),"")</f>
        <v>1</v>
      </c>
      <c r="I1426">
        <f>IF(AND(טבלה20[[#This Row],[CycleNumber]]&gt;B1425,טבלה20[[#This Row],[CycleNumber]]&gt;2),IF(טבלה20[[#This Row],[דילוג]]=1,טבלה20[[#This Row],[LengthofCycle]]-F1425,I1425),"")</f>
        <v>1</v>
      </c>
      <c r="J1426">
        <f>IF(AND(טבלה20[[#This Row],[CycleNumber]]&gt;B1425,טבלה20[[#This Row],[CycleNumber]]&gt;2),IF(טבלה20[[#This Row],[דילוג]]=1,1,IF(MAX(J1424:J1425)=1,1,IF(טבלה20[[#This Row],[LengthofCycle]]-F1425&lt;&gt;טבלה20[[#This Row],[הפרש קבוע אחרון]],0,""))),"")</f>
        <v>1</v>
      </c>
      <c r="K1426">
        <f>IF(טבלה20[[#This Row],[CycleNumber]]&lt;3,"",IF(טבלה20[[#This Row],[דילוג]]=1,1,IF(K1425="","",IF(טבלה20[[#This Row],[LengthofCycle]]-F1425=טבלה20[[#This Row],[הפרש קבוע אחרון]],1,IF(K1425+1&gt;3,"",K1425+1)))))</f>
        <v>1</v>
      </c>
      <c r="L1426" t="str">
        <f>IF(OR(טבלה20[[#This Row],[פעילות]]="",K1425=""),"",IF(טבלה20[[#This Row],[פעילות]]=1,1,0))</f>
        <v/>
      </c>
      <c r="M1426" s="1">
        <f>IF(טבלה20[[#This Row],[פעילות]]="","",IF(OR(M1425="",AND(טבלה20[[#This Row],[דילוג]]=1,K1425=3)),1,M1425+1))</f>
        <v>1</v>
      </c>
      <c r="N1426" s="1" t="str">
        <f>IF(AND(טבלה20[[#This Row],[מחזורי פעילות]]=3,G1427=1,טבלה20[[#This Row],[הפרש קבוע אחרון]]&lt;&gt;I1427),1,"")</f>
        <v/>
      </c>
      <c r="O1426" s="1" t="str">
        <f>IF(AND(טבלה20[[#This Row],[מחזורי פעילות]]=3,G1427=1,טבלה20[[#This Row],[הפרש קבוע אחרון]]=I1427),1,"")</f>
        <v/>
      </c>
      <c r="P1426" s="1" t="str">
        <f>IF(AND(טבלה20[[#This Row],[דילוג]]=1,טבלה20[[#This Row],[הפרש קבוע אחרון]]=I1425,טבלה20[[#This Row],[מחזורי פעילות]]&gt;1),1,"")</f>
        <v/>
      </c>
      <c r="Q1426" s="1" t="str">
        <f>IF(OR(AND(טבלה20[[#This Row],[מחזורי פעילות]]&lt;&gt;"",M1427=""),AND(טבלה20[[#This Row],[פעילות]]=3,M1427=1)),טבלה20[[#This Row],[מחזורי פעילות]],"")</f>
        <v/>
      </c>
      <c r="R1426" s="1" t="str">
        <f>IF(טבלה20[[#This Row],[באיזה מחזור נעקר אחרי קביעה?]]&lt;&gt;"",1,"")</f>
        <v/>
      </c>
      <c r="S1426" s="1" t="str">
        <f>IF(AND(טבלה20[[#This Row],[באיזה מחזור נעקר אחרי קביעה?]]&lt;&gt;"",טבלה20[[#This Row],[CycleNumber]]&gt;B1427),טבלה20[[#This Row],[באיזה מחזור נעקר אחרי קביעה?]],"")</f>
        <v/>
      </c>
      <c r="T1426" s="1">
        <f>IF(AND(טבלה20[[#This Row],[הפרש קבוע אחרון]]&lt;&gt;"",I1425=""),טבלה20[[#This Row],[CycleNumber]],"")</f>
        <v>6</v>
      </c>
      <c r="U1426" s="1" t="str">
        <f>IF(OR(טבלה20[[#This Row],[CycleNumber]]&gt;B1427,B1427=""),טבלה20[[#This Row],[CycleNumber]],"")</f>
        <v/>
      </c>
      <c r="V14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6" t="s">
        <v>78</v>
      </c>
      <c r="AO1426">
        <v>5</v>
      </c>
      <c r="AP1426">
        <v>26</v>
      </c>
      <c r="AQ1426">
        <f t="shared" si="48"/>
        <v>0</v>
      </c>
      <c r="AR1426" t="str">
        <f t="shared" si="49"/>
        <v/>
      </c>
    </row>
    <row r="1427" spans="1:44" hidden="1" x14ac:dyDescent="0.25">
      <c r="A1427" t="s">
        <v>78</v>
      </c>
      <c r="B1427">
        <v>7</v>
      </c>
      <c r="C1427">
        <v>0</v>
      </c>
      <c r="D1427">
        <v>1</v>
      </c>
      <c r="E1427">
        <v>0</v>
      </c>
      <c r="F1427">
        <v>25</v>
      </c>
      <c r="G1427" t="str">
        <f>IF(טבלה20[[#This Row],[CycleNumber]]&gt;2,IF(AND(טבלה20[[#This Row],[LengthofCycle]]-F1426=F1426-F1425,טבלה20[[#This Row],[LengthofCycle]]-F1426&lt;&gt;0),1,""),"")</f>
        <v/>
      </c>
      <c r="H1427" t="str">
        <f>IF(טבלה20[[#This Row],[דילוג]]=1,SUM(G1427:G1428),"")</f>
        <v/>
      </c>
      <c r="I1427">
        <f>IF(AND(טבלה20[[#This Row],[CycleNumber]]&gt;B1426,טבלה20[[#This Row],[CycleNumber]]&gt;2),IF(טבלה20[[#This Row],[דילוג]]=1,טבלה20[[#This Row],[LengthofCycle]]-F1426,I1426),"")</f>
        <v>1</v>
      </c>
      <c r="J1427">
        <f>IF(AND(טבלה20[[#This Row],[CycleNumber]]&gt;B1426,טבלה20[[#This Row],[CycleNumber]]&gt;2),IF(טבלה20[[#This Row],[דילוג]]=1,1,IF(MAX(J1425:J1426)=1,1,IF(טבלה20[[#This Row],[LengthofCycle]]-F1426&lt;&gt;טבלה20[[#This Row],[הפרש קבוע אחרון]],0,""))),"")</f>
        <v>1</v>
      </c>
      <c r="K1427">
        <f>IF(טבלה20[[#This Row],[CycleNumber]]&lt;3,"",IF(טבלה20[[#This Row],[דילוג]]=1,1,IF(K1426="","",IF(טבלה20[[#This Row],[LengthofCycle]]-F1426=טבלה20[[#This Row],[הפרש קבוע אחרון]],1,IF(K1426+1&gt;3,"",K1426+1)))))</f>
        <v>2</v>
      </c>
      <c r="L1427">
        <f>IF(OR(טבלה20[[#This Row],[פעילות]]="",K1426=""),"",IF(טבלה20[[#This Row],[פעילות]]=1,1,0))</f>
        <v>0</v>
      </c>
      <c r="M1427" s="1">
        <f>IF(טבלה20[[#This Row],[פעילות]]="","",IF(OR(M1426="",AND(טבלה20[[#This Row],[דילוג]]=1,K1426=3)),1,M1426+1))</f>
        <v>2</v>
      </c>
      <c r="N1427" s="1" t="str">
        <f>IF(AND(טבלה20[[#This Row],[מחזורי פעילות]]=3,G1428=1,טבלה20[[#This Row],[הפרש קבוע אחרון]]&lt;&gt;I1428),1,"")</f>
        <v/>
      </c>
      <c r="O1427" s="1" t="str">
        <f>IF(AND(טבלה20[[#This Row],[מחזורי פעילות]]=3,G1428=1,טבלה20[[#This Row],[הפרש קבוע אחרון]]=I1428),1,"")</f>
        <v/>
      </c>
      <c r="P1427" s="1" t="str">
        <f>IF(AND(טבלה20[[#This Row],[דילוג]]=1,טבלה20[[#This Row],[הפרש קבוע אחרון]]=I1426,טבלה20[[#This Row],[מחזורי פעילות]]&gt;1),1,"")</f>
        <v/>
      </c>
      <c r="Q1427" s="1" t="str">
        <f>IF(OR(AND(טבלה20[[#This Row],[מחזורי פעילות]]&lt;&gt;"",M1428=""),AND(טבלה20[[#This Row],[פעילות]]=3,M1428=1)),טבלה20[[#This Row],[מחזורי פעילות]],"")</f>
        <v/>
      </c>
      <c r="R1427" s="1" t="str">
        <f>IF(טבלה20[[#This Row],[באיזה מחזור נעקר אחרי קביעה?]]&lt;&gt;"",1,"")</f>
        <v/>
      </c>
      <c r="S1427" s="1" t="str">
        <f>IF(AND(טבלה20[[#This Row],[באיזה מחזור נעקר אחרי קביעה?]]&lt;&gt;"",טבלה20[[#This Row],[CycleNumber]]&gt;B1428),טבלה20[[#This Row],[באיזה מחזור נעקר אחרי קביעה?]],"")</f>
        <v/>
      </c>
      <c r="T1427" s="1" t="str">
        <f>IF(AND(טבלה20[[#This Row],[הפרש קבוע אחרון]]&lt;&gt;"",I1426=""),טבלה20[[#This Row],[CycleNumber]],"")</f>
        <v/>
      </c>
      <c r="U1427" s="1" t="str">
        <f>IF(OR(טבלה20[[#This Row],[CycleNumber]]&gt;B1428,B1428=""),טבלה20[[#This Row],[CycleNumber]],"")</f>
        <v/>
      </c>
      <c r="V14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7" t="s">
        <v>78</v>
      </c>
      <c r="AO1427">
        <v>6</v>
      </c>
      <c r="AP1427">
        <v>27</v>
      </c>
      <c r="AQ1427">
        <f t="shared" si="48"/>
        <v>1</v>
      </c>
      <c r="AR1427" t="str">
        <f t="shared" si="49"/>
        <v/>
      </c>
    </row>
    <row r="1428" spans="1:44" hidden="1" x14ac:dyDescent="0.25">
      <c r="A1428" t="s">
        <v>78</v>
      </c>
      <c r="B1428">
        <v>8</v>
      </c>
      <c r="C1428">
        <v>0</v>
      </c>
      <c r="D1428">
        <v>1</v>
      </c>
      <c r="E1428">
        <v>0</v>
      </c>
      <c r="F1428">
        <v>26</v>
      </c>
      <c r="G1428" t="str">
        <f>IF(טבלה20[[#This Row],[CycleNumber]]&gt;2,IF(AND(טבלה20[[#This Row],[LengthofCycle]]-F1427=F1427-F1426,טבלה20[[#This Row],[LengthofCycle]]-F1427&lt;&gt;0),1,""),"")</f>
        <v/>
      </c>
      <c r="H1428" t="str">
        <f>IF(טבלה20[[#This Row],[דילוג]]=1,SUM(G1428:G1429),"")</f>
        <v/>
      </c>
      <c r="I1428">
        <f>IF(AND(טבלה20[[#This Row],[CycleNumber]]&gt;B1427,טבלה20[[#This Row],[CycleNumber]]&gt;2),IF(טבלה20[[#This Row],[דילוג]]=1,טבלה20[[#This Row],[LengthofCycle]]-F1427,I1427),"")</f>
        <v>1</v>
      </c>
      <c r="J1428">
        <f>IF(AND(טבלה20[[#This Row],[CycleNumber]]&gt;B1427,טבלה20[[#This Row],[CycleNumber]]&gt;2),IF(טבלה20[[#This Row],[דילוג]]=1,1,IF(MAX(J1426:J1427)=1,1,IF(טבלה20[[#This Row],[LengthofCycle]]-F1427&lt;&gt;טבלה20[[#This Row],[הפרש קבוע אחרון]],0,""))),"")</f>
        <v>1</v>
      </c>
      <c r="K1428">
        <f>IF(טבלה20[[#This Row],[CycleNumber]]&lt;3,"",IF(טבלה20[[#This Row],[דילוג]]=1,1,IF(K1427="","",IF(טבלה20[[#This Row],[LengthofCycle]]-F1427=טבלה20[[#This Row],[הפרש קבוע אחרון]],1,IF(K1427+1&gt;3,"",K1427+1)))))</f>
        <v>1</v>
      </c>
      <c r="L1428">
        <f>IF(OR(טבלה20[[#This Row],[פעילות]]="",K1427=""),"",IF(טבלה20[[#This Row],[פעילות]]=1,1,0))</f>
        <v>1</v>
      </c>
      <c r="M1428" s="1">
        <f>IF(טבלה20[[#This Row],[פעילות]]="","",IF(OR(M1427="",AND(טבלה20[[#This Row],[דילוג]]=1,K1427=3)),1,M1427+1))</f>
        <v>3</v>
      </c>
      <c r="N1428" s="1" t="str">
        <f>IF(AND(טבלה20[[#This Row],[מחזורי פעילות]]=3,G1429=1,טבלה20[[#This Row],[הפרש קבוע אחרון]]&lt;&gt;I1429),1,"")</f>
        <v/>
      </c>
      <c r="O1428" s="1" t="str">
        <f>IF(AND(טבלה20[[#This Row],[מחזורי פעילות]]=3,G1429=1,טבלה20[[#This Row],[הפרש קבוע אחרון]]=I1429),1,"")</f>
        <v/>
      </c>
      <c r="P1428" s="1" t="str">
        <f>IF(AND(טבלה20[[#This Row],[דילוג]]=1,טבלה20[[#This Row],[הפרש קבוע אחרון]]=I1427,טבלה20[[#This Row],[מחזורי פעילות]]&gt;1),1,"")</f>
        <v/>
      </c>
      <c r="Q1428" s="1" t="str">
        <f>IF(OR(AND(טבלה20[[#This Row],[מחזורי פעילות]]&lt;&gt;"",M1429=""),AND(טבלה20[[#This Row],[פעילות]]=3,M1429=1)),טבלה20[[#This Row],[מחזורי פעילות]],"")</f>
        <v/>
      </c>
      <c r="R1428" s="1" t="str">
        <f>IF(טבלה20[[#This Row],[באיזה מחזור נעקר אחרי קביעה?]]&lt;&gt;"",1,"")</f>
        <v/>
      </c>
      <c r="S1428" s="1" t="str">
        <f>IF(AND(טבלה20[[#This Row],[באיזה מחזור נעקר אחרי קביעה?]]&lt;&gt;"",טבלה20[[#This Row],[CycleNumber]]&gt;B1429),טבלה20[[#This Row],[באיזה מחזור נעקר אחרי קביעה?]],"")</f>
        <v/>
      </c>
      <c r="T1428" s="1" t="str">
        <f>IF(AND(טבלה20[[#This Row],[הפרש קבוע אחרון]]&lt;&gt;"",I1427=""),טבלה20[[#This Row],[CycleNumber]],"")</f>
        <v/>
      </c>
      <c r="U1428" s="1" t="str">
        <f>IF(OR(טבלה20[[#This Row],[CycleNumber]]&gt;B1429,B1429=""),טבלה20[[#This Row],[CycleNumber]],"")</f>
        <v/>
      </c>
      <c r="V14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8" t="s">
        <v>78</v>
      </c>
      <c r="AO1428">
        <v>7</v>
      </c>
      <c r="AP1428">
        <v>25</v>
      </c>
      <c r="AQ1428">
        <f t="shared" si="48"/>
        <v>0</v>
      </c>
      <c r="AR1428" t="str">
        <f t="shared" si="49"/>
        <v/>
      </c>
    </row>
    <row r="1429" spans="1:44" hidden="1" x14ac:dyDescent="0.25">
      <c r="A1429" t="s">
        <v>78</v>
      </c>
      <c r="B1429">
        <v>9</v>
      </c>
      <c r="C1429">
        <v>0</v>
      </c>
      <c r="D1429">
        <v>1</v>
      </c>
      <c r="E1429">
        <v>0</v>
      </c>
      <c r="F1429">
        <v>23</v>
      </c>
      <c r="G1429" t="str">
        <f>IF(טבלה20[[#This Row],[CycleNumber]]&gt;2,IF(AND(טבלה20[[#This Row],[LengthofCycle]]-F1428=F1428-F1427,טבלה20[[#This Row],[LengthofCycle]]-F1428&lt;&gt;0),1,""),"")</f>
        <v/>
      </c>
      <c r="H1429" t="str">
        <f>IF(טבלה20[[#This Row],[דילוג]]=1,SUM(G1429:G1430),"")</f>
        <v/>
      </c>
      <c r="I1429">
        <f>IF(AND(טבלה20[[#This Row],[CycleNumber]]&gt;B1428,טבלה20[[#This Row],[CycleNumber]]&gt;2),IF(טבלה20[[#This Row],[דילוג]]=1,טבלה20[[#This Row],[LengthofCycle]]-F1428,I1428),"")</f>
        <v>1</v>
      </c>
      <c r="J1429">
        <f>IF(AND(טבלה20[[#This Row],[CycleNumber]]&gt;B1428,טבלה20[[#This Row],[CycleNumber]]&gt;2),IF(טבלה20[[#This Row],[דילוג]]=1,1,IF(MAX(J1427:J1428)=1,1,IF(טבלה20[[#This Row],[LengthofCycle]]-F1428&lt;&gt;טבלה20[[#This Row],[הפרש קבוע אחרון]],0,""))),"")</f>
        <v>1</v>
      </c>
      <c r="K1429">
        <f>IF(טבלה20[[#This Row],[CycleNumber]]&lt;3,"",IF(טבלה20[[#This Row],[דילוג]]=1,1,IF(K1428="","",IF(טבלה20[[#This Row],[LengthofCycle]]-F1428=טבלה20[[#This Row],[הפרש קבוע אחרון]],1,IF(K1428+1&gt;3,"",K1428+1)))))</f>
        <v>2</v>
      </c>
      <c r="L1429">
        <f>IF(OR(טבלה20[[#This Row],[פעילות]]="",K1428=""),"",IF(טבלה20[[#This Row],[פעילות]]=1,1,0))</f>
        <v>0</v>
      </c>
      <c r="M1429" s="1">
        <f>IF(טבלה20[[#This Row],[פעילות]]="","",IF(OR(M1428="",AND(טבלה20[[#This Row],[דילוג]]=1,K1428=3)),1,M1428+1))</f>
        <v>4</v>
      </c>
      <c r="N1429" s="1" t="str">
        <f>IF(AND(טבלה20[[#This Row],[מחזורי פעילות]]=3,G1430=1,טבלה20[[#This Row],[הפרש קבוע אחרון]]&lt;&gt;I1430),1,"")</f>
        <v/>
      </c>
      <c r="O1429" s="1" t="str">
        <f>IF(AND(טבלה20[[#This Row],[מחזורי פעילות]]=3,G1430=1,טבלה20[[#This Row],[הפרש קבוע אחרון]]=I1430),1,"")</f>
        <v/>
      </c>
      <c r="P1429" s="1" t="str">
        <f>IF(AND(טבלה20[[#This Row],[דילוג]]=1,טבלה20[[#This Row],[הפרש קבוע אחרון]]=I1428,טבלה20[[#This Row],[מחזורי פעילות]]&gt;1),1,"")</f>
        <v/>
      </c>
      <c r="Q1429" s="1" t="str">
        <f>IF(OR(AND(טבלה20[[#This Row],[מחזורי פעילות]]&lt;&gt;"",M1430=""),AND(טבלה20[[#This Row],[פעילות]]=3,M1430=1)),טבלה20[[#This Row],[מחזורי פעילות]],"")</f>
        <v/>
      </c>
      <c r="R1429" s="1" t="str">
        <f>IF(טבלה20[[#This Row],[באיזה מחזור נעקר אחרי קביעה?]]&lt;&gt;"",1,"")</f>
        <v/>
      </c>
      <c r="S1429" s="1" t="str">
        <f>IF(AND(טבלה20[[#This Row],[באיזה מחזור נעקר אחרי קביעה?]]&lt;&gt;"",טבלה20[[#This Row],[CycleNumber]]&gt;B1430),טבלה20[[#This Row],[באיזה מחזור נעקר אחרי קביעה?]],"")</f>
        <v/>
      </c>
      <c r="T1429" s="1" t="str">
        <f>IF(AND(טבלה20[[#This Row],[הפרש קבוע אחרון]]&lt;&gt;"",I1428=""),טבלה20[[#This Row],[CycleNumber]],"")</f>
        <v/>
      </c>
      <c r="U1429" s="1" t="str">
        <f>IF(OR(טבלה20[[#This Row],[CycleNumber]]&gt;B1430,B1430=""),טבלה20[[#This Row],[CycleNumber]],"")</f>
        <v/>
      </c>
      <c r="V14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29" t="s">
        <v>78</v>
      </c>
      <c r="AO1429">
        <v>8</v>
      </c>
      <c r="AP1429">
        <v>26</v>
      </c>
      <c r="AQ1429">
        <f t="shared" si="48"/>
        <v>0</v>
      </c>
      <c r="AR1429" t="str">
        <f t="shared" si="49"/>
        <v/>
      </c>
    </row>
    <row r="1430" spans="1:44" hidden="1" x14ac:dyDescent="0.25">
      <c r="A1430" t="s">
        <v>78</v>
      </c>
      <c r="B1430">
        <v>10</v>
      </c>
      <c r="C1430">
        <v>0</v>
      </c>
      <c r="D1430">
        <v>1</v>
      </c>
      <c r="E1430">
        <v>0</v>
      </c>
      <c r="F1430">
        <v>25</v>
      </c>
      <c r="G1430" t="str">
        <f>IF(טבלה20[[#This Row],[CycleNumber]]&gt;2,IF(AND(טבלה20[[#This Row],[LengthofCycle]]-F1429=F1429-F1428,טבלה20[[#This Row],[LengthofCycle]]-F1429&lt;&gt;0),1,""),"")</f>
        <v/>
      </c>
      <c r="H1430" t="str">
        <f>IF(טבלה20[[#This Row],[דילוג]]=1,SUM(G1430:G1431),"")</f>
        <v/>
      </c>
      <c r="I1430">
        <f>IF(AND(טבלה20[[#This Row],[CycleNumber]]&gt;B1429,טבלה20[[#This Row],[CycleNumber]]&gt;2),IF(טבלה20[[#This Row],[דילוג]]=1,טבלה20[[#This Row],[LengthofCycle]]-F1429,I1429),"")</f>
        <v>1</v>
      </c>
      <c r="J1430">
        <f>IF(AND(טבלה20[[#This Row],[CycleNumber]]&gt;B1429,טבלה20[[#This Row],[CycleNumber]]&gt;2),IF(טבלה20[[#This Row],[דילוג]]=1,1,IF(MAX(J1428:J1429)=1,1,IF(טבלה20[[#This Row],[LengthofCycle]]-F1429&lt;&gt;טבלה20[[#This Row],[הפרש קבוע אחרון]],0,""))),"")</f>
        <v>1</v>
      </c>
      <c r="K1430">
        <f>IF(טבלה20[[#This Row],[CycleNumber]]&lt;3,"",IF(טבלה20[[#This Row],[דילוג]]=1,1,IF(K1429="","",IF(טבלה20[[#This Row],[LengthofCycle]]-F1429=טבלה20[[#This Row],[הפרש קבוע אחרון]],1,IF(K1429+1&gt;3,"",K1429+1)))))</f>
        <v>3</v>
      </c>
      <c r="L1430">
        <f>IF(OR(טבלה20[[#This Row],[פעילות]]="",K1429=""),"",IF(טבלה20[[#This Row],[פעילות]]=1,1,0))</f>
        <v>0</v>
      </c>
      <c r="M1430" s="1">
        <f>IF(טבלה20[[#This Row],[פעילות]]="","",IF(OR(M1429="",AND(טבלה20[[#This Row],[דילוג]]=1,K1429=3)),1,M1429+1))</f>
        <v>5</v>
      </c>
      <c r="N1430" s="1" t="str">
        <f>IF(AND(טבלה20[[#This Row],[מחזורי פעילות]]=3,G1431=1,טבלה20[[#This Row],[הפרש קבוע אחרון]]&lt;&gt;I1431),1,"")</f>
        <v/>
      </c>
      <c r="O1430" s="1" t="str">
        <f>IF(AND(טבלה20[[#This Row],[מחזורי פעילות]]=3,G1431=1,טבלה20[[#This Row],[הפרש קבוע אחרון]]=I1431),1,"")</f>
        <v/>
      </c>
      <c r="P1430" s="1" t="str">
        <f>IF(AND(טבלה20[[#This Row],[דילוג]]=1,טבלה20[[#This Row],[הפרש קבוע אחרון]]=I1429,טבלה20[[#This Row],[מחזורי פעילות]]&gt;1),1,"")</f>
        <v/>
      </c>
      <c r="Q1430" s="1" t="str">
        <f>IF(OR(AND(טבלה20[[#This Row],[מחזורי פעילות]]&lt;&gt;"",M1431=""),AND(טבלה20[[#This Row],[פעילות]]=3,M1431=1)),טבלה20[[#This Row],[מחזורי פעילות]],"")</f>
        <v/>
      </c>
      <c r="R1430" s="1" t="str">
        <f>IF(טבלה20[[#This Row],[באיזה מחזור נעקר אחרי קביעה?]]&lt;&gt;"",1,"")</f>
        <v/>
      </c>
      <c r="S1430" s="1" t="str">
        <f>IF(AND(טבלה20[[#This Row],[באיזה מחזור נעקר אחרי קביעה?]]&lt;&gt;"",טבלה20[[#This Row],[CycleNumber]]&gt;B1431),טבלה20[[#This Row],[באיזה מחזור נעקר אחרי קביעה?]],"")</f>
        <v/>
      </c>
      <c r="T1430" s="1" t="str">
        <f>IF(AND(טבלה20[[#This Row],[הפרש קבוע אחרון]]&lt;&gt;"",I1429=""),טבלה20[[#This Row],[CycleNumber]],"")</f>
        <v/>
      </c>
      <c r="U1430" s="1" t="str">
        <f>IF(OR(טבלה20[[#This Row],[CycleNumber]]&gt;B1431,B1431=""),טבלה20[[#This Row],[CycleNumber]],"")</f>
        <v/>
      </c>
      <c r="V14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0" t="s">
        <v>78</v>
      </c>
      <c r="AO1430">
        <v>9</v>
      </c>
      <c r="AP1430">
        <v>23</v>
      </c>
      <c r="AQ1430">
        <f t="shared" si="48"/>
        <v>0</v>
      </c>
      <c r="AR1430" t="str">
        <f t="shared" si="49"/>
        <v/>
      </c>
    </row>
    <row r="1431" spans="1:44" hidden="1" x14ac:dyDescent="0.25">
      <c r="A1431" t="s">
        <v>78</v>
      </c>
      <c r="B1431">
        <v>11</v>
      </c>
      <c r="C1431">
        <v>0</v>
      </c>
      <c r="D1431">
        <v>1</v>
      </c>
      <c r="E1431">
        <v>0</v>
      </c>
      <c r="F1431">
        <v>26</v>
      </c>
      <c r="G1431" t="str">
        <f>IF(טבלה20[[#This Row],[CycleNumber]]&gt;2,IF(AND(טבלה20[[#This Row],[LengthofCycle]]-F1430=F1430-F1429,טבלה20[[#This Row],[LengthofCycle]]-F1430&lt;&gt;0),1,""),"")</f>
        <v/>
      </c>
      <c r="H1431" t="str">
        <f>IF(טבלה20[[#This Row],[דילוג]]=1,SUM(G1431:G1432),"")</f>
        <v/>
      </c>
      <c r="I1431">
        <f>IF(AND(טבלה20[[#This Row],[CycleNumber]]&gt;B1430,טבלה20[[#This Row],[CycleNumber]]&gt;2),IF(טבלה20[[#This Row],[דילוג]]=1,טבלה20[[#This Row],[LengthofCycle]]-F1430,I1430),"")</f>
        <v>1</v>
      </c>
      <c r="J1431">
        <f>IF(AND(טבלה20[[#This Row],[CycleNumber]]&gt;B1430,טבלה20[[#This Row],[CycleNumber]]&gt;2),IF(טבלה20[[#This Row],[דילוג]]=1,1,IF(MAX(J1429:J1430)=1,1,IF(טבלה20[[#This Row],[LengthofCycle]]-F1430&lt;&gt;טבלה20[[#This Row],[הפרש קבוע אחרון]],0,""))),"")</f>
        <v>1</v>
      </c>
      <c r="K1431">
        <f>IF(טבלה20[[#This Row],[CycleNumber]]&lt;3,"",IF(טבלה20[[#This Row],[דילוג]]=1,1,IF(K1430="","",IF(טבלה20[[#This Row],[LengthofCycle]]-F1430=טבלה20[[#This Row],[הפרש קבוע אחרון]],1,IF(K1430+1&gt;3,"",K1430+1)))))</f>
        <v>1</v>
      </c>
      <c r="L1431">
        <f>IF(OR(טבלה20[[#This Row],[פעילות]]="",K1430=""),"",IF(טבלה20[[#This Row],[פעילות]]=1,1,0))</f>
        <v>1</v>
      </c>
      <c r="M1431" s="1">
        <f>IF(טבלה20[[#This Row],[פעילות]]="","",IF(OR(M1430="",AND(טבלה20[[#This Row],[דילוג]]=1,K1430=3)),1,M1430+1))</f>
        <v>6</v>
      </c>
      <c r="N1431" s="1" t="str">
        <f>IF(AND(טבלה20[[#This Row],[מחזורי פעילות]]=3,G1432=1,טבלה20[[#This Row],[הפרש קבוע אחרון]]&lt;&gt;I1432),1,"")</f>
        <v/>
      </c>
      <c r="O1431" s="1" t="str">
        <f>IF(AND(טבלה20[[#This Row],[מחזורי פעילות]]=3,G1432=1,טבלה20[[#This Row],[הפרש קבוע אחרון]]=I1432),1,"")</f>
        <v/>
      </c>
      <c r="P1431" s="1" t="str">
        <f>IF(AND(טבלה20[[#This Row],[דילוג]]=1,טבלה20[[#This Row],[הפרש קבוע אחרון]]=I1430,טבלה20[[#This Row],[מחזורי פעילות]]&gt;1),1,"")</f>
        <v/>
      </c>
      <c r="Q1431" s="1" t="str">
        <f>IF(OR(AND(טבלה20[[#This Row],[מחזורי פעילות]]&lt;&gt;"",M1432=""),AND(טבלה20[[#This Row],[פעילות]]=3,M1432=1)),טבלה20[[#This Row],[מחזורי פעילות]],"")</f>
        <v/>
      </c>
      <c r="R1431" s="1" t="str">
        <f>IF(טבלה20[[#This Row],[באיזה מחזור נעקר אחרי קביעה?]]&lt;&gt;"",1,"")</f>
        <v/>
      </c>
      <c r="S1431" s="1" t="str">
        <f>IF(AND(טבלה20[[#This Row],[באיזה מחזור נעקר אחרי קביעה?]]&lt;&gt;"",טבלה20[[#This Row],[CycleNumber]]&gt;B1432),טבלה20[[#This Row],[באיזה מחזור נעקר אחרי קביעה?]],"")</f>
        <v/>
      </c>
      <c r="T1431" s="1" t="str">
        <f>IF(AND(טבלה20[[#This Row],[הפרש קבוע אחרון]]&lt;&gt;"",I1430=""),טבלה20[[#This Row],[CycleNumber]],"")</f>
        <v/>
      </c>
      <c r="U1431" s="1" t="str">
        <f>IF(OR(טבלה20[[#This Row],[CycleNumber]]&gt;B1432,B1432=""),טבלה20[[#This Row],[CycleNumber]],"")</f>
        <v/>
      </c>
      <c r="V14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1" t="s">
        <v>78</v>
      </c>
      <c r="AO1431">
        <v>10</v>
      </c>
      <c r="AP1431">
        <v>25</v>
      </c>
      <c r="AQ1431">
        <f t="shared" si="48"/>
        <v>0</v>
      </c>
      <c r="AR1431" t="str">
        <f t="shared" si="49"/>
        <v/>
      </c>
    </row>
    <row r="1432" spans="1:44" hidden="1" x14ac:dyDescent="0.25">
      <c r="A1432" t="s">
        <v>78</v>
      </c>
      <c r="B1432">
        <v>12</v>
      </c>
      <c r="C1432">
        <v>0</v>
      </c>
      <c r="D1432">
        <v>0</v>
      </c>
      <c r="E1432">
        <v>0</v>
      </c>
      <c r="F1432">
        <v>25</v>
      </c>
      <c r="G1432" t="str">
        <f>IF(טבלה20[[#This Row],[CycleNumber]]&gt;2,IF(AND(טבלה20[[#This Row],[LengthofCycle]]-F1431=F1431-F1430,טבלה20[[#This Row],[LengthofCycle]]-F1431&lt;&gt;0),1,""),"")</f>
        <v/>
      </c>
      <c r="H1432" t="str">
        <f>IF(טבלה20[[#This Row],[דילוג]]=1,SUM(G1432:G1433),"")</f>
        <v/>
      </c>
      <c r="I1432">
        <f>IF(AND(טבלה20[[#This Row],[CycleNumber]]&gt;B1431,טבלה20[[#This Row],[CycleNumber]]&gt;2),IF(טבלה20[[#This Row],[דילוג]]=1,טבלה20[[#This Row],[LengthofCycle]]-F1431,I1431),"")</f>
        <v>1</v>
      </c>
      <c r="J1432">
        <f>IF(AND(טבלה20[[#This Row],[CycleNumber]]&gt;B1431,טבלה20[[#This Row],[CycleNumber]]&gt;2),IF(טבלה20[[#This Row],[דילוג]]=1,1,IF(MAX(J1430:J1431)=1,1,IF(טבלה20[[#This Row],[LengthofCycle]]-F1431&lt;&gt;טבלה20[[#This Row],[הפרש קבוע אחרון]],0,""))),"")</f>
        <v>1</v>
      </c>
      <c r="K1432">
        <f>IF(טבלה20[[#This Row],[CycleNumber]]&lt;3,"",IF(טבלה20[[#This Row],[דילוג]]=1,1,IF(K1431="","",IF(טבלה20[[#This Row],[LengthofCycle]]-F1431=טבלה20[[#This Row],[הפרש קבוע אחרון]],1,IF(K1431+1&gt;3,"",K1431+1)))))</f>
        <v>2</v>
      </c>
      <c r="L1432">
        <f>IF(OR(טבלה20[[#This Row],[פעילות]]="",K1431=""),"",IF(טבלה20[[#This Row],[פעילות]]=1,1,0))</f>
        <v>0</v>
      </c>
      <c r="M1432" s="1">
        <f>IF(טבלה20[[#This Row],[פעילות]]="","",IF(OR(M1431="",AND(טבלה20[[#This Row],[דילוג]]=1,K1431=3)),1,M1431+1))</f>
        <v>7</v>
      </c>
      <c r="N1432" s="1" t="str">
        <f>IF(AND(טבלה20[[#This Row],[מחזורי פעילות]]=3,G1433=1,טבלה20[[#This Row],[הפרש קבוע אחרון]]&lt;&gt;I1433),1,"")</f>
        <v/>
      </c>
      <c r="O1432" s="1" t="str">
        <f>IF(AND(טבלה20[[#This Row],[מחזורי פעילות]]=3,G1433=1,טבלה20[[#This Row],[הפרש קבוע אחרון]]=I1433),1,"")</f>
        <v/>
      </c>
      <c r="P1432" s="1" t="str">
        <f>IF(AND(טבלה20[[#This Row],[דילוג]]=1,טבלה20[[#This Row],[הפרש קבוע אחרון]]=I1431,טבלה20[[#This Row],[מחזורי פעילות]]&gt;1),1,"")</f>
        <v/>
      </c>
      <c r="Q1432" s="1" t="str">
        <f>IF(OR(AND(טבלה20[[#This Row],[מחזורי פעילות]]&lt;&gt;"",M1433=""),AND(טבלה20[[#This Row],[פעילות]]=3,M1433=1)),טבלה20[[#This Row],[מחזורי פעילות]],"")</f>
        <v/>
      </c>
      <c r="R1432" s="1" t="str">
        <f>IF(טבלה20[[#This Row],[באיזה מחזור נעקר אחרי קביעה?]]&lt;&gt;"",1,"")</f>
        <v/>
      </c>
      <c r="S1432" s="1" t="str">
        <f>IF(AND(טבלה20[[#This Row],[באיזה מחזור נעקר אחרי קביעה?]]&lt;&gt;"",טבלה20[[#This Row],[CycleNumber]]&gt;B1433),טבלה20[[#This Row],[באיזה מחזור נעקר אחרי קביעה?]],"")</f>
        <v/>
      </c>
      <c r="T1432" s="1" t="str">
        <f>IF(AND(טבלה20[[#This Row],[הפרש קבוע אחרון]]&lt;&gt;"",I1431=""),טבלה20[[#This Row],[CycleNumber]],"")</f>
        <v/>
      </c>
      <c r="U1432" s="1" t="str">
        <f>IF(OR(טבלה20[[#This Row],[CycleNumber]]&gt;B1433,B1433=""),טבלה20[[#This Row],[CycleNumber]],"")</f>
        <v/>
      </c>
      <c r="V14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2" t="s">
        <v>78</v>
      </c>
      <c r="AO1432">
        <v>11</v>
      </c>
      <c r="AP1432">
        <v>26</v>
      </c>
      <c r="AQ1432">
        <f t="shared" si="48"/>
        <v>0</v>
      </c>
      <c r="AR1432" t="str">
        <f t="shared" si="49"/>
        <v/>
      </c>
    </row>
    <row r="1433" spans="1:44" hidden="1" x14ac:dyDescent="0.25">
      <c r="A1433" t="s">
        <v>78</v>
      </c>
      <c r="B1433">
        <v>13</v>
      </c>
      <c r="C1433">
        <v>0</v>
      </c>
      <c r="D1433">
        <v>1</v>
      </c>
      <c r="E1433">
        <v>0</v>
      </c>
      <c r="F1433">
        <v>25</v>
      </c>
      <c r="G1433" t="str">
        <f>IF(טבלה20[[#This Row],[CycleNumber]]&gt;2,IF(AND(טבלה20[[#This Row],[LengthofCycle]]-F1432=F1432-F1431,טבלה20[[#This Row],[LengthofCycle]]-F1432&lt;&gt;0),1,""),"")</f>
        <v/>
      </c>
      <c r="H1433" t="str">
        <f>IF(טבלה20[[#This Row],[דילוג]]=1,SUM(G1433:G1434),"")</f>
        <v/>
      </c>
      <c r="I1433">
        <f>IF(AND(טבלה20[[#This Row],[CycleNumber]]&gt;B1432,טבלה20[[#This Row],[CycleNumber]]&gt;2),IF(טבלה20[[#This Row],[דילוג]]=1,טבלה20[[#This Row],[LengthofCycle]]-F1432,I1432),"")</f>
        <v>1</v>
      </c>
      <c r="J1433">
        <f>IF(AND(טבלה20[[#This Row],[CycleNumber]]&gt;B1432,טבלה20[[#This Row],[CycleNumber]]&gt;2),IF(טבלה20[[#This Row],[דילוג]]=1,1,IF(MAX(J1431:J1432)=1,1,IF(טבלה20[[#This Row],[LengthofCycle]]-F1432&lt;&gt;טבלה20[[#This Row],[הפרש קבוע אחרון]],0,""))),"")</f>
        <v>1</v>
      </c>
      <c r="K1433">
        <f>IF(טבלה20[[#This Row],[CycleNumber]]&lt;3,"",IF(טבלה20[[#This Row],[דילוג]]=1,1,IF(K1432="","",IF(טבלה20[[#This Row],[LengthofCycle]]-F1432=טבלה20[[#This Row],[הפרש קבוע אחרון]],1,IF(K1432+1&gt;3,"",K1432+1)))))</f>
        <v>3</v>
      </c>
      <c r="L1433">
        <f>IF(OR(טבלה20[[#This Row],[פעילות]]="",K1432=""),"",IF(טבלה20[[#This Row],[פעילות]]=1,1,0))</f>
        <v>0</v>
      </c>
      <c r="M1433" s="1">
        <f>IF(טבלה20[[#This Row],[פעילות]]="","",IF(OR(M1432="",AND(טבלה20[[#This Row],[דילוג]]=1,K1432=3)),1,M1432+1))</f>
        <v>8</v>
      </c>
      <c r="N1433" s="1" t="str">
        <f>IF(AND(טבלה20[[#This Row],[מחזורי פעילות]]=3,G1434=1,טבלה20[[#This Row],[הפרש קבוע אחרון]]&lt;&gt;I1434),1,"")</f>
        <v/>
      </c>
      <c r="O1433" s="1" t="str">
        <f>IF(AND(טבלה20[[#This Row],[מחזורי פעילות]]=3,G1434=1,טבלה20[[#This Row],[הפרש קבוע אחרון]]=I1434),1,"")</f>
        <v/>
      </c>
      <c r="P1433" s="1" t="str">
        <f>IF(AND(טבלה20[[#This Row],[דילוג]]=1,טבלה20[[#This Row],[הפרש קבוע אחרון]]=I1432,טבלה20[[#This Row],[מחזורי פעילות]]&gt;1),1,"")</f>
        <v/>
      </c>
      <c r="Q1433" s="1">
        <f>IF(OR(AND(טבלה20[[#This Row],[מחזורי פעילות]]&lt;&gt;"",M1434=""),AND(טבלה20[[#This Row],[פעילות]]=3,M1434=1)),טבלה20[[#This Row],[מחזורי פעילות]],"")</f>
        <v>8</v>
      </c>
      <c r="R1433" s="1">
        <f>IF(טבלה20[[#This Row],[באיזה מחזור נעקר אחרי קביעה?]]&lt;&gt;"",1,"")</f>
        <v>1</v>
      </c>
      <c r="S1433" s="1" t="str">
        <f>IF(AND(טבלה20[[#This Row],[באיזה מחזור נעקר אחרי קביעה?]]&lt;&gt;"",טבלה20[[#This Row],[CycleNumber]]&gt;B1434),טבלה20[[#This Row],[באיזה מחזור נעקר אחרי קביעה?]],"")</f>
        <v/>
      </c>
      <c r="T1433" s="1" t="str">
        <f>IF(AND(טבלה20[[#This Row],[הפרש קבוע אחרון]]&lt;&gt;"",I1432=""),טבלה20[[#This Row],[CycleNumber]],"")</f>
        <v/>
      </c>
      <c r="U1433" s="1" t="str">
        <f>IF(OR(טבלה20[[#This Row],[CycleNumber]]&gt;B1434,B1434=""),טבלה20[[#This Row],[CycleNumber]],"")</f>
        <v/>
      </c>
      <c r="V14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3" t="s">
        <v>78</v>
      </c>
      <c r="AO1433">
        <v>12</v>
      </c>
      <c r="AP1433">
        <v>25</v>
      </c>
      <c r="AQ1433">
        <f t="shared" si="48"/>
        <v>0</v>
      </c>
      <c r="AR1433" t="str">
        <f t="shared" si="49"/>
        <v/>
      </c>
    </row>
    <row r="1434" spans="1:44" hidden="1" x14ac:dyDescent="0.25">
      <c r="A1434" t="s">
        <v>78</v>
      </c>
      <c r="B1434">
        <v>14</v>
      </c>
      <c r="C1434">
        <v>0</v>
      </c>
      <c r="D1434">
        <v>1</v>
      </c>
      <c r="E1434">
        <v>0</v>
      </c>
      <c r="F1434">
        <v>25</v>
      </c>
      <c r="G1434" t="str">
        <f>IF(טבלה20[[#This Row],[CycleNumber]]&gt;2,IF(AND(טבלה20[[#This Row],[LengthofCycle]]-F1433=F1433-F1432,טבלה20[[#This Row],[LengthofCycle]]-F1433&lt;&gt;0),1,""),"")</f>
        <v/>
      </c>
      <c r="H1434" t="str">
        <f>IF(טבלה20[[#This Row],[דילוג]]=1,SUM(G1434:G1435),"")</f>
        <v/>
      </c>
      <c r="I1434">
        <f>IF(AND(טבלה20[[#This Row],[CycleNumber]]&gt;B1433,טבלה20[[#This Row],[CycleNumber]]&gt;2),IF(טבלה20[[#This Row],[דילוג]]=1,טבלה20[[#This Row],[LengthofCycle]]-F1433,I1433),"")</f>
        <v>1</v>
      </c>
      <c r="J1434">
        <f>IF(AND(טבלה20[[#This Row],[CycleNumber]]&gt;B1433,טבלה20[[#This Row],[CycleNumber]]&gt;2),IF(טבלה20[[#This Row],[דילוג]]=1,1,IF(MAX(J1432:J1433)=1,1,IF(טבלה20[[#This Row],[LengthofCycle]]-F1433&lt;&gt;טבלה20[[#This Row],[הפרש קבוע אחרון]],0,""))),"")</f>
        <v>1</v>
      </c>
      <c r="K1434" t="str">
        <f>IF(טבלה20[[#This Row],[CycleNumber]]&lt;3,"",IF(טבלה20[[#This Row],[דילוג]]=1,1,IF(K1433="","",IF(טבלה20[[#This Row],[LengthofCycle]]-F1433=טבלה20[[#This Row],[הפרש קבוע אחרון]],1,IF(K1433+1&gt;3,"",K1433+1)))))</f>
        <v/>
      </c>
      <c r="L1434" t="str">
        <f>IF(OR(טבלה20[[#This Row],[פעילות]]="",K1433=""),"",IF(טבלה20[[#This Row],[פעילות]]=1,1,0))</f>
        <v/>
      </c>
      <c r="M1434" s="1" t="str">
        <f>IF(טבלה20[[#This Row],[פעילות]]="","",IF(OR(M1433="",AND(טבלה20[[#This Row],[דילוג]]=1,K1433=3)),1,M1433+1))</f>
        <v/>
      </c>
      <c r="N1434" s="1" t="str">
        <f>IF(AND(טבלה20[[#This Row],[מחזורי פעילות]]=3,G1435=1,טבלה20[[#This Row],[הפרש קבוע אחרון]]&lt;&gt;I1435),1,"")</f>
        <v/>
      </c>
      <c r="O1434" s="1" t="str">
        <f>IF(AND(טבלה20[[#This Row],[מחזורי פעילות]]=3,G1435=1,טבלה20[[#This Row],[הפרש קבוע אחרון]]=I1435),1,"")</f>
        <v/>
      </c>
      <c r="P1434" s="1" t="str">
        <f>IF(AND(טבלה20[[#This Row],[דילוג]]=1,טבלה20[[#This Row],[הפרש קבוע אחרון]]=I1433,טבלה20[[#This Row],[מחזורי פעילות]]&gt;1),1,"")</f>
        <v/>
      </c>
      <c r="Q1434" s="1" t="str">
        <f>IF(OR(AND(טבלה20[[#This Row],[מחזורי פעילות]]&lt;&gt;"",M1435=""),AND(טבלה20[[#This Row],[פעילות]]=3,M1435=1)),טבלה20[[#This Row],[מחזורי פעילות]],"")</f>
        <v/>
      </c>
      <c r="R1434" s="1" t="str">
        <f>IF(טבלה20[[#This Row],[באיזה מחזור נעקר אחרי קביעה?]]&lt;&gt;"",1,"")</f>
        <v/>
      </c>
      <c r="S1434" s="1" t="str">
        <f>IF(AND(טבלה20[[#This Row],[באיזה מחזור נעקר אחרי קביעה?]]&lt;&gt;"",טבלה20[[#This Row],[CycleNumber]]&gt;B1435),טבלה20[[#This Row],[באיזה מחזור נעקר אחרי קביעה?]],"")</f>
        <v/>
      </c>
      <c r="T1434" s="1" t="str">
        <f>IF(AND(טבלה20[[#This Row],[הפרש קבוע אחרון]]&lt;&gt;"",I1433=""),טבלה20[[#This Row],[CycleNumber]],"")</f>
        <v/>
      </c>
      <c r="U1434" s="1">
        <f>IF(OR(טבלה20[[#This Row],[CycleNumber]]&gt;B1435,B1435=""),טבלה20[[#This Row],[CycleNumber]],"")</f>
        <v>14</v>
      </c>
      <c r="V14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4" t="s">
        <v>78</v>
      </c>
      <c r="AO1434">
        <v>13</v>
      </c>
      <c r="AP1434">
        <v>25</v>
      </c>
      <c r="AQ1434">
        <f t="shared" si="48"/>
        <v>0</v>
      </c>
      <c r="AR1434" t="str">
        <f t="shared" si="49"/>
        <v/>
      </c>
    </row>
    <row r="1435" spans="1:44" hidden="1" x14ac:dyDescent="0.25">
      <c r="A1435" t="s">
        <v>149</v>
      </c>
      <c r="B1435">
        <v>1</v>
      </c>
      <c r="C1435">
        <v>1</v>
      </c>
      <c r="D1435">
        <v>1</v>
      </c>
      <c r="E1435">
        <v>0</v>
      </c>
      <c r="F1435">
        <v>32</v>
      </c>
      <c r="G1435" t="str">
        <f>IF(טבלה20[[#This Row],[CycleNumber]]&gt;2,IF(AND(טבלה20[[#This Row],[LengthofCycle]]-F1434=F1434-F1433,טבלה20[[#This Row],[LengthofCycle]]-F1434&lt;&gt;0),1,""),"")</f>
        <v/>
      </c>
      <c r="H1435" t="str">
        <f>IF(טבלה20[[#This Row],[דילוג]]=1,SUM(G1435:G1436),"")</f>
        <v/>
      </c>
      <c r="I1435" t="str">
        <f>IF(AND(טבלה20[[#This Row],[CycleNumber]]&gt;B1434,טבלה20[[#This Row],[CycleNumber]]&gt;2),IF(טבלה20[[#This Row],[דילוג]]=1,טבלה20[[#This Row],[LengthofCycle]]-F1434,I1434),"")</f>
        <v/>
      </c>
      <c r="J1435" t="str">
        <f>IF(AND(טבלה20[[#This Row],[CycleNumber]]&gt;B1434,טבלה20[[#This Row],[CycleNumber]]&gt;2),IF(טבלה20[[#This Row],[דילוג]]=1,1,IF(MAX(J1433:J1434)=1,1,IF(טבלה20[[#This Row],[LengthofCycle]]-F1434&lt;&gt;טבלה20[[#This Row],[הפרש קבוע אחרון]],0,""))),"")</f>
        <v/>
      </c>
      <c r="K1435" t="str">
        <f>IF(טבלה20[[#This Row],[CycleNumber]]&lt;3,"",IF(טבלה20[[#This Row],[דילוג]]=1,1,IF(K1434="","",IF(טבלה20[[#This Row],[LengthofCycle]]-F1434=טבלה20[[#This Row],[הפרש קבוע אחרון]],1,IF(K1434+1&gt;3,"",K1434+1)))))</f>
        <v/>
      </c>
      <c r="L1435" t="str">
        <f>IF(OR(טבלה20[[#This Row],[פעילות]]="",K1434=""),"",IF(טבלה20[[#This Row],[פעילות]]=1,1,0))</f>
        <v/>
      </c>
      <c r="M1435" s="1" t="str">
        <f>IF(טבלה20[[#This Row],[פעילות]]="","",IF(OR(M1434="",AND(טבלה20[[#This Row],[דילוג]]=1,K1434=3)),1,M1434+1))</f>
        <v/>
      </c>
      <c r="N1435" s="1" t="str">
        <f>IF(AND(טבלה20[[#This Row],[מחזורי פעילות]]=3,G1436=1,טבלה20[[#This Row],[הפרש קבוע אחרון]]&lt;&gt;I1436),1,"")</f>
        <v/>
      </c>
      <c r="O1435" s="1" t="str">
        <f>IF(AND(טבלה20[[#This Row],[מחזורי פעילות]]=3,G1436=1,טבלה20[[#This Row],[הפרש קבוע אחרון]]=I1436),1,"")</f>
        <v/>
      </c>
      <c r="P1435" s="1" t="str">
        <f>IF(AND(טבלה20[[#This Row],[דילוג]]=1,טבלה20[[#This Row],[הפרש קבוע אחרון]]=I1434,טבלה20[[#This Row],[מחזורי פעילות]]&gt;1),1,"")</f>
        <v/>
      </c>
      <c r="Q1435" s="1" t="str">
        <f>IF(OR(AND(טבלה20[[#This Row],[מחזורי פעילות]]&lt;&gt;"",M1436=""),AND(טבלה20[[#This Row],[פעילות]]=3,M1436=1)),טבלה20[[#This Row],[מחזורי פעילות]],"")</f>
        <v/>
      </c>
      <c r="R1435" s="1" t="str">
        <f>IF(טבלה20[[#This Row],[באיזה מחזור נעקר אחרי קביעה?]]&lt;&gt;"",1,"")</f>
        <v/>
      </c>
      <c r="S1435" s="1" t="str">
        <f>IF(AND(טבלה20[[#This Row],[באיזה מחזור נעקר אחרי קביעה?]]&lt;&gt;"",טבלה20[[#This Row],[CycleNumber]]&gt;B1436),טבלה20[[#This Row],[באיזה מחזור נעקר אחרי קביעה?]],"")</f>
        <v/>
      </c>
      <c r="T1435" s="1" t="str">
        <f>IF(AND(טבלה20[[#This Row],[הפרש קבוע אחרון]]&lt;&gt;"",I1434=""),טבלה20[[#This Row],[CycleNumber]],"")</f>
        <v/>
      </c>
      <c r="U1435" s="1" t="str">
        <f>IF(OR(טבלה20[[#This Row],[CycleNumber]]&gt;B1436,B1436=""),טבלה20[[#This Row],[CycleNumber]],"")</f>
        <v/>
      </c>
      <c r="V14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5" t="s">
        <v>78</v>
      </c>
      <c r="AO1435">
        <v>14</v>
      </c>
      <c r="AP1435">
        <v>25</v>
      </c>
      <c r="AQ1435">
        <f t="shared" si="48"/>
        <v>0</v>
      </c>
      <c r="AR1435" t="str">
        <f t="shared" si="49"/>
        <v/>
      </c>
    </row>
    <row r="1436" spans="1:44" hidden="1" x14ac:dyDescent="0.25">
      <c r="A1436" t="s">
        <v>149</v>
      </c>
      <c r="B1436">
        <v>2</v>
      </c>
      <c r="C1436">
        <v>1</v>
      </c>
      <c r="D1436">
        <v>1</v>
      </c>
      <c r="E1436">
        <v>0</v>
      </c>
      <c r="F1436">
        <v>37</v>
      </c>
      <c r="G1436" t="str">
        <f>IF(טבלה20[[#This Row],[CycleNumber]]&gt;2,IF(AND(טבלה20[[#This Row],[LengthofCycle]]-F1435=F1435-F1434,טבלה20[[#This Row],[LengthofCycle]]-F1435&lt;&gt;0),1,""),"")</f>
        <v/>
      </c>
      <c r="H1436" t="str">
        <f>IF(טבלה20[[#This Row],[דילוג]]=1,SUM(G1436:G1437),"")</f>
        <v/>
      </c>
      <c r="I1436" t="str">
        <f>IF(AND(טבלה20[[#This Row],[CycleNumber]]&gt;B1435,טבלה20[[#This Row],[CycleNumber]]&gt;2),IF(טבלה20[[#This Row],[דילוג]]=1,טבלה20[[#This Row],[LengthofCycle]]-F1435,I1435),"")</f>
        <v/>
      </c>
      <c r="J1436" t="str">
        <f>IF(AND(טבלה20[[#This Row],[CycleNumber]]&gt;B1435,טבלה20[[#This Row],[CycleNumber]]&gt;2),IF(טבלה20[[#This Row],[דילוג]]=1,1,IF(MAX(J1434:J1435)=1,1,IF(טבלה20[[#This Row],[LengthofCycle]]-F1435&lt;&gt;טבלה20[[#This Row],[הפרש קבוע אחרון]],0,""))),"")</f>
        <v/>
      </c>
      <c r="K1436" t="str">
        <f>IF(טבלה20[[#This Row],[CycleNumber]]&lt;3,"",IF(טבלה20[[#This Row],[דילוג]]=1,1,IF(K1435="","",IF(טבלה20[[#This Row],[LengthofCycle]]-F1435=טבלה20[[#This Row],[הפרש קבוע אחרון]],1,IF(K1435+1&gt;3,"",K1435+1)))))</f>
        <v/>
      </c>
      <c r="L1436" t="str">
        <f>IF(OR(טבלה20[[#This Row],[פעילות]]="",K1435=""),"",IF(טבלה20[[#This Row],[פעילות]]=1,1,0))</f>
        <v/>
      </c>
      <c r="M1436" s="1" t="str">
        <f>IF(טבלה20[[#This Row],[פעילות]]="","",IF(OR(M1435="",AND(טבלה20[[#This Row],[דילוג]]=1,K1435=3)),1,M1435+1))</f>
        <v/>
      </c>
      <c r="N1436" s="1" t="str">
        <f>IF(AND(טבלה20[[#This Row],[מחזורי פעילות]]=3,G1437=1,טבלה20[[#This Row],[הפרש קבוע אחרון]]&lt;&gt;I1437),1,"")</f>
        <v/>
      </c>
      <c r="O1436" s="1" t="str">
        <f>IF(AND(טבלה20[[#This Row],[מחזורי פעילות]]=3,G1437=1,טבלה20[[#This Row],[הפרש קבוע אחרון]]=I1437),1,"")</f>
        <v/>
      </c>
      <c r="P1436" s="1" t="str">
        <f>IF(AND(טבלה20[[#This Row],[דילוג]]=1,טבלה20[[#This Row],[הפרש קבוע אחרון]]=I1435,טבלה20[[#This Row],[מחזורי פעילות]]&gt;1),1,"")</f>
        <v/>
      </c>
      <c r="Q1436" s="1" t="str">
        <f>IF(OR(AND(טבלה20[[#This Row],[מחזורי פעילות]]&lt;&gt;"",M1437=""),AND(טבלה20[[#This Row],[פעילות]]=3,M1437=1)),טבלה20[[#This Row],[מחזורי פעילות]],"")</f>
        <v/>
      </c>
      <c r="R1436" s="1" t="str">
        <f>IF(טבלה20[[#This Row],[באיזה מחזור נעקר אחרי קביעה?]]&lt;&gt;"",1,"")</f>
        <v/>
      </c>
      <c r="S1436" s="1" t="str">
        <f>IF(AND(טבלה20[[#This Row],[באיזה מחזור נעקר אחרי קביעה?]]&lt;&gt;"",טבלה20[[#This Row],[CycleNumber]]&gt;B1437),טבלה20[[#This Row],[באיזה מחזור נעקר אחרי קביעה?]],"")</f>
        <v/>
      </c>
      <c r="T1436" s="1" t="str">
        <f>IF(AND(טבלה20[[#This Row],[הפרש קבוע אחרון]]&lt;&gt;"",I1435=""),טבלה20[[#This Row],[CycleNumber]],"")</f>
        <v/>
      </c>
      <c r="U1436" s="1" t="str">
        <f>IF(OR(טבלה20[[#This Row],[CycleNumber]]&gt;B1437,B1437=""),טבלה20[[#This Row],[CycleNumber]],"")</f>
        <v/>
      </c>
      <c r="V14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6" t="s">
        <v>149</v>
      </c>
      <c r="AO1436">
        <v>1</v>
      </c>
      <c r="AP1436">
        <v>32</v>
      </c>
      <c r="AQ1436" t="str">
        <f t="shared" si="48"/>
        <v/>
      </c>
      <c r="AR1436" t="str">
        <f t="shared" si="49"/>
        <v/>
      </c>
    </row>
    <row r="1437" spans="1:44" hidden="1" x14ac:dyDescent="0.25">
      <c r="A1437" t="s">
        <v>149</v>
      </c>
      <c r="B1437">
        <v>3</v>
      </c>
      <c r="C1437">
        <v>1</v>
      </c>
      <c r="D1437">
        <v>0</v>
      </c>
      <c r="E1437">
        <v>0</v>
      </c>
      <c r="F1437">
        <v>30</v>
      </c>
      <c r="G1437" t="str">
        <f>IF(טבלה20[[#This Row],[CycleNumber]]&gt;2,IF(AND(טבלה20[[#This Row],[LengthofCycle]]-F1436=F1436-F1435,טבלה20[[#This Row],[LengthofCycle]]-F1436&lt;&gt;0),1,""),"")</f>
        <v/>
      </c>
      <c r="H1437" t="str">
        <f>IF(טבלה20[[#This Row],[דילוג]]=1,SUM(G1437:G1438),"")</f>
        <v/>
      </c>
      <c r="I1437" t="str">
        <f>IF(AND(טבלה20[[#This Row],[CycleNumber]]&gt;B1436,טבלה20[[#This Row],[CycleNumber]]&gt;2),IF(טבלה20[[#This Row],[דילוג]]=1,טבלה20[[#This Row],[LengthofCycle]]-F1436,I1436),"")</f>
        <v/>
      </c>
      <c r="J1437">
        <f>IF(AND(טבלה20[[#This Row],[CycleNumber]]&gt;B1436,טבלה20[[#This Row],[CycleNumber]]&gt;2),IF(טבלה20[[#This Row],[דילוג]]=1,1,IF(MAX(J1435:J1436)=1,1,IF(טבלה20[[#This Row],[LengthofCycle]]-F1436&lt;&gt;טבלה20[[#This Row],[הפרש קבוע אחרון]],0,""))),"")</f>
        <v>0</v>
      </c>
      <c r="K1437" t="str">
        <f>IF(טבלה20[[#This Row],[CycleNumber]]&lt;3,"",IF(טבלה20[[#This Row],[דילוג]]=1,1,IF(K1436="","",IF(טבלה20[[#This Row],[LengthofCycle]]-F1436=טבלה20[[#This Row],[הפרש קבוע אחרון]],1,IF(K1436+1&gt;3,"",K1436+1)))))</f>
        <v/>
      </c>
      <c r="L1437" t="str">
        <f>IF(OR(טבלה20[[#This Row],[פעילות]]="",K1436=""),"",IF(טבלה20[[#This Row],[פעילות]]=1,1,0))</f>
        <v/>
      </c>
      <c r="M1437" s="1" t="str">
        <f>IF(טבלה20[[#This Row],[פעילות]]="","",IF(OR(M1436="",AND(טבלה20[[#This Row],[דילוג]]=1,K1436=3)),1,M1436+1))</f>
        <v/>
      </c>
      <c r="N1437" s="1" t="str">
        <f>IF(AND(טבלה20[[#This Row],[מחזורי פעילות]]=3,G1438=1,טבלה20[[#This Row],[הפרש קבוע אחרון]]&lt;&gt;I1438),1,"")</f>
        <v/>
      </c>
      <c r="O1437" s="1" t="str">
        <f>IF(AND(טבלה20[[#This Row],[מחזורי פעילות]]=3,G1438=1,טבלה20[[#This Row],[הפרש קבוע אחרון]]=I1438),1,"")</f>
        <v/>
      </c>
      <c r="P1437" s="1" t="str">
        <f>IF(AND(טבלה20[[#This Row],[דילוג]]=1,טבלה20[[#This Row],[הפרש קבוע אחרון]]=I1436,טבלה20[[#This Row],[מחזורי פעילות]]&gt;1),1,"")</f>
        <v/>
      </c>
      <c r="Q1437" s="1" t="str">
        <f>IF(OR(AND(טבלה20[[#This Row],[מחזורי פעילות]]&lt;&gt;"",M1438=""),AND(טבלה20[[#This Row],[פעילות]]=3,M1438=1)),טבלה20[[#This Row],[מחזורי פעילות]],"")</f>
        <v/>
      </c>
      <c r="R1437" s="1" t="str">
        <f>IF(טבלה20[[#This Row],[באיזה מחזור נעקר אחרי קביעה?]]&lt;&gt;"",1,"")</f>
        <v/>
      </c>
      <c r="S1437" s="1" t="str">
        <f>IF(AND(טבלה20[[#This Row],[באיזה מחזור נעקר אחרי קביעה?]]&lt;&gt;"",טבלה20[[#This Row],[CycleNumber]]&gt;B1438),טבלה20[[#This Row],[באיזה מחזור נעקר אחרי קביעה?]],"")</f>
        <v/>
      </c>
      <c r="T1437" s="1" t="str">
        <f>IF(AND(טבלה20[[#This Row],[הפרש קבוע אחרון]]&lt;&gt;"",I1436=""),טבלה20[[#This Row],[CycleNumber]],"")</f>
        <v/>
      </c>
      <c r="U1437" s="1" t="str">
        <f>IF(OR(טבלה20[[#This Row],[CycleNumber]]&gt;B1438,B1438=""),טבלה20[[#This Row],[CycleNumber]],"")</f>
        <v/>
      </c>
      <c r="V14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7" t="s">
        <v>149</v>
      </c>
      <c r="AO1437">
        <v>2</v>
      </c>
      <c r="AP1437">
        <v>37</v>
      </c>
      <c r="AQ1437" t="str">
        <f t="shared" si="48"/>
        <v/>
      </c>
      <c r="AR1437" t="str">
        <f t="shared" si="49"/>
        <v/>
      </c>
    </row>
    <row r="1438" spans="1:44" hidden="1" x14ac:dyDescent="0.25">
      <c r="A1438" t="s">
        <v>149</v>
      </c>
      <c r="B1438">
        <v>4</v>
      </c>
      <c r="C1438">
        <v>1</v>
      </c>
      <c r="D1438">
        <v>1</v>
      </c>
      <c r="E1438">
        <v>0</v>
      </c>
      <c r="F1438">
        <v>35</v>
      </c>
      <c r="G1438" t="str">
        <f>IF(טבלה20[[#This Row],[CycleNumber]]&gt;2,IF(AND(טבלה20[[#This Row],[LengthofCycle]]-F1437=F1437-F1436,טבלה20[[#This Row],[LengthofCycle]]-F1437&lt;&gt;0),1,""),"")</f>
        <v/>
      </c>
      <c r="H1438" t="str">
        <f>IF(טבלה20[[#This Row],[דילוג]]=1,SUM(G1438:G1439),"")</f>
        <v/>
      </c>
      <c r="I1438" t="str">
        <f>IF(AND(טבלה20[[#This Row],[CycleNumber]]&gt;B1437,טבלה20[[#This Row],[CycleNumber]]&gt;2),IF(טבלה20[[#This Row],[דילוג]]=1,טבלה20[[#This Row],[LengthofCycle]]-F1437,I1437),"")</f>
        <v/>
      </c>
      <c r="J1438">
        <f>IF(AND(טבלה20[[#This Row],[CycleNumber]]&gt;B1437,טבלה20[[#This Row],[CycleNumber]]&gt;2),IF(טבלה20[[#This Row],[דילוג]]=1,1,IF(MAX(J1436:J1437)=1,1,IF(טבלה20[[#This Row],[LengthofCycle]]-F1437&lt;&gt;טבלה20[[#This Row],[הפרש קבוע אחרון]],0,""))),"")</f>
        <v>0</v>
      </c>
      <c r="K1438" t="str">
        <f>IF(טבלה20[[#This Row],[CycleNumber]]&lt;3,"",IF(טבלה20[[#This Row],[דילוג]]=1,1,IF(K1437="","",IF(טבלה20[[#This Row],[LengthofCycle]]-F1437=טבלה20[[#This Row],[הפרש קבוע אחרון]],1,IF(K1437+1&gt;3,"",K1437+1)))))</f>
        <v/>
      </c>
      <c r="L1438" t="str">
        <f>IF(OR(טבלה20[[#This Row],[פעילות]]="",K1437=""),"",IF(טבלה20[[#This Row],[פעילות]]=1,1,0))</f>
        <v/>
      </c>
      <c r="M1438" s="1" t="str">
        <f>IF(טבלה20[[#This Row],[פעילות]]="","",IF(OR(M1437="",AND(טבלה20[[#This Row],[דילוג]]=1,K1437=3)),1,M1437+1))</f>
        <v/>
      </c>
      <c r="N1438" s="1" t="str">
        <f>IF(AND(טבלה20[[#This Row],[מחזורי פעילות]]=3,G1439=1,טבלה20[[#This Row],[הפרש קבוע אחרון]]&lt;&gt;I1439),1,"")</f>
        <v/>
      </c>
      <c r="O1438" s="1" t="str">
        <f>IF(AND(טבלה20[[#This Row],[מחזורי פעילות]]=3,G1439=1,טבלה20[[#This Row],[הפרש קבוע אחרון]]=I1439),1,"")</f>
        <v/>
      </c>
      <c r="P1438" s="1" t="str">
        <f>IF(AND(טבלה20[[#This Row],[דילוג]]=1,טבלה20[[#This Row],[הפרש קבוע אחרון]]=I1437,טבלה20[[#This Row],[מחזורי פעילות]]&gt;1),1,"")</f>
        <v/>
      </c>
      <c r="Q1438" s="1" t="str">
        <f>IF(OR(AND(טבלה20[[#This Row],[מחזורי פעילות]]&lt;&gt;"",M1439=""),AND(טבלה20[[#This Row],[פעילות]]=3,M1439=1)),טבלה20[[#This Row],[מחזורי פעילות]],"")</f>
        <v/>
      </c>
      <c r="R1438" s="1" t="str">
        <f>IF(טבלה20[[#This Row],[באיזה מחזור נעקר אחרי קביעה?]]&lt;&gt;"",1,"")</f>
        <v/>
      </c>
      <c r="S1438" s="1" t="str">
        <f>IF(AND(טבלה20[[#This Row],[באיזה מחזור נעקר אחרי קביעה?]]&lt;&gt;"",טבלה20[[#This Row],[CycleNumber]]&gt;B1439),טבלה20[[#This Row],[באיזה מחזור נעקר אחרי קביעה?]],"")</f>
        <v/>
      </c>
      <c r="T1438" s="1" t="str">
        <f>IF(AND(טבלה20[[#This Row],[הפרש קבוע אחרון]]&lt;&gt;"",I1437=""),טבלה20[[#This Row],[CycleNumber]],"")</f>
        <v/>
      </c>
      <c r="U1438" s="1" t="str">
        <f>IF(OR(טבלה20[[#This Row],[CycleNumber]]&gt;B1439,B1439=""),טבלה20[[#This Row],[CycleNumber]],"")</f>
        <v/>
      </c>
      <c r="V14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8" t="s">
        <v>149</v>
      </c>
      <c r="AO1438">
        <v>3</v>
      </c>
      <c r="AP1438">
        <v>30</v>
      </c>
      <c r="AQ1438">
        <f t="shared" si="48"/>
        <v>0</v>
      </c>
      <c r="AR1438" t="str">
        <f t="shared" si="49"/>
        <v/>
      </c>
    </row>
    <row r="1439" spans="1:44" hidden="1" x14ac:dyDescent="0.25">
      <c r="A1439" t="s">
        <v>149</v>
      </c>
      <c r="B1439">
        <v>5</v>
      </c>
      <c r="C1439">
        <v>1</v>
      </c>
      <c r="D1439">
        <v>1</v>
      </c>
      <c r="E1439">
        <v>0</v>
      </c>
      <c r="F1439">
        <v>29</v>
      </c>
      <c r="G1439" t="str">
        <f>IF(טבלה20[[#This Row],[CycleNumber]]&gt;2,IF(AND(טבלה20[[#This Row],[LengthofCycle]]-F1438=F1438-F1437,טבלה20[[#This Row],[LengthofCycle]]-F1438&lt;&gt;0),1,""),"")</f>
        <v/>
      </c>
      <c r="H1439" t="str">
        <f>IF(טבלה20[[#This Row],[דילוג]]=1,SUM(G1439:G1440),"")</f>
        <v/>
      </c>
      <c r="I1439" t="str">
        <f>IF(AND(טבלה20[[#This Row],[CycleNumber]]&gt;B1438,טבלה20[[#This Row],[CycleNumber]]&gt;2),IF(טבלה20[[#This Row],[דילוג]]=1,טבלה20[[#This Row],[LengthofCycle]]-F1438,I1438),"")</f>
        <v/>
      </c>
      <c r="J1439">
        <f>IF(AND(טבלה20[[#This Row],[CycleNumber]]&gt;B1438,טבלה20[[#This Row],[CycleNumber]]&gt;2),IF(טבלה20[[#This Row],[דילוג]]=1,1,IF(MAX(J1437:J1438)=1,1,IF(טבלה20[[#This Row],[LengthofCycle]]-F1438&lt;&gt;טבלה20[[#This Row],[הפרש קבוע אחרון]],0,""))),"")</f>
        <v>0</v>
      </c>
      <c r="K1439" t="str">
        <f>IF(טבלה20[[#This Row],[CycleNumber]]&lt;3,"",IF(טבלה20[[#This Row],[דילוג]]=1,1,IF(K1438="","",IF(טבלה20[[#This Row],[LengthofCycle]]-F1438=טבלה20[[#This Row],[הפרש קבוע אחרון]],1,IF(K1438+1&gt;3,"",K1438+1)))))</f>
        <v/>
      </c>
      <c r="L1439" t="str">
        <f>IF(OR(טבלה20[[#This Row],[פעילות]]="",K1438=""),"",IF(טבלה20[[#This Row],[פעילות]]=1,1,0))</f>
        <v/>
      </c>
      <c r="M1439" s="1" t="str">
        <f>IF(טבלה20[[#This Row],[פעילות]]="","",IF(OR(M1438="",AND(טבלה20[[#This Row],[דילוג]]=1,K1438=3)),1,M1438+1))</f>
        <v/>
      </c>
      <c r="N1439" s="1" t="str">
        <f>IF(AND(טבלה20[[#This Row],[מחזורי פעילות]]=3,G1440=1,טבלה20[[#This Row],[הפרש קבוע אחרון]]&lt;&gt;I1440),1,"")</f>
        <v/>
      </c>
      <c r="O1439" s="1" t="str">
        <f>IF(AND(טבלה20[[#This Row],[מחזורי פעילות]]=3,G1440=1,טבלה20[[#This Row],[הפרש קבוע אחרון]]=I1440),1,"")</f>
        <v/>
      </c>
      <c r="P1439" s="1" t="str">
        <f>IF(AND(טבלה20[[#This Row],[דילוג]]=1,טבלה20[[#This Row],[הפרש קבוע אחרון]]=I1438,טבלה20[[#This Row],[מחזורי פעילות]]&gt;1),1,"")</f>
        <v/>
      </c>
      <c r="Q1439" s="1" t="str">
        <f>IF(OR(AND(טבלה20[[#This Row],[מחזורי פעילות]]&lt;&gt;"",M1440=""),AND(טבלה20[[#This Row],[פעילות]]=3,M1440=1)),טבלה20[[#This Row],[מחזורי פעילות]],"")</f>
        <v/>
      </c>
      <c r="R1439" s="1" t="str">
        <f>IF(טבלה20[[#This Row],[באיזה מחזור נעקר אחרי קביעה?]]&lt;&gt;"",1,"")</f>
        <v/>
      </c>
      <c r="S1439" s="1" t="str">
        <f>IF(AND(טבלה20[[#This Row],[באיזה מחזור נעקר אחרי קביעה?]]&lt;&gt;"",טבלה20[[#This Row],[CycleNumber]]&gt;B1440),טבלה20[[#This Row],[באיזה מחזור נעקר אחרי קביעה?]],"")</f>
        <v/>
      </c>
      <c r="T1439" s="1" t="str">
        <f>IF(AND(טבלה20[[#This Row],[הפרש קבוע אחרון]]&lt;&gt;"",I1438=""),טבלה20[[#This Row],[CycleNumber]],"")</f>
        <v/>
      </c>
      <c r="U1439" s="1">
        <f>IF(OR(טבלה20[[#This Row],[CycleNumber]]&gt;B1440,B1440=""),טבלה20[[#This Row],[CycleNumber]],"")</f>
        <v>5</v>
      </c>
      <c r="V14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39" t="s">
        <v>149</v>
      </c>
      <c r="AO1439">
        <v>4</v>
      </c>
      <c r="AP1439">
        <v>35</v>
      </c>
      <c r="AQ1439">
        <f t="shared" si="48"/>
        <v>0</v>
      </c>
      <c r="AR1439" t="str">
        <f t="shared" si="49"/>
        <v/>
      </c>
    </row>
    <row r="1440" spans="1:44" hidden="1" x14ac:dyDescent="0.25">
      <c r="A1440" t="s">
        <v>79</v>
      </c>
      <c r="B1440">
        <v>1</v>
      </c>
      <c r="C1440">
        <v>1</v>
      </c>
      <c r="D1440">
        <v>1</v>
      </c>
      <c r="E1440">
        <v>0</v>
      </c>
      <c r="F1440">
        <v>25</v>
      </c>
      <c r="G1440" t="str">
        <f>IF(טבלה20[[#This Row],[CycleNumber]]&gt;2,IF(AND(טבלה20[[#This Row],[LengthofCycle]]-F1439=F1439-F1438,טבלה20[[#This Row],[LengthofCycle]]-F1439&lt;&gt;0),1,""),"")</f>
        <v/>
      </c>
      <c r="H1440" t="str">
        <f>IF(טבלה20[[#This Row],[דילוג]]=1,SUM(G1440:G1441),"")</f>
        <v/>
      </c>
      <c r="I1440" t="str">
        <f>IF(AND(טבלה20[[#This Row],[CycleNumber]]&gt;B1439,טבלה20[[#This Row],[CycleNumber]]&gt;2),IF(טבלה20[[#This Row],[דילוג]]=1,טבלה20[[#This Row],[LengthofCycle]]-F1439,I1439),"")</f>
        <v/>
      </c>
      <c r="J1440" t="str">
        <f>IF(AND(טבלה20[[#This Row],[CycleNumber]]&gt;B1439,טבלה20[[#This Row],[CycleNumber]]&gt;2),IF(טבלה20[[#This Row],[דילוג]]=1,1,IF(MAX(J1438:J1439)=1,1,IF(טבלה20[[#This Row],[LengthofCycle]]-F1439&lt;&gt;טבלה20[[#This Row],[הפרש קבוע אחרון]],0,""))),"")</f>
        <v/>
      </c>
      <c r="K1440" t="str">
        <f>IF(טבלה20[[#This Row],[CycleNumber]]&lt;3,"",IF(טבלה20[[#This Row],[דילוג]]=1,1,IF(K1439="","",IF(טבלה20[[#This Row],[LengthofCycle]]-F1439=טבלה20[[#This Row],[הפרש קבוע אחרון]],1,IF(K1439+1&gt;3,"",K1439+1)))))</f>
        <v/>
      </c>
      <c r="L1440" t="str">
        <f>IF(OR(טבלה20[[#This Row],[פעילות]]="",K1439=""),"",IF(טבלה20[[#This Row],[פעילות]]=1,1,0))</f>
        <v/>
      </c>
      <c r="M1440" s="1" t="str">
        <f>IF(טבלה20[[#This Row],[פעילות]]="","",IF(OR(M1439="",AND(טבלה20[[#This Row],[דילוג]]=1,K1439=3)),1,M1439+1))</f>
        <v/>
      </c>
      <c r="N1440" s="1" t="str">
        <f>IF(AND(טבלה20[[#This Row],[מחזורי פעילות]]=3,G1441=1,טבלה20[[#This Row],[הפרש קבוע אחרון]]&lt;&gt;I1441),1,"")</f>
        <v/>
      </c>
      <c r="O1440" s="1" t="str">
        <f>IF(AND(טבלה20[[#This Row],[מחזורי פעילות]]=3,G1441=1,טבלה20[[#This Row],[הפרש קבוע אחרון]]=I1441),1,"")</f>
        <v/>
      </c>
      <c r="P1440" s="1" t="str">
        <f>IF(AND(טבלה20[[#This Row],[דילוג]]=1,טבלה20[[#This Row],[הפרש קבוע אחרון]]=I1439,טבלה20[[#This Row],[מחזורי פעילות]]&gt;1),1,"")</f>
        <v/>
      </c>
      <c r="Q1440" s="1" t="str">
        <f>IF(OR(AND(טבלה20[[#This Row],[מחזורי פעילות]]&lt;&gt;"",M1441=""),AND(טבלה20[[#This Row],[פעילות]]=3,M1441=1)),טבלה20[[#This Row],[מחזורי פעילות]],"")</f>
        <v/>
      </c>
      <c r="R1440" s="1" t="str">
        <f>IF(טבלה20[[#This Row],[באיזה מחזור נעקר אחרי קביעה?]]&lt;&gt;"",1,"")</f>
        <v/>
      </c>
      <c r="S1440" s="1" t="str">
        <f>IF(AND(טבלה20[[#This Row],[באיזה מחזור נעקר אחרי קביעה?]]&lt;&gt;"",טבלה20[[#This Row],[CycleNumber]]&gt;B1441),טבלה20[[#This Row],[באיזה מחזור נעקר אחרי קביעה?]],"")</f>
        <v/>
      </c>
      <c r="T1440" s="1" t="str">
        <f>IF(AND(טבלה20[[#This Row],[הפרש קבוע אחרון]]&lt;&gt;"",I1439=""),טבלה20[[#This Row],[CycleNumber]],"")</f>
        <v/>
      </c>
      <c r="U1440" s="1" t="str">
        <f>IF(OR(טבלה20[[#This Row],[CycleNumber]]&gt;B1441,B1441=""),טבלה20[[#This Row],[CycleNumber]],"")</f>
        <v/>
      </c>
      <c r="V14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0" t="s">
        <v>149</v>
      </c>
      <c r="AO1440">
        <v>5</v>
      </c>
      <c r="AP1440">
        <v>29</v>
      </c>
      <c r="AQ1440">
        <f t="shared" si="48"/>
        <v>0</v>
      </c>
      <c r="AR1440" t="str">
        <f t="shared" si="49"/>
        <v/>
      </c>
    </row>
    <row r="1441" spans="1:44" hidden="1" x14ac:dyDescent="0.25">
      <c r="A1441" t="s">
        <v>79</v>
      </c>
      <c r="B1441">
        <v>2</v>
      </c>
      <c r="C1441">
        <v>1</v>
      </c>
      <c r="D1441">
        <v>1</v>
      </c>
      <c r="E1441">
        <v>0</v>
      </c>
      <c r="F1441">
        <v>26</v>
      </c>
      <c r="G1441" t="str">
        <f>IF(טבלה20[[#This Row],[CycleNumber]]&gt;2,IF(AND(טבלה20[[#This Row],[LengthofCycle]]-F1440=F1440-F1439,טבלה20[[#This Row],[LengthofCycle]]-F1440&lt;&gt;0),1,""),"")</f>
        <v/>
      </c>
      <c r="H1441" t="str">
        <f>IF(טבלה20[[#This Row],[דילוג]]=1,SUM(G1441:G1442),"")</f>
        <v/>
      </c>
      <c r="I1441" t="str">
        <f>IF(AND(טבלה20[[#This Row],[CycleNumber]]&gt;B1440,טבלה20[[#This Row],[CycleNumber]]&gt;2),IF(טבלה20[[#This Row],[דילוג]]=1,טבלה20[[#This Row],[LengthofCycle]]-F1440,I1440),"")</f>
        <v/>
      </c>
      <c r="J1441" t="str">
        <f>IF(AND(טבלה20[[#This Row],[CycleNumber]]&gt;B1440,טבלה20[[#This Row],[CycleNumber]]&gt;2),IF(טבלה20[[#This Row],[דילוג]]=1,1,IF(MAX(J1439:J1440)=1,1,IF(טבלה20[[#This Row],[LengthofCycle]]-F1440&lt;&gt;טבלה20[[#This Row],[הפרש קבוע אחרון]],0,""))),"")</f>
        <v/>
      </c>
      <c r="K1441" t="str">
        <f>IF(טבלה20[[#This Row],[CycleNumber]]&lt;3,"",IF(טבלה20[[#This Row],[דילוג]]=1,1,IF(K1440="","",IF(טבלה20[[#This Row],[LengthofCycle]]-F1440=טבלה20[[#This Row],[הפרש קבוע אחרון]],1,IF(K1440+1&gt;3,"",K1440+1)))))</f>
        <v/>
      </c>
      <c r="L1441" t="str">
        <f>IF(OR(טבלה20[[#This Row],[פעילות]]="",K1440=""),"",IF(טבלה20[[#This Row],[פעילות]]=1,1,0))</f>
        <v/>
      </c>
      <c r="M1441" s="1" t="str">
        <f>IF(טבלה20[[#This Row],[פעילות]]="","",IF(OR(M1440="",AND(טבלה20[[#This Row],[דילוג]]=1,K1440=3)),1,M1440+1))</f>
        <v/>
      </c>
      <c r="N1441" s="1" t="str">
        <f>IF(AND(טבלה20[[#This Row],[מחזורי פעילות]]=3,G1442=1,טבלה20[[#This Row],[הפרש קבוע אחרון]]&lt;&gt;I1442),1,"")</f>
        <v/>
      </c>
      <c r="O1441" s="1" t="str">
        <f>IF(AND(טבלה20[[#This Row],[מחזורי פעילות]]=3,G1442=1,טבלה20[[#This Row],[הפרש קבוע אחרון]]=I1442),1,"")</f>
        <v/>
      </c>
      <c r="P1441" s="1" t="str">
        <f>IF(AND(טבלה20[[#This Row],[דילוג]]=1,טבלה20[[#This Row],[הפרש קבוע אחרון]]=I1440,טבלה20[[#This Row],[מחזורי פעילות]]&gt;1),1,"")</f>
        <v/>
      </c>
      <c r="Q1441" s="1" t="str">
        <f>IF(OR(AND(טבלה20[[#This Row],[מחזורי פעילות]]&lt;&gt;"",M1442=""),AND(טבלה20[[#This Row],[פעילות]]=3,M1442=1)),טבלה20[[#This Row],[מחזורי פעילות]],"")</f>
        <v/>
      </c>
      <c r="R1441" s="1" t="str">
        <f>IF(טבלה20[[#This Row],[באיזה מחזור נעקר אחרי קביעה?]]&lt;&gt;"",1,"")</f>
        <v/>
      </c>
      <c r="S1441" s="1" t="str">
        <f>IF(AND(טבלה20[[#This Row],[באיזה מחזור נעקר אחרי קביעה?]]&lt;&gt;"",טבלה20[[#This Row],[CycleNumber]]&gt;B1442),טבלה20[[#This Row],[באיזה מחזור נעקר אחרי קביעה?]],"")</f>
        <v/>
      </c>
      <c r="T1441" s="1" t="str">
        <f>IF(AND(טבלה20[[#This Row],[הפרש קבוע אחרון]]&lt;&gt;"",I1440=""),טבלה20[[#This Row],[CycleNumber]],"")</f>
        <v/>
      </c>
      <c r="U1441" s="1" t="str">
        <f>IF(OR(טבלה20[[#This Row],[CycleNumber]]&gt;B1442,B1442=""),טבלה20[[#This Row],[CycleNumber]],"")</f>
        <v/>
      </c>
      <c r="V14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1" t="s">
        <v>79</v>
      </c>
      <c r="AO1441">
        <v>1</v>
      </c>
      <c r="AP1441">
        <v>25</v>
      </c>
      <c r="AQ1441" t="str">
        <f t="shared" si="48"/>
        <v/>
      </c>
      <c r="AR1441" t="str">
        <f t="shared" si="49"/>
        <v/>
      </c>
    </row>
    <row r="1442" spans="1:44" hidden="1" x14ac:dyDescent="0.25">
      <c r="A1442" t="s">
        <v>79</v>
      </c>
      <c r="B1442">
        <v>3</v>
      </c>
      <c r="C1442">
        <v>1</v>
      </c>
      <c r="D1442">
        <v>1</v>
      </c>
      <c r="E1442">
        <v>0</v>
      </c>
      <c r="F1442">
        <v>26</v>
      </c>
      <c r="G1442" t="str">
        <f>IF(טבלה20[[#This Row],[CycleNumber]]&gt;2,IF(AND(טבלה20[[#This Row],[LengthofCycle]]-F1441=F1441-F1440,טבלה20[[#This Row],[LengthofCycle]]-F1441&lt;&gt;0),1,""),"")</f>
        <v/>
      </c>
      <c r="H1442" t="str">
        <f>IF(טבלה20[[#This Row],[דילוג]]=1,SUM(G1442:G1443),"")</f>
        <v/>
      </c>
      <c r="I1442" t="str">
        <f>IF(AND(טבלה20[[#This Row],[CycleNumber]]&gt;B1441,טבלה20[[#This Row],[CycleNumber]]&gt;2),IF(טבלה20[[#This Row],[דילוג]]=1,טבלה20[[#This Row],[LengthofCycle]]-F1441,I1441),"")</f>
        <v/>
      </c>
      <c r="J1442">
        <f>IF(AND(טבלה20[[#This Row],[CycleNumber]]&gt;B1441,טבלה20[[#This Row],[CycleNumber]]&gt;2),IF(טבלה20[[#This Row],[דילוג]]=1,1,IF(MAX(J1440:J1441)=1,1,IF(טבלה20[[#This Row],[LengthofCycle]]-F1441&lt;&gt;טבלה20[[#This Row],[הפרש קבוע אחרון]],0,""))),"")</f>
        <v>0</v>
      </c>
      <c r="K1442" t="str">
        <f>IF(טבלה20[[#This Row],[CycleNumber]]&lt;3,"",IF(טבלה20[[#This Row],[דילוג]]=1,1,IF(K1441="","",IF(טבלה20[[#This Row],[LengthofCycle]]-F1441=טבלה20[[#This Row],[הפרש קבוע אחרון]],1,IF(K1441+1&gt;3,"",K1441+1)))))</f>
        <v/>
      </c>
      <c r="L1442" t="str">
        <f>IF(OR(טבלה20[[#This Row],[פעילות]]="",K1441=""),"",IF(טבלה20[[#This Row],[פעילות]]=1,1,0))</f>
        <v/>
      </c>
      <c r="M1442" s="1" t="str">
        <f>IF(טבלה20[[#This Row],[פעילות]]="","",IF(OR(M1441="",AND(טבלה20[[#This Row],[דילוג]]=1,K1441=3)),1,M1441+1))</f>
        <v/>
      </c>
      <c r="N1442" s="1" t="str">
        <f>IF(AND(טבלה20[[#This Row],[מחזורי פעילות]]=3,G1443=1,טבלה20[[#This Row],[הפרש קבוע אחרון]]&lt;&gt;I1443),1,"")</f>
        <v/>
      </c>
      <c r="O1442" s="1" t="str">
        <f>IF(AND(טבלה20[[#This Row],[מחזורי פעילות]]=3,G1443=1,טבלה20[[#This Row],[הפרש קבוע אחרון]]=I1443),1,"")</f>
        <v/>
      </c>
      <c r="P1442" s="1" t="str">
        <f>IF(AND(טבלה20[[#This Row],[דילוג]]=1,טבלה20[[#This Row],[הפרש קבוע אחרון]]=I1441,טבלה20[[#This Row],[מחזורי פעילות]]&gt;1),1,"")</f>
        <v/>
      </c>
      <c r="Q1442" s="1" t="str">
        <f>IF(OR(AND(טבלה20[[#This Row],[מחזורי פעילות]]&lt;&gt;"",M1443=""),AND(טבלה20[[#This Row],[פעילות]]=3,M1443=1)),טבלה20[[#This Row],[מחזורי פעילות]],"")</f>
        <v/>
      </c>
      <c r="R1442" s="1" t="str">
        <f>IF(טבלה20[[#This Row],[באיזה מחזור נעקר אחרי קביעה?]]&lt;&gt;"",1,"")</f>
        <v/>
      </c>
      <c r="S1442" s="1" t="str">
        <f>IF(AND(טבלה20[[#This Row],[באיזה מחזור נעקר אחרי קביעה?]]&lt;&gt;"",טבלה20[[#This Row],[CycleNumber]]&gt;B1443),טבלה20[[#This Row],[באיזה מחזור נעקר אחרי קביעה?]],"")</f>
        <v/>
      </c>
      <c r="T1442" s="1" t="str">
        <f>IF(AND(טבלה20[[#This Row],[הפרש קבוע אחרון]]&lt;&gt;"",I1441=""),טבלה20[[#This Row],[CycleNumber]],"")</f>
        <v/>
      </c>
      <c r="U1442" s="1" t="str">
        <f>IF(OR(טבלה20[[#This Row],[CycleNumber]]&gt;B1443,B1443=""),טבלה20[[#This Row],[CycleNumber]],"")</f>
        <v/>
      </c>
      <c r="V14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2" t="s">
        <v>79</v>
      </c>
      <c r="AO1442">
        <v>2</v>
      </c>
      <c r="AP1442">
        <v>26</v>
      </c>
      <c r="AQ1442" t="str">
        <f t="shared" si="48"/>
        <v/>
      </c>
      <c r="AR1442" t="str">
        <f t="shared" si="49"/>
        <v/>
      </c>
    </row>
    <row r="1443" spans="1:44" hidden="1" x14ac:dyDescent="0.25">
      <c r="A1443" t="s">
        <v>79</v>
      </c>
      <c r="B1443">
        <v>4</v>
      </c>
      <c r="C1443">
        <v>1</v>
      </c>
      <c r="D1443">
        <v>1</v>
      </c>
      <c r="E1443">
        <v>0</v>
      </c>
      <c r="F1443">
        <v>28</v>
      </c>
      <c r="G1443" t="str">
        <f>IF(טבלה20[[#This Row],[CycleNumber]]&gt;2,IF(AND(טבלה20[[#This Row],[LengthofCycle]]-F1442=F1442-F1441,טבלה20[[#This Row],[LengthofCycle]]-F1442&lt;&gt;0),1,""),"")</f>
        <v/>
      </c>
      <c r="H1443" t="str">
        <f>IF(טבלה20[[#This Row],[דילוג]]=1,SUM(G1443:G1444),"")</f>
        <v/>
      </c>
      <c r="I1443" t="str">
        <f>IF(AND(טבלה20[[#This Row],[CycleNumber]]&gt;B1442,טבלה20[[#This Row],[CycleNumber]]&gt;2),IF(טבלה20[[#This Row],[דילוג]]=1,טבלה20[[#This Row],[LengthofCycle]]-F1442,I1442),"")</f>
        <v/>
      </c>
      <c r="J1443">
        <f>IF(AND(טבלה20[[#This Row],[CycleNumber]]&gt;B1442,טבלה20[[#This Row],[CycleNumber]]&gt;2),IF(טבלה20[[#This Row],[דילוג]]=1,1,IF(MAX(J1441:J1442)=1,1,IF(טבלה20[[#This Row],[LengthofCycle]]-F1442&lt;&gt;טבלה20[[#This Row],[הפרש קבוע אחרון]],0,""))),"")</f>
        <v>0</v>
      </c>
      <c r="K1443" t="str">
        <f>IF(טבלה20[[#This Row],[CycleNumber]]&lt;3,"",IF(טבלה20[[#This Row],[דילוג]]=1,1,IF(K1442="","",IF(טבלה20[[#This Row],[LengthofCycle]]-F1442=טבלה20[[#This Row],[הפרש קבוע אחרון]],1,IF(K1442+1&gt;3,"",K1442+1)))))</f>
        <v/>
      </c>
      <c r="L1443" t="str">
        <f>IF(OR(טבלה20[[#This Row],[פעילות]]="",K1442=""),"",IF(טבלה20[[#This Row],[פעילות]]=1,1,0))</f>
        <v/>
      </c>
      <c r="M1443" s="1" t="str">
        <f>IF(טבלה20[[#This Row],[פעילות]]="","",IF(OR(M1442="",AND(טבלה20[[#This Row],[דילוג]]=1,K1442=3)),1,M1442+1))</f>
        <v/>
      </c>
      <c r="N1443" s="1" t="str">
        <f>IF(AND(טבלה20[[#This Row],[מחזורי פעילות]]=3,G1444=1,טבלה20[[#This Row],[הפרש קבוע אחרון]]&lt;&gt;I1444),1,"")</f>
        <v/>
      </c>
      <c r="O1443" s="1" t="str">
        <f>IF(AND(טבלה20[[#This Row],[מחזורי פעילות]]=3,G1444=1,טבלה20[[#This Row],[הפרש קבוע אחרון]]=I1444),1,"")</f>
        <v/>
      </c>
      <c r="P1443" s="1" t="str">
        <f>IF(AND(טבלה20[[#This Row],[דילוג]]=1,טבלה20[[#This Row],[הפרש קבוע אחרון]]=I1442,טבלה20[[#This Row],[מחזורי פעילות]]&gt;1),1,"")</f>
        <v/>
      </c>
      <c r="Q1443" s="1" t="str">
        <f>IF(OR(AND(טבלה20[[#This Row],[מחזורי פעילות]]&lt;&gt;"",M1444=""),AND(טבלה20[[#This Row],[פעילות]]=3,M1444=1)),טבלה20[[#This Row],[מחזורי פעילות]],"")</f>
        <v/>
      </c>
      <c r="R1443" s="1" t="str">
        <f>IF(טבלה20[[#This Row],[באיזה מחזור נעקר אחרי קביעה?]]&lt;&gt;"",1,"")</f>
        <v/>
      </c>
      <c r="S1443" s="1" t="str">
        <f>IF(AND(טבלה20[[#This Row],[באיזה מחזור נעקר אחרי קביעה?]]&lt;&gt;"",טבלה20[[#This Row],[CycleNumber]]&gt;B1444),טבלה20[[#This Row],[באיזה מחזור נעקר אחרי קביעה?]],"")</f>
        <v/>
      </c>
      <c r="T1443" s="1" t="str">
        <f>IF(AND(טבלה20[[#This Row],[הפרש קבוע אחרון]]&lt;&gt;"",I1442=""),טבלה20[[#This Row],[CycleNumber]],"")</f>
        <v/>
      </c>
      <c r="U1443" s="1" t="str">
        <f>IF(OR(טבלה20[[#This Row],[CycleNumber]]&gt;B1444,B1444=""),טבלה20[[#This Row],[CycleNumber]],"")</f>
        <v/>
      </c>
      <c r="V14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3" t="s">
        <v>79</v>
      </c>
      <c r="AO1443">
        <v>3</v>
      </c>
      <c r="AP1443">
        <v>26</v>
      </c>
      <c r="AQ1443">
        <f t="shared" si="48"/>
        <v>0</v>
      </c>
      <c r="AR1443" t="str">
        <f t="shared" si="49"/>
        <v/>
      </c>
    </row>
    <row r="1444" spans="1:44" hidden="1" x14ac:dyDescent="0.25">
      <c r="A1444" t="s">
        <v>79</v>
      </c>
      <c r="B1444">
        <v>5</v>
      </c>
      <c r="C1444">
        <v>1</v>
      </c>
      <c r="D1444">
        <v>1</v>
      </c>
      <c r="E1444">
        <v>0</v>
      </c>
      <c r="F1444">
        <v>29</v>
      </c>
      <c r="G1444" t="str">
        <f>IF(טבלה20[[#This Row],[CycleNumber]]&gt;2,IF(AND(טבלה20[[#This Row],[LengthofCycle]]-F1443=F1443-F1442,טבלה20[[#This Row],[LengthofCycle]]-F1443&lt;&gt;0),1,""),"")</f>
        <v/>
      </c>
      <c r="H1444" t="str">
        <f>IF(טבלה20[[#This Row],[דילוג]]=1,SUM(G1444:G1445),"")</f>
        <v/>
      </c>
      <c r="I1444" t="str">
        <f>IF(AND(טבלה20[[#This Row],[CycleNumber]]&gt;B1443,טבלה20[[#This Row],[CycleNumber]]&gt;2),IF(טבלה20[[#This Row],[דילוג]]=1,טבלה20[[#This Row],[LengthofCycle]]-F1443,I1443),"")</f>
        <v/>
      </c>
      <c r="J1444">
        <f>IF(AND(טבלה20[[#This Row],[CycleNumber]]&gt;B1443,טבלה20[[#This Row],[CycleNumber]]&gt;2),IF(טבלה20[[#This Row],[דילוג]]=1,1,IF(MAX(J1442:J1443)=1,1,IF(טבלה20[[#This Row],[LengthofCycle]]-F1443&lt;&gt;טבלה20[[#This Row],[הפרש קבוע אחרון]],0,""))),"")</f>
        <v>0</v>
      </c>
      <c r="K1444" t="str">
        <f>IF(טבלה20[[#This Row],[CycleNumber]]&lt;3,"",IF(טבלה20[[#This Row],[דילוג]]=1,1,IF(K1443="","",IF(טבלה20[[#This Row],[LengthofCycle]]-F1443=טבלה20[[#This Row],[הפרש קבוע אחרון]],1,IF(K1443+1&gt;3,"",K1443+1)))))</f>
        <v/>
      </c>
      <c r="L1444" t="str">
        <f>IF(OR(טבלה20[[#This Row],[פעילות]]="",K1443=""),"",IF(טבלה20[[#This Row],[פעילות]]=1,1,0))</f>
        <v/>
      </c>
      <c r="M1444" s="1" t="str">
        <f>IF(טבלה20[[#This Row],[פעילות]]="","",IF(OR(M1443="",AND(טבלה20[[#This Row],[דילוג]]=1,K1443=3)),1,M1443+1))</f>
        <v/>
      </c>
      <c r="N1444" s="1" t="str">
        <f>IF(AND(טבלה20[[#This Row],[מחזורי פעילות]]=3,G1445=1,טבלה20[[#This Row],[הפרש קבוע אחרון]]&lt;&gt;I1445),1,"")</f>
        <v/>
      </c>
      <c r="O1444" s="1" t="str">
        <f>IF(AND(טבלה20[[#This Row],[מחזורי פעילות]]=3,G1445=1,טבלה20[[#This Row],[הפרש קבוע אחרון]]=I1445),1,"")</f>
        <v/>
      </c>
      <c r="P1444" s="1" t="str">
        <f>IF(AND(טבלה20[[#This Row],[דילוג]]=1,טבלה20[[#This Row],[הפרש קבוע אחרון]]=I1443,טבלה20[[#This Row],[מחזורי פעילות]]&gt;1),1,"")</f>
        <v/>
      </c>
      <c r="Q1444" s="1" t="str">
        <f>IF(OR(AND(טבלה20[[#This Row],[מחזורי פעילות]]&lt;&gt;"",M1445=""),AND(טבלה20[[#This Row],[פעילות]]=3,M1445=1)),טבלה20[[#This Row],[מחזורי פעילות]],"")</f>
        <v/>
      </c>
      <c r="R1444" s="1" t="str">
        <f>IF(טבלה20[[#This Row],[באיזה מחזור נעקר אחרי קביעה?]]&lt;&gt;"",1,"")</f>
        <v/>
      </c>
      <c r="S1444" s="1" t="str">
        <f>IF(AND(טבלה20[[#This Row],[באיזה מחזור נעקר אחרי קביעה?]]&lt;&gt;"",טבלה20[[#This Row],[CycleNumber]]&gt;B1445),טבלה20[[#This Row],[באיזה מחזור נעקר אחרי קביעה?]],"")</f>
        <v/>
      </c>
      <c r="T1444" s="1" t="str">
        <f>IF(AND(טבלה20[[#This Row],[הפרש קבוע אחרון]]&lt;&gt;"",I1443=""),טבלה20[[#This Row],[CycleNumber]],"")</f>
        <v/>
      </c>
      <c r="U1444" s="1" t="str">
        <f>IF(OR(טבלה20[[#This Row],[CycleNumber]]&gt;B1445,B1445=""),טבלה20[[#This Row],[CycleNumber]],"")</f>
        <v/>
      </c>
      <c r="V14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4" t="s">
        <v>79</v>
      </c>
      <c r="AO1444">
        <v>4</v>
      </c>
      <c r="AP1444">
        <v>28</v>
      </c>
      <c r="AQ1444">
        <f t="shared" si="48"/>
        <v>0</v>
      </c>
      <c r="AR1444" t="str">
        <f t="shared" si="49"/>
        <v/>
      </c>
    </row>
    <row r="1445" spans="1:44" hidden="1" x14ac:dyDescent="0.25">
      <c r="A1445" t="s">
        <v>79</v>
      </c>
      <c r="B1445">
        <v>6</v>
      </c>
      <c r="C1445">
        <v>1</v>
      </c>
      <c r="D1445">
        <v>1</v>
      </c>
      <c r="E1445">
        <v>0</v>
      </c>
      <c r="F1445">
        <v>28</v>
      </c>
      <c r="G1445" t="str">
        <f>IF(טבלה20[[#This Row],[CycleNumber]]&gt;2,IF(AND(טבלה20[[#This Row],[LengthofCycle]]-F1444=F1444-F1443,טבלה20[[#This Row],[LengthofCycle]]-F1444&lt;&gt;0),1,""),"")</f>
        <v/>
      </c>
      <c r="H1445" t="str">
        <f>IF(טבלה20[[#This Row],[דילוג]]=1,SUM(G1445:G1446),"")</f>
        <v/>
      </c>
      <c r="I1445" t="str">
        <f>IF(AND(טבלה20[[#This Row],[CycleNumber]]&gt;B1444,טבלה20[[#This Row],[CycleNumber]]&gt;2),IF(טבלה20[[#This Row],[דילוג]]=1,טבלה20[[#This Row],[LengthofCycle]]-F1444,I1444),"")</f>
        <v/>
      </c>
      <c r="J1445">
        <f>IF(AND(טבלה20[[#This Row],[CycleNumber]]&gt;B1444,טבלה20[[#This Row],[CycleNumber]]&gt;2),IF(טבלה20[[#This Row],[דילוג]]=1,1,IF(MAX(J1443:J1444)=1,1,IF(טבלה20[[#This Row],[LengthofCycle]]-F1444&lt;&gt;טבלה20[[#This Row],[הפרש קבוע אחרון]],0,""))),"")</f>
        <v>0</v>
      </c>
      <c r="K1445" t="str">
        <f>IF(טבלה20[[#This Row],[CycleNumber]]&lt;3,"",IF(טבלה20[[#This Row],[דילוג]]=1,1,IF(K1444="","",IF(טבלה20[[#This Row],[LengthofCycle]]-F1444=טבלה20[[#This Row],[הפרש קבוע אחרון]],1,IF(K1444+1&gt;3,"",K1444+1)))))</f>
        <v/>
      </c>
      <c r="L1445" t="str">
        <f>IF(OR(טבלה20[[#This Row],[פעילות]]="",K1444=""),"",IF(טבלה20[[#This Row],[פעילות]]=1,1,0))</f>
        <v/>
      </c>
      <c r="M1445" s="1" t="str">
        <f>IF(טבלה20[[#This Row],[פעילות]]="","",IF(OR(M1444="",AND(טבלה20[[#This Row],[דילוג]]=1,K1444=3)),1,M1444+1))</f>
        <v/>
      </c>
      <c r="N1445" s="1" t="str">
        <f>IF(AND(טבלה20[[#This Row],[מחזורי פעילות]]=3,G1446=1,טבלה20[[#This Row],[הפרש קבוע אחרון]]&lt;&gt;I1446),1,"")</f>
        <v/>
      </c>
      <c r="O1445" s="1" t="str">
        <f>IF(AND(טבלה20[[#This Row],[מחזורי פעילות]]=3,G1446=1,טבלה20[[#This Row],[הפרש קבוע אחרון]]=I1446),1,"")</f>
        <v/>
      </c>
      <c r="P1445" s="1" t="str">
        <f>IF(AND(טבלה20[[#This Row],[דילוג]]=1,טבלה20[[#This Row],[הפרש קבוע אחרון]]=I1444,טבלה20[[#This Row],[מחזורי פעילות]]&gt;1),1,"")</f>
        <v/>
      </c>
      <c r="Q1445" s="1" t="str">
        <f>IF(OR(AND(טבלה20[[#This Row],[מחזורי פעילות]]&lt;&gt;"",M1446=""),AND(טבלה20[[#This Row],[פעילות]]=3,M1446=1)),טבלה20[[#This Row],[מחזורי פעילות]],"")</f>
        <v/>
      </c>
      <c r="R1445" s="1" t="str">
        <f>IF(טבלה20[[#This Row],[באיזה מחזור נעקר אחרי קביעה?]]&lt;&gt;"",1,"")</f>
        <v/>
      </c>
      <c r="S1445" s="1" t="str">
        <f>IF(AND(טבלה20[[#This Row],[באיזה מחזור נעקר אחרי קביעה?]]&lt;&gt;"",טבלה20[[#This Row],[CycleNumber]]&gt;B1446),טבלה20[[#This Row],[באיזה מחזור נעקר אחרי קביעה?]],"")</f>
        <v/>
      </c>
      <c r="T1445" s="1" t="str">
        <f>IF(AND(טבלה20[[#This Row],[הפרש קבוע אחרון]]&lt;&gt;"",I1444=""),טבלה20[[#This Row],[CycleNumber]],"")</f>
        <v/>
      </c>
      <c r="U1445" s="1" t="str">
        <f>IF(OR(טבלה20[[#This Row],[CycleNumber]]&gt;B1446,B1446=""),טבלה20[[#This Row],[CycleNumber]],"")</f>
        <v/>
      </c>
      <c r="V14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5" t="s">
        <v>79</v>
      </c>
      <c r="AO1445">
        <v>5</v>
      </c>
      <c r="AP1445">
        <v>29</v>
      </c>
      <c r="AQ1445">
        <f t="shared" si="48"/>
        <v>0</v>
      </c>
      <c r="AR1445" t="str">
        <f t="shared" si="49"/>
        <v/>
      </c>
    </row>
    <row r="1446" spans="1:44" hidden="1" x14ac:dyDescent="0.25">
      <c r="A1446" t="s">
        <v>79</v>
      </c>
      <c r="B1446">
        <v>7</v>
      </c>
      <c r="C1446">
        <v>1</v>
      </c>
      <c r="D1446">
        <v>1</v>
      </c>
      <c r="E1446">
        <v>0</v>
      </c>
      <c r="F1446">
        <v>27</v>
      </c>
      <c r="G1446">
        <f>IF(טבלה20[[#This Row],[CycleNumber]]&gt;2,IF(AND(טבלה20[[#This Row],[LengthofCycle]]-F1445=F1445-F1444,טבלה20[[#This Row],[LengthofCycle]]-F1445&lt;&gt;0),1,""),"")</f>
        <v>1</v>
      </c>
      <c r="H1446">
        <f>IF(טבלה20[[#This Row],[דילוג]]=1,SUM(G1446:G1447),"")</f>
        <v>1</v>
      </c>
      <c r="I1446">
        <f>IF(AND(טבלה20[[#This Row],[CycleNumber]]&gt;B1445,טבלה20[[#This Row],[CycleNumber]]&gt;2),IF(טבלה20[[#This Row],[דילוג]]=1,טבלה20[[#This Row],[LengthofCycle]]-F1445,I1445),"")</f>
        <v>-1</v>
      </c>
      <c r="J1446">
        <f>IF(AND(טבלה20[[#This Row],[CycleNumber]]&gt;B1445,טבלה20[[#This Row],[CycleNumber]]&gt;2),IF(טבלה20[[#This Row],[דילוג]]=1,1,IF(MAX(J1444:J1445)=1,1,IF(טבלה20[[#This Row],[LengthofCycle]]-F1445&lt;&gt;טבלה20[[#This Row],[הפרש קבוע אחרון]],0,""))),"")</f>
        <v>1</v>
      </c>
      <c r="K1446">
        <f>IF(טבלה20[[#This Row],[CycleNumber]]&lt;3,"",IF(טבלה20[[#This Row],[דילוג]]=1,1,IF(K1445="","",IF(טבלה20[[#This Row],[LengthofCycle]]-F1445=טבלה20[[#This Row],[הפרש קבוע אחרון]],1,IF(K1445+1&gt;3,"",K1445+1)))))</f>
        <v>1</v>
      </c>
      <c r="L1446" t="str">
        <f>IF(OR(טבלה20[[#This Row],[פעילות]]="",K1445=""),"",IF(טבלה20[[#This Row],[פעילות]]=1,1,0))</f>
        <v/>
      </c>
      <c r="M1446" s="1">
        <f>IF(טבלה20[[#This Row],[פעילות]]="","",IF(OR(M1445="",AND(טבלה20[[#This Row],[דילוג]]=1,K1445=3)),1,M1445+1))</f>
        <v>1</v>
      </c>
      <c r="N1446" s="1" t="str">
        <f>IF(AND(טבלה20[[#This Row],[מחזורי פעילות]]=3,G1447=1,טבלה20[[#This Row],[הפרש קבוע אחרון]]&lt;&gt;I1447),1,"")</f>
        <v/>
      </c>
      <c r="O1446" s="1" t="str">
        <f>IF(AND(טבלה20[[#This Row],[מחזורי פעילות]]=3,G1447=1,טבלה20[[#This Row],[הפרש קבוע אחרון]]=I1447),1,"")</f>
        <v/>
      </c>
      <c r="P1446" s="1" t="str">
        <f>IF(AND(טבלה20[[#This Row],[דילוג]]=1,טבלה20[[#This Row],[הפרש קבוע אחרון]]=I1445,טבלה20[[#This Row],[מחזורי פעילות]]&gt;1),1,"")</f>
        <v/>
      </c>
      <c r="Q1446" s="1" t="str">
        <f>IF(OR(AND(טבלה20[[#This Row],[מחזורי פעילות]]&lt;&gt;"",M1447=""),AND(טבלה20[[#This Row],[פעילות]]=3,M1447=1)),טבלה20[[#This Row],[מחזורי פעילות]],"")</f>
        <v/>
      </c>
      <c r="R1446" s="1" t="str">
        <f>IF(טבלה20[[#This Row],[באיזה מחזור נעקר אחרי קביעה?]]&lt;&gt;"",1,"")</f>
        <v/>
      </c>
      <c r="S1446" s="1" t="str">
        <f>IF(AND(טבלה20[[#This Row],[באיזה מחזור נעקר אחרי קביעה?]]&lt;&gt;"",טבלה20[[#This Row],[CycleNumber]]&gt;B1447),טבלה20[[#This Row],[באיזה מחזור נעקר אחרי קביעה?]],"")</f>
        <v/>
      </c>
      <c r="T1446" s="1">
        <f>IF(AND(טבלה20[[#This Row],[הפרש קבוע אחרון]]&lt;&gt;"",I1445=""),טבלה20[[#This Row],[CycleNumber]],"")</f>
        <v>7</v>
      </c>
      <c r="U1446" s="1" t="str">
        <f>IF(OR(טבלה20[[#This Row],[CycleNumber]]&gt;B1447,B1447=""),טבלה20[[#This Row],[CycleNumber]],"")</f>
        <v/>
      </c>
      <c r="V14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6" t="s">
        <v>79</v>
      </c>
      <c r="AO1446">
        <v>6</v>
      </c>
      <c r="AP1446">
        <v>28</v>
      </c>
      <c r="AQ1446">
        <f t="shared" si="48"/>
        <v>0</v>
      </c>
      <c r="AR1446" t="str">
        <f t="shared" si="49"/>
        <v/>
      </c>
    </row>
    <row r="1447" spans="1:44" hidden="1" x14ac:dyDescent="0.25">
      <c r="A1447" t="s">
        <v>79</v>
      </c>
      <c r="B1447">
        <v>8</v>
      </c>
      <c r="C1447">
        <v>1</v>
      </c>
      <c r="D1447">
        <v>1</v>
      </c>
      <c r="E1447">
        <v>0</v>
      </c>
      <c r="F1447">
        <v>28</v>
      </c>
      <c r="G1447" t="str">
        <f>IF(טבלה20[[#This Row],[CycleNumber]]&gt;2,IF(AND(טבלה20[[#This Row],[LengthofCycle]]-F1446=F1446-F1445,טבלה20[[#This Row],[LengthofCycle]]-F1446&lt;&gt;0),1,""),"")</f>
        <v/>
      </c>
      <c r="H1447" t="str">
        <f>IF(טבלה20[[#This Row],[דילוג]]=1,SUM(G1447:G1448),"")</f>
        <v/>
      </c>
      <c r="I1447">
        <f>IF(AND(טבלה20[[#This Row],[CycleNumber]]&gt;B1446,טבלה20[[#This Row],[CycleNumber]]&gt;2),IF(טבלה20[[#This Row],[דילוג]]=1,טבלה20[[#This Row],[LengthofCycle]]-F1446,I1446),"")</f>
        <v>-1</v>
      </c>
      <c r="J1447">
        <f>IF(AND(טבלה20[[#This Row],[CycleNumber]]&gt;B1446,טבלה20[[#This Row],[CycleNumber]]&gt;2),IF(טבלה20[[#This Row],[דילוג]]=1,1,IF(MAX(J1445:J1446)=1,1,IF(טבלה20[[#This Row],[LengthofCycle]]-F1446&lt;&gt;טבלה20[[#This Row],[הפרש קבוע אחרון]],0,""))),"")</f>
        <v>1</v>
      </c>
      <c r="K1447">
        <f>IF(טבלה20[[#This Row],[CycleNumber]]&lt;3,"",IF(טבלה20[[#This Row],[דילוג]]=1,1,IF(K1446="","",IF(טבלה20[[#This Row],[LengthofCycle]]-F1446=טבלה20[[#This Row],[הפרש קבוע אחרון]],1,IF(K1446+1&gt;3,"",K1446+1)))))</f>
        <v>2</v>
      </c>
      <c r="L1447">
        <f>IF(OR(טבלה20[[#This Row],[פעילות]]="",K1446=""),"",IF(טבלה20[[#This Row],[פעילות]]=1,1,0))</f>
        <v>0</v>
      </c>
      <c r="M1447" s="1">
        <f>IF(טבלה20[[#This Row],[פעילות]]="","",IF(OR(M1446="",AND(טבלה20[[#This Row],[דילוג]]=1,K1446=3)),1,M1446+1))</f>
        <v>2</v>
      </c>
      <c r="N1447" s="1" t="str">
        <f>IF(AND(טבלה20[[#This Row],[מחזורי פעילות]]=3,G1448=1,טבלה20[[#This Row],[הפרש קבוע אחרון]]&lt;&gt;I1448),1,"")</f>
        <v/>
      </c>
      <c r="O1447" s="1" t="str">
        <f>IF(AND(טבלה20[[#This Row],[מחזורי פעילות]]=3,G1448=1,טבלה20[[#This Row],[הפרש קבוע אחרון]]=I1448),1,"")</f>
        <v/>
      </c>
      <c r="P1447" s="1" t="str">
        <f>IF(AND(טבלה20[[#This Row],[דילוג]]=1,טבלה20[[#This Row],[הפרש קבוע אחרון]]=I1446,טבלה20[[#This Row],[מחזורי פעילות]]&gt;1),1,"")</f>
        <v/>
      </c>
      <c r="Q1447" s="1" t="str">
        <f>IF(OR(AND(טבלה20[[#This Row],[מחזורי פעילות]]&lt;&gt;"",M1448=""),AND(טבלה20[[#This Row],[פעילות]]=3,M1448=1)),טבלה20[[#This Row],[מחזורי פעילות]],"")</f>
        <v/>
      </c>
      <c r="R1447" s="1" t="str">
        <f>IF(טבלה20[[#This Row],[באיזה מחזור נעקר אחרי קביעה?]]&lt;&gt;"",1,"")</f>
        <v/>
      </c>
      <c r="S1447" s="1" t="str">
        <f>IF(AND(טבלה20[[#This Row],[באיזה מחזור נעקר אחרי קביעה?]]&lt;&gt;"",טבלה20[[#This Row],[CycleNumber]]&gt;B1448),טבלה20[[#This Row],[באיזה מחזור נעקר אחרי קביעה?]],"")</f>
        <v/>
      </c>
      <c r="T1447" s="1" t="str">
        <f>IF(AND(טבלה20[[#This Row],[הפרש קבוע אחרון]]&lt;&gt;"",I1446=""),טבלה20[[#This Row],[CycleNumber]],"")</f>
        <v/>
      </c>
      <c r="U1447" s="1" t="str">
        <f>IF(OR(טבלה20[[#This Row],[CycleNumber]]&gt;B1448,B1448=""),טבלה20[[#This Row],[CycleNumber]],"")</f>
        <v/>
      </c>
      <c r="V14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7" t="s">
        <v>79</v>
      </c>
      <c r="AO1447">
        <v>7</v>
      </c>
      <c r="AP1447">
        <v>27</v>
      </c>
      <c r="AQ1447">
        <f t="shared" si="48"/>
        <v>1</v>
      </c>
      <c r="AR1447" t="str">
        <f t="shared" si="49"/>
        <v/>
      </c>
    </row>
    <row r="1448" spans="1:44" hidden="1" x14ac:dyDescent="0.25">
      <c r="A1448" t="s">
        <v>79</v>
      </c>
      <c r="B1448">
        <v>9</v>
      </c>
      <c r="C1448">
        <v>1</v>
      </c>
      <c r="D1448">
        <v>1</v>
      </c>
      <c r="E1448">
        <v>0</v>
      </c>
      <c r="F1448">
        <v>27</v>
      </c>
      <c r="G1448" t="str">
        <f>IF(טבלה20[[#This Row],[CycleNumber]]&gt;2,IF(AND(טבלה20[[#This Row],[LengthofCycle]]-F1447=F1447-F1446,טבלה20[[#This Row],[LengthofCycle]]-F1447&lt;&gt;0),1,""),"")</f>
        <v/>
      </c>
      <c r="H1448" t="str">
        <f>IF(טבלה20[[#This Row],[דילוג]]=1,SUM(G1448:G1449),"")</f>
        <v/>
      </c>
      <c r="I1448">
        <f>IF(AND(טבלה20[[#This Row],[CycleNumber]]&gt;B1447,טבלה20[[#This Row],[CycleNumber]]&gt;2),IF(טבלה20[[#This Row],[דילוג]]=1,טבלה20[[#This Row],[LengthofCycle]]-F1447,I1447),"")</f>
        <v>-1</v>
      </c>
      <c r="J1448">
        <f>IF(AND(טבלה20[[#This Row],[CycleNumber]]&gt;B1447,טבלה20[[#This Row],[CycleNumber]]&gt;2),IF(טבלה20[[#This Row],[דילוג]]=1,1,IF(MAX(J1446:J1447)=1,1,IF(טבלה20[[#This Row],[LengthofCycle]]-F1447&lt;&gt;טבלה20[[#This Row],[הפרש קבוע אחרון]],0,""))),"")</f>
        <v>1</v>
      </c>
      <c r="K1448">
        <f>IF(טבלה20[[#This Row],[CycleNumber]]&lt;3,"",IF(טבלה20[[#This Row],[דילוג]]=1,1,IF(K1447="","",IF(טבלה20[[#This Row],[LengthofCycle]]-F1447=טבלה20[[#This Row],[הפרש קבוע אחרון]],1,IF(K1447+1&gt;3,"",K1447+1)))))</f>
        <v>1</v>
      </c>
      <c r="L1448">
        <f>IF(OR(טבלה20[[#This Row],[פעילות]]="",K1447=""),"",IF(טבלה20[[#This Row],[פעילות]]=1,1,0))</f>
        <v>1</v>
      </c>
      <c r="M1448" s="1">
        <f>IF(טבלה20[[#This Row],[פעילות]]="","",IF(OR(M1447="",AND(טבלה20[[#This Row],[דילוג]]=1,K1447=3)),1,M1447+1))</f>
        <v>3</v>
      </c>
      <c r="N1448" s="1" t="str">
        <f>IF(AND(טבלה20[[#This Row],[מחזורי פעילות]]=3,G1449=1,טבלה20[[#This Row],[הפרש קבוע אחרון]]&lt;&gt;I1449),1,"")</f>
        <v/>
      </c>
      <c r="O1448" s="1" t="str">
        <f>IF(AND(טבלה20[[#This Row],[מחזורי פעילות]]=3,G1449=1,טבלה20[[#This Row],[הפרש קבוע אחרון]]=I1449),1,"")</f>
        <v/>
      </c>
      <c r="P1448" s="1" t="str">
        <f>IF(AND(טבלה20[[#This Row],[דילוג]]=1,טבלה20[[#This Row],[הפרש קבוע אחרון]]=I1447,טבלה20[[#This Row],[מחזורי פעילות]]&gt;1),1,"")</f>
        <v/>
      </c>
      <c r="Q1448" s="1" t="str">
        <f>IF(OR(AND(טבלה20[[#This Row],[מחזורי פעילות]]&lt;&gt;"",M1449=""),AND(טבלה20[[#This Row],[פעילות]]=3,M1449=1)),טבלה20[[#This Row],[מחזורי פעילות]],"")</f>
        <v/>
      </c>
      <c r="R1448" s="1" t="str">
        <f>IF(טבלה20[[#This Row],[באיזה מחזור נעקר אחרי קביעה?]]&lt;&gt;"",1,"")</f>
        <v/>
      </c>
      <c r="S1448" s="1" t="str">
        <f>IF(AND(טבלה20[[#This Row],[באיזה מחזור נעקר אחרי קביעה?]]&lt;&gt;"",טבלה20[[#This Row],[CycleNumber]]&gt;B1449),טבלה20[[#This Row],[באיזה מחזור נעקר אחרי קביעה?]],"")</f>
        <v/>
      </c>
      <c r="T1448" s="1" t="str">
        <f>IF(AND(טבלה20[[#This Row],[הפרש קבוע אחרון]]&lt;&gt;"",I1447=""),טבלה20[[#This Row],[CycleNumber]],"")</f>
        <v/>
      </c>
      <c r="U1448" s="1" t="str">
        <f>IF(OR(טבלה20[[#This Row],[CycleNumber]]&gt;B1449,B1449=""),טבלה20[[#This Row],[CycleNumber]],"")</f>
        <v/>
      </c>
      <c r="V14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8" t="s">
        <v>79</v>
      </c>
      <c r="AO1448">
        <v>8</v>
      </c>
      <c r="AP1448">
        <v>28</v>
      </c>
      <c r="AQ1448">
        <f t="shared" si="48"/>
        <v>0</v>
      </c>
      <c r="AR1448" t="str">
        <f t="shared" si="49"/>
        <v/>
      </c>
    </row>
    <row r="1449" spans="1:44" hidden="1" x14ac:dyDescent="0.25">
      <c r="A1449" t="s">
        <v>79</v>
      </c>
      <c r="B1449">
        <v>10</v>
      </c>
      <c r="C1449">
        <v>1</v>
      </c>
      <c r="D1449">
        <v>1</v>
      </c>
      <c r="E1449">
        <v>0</v>
      </c>
      <c r="F1449">
        <v>30</v>
      </c>
      <c r="G1449" t="str">
        <f>IF(טבלה20[[#This Row],[CycleNumber]]&gt;2,IF(AND(טבלה20[[#This Row],[LengthofCycle]]-F1448=F1448-F1447,טבלה20[[#This Row],[LengthofCycle]]-F1448&lt;&gt;0),1,""),"")</f>
        <v/>
      </c>
      <c r="H1449" t="str">
        <f>IF(טבלה20[[#This Row],[דילוג]]=1,SUM(G1449:G1450),"")</f>
        <v/>
      </c>
      <c r="I1449">
        <f>IF(AND(טבלה20[[#This Row],[CycleNumber]]&gt;B1448,טבלה20[[#This Row],[CycleNumber]]&gt;2),IF(טבלה20[[#This Row],[דילוג]]=1,טבלה20[[#This Row],[LengthofCycle]]-F1448,I1448),"")</f>
        <v>-1</v>
      </c>
      <c r="J1449">
        <f>IF(AND(טבלה20[[#This Row],[CycleNumber]]&gt;B1448,טבלה20[[#This Row],[CycleNumber]]&gt;2),IF(טבלה20[[#This Row],[דילוג]]=1,1,IF(MAX(J1447:J1448)=1,1,IF(טבלה20[[#This Row],[LengthofCycle]]-F1448&lt;&gt;טבלה20[[#This Row],[הפרש קבוע אחרון]],0,""))),"")</f>
        <v>1</v>
      </c>
      <c r="K1449">
        <f>IF(טבלה20[[#This Row],[CycleNumber]]&lt;3,"",IF(טבלה20[[#This Row],[דילוג]]=1,1,IF(K1448="","",IF(טבלה20[[#This Row],[LengthofCycle]]-F1448=טבלה20[[#This Row],[הפרש קבוע אחרון]],1,IF(K1448+1&gt;3,"",K1448+1)))))</f>
        <v>2</v>
      </c>
      <c r="L1449">
        <f>IF(OR(טבלה20[[#This Row],[פעילות]]="",K1448=""),"",IF(טבלה20[[#This Row],[פעילות]]=1,1,0))</f>
        <v>0</v>
      </c>
      <c r="M1449" s="1">
        <f>IF(טבלה20[[#This Row],[פעילות]]="","",IF(OR(M1448="",AND(טבלה20[[#This Row],[דילוג]]=1,K1448=3)),1,M1448+1))</f>
        <v>4</v>
      </c>
      <c r="N1449" s="1" t="str">
        <f>IF(AND(טבלה20[[#This Row],[מחזורי פעילות]]=3,G1450=1,טבלה20[[#This Row],[הפרש קבוע אחרון]]&lt;&gt;I1450),1,"")</f>
        <v/>
      </c>
      <c r="O1449" s="1" t="str">
        <f>IF(AND(טבלה20[[#This Row],[מחזורי פעילות]]=3,G1450=1,טבלה20[[#This Row],[הפרש קבוע אחרון]]=I1450),1,"")</f>
        <v/>
      </c>
      <c r="P1449" s="1" t="str">
        <f>IF(AND(טבלה20[[#This Row],[דילוג]]=1,טבלה20[[#This Row],[הפרש קבוע אחרון]]=I1448,טבלה20[[#This Row],[מחזורי פעילות]]&gt;1),1,"")</f>
        <v/>
      </c>
      <c r="Q1449" s="1" t="str">
        <f>IF(OR(AND(טבלה20[[#This Row],[מחזורי פעילות]]&lt;&gt;"",M1450=""),AND(טבלה20[[#This Row],[פעילות]]=3,M1450=1)),טבלה20[[#This Row],[מחזורי פעילות]],"")</f>
        <v/>
      </c>
      <c r="R1449" s="1" t="str">
        <f>IF(טבלה20[[#This Row],[באיזה מחזור נעקר אחרי קביעה?]]&lt;&gt;"",1,"")</f>
        <v/>
      </c>
      <c r="S1449" s="1" t="str">
        <f>IF(AND(טבלה20[[#This Row],[באיזה מחזור נעקר אחרי קביעה?]]&lt;&gt;"",טבלה20[[#This Row],[CycleNumber]]&gt;B1450),טבלה20[[#This Row],[באיזה מחזור נעקר אחרי קביעה?]],"")</f>
        <v/>
      </c>
      <c r="T1449" s="1" t="str">
        <f>IF(AND(טבלה20[[#This Row],[הפרש קבוע אחרון]]&lt;&gt;"",I1448=""),טבלה20[[#This Row],[CycleNumber]],"")</f>
        <v/>
      </c>
      <c r="U1449" s="1" t="str">
        <f>IF(OR(טבלה20[[#This Row],[CycleNumber]]&gt;B1450,B1450=""),טבלה20[[#This Row],[CycleNumber]],"")</f>
        <v/>
      </c>
      <c r="V14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49" t="s">
        <v>79</v>
      </c>
      <c r="AO1449">
        <v>9</v>
      </c>
      <c r="AP1449">
        <v>27</v>
      </c>
      <c r="AQ1449">
        <f t="shared" si="48"/>
        <v>0</v>
      </c>
      <c r="AR1449" t="str">
        <f t="shared" si="49"/>
        <v/>
      </c>
    </row>
    <row r="1450" spans="1:44" hidden="1" x14ac:dyDescent="0.25">
      <c r="A1450" t="s">
        <v>79</v>
      </c>
      <c r="B1450">
        <v>11</v>
      </c>
      <c r="C1450">
        <v>1</v>
      </c>
      <c r="D1450">
        <v>1</v>
      </c>
      <c r="E1450">
        <v>0</v>
      </c>
      <c r="F1450">
        <v>27</v>
      </c>
      <c r="G1450" t="str">
        <f>IF(טבלה20[[#This Row],[CycleNumber]]&gt;2,IF(AND(טבלה20[[#This Row],[LengthofCycle]]-F1449=F1449-F1448,טבלה20[[#This Row],[LengthofCycle]]-F1449&lt;&gt;0),1,""),"")</f>
        <v/>
      </c>
      <c r="H1450" t="str">
        <f>IF(טבלה20[[#This Row],[דילוג]]=1,SUM(G1450:G1451),"")</f>
        <v/>
      </c>
      <c r="I1450">
        <f>IF(AND(טבלה20[[#This Row],[CycleNumber]]&gt;B1449,טבלה20[[#This Row],[CycleNumber]]&gt;2),IF(טבלה20[[#This Row],[דילוג]]=1,טבלה20[[#This Row],[LengthofCycle]]-F1449,I1449),"")</f>
        <v>-1</v>
      </c>
      <c r="J1450">
        <f>IF(AND(טבלה20[[#This Row],[CycleNumber]]&gt;B1449,טבלה20[[#This Row],[CycleNumber]]&gt;2),IF(טבלה20[[#This Row],[דילוג]]=1,1,IF(MAX(J1448:J1449)=1,1,IF(טבלה20[[#This Row],[LengthofCycle]]-F1449&lt;&gt;טבלה20[[#This Row],[הפרש קבוע אחרון]],0,""))),"")</f>
        <v>1</v>
      </c>
      <c r="K1450">
        <f>IF(טבלה20[[#This Row],[CycleNumber]]&lt;3,"",IF(טבלה20[[#This Row],[דילוג]]=1,1,IF(K1449="","",IF(טבלה20[[#This Row],[LengthofCycle]]-F1449=טבלה20[[#This Row],[הפרש קבוע אחרון]],1,IF(K1449+1&gt;3,"",K1449+1)))))</f>
        <v>3</v>
      </c>
      <c r="L1450">
        <f>IF(OR(טבלה20[[#This Row],[פעילות]]="",K1449=""),"",IF(טבלה20[[#This Row],[פעילות]]=1,1,0))</f>
        <v>0</v>
      </c>
      <c r="M1450" s="1">
        <f>IF(טבלה20[[#This Row],[פעילות]]="","",IF(OR(M1449="",AND(טבלה20[[#This Row],[דילוג]]=1,K1449=3)),1,M1449+1))</f>
        <v>5</v>
      </c>
      <c r="N1450" s="1" t="str">
        <f>IF(AND(טבלה20[[#This Row],[מחזורי פעילות]]=3,G1451=1,טבלה20[[#This Row],[הפרש קבוע אחרון]]&lt;&gt;I1451),1,"")</f>
        <v/>
      </c>
      <c r="O1450" s="1" t="str">
        <f>IF(AND(טבלה20[[#This Row],[מחזורי פעילות]]=3,G1451=1,טבלה20[[#This Row],[הפרש קבוע אחרון]]=I1451),1,"")</f>
        <v/>
      </c>
      <c r="P1450" s="1" t="str">
        <f>IF(AND(טבלה20[[#This Row],[דילוג]]=1,טבלה20[[#This Row],[הפרש קבוע אחרון]]=I1449,טבלה20[[#This Row],[מחזורי פעילות]]&gt;1),1,"")</f>
        <v/>
      </c>
      <c r="Q1450" s="1">
        <f>IF(OR(AND(טבלה20[[#This Row],[מחזורי פעילות]]&lt;&gt;"",M1451=""),AND(טבלה20[[#This Row],[פעילות]]=3,M1451=1)),טבלה20[[#This Row],[מחזורי פעילות]],"")</f>
        <v>5</v>
      </c>
      <c r="R1450" s="1">
        <f>IF(טבלה20[[#This Row],[באיזה מחזור נעקר אחרי קביעה?]]&lt;&gt;"",1,"")</f>
        <v>1</v>
      </c>
      <c r="S1450" s="1" t="str">
        <f>IF(AND(טבלה20[[#This Row],[באיזה מחזור נעקר אחרי קביעה?]]&lt;&gt;"",טבלה20[[#This Row],[CycleNumber]]&gt;B1451),טבלה20[[#This Row],[באיזה מחזור נעקר אחרי קביעה?]],"")</f>
        <v/>
      </c>
      <c r="T1450" s="1" t="str">
        <f>IF(AND(טבלה20[[#This Row],[הפרש קבוע אחרון]]&lt;&gt;"",I1449=""),טבלה20[[#This Row],[CycleNumber]],"")</f>
        <v/>
      </c>
      <c r="U1450" s="1" t="str">
        <f>IF(OR(טבלה20[[#This Row],[CycleNumber]]&gt;B1451,B1451=""),טבלה20[[#This Row],[CycleNumber]],"")</f>
        <v/>
      </c>
      <c r="V14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0" t="s">
        <v>79</v>
      </c>
      <c r="AO1450">
        <v>10</v>
      </c>
      <c r="AP1450">
        <v>30</v>
      </c>
      <c r="AQ1450">
        <f t="shared" si="48"/>
        <v>0</v>
      </c>
      <c r="AR1450" t="str">
        <f t="shared" si="49"/>
        <v/>
      </c>
    </row>
    <row r="1451" spans="1:44" hidden="1" x14ac:dyDescent="0.25">
      <c r="A1451" t="s">
        <v>79</v>
      </c>
      <c r="B1451">
        <v>12</v>
      </c>
      <c r="C1451">
        <v>1</v>
      </c>
      <c r="D1451">
        <v>1</v>
      </c>
      <c r="E1451">
        <v>0</v>
      </c>
      <c r="F1451">
        <v>28</v>
      </c>
      <c r="G1451" t="str">
        <f>IF(טבלה20[[#This Row],[CycleNumber]]&gt;2,IF(AND(טבלה20[[#This Row],[LengthofCycle]]-F1450=F1450-F1449,טבלה20[[#This Row],[LengthofCycle]]-F1450&lt;&gt;0),1,""),"")</f>
        <v/>
      </c>
      <c r="H1451" t="str">
        <f>IF(טבלה20[[#This Row],[דילוג]]=1,SUM(G1451:G1452),"")</f>
        <v/>
      </c>
      <c r="I1451">
        <f>IF(AND(טבלה20[[#This Row],[CycleNumber]]&gt;B1450,טבלה20[[#This Row],[CycleNumber]]&gt;2),IF(טבלה20[[#This Row],[דילוג]]=1,טבלה20[[#This Row],[LengthofCycle]]-F1450,I1450),"")</f>
        <v>-1</v>
      </c>
      <c r="J1451">
        <f>IF(AND(טבלה20[[#This Row],[CycleNumber]]&gt;B1450,טבלה20[[#This Row],[CycleNumber]]&gt;2),IF(טבלה20[[#This Row],[דילוג]]=1,1,IF(MAX(J1449:J1450)=1,1,IF(טבלה20[[#This Row],[LengthofCycle]]-F1450&lt;&gt;טבלה20[[#This Row],[הפרש קבוע אחרון]],0,""))),"")</f>
        <v>1</v>
      </c>
      <c r="K1451" t="str">
        <f>IF(טבלה20[[#This Row],[CycleNumber]]&lt;3,"",IF(טבלה20[[#This Row],[דילוג]]=1,1,IF(K1450="","",IF(טבלה20[[#This Row],[LengthofCycle]]-F1450=טבלה20[[#This Row],[הפרש קבוע אחרון]],1,IF(K1450+1&gt;3,"",K1450+1)))))</f>
        <v/>
      </c>
      <c r="L1451" t="str">
        <f>IF(OR(טבלה20[[#This Row],[פעילות]]="",K1450=""),"",IF(טבלה20[[#This Row],[פעילות]]=1,1,0))</f>
        <v/>
      </c>
      <c r="M1451" s="1" t="str">
        <f>IF(טבלה20[[#This Row],[פעילות]]="","",IF(OR(M1450="",AND(טבלה20[[#This Row],[דילוג]]=1,K1450=3)),1,M1450+1))</f>
        <v/>
      </c>
      <c r="N1451" s="1" t="str">
        <f>IF(AND(טבלה20[[#This Row],[מחזורי פעילות]]=3,G1452=1,טבלה20[[#This Row],[הפרש קבוע אחרון]]&lt;&gt;I1452),1,"")</f>
        <v/>
      </c>
      <c r="O1451" s="1" t="str">
        <f>IF(AND(טבלה20[[#This Row],[מחזורי פעילות]]=3,G1452=1,טבלה20[[#This Row],[הפרש קבוע אחרון]]=I1452),1,"")</f>
        <v/>
      </c>
      <c r="P1451" s="1" t="str">
        <f>IF(AND(טבלה20[[#This Row],[דילוג]]=1,טבלה20[[#This Row],[הפרש קבוע אחרון]]=I1450,טבלה20[[#This Row],[מחזורי פעילות]]&gt;1),1,"")</f>
        <v/>
      </c>
      <c r="Q1451" s="1" t="str">
        <f>IF(OR(AND(טבלה20[[#This Row],[מחזורי פעילות]]&lt;&gt;"",M1452=""),AND(טבלה20[[#This Row],[פעילות]]=3,M1452=1)),טבלה20[[#This Row],[מחזורי פעילות]],"")</f>
        <v/>
      </c>
      <c r="R1451" s="1" t="str">
        <f>IF(טבלה20[[#This Row],[באיזה מחזור נעקר אחרי קביעה?]]&lt;&gt;"",1,"")</f>
        <v/>
      </c>
      <c r="S1451" s="1" t="str">
        <f>IF(AND(טבלה20[[#This Row],[באיזה מחזור נעקר אחרי קביעה?]]&lt;&gt;"",טבלה20[[#This Row],[CycleNumber]]&gt;B1452),טבלה20[[#This Row],[באיזה מחזור נעקר אחרי קביעה?]],"")</f>
        <v/>
      </c>
      <c r="T1451" s="1" t="str">
        <f>IF(AND(טבלה20[[#This Row],[הפרש קבוע אחרון]]&lt;&gt;"",I1450=""),טבלה20[[#This Row],[CycleNumber]],"")</f>
        <v/>
      </c>
      <c r="U1451" s="1" t="str">
        <f>IF(OR(טבלה20[[#This Row],[CycleNumber]]&gt;B1452,B1452=""),טבלה20[[#This Row],[CycleNumber]],"")</f>
        <v/>
      </c>
      <c r="V14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1" t="s">
        <v>79</v>
      </c>
      <c r="AO1451">
        <v>11</v>
      </c>
      <c r="AP1451">
        <v>27</v>
      </c>
      <c r="AQ1451">
        <f t="shared" si="48"/>
        <v>0</v>
      </c>
      <c r="AR1451" t="str">
        <f t="shared" si="49"/>
        <v/>
      </c>
    </row>
    <row r="1452" spans="1:44" hidden="1" x14ac:dyDescent="0.25">
      <c r="A1452" t="s">
        <v>79</v>
      </c>
      <c r="B1452">
        <v>13</v>
      </c>
      <c r="C1452">
        <v>1</v>
      </c>
      <c r="D1452">
        <v>1</v>
      </c>
      <c r="E1452">
        <v>0</v>
      </c>
      <c r="F1452">
        <v>26</v>
      </c>
      <c r="G1452" t="str">
        <f>IF(טבלה20[[#This Row],[CycleNumber]]&gt;2,IF(AND(טבלה20[[#This Row],[LengthofCycle]]-F1451=F1451-F1450,טבלה20[[#This Row],[LengthofCycle]]-F1451&lt;&gt;0),1,""),"")</f>
        <v/>
      </c>
      <c r="H1452" t="str">
        <f>IF(טבלה20[[#This Row],[דילוג]]=1,SUM(G1452:G1453),"")</f>
        <v/>
      </c>
      <c r="I1452">
        <f>IF(AND(טבלה20[[#This Row],[CycleNumber]]&gt;B1451,טבלה20[[#This Row],[CycleNumber]]&gt;2),IF(טבלה20[[#This Row],[דילוג]]=1,טבלה20[[#This Row],[LengthofCycle]]-F1451,I1451),"")</f>
        <v>-1</v>
      </c>
      <c r="J1452">
        <f>IF(AND(טבלה20[[#This Row],[CycleNumber]]&gt;B1451,טבלה20[[#This Row],[CycleNumber]]&gt;2),IF(טבלה20[[#This Row],[דילוג]]=1,1,IF(MAX(J1450:J1451)=1,1,IF(טבלה20[[#This Row],[LengthofCycle]]-F1451&lt;&gt;טבלה20[[#This Row],[הפרש קבוע אחרון]],0,""))),"")</f>
        <v>1</v>
      </c>
      <c r="K1452" t="str">
        <f>IF(טבלה20[[#This Row],[CycleNumber]]&lt;3,"",IF(טבלה20[[#This Row],[דילוג]]=1,1,IF(K1451="","",IF(טבלה20[[#This Row],[LengthofCycle]]-F1451=טבלה20[[#This Row],[הפרש קבוע אחרון]],1,IF(K1451+1&gt;3,"",K1451+1)))))</f>
        <v/>
      </c>
      <c r="L1452" t="str">
        <f>IF(OR(טבלה20[[#This Row],[פעילות]]="",K1451=""),"",IF(טבלה20[[#This Row],[פעילות]]=1,1,0))</f>
        <v/>
      </c>
      <c r="M1452" s="1" t="str">
        <f>IF(טבלה20[[#This Row],[פעילות]]="","",IF(OR(M1451="",AND(טבלה20[[#This Row],[דילוג]]=1,K1451=3)),1,M1451+1))</f>
        <v/>
      </c>
      <c r="N1452" s="1" t="str">
        <f>IF(AND(טבלה20[[#This Row],[מחזורי פעילות]]=3,G1453=1,טבלה20[[#This Row],[הפרש קבוע אחרון]]&lt;&gt;I1453),1,"")</f>
        <v/>
      </c>
      <c r="O1452" s="1" t="str">
        <f>IF(AND(טבלה20[[#This Row],[מחזורי פעילות]]=3,G1453=1,טבלה20[[#This Row],[הפרש קבוע אחרון]]=I1453),1,"")</f>
        <v/>
      </c>
      <c r="P1452" s="1" t="str">
        <f>IF(AND(טבלה20[[#This Row],[דילוג]]=1,טבלה20[[#This Row],[הפרש קבוע אחרון]]=I1451,טבלה20[[#This Row],[מחזורי פעילות]]&gt;1),1,"")</f>
        <v/>
      </c>
      <c r="Q1452" s="1" t="str">
        <f>IF(OR(AND(טבלה20[[#This Row],[מחזורי פעילות]]&lt;&gt;"",M1453=""),AND(טבלה20[[#This Row],[פעילות]]=3,M1453=1)),טבלה20[[#This Row],[מחזורי פעילות]],"")</f>
        <v/>
      </c>
      <c r="R1452" s="1" t="str">
        <f>IF(טבלה20[[#This Row],[באיזה מחזור נעקר אחרי קביעה?]]&lt;&gt;"",1,"")</f>
        <v/>
      </c>
      <c r="S1452" s="1" t="str">
        <f>IF(AND(טבלה20[[#This Row],[באיזה מחזור נעקר אחרי קביעה?]]&lt;&gt;"",טבלה20[[#This Row],[CycleNumber]]&gt;B1453),טבלה20[[#This Row],[באיזה מחזור נעקר אחרי קביעה?]],"")</f>
        <v/>
      </c>
      <c r="T1452" s="1" t="str">
        <f>IF(AND(טבלה20[[#This Row],[הפרש קבוע אחרון]]&lt;&gt;"",I1451=""),טבלה20[[#This Row],[CycleNumber]],"")</f>
        <v/>
      </c>
      <c r="U1452" s="1" t="str">
        <f>IF(OR(טבלה20[[#This Row],[CycleNumber]]&gt;B1453,B1453=""),טבלה20[[#This Row],[CycleNumber]],"")</f>
        <v/>
      </c>
      <c r="V14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2" t="s">
        <v>79</v>
      </c>
      <c r="AO1452">
        <v>12</v>
      </c>
      <c r="AP1452">
        <v>28</v>
      </c>
      <c r="AQ1452">
        <f t="shared" si="48"/>
        <v>0</v>
      </c>
      <c r="AR1452" t="str">
        <f t="shared" si="49"/>
        <v/>
      </c>
    </row>
    <row r="1453" spans="1:44" hidden="1" x14ac:dyDescent="0.25">
      <c r="A1453" t="s">
        <v>79</v>
      </c>
      <c r="B1453">
        <v>14</v>
      </c>
      <c r="C1453">
        <v>1</v>
      </c>
      <c r="D1453">
        <v>1</v>
      </c>
      <c r="E1453">
        <v>0</v>
      </c>
      <c r="F1453">
        <v>28</v>
      </c>
      <c r="G1453" t="str">
        <f>IF(טבלה20[[#This Row],[CycleNumber]]&gt;2,IF(AND(טבלה20[[#This Row],[LengthofCycle]]-F1452=F1452-F1451,טבלה20[[#This Row],[LengthofCycle]]-F1452&lt;&gt;0),1,""),"")</f>
        <v/>
      </c>
      <c r="H1453" t="str">
        <f>IF(טבלה20[[#This Row],[דילוג]]=1,SUM(G1453:G1454),"")</f>
        <v/>
      </c>
      <c r="I1453">
        <f>IF(AND(טבלה20[[#This Row],[CycleNumber]]&gt;B1452,טבלה20[[#This Row],[CycleNumber]]&gt;2),IF(טבלה20[[#This Row],[דילוג]]=1,טבלה20[[#This Row],[LengthofCycle]]-F1452,I1452),"")</f>
        <v>-1</v>
      </c>
      <c r="J1453">
        <f>IF(AND(טבלה20[[#This Row],[CycleNumber]]&gt;B1452,טבלה20[[#This Row],[CycleNumber]]&gt;2),IF(טבלה20[[#This Row],[דילוג]]=1,1,IF(MAX(J1451:J1452)=1,1,IF(טבלה20[[#This Row],[LengthofCycle]]-F1452&lt;&gt;טבלה20[[#This Row],[הפרש קבוע אחרון]],0,""))),"")</f>
        <v>1</v>
      </c>
      <c r="K1453" t="str">
        <f>IF(טבלה20[[#This Row],[CycleNumber]]&lt;3,"",IF(טבלה20[[#This Row],[דילוג]]=1,1,IF(K1452="","",IF(טבלה20[[#This Row],[LengthofCycle]]-F1452=טבלה20[[#This Row],[הפרש קבוע אחרון]],1,IF(K1452+1&gt;3,"",K1452+1)))))</f>
        <v/>
      </c>
      <c r="L1453" t="str">
        <f>IF(OR(טבלה20[[#This Row],[פעילות]]="",K1452=""),"",IF(טבלה20[[#This Row],[פעילות]]=1,1,0))</f>
        <v/>
      </c>
      <c r="M1453" s="1" t="str">
        <f>IF(טבלה20[[#This Row],[פעילות]]="","",IF(OR(M1452="",AND(טבלה20[[#This Row],[דילוג]]=1,K1452=3)),1,M1452+1))</f>
        <v/>
      </c>
      <c r="N1453" s="1" t="str">
        <f>IF(AND(טבלה20[[#This Row],[מחזורי פעילות]]=3,G1454=1,טבלה20[[#This Row],[הפרש קבוע אחרון]]&lt;&gt;I1454),1,"")</f>
        <v/>
      </c>
      <c r="O1453" s="1" t="str">
        <f>IF(AND(טבלה20[[#This Row],[מחזורי פעילות]]=3,G1454=1,טבלה20[[#This Row],[הפרש קבוע אחרון]]=I1454),1,"")</f>
        <v/>
      </c>
      <c r="P1453" s="1" t="str">
        <f>IF(AND(טבלה20[[#This Row],[דילוג]]=1,טבלה20[[#This Row],[הפרש קבוע אחרון]]=I1452,טבלה20[[#This Row],[מחזורי פעילות]]&gt;1),1,"")</f>
        <v/>
      </c>
      <c r="Q1453" s="1" t="str">
        <f>IF(OR(AND(טבלה20[[#This Row],[מחזורי פעילות]]&lt;&gt;"",M1454=""),AND(טבלה20[[#This Row],[פעילות]]=3,M1454=1)),טבלה20[[#This Row],[מחזורי פעילות]],"")</f>
        <v/>
      </c>
      <c r="R1453" s="1" t="str">
        <f>IF(טבלה20[[#This Row],[באיזה מחזור נעקר אחרי קביעה?]]&lt;&gt;"",1,"")</f>
        <v/>
      </c>
      <c r="S1453" s="1" t="str">
        <f>IF(AND(טבלה20[[#This Row],[באיזה מחזור נעקר אחרי קביעה?]]&lt;&gt;"",טבלה20[[#This Row],[CycleNumber]]&gt;B1454),טבלה20[[#This Row],[באיזה מחזור נעקר אחרי קביעה?]],"")</f>
        <v/>
      </c>
      <c r="T1453" s="1" t="str">
        <f>IF(AND(טבלה20[[#This Row],[הפרש קבוע אחרון]]&lt;&gt;"",I1452=""),טבלה20[[#This Row],[CycleNumber]],"")</f>
        <v/>
      </c>
      <c r="U1453" s="1" t="str">
        <f>IF(OR(טבלה20[[#This Row],[CycleNumber]]&gt;B1454,B1454=""),טבלה20[[#This Row],[CycleNumber]],"")</f>
        <v/>
      </c>
      <c r="V14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3" t="s">
        <v>79</v>
      </c>
      <c r="AO1453">
        <v>13</v>
      </c>
      <c r="AP1453">
        <v>26</v>
      </c>
      <c r="AQ1453">
        <f t="shared" si="48"/>
        <v>0</v>
      </c>
      <c r="AR1453" t="str">
        <f t="shared" si="49"/>
        <v/>
      </c>
    </row>
    <row r="1454" spans="1:44" hidden="1" x14ac:dyDescent="0.25">
      <c r="A1454" t="s">
        <v>79</v>
      </c>
      <c r="B1454">
        <v>15</v>
      </c>
      <c r="C1454">
        <v>1</v>
      </c>
      <c r="D1454">
        <v>0</v>
      </c>
      <c r="E1454">
        <v>0</v>
      </c>
      <c r="F1454">
        <v>35</v>
      </c>
      <c r="G1454" t="str">
        <f>IF(טבלה20[[#This Row],[CycleNumber]]&gt;2,IF(AND(טבלה20[[#This Row],[LengthofCycle]]-F1453=F1453-F1452,טבלה20[[#This Row],[LengthofCycle]]-F1453&lt;&gt;0),1,""),"")</f>
        <v/>
      </c>
      <c r="H1454" t="str">
        <f>IF(טבלה20[[#This Row],[דילוג]]=1,SUM(G1454:G1455),"")</f>
        <v/>
      </c>
      <c r="I1454">
        <f>IF(AND(טבלה20[[#This Row],[CycleNumber]]&gt;B1453,טבלה20[[#This Row],[CycleNumber]]&gt;2),IF(טבלה20[[#This Row],[דילוג]]=1,טבלה20[[#This Row],[LengthofCycle]]-F1453,I1453),"")</f>
        <v>-1</v>
      </c>
      <c r="J1454">
        <f>IF(AND(טבלה20[[#This Row],[CycleNumber]]&gt;B1453,טבלה20[[#This Row],[CycleNumber]]&gt;2),IF(טבלה20[[#This Row],[דילוג]]=1,1,IF(MAX(J1452:J1453)=1,1,IF(טבלה20[[#This Row],[LengthofCycle]]-F1453&lt;&gt;טבלה20[[#This Row],[הפרש קבוע אחרון]],0,""))),"")</f>
        <v>1</v>
      </c>
      <c r="K1454" t="str">
        <f>IF(טבלה20[[#This Row],[CycleNumber]]&lt;3,"",IF(טבלה20[[#This Row],[דילוג]]=1,1,IF(K1453="","",IF(טבלה20[[#This Row],[LengthofCycle]]-F1453=טבלה20[[#This Row],[הפרש קבוע אחרון]],1,IF(K1453+1&gt;3,"",K1453+1)))))</f>
        <v/>
      </c>
      <c r="L1454" t="str">
        <f>IF(OR(טבלה20[[#This Row],[פעילות]]="",K1453=""),"",IF(טבלה20[[#This Row],[פעילות]]=1,1,0))</f>
        <v/>
      </c>
      <c r="M1454" s="1" t="str">
        <f>IF(טבלה20[[#This Row],[פעילות]]="","",IF(OR(M1453="",AND(טבלה20[[#This Row],[דילוג]]=1,K1453=3)),1,M1453+1))</f>
        <v/>
      </c>
      <c r="N1454" s="1" t="str">
        <f>IF(AND(טבלה20[[#This Row],[מחזורי פעילות]]=3,G1455=1,טבלה20[[#This Row],[הפרש קבוע אחרון]]&lt;&gt;I1455),1,"")</f>
        <v/>
      </c>
      <c r="O1454" s="1" t="str">
        <f>IF(AND(טבלה20[[#This Row],[מחזורי פעילות]]=3,G1455=1,טבלה20[[#This Row],[הפרש קבוע אחרון]]=I1455),1,"")</f>
        <v/>
      </c>
      <c r="P1454" s="1" t="str">
        <f>IF(AND(טבלה20[[#This Row],[דילוג]]=1,טבלה20[[#This Row],[הפרש קבוע אחרון]]=I1453,טבלה20[[#This Row],[מחזורי פעילות]]&gt;1),1,"")</f>
        <v/>
      </c>
      <c r="Q1454" s="1" t="str">
        <f>IF(OR(AND(טבלה20[[#This Row],[מחזורי פעילות]]&lt;&gt;"",M1455=""),AND(טבלה20[[#This Row],[פעילות]]=3,M1455=1)),טבלה20[[#This Row],[מחזורי פעילות]],"")</f>
        <v/>
      </c>
      <c r="R1454" s="1" t="str">
        <f>IF(טבלה20[[#This Row],[באיזה מחזור נעקר אחרי קביעה?]]&lt;&gt;"",1,"")</f>
        <v/>
      </c>
      <c r="S1454" s="1" t="str">
        <f>IF(AND(טבלה20[[#This Row],[באיזה מחזור נעקר אחרי קביעה?]]&lt;&gt;"",טבלה20[[#This Row],[CycleNumber]]&gt;B1455),טבלה20[[#This Row],[באיזה מחזור נעקר אחרי קביעה?]],"")</f>
        <v/>
      </c>
      <c r="T1454" s="1" t="str">
        <f>IF(AND(טבלה20[[#This Row],[הפרש קבוע אחרון]]&lt;&gt;"",I1453=""),טבלה20[[#This Row],[CycleNumber]],"")</f>
        <v/>
      </c>
      <c r="U1454" s="1" t="str">
        <f>IF(OR(טבלה20[[#This Row],[CycleNumber]]&gt;B1455,B1455=""),טבלה20[[#This Row],[CycleNumber]],"")</f>
        <v/>
      </c>
      <c r="V14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4" t="s">
        <v>79</v>
      </c>
      <c r="AO1454">
        <v>14</v>
      </c>
      <c r="AP1454">
        <v>28</v>
      </c>
      <c r="AQ1454">
        <f t="shared" si="48"/>
        <v>0</v>
      </c>
      <c r="AR1454" t="str">
        <f t="shared" si="49"/>
        <v/>
      </c>
    </row>
    <row r="1455" spans="1:44" hidden="1" x14ac:dyDescent="0.25">
      <c r="A1455" t="s">
        <v>79</v>
      </c>
      <c r="B1455">
        <v>16</v>
      </c>
      <c r="C1455">
        <v>1</v>
      </c>
      <c r="D1455">
        <v>1</v>
      </c>
      <c r="E1455">
        <v>0</v>
      </c>
      <c r="F1455">
        <v>29</v>
      </c>
      <c r="G1455" t="str">
        <f>IF(טבלה20[[#This Row],[CycleNumber]]&gt;2,IF(AND(טבלה20[[#This Row],[LengthofCycle]]-F1454=F1454-F1453,טבלה20[[#This Row],[LengthofCycle]]-F1454&lt;&gt;0),1,""),"")</f>
        <v/>
      </c>
      <c r="H1455" t="str">
        <f>IF(טבלה20[[#This Row],[דילוג]]=1,SUM(G1455:G1456),"")</f>
        <v/>
      </c>
      <c r="I1455">
        <f>IF(AND(טבלה20[[#This Row],[CycleNumber]]&gt;B1454,טבלה20[[#This Row],[CycleNumber]]&gt;2),IF(טבלה20[[#This Row],[דילוג]]=1,טבלה20[[#This Row],[LengthofCycle]]-F1454,I1454),"")</f>
        <v>-1</v>
      </c>
      <c r="J1455">
        <f>IF(AND(טבלה20[[#This Row],[CycleNumber]]&gt;B1454,טבלה20[[#This Row],[CycleNumber]]&gt;2),IF(טבלה20[[#This Row],[דילוג]]=1,1,IF(MAX(J1453:J1454)=1,1,IF(טבלה20[[#This Row],[LengthofCycle]]-F1454&lt;&gt;טבלה20[[#This Row],[הפרש קבוע אחרון]],0,""))),"")</f>
        <v>1</v>
      </c>
      <c r="K1455" t="str">
        <f>IF(טבלה20[[#This Row],[CycleNumber]]&lt;3,"",IF(טבלה20[[#This Row],[דילוג]]=1,1,IF(K1454="","",IF(טבלה20[[#This Row],[LengthofCycle]]-F1454=טבלה20[[#This Row],[הפרש קבוע אחרון]],1,IF(K1454+1&gt;3,"",K1454+1)))))</f>
        <v/>
      </c>
      <c r="L1455" t="str">
        <f>IF(OR(טבלה20[[#This Row],[פעילות]]="",K1454=""),"",IF(טבלה20[[#This Row],[פעילות]]=1,1,0))</f>
        <v/>
      </c>
      <c r="M1455" s="1" t="str">
        <f>IF(טבלה20[[#This Row],[פעילות]]="","",IF(OR(M1454="",AND(טבלה20[[#This Row],[דילוג]]=1,K1454=3)),1,M1454+1))</f>
        <v/>
      </c>
      <c r="N1455" s="1" t="str">
        <f>IF(AND(טבלה20[[#This Row],[מחזורי פעילות]]=3,G1456=1,טבלה20[[#This Row],[הפרש קבוע אחרון]]&lt;&gt;I1456),1,"")</f>
        <v/>
      </c>
      <c r="O1455" s="1" t="str">
        <f>IF(AND(טבלה20[[#This Row],[מחזורי פעילות]]=3,G1456=1,טבלה20[[#This Row],[הפרש קבוע אחרון]]=I1456),1,"")</f>
        <v/>
      </c>
      <c r="P1455" s="1" t="str">
        <f>IF(AND(טבלה20[[#This Row],[דילוג]]=1,טבלה20[[#This Row],[הפרש קבוע אחרון]]=I1454,טבלה20[[#This Row],[מחזורי פעילות]]&gt;1),1,"")</f>
        <v/>
      </c>
      <c r="Q1455" s="1" t="str">
        <f>IF(OR(AND(טבלה20[[#This Row],[מחזורי פעילות]]&lt;&gt;"",M1456=""),AND(טבלה20[[#This Row],[פעילות]]=3,M1456=1)),טבלה20[[#This Row],[מחזורי פעילות]],"")</f>
        <v/>
      </c>
      <c r="R1455" s="1" t="str">
        <f>IF(טבלה20[[#This Row],[באיזה מחזור נעקר אחרי קביעה?]]&lt;&gt;"",1,"")</f>
        <v/>
      </c>
      <c r="S1455" s="1" t="str">
        <f>IF(AND(טבלה20[[#This Row],[באיזה מחזור נעקר אחרי קביעה?]]&lt;&gt;"",טבלה20[[#This Row],[CycleNumber]]&gt;B1456),טבלה20[[#This Row],[באיזה מחזור נעקר אחרי קביעה?]],"")</f>
        <v/>
      </c>
      <c r="T1455" s="1" t="str">
        <f>IF(AND(טבלה20[[#This Row],[הפרש קבוע אחרון]]&lt;&gt;"",I1454=""),טבלה20[[#This Row],[CycleNumber]],"")</f>
        <v/>
      </c>
      <c r="U1455" s="1" t="str">
        <f>IF(OR(טבלה20[[#This Row],[CycleNumber]]&gt;B1456,B1456=""),טבלה20[[#This Row],[CycleNumber]],"")</f>
        <v/>
      </c>
      <c r="V14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5" t="s">
        <v>79</v>
      </c>
      <c r="AO1455">
        <v>15</v>
      </c>
      <c r="AP1455">
        <v>35</v>
      </c>
      <c r="AQ1455">
        <f t="shared" si="48"/>
        <v>0</v>
      </c>
      <c r="AR1455" t="str">
        <f t="shared" si="49"/>
        <v/>
      </c>
    </row>
    <row r="1456" spans="1:44" hidden="1" x14ac:dyDescent="0.25">
      <c r="A1456" t="s">
        <v>79</v>
      </c>
      <c r="B1456">
        <v>17</v>
      </c>
      <c r="C1456">
        <v>1</v>
      </c>
      <c r="D1456">
        <v>1</v>
      </c>
      <c r="E1456">
        <v>0</v>
      </c>
      <c r="F1456">
        <v>31</v>
      </c>
      <c r="G1456" t="str">
        <f>IF(טבלה20[[#This Row],[CycleNumber]]&gt;2,IF(AND(טבלה20[[#This Row],[LengthofCycle]]-F1455=F1455-F1454,טבלה20[[#This Row],[LengthofCycle]]-F1455&lt;&gt;0),1,""),"")</f>
        <v/>
      </c>
      <c r="H1456" t="str">
        <f>IF(טבלה20[[#This Row],[דילוג]]=1,SUM(G1456:G1457),"")</f>
        <v/>
      </c>
      <c r="I1456">
        <f>IF(AND(טבלה20[[#This Row],[CycleNumber]]&gt;B1455,טבלה20[[#This Row],[CycleNumber]]&gt;2),IF(טבלה20[[#This Row],[דילוג]]=1,טבלה20[[#This Row],[LengthofCycle]]-F1455,I1455),"")</f>
        <v>-1</v>
      </c>
      <c r="J1456">
        <f>IF(AND(טבלה20[[#This Row],[CycleNumber]]&gt;B1455,טבלה20[[#This Row],[CycleNumber]]&gt;2),IF(טבלה20[[#This Row],[דילוג]]=1,1,IF(MAX(J1454:J1455)=1,1,IF(טבלה20[[#This Row],[LengthofCycle]]-F1455&lt;&gt;טבלה20[[#This Row],[הפרש קבוע אחרון]],0,""))),"")</f>
        <v>1</v>
      </c>
      <c r="K1456" t="str">
        <f>IF(טבלה20[[#This Row],[CycleNumber]]&lt;3,"",IF(טבלה20[[#This Row],[דילוג]]=1,1,IF(K1455="","",IF(טבלה20[[#This Row],[LengthofCycle]]-F1455=טבלה20[[#This Row],[הפרש קבוע אחרון]],1,IF(K1455+1&gt;3,"",K1455+1)))))</f>
        <v/>
      </c>
      <c r="L1456" t="str">
        <f>IF(OR(טבלה20[[#This Row],[פעילות]]="",K1455=""),"",IF(טבלה20[[#This Row],[פעילות]]=1,1,0))</f>
        <v/>
      </c>
      <c r="M1456" s="1" t="str">
        <f>IF(טבלה20[[#This Row],[פעילות]]="","",IF(OR(M1455="",AND(טבלה20[[#This Row],[דילוג]]=1,K1455=3)),1,M1455+1))</f>
        <v/>
      </c>
      <c r="N1456" s="1" t="str">
        <f>IF(AND(טבלה20[[#This Row],[מחזורי פעילות]]=3,G1457=1,טבלה20[[#This Row],[הפרש קבוע אחרון]]&lt;&gt;I1457),1,"")</f>
        <v/>
      </c>
      <c r="O1456" s="1" t="str">
        <f>IF(AND(טבלה20[[#This Row],[מחזורי פעילות]]=3,G1457=1,טבלה20[[#This Row],[הפרש קבוע אחרון]]=I1457),1,"")</f>
        <v/>
      </c>
      <c r="P1456" s="1" t="str">
        <f>IF(AND(טבלה20[[#This Row],[דילוג]]=1,טבלה20[[#This Row],[הפרש קבוע אחרון]]=I1455,טבלה20[[#This Row],[מחזורי פעילות]]&gt;1),1,"")</f>
        <v/>
      </c>
      <c r="Q1456" s="1" t="str">
        <f>IF(OR(AND(טבלה20[[#This Row],[מחזורי פעילות]]&lt;&gt;"",M1457=""),AND(טבלה20[[#This Row],[פעילות]]=3,M1457=1)),טבלה20[[#This Row],[מחזורי פעילות]],"")</f>
        <v/>
      </c>
      <c r="R1456" s="1" t="str">
        <f>IF(טבלה20[[#This Row],[באיזה מחזור נעקר אחרי קביעה?]]&lt;&gt;"",1,"")</f>
        <v/>
      </c>
      <c r="S1456" s="1" t="str">
        <f>IF(AND(טבלה20[[#This Row],[באיזה מחזור נעקר אחרי קביעה?]]&lt;&gt;"",טבלה20[[#This Row],[CycleNumber]]&gt;B1457),טבלה20[[#This Row],[באיזה מחזור נעקר אחרי קביעה?]],"")</f>
        <v/>
      </c>
      <c r="T1456" s="1" t="str">
        <f>IF(AND(טבלה20[[#This Row],[הפרש קבוע אחרון]]&lt;&gt;"",I1455=""),טבלה20[[#This Row],[CycleNumber]],"")</f>
        <v/>
      </c>
      <c r="U1456" s="1" t="str">
        <f>IF(OR(טבלה20[[#This Row],[CycleNumber]]&gt;B1457,B1457=""),טבלה20[[#This Row],[CycleNumber]],"")</f>
        <v/>
      </c>
      <c r="V14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6" t="s">
        <v>79</v>
      </c>
      <c r="AO1456">
        <v>16</v>
      </c>
      <c r="AP1456">
        <v>29</v>
      </c>
      <c r="AQ1456">
        <f t="shared" si="48"/>
        <v>0</v>
      </c>
      <c r="AR1456" t="str">
        <f t="shared" si="49"/>
        <v/>
      </c>
    </row>
    <row r="1457" spans="1:44" hidden="1" x14ac:dyDescent="0.25">
      <c r="A1457" t="s">
        <v>79</v>
      </c>
      <c r="B1457">
        <v>18</v>
      </c>
      <c r="C1457">
        <v>1</v>
      </c>
      <c r="D1457">
        <v>1</v>
      </c>
      <c r="E1457">
        <v>0</v>
      </c>
      <c r="F1457">
        <v>30</v>
      </c>
      <c r="G1457" t="str">
        <f>IF(טבלה20[[#This Row],[CycleNumber]]&gt;2,IF(AND(טבלה20[[#This Row],[LengthofCycle]]-F1456=F1456-F1455,טבלה20[[#This Row],[LengthofCycle]]-F1456&lt;&gt;0),1,""),"")</f>
        <v/>
      </c>
      <c r="H1457" t="str">
        <f>IF(טבלה20[[#This Row],[דילוג]]=1,SUM(G1457:G1458),"")</f>
        <v/>
      </c>
      <c r="I1457">
        <f>IF(AND(טבלה20[[#This Row],[CycleNumber]]&gt;B1456,טבלה20[[#This Row],[CycleNumber]]&gt;2),IF(טבלה20[[#This Row],[דילוג]]=1,טבלה20[[#This Row],[LengthofCycle]]-F1456,I1456),"")</f>
        <v>-1</v>
      </c>
      <c r="J1457">
        <f>IF(AND(טבלה20[[#This Row],[CycleNumber]]&gt;B1456,טבלה20[[#This Row],[CycleNumber]]&gt;2),IF(טבלה20[[#This Row],[דילוג]]=1,1,IF(MAX(J1455:J1456)=1,1,IF(טבלה20[[#This Row],[LengthofCycle]]-F1456&lt;&gt;טבלה20[[#This Row],[הפרש קבוע אחרון]],0,""))),"")</f>
        <v>1</v>
      </c>
      <c r="K1457" t="str">
        <f>IF(טבלה20[[#This Row],[CycleNumber]]&lt;3,"",IF(טבלה20[[#This Row],[דילוג]]=1,1,IF(K1456="","",IF(טבלה20[[#This Row],[LengthofCycle]]-F1456=טבלה20[[#This Row],[הפרש קבוע אחרון]],1,IF(K1456+1&gt;3,"",K1456+1)))))</f>
        <v/>
      </c>
      <c r="L1457" t="str">
        <f>IF(OR(טבלה20[[#This Row],[פעילות]]="",K1456=""),"",IF(טבלה20[[#This Row],[פעילות]]=1,1,0))</f>
        <v/>
      </c>
      <c r="M1457" s="1" t="str">
        <f>IF(טבלה20[[#This Row],[פעילות]]="","",IF(OR(M1456="",AND(טבלה20[[#This Row],[דילוג]]=1,K1456=3)),1,M1456+1))</f>
        <v/>
      </c>
      <c r="N1457" s="1" t="str">
        <f>IF(AND(טבלה20[[#This Row],[מחזורי פעילות]]=3,G1458=1,טבלה20[[#This Row],[הפרש קבוע אחרון]]&lt;&gt;I1458),1,"")</f>
        <v/>
      </c>
      <c r="O1457" s="1" t="str">
        <f>IF(AND(טבלה20[[#This Row],[מחזורי פעילות]]=3,G1458=1,טבלה20[[#This Row],[הפרש קבוע אחרון]]=I1458),1,"")</f>
        <v/>
      </c>
      <c r="P1457" s="1" t="str">
        <f>IF(AND(טבלה20[[#This Row],[דילוג]]=1,טבלה20[[#This Row],[הפרש קבוע אחרון]]=I1456,טבלה20[[#This Row],[מחזורי פעילות]]&gt;1),1,"")</f>
        <v/>
      </c>
      <c r="Q1457" s="1" t="str">
        <f>IF(OR(AND(טבלה20[[#This Row],[מחזורי פעילות]]&lt;&gt;"",M1458=""),AND(טבלה20[[#This Row],[פעילות]]=3,M1458=1)),טבלה20[[#This Row],[מחזורי פעילות]],"")</f>
        <v/>
      </c>
      <c r="R1457" s="1" t="str">
        <f>IF(טבלה20[[#This Row],[באיזה מחזור נעקר אחרי קביעה?]]&lt;&gt;"",1,"")</f>
        <v/>
      </c>
      <c r="S1457" s="1" t="str">
        <f>IF(AND(טבלה20[[#This Row],[באיזה מחזור נעקר אחרי קביעה?]]&lt;&gt;"",טבלה20[[#This Row],[CycleNumber]]&gt;B1458),טבלה20[[#This Row],[באיזה מחזור נעקר אחרי קביעה?]],"")</f>
        <v/>
      </c>
      <c r="T1457" s="1" t="str">
        <f>IF(AND(טבלה20[[#This Row],[הפרש קבוע אחרון]]&lt;&gt;"",I1456=""),טבלה20[[#This Row],[CycleNumber]],"")</f>
        <v/>
      </c>
      <c r="U1457" s="1">
        <f>IF(OR(טבלה20[[#This Row],[CycleNumber]]&gt;B1458,B1458=""),טבלה20[[#This Row],[CycleNumber]],"")</f>
        <v>18</v>
      </c>
      <c r="V14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7" t="s">
        <v>79</v>
      </c>
      <c r="AO1457">
        <v>17</v>
      </c>
      <c r="AP1457">
        <v>31</v>
      </c>
      <c r="AQ1457">
        <f t="shared" si="48"/>
        <v>0</v>
      </c>
      <c r="AR1457" t="str">
        <f t="shared" si="49"/>
        <v/>
      </c>
    </row>
    <row r="1458" spans="1:44" hidden="1" x14ac:dyDescent="0.25">
      <c r="A1458" t="s">
        <v>150</v>
      </c>
      <c r="B1458">
        <v>1</v>
      </c>
      <c r="C1458">
        <v>0</v>
      </c>
      <c r="D1458">
        <v>1</v>
      </c>
      <c r="E1458">
        <v>0</v>
      </c>
      <c r="F1458">
        <v>32</v>
      </c>
      <c r="G1458" t="str">
        <f>IF(טבלה20[[#This Row],[CycleNumber]]&gt;2,IF(AND(טבלה20[[#This Row],[LengthofCycle]]-F1457=F1457-F1456,טבלה20[[#This Row],[LengthofCycle]]-F1457&lt;&gt;0),1,""),"")</f>
        <v/>
      </c>
      <c r="H1458" t="str">
        <f>IF(טבלה20[[#This Row],[דילוג]]=1,SUM(G1458:G1459),"")</f>
        <v/>
      </c>
      <c r="I1458" t="str">
        <f>IF(AND(טבלה20[[#This Row],[CycleNumber]]&gt;B1457,טבלה20[[#This Row],[CycleNumber]]&gt;2),IF(טבלה20[[#This Row],[דילוג]]=1,טבלה20[[#This Row],[LengthofCycle]]-F1457,I1457),"")</f>
        <v/>
      </c>
      <c r="J1458" t="str">
        <f>IF(AND(טבלה20[[#This Row],[CycleNumber]]&gt;B1457,טבלה20[[#This Row],[CycleNumber]]&gt;2),IF(טבלה20[[#This Row],[דילוג]]=1,1,IF(MAX(J1456:J1457)=1,1,IF(טבלה20[[#This Row],[LengthofCycle]]-F1457&lt;&gt;טבלה20[[#This Row],[הפרש קבוע אחרון]],0,""))),"")</f>
        <v/>
      </c>
      <c r="K1458" t="str">
        <f>IF(טבלה20[[#This Row],[CycleNumber]]&lt;3,"",IF(טבלה20[[#This Row],[דילוג]]=1,1,IF(K1457="","",IF(טבלה20[[#This Row],[LengthofCycle]]-F1457=טבלה20[[#This Row],[הפרש קבוע אחרון]],1,IF(K1457+1&gt;3,"",K1457+1)))))</f>
        <v/>
      </c>
      <c r="L1458" t="str">
        <f>IF(OR(טבלה20[[#This Row],[פעילות]]="",K1457=""),"",IF(טבלה20[[#This Row],[פעילות]]=1,1,0))</f>
        <v/>
      </c>
      <c r="M1458" s="1" t="str">
        <f>IF(טבלה20[[#This Row],[פעילות]]="","",IF(OR(M1457="",AND(טבלה20[[#This Row],[דילוג]]=1,K1457=3)),1,M1457+1))</f>
        <v/>
      </c>
      <c r="N1458" s="1" t="str">
        <f>IF(AND(טבלה20[[#This Row],[מחזורי פעילות]]=3,G1459=1,טבלה20[[#This Row],[הפרש קבוע אחרון]]&lt;&gt;I1459),1,"")</f>
        <v/>
      </c>
      <c r="O1458" s="1" t="str">
        <f>IF(AND(טבלה20[[#This Row],[מחזורי פעילות]]=3,G1459=1,טבלה20[[#This Row],[הפרש קבוע אחרון]]=I1459),1,"")</f>
        <v/>
      </c>
      <c r="P1458" s="1" t="str">
        <f>IF(AND(טבלה20[[#This Row],[דילוג]]=1,טבלה20[[#This Row],[הפרש קבוע אחרון]]=I1457,טבלה20[[#This Row],[מחזורי פעילות]]&gt;1),1,"")</f>
        <v/>
      </c>
      <c r="Q1458" s="1" t="str">
        <f>IF(OR(AND(טבלה20[[#This Row],[מחזורי פעילות]]&lt;&gt;"",M1459=""),AND(טבלה20[[#This Row],[פעילות]]=3,M1459=1)),טבלה20[[#This Row],[מחזורי פעילות]],"")</f>
        <v/>
      </c>
      <c r="R1458" s="1" t="str">
        <f>IF(טבלה20[[#This Row],[באיזה מחזור נעקר אחרי קביעה?]]&lt;&gt;"",1,"")</f>
        <v/>
      </c>
      <c r="S1458" s="1" t="str">
        <f>IF(AND(טבלה20[[#This Row],[באיזה מחזור נעקר אחרי קביעה?]]&lt;&gt;"",טבלה20[[#This Row],[CycleNumber]]&gt;B1459),טבלה20[[#This Row],[באיזה מחזור נעקר אחרי קביעה?]],"")</f>
        <v/>
      </c>
      <c r="T1458" s="1" t="str">
        <f>IF(AND(טבלה20[[#This Row],[הפרש קבוע אחרון]]&lt;&gt;"",I1457=""),טבלה20[[#This Row],[CycleNumber]],"")</f>
        <v/>
      </c>
      <c r="U1458" s="1" t="str">
        <f>IF(OR(טבלה20[[#This Row],[CycleNumber]]&gt;B1459,B1459=""),טבלה20[[#This Row],[CycleNumber]],"")</f>
        <v/>
      </c>
      <c r="V14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8" t="s">
        <v>79</v>
      </c>
      <c r="AO1458">
        <v>18</v>
      </c>
      <c r="AP1458">
        <v>30</v>
      </c>
      <c r="AQ1458">
        <f t="shared" si="48"/>
        <v>0</v>
      </c>
      <c r="AR1458" t="str">
        <f t="shared" si="49"/>
        <v/>
      </c>
    </row>
    <row r="1459" spans="1:44" hidden="1" x14ac:dyDescent="0.25">
      <c r="A1459" t="s">
        <v>150</v>
      </c>
      <c r="B1459">
        <v>2</v>
      </c>
      <c r="C1459">
        <v>0</v>
      </c>
      <c r="D1459">
        <v>1</v>
      </c>
      <c r="E1459">
        <v>0</v>
      </c>
      <c r="F1459">
        <v>31</v>
      </c>
      <c r="G1459" t="str">
        <f>IF(טבלה20[[#This Row],[CycleNumber]]&gt;2,IF(AND(טבלה20[[#This Row],[LengthofCycle]]-F1458=F1458-F1457,טבלה20[[#This Row],[LengthofCycle]]-F1458&lt;&gt;0),1,""),"")</f>
        <v/>
      </c>
      <c r="H1459" t="str">
        <f>IF(טבלה20[[#This Row],[דילוג]]=1,SUM(G1459:G1460),"")</f>
        <v/>
      </c>
      <c r="I1459" t="str">
        <f>IF(AND(טבלה20[[#This Row],[CycleNumber]]&gt;B1458,טבלה20[[#This Row],[CycleNumber]]&gt;2),IF(טבלה20[[#This Row],[דילוג]]=1,טבלה20[[#This Row],[LengthofCycle]]-F1458,I1458),"")</f>
        <v/>
      </c>
      <c r="J1459" t="str">
        <f>IF(AND(טבלה20[[#This Row],[CycleNumber]]&gt;B1458,טבלה20[[#This Row],[CycleNumber]]&gt;2),IF(טבלה20[[#This Row],[דילוג]]=1,1,IF(MAX(J1457:J1458)=1,1,IF(טבלה20[[#This Row],[LengthofCycle]]-F1458&lt;&gt;טבלה20[[#This Row],[הפרש קבוע אחרון]],0,""))),"")</f>
        <v/>
      </c>
      <c r="K1459" t="str">
        <f>IF(טבלה20[[#This Row],[CycleNumber]]&lt;3,"",IF(טבלה20[[#This Row],[דילוג]]=1,1,IF(K1458="","",IF(טבלה20[[#This Row],[LengthofCycle]]-F1458=טבלה20[[#This Row],[הפרש קבוע אחרון]],1,IF(K1458+1&gt;3,"",K1458+1)))))</f>
        <v/>
      </c>
      <c r="L1459" t="str">
        <f>IF(OR(טבלה20[[#This Row],[פעילות]]="",K1458=""),"",IF(טבלה20[[#This Row],[פעילות]]=1,1,0))</f>
        <v/>
      </c>
      <c r="M1459" s="1" t="str">
        <f>IF(טבלה20[[#This Row],[פעילות]]="","",IF(OR(M1458="",AND(טבלה20[[#This Row],[דילוג]]=1,K1458=3)),1,M1458+1))</f>
        <v/>
      </c>
      <c r="N1459" s="1" t="str">
        <f>IF(AND(טבלה20[[#This Row],[מחזורי פעילות]]=3,G1460=1,טבלה20[[#This Row],[הפרש קבוע אחרון]]&lt;&gt;I1460),1,"")</f>
        <v/>
      </c>
      <c r="O1459" s="1" t="str">
        <f>IF(AND(טבלה20[[#This Row],[מחזורי פעילות]]=3,G1460=1,טבלה20[[#This Row],[הפרש קבוע אחרון]]=I1460),1,"")</f>
        <v/>
      </c>
      <c r="P1459" s="1" t="str">
        <f>IF(AND(טבלה20[[#This Row],[דילוג]]=1,טבלה20[[#This Row],[הפרש קבוע אחרון]]=I1458,טבלה20[[#This Row],[מחזורי פעילות]]&gt;1),1,"")</f>
        <v/>
      </c>
      <c r="Q1459" s="1" t="str">
        <f>IF(OR(AND(טבלה20[[#This Row],[מחזורי פעילות]]&lt;&gt;"",M1460=""),AND(טבלה20[[#This Row],[פעילות]]=3,M1460=1)),טבלה20[[#This Row],[מחזורי פעילות]],"")</f>
        <v/>
      </c>
      <c r="R1459" s="1" t="str">
        <f>IF(טבלה20[[#This Row],[באיזה מחזור נעקר אחרי קביעה?]]&lt;&gt;"",1,"")</f>
        <v/>
      </c>
      <c r="S1459" s="1" t="str">
        <f>IF(AND(טבלה20[[#This Row],[באיזה מחזור נעקר אחרי קביעה?]]&lt;&gt;"",טבלה20[[#This Row],[CycleNumber]]&gt;B1460),טבלה20[[#This Row],[באיזה מחזור נעקר אחרי קביעה?]],"")</f>
        <v/>
      </c>
      <c r="T1459" s="1" t="str">
        <f>IF(AND(טבלה20[[#This Row],[הפרש קבוע אחרון]]&lt;&gt;"",I1458=""),טבלה20[[#This Row],[CycleNumber]],"")</f>
        <v/>
      </c>
      <c r="U1459" s="1" t="str">
        <f>IF(OR(טבלה20[[#This Row],[CycleNumber]]&gt;B1460,B1460=""),טבלה20[[#This Row],[CycleNumber]],"")</f>
        <v/>
      </c>
      <c r="V14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59" t="s">
        <v>150</v>
      </c>
      <c r="AO1459">
        <v>1</v>
      </c>
      <c r="AP1459">
        <v>32</v>
      </c>
      <c r="AQ1459" t="str">
        <f t="shared" si="48"/>
        <v/>
      </c>
      <c r="AR1459" t="str">
        <f t="shared" si="49"/>
        <v/>
      </c>
    </row>
    <row r="1460" spans="1:44" hidden="1" x14ac:dyDescent="0.25">
      <c r="A1460" t="s">
        <v>150</v>
      </c>
      <c r="B1460">
        <v>3</v>
      </c>
      <c r="C1460">
        <v>0</v>
      </c>
      <c r="D1460">
        <v>1</v>
      </c>
      <c r="E1460">
        <v>0</v>
      </c>
      <c r="F1460">
        <v>32</v>
      </c>
      <c r="G1460" t="str">
        <f>IF(טבלה20[[#This Row],[CycleNumber]]&gt;2,IF(AND(טבלה20[[#This Row],[LengthofCycle]]-F1459=F1459-F1458,טבלה20[[#This Row],[LengthofCycle]]-F1459&lt;&gt;0),1,""),"")</f>
        <v/>
      </c>
      <c r="H1460" t="str">
        <f>IF(טבלה20[[#This Row],[דילוג]]=1,SUM(G1460:G1461),"")</f>
        <v/>
      </c>
      <c r="I1460" t="str">
        <f>IF(AND(טבלה20[[#This Row],[CycleNumber]]&gt;B1459,טבלה20[[#This Row],[CycleNumber]]&gt;2),IF(טבלה20[[#This Row],[דילוג]]=1,טבלה20[[#This Row],[LengthofCycle]]-F1459,I1459),"")</f>
        <v/>
      </c>
      <c r="J1460">
        <f>IF(AND(טבלה20[[#This Row],[CycleNumber]]&gt;B1459,טבלה20[[#This Row],[CycleNumber]]&gt;2),IF(טבלה20[[#This Row],[דילוג]]=1,1,IF(MAX(J1458:J1459)=1,1,IF(טבלה20[[#This Row],[LengthofCycle]]-F1459&lt;&gt;טבלה20[[#This Row],[הפרש קבוע אחרון]],0,""))),"")</f>
        <v>0</v>
      </c>
      <c r="K1460" t="str">
        <f>IF(טבלה20[[#This Row],[CycleNumber]]&lt;3,"",IF(טבלה20[[#This Row],[דילוג]]=1,1,IF(K1459="","",IF(טבלה20[[#This Row],[LengthofCycle]]-F1459=טבלה20[[#This Row],[הפרש קבוע אחרון]],1,IF(K1459+1&gt;3,"",K1459+1)))))</f>
        <v/>
      </c>
      <c r="L1460" t="str">
        <f>IF(OR(טבלה20[[#This Row],[פעילות]]="",K1459=""),"",IF(טבלה20[[#This Row],[פעילות]]=1,1,0))</f>
        <v/>
      </c>
      <c r="M1460" s="1" t="str">
        <f>IF(טבלה20[[#This Row],[פעילות]]="","",IF(OR(M1459="",AND(טבלה20[[#This Row],[דילוג]]=1,K1459=3)),1,M1459+1))</f>
        <v/>
      </c>
      <c r="N1460" s="1" t="str">
        <f>IF(AND(טבלה20[[#This Row],[מחזורי פעילות]]=3,G1461=1,טבלה20[[#This Row],[הפרש קבוע אחרון]]&lt;&gt;I1461),1,"")</f>
        <v/>
      </c>
      <c r="O1460" s="1" t="str">
        <f>IF(AND(טבלה20[[#This Row],[מחזורי פעילות]]=3,G1461=1,טבלה20[[#This Row],[הפרש קבוע אחרון]]=I1461),1,"")</f>
        <v/>
      </c>
      <c r="P1460" s="1" t="str">
        <f>IF(AND(טבלה20[[#This Row],[דילוג]]=1,טבלה20[[#This Row],[הפרש קבוע אחרון]]=I1459,טבלה20[[#This Row],[מחזורי פעילות]]&gt;1),1,"")</f>
        <v/>
      </c>
      <c r="Q1460" s="1" t="str">
        <f>IF(OR(AND(טבלה20[[#This Row],[מחזורי פעילות]]&lt;&gt;"",M1461=""),AND(טבלה20[[#This Row],[פעילות]]=3,M1461=1)),טבלה20[[#This Row],[מחזורי פעילות]],"")</f>
        <v/>
      </c>
      <c r="R1460" s="1" t="str">
        <f>IF(טבלה20[[#This Row],[באיזה מחזור נעקר אחרי קביעה?]]&lt;&gt;"",1,"")</f>
        <v/>
      </c>
      <c r="S1460" s="1" t="str">
        <f>IF(AND(טבלה20[[#This Row],[באיזה מחזור נעקר אחרי קביעה?]]&lt;&gt;"",טבלה20[[#This Row],[CycleNumber]]&gt;B1461),טבלה20[[#This Row],[באיזה מחזור נעקר אחרי קביעה?]],"")</f>
        <v/>
      </c>
      <c r="T1460" s="1" t="str">
        <f>IF(AND(טבלה20[[#This Row],[הפרש קבוע אחרון]]&lt;&gt;"",I1459=""),טבלה20[[#This Row],[CycleNumber]],"")</f>
        <v/>
      </c>
      <c r="U1460" s="1" t="str">
        <f>IF(OR(טבלה20[[#This Row],[CycleNumber]]&gt;B1461,B1461=""),טבלה20[[#This Row],[CycleNumber]],"")</f>
        <v/>
      </c>
      <c r="V14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0" t="s">
        <v>150</v>
      </c>
      <c r="AO1460">
        <v>2</v>
      </c>
      <c r="AP1460">
        <v>31</v>
      </c>
      <c r="AQ1460" t="str">
        <f t="shared" si="48"/>
        <v/>
      </c>
      <c r="AR1460" t="str">
        <f t="shared" si="49"/>
        <v/>
      </c>
    </row>
    <row r="1461" spans="1:44" hidden="1" x14ac:dyDescent="0.25">
      <c r="A1461" t="s">
        <v>150</v>
      </c>
      <c r="B1461">
        <v>4</v>
      </c>
      <c r="C1461">
        <v>0</v>
      </c>
      <c r="D1461">
        <v>1</v>
      </c>
      <c r="E1461">
        <v>0</v>
      </c>
      <c r="F1461">
        <v>32</v>
      </c>
      <c r="G1461" t="str">
        <f>IF(טבלה20[[#This Row],[CycleNumber]]&gt;2,IF(AND(טבלה20[[#This Row],[LengthofCycle]]-F1460=F1460-F1459,טבלה20[[#This Row],[LengthofCycle]]-F1460&lt;&gt;0),1,""),"")</f>
        <v/>
      </c>
      <c r="H1461" t="str">
        <f>IF(טבלה20[[#This Row],[דילוג]]=1,SUM(G1461:G1462),"")</f>
        <v/>
      </c>
      <c r="I1461" t="str">
        <f>IF(AND(טבלה20[[#This Row],[CycleNumber]]&gt;B1460,טבלה20[[#This Row],[CycleNumber]]&gt;2),IF(טבלה20[[#This Row],[דילוג]]=1,טבלה20[[#This Row],[LengthofCycle]]-F1460,I1460),"")</f>
        <v/>
      </c>
      <c r="J1461">
        <f>IF(AND(טבלה20[[#This Row],[CycleNumber]]&gt;B1460,טבלה20[[#This Row],[CycleNumber]]&gt;2),IF(טבלה20[[#This Row],[דילוג]]=1,1,IF(MAX(J1459:J1460)=1,1,IF(טבלה20[[#This Row],[LengthofCycle]]-F1460&lt;&gt;טבלה20[[#This Row],[הפרש קבוע אחרון]],0,""))),"")</f>
        <v>0</v>
      </c>
      <c r="K1461" t="str">
        <f>IF(טבלה20[[#This Row],[CycleNumber]]&lt;3,"",IF(טבלה20[[#This Row],[דילוג]]=1,1,IF(K1460="","",IF(טבלה20[[#This Row],[LengthofCycle]]-F1460=טבלה20[[#This Row],[הפרש קבוע אחרון]],1,IF(K1460+1&gt;3,"",K1460+1)))))</f>
        <v/>
      </c>
      <c r="L1461" t="str">
        <f>IF(OR(טבלה20[[#This Row],[פעילות]]="",K1460=""),"",IF(טבלה20[[#This Row],[פעילות]]=1,1,0))</f>
        <v/>
      </c>
      <c r="M1461" s="1" t="str">
        <f>IF(טבלה20[[#This Row],[פעילות]]="","",IF(OR(M1460="",AND(טבלה20[[#This Row],[דילוג]]=1,K1460=3)),1,M1460+1))</f>
        <v/>
      </c>
      <c r="N1461" s="1" t="str">
        <f>IF(AND(טבלה20[[#This Row],[מחזורי פעילות]]=3,G1462=1,טבלה20[[#This Row],[הפרש קבוע אחרון]]&lt;&gt;I1462),1,"")</f>
        <v/>
      </c>
      <c r="O1461" s="1" t="str">
        <f>IF(AND(טבלה20[[#This Row],[מחזורי פעילות]]=3,G1462=1,טבלה20[[#This Row],[הפרש קבוע אחרון]]=I1462),1,"")</f>
        <v/>
      </c>
      <c r="P1461" s="1" t="str">
        <f>IF(AND(טבלה20[[#This Row],[דילוג]]=1,טבלה20[[#This Row],[הפרש קבוע אחרון]]=I1460,טבלה20[[#This Row],[מחזורי פעילות]]&gt;1),1,"")</f>
        <v/>
      </c>
      <c r="Q1461" s="1" t="str">
        <f>IF(OR(AND(טבלה20[[#This Row],[מחזורי פעילות]]&lt;&gt;"",M1462=""),AND(טבלה20[[#This Row],[פעילות]]=3,M1462=1)),טבלה20[[#This Row],[מחזורי פעילות]],"")</f>
        <v/>
      </c>
      <c r="R1461" s="1" t="str">
        <f>IF(טבלה20[[#This Row],[באיזה מחזור נעקר אחרי קביעה?]]&lt;&gt;"",1,"")</f>
        <v/>
      </c>
      <c r="S1461" s="1" t="str">
        <f>IF(AND(טבלה20[[#This Row],[באיזה מחזור נעקר אחרי קביעה?]]&lt;&gt;"",טבלה20[[#This Row],[CycleNumber]]&gt;B1462),טבלה20[[#This Row],[באיזה מחזור נעקר אחרי קביעה?]],"")</f>
        <v/>
      </c>
      <c r="T1461" s="1" t="str">
        <f>IF(AND(טבלה20[[#This Row],[הפרש קבוע אחרון]]&lt;&gt;"",I1460=""),טבלה20[[#This Row],[CycleNumber]],"")</f>
        <v/>
      </c>
      <c r="U1461" s="1" t="str">
        <f>IF(OR(טבלה20[[#This Row],[CycleNumber]]&gt;B1462,B1462=""),טבלה20[[#This Row],[CycleNumber]],"")</f>
        <v/>
      </c>
      <c r="V14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1" t="s">
        <v>150</v>
      </c>
      <c r="AO1461">
        <v>3</v>
      </c>
      <c r="AP1461">
        <v>32</v>
      </c>
      <c r="AQ1461">
        <f t="shared" si="48"/>
        <v>0</v>
      </c>
      <c r="AR1461" t="str">
        <f t="shared" si="49"/>
        <v/>
      </c>
    </row>
    <row r="1462" spans="1:44" hidden="1" x14ac:dyDescent="0.25">
      <c r="A1462" t="s">
        <v>150</v>
      </c>
      <c r="B1462">
        <v>5</v>
      </c>
      <c r="C1462">
        <v>0</v>
      </c>
      <c r="D1462">
        <v>1</v>
      </c>
      <c r="E1462">
        <v>0</v>
      </c>
      <c r="F1462">
        <v>33</v>
      </c>
      <c r="G1462" t="str">
        <f>IF(טבלה20[[#This Row],[CycleNumber]]&gt;2,IF(AND(טבלה20[[#This Row],[LengthofCycle]]-F1461=F1461-F1460,טבלה20[[#This Row],[LengthofCycle]]-F1461&lt;&gt;0),1,""),"")</f>
        <v/>
      </c>
      <c r="H1462" t="str">
        <f>IF(טבלה20[[#This Row],[דילוג]]=1,SUM(G1462:G1463),"")</f>
        <v/>
      </c>
      <c r="I1462" t="str">
        <f>IF(AND(טבלה20[[#This Row],[CycleNumber]]&gt;B1461,טבלה20[[#This Row],[CycleNumber]]&gt;2),IF(טבלה20[[#This Row],[דילוג]]=1,טבלה20[[#This Row],[LengthofCycle]]-F1461,I1461),"")</f>
        <v/>
      </c>
      <c r="J1462">
        <f>IF(AND(טבלה20[[#This Row],[CycleNumber]]&gt;B1461,טבלה20[[#This Row],[CycleNumber]]&gt;2),IF(טבלה20[[#This Row],[דילוג]]=1,1,IF(MAX(J1460:J1461)=1,1,IF(טבלה20[[#This Row],[LengthofCycle]]-F1461&lt;&gt;טבלה20[[#This Row],[הפרש קבוע אחרון]],0,""))),"")</f>
        <v>0</v>
      </c>
      <c r="K1462" t="str">
        <f>IF(טבלה20[[#This Row],[CycleNumber]]&lt;3,"",IF(טבלה20[[#This Row],[דילוג]]=1,1,IF(K1461="","",IF(טבלה20[[#This Row],[LengthofCycle]]-F1461=טבלה20[[#This Row],[הפרש קבוע אחרון]],1,IF(K1461+1&gt;3,"",K1461+1)))))</f>
        <v/>
      </c>
      <c r="L1462" t="str">
        <f>IF(OR(טבלה20[[#This Row],[פעילות]]="",K1461=""),"",IF(טבלה20[[#This Row],[פעילות]]=1,1,0))</f>
        <v/>
      </c>
      <c r="M1462" s="1" t="str">
        <f>IF(טבלה20[[#This Row],[פעילות]]="","",IF(OR(M1461="",AND(טבלה20[[#This Row],[דילוג]]=1,K1461=3)),1,M1461+1))</f>
        <v/>
      </c>
      <c r="N1462" s="1" t="str">
        <f>IF(AND(טבלה20[[#This Row],[מחזורי פעילות]]=3,G1463=1,טבלה20[[#This Row],[הפרש קבוע אחרון]]&lt;&gt;I1463),1,"")</f>
        <v/>
      </c>
      <c r="O1462" s="1" t="str">
        <f>IF(AND(טבלה20[[#This Row],[מחזורי פעילות]]=3,G1463=1,טבלה20[[#This Row],[הפרש קבוע אחרון]]=I1463),1,"")</f>
        <v/>
      </c>
      <c r="P1462" s="1" t="str">
        <f>IF(AND(טבלה20[[#This Row],[דילוג]]=1,טבלה20[[#This Row],[הפרש קבוע אחרון]]=I1461,טבלה20[[#This Row],[מחזורי פעילות]]&gt;1),1,"")</f>
        <v/>
      </c>
      <c r="Q1462" s="1" t="str">
        <f>IF(OR(AND(טבלה20[[#This Row],[מחזורי פעילות]]&lt;&gt;"",M1463=""),AND(טבלה20[[#This Row],[פעילות]]=3,M1463=1)),טבלה20[[#This Row],[מחזורי פעילות]],"")</f>
        <v/>
      </c>
      <c r="R1462" s="1" t="str">
        <f>IF(טבלה20[[#This Row],[באיזה מחזור נעקר אחרי קביעה?]]&lt;&gt;"",1,"")</f>
        <v/>
      </c>
      <c r="S1462" s="1" t="str">
        <f>IF(AND(טבלה20[[#This Row],[באיזה מחזור נעקר אחרי קביעה?]]&lt;&gt;"",טבלה20[[#This Row],[CycleNumber]]&gt;B1463),טבלה20[[#This Row],[באיזה מחזור נעקר אחרי קביעה?]],"")</f>
        <v/>
      </c>
      <c r="T1462" s="1" t="str">
        <f>IF(AND(טבלה20[[#This Row],[הפרש קבוע אחרון]]&lt;&gt;"",I1461=""),טבלה20[[#This Row],[CycleNumber]],"")</f>
        <v/>
      </c>
      <c r="U1462" s="1">
        <f>IF(OR(טבלה20[[#This Row],[CycleNumber]]&gt;B1463,B1463=""),טבלה20[[#This Row],[CycleNumber]],"")</f>
        <v>5</v>
      </c>
      <c r="V14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2" t="s">
        <v>150</v>
      </c>
      <c r="AO1462">
        <v>4</v>
      </c>
      <c r="AP1462">
        <v>32</v>
      </c>
      <c r="AQ1462">
        <f t="shared" si="48"/>
        <v>0</v>
      </c>
      <c r="AR1462" t="str">
        <f t="shared" si="49"/>
        <v/>
      </c>
    </row>
    <row r="1463" spans="1:44" hidden="1" x14ac:dyDescent="0.25">
      <c r="A1463" t="s">
        <v>151</v>
      </c>
      <c r="B1463">
        <v>1</v>
      </c>
      <c r="C1463">
        <v>0</v>
      </c>
      <c r="D1463">
        <v>1</v>
      </c>
      <c r="E1463">
        <v>0</v>
      </c>
      <c r="F1463">
        <v>38</v>
      </c>
      <c r="G1463" t="str">
        <f>IF(טבלה20[[#This Row],[CycleNumber]]&gt;2,IF(AND(טבלה20[[#This Row],[LengthofCycle]]-F1462=F1462-F1461,טבלה20[[#This Row],[LengthofCycle]]-F1462&lt;&gt;0),1,""),"")</f>
        <v/>
      </c>
      <c r="H1463" t="str">
        <f>IF(טבלה20[[#This Row],[דילוג]]=1,SUM(G1463:G1464),"")</f>
        <v/>
      </c>
      <c r="I1463" t="str">
        <f>IF(AND(טבלה20[[#This Row],[CycleNumber]]&gt;B1462,טבלה20[[#This Row],[CycleNumber]]&gt;2),IF(טבלה20[[#This Row],[דילוג]]=1,טבלה20[[#This Row],[LengthofCycle]]-F1462,I1462),"")</f>
        <v/>
      </c>
      <c r="J1463" t="str">
        <f>IF(AND(טבלה20[[#This Row],[CycleNumber]]&gt;B1462,טבלה20[[#This Row],[CycleNumber]]&gt;2),IF(טבלה20[[#This Row],[דילוג]]=1,1,IF(MAX(J1461:J1462)=1,1,IF(טבלה20[[#This Row],[LengthofCycle]]-F1462&lt;&gt;טבלה20[[#This Row],[הפרש קבוע אחרון]],0,""))),"")</f>
        <v/>
      </c>
      <c r="K1463" t="str">
        <f>IF(טבלה20[[#This Row],[CycleNumber]]&lt;3,"",IF(טבלה20[[#This Row],[דילוג]]=1,1,IF(K1462="","",IF(טבלה20[[#This Row],[LengthofCycle]]-F1462=טבלה20[[#This Row],[הפרש קבוע אחרון]],1,IF(K1462+1&gt;3,"",K1462+1)))))</f>
        <v/>
      </c>
      <c r="L1463" t="str">
        <f>IF(OR(טבלה20[[#This Row],[פעילות]]="",K1462=""),"",IF(טבלה20[[#This Row],[פעילות]]=1,1,0))</f>
        <v/>
      </c>
      <c r="M1463" s="1" t="str">
        <f>IF(טבלה20[[#This Row],[פעילות]]="","",IF(OR(M1462="",AND(טבלה20[[#This Row],[דילוג]]=1,K1462=3)),1,M1462+1))</f>
        <v/>
      </c>
      <c r="N1463" s="1" t="str">
        <f>IF(AND(טבלה20[[#This Row],[מחזורי פעילות]]=3,G1464=1,טבלה20[[#This Row],[הפרש קבוע אחרון]]&lt;&gt;I1464),1,"")</f>
        <v/>
      </c>
      <c r="O1463" s="1" t="str">
        <f>IF(AND(טבלה20[[#This Row],[מחזורי פעילות]]=3,G1464=1,טבלה20[[#This Row],[הפרש קבוע אחרון]]=I1464),1,"")</f>
        <v/>
      </c>
      <c r="P1463" s="1" t="str">
        <f>IF(AND(טבלה20[[#This Row],[דילוג]]=1,טבלה20[[#This Row],[הפרש קבוע אחרון]]=I1462,טבלה20[[#This Row],[מחזורי פעילות]]&gt;1),1,"")</f>
        <v/>
      </c>
      <c r="Q1463" s="1" t="str">
        <f>IF(OR(AND(טבלה20[[#This Row],[מחזורי פעילות]]&lt;&gt;"",M1464=""),AND(טבלה20[[#This Row],[פעילות]]=3,M1464=1)),טבלה20[[#This Row],[מחזורי פעילות]],"")</f>
        <v/>
      </c>
      <c r="R1463" s="1" t="str">
        <f>IF(טבלה20[[#This Row],[באיזה מחזור נעקר אחרי קביעה?]]&lt;&gt;"",1,"")</f>
        <v/>
      </c>
      <c r="S1463" s="1" t="str">
        <f>IF(AND(טבלה20[[#This Row],[באיזה מחזור נעקר אחרי קביעה?]]&lt;&gt;"",טבלה20[[#This Row],[CycleNumber]]&gt;B1464),טבלה20[[#This Row],[באיזה מחזור נעקר אחרי קביעה?]],"")</f>
        <v/>
      </c>
      <c r="T1463" s="1" t="str">
        <f>IF(AND(טבלה20[[#This Row],[הפרש קבוע אחרון]]&lt;&gt;"",I1462=""),טבלה20[[#This Row],[CycleNumber]],"")</f>
        <v/>
      </c>
      <c r="U1463" s="1" t="str">
        <f>IF(OR(טבלה20[[#This Row],[CycleNumber]]&gt;B1464,B1464=""),טבלה20[[#This Row],[CycleNumber]],"")</f>
        <v/>
      </c>
      <c r="V14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3" t="s">
        <v>150</v>
      </c>
      <c r="AO1463">
        <v>5</v>
      </c>
      <c r="AP1463">
        <v>33</v>
      </c>
      <c r="AQ1463">
        <f t="shared" si="48"/>
        <v>0</v>
      </c>
      <c r="AR1463" t="str">
        <f t="shared" si="49"/>
        <v/>
      </c>
    </row>
    <row r="1464" spans="1:44" hidden="1" x14ac:dyDescent="0.25">
      <c r="A1464" t="s">
        <v>151</v>
      </c>
      <c r="B1464">
        <v>2</v>
      </c>
      <c r="C1464">
        <v>0</v>
      </c>
      <c r="D1464">
        <v>0</v>
      </c>
      <c r="E1464">
        <v>0</v>
      </c>
      <c r="F1464">
        <v>32</v>
      </c>
      <c r="G1464" t="str">
        <f>IF(טבלה20[[#This Row],[CycleNumber]]&gt;2,IF(AND(טבלה20[[#This Row],[LengthofCycle]]-F1463=F1463-F1462,טבלה20[[#This Row],[LengthofCycle]]-F1463&lt;&gt;0),1,""),"")</f>
        <v/>
      </c>
      <c r="H1464" t="str">
        <f>IF(טבלה20[[#This Row],[דילוג]]=1,SUM(G1464:G1465),"")</f>
        <v/>
      </c>
      <c r="I1464" t="str">
        <f>IF(AND(טבלה20[[#This Row],[CycleNumber]]&gt;B1463,טבלה20[[#This Row],[CycleNumber]]&gt;2),IF(טבלה20[[#This Row],[דילוג]]=1,טבלה20[[#This Row],[LengthofCycle]]-F1463,I1463),"")</f>
        <v/>
      </c>
      <c r="J1464" t="str">
        <f>IF(AND(טבלה20[[#This Row],[CycleNumber]]&gt;B1463,טבלה20[[#This Row],[CycleNumber]]&gt;2),IF(טבלה20[[#This Row],[דילוג]]=1,1,IF(MAX(J1462:J1463)=1,1,IF(טבלה20[[#This Row],[LengthofCycle]]-F1463&lt;&gt;טבלה20[[#This Row],[הפרש קבוע אחרון]],0,""))),"")</f>
        <v/>
      </c>
      <c r="K1464" t="str">
        <f>IF(טבלה20[[#This Row],[CycleNumber]]&lt;3,"",IF(טבלה20[[#This Row],[דילוג]]=1,1,IF(K1463="","",IF(טבלה20[[#This Row],[LengthofCycle]]-F1463=טבלה20[[#This Row],[הפרש קבוע אחרון]],1,IF(K1463+1&gt;3,"",K1463+1)))))</f>
        <v/>
      </c>
      <c r="L1464" t="str">
        <f>IF(OR(טבלה20[[#This Row],[פעילות]]="",K1463=""),"",IF(טבלה20[[#This Row],[פעילות]]=1,1,0))</f>
        <v/>
      </c>
      <c r="M1464" s="1" t="str">
        <f>IF(טבלה20[[#This Row],[פעילות]]="","",IF(OR(M1463="",AND(טבלה20[[#This Row],[דילוג]]=1,K1463=3)),1,M1463+1))</f>
        <v/>
      </c>
      <c r="N1464" s="1" t="str">
        <f>IF(AND(טבלה20[[#This Row],[מחזורי פעילות]]=3,G1465=1,טבלה20[[#This Row],[הפרש קבוע אחרון]]&lt;&gt;I1465),1,"")</f>
        <v/>
      </c>
      <c r="O1464" s="1" t="str">
        <f>IF(AND(טבלה20[[#This Row],[מחזורי פעילות]]=3,G1465=1,טבלה20[[#This Row],[הפרש קבוע אחרון]]=I1465),1,"")</f>
        <v/>
      </c>
      <c r="P1464" s="1" t="str">
        <f>IF(AND(טבלה20[[#This Row],[דילוג]]=1,טבלה20[[#This Row],[הפרש קבוע אחרון]]=I1463,טבלה20[[#This Row],[מחזורי פעילות]]&gt;1),1,"")</f>
        <v/>
      </c>
      <c r="Q1464" s="1" t="str">
        <f>IF(OR(AND(טבלה20[[#This Row],[מחזורי פעילות]]&lt;&gt;"",M1465=""),AND(טבלה20[[#This Row],[פעילות]]=3,M1465=1)),טבלה20[[#This Row],[מחזורי פעילות]],"")</f>
        <v/>
      </c>
      <c r="R1464" s="1" t="str">
        <f>IF(טבלה20[[#This Row],[באיזה מחזור נעקר אחרי קביעה?]]&lt;&gt;"",1,"")</f>
        <v/>
      </c>
      <c r="S1464" s="1" t="str">
        <f>IF(AND(טבלה20[[#This Row],[באיזה מחזור נעקר אחרי קביעה?]]&lt;&gt;"",טבלה20[[#This Row],[CycleNumber]]&gt;B1465),טבלה20[[#This Row],[באיזה מחזור נעקר אחרי קביעה?]],"")</f>
        <v/>
      </c>
      <c r="T1464" s="1" t="str">
        <f>IF(AND(טבלה20[[#This Row],[הפרש קבוע אחרון]]&lt;&gt;"",I1463=""),טבלה20[[#This Row],[CycleNumber]],"")</f>
        <v/>
      </c>
      <c r="U1464" s="1" t="str">
        <f>IF(OR(טבלה20[[#This Row],[CycleNumber]]&gt;B1465,B1465=""),טבלה20[[#This Row],[CycleNumber]],"")</f>
        <v/>
      </c>
      <c r="V146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4" t="s">
        <v>151</v>
      </c>
      <c r="AO1464">
        <v>1</v>
      </c>
      <c r="AP1464">
        <v>38</v>
      </c>
      <c r="AQ1464" t="str">
        <f t="shared" si="48"/>
        <v/>
      </c>
      <c r="AR1464" t="str">
        <f t="shared" si="49"/>
        <v/>
      </c>
    </row>
    <row r="1465" spans="1:44" hidden="1" x14ac:dyDescent="0.25">
      <c r="A1465" t="s">
        <v>151</v>
      </c>
      <c r="B1465">
        <v>3</v>
      </c>
      <c r="C1465">
        <v>0</v>
      </c>
      <c r="D1465">
        <v>1</v>
      </c>
      <c r="E1465">
        <v>0</v>
      </c>
      <c r="F1465">
        <v>31</v>
      </c>
      <c r="G1465" t="str">
        <f>IF(טבלה20[[#This Row],[CycleNumber]]&gt;2,IF(AND(טבלה20[[#This Row],[LengthofCycle]]-F1464=F1464-F1463,טבלה20[[#This Row],[LengthofCycle]]-F1464&lt;&gt;0),1,""),"")</f>
        <v/>
      </c>
      <c r="H1465" t="str">
        <f>IF(טבלה20[[#This Row],[דילוג]]=1,SUM(G1465:G1466),"")</f>
        <v/>
      </c>
      <c r="I1465" t="str">
        <f>IF(AND(טבלה20[[#This Row],[CycleNumber]]&gt;B1464,טבלה20[[#This Row],[CycleNumber]]&gt;2),IF(טבלה20[[#This Row],[דילוג]]=1,טבלה20[[#This Row],[LengthofCycle]]-F1464,I1464),"")</f>
        <v/>
      </c>
      <c r="J1465">
        <f>IF(AND(טבלה20[[#This Row],[CycleNumber]]&gt;B1464,טבלה20[[#This Row],[CycleNumber]]&gt;2),IF(טבלה20[[#This Row],[דילוג]]=1,1,IF(MAX(J1463:J1464)=1,1,IF(טבלה20[[#This Row],[LengthofCycle]]-F1464&lt;&gt;טבלה20[[#This Row],[הפרש קבוע אחרון]],0,""))),"")</f>
        <v>0</v>
      </c>
      <c r="K1465" t="str">
        <f>IF(טבלה20[[#This Row],[CycleNumber]]&lt;3,"",IF(טבלה20[[#This Row],[דילוג]]=1,1,IF(K1464="","",IF(טבלה20[[#This Row],[LengthofCycle]]-F1464=טבלה20[[#This Row],[הפרש קבוע אחרון]],1,IF(K1464+1&gt;3,"",K1464+1)))))</f>
        <v/>
      </c>
      <c r="L1465" t="str">
        <f>IF(OR(טבלה20[[#This Row],[פעילות]]="",K1464=""),"",IF(טבלה20[[#This Row],[פעילות]]=1,1,0))</f>
        <v/>
      </c>
      <c r="M1465" s="1" t="str">
        <f>IF(טבלה20[[#This Row],[פעילות]]="","",IF(OR(M1464="",AND(טבלה20[[#This Row],[דילוג]]=1,K1464=3)),1,M1464+1))</f>
        <v/>
      </c>
      <c r="N1465" s="1" t="str">
        <f>IF(AND(טבלה20[[#This Row],[מחזורי פעילות]]=3,G1466=1,טבלה20[[#This Row],[הפרש קבוע אחרון]]&lt;&gt;I1466),1,"")</f>
        <v/>
      </c>
      <c r="O1465" s="1" t="str">
        <f>IF(AND(טבלה20[[#This Row],[מחזורי פעילות]]=3,G1466=1,טבלה20[[#This Row],[הפרש קבוע אחרון]]=I1466),1,"")</f>
        <v/>
      </c>
      <c r="P1465" s="1" t="str">
        <f>IF(AND(טבלה20[[#This Row],[דילוג]]=1,טבלה20[[#This Row],[הפרש קבוע אחרון]]=I1464,טבלה20[[#This Row],[מחזורי פעילות]]&gt;1),1,"")</f>
        <v/>
      </c>
      <c r="Q1465" s="1" t="str">
        <f>IF(OR(AND(טבלה20[[#This Row],[מחזורי פעילות]]&lt;&gt;"",M1466=""),AND(טבלה20[[#This Row],[פעילות]]=3,M1466=1)),טבלה20[[#This Row],[מחזורי פעילות]],"")</f>
        <v/>
      </c>
      <c r="R1465" s="1" t="str">
        <f>IF(טבלה20[[#This Row],[באיזה מחזור נעקר אחרי קביעה?]]&lt;&gt;"",1,"")</f>
        <v/>
      </c>
      <c r="S1465" s="1" t="str">
        <f>IF(AND(טבלה20[[#This Row],[באיזה מחזור נעקר אחרי קביעה?]]&lt;&gt;"",טבלה20[[#This Row],[CycleNumber]]&gt;B1466),טבלה20[[#This Row],[באיזה מחזור נעקר אחרי קביעה?]],"")</f>
        <v/>
      </c>
      <c r="T1465" s="1" t="str">
        <f>IF(AND(טבלה20[[#This Row],[הפרש קבוע אחרון]]&lt;&gt;"",I1464=""),טבלה20[[#This Row],[CycleNumber]],"")</f>
        <v/>
      </c>
      <c r="U1465" s="1" t="str">
        <f>IF(OR(טבלה20[[#This Row],[CycleNumber]]&gt;B1466,B1466=""),טבלה20[[#This Row],[CycleNumber]],"")</f>
        <v/>
      </c>
      <c r="V146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5" t="s">
        <v>151</v>
      </c>
      <c r="AO1465">
        <v>2</v>
      </c>
      <c r="AP1465">
        <v>32</v>
      </c>
      <c r="AQ1465" t="str">
        <f t="shared" si="48"/>
        <v/>
      </c>
      <c r="AR1465" t="str">
        <f t="shared" si="49"/>
        <v/>
      </c>
    </row>
    <row r="1466" spans="1:44" hidden="1" x14ac:dyDescent="0.25">
      <c r="A1466" t="s">
        <v>151</v>
      </c>
      <c r="B1466">
        <v>4</v>
      </c>
      <c r="C1466">
        <v>0</v>
      </c>
      <c r="D1466">
        <v>1</v>
      </c>
      <c r="E1466">
        <v>0</v>
      </c>
      <c r="F1466">
        <v>38</v>
      </c>
      <c r="G1466" t="str">
        <f>IF(טבלה20[[#This Row],[CycleNumber]]&gt;2,IF(AND(טבלה20[[#This Row],[LengthofCycle]]-F1465=F1465-F1464,טבלה20[[#This Row],[LengthofCycle]]-F1465&lt;&gt;0),1,""),"")</f>
        <v/>
      </c>
      <c r="H1466" t="str">
        <f>IF(טבלה20[[#This Row],[דילוג]]=1,SUM(G1466:G1467),"")</f>
        <v/>
      </c>
      <c r="I1466" t="str">
        <f>IF(AND(טבלה20[[#This Row],[CycleNumber]]&gt;B1465,טבלה20[[#This Row],[CycleNumber]]&gt;2),IF(טבלה20[[#This Row],[דילוג]]=1,טבלה20[[#This Row],[LengthofCycle]]-F1465,I1465),"")</f>
        <v/>
      </c>
      <c r="J1466">
        <f>IF(AND(טבלה20[[#This Row],[CycleNumber]]&gt;B1465,טבלה20[[#This Row],[CycleNumber]]&gt;2),IF(טבלה20[[#This Row],[דילוג]]=1,1,IF(MAX(J1464:J1465)=1,1,IF(טבלה20[[#This Row],[LengthofCycle]]-F1465&lt;&gt;טבלה20[[#This Row],[הפרש קבוע אחרון]],0,""))),"")</f>
        <v>0</v>
      </c>
      <c r="K1466" t="str">
        <f>IF(טבלה20[[#This Row],[CycleNumber]]&lt;3,"",IF(טבלה20[[#This Row],[דילוג]]=1,1,IF(K1465="","",IF(טבלה20[[#This Row],[LengthofCycle]]-F1465=טבלה20[[#This Row],[הפרש קבוע אחרון]],1,IF(K1465+1&gt;3,"",K1465+1)))))</f>
        <v/>
      </c>
      <c r="L1466" t="str">
        <f>IF(OR(טבלה20[[#This Row],[פעילות]]="",K1465=""),"",IF(טבלה20[[#This Row],[פעילות]]=1,1,0))</f>
        <v/>
      </c>
      <c r="M1466" s="1" t="str">
        <f>IF(טבלה20[[#This Row],[פעילות]]="","",IF(OR(M1465="",AND(טבלה20[[#This Row],[דילוג]]=1,K1465=3)),1,M1465+1))</f>
        <v/>
      </c>
      <c r="N1466" s="1" t="str">
        <f>IF(AND(טבלה20[[#This Row],[מחזורי פעילות]]=3,G1467=1,טבלה20[[#This Row],[הפרש קבוע אחרון]]&lt;&gt;I1467),1,"")</f>
        <v/>
      </c>
      <c r="O1466" s="1" t="str">
        <f>IF(AND(טבלה20[[#This Row],[מחזורי פעילות]]=3,G1467=1,טבלה20[[#This Row],[הפרש קבוע אחרון]]=I1467),1,"")</f>
        <v/>
      </c>
      <c r="P1466" s="1" t="str">
        <f>IF(AND(טבלה20[[#This Row],[דילוג]]=1,טבלה20[[#This Row],[הפרש קבוע אחרון]]=I1465,טבלה20[[#This Row],[מחזורי פעילות]]&gt;1),1,"")</f>
        <v/>
      </c>
      <c r="Q1466" s="1" t="str">
        <f>IF(OR(AND(טבלה20[[#This Row],[מחזורי פעילות]]&lt;&gt;"",M1467=""),AND(טבלה20[[#This Row],[פעילות]]=3,M1467=1)),טבלה20[[#This Row],[מחזורי פעילות]],"")</f>
        <v/>
      </c>
      <c r="R1466" s="1" t="str">
        <f>IF(טבלה20[[#This Row],[באיזה מחזור נעקר אחרי קביעה?]]&lt;&gt;"",1,"")</f>
        <v/>
      </c>
      <c r="S1466" s="1" t="str">
        <f>IF(AND(טבלה20[[#This Row],[באיזה מחזור נעקר אחרי קביעה?]]&lt;&gt;"",טבלה20[[#This Row],[CycleNumber]]&gt;B1467),טבלה20[[#This Row],[באיזה מחזור נעקר אחרי קביעה?]],"")</f>
        <v/>
      </c>
      <c r="T1466" s="1" t="str">
        <f>IF(AND(טבלה20[[#This Row],[הפרש קבוע אחרון]]&lt;&gt;"",I1465=""),טבלה20[[#This Row],[CycleNumber]],"")</f>
        <v/>
      </c>
      <c r="U1466" s="1" t="str">
        <f>IF(OR(טבלה20[[#This Row],[CycleNumber]]&gt;B1467,B1467=""),טבלה20[[#This Row],[CycleNumber]],"")</f>
        <v/>
      </c>
      <c r="V146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6" t="s">
        <v>151</v>
      </c>
      <c r="AO1466">
        <v>3</v>
      </c>
      <c r="AP1466">
        <v>31</v>
      </c>
      <c r="AQ1466">
        <f t="shared" si="48"/>
        <v>0</v>
      </c>
      <c r="AR1466" t="str">
        <f t="shared" si="49"/>
        <v/>
      </c>
    </row>
    <row r="1467" spans="1:44" hidden="1" x14ac:dyDescent="0.25">
      <c r="A1467" t="s">
        <v>151</v>
      </c>
      <c r="B1467">
        <v>5</v>
      </c>
      <c r="C1467">
        <v>0</v>
      </c>
      <c r="D1467">
        <v>1</v>
      </c>
      <c r="E1467">
        <v>0</v>
      </c>
      <c r="F1467">
        <v>33</v>
      </c>
      <c r="G1467" t="str">
        <f>IF(טבלה20[[#This Row],[CycleNumber]]&gt;2,IF(AND(טבלה20[[#This Row],[LengthofCycle]]-F1466=F1466-F1465,טבלה20[[#This Row],[LengthofCycle]]-F1466&lt;&gt;0),1,""),"")</f>
        <v/>
      </c>
      <c r="H1467" t="str">
        <f>IF(טבלה20[[#This Row],[דילוג]]=1,SUM(G1467:G1468),"")</f>
        <v/>
      </c>
      <c r="I1467" t="str">
        <f>IF(AND(טבלה20[[#This Row],[CycleNumber]]&gt;B1466,טבלה20[[#This Row],[CycleNumber]]&gt;2),IF(טבלה20[[#This Row],[דילוג]]=1,טבלה20[[#This Row],[LengthofCycle]]-F1466,I1466),"")</f>
        <v/>
      </c>
      <c r="J1467">
        <f>IF(AND(טבלה20[[#This Row],[CycleNumber]]&gt;B1466,טבלה20[[#This Row],[CycleNumber]]&gt;2),IF(טבלה20[[#This Row],[דילוג]]=1,1,IF(MAX(J1465:J1466)=1,1,IF(טבלה20[[#This Row],[LengthofCycle]]-F1466&lt;&gt;טבלה20[[#This Row],[הפרש קבוע אחרון]],0,""))),"")</f>
        <v>0</v>
      </c>
      <c r="K1467" t="str">
        <f>IF(טבלה20[[#This Row],[CycleNumber]]&lt;3,"",IF(טבלה20[[#This Row],[דילוג]]=1,1,IF(K1466="","",IF(טבלה20[[#This Row],[LengthofCycle]]-F1466=טבלה20[[#This Row],[הפרש קבוע אחרון]],1,IF(K1466+1&gt;3,"",K1466+1)))))</f>
        <v/>
      </c>
      <c r="L1467" t="str">
        <f>IF(OR(טבלה20[[#This Row],[פעילות]]="",K1466=""),"",IF(טבלה20[[#This Row],[פעילות]]=1,1,0))</f>
        <v/>
      </c>
      <c r="M1467" s="1" t="str">
        <f>IF(טבלה20[[#This Row],[פעילות]]="","",IF(OR(M1466="",AND(טבלה20[[#This Row],[דילוג]]=1,K1466=3)),1,M1466+1))</f>
        <v/>
      </c>
      <c r="N1467" s="1" t="str">
        <f>IF(AND(טבלה20[[#This Row],[מחזורי פעילות]]=3,G1468=1,טבלה20[[#This Row],[הפרש קבוע אחרון]]&lt;&gt;I1468),1,"")</f>
        <v/>
      </c>
      <c r="O1467" s="1" t="str">
        <f>IF(AND(טבלה20[[#This Row],[מחזורי פעילות]]=3,G1468=1,טבלה20[[#This Row],[הפרש קבוע אחרון]]=I1468),1,"")</f>
        <v/>
      </c>
      <c r="P1467" s="1" t="str">
        <f>IF(AND(טבלה20[[#This Row],[דילוג]]=1,טבלה20[[#This Row],[הפרש קבוע אחרון]]=I1466,טבלה20[[#This Row],[מחזורי פעילות]]&gt;1),1,"")</f>
        <v/>
      </c>
      <c r="Q1467" s="1" t="str">
        <f>IF(OR(AND(טבלה20[[#This Row],[מחזורי פעילות]]&lt;&gt;"",M1468=""),AND(טבלה20[[#This Row],[פעילות]]=3,M1468=1)),טבלה20[[#This Row],[מחזורי פעילות]],"")</f>
        <v/>
      </c>
      <c r="R1467" s="1" t="str">
        <f>IF(טבלה20[[#This Row],[באיזה מחזור נעקר אחרי קביעה?]]&lt;&gt;"",1,"")</f>
        <v/>
      </c>
      <c r="S1467" s="1" t="str">
        <f>IF(AND(טבלה20[[#This Row],[באיזה מחזור נעקר אחרי קביעה?]]&lt;&gt;"",טבלה20[[#This Row],[CycleNumber]]&gt;B1468),טבלה20[[#This Row],[באיזה מחזור נעקר אחרי קביעה?]],"")</f>
        <v/>
      </c>
      <c r="T1467" s="1" t="str">
        <f>IF(AND(טבלה20[[#This Row],[הפרש קבוע אחרון]]&lt;&gt;"",I1466=""),טבלה20[[#This Row],[CycleNumber]],"")</f>
        <v/>
      </c>
      <c r="U1467" s="1" t="str">
        <f>IF(OR(טבלה20[[#This Row],[CycleNumber]]&gt;B1468,B1468=""),טבלה20[[#This Row],[CycleNumber]],"")</f>
        <v/>
      </c>
      <c r="V146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7" t="s">
        <v>151</v>
      </c>
      <c r="AO1467">
        <v>4</v>
      </c>
      <c r="AP1467">
        <v>38</v>
      </c>
      <c r="AQ1467">
        <f t="shared" si="48"/>
        <v>0</v>
      </c>
      <c r="AR1467" t="str">
        <f t="shared" si="49"/>
        <v/>
      </c>
    </row>
    <row r="1468" spans="1:44" hidden="1" x14ac:dyDescent="0.25">
      <c r="A1468" t="s">
        <v>151</v>
      </c>
      <c r="B1468">
        <v>6</v>
      </c>
      <c r="C1468">
        <v>0</v>
      </c>
      <c r="D1468">
        <v>0</v>
      </c>
      <c r="E1468">
        <v>0</v>
      </c>
      <c r="F1468">
        <v>35</v>
      </c>
      <c r="G1468" t="str">
        <f>IF(טבלה20[[#This Row],[CycleNumber]]&gt;2,IF(AND(טבלה20[[#This Row],[LengthofCycle]]-F1467=F1467-F1466,טבלה20[[#This Row],[LengthofCycle]]-F1467&lt;&gt;0),1,""),"")</f>
        <v/>
      </c>
      <c r="H1468" t="str">
        <f>IF(טבלה20[[#This Row],[דילוג]]=1,SUM(G1468:G1469),"")</f>
        <v/>
      </c>
      <c r="I1468" t="str">
        <f>IF(AND(טבלה20[[#This Row],[CycleNumber]]&gt;B1467,טבלה20[[#This Row],[CycleNumber]]&gt;2),IF(טבלה20[[#This Row],[דילוג]]=1,טבלה20[[#This Row],[LengthofCycle]]-F1467,I1467),"")</f>
        <v/>
      </c>
      <c r="J1468">
        <f>IF(AND(טבלה20[[#This Row],[CycleNumber]]&gt;B1467,טבלה20[[#This Row],[CycleNumber]]&gt;2),IF(טבלה20[[#This Row],[דילוג]]=1,1,IF(MAX(J1466:J1467)=1,1,IF(טבלה20[[#This Row],[LengthofCycle]]-F1467&lt;&gt;טבלה20[[#This Row],[הפרש קבוע אחרון]],0,""))),"")</f>
        <v>0</v>
      </c>
      <c r="K1468" t="str">
        <f>IF(טבלה20[[#This Row],[CycleNumber]]&lt;3,"",IF(טבלה20[[#This Row],[דילוג]]=1,1,IF(K1467="","",IF(טבלה20[[#This Row],[LengthofCycle]]-F1467=טבלה20[[#This Row],[הפרש קבוע אחרון]],1,IF(K1467+1&gt;3,"",K1467+1)))))</f>
        <v/>
      </c>
      <c r="L1468" t="str">
        <f>IF(OR(טבלה20[[#This Row],[פעילות]]="",K1467=""),"",IF(טבלה20[[#This Row],[פעילות]]=1,1,0))</f>
        <v/>
      </c>
      <c r="M1468" s="1" t="str">
        <f>IF(טבלה20[[#This Row],[פעילות]]="","",IF(OR(M1467="",AND(טבלה20[[#This Row],[דילוג]]=1,K1467=3)),1,M1467+1))</f>
        <v/>
      </c>
      <c r="N1468" s="1" t="str">
        <f>IF(AND(טבלה20[[#This Row],[מחזורי פעילות]]=3,G1469=1,טבלה20[[#This Row],[הפרש קבוע אחרון]]&lt;&gt;I1469),1,"")</f>
        <v/>
      </c>
      <c r="O1468" s="1" t="str">
        <f>IF(AND(טבלה20[[#This Row],[מחזורי פעילות]]=3,G1469=1,טבלה20[[#This Row],[הפרש קבוע אחרון]]=I1469),1,"")</f>
        <v/>
      </c>
      <c r="P1468" s="1" t="str">
        <f>IF(AND(טבלה20[[#This Row],[דילוג]]=1,טבלה20[[#This Row],[הפרש קבוע אחרון]]=I1467,טבלה20[[#This Row],[מחזורי פעילות]]&gt;1),1,"")</f>
        <v/>
      </c>
      <c r="Q1468" s="1" t="str">
        <f>IF(OR(AND(טבלה20[[#This Row],[מחזורי פעילות]]&lt;&gt;"",M1469=""),AND(טבלה20[[#This Row],[פעילות]]=3,M1469=1)),טבלה20[[#This Row],[מחזורי פעילות]],"")</f>
        <v/>
      </c>
      <c r="R1468" s="1" t="str">
        <f>IF(טבלה20[[#This Row],[באיזה מחזור נעקר אחרי קביעה?]]&lt;&gt;"",1,"")</f>
        <v/>
      </c>
      <c r="S1468" s="1" t="str">
        <f>IF(AND(טבלה20[[#This Row],[באיזה מחזור נעקר אחרי קביעה?]]&lt;&gt;"",טבלה20[[#This Row],[CycleNumber]]&gt;B1469),טבלה20[[#This Row],[באיזה מחזור נעקר אחרי קביעה?]],"")</f>
        <v/>
      </c>
      <c r="T1468" s="1" t="str">
        <f>IF(AND(טבלה20[[#This Row],[הפרש קבוע אחרון]]&lt;&gt;"",I1467=""),טבלה20[[#This Row],[CycleNumber]],"")</f>
        <v/>
      </c>
      <c r="U1468" s="1" t="str">
        <f>IF(OR(טבלה20[[#This Row],[CycleNumber]]&gt;B1469,B1469=""),טבלה20[[#This Row],[CycleNumber]],"")</f>
        <v/>
      </c>
      <c r="V146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8" t="s">
        <v>151</v>
      </c>
      <c r="AO1468">
        <v>5</v>
      </c>
      <c r="AP1468">
        <v>33</v>
      </c>
      <c r="AQ1468">
        <f t="shared" si="48"/>
        <v>0</v>
      </c>
      <c r="AR1468" t="str">
        <f t="shared" si="49"/>
        <v/>
      </c>
    </row>
    <row r="1469" spans="1:44" hidden="1" x14ac:dyDescent="0.25">
      <c r="A1469" t="s">
        <v>151</v>
      </c>
      <c r="B1469">
        <v>7</v>
      </c>
      <c r="C1469">
        <v>0</v>
      </c>
      <c r="D1469">
        <v>1</v>
      </c>
      <c r="E1469">
        <v>0</v>
      </c>
      <c r="F1469">
        <v>32</v>
      </c>
      <c r="G1469" t="str">
        <f>IF(טבלה20[[#This Row],[CycleNumber]]&gt;2,IF(AND(טבלה20[[#This Row],[LengthofCycle]]-F1468=F1468-F1467,טבלה20[[#This Row],[LengthofCycle]]-F1468&lt;&gt;0),1,""),"")</f>
        <v/>
      </c>
      <c r="H1469" t="str">
        <f>IF(טבלה20[[#This Row],[דילוג]]=1,SUM(G1469:G1470),"")</f>
        <v/>
      </c>
      <c r="I1469" t="str">
        <f>IF(AND(טבלה20[[#This Row],[CycleNumber]]&gt;B1468,טבלה20[[#This Row],[CycleNumber]]&gt;2),IF(טבלה20[[#This Row],[דילוג]]=1,טבלה20[[#This Row],[LengthofCycle]]-F1468,I1468),"")</f>
        <v/>
      </c>
      <c r="J1469">
        <f>IF(AND(טבלה20[[#This Row],[CycleNumber]]&gt;B1468,טבלה20[[#This Row],[CycleNumber]]&gt;2),IF(טבלה20[[#This Row],[דילוג]]=1,1,IF(MAX(J1467:J1468)=1,1,IF(טבלה20[[#This Row],[LengthofCycle]]-F1468&lt;&gt;טבלה20[[#This Row],[הפרש קבוע אחרון]],0,""))),"")</f>
        <v>0</v>
      </c>
      <c r="K1469" t="str">
        <f>IF(טבלה20[[#This Row],[CycleNumber]]&lt;3,"",IF(טבלה20[[#This Row],[דילוג]]=1,1,IF(K1468="","",IF(טבלה20[[#This Row],[LengthofCycle]]-F1468=טבלה20[[#This Row],[הפרש קבוע אחרון]],1,IF(K1468+1&gt;3,"",K1468+1)))))</f>
        <v/>
      </c>
      <c r="L1469" t="str">
        <f>IF(OR(טבלה20[[#This Row],[פעילות]]="",K1468=""),"",IF(טבלה20[[#This Row],[פעילות]]=1,1,0))</f>
        <v/>
      </c>
      <c r="M1469" s="1" t="str">
        <f>IF(טבלה20[[#This Row],[פעילות]]="","",IF(OR(M1468="",AND(טבלה20[[#This Row],[דילוג]]=1,K1468=3)),1,M1468+1))</f>
        <v/>
      </c>
      <c r="N1469" s="1" t="str">
        <f>IF(AND(טבלה20[[#This Row],[מחזורי פעילות]]=3,G1470=1,טבלה20[[#This Row],[הפרש קבוע אחרון]]&lt;&gt;I1470),1,"")</f>
        <v/>
      </c>
      <c r="O1469" s="1" t="str">
        <f>IF(AND(טבלה20[[#This Row],[מחזורי פעילות]]=3,G1470=1,טבלה20[[#This Row],[הפרש קבוע אחרון]]=I1470),1,"")</f>
        <v/>
      </c>
      <c r="P1469" s="1" t="str">
        <f>IF(AND(טבלה20[[#This Row],[דילוג]]=1,טבלה20[[#This Row],[הפרש קבוע אחרון]]=I1468,טבלה20[[#This Row],[מחזורי פעילות]]&gt;1),1,"")</f>
        <v/>
      </c>
      <c r="Q1469" s="1" t="str">
        <f>IF(OR(AND(טבלה20[[#This Row],[מחזורי פעילות]]&lt;&gt;"",M1470=""),AND(טבלה20[[#This Row],[פעילות]]=3,M1470=1)),טבלה20[[#This Row],[מחזורי פעילות]],"")</f>
        <v/>
      </c>
      <c r="R1469" s="1" t="str">
        <f>IF(טבלה20[[#This Row],[באיזה מחזור נעקר אחרי קביעה?]]&lt;&gt;"",1,"")</f>
        <v/>
      </c>
      <c r="S1469" s="1" t="str">
        <f>IF(AND(טבלה20[[#This Row],[באיזה מחזור נעקר אחרי קביעה?]]&lt;&gt;"",טבלה20[[#This Row],[CycleNumber]]&gt;B1470),טבלה20[[#This Row],[באיזה מחזור נעקר אחרי קביעה?]],"")</f>
        <v/>
      </c>
      <c r="T1469" s="1" t="str">
        <f>IF(AND(טבלה20[[#This Row],[הפרש קבוע אחרון]]&lt;&gt;"",I1468=""),טבלה20[[#This Row],[CycleNumber]],"")</f>
        <v/>
      </c>
      <c r="U1469" s="1" t="str">
        <f>IF(OR(טבלה20[[#This Row],[CycleNumber]]&gt;B1470,B1470=""),טבלה20[[#This Row],[CycleNumber]],"")</f>
        <v/>
      </c>
      <c r="V146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69" t="s">
        <v>151</v>
      </c>
      <c r="AO1469">
        <v>6</v>
      </c>
      <c r="AP1469">
        <v>35</v>
      </c>
      <c r="AQ1469">
        <f t="shared" si="48"/>
        <v>0</v>
      </c>
      <c r="AR1469" t="str">
        <f t="shared" si="49"/>
        <v/>
      </c>
    </row>
    <row r="1470" spans="1:44" hidden="1" x14ac:dyDescent="0.25">
      <c r="A1470" t="s">
        <v>151</v>
      </c>
      <c r="B1470">
        <v>8</v>
      </c>
      <c r="C1470">
        <v>0</v>
      </c>
      <c r="D1470">
        <v>1</v>
      </c>
      <c r="E1470">
        <v>0</v>
      </c>
      <c r="F1470">
        <v>36</v>
      </c>
      <c r="G1470" t="str">
        <f>IF(טבלה20[[#This Row],[CycleNumber]]&gt;2,IF(AND(טבלה20[[#This Row],[LengthofCycle]]-F1469=F1469-F1468,טבלה20[[#This Row],[LengthofCycle]]-F1469&lt;&gt;0),1,""),"")</f>
        <v/>
      </c>
      <c r="H1470" t="str">
        <f>IF(טבלה20[[#This Row],[דילוג]]=1,SUM(G1470:G1471),"")</f>
        <v/>
      </c>
      <c r="I1470" t="str">
        <f>IF(AND(טבלה20[[#This Row],[CycleNumber]]&gt;B1469,טבלה20[[#This Row],[CycleNumber]]&gt;2),IF(טבלה20[[#This Row],[דילוג]]=1,טבלה20[[#This Row],[LengthofCycle]]-F1469,I1469),"")</f>
        <v/>
      </c>
      <c r="J1470">
        <f>IF(AND(טבלה20[[#This Row],[CycleNumber]]&gt;B1469,טבלה20[[#This Row],[CycleNumber]]&gt;2),IF(טבלה20[[#This Row],[דילוג]]=1,1,IF(MAX(J1468:J1469)=1,1,IF(טבלה20[[#This Row],[LengthofCycle]]-F1469&lt;&gt;טבלה20[[#This Row],[הפרש קבוע אחרון]],0,""))),"")</f>
        <v>0</v>
      </c>
      <c r="K1470" t="str">
        <f>IF(טבלה20[[#This Row],[CycleNumber]]&lt;3,"",IF(טבלה20[[#This Row],[דילוג]]=1,1,IF(K1469="","",IF(טבלה20[[#This Row],[LengthofCycle]]-F1469=טבלה20[[#This Row],[הפרש קבוע אחרון]],1,IF(K1469+1&gt;3,"",K1469+1)))))</f>
        <v/>
      </c>
      <c r="L1470" t="str">
        <f>IF(OR(טבלה20[[#This Row],[פעילות]]="",K1469=""),"",IF(טבלה20[[#This Row],[פעילות]]=1,1,0))</f>
        <v/>
      </c>
      <c r="M1470" s="1" t="str">
        <f>IF(טבלה20[[#This Row],[פעילות]]="","",IF(OR(M1469="",AND(טבלה20[[#This Row],[דילוג]]=1,K1469=3)),1,M1469+1))</f>
        <v/>
      </c>
      <c r="N1470" s="1" t="str">
        <f>IF(AND(טבלה20[[#This Row],[מחזורי פעילות]]=3,G1471=1,טבלה20[[#This Row],[הפרש קבוע אחרון]]&lt;&gt;I1471),1,"")</f>
        <v/>
      </c>
      <c r="O1470" s="1" t="str">
        <f>IF(AND(טבלה20[[#This Row],[מחזורי פעילות]]=3,G1471=1,טבלה20[[#This Row],[הפרש קבוע אחרון]]=I1471),1,"")</f>
        <v/>
      </c>
      <c r="P1470" s="1" t="str">
        <f>IF(AND(טבלה20[[#This Row],[דילוג]]=1,טבלה20[[#This Row],[הפרש קבוע אחרון]]=I1469,טבלה20[[#This Row],[מחזורי פעילות]]&gt;1),1,"")</f>
        <v/>
      </c>
      <c r="Q1470" s="1" t="str">
        <f>IF(OR(AND(טבלה20[[#This Row],[מחזורי פעילות]]&lt;&gt;"",M1471=""),AND(טבלה20[[#This Row],[פעילות]]=3,M1471=1)),טבלה20[[#This Row],[מחזורי פעילות]],"")</f>
        <v/>
      </c>
      <c r="R1470" s="1" t="str">
        <f>IF(טבלה20[[#This Row],[באיזה מחזור נעקר אחרי קביעה?]]&lt;&gt;"",1,"")</f>
        <v/>
      </c>
      <c r="S1470" s="1" t="str">
        <f>IF(AND(טבלה20[[#This Row],[באיזה מחזור נעקר אחרי קביעה?]]&lt;&gt;"",טבלה20[[#This Row],[CycleNumber]]&gt;B1471),טבלה20[[#This Row],[באיזה מחזור נעקר אחרי קביעה?]],"")</f>
        <v/>
      </c>
      <c r="T1470" s="1" t="str">
        <f>IF(AND(טבלה20[[#This Row],[הפרש קבוע אחרון]]&lt;&gt;"",I1469=""),טבלה20[[#This Row],[CycleNumber]],"")</f>
        <v/>
      </c>
      <c r="U1470" s="1" t="str">
        <f>IF(OR(טבלה20[[#This Row],[CycleNumber]]&gt;B1471,B1471=""),טבלה20[[#This Row],[CycleNumber]],"")</f>
        <v/>
      </c>
      <c r="V147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0" t="s">
        <v>151</v>
      </c>
      <c r="AO1470">
        <v>7</v>
      </c>
      <c r="AP1470">
        <v>32</v>
      </c>
      <c r="AQ1470">
        <f t="shared" si="48"/>
        <v>0</v>
      </c>
      <c r="AR1470" t="str">
        <f t="shared" si="49"/>
        <v/>
      </c>
    </row>
    <row r="1471" spans="1:44" hidden="1" x14ac:dyDescent="0.25">
      <c r="A1471" t="s">
        <v>151</v>
      </c>
      <c r="B1471">
        <v>9</v>
      </c>
      <c r="C1471">
        <v>0</v>
      </c>
      <c r="D1471">
        <v>1</v>
      </c>
      <c r="E1471">
        <v>0</v>
      </c>
      <c r="F1471">
        <v>45</v>
      </c>
      <c r="G1471" t="str">
        <f>IF(טבלה20[[#This Row],[CycleNumber]]&gt;2,IF(AND(טבלה20[[#This Row],[LengthofCycle]]-F1470=F1470-F1469,טבלה20[[#This Row],[LengthofCycle]]-F1470&lt;&gt;0),1,""),"")</f>
        <v/>
      </c>
      <c r="H1471" t="str">
        <f>IF(טבלה20[[#This Row],[דילוג]]=1,SUM(G1471:G1472),"")</f>
        <v/>
      </c>
      <c r="I1471" t="str">
        <f>IF(AND(טבלה20[[#This Row],[CycleNumber]]&gt;B1470,טבלה20[[#This Row],[CycleNumber]]&gt;2),IF(טבלה20[[#This Row],[דילוג]]=1,טבלה20[[#This Row],[LengthofCycle]]-F1470,I1470),"")</f>
        <v/>
      </c>
      <c r="J1471">
        <f>IF(AND(טבלה20[[#This Row],[CycleNumber]]&gt;B1470,טבלה20[[#This Row],[CycleNumber]]&gt;2),IF(טבלה20[[#This Row],[דילוג]]=1,1,IF(MAX(J1469:J1470)=1,1,IF(טבלה20[[#This Row],[LengthofCycle]]-F1470&lt;&gt;טבלה20[[#This Row],[הפרש קבוע אחרון]],0,""))),"")</f>
        <v>0</v>
      </c>
      <c r="K1471" t="str">
        <f>IF(טבלה20[[#This Row],[CycleNumber]]&lt;3,"",IF(טבלה20[[#This Row],[דילוג]]=1,1,IF(K1470="","",IF(טבלה20[[#This Row],[LengthofCycle]]-F1470=טבלה20[[#This Row],[הפרש קבוע אחרון]],1,IF(K1470+1&gt;3,"",K1470+1)))))</f>
        <v/>
      </c>
      <c r="L1471" t="str">
        <f>IF(OR(טבלה20[[#This Row],[פעילות]]="",K1470=""),"",IF(טבלה20[[#This Row],[פעילות]]=1,1,0))</f>
        <v/>
      </c>
      <c r="M1471" s="1" t="str">
        <f>IF(טבלה20[[#This Row],[פעילות]]="","",IF(OR(M1470="",AND(טבלה20[[#This Row],[דילוג]]=1,K1470=3)),1,M1470+1))</f>
        <v/>
      </c>
      <c r="N1471" s="1" t="str">
        <f>IF(AND(טבלה20[[#This Row],[מחזורי פעילות]]=3,G1472=1,טבלה20[[#This Row],[הפרש קבוע אחרון]]&lt;&gt;I1472),1,"")</f>
        <v/>
      </c>
      <c r="O1471" s="1" t="str">
        <f>IF(AND(טבלה20[[#This Row],[מחזורי פעילות]]=3,G1472=1,טבלה20[[#This Row],[הפרש קבוע אחרון]]=I1472),1,"")</f>
        <v/>
      </c>
      <c r="P1471" s="1" t="str">
        <f>IF(AND(טבלה20[[#This Row],[דילוג]]=1,טבלה20[[#This Row],[הפרש קבוע אחרון]]=I1470,טבלה20[[#This Row],[מחזורי פעילות]]&gt;1),1,"")</f>
        <v/>
      </c>
      <c r="Q1471" s="1" t="str">
        <f>IF(OR(AND(טבלה20[[#This Row],[מחזורי פעילות]]&lt;&gt;"",M1472=""),AND(טבלה20[[#This Row],[פעילות]]=3,M1472=1)),טבלה20[[#This Row],[מחזורי פעילות]],"")</f>
        <v/>
      </c>
      <c r="R1471" s="1" t="str">
        <f>IF(טבלה20[[#This Row],[באיזה מחזור נעקר אחרי קביעה?]]&lt;&gt;"",1,"")</f>
        <v/>
      </c>
      <c r="S1471" s="1" t="str">
        <f>IF(AND(טבלה20[[#This Row],[באיזה מחזור נעקר אחרי קביעה?]]&lt;&gt;"",טבלה20[[#This Row],[CycleNumber]]&gt;B1472),טבלה20[[#This Row],[באיזה מחזור נעקר אחרי קביעה?]],"")</f>
        <v/>
      </c>
      <c r="T1471" s="1" t="str">
        <f>IF(AND(טבלה20[[#This Row],[הפרש קבוע אחרון]]&lt;&gt;"",I1470=""),טבלה20[[#This Row],[CycleNumber]],"")</f>
        <v/>
      </c>
      <c r="U1471" s="1" t="str">
        <f>IF(OR(טבלה20[[#This Row],[CycleNumber]]&gt;B1472,B1472=""),טבלה20[[#This Row],[CycleNumber]],"")</f>
        <v/>
      </c>
      <c r="V147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1" t="s">
        <v>151</v>
      </c>
      <c r="AO1471">
        <v>8</v>
      </c>
      <c r="AP1471">
        <v>36</v>
      </c>
      <c r="AQ1471">
        <f t="shared" si="48"/>
        <v>0</v>
      </c>
      <c r="AR1471" t="str">
        <f t="shared" si="49"/>
        <v/>
      </c>
    </row>
    <row r="1472" spans="1:44" hidden="1" x14ac:dyDescent="0.25">
      <c r="A1472" t="s">
        <v>151</v>
      </c>
      <c r="B1472">
        <v>10</v>
      </c>
      <c r="C1472">
        <v>0</v>
      </c>
      <c r="D1472">
        <v>1</v>
      </c>
      <c r="E1472">
        <v>0</v>
      </c>
      <c r="F1472">
        <v>42</v>
      </c>
      <c r="G1472" t="str">
        <f>IF(טבלה20[[#This Row],[CycleNumber]]&gt;2,IF(AND(טבלה20[[#This Row],[LengthofCycle]]-F1471=F1471-F1470,טבלה20[[#This Row],[LengthofCycle]]-F1471&lt;&gt;0),1,""),"")</f>
        <v/>
      </c>
      <c r="H1472" t="str">
        <f>IF(טבלה20[[#This Row],[דילוג]]=1,SUM(G1472:G1473),"")</f>
        <v/>
      </c>
      <c r="I1472" t="str">
        <f>IF(AND(טבלה20[[#This Row],[CycleNumber]]&gt;B1471,טבלה20[[#This Row],[CycleNumber]]&gt;2),IF(טבלה20[[#This Row],[דילוג]]=1,טבלה20[[#This Row],[LengthofCycle]]-F1471,I1471),"")</f>
        <v/>
      </c>
      <c r="J1472">
        <f>IF(AND(טבלה20[[#This Row],[CycleNumber]]&gt;B1471,טבלה20[[#This Row],[CycleNumber]]&gt;2),IF(טבלה20[[#This Row],[דילוג]]=1,1,IF(MAX(J1470:J1471)=1,1,IF(טבלה20[[#This Row],[LengthofCycle]]-F1471&lt;&gt;טבלה20[[#This Row],[הפרש קבוע אחרון]],0,""))),"")</f>
        <v>0</v>
      </c>
      <c r="K1472" t="str">
        <f>IF(טבלה20[[#This Row],[CycleNumber]]&lt;3,"",IF(טבלה20[[#This Row],[דילוג]]=1,1,IF(K1471="","",IF(טבלה20[[#This Row],[LengthofCycle]]-F1471=טבלה20[[#This Row],[הפרש קבוע אחרון]],1,IF(K1471+1&gt;3,"",K1471+1)))))</f>
        <v/>
      </c>
      <c r="L1472" t="str">
        <f>IF(OR(טבלה20[[#This Row],[פעילות]]="",K1471=""),"",IF(טבלה20[[#This Row],[פעילות]]=1,1,0))</f>
        <v/>
      </c>
      <c r="M1472" s="1" t="str">
        <f>IF(טבלה20[[#This Row],[פעילות]]="","",IF(OR(M1471="",AND(טבלה20[[#This Row],[דילוג]]=1,K1471=3)),1,M1471+1))</f>
        <v/>
      </c>
      <c r="N1472" s="1" t="str">
        <f>IF(AND(טבלה20[[#This Row],[מחזורי פעילות]]=3,G1473=1,טבלה20[[#This Row],[הפרש קבוע אחרון]]&lt;&gt;I1473),1,"")</f>
        <v/>
      </c>
      <c r="O1472" s="1" t="str">
        <f>IF(AND(טבלה20[[#This Row],[מחזורי פעילות]]=3,G1473=1,טבלה20[[#This Row],[הפרש קבוע אחרון]]=I1473),1,"")</f>
        <v/>
      </c>
      <c r="P1472" s="1" t="str">
        <f>IF(AND(טבלה20[[#This Row],[דילוג]]=1,טבלה20[[#This Row],[הפרש קבוע אחרון]]=I1471,טבלה20[[#This Row],[מחזורי פעילות]]&gt;1),1,"")</f>
        <v/>
      </c>
      <c r="Q1472" s="1" t="str">
        <f>IF(OR(AND(טבלה20[[#This Row],[מחזורי פעילות]]&lt;&gt;"",M1473=""),AND(טבלה20[[#This Row],[פעילות]]=3,M1473=1)),טבלה20[[#This Row],[מחזורי פעילות]],"")</f>
        <v/>
      </c>
      <c r="R1472" s="1" t="str">
        <f>IF(טבלה20[[#This Row],[באיזה מחזור נעקר אחרי קביעה?]]&lt;&gt;"",1,"")</f>
        <v/>
      </c>
      <c r="S1472" s="1" t="str">
        <f>IF(AND(טבלה20[[#This Row],[באיזה מחזור נעקר אחרי קביעה?]]&lt;&gt;"",טבלה20[[#This Row],[CycleNumber]]&gt;B1473),טבלה20[[#This Row],[באיזה מחזור נעקר אחרי קביעה?]],"")</f>
        <v/>
      </c>
      <c r="T1472" s="1" t="str">
        <f>IF(AND(טבלה20[[#This Row],[הפרש קבוע אחרון]]&lt;&gt;"",I1471=""),טבלה20[[#This Row],[CycleNumber]],"")</f>
        <v/>
      </c>
      <c r="U1472" s="1" t="str">
        <f>IF(OR(טבלה20[[#This Row],[CycleNumber]]&gt;B1473,B1473=""),טבלה20[[#This Row],[CycleNumber]],"")</f>
        <v/>
      </c>
      <c r="V147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2" t="s">
        <v>151</v>
      </c>
      <c r="AO1472">
        <v>9</v>
      </c>
      <c r="AP1472">
        <v>45</v>
      </c>
      <c r="AQ1472">
        <f t="shared" si="48"/>
        <v>0</v>
      </c>
      <c r="AR1472" t="str">
        <f t="shared" si="49"/>
        <v/>
      </c>
    </row>
    <row r="1473" spans="1:44" hidden="1" x14ac:dyDescent="0.25">
      <c r="A1473" t="s">
        <v>151</v>
      </c>
      <c r="B1473">
        <v>11</v>
      </c>
      <c r="C1473">
        <v>0</v>
      </c>
      <c r="D1473">
        <v>1</v>
      </c>
      <c r="E1473">
        <v>0</v>
      </c>
      <c r="F1473">
        <v>49</v>
      </c>
      <c r="G1473" t="str">
        <f>IF(טבלה20[[#This Row],[CycleNumber]]&gt;2,IF(AND(טבלה20[[#This Row],[LengthofCycle]]-F1472=F1472-F1471,טבלה20[[#This Row],[LengthofCycle]]-F1472&lt;&gt;0),1,""),"")</f>
        <v/>
      </c>
      <c r="H1473" t="str">
        <f>IF(טבלה20[[#This Row],[דילוג]]=1,SUM(G1473:G1474),"")</f>
        <v/>
      </c>
      <c r="I1473" t="str">
        <f>IF(AND(טבלה20[[#This Row],[CycleNumber]]&gt;B1472,טבלה20[[#This Row],[CycleNumber]]&gt;2),IF(טבלה20[[#This Row],[דילוג]]=1,טבלה20[[#This Row],[LengthofCycle]]-F1472,I1472),"")</f>
        <v/>
      </c>
      <c r="J1473">
        <f>IF(AND(טבלה20[[#This Row],[CycleNumber]]&gt;B1472,טבלה20[[#This Row],[CycleNumber]]&gt;2),IF(טבלה20[[#This Row],[דילוג]]=1,1,IF(MAX(J1471:J1472)=1,1,IF(טבלה20[[#This Row],[LengthofCycle]]-F1472&lt;&gt;טבלה20[[#This Row],[הפרש קבוע אחרון]],0,""))),"")</f>
        <v>0</v>
      </c>
      <c r="K1473" t="str">
        <f>IF(טבלה20[[#This Row],[CycleNumber]]&lt;3,"",IF(טבלה20[[#This Row],[דילוג]]=1,1,IF(K1472="","",IF(טבלה20[[#This Row],[LengthofCycle]]-F1472=טבלה20[[#This Row],[הפרש קבוע אחרון]],1,IF(K1472+1&gt;3,"",K1472+1)))))</f>
        <v/>
      </c>
      <c r="L1473" t="str">
        <f>IF(OR(טבלה20[[#This Row],[פעילות]]="",K1472=""),"",IF(טבלה20[[#This Row],[פעילות]]=1,1,0))</f>
        <v/>
      </c>
      <c r="M1473" s="1" t="str">
        <f>IF(טבלה20[[#This Row],[פעילות]]="","",IF(OR(M1472="",AND(טבלה20[[#This Row],[דילוג]]=1,K1472=3)),1,M1472+1))</f>
        <v/>
      </c>
      <c r="N1473" s="1" t="str">
        <f>IF(AND(טבלה20[[#This Row],[מחזורי פעילות]]=3,G1474=1,טבלה20[[#This Row],[הפרש קבוע אחרון]]&lt;&gt;I1474),1,"")</f>
        <v/>
      </c>
      <c r="O1473" s="1" t="str">
        <f>IF(AND(טבלה20[[#This Row],[מחזורי פעילות]]=3,G1474=1,טבלה20[[#This Row],[הפרש קבוע אחרון]]=I1474),1,"")</f>
        <v/>
      </c>
      <c r="P1473" s="1" t="str">
        <f>IF(AND(טבלה20[[#This Row],[דילוג]]=1,טבלה20[[#This Row],[הפרש קבוע אחרון]]=I1472,טבלה20[[#This Row],[מחזורי פעילות]]&gt;1),1,"")</f>
        <v/>
      </c>
      <c r="Q1473" s="1" t="str">
        <f>IF(OR(AND(טבלה20[[#This Row],[מחזורי פעילות]]&lt;&gt;"",M1474=""),AND(טבלה20[[#This Row],[פעילות]]=3,M1474=1)),טבלה20[[#This Row],[מחזורי פעילות]],"")</f>
        <v/>
      </c>
      <c r="R1473" s="1" t="str">
        <f>IF(טבלה20[[#This Row],[באיזה מחזור נעקר אחרי קביעה?]]&lt;&gt;"",1,"")</f>
        <v/>
      </c>
      <c r="S1473" s="1" t="str">
        <f>IF(AND(טבלה20[[#This Row],[באיזה מחזור נעקר אחרי קביעה?]]&lt;&gt;"",טבלה20[[#This Row],[CycleNumber]]&gt;B1474),טבלה20[[#This Row],[באיזה מחזור נעקר אחרי קביעה?]],"")</f>
        <v/>
      </c>
      <c r="T1473" s="1" t="str">
        <f>IF(AND(טבלה20[[#This Row],[הפרש קבוע אחרון]]&lt;&gt;"",I1472=""),טבלה20[[#This Row],[CycleNumber]],"")</f>
        <v/>
      </c>
      <c r="U1473" s="1" t="str">
        <f>IF(OR(טבלה20[[#This Row],[CycleNumber]]&gt;B1474,B1474=""),טבלה20[[#This Row],[CycleNumber]],"")</f>
        <v/>
      </c>
      <c r="V147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3" t="s">
        <v>151</v>
      </c>
      <c r="AO1473">
        <v>10</v>
      </c>
      <c r="AP1473">
        <v>42</v>
      </c>
      <c r="AQ1473">
        <f t="shared" si="48"/>
        <v>0</v>
      </c>
      <c r="AR1473" t="str">
        <f t="shared" si="49"/>
        <v/>
      </c>
    </row>
    <row r="1474" spans="1:44" hidden="1" x14ac:dyDescent="0.25">
      <c r="A1474" t="s">
        <v>151</v>
      </c>
      <c r="B1474">
        <v>12</v>
      </c>
      <c r="C1474">
        <v>0</v>
      </c>
      <c r="D1474">
        <v>0</v>
      </c>
      <c r="E1474">
        <v>0</v>
      </c>
      <c r="F1474">
        <v>34</v>
      </c>
      <c r="G1474" t="str">
        <f>IF(טבלה20[[#This Row],[CycleNumber]]&gt;2,IF(AND(טבלה20[[#This Row],[LengthofCycle]]-F1473=F1473-F1472,טבלה20[[#This Row],[LengthofCycle]]-F1473&lt;&gt;0),1,""),"")</f>
        <v/>
      </c>
      <c r="H1474" t="str">
        <f>IF(טבלה20[[#This Row],[דילוג]]=1,SUM(G1474:G1475),"")</f>
        <v/>
      </c>
      <c r="I1474" t="str">
        <f>IF(AND(טבלה20[[#This Row],[CycleNumber]]&gt;B1473,טבלה20[[#This Row],[CycleNumber]]&gt;2),IF(טבלה20[[#This Row],[דילוג]]=1,טבלה20[[#This Row],[LengthofCycle]]-F1473,I1473),"")</f>
        <v/>
      </c>
      <c r="J1474">
        <f>IF(AND(טבלה20[[#This Row],[CycleNumber]]&gt;B1473,טבלה20[[#This Row],[CycleNumber]]&gt;2),IF(טבלה20[[#This Row],[דילוג]]=1,1,IF(MAX(J1472:J1473)=1,1,IF(טבלה20[[#This Row],[LengthofCycle]]-F1473&lt;&gt;טבלה20[[#This Row],[הפרש קבוע אחרון]],0,""))),"")</f>
        <v>0</v>
      </c>
      <c r="K1474" t="str">
        <f>IF(טבלה20[[#This Row],[CycleNumber]]&lt;3,"",IF(טבלה20[[#This Row],[דילוג]]=1,1,IF(K1473="","",IF(טבלה20[[#This Row],[LengthofCycle]]-F1473=טבלה20[[#This Row],[הפרש קבוע אחרון]],1,IF(K1473+1&gt;3,"",K1473+1)))))</f>
        <v/>
      </c>
      <c r="L1474" t="str">
        <f>IF(OR(טבלה20[[#This Row],[פעילות]]="",K1473=""),"",IF(טבלה20[[#This Row],[פעילות]]=1,1,0))</f>
        <v/>
      </c>
      <c r="M1474" s="1" t="str">
        <f>IF(טבלה20[[#This Row],[פעילות]]="","",IF(OR(M1473="",AND(טבלה20[[#This Row],[דילוג]]=1,K1473=3)),1,M1473+1))</f>
        <v/>
      </c>
      <c r="N1474" s="1" t="str">
        <f>IF(AND(טבלה20[[#This Row],[מחזורי פעילות]]=3,G1475=1,טבלה20[[#This Row],[הפרש קבוע אחרון]]&lt;&gt;I1475),1,"")</f>
        <v/>
      </c>
      <c r="O1474" s="1" t="str">
        <f>IF(AND(טבלה20[[#This Row],[מחזורי פעילות]]=3,G1475=1,טבלה20[[#This Row],[הפרש קבוע אחרון]]=I1475),1,"")</f>
        <v/>
      </c>
      <c r="P1474" s="1" t="str">
        <f>IF(AND(טבלה20[[#This Row],[דילוג]]=1,טבלה20[[#This Row],[הפרש קבוע אחרון]]=I1473,טבלה20[[#This Row],[מחזורי פעילות]]&gt;1),1,"")</f>
        <v/>
      </c>
      <c r="Q1474" s="1" t="str">
        <f>IF(OR(AND(טבלה20[[#This Row],[מחזורי פעילות]]&lt;&gt;"",M1475=""),AND(טבלה20[[#This Row],[פעילות]]=3,M1475=1)),טבלה20[[#This Row],[מחזורי פעילות]],"")</f>
        <v/>
      </c>
      <c r="R1474" s="1" t="str">
        <f>IF(טבלה20[[#This Row],[באיזה מחזור נעקר אחרי קביעה?]]&lt;&gt;"",1,"")</f>
        <v/>
      </c>
      <c r="S1474" s="1" t="str">
        <f>IF(AND(טבלה20[[#This Row],[באיזה מחזור נעקר אחרי קביעה?]]&lt;&gt;"",טבלה20[[#This Row],[CycleNumber]]&gt;B1475),טבלה20[[#This Row],[באיזה מחזור נעקר אחרי קביעה?]],"")</f>
        <v/>
      </c>
      <c r="T1474" s="1" t="str">
        <f>IF(AND(טבלה20[[#This Row],[הפרש קבוע אחרון]]&lt;&gt;"",I1473=""),טבלה20[[#This Row],[CycleNumber]],"")</f>
        <v/>
      </c>
      <c r="U1474" s="1">
        <f>IF(OR(טבלה20[[#This Row],[CycleNumber]]&gt;B1475,B1475=""),טבלה20[[#This Row],[CycleNumber]],"")</f>
        <v>12</v>
      </c>
      <c r="V147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4" t="s">
        <v>151</v>
      </c>
      <c r="AO1474">
        <v>11</v>
      </c>
      <c r="AP1474">
        <v>49</v>
      </c>
      <c r="AQ1474">
        <f t="shared" si="48"/>
        <v>0</v>
      </c>
      <c r="AR1474" t="str">
        <f t="shared" si="49"/>
        <v/>
      </c>
    </row>
    <row r="1475" spans="1:44" hidden="1" x14ac:dyDescent="0.25">
      <c r="A1475" t="s">
        <v>80</v>
      </c>
      <c r="B1475">
        <v>1</v>
      </c>
      <c r="C1475">
        <v>0</v>
      </c>
      <c r="D1475">
        <v>1</v>
      </c>
      <c r="E1475">
        <v>0</v>
      </c>
      <c r="F1475">
        <v>34</v>
      </c>
      <c r="G1475" t="str">
        <f>IF(טבלה20[[#This Row],[CycleNumber]]&gt;2,IF(AND(טבלה20[[#This Row],[LengthofCycle]]-F1474=F1474-F1473,טבלה20[[#This Row],[LengthofCycle]]-F1474&lt;&gt;0),1,""),"")</f>
        <v/>
      </c>
      <c r="H1475" t="str">
        <f>IF(טבלה20[[#This Row],[דילוג]]=1,SUM(G1475:G1476),"")</f>
        <v/>
      </c>
      <c r="I1475" t="str">
        <f>IF(AND(טבלה20[[#This Row],[CycleNumber]]&gt;B1474,טבלה20[[#This Row],[CycleNumber]]&gt;2),IF(טבלה20[[#This Row],[דילוג]]=1,טבלה20[[#This Row],[LengthofCycle]]-F1474,I1474),"")</f>
        <v/>
      </c>
      <c r="J1475" t="str">
        <f>IF(AND(טבלה20[[#This Row],[CycleNumber]]&gt;B1474,טבלה20[[#This Row],[CycleNumber]]&gt;2),IF(טבלה20[[#This Row],[דילוג]]=1,1,IF(MAX(J1473:J1474)=1,1,IF(טבלה20[[#This Row],[LengthofCycle]]-F1474&lt;&gt;טבלה20[[#This Row],[הפרש קבוע אחרון]],0,""))),"")</f>
        <v/>
      </c>
      <c r="K1475" t="str">
        <f>IF(טבלה20[[#This Row],[CycleNumber]]&lt;3,"",IF(טבלה20[[#This Row],[דילוג]]=1,1,IF(K1474="","",IF(טבלה20[[#This Row],[LengthofCycle]]-F1474=טבלה20[[#This Row],[הפרש קבוע אחרון]],1,IF(K1474+1&gt;3,"",K1474+1)))))</f>
        <v/>
      </c>
      <c r="L1475" t="str">
        <f>IF(OR(טבלה20[[#This Row],[פעילות]]="",K1474=""),"",IF(טבלה20[[#This Row],[פעילות]]=1,1,0))</f>
        <v/>
      </c>
      <c r="M1475" s="1" t="str">
        <f>IF(טבלה20[[#This Row],[פעילות]]="","",IF(OR(M1474="",AND(טבלה20[[#This Row],[דילוג]]=1,K1474=3)),1,M1474+1))</f>
        <v/>
      </c>
      <c r="N1475" s="1" t="str">
        <f>IF(AND(טבלה20[[#This Row],[מחזורי פעילות]]=3,G1476=1,טבלה20[[#This Row],[הפרש קבוע אחרון]]&lt;&gt;I1476),1,"")</f>
        <v/>
      </c>
      <c r="O1475" s="1" t="str">
        <f>IF(AND(טבלה20[[#This Row],[מחזורי פעילות]]=3,G1476=1,טבלה20[[#This Row],[הפרש קבוע אחרון]]=I1476),1,"")</f>
        <v/>
      </c>
      <c r="P1475" s="1" t="str">
        <f>IF(AND(טבלה20[[#This Row],[דילוג]]=1,טבלה20[[#This Row],[הפרש קבוע אחרון]]=I1474,טבלה20[[#This Row],[מחזורי פעילות]]&gt;1),1,"")</f>
        <v/>
      </c>
      <c r="Q1475" s="1" t="str">
        <f>IF(OR(AND(טבלה20[[#This Row],[מחזורי פעילות]]&lt;&gt;"",M1476=""),AND(טבלה20[[#This Row],[פעילות]]=3,M1476=1)),טבלה20[[#This Row],[מחזורי פעילות]],"")</f>
        <v/>
      </c>
      <c r="R1475" s="1" t="str">
        <f>IF(טבלה20[[#This Row],[באיזה מחזור נעקר אחרי קביעה?]]&lt;&gt;"",1,"")</f>
        <v/>
      </c>
      <c r="S1475" s="1" t="str">
        <f>IF(AND(טבלה20[[#This Row],[באיזה מחזור נעקר אחרי קביעה?]]&lt;&gt;"",טבלה20[[#This Row],[CycleNumber]]&gt;B1476),טבלה20[[#This Row],[באיזה מחזור נעקר אחרי קביעה?]],"")</f>
        <v/>
      </c>
      <c r="T1475" s="1" t="str">
        <f>IF(AND(טבלה20[[#This Row],[הפרש קבוע אחרון]]&lt;&gt;"",I1474=""),טבלה20[[#This Row],[CycleNumber]],"")</f>
        <v/>
      </c>
      <c r="U1475" s="1" t="str">
        <f>IF(OR(טבלה20[[#This Row],[CycleNumber]]&gt;B1476,B1476=""),טבלה20[[#This Row],[CycleNumber]],"")</f>
        <v/>
      </c>
      <c r="V147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5" t="s">
        <v>151</v>
      </c>
      <c r="AO1475">
        <v>12</v>
      </c>
      <c r="AP1475">
        <v>34</v>
      </c>
      <c r="AQ1475">
        <f t="shared" si="48"/>
        <v>0</v>
      </c>
      <c r="AR1475" t="str">
        <f t="shared" si="49"/>
        <v/>
      </c>
    </row>
    <row r="1476" spans="1:44" hidden="1" x14ac:dyDescent="0.25">
      <c r="A1476" t="s">
        <v>80</v>
      </c>
      <c r="B1476">
        <v>2</v>
      </c>
      <c r="C1476">
        <v>0</v>
      </c>
      <c r="D1476">
        <v>1</v>
      </c>
      <c r="E1476">
        <v>0</v>
      </c>
      <c r="F1476">
        <v>32</v>
      </c>
      <c r="G1476" t="str">
        <f>IF(טבלה20[[#This Row],[CycleNumber]]&gt;2,IF(AND(טבלה20[[#This Row],[LengthofCycle]]-F1475=F1475-F1474,טבלה20[[#This Row],[LengthofCycle]]-F1475&lt;&gt;0),1,""),"")</f>
        <v/>
      </c>
      <c r="H1476" t="str">
        <f>IF(טבלה20[[#This Row],[דילוג]]=1,SUM(G1476:G1477),"")</f>
        <v/>
      </c>
      <c r="I1476" t="str">
        <f>IF(AND(טבלה20[[#This Row],[CycleNumber]]&gt;B1475,טבלה20[[#This Row],[CycleNumber]]&gt;2),IF(טבלה20[[#This Row],[דילוג]]=1,טבלה20[[#This Row],[LengthofCycle]]-F1475,I1475),"")</f>
        <v/>
      </c>
      <c r="J1476" t="str">
        <f>IF(AND(טבלה20[[#This Row],[CycleNumber]]&gt;B1475,טבלה20[[#This Row],[CycleNumber]]&gt;2),IF(טבלה20[[#This Row],[דילוג]]=1,1,IF(MAX(J1474:J1475)=1,1,IF(טבלה20[[#This Row],[LengthofCycle]]-F1475&lt;&gt;טבלה20[[#This Row],[הפרש קבוע אחרון]],0,""))),"")</f>
        <v/>
      </c>
      <c r="K1476" t="str">
        <f>IF(טבלה20[[#This Row],[CycleNumber]]&lt;3,"",IF(טבלה20[[#This Row],[דילוג]]=1,1,IF(K1475="","",IF(טבלה20[[#This Row],[LengthofCycle]]-F1475=טבלה20[[#This Row],[הפרש קבוע אחרון]],1,IF(K1475+1&gt;3,"",K1475+1)))))</f>
        <v/>
      </c>
      <c r="L1476" t="str">
        <f>IF(OR(טבלה20[[#This Row],[פעילות]]="",K1475=""),"",IF(טבלה20[[#This Row],[פעילות]]=1,1,0))</f>
        <v/>
      </c>
      <c r="M1476" s="1" t="str">
        <f>IF(טבלה20[[#This Row],[פעילות]]="","",IF(OR(M1475="",AND(טבלה20[[#This Row],[דילוג]]=1,K1475=3)),1,M1475+1))</f>
        <v/>
      </c>
      <c r="N1476" s="1" t="str">
        <f>IF(AND(טבלה20[[#This Row],[מחזורי פעילות]]=3,G1477=1,טבלה20[[#This Row],[הפרש קבוע אחרון]]&lt;&gt;I1477),1,"")</f>
        <v/>
      </c>
      <c r="O1476" s="1" t="str">
        <f>IF(AND(טבלה20[[#This Row],[מחזורי פעילות]]=3,G1477=1,טבלה20[[#This Row],[הפרש קבוע אחרון]]=I1477),1,"")</f>
        <v/>
      </c>
      <c r="P1476" s="1" t="str">
        <f>IF(AND(טבלה20[[#This Row],[דילוג]]=1,טבלה20[[#This Row],[הפרש קבוע אחרון]]=I1475,טבלה20[[#This Row],[מחזורי פעילות]]&gt;1),1,"")</f>
        <v/>
      </c>
      <c r="Q1476" s="1" t="str">
        <f>IF(OR(AND(טבלה20[[#This Row],[מחזורי פעילות]]&lt;&gt;"",M1477=""),AND(טבלה20[[#This Row],[פעילות]]=3,M1477=1)),טבלה20[[#This Row],[מחזורי פעילות]],"")</f>
        <v/>
      </c>
      <c r="R1476" s="1" t="str">
        <f>IF(טבלה20[[#This Row],[באיזה מחזור נעקר אחרי קביעה?]]&lt;&gt;"",1,"")</f>
        <v/>
      </c>
      <c r="S1476" s="1" t="str">
        <f>IF(AND(טבלה20[[#This Row],[באיזה מחזור נעקר אחרי קביעה?]]&lt;&gt;"",טבלה20[[#This Row],[CycleNumber]]&gt;B1477),טבלה20[[#This Row],[באיזה מחזור נעקר אחרי קביעה?]],"")</f>
        <v/>
      </c>
      <c r="T1476" s="1" t="str">
        <f>IF(AND(טבלה20[[#This Row],[הפרש קבוע אחרון]]&lt;&gt;"",I1475=""),טבלה20[[#This Row],[CycleNumber]],"")</f>
        <v/>
      </c>
      <c r="U1476" s="1" t="str">
        <f>IF(OR(טבלה20[[#This Row],[CycleNumber]]&gt;B1477,B1477=""),טבלה20[[#This Row],[CycleNumber]],"")</f>
        <v/>
      </c>
      <c r="V147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6" t="s">
        <v>80</v>
      </c>
      <c r="AO1476">
        <v>1</v>
      </c>
      <c r="AP1476">
        <v>34</v>
      </c>
      <c r="AQ1476" t="str">
        <f t="shared" si="48"/>
        <v/>
      </c>
      <c r="AR1476" t="str">
        <f t="shared" si="49"/>
        <v/>
      </c>
    </row>
    <row r="1477" spans="1:44" hidden="1" x14ac:dyDescent="0.25">
      <c r="A1477" t="s">
        <v>80</v>
      </c>
      <c r="B1477">
        <v>3</v>
      </c>
      <c r="C1477">
        <v>0</v>
      </c>
      <c r="D1477">
        <v>1</v>
      </c>
      <c r="E1477">
        <v>0</v>
      </c>
      <c r="F1477">
        <v>35</v>
      </c>
      <c r="G1477" t="str">
        <f>IF(טבלה20[[#This Row],[CycleNumber]]&gt;2,IF(AND(טבלה20[[#This Row],[LengthofCycle]]-F1476=F1476-F1475,טבלה20[[#This Row],[LengthofCycle]]-F1476&lt;&gt;0),1,""),"")</f>
        <v/>
      </c>
      <c r="H1477" t="str">
        <f>IF(טבלה20[[#This Row],[דילוג]]=1,SUM(G1477:G1478),"")</f>
        <v/>
      </c>
      <c r="I1477" t="str">
        <f>IF(AND(טבלה20[[#This Row],[CycleNumber]]&gt;B1476,טבלה20[[#This Row],[CycleNumber]]&gt;2),IF(טבלה20[[#This Row],[דילוג]]=1,טבלה20[[#This Row],[LengthofCycle]]-F1476,I1476),"")</f>
        <v/>
      </c>
      <c r="J1477">
        <f>IF(AND(טבלה20[[#This Row],[CycleNumber]]&gt;B1476,טבלה20[[#This Row],[CycleNumber]]&gt;2),IF(טבלה20[[#This Row],[דילוג]]=1,1,IF(MAX(J1475:J1476)=1,1,IF(טבלה20[[#This Row],[LengthofCycle]]-F1476&lt;&gt;טבלה20[[#This Row],[הפרש קבוע אחרון]],0,""))),"")</f>
        <v>0</v>
      </c>
      <c r="K1477" t="str">
        <f>IF(טבלה20[[#This Row],[CycleNumber]]&lt;3,"",IF(טבלה20[[#This Row],[דילוג]]=1,1,IF(K1476="","",IF(טבלה20[[#This Row],[LengthofCycle]]-F1476=טבלה20[[#This Row],[הפרש קבוע אחרון]],1,IF(K1476+1&gt;3,"",K1476+1)))))</f>
        <v/>
      </c>
      <c r="L1477" t="str">
        <f>IF(OR(טבלה20[[#This Row],[פעילות]]="",K1476=""),"",IF(טבלה20[[#This Row],[פעילות]]=1,1,0))</f>
        <v/>
      </c>
      <c r="M1477" s="1" t="str">
        <f>IF(טבלה20[[#This Row],[פעילות]]="","",IF(OR(M1476="",AND(טבלה20[[#This Row],[דילוג]]=1,K1476=3)),1,M1476+1))</f>
        <v/>
      </c>
      <c r="N1477" s="1" t="str">
        <f>IF(AND(טבלה20[[#This Row],[מחזורי פעילות]]=3,G1478=1,טבלה20[[#This Row],[הפרש קבוע אחרון]]&lt;&gt;I1478),1,"")</f>
        <v/>
      </c>
      <c r="O1477" s="1" t="str">
        <f>IF(AND(טבלה20[[#This Row],[מחזורי פעילות]]=3,G1478=1,טבלה20[[#This Row],[הפרש קבוע אחרון]]=I1478),1,"")</f>
        <v/>
      </c>
      <c r="P1477" s="1" t="str">
        <f>IF(AND(טבלה20[[#This Row],[דילוג]]=1,טבלה20[[#This Row],[הפרש קבוע אחרון]]=I1476,טבלה20[[#This Row],[מחזורי פעילות]]&gt;1),1,"")</f>
        <v/>
      </c>
      <c r="Q1477" s="1" t="str">
        <f>IF(OR(AND(טבלה20[[#This Row],[מחזורי פעילות]]&lt;&gt;"",M1478=""),AND(טבלה20[[#This Row],[פעילות]]=3,M1478=1)),טבלה20[[#This Row],[מחזורי פעילות]],"")</f>
        <v/>
      </c>
      <c r="R1477" s="1" t="str">
        <f>IF(טבלה20[[#This Row],[באיזה מחזור נעקר אחרי קביעה?]]&lt;&gt;"",1,"")</f>
        <v/>
      </c>
      <c r="S1477" s="1" t="str">
        <f>IF(AND(טבלה20[[#This Row],[באיזה מחזור נעקר אחרי קביעה?]]&lt;&gt;"",טבלה20[[#This Row],[CycleNumber]]&gt;B1478),טבלה20[[#This Row],[באיזה מחזור נעקר אחרי קביעה?]],"")</f>
        <v/>
      </c>
      <c r="T1477" s="1" t="str">
        <f>IF(AND(טבלה20[[#This Row],[הפרש קבוע אחרון]]&lt;&gt;"",I1476=""),טבלה20[[#This Row],[CycleNumber]],"")</f>
        <v/>
      </c>
      <c r="U1477" s="1" t="str">
        <f>IF(OR(טבלה20[[#This Row],[CycleNumber]]&gt;B1478,B1478=""),טבלה20[[#This Row],[CycleNumber]],"")</f>
        <v/>
      </c>
      <c r="V147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7" t="s">
        <v>80</v>
      </c>
      <c r="AO1477">
        <v>2</v>
      </c>
      <c r="AP1477">
        <v>32</v>
      </c>
      <c r="AQ1477" t="str">
        <f t="shared" ref="AQ1477:AQ1540" si="50">IF(AO1477=AO1475+2,IF(AND(AP1475-AP1476=AP1476-AP1477,AP1475-AP1476&lt;&gt;0),1,0),"")</f>
        <v/>
      </c>
      <c r="AR1477" t="str">
        <f t="shared" si="49"/>
        <v/>
      </c>
    </row>
    <row r="1478" spans="1:44" hidden="1" x14ac:dyDescent="0.25">
      <c r="A1478" t="s">
        <v>80</v>
      </c>
      <c r="B1478">
        <v>4</v>
      </c>
      <c r="C1478">
        <v>0</v>
      </c>
      <c r="D1478">
        <v>1</v>
      </c>
      <c r="E1478">
        <v>0</v>
      </c>
      <c r="F1478">
        <v>29</v>
      </c>
      <c r="G1478" t="str">
        <f>IF(טבלה20[[#This Row],[CycleNumber]]&gt;2,IF(AND(טבלה20[[#This Row],[LengthofCycle]]-F1477=F1477-F1476,טבלה20[[#This Row],[LengthofCycle]]-F1477&lt;&gt;0),1,""),"")</f>
        <v/>
      </c>
      <c r="H1478" t="str">
        <f>IF(טבלה20[[#This Row],[דילוג]]=1,SUM(G1478:G1479),"")</f>
        <v/>
      </c>
      <c r="I1478" t="str">
        <f>IF(AND(טבלה20[[#This Row],[CycleNumber]]&gt;B1477,טבלה20[[#This Row],[CycleNumber]]&gt;2),IF(טבלה20[[#This Row],[דילוג]]=1,טבלה20[[#This Row],[LengthofCycle]]-F1477,I1477),"")</f>
        <v/>
      </c>
      <c r="J1478">
        <f>IF(AND(טבלה20[[#This Row],[CycleNumber]]&gt;B1477,טבלה20[[#This Row],[CycleNumber]]&gt;2),IF(טבלה20[[#This Row],[דילוג]]=1,1,IF(MAX(J1476:J1477)=1,1,IF(טבלה20[[#This Row],[LengthofCycle]]-F1477&lt;&gt;טבלה20[[#This Row],[הפרש קבוע אחרון]],0,""))),"")</f>
        <v>0</v>
      </c>
      <c r="K1478" t="str">
        <f>IF(טבלה20[[#This Row],[CycleNumber]]&lt;3,"",IF(טבלה20[[#This Row],[דילוג]]=1,1,IF(K1477="","",IF(טבלה20[[#This Row],[LengthofCycle]]-F1477=טבלה20[[#This Row],[הפרש קבוע אחרון]],1,IF(K1477+1&gt;3,"",K1477+1)))))</f>
        <v/>
      </c>
      <c r="L1478" t="str">
        <f>IF(OR(טבלה20[[#This Row],[פעילות]]="",K1477=""),"",IF(טבלה20[[#This Row],[פעילות]]=1,1,0))</f>
        <v/>
      </c>
      <c r="M1478" s="1" t="str">
        <f>IF(טבלה20[[#This Row],[פעילות]]="","",IF(OR(M1477="",AND(טבלה20[[#This Row],[דילוג]]=1,K1477=3)),1,M1477+1))</f>
        <v/>
      </c>
      <c r="N1478" s="1" t="str">
        <f>IF(AND(טבלה20[[#This Row],[מחזורי פעילות]]=3,G1479=1,טבלה20[[#This Row],[הפרש קבוע אחרון]]&lt;&gt;I1479),1,"")</f>
        <v/>
      </c>
      <c r="O1478" s="1" t="str">
        <f>IF(AND(טבלה20[[#This Row],[מחזורי פעילות]]=3,G1479=1,טבלה20[[#This Row],[הפרש קבוע אחרון]]=I1479),1,"")</f>
        <v/>
      </c>
      <c r="P1478" s="1" t="str">
        <f>IF(AND(טבלה20[[#This Row],[דילוג]]=1,טבלה20[[#This Row],[הפרש קבוע אחרון]]=I1477,טבלה20[[#This Row],[מחזורי פעילות]]&gt;1),1,"")</f>
        <v/>
      </c>
      <c r="Q1478" s="1" t="str">
        <f>IF(OR(AND(טבלה20[[#This Row],[מחזורי פעילות]]&lt;&gt;"",M1479=""),AND(טבלה20[[#This Row],[פעילות]]=3,M1479=1)),טבלה20[[#This Row],[מחזורי פעילות]],"")</f>
        <v/>
      </c>
      <c r="R1478" s="1" t="str">
        <f>IF(טבלה20[[#This Row],[באיזה מחזור נעקר אחרי קביעה?]]&lt;&gt;"",1,"")</f>
        <v/>
      </c>
      <c r="S1478" s="1" t="str">
        <f>IF(AND(טבלה20[[#This Row],[באיזה מחזור נעקר אחרי קביעה?]]&lt;&gt;"",טבלה20[[#This Row],[CycleNumber]]&gt;B1479),טבלה20[[#This Row],[באיזה מחזור נעקר אחרי קביעה?]],"")</f>
        <v/>
      </c>
      <c r="T1478" s="1" t="str">
        <f>IF(AND(טבלה20[[#This Row],[הפרש קבוע אחרון]]&lt;&gt;"",I1477=""),טבלה20[[#This Row],[CycleNumber]],"")</f>
        <v/>
      </c>
      <c r="U1478" s="1" t="str">
        <f>IF(OR(טבלה20[[#This Row],[CycleNumber]]&gt;B1479,B1479=""),טבלה20[[#This Row],[CycleNumber]],"")</f>
        <v/>
      </c>
      <c r="V147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8" t="s">
        <v>80</v>
      </c>
      <c r="AO1478">
        <v>3</v>
      </c>
      <c r="AP1478">
        <v>35</v>
      </c>
      <c r="AQ1478">
        <f t="shared" si="50"/>
        <v>0</v>
      </c>
      <c r="AR1478" t="str">
        <f t="shared" ref="AR1478:AR1541" si="51">IF(AND(AQ1478=1,AQ1477=1),1,"")</f>
        <v/>
      </c>
    </row>
    <row r="1479" spans="1:44" hidden="1" x14ac:dyDescent="0.25">
      <c r="A1479" t="s">
        <v>80</v>
      </c>
      <c r="B1479">
        <v>5</v>
      </c>
      <c r="C1479">
        <v>0</v>
      </c>
      <c r="D1479">
        <v>1</v>
      </c>
      <c r="E1479">
        <v>0</v>
      </c>
      <c r="F1479">
        <v>36</v>
      </c>
      <c r="G1479" t="str">
        <f>IF(טבלה20[[#This Row],[CycleNumber]]&gt;2,IF(AND(טבלה20[[#This Row],[LengthofCycle]]-F1478=F1478-F1477,טבלה20[[#This Row],[LengthofCycle]]-F1478&lt;&gt;0),1,""),"")</f>
        <v/>
      </c>
      <c r="H1479" t="str">
        <f>IF(טבלה20[[#This Row],[דילוג]]=1,SUM(G1479:G1480),"")</f>
        <v/>
      </c>
      <c r="I1479" t="str">
        <f>IF(AND(טבלה20[[#This Row],[CycleNumber]]&gt;B1478,טבלה20[[#This Row],[CycleNumber]]&gt;2),IF(טבלה20[[#This Row],[דילוג]]=1,טבלה20[[#This Row],[LengthofCycle]]-F1478,I1478),"")</f>
        <v/>
      </c>
      <c r="J1479">
        <f>IF(AND(טבלה20[[#This Row],[CycleNumber]]&gt;B1478,טבלה20[[#This Row],[CycleNumber]]&gt;2),IF(טבלה20[[#This Row],[דילוג]]=1,1,IF(MAX(J1477:J1478)=1,1,IF(טבלה20[[#This Row],[LengthofCycle]]-F1478&lt;&gt;טבלה20[[#This Row],[הפרש קבוע אחרון]],0,""))),"")</f>
        <v>0</v>
      </c>
      <c r="K1479" t="str">
        <f>IF(טבלה20[[#This Row],[CycleNumber]]&lt;3,"",IF(טבלה20[[#This Row],[דילוג]]=1,1,IF(K1478="","",IF(טבלה20[[#This Row],[LengthofCycle]]-F1478=טבלה20[[#This Row],[הפרש קבוע אחרון]],1,IF(K1478+1&gt;3,"",K1478+1)))))</f>
        <v/>
      </c>
      <c r="L1479" t="str">
        <f>IF(OR(טבלה20[[#This Row],[פעילות]]="",K1478=""),"",IF(טבלה20[[#This Row],[פעילות]]=1,1,0))</f>
        <v/>
      </c>
      <c r="M1479" s="1" t="str">
        <f>IF(טבלה20[[#This Row],[פעילות]]="","",IF(OR(M1478="",AND(טבלה20[[#This Row],[דילוג]]=1,K1478=3)),1,M1478+1))</f>
        <v/>
      </c>
      <c r="N1479" s="1" t="str">
        <f>IF(AND(טבלה20[[#This Row],[מחזורי פעילות]]=3,G1480=1,טבלה20[[#This Row],[הפרש קבוע אחרון]]&lt;&gt;I1480),1,"")</f>
        <v/>
      </c>
      <c r="O1479" s="1" t="str">
        <f>IF(AND(טבלה20[[#This Row],[מחזורי פעילות]]=3,G1480=1,טבלה20[[#This Row],[הפרש קבוע אחרון]]=I1480),1,"")</f>
        <v/>
      </c>
      <c r="P1479" s="1" t="str">
        <f>IF(AND(טבלה20[[#This Row],[דילוג]]=1,טבלה20[[#This Row],[הפרש קבוע אחרון]]=I1478,טבלה20[[#This Row],[מחזורי פעילות]]&gt;1),1,"")</f>
        <v/>
      </c>
      <c r="Q1479" s="1" t="str">
        <f>IF(OR(AND(טבלה20[[#This Row],[מחזורי פעילות]]&lt;&gt;"",M1480=""),AND(טבלה20[[#This Row],[פעילות]]=3,M1480=1)),טבלה20[[#This Row],[מחזורי פעילות]],"")</f>
        <v/>
      </c>
      <c r="R1479" s="1" t="str">
        <f>IF(טבלה20[[#This Row],[באיזה מחזור נעקר אחרי קביעה?]]&lt;&gt;"",1,"")</f>
        <v/>
      </c>
      <c r="S1479" s="1" t="str">
        <f>IF(AND(טבלה20[[#This Row],[באיזה מחזור נעקר אחרי קביעה?]]&lt;&gt;"",טבלה20[[#This Row],[CycleNumber]]&gt;B1480),טבלה20[[#This Row],[באיזה מחזור נעקר אחרי קביעה?]],"")</f>
        <v/>
      </c>
      <c r="T1479" s="1" t="str">
        <f>IF(AND(טבלה20[[#This Row],[הפרש קבוע אחרון]]&lt;&gt;"",I1478=""),טבלה20[[#This Row],[CycleNumber]],"")</f>
        <v/>
      </c>
      <c r="U1479" s="1" t="str">
        <f>IF(OR(טבלה20[[#This Row],[CycleNumber]]&gt;B1480,B1480=""),טבלה20[[#This Row],[CycleNumber]],"")</f>
        <v/>
      </c>
      <c r="V147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79" t="s">
        <v>80</v>
      </c>
      <c r="AO1479">
        <v>4</v>
      </c>
      <c r="AP1479">
        <v>29</v>
      </c>
      <c r="AQ1479">
        <f t="shared" si="50"/>
        <v>0</v>
      </c>
      <c r="AR1479" t="str">
        <f t="shared" si="51"/>
        <v/>
      </c>
    </row>
    <row r="1480" spans="1:44" hidden="1" x14ac:dyDescent="0.25">
      <c r="A1480" t="s">
        <v>80</v>
      </c>
      <c r="B1480">
        <v>6</v>
      </c>
      <c r="C1480">
        <v>0</v>
      </c>
      <c r="D1480">
        <v>1</v>
      </c>
      <c r="E1480">
        <v>0</v>
      </c>
      <c r="F1480">
        <v>29</v>
      </c>
      <c r="G1480" t="str">
        <f>IF(טבלה20[[#This Row],[CycleNumber]]&gt;2,IF(AND(טבלה20[[#This Row],[LengthofCycle]]-F1479=F1479-F1478,טבלה20[[#This Row],[LengthofCycle]]-F1479&lt;&gt;0),1,""),"")</f>
        <v/>
      </c>
      <c r="H1480" t="str">
        <f>IF(טבלה20[[#This Row],[דילוג]]=1,SUM(G1480:G1481),"")</f>
        <v/>
      </c>
      <c r="I1480" t="str">
        <f>IF(AND(טבלה20[[#This Row],[CycleNumber]]&gt;B1479,טבלה20[[#This Row],[CycleNumber]]&gt;2),IF(טבלה20[[#This Row],[דילוג]]=1,טבלה20[[#This Row],[LengthofCycle]]-F1479,I1479),"")</f>
        <v/>
      </c>
      <c r="J1480">
        <f>IF(AND(טבלה20[[#This Row],[CycleNumber]]&gt;B1479,טבלה20[[#This Row],[CycleNumber]]&gt;2),IF(טבלה20[[#This Row],[דילוג]]=1,1,IF(MAX(J1478:J1479)=1,1,IF(טבלה20[[#This Row],[LengthofCycle]]-F1479&lt;&gt;טבלה20[[#This Row],[הפרש קבוע אחרון]],0,""))),"")</f>
        <v>0</v>
      </c>
      <c r="K1480" t="str">
        <f>IF(טבלה20[[#This Row],[CycleNumber]]&lt;3,"",IF(טבלה20[[#This Row],[דילוג]]=1,1,IF(K1479="","",IF(טבלה20[[#This Row],[LengthofCycle]]-F1479=טבלה20[[#This Row],[הפרש קבוע אחרון]],1,IF(K1479+1&gt;3,"",K1479+1)))))</f>
        <v/>
      </c>
      <c r="L1480" t="str">
        <f>IF(OR(טבלה20[[#This Row],[פעילות]]="",K1479=""),"",IF(טבלה20[[#This Row],[פעילות]]=1,1,0))</f>
        <v/>
      </c>
      <c r="M1480" s="1" t="str">
        <f>IF(טבלה20[[#This Row],[פעילות]]="","",IF(OR(M1479="",AND(טבלה20[[#This Row],[דילוג]]=1,K1479=3)),1,M1479+1))</f>
        <v/>
      </c>
      <c r="N1480" s="1" t="str">
        <f>IF(AND(טבלה20[[#This Row],[מחזורי פעילות]]=3,G1481=1,טבלה20[[#This Row],[הפרש קבוע אחרון]]&lt;&gt;I1481),1,"")</f>
        <v/>
      </c>
      <c r="O1480" s="1" t="str">
        <f>IF(AND(טבלה20[[#This Row],[מחזורי פעילות]]=3,G1481=1,טבלה20[[#This Row],[הפרש קבוע אחרון]]=I1481),1,"")</f>
        <v/>
      </c>
      <c r="P1480" s="1" t="str">
        <f>IF(AND(טבלה20[[#This Row],[דילוג]]=1,טבלה20[[#This Row],[הפרש קבוע אחרון]]=I1479,טבלה20[[#This Row],[מחזורי פעילות]]&gt;1),1,"")</f>
        <v/>
      </c>
      <c r="Q1480" s="1" t="str">
        <f>IF(OR(AND(טבלה20[[#This Row],[מחזורי פעילות]]&lt;&gt;"",M1481=""),AND(טבלה20[[#This Row],[פעילות]]=3,M1481=1)),טבלה20[[#This Row],[מחזורי פעילות]],"")</f>
        <v/>
      </c>
      <c r="R1480" s="1" t="str">
        <f>IF(טבלה20[[#This Row],[באיזה מחזור נעקר אחרי קביעה?]]&lt;&gt;"",1,"")</f>
        <v/>
      </c>
      <c r="S1480" s="1" t="str">
        <f>IF(AND(טבלה20[[#This Row],[באיזה מחזור נעקר אחרי קביעה?]]&lt;&gt;"",טבלה20[[#This Row],[CycleNumber]]&gt;B1481),טבלה20[[#This Row],[באיזה מחזור נעקר אחרי קביעה?]],"")</f>
        <v/>
      </c>
      <c r="T1480" s="1" t="str">
        <f>IF(AND(טבלה20[[#This Row],[הפרש קבוע אחרון]]&lt;&gt;"",I1479=""),טבלה20[[#This Row],[CycleNumber]],"")</f>
        <v/>
      </c>
      <c r="U1480" s="1" t="str">
        <f>IF(OR(טבלה20[[#This Row],[CycleNumber]]&gt;B1481,B1481=""),טבלה20[[#This Row],[CycleNumber]],"")</f>
        <v/>
      </c>
      <c r="V148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0" t="s">
        <v>80</v>
      </c>
      <c r="AO1480">
        <v>5</v>
      </c>
      <c r="AP1480">
        <v>36</v>
      </c>
      <c r="AQ1480">
        <f t="shared" si="50"/>
        <v>0</v>
      </c>
      <c r="AR1480" t="str">
        <f t="shared" si="51"/>
        <v/>
      </c>
    </row>
    <row r="1481" spans="1:44" hidden="1" x14ac:dyDescent="0.25">
      <c r="A1481" t="s">
        <v>80</v>
      </c>
      <c r="B1481">
        <v>7</v>
      </c>
      <c r="C1481">
        <v>0</v>
      </c>
      <c r="D1481">
        <v>1</v>
      </c>
      <c r="E1481">
        <v>0</v>
      </c>
      <c r="F1481">
        <v>34</v>
      </c>
      <c r="G1481" t="str">
        <f>IF(טבלה20[[#This Row],[CycleNumber]]&gt;2,IF(AND(טבלה20[[#This Row],[LengthofCycle]]-F1480=F1480-F1479,טבלה20[[#This Row],[LengthofCycle]]-F1480&lt;&gt;0),1,""),"")</f>
        <v/>
      </c>
      <c r="H1481" t="str">
        <f>IF(טבלה20[[#This Row],[דילוג]]=1,SUM(G1481:G1482),"")</f>
        <v/>
      </c>
      <c r="I1481" t="str">
        <f>IF(AND(טבלה20[[#This Row],[CycleNumber]]&gt;B1480,טבלה20[[#This Row],[CycleNumber]]&gt;2),IF(טבלה20[[#This Row],[דילוג]]=1,טבלה20[[#This Row],[LengthofCycle]]-F1480,I1480),"")</f>
        <v/>
      </c>
      <c r="J1481">
        <f>IF(AND(טבלה20[[#This Row],[CycleNumber]]&gt;B1480,טבלה20[[#This Row],[CycleNumber]]&gt;2),IF(טבלה20[[#This Row],[דילוג]]=1,1,IF(MAX(J1479:J1480)=1,1,IF(טבלה20[[#This Row],[LengthofCycle]]-F1480&lt;&gt;טבלה20[[#This Row],[הפרש קבוע אחרון]],0,""))),"")</f>
        <v>0</v>
      </c>
      <c r="K1481" t="str">
        <f>IF(טבלה20[[#This Row],[CycleNumber]]&lt;3,"",IF(טבלה20[[#This Row],[דילוג]]=1,1,IF(K1480="","",IF(טבלה20[[#This Row],[LengthofCycle]]-F1480=טבלה20[[#This Row],[הפרש קבוע אחרון]],1,IF(K1480+1&gt;3,"",K1480+1)))))</f>
        <v/>
      </c>
      <c r="L1481" t="str">
        <f>IF(OR(טבלה20[[#This Row],[פעילות]]="",K1480=""),"",IF(טבלה20[[#This Row],[פעילות]]=1,1,0))</f>
        <v/>
      </c>
      <c r="M1481" s="1" t="str">
        <f>IF(טבלה20[[#This Row],[פעילות]]="","",IF(OR(M1480="",AND(טבלה20[[#This Row],[דילוג]]=1,K1480=3)),1,M1480+1))</f>
        <v/>
      </c>
      <c r="N1481" s="1" t="str">
        <f>IF(AND(טבלה20[[#This Row],[מחזורי פעילות]]=3,G1482=1,טבלה20[[#This Row],[הפרש קבוע אחרון]]&lt;&gt;I1482),1,"")</f>
        <v/>
      </c>
      <c r="O1481" s="1" t="str">
        <f>IF(AND(טבלה20[[#This Row],[מחזורי פעילות]]=3,G1482=1,טבלה20[[#This Row],[הפרש קבוע אחרון]]=I1482),1,"")</f>
        <v/>
      </c>
      <c r="P1481" s="1" t="str">
        <f>IF(AND(טבלה20[[#This Row],[דילוג]]=1,טבלה20[[#This Row],[הפרש קבוע אחרון]]=I1480,טבלה20[[#This Row],[מחזורי פעילות]]&gt;1),1,"")</f>
        <v/>
      </c>
      <c r="Q1481" s="1" t="str">
        <f>IF(OR(AND(טבלה20[[#This Row],[מחזורי פעילות]]&lt;&gt;"",M1482=""),AND(טבלה20[[#This Row],[פעילות]]=3,M1482=1)),טבלה20[[#This Row],[מחזורי פעילות]],"")</f>
        <v/>
      </c>
      <c r="R1481" s="1" t="str">
        <f>IF(טבלה20[[#This Row],[באיזה מחזור נעקר אחרי קביעה?]]&lt;&gt;"",1,"")</f>
        <v/>
      </c>
      <c r="S1481" s="1" t="str">
        <f>IF(AND(טבלה20[[#This Row],[באיזה מחזור נעקר אחרי קביעה?]]&lt;&gt;"",טבלה20[[#This Row],[CycleNumber]]&gt;B1482),טבלה20[[#This Row],[באיזה מחזור נעקר אחרי קביעה?]],"")</f>
        <v/>
      </c>
      <c r="T1481" s="1" t="str">
        <f>IF(AND(טבלה20[[#This Row],[הפרש קבוע אחרון]]&lt;&gt;"",I1480=""),טבלה20[[#This Row],[CycleNumber]],"")</f>
        <v/>
      </c>
      <c r="U1481" s="1" t="str">
        <f>IF(OR(טבלה20[[#This Row],[CycleNumber]]&gt;B1482,B1482=""),טבלה20[[#This Row],[CycleNumber]],"")</f>
        <v/>
      </c>
      <c r="V148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1" t="s">
        <v>80</v>
      </c>
      <c r="AO1481">
        <v>6</v>
      </c>
      <c r="AP1481">
        <v>29</v>
      </c>
      <c r="AQ1481">
        <f t="shared" si="50"/>
        <v>0</v>
      </c>
      <c r="AR1481" t="str">
        <f t="shared" si="51"/>
        <v/>
      </c>
    </row>
    <row r="1482" spans="1:44" hidden="1" x14ac:dyDescent="0.25">
      <c r="A1482" t="s">
        <v>80</v>
      </c>
      <c r="B1482">
        <v>8</v>
      </c>
      <c r="C1482">
        <v>0</v>
      </c>
      <c r="D1482">
        <v>1</v>
      </c>
      <c r="E1482">
        <v>0</v>
      </c>
      <c r="F1482">
        <v>29</v>
      </c>
      <c r="G1482" t="str">
        <f>IF(טבלה20[[#This Row],[CycleNumber]]&gt;2,IF(AND(טבלה20[[#This Row],[LengthofCycle]]-F1481=F1481-F1480,טבלה20[[#This Row],[LengthofCycle]]-F1481&lt;&gt;0),1,""),"")</f>
        <v/>
      </c>
      <c r="H1482" t="str">
        <f>IF(טבלה20[[#This Row],[דילוג]]=1,SUM(G1482:G1483),"")</f>
        <v/>
      </c>
      <c r="I1482" t="str">
        <f>IF(AND(טבלה20[[#This Row],[CycleNumber]]&gt;B1481,טבלה20[[#This Row],[CycleNumber]]&gt;2),IF(טבלה20[[#This Row],[דילוג]]=1,טבלה20[[#This Row],[LengthofCycle]]-F1481,I1481),"")</f>
        <v/>
      </c>
      <c r="J1482">
        <f>IF(AND(טבלה20[[#This Row],[CycleNumber]]&gt;B1481,טבלה20[[#This Row],[CycleNumber]]&gt;2),IF(טבלה20[[#This Row],[דילוג]]=1,1,IF(MAX(J1480:J1481)=1,1,IF(טבלה20[[#This Row],[LengthofCycle]]-F1481&lt;&gt;טבלה20[[#This Row],[הפרש קבוע אחרון]],0,""))),"")</f>
        <v>0</v>
      </c>
      <c r="K1482" t="str">
        <f>IF(טבלה20[[#This Row],[CycleNumber]]&lt;3,"",IF(טבלה20[[#This Row],[דילוג]]=1,1,IF(K1481="","",IF(טבלה20[[#This Row],[LengthofCycle]]-F1481=טבלה20[[#This Row],[הפרש קבוע אחרון]],1,IF(K1481+1&gt;3,"",K1481+1)))))</f>
        <v/>
      </c>
      <c r="L1482" t="str">
        <f>IF(OR(טבלה20[[#This Row],[פעילות]]="",K1481=""),"",IF(טבלה20[[#This Row],[פעילות]]=1,1,0))</f>
        <v/>
      </c>
      <c r="M1482" s="1" t="str">
        <f>IF(טבלה20[[#This Row],[פעילות]]="","",IF(OR(M1481="",AND(טבלה20[[#This Row],[דילוג]]=1,K1481=3)),1,M1481+1))</f>
        <v/>
      </c>
      <c r="N1482" s="1" t="str">
        <f>IF(AND(טבלה20[[#This Row],[מחזורי פעילות]]=3,G1483=1,טבלה20[[#This Row],[הפרש קבוע אחרון]]&lt;&gt;I1483),1,"")</f>
        <v/>
      </c>
      <c r="O1482" s="1" t="str">
        <f>IF(AND(טבלה20[[#This Row],[מחזורי פעילות]]=3,G1483=1,טבלה20[[#This Row],[הפרש קבוע אחרון]]=I1483),1,"")</f>
        <v/>
      </c>
      <c r="P1482" s="1" t="str">
        <f>IF(AND(טבלה20[[#This Row],[דילוג]]=1,טבלה20[[#This Row],[הפרש קבוע אחרון]]=I1481,טבלה20[[#This Row],[מחזורי פעילות]]&gt;1),1,"")</f>
        <v/>
      </c>
      <c r="Q1482" s="1" t="str">
        <f>IF(OR(AND(טבלה20[[#This Row],[מחזורי פעילות]]&lt;&gt;"",M1483=""),AND(טבלה20[[#This Row],[פעילות]]=3,M1483=1)),טבלה20[[#This Row],[מחזורי פעילות]],"")</f>
        <v/>
      </c>
      <c r="R1482" s="1" t="str">
        <f>IF(טבלה20[[#This Row],[באיזה מחזור נעקר אחרי קביעה?]]&lt;&gt;"",1,"")</f>
        <v/>
      </c>
      <c r="S1482" s="1" t="str">
        <f>IF(AND(טבלה20[[#This Row],[באיזה מחזור נעקר אחרי קביעה?]]&lt;&gt;"",טבלה20[[#This Row],[CycleNumber]]&gt;B1483),טבלה20[[#This Row],[באיזה מחזור נעקר אחרי קביעה?]],"")</f>
        <v/>
      </c>
      <c r="T1482" s="1" t="str">
        <f>IF(AND(טבלה20[[#This Row],[הפרש קבוע אחרון]]&lt;&gt;"",I1481=""),טבלה20[[#This Row],[CycleNumber]],"")</f>
        <v/>
      </c>
      <c r="U1482" s="1" t="str">
        <f>IF(OR(טבלה20[[#This Row],[CycleNumber]]&gt;B1483,B1483=""),טבלה20[[#This Row],[CycleNumber]],"")</f>
        <v/>
      </c>
      <c r="V148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2" t="s">
        <v>80</v>
      </c>
      <c r="AO1482">
        <v>7</v>
      </c>
      <c r="AP1482">
        <v>34</v>
      </c>
      <c r="AQ1482">
        <f t="shared" si="50"/>
        <v>0</v>
      </c>
      <c r="AR1482" t="str">
        <f t="shared" si="51"/>
        <v/>
      </c>
    </row>
    <row r="1483" spans="1:44" hidden="1" x14ac:dyDescent="0.25">
      <c r="A1483" t="s">
        <v>80</v>
      </c>
      <c r="B1483">
        <v>9</v>
      </c>
      <c r="C1483">
        <v>0</v>
      </c>
      <c r="D1483">
        <v>1</v>
      </c>
      <c r="E1483">
        <v>0</v>
      </c>
      <c r="F1483">
        <v>27</v>
      </c>
      <c r="G1483" t="str">
        <f>IF(טבלה20[[#This Row],[CycleNumber]]&gt;2,IF(AND(טבלה20[[#This Row],[LengthofCycle]]-F1482=F1482-F1481,טבלה20[[#This Row],[LengthofCycle]]-F1482&lt;&gt;0),1,""),"")</f>
        <v/>
      </c>
      <c r="H1483" t="str">
        <f>IF(טבלה20[[#This Row],[דילוג]]=1,SUM(G1483:G1484),"")</f>
        <v/>
      </c>
      <c r="I1483" t="str">
        <f>IF(AND(טבלה20[[#This Row],[CycleNumber]]&gt;B1482,טבלה20[[#This Row],[CycleNumber]]&gt;2),IF(טבלה20[[#This Row],[דילוג]]=1,טבלה20[[#This Row],[LengthofCycle]]-F1482,I1482),"")</f>
        <v/>
      </c>
      <c r="J1483">
        <f>IF(AND(טבלה20[[#This Row],[CycleNumber]]&gt;B1482,טבלה20[[#This Row],[CycleNumber]]&gt;2),IF(טבלה20[[#This Row],[דילוג]]=1,1,IF(MAX(J1481:J1482)=1,1,IF(טבלה20[[#This Row],[LengthofCycle]]-F1482&lt;&gt;טבלה20[[#This Row],[הפרש קבוע אחרון]],0,""))),"")</f>
        <v>0</v>
      </c>
      <c r="K1483" t="str">
        <f>IF(טבלה20[[#This Row],[CycleNumber]]&lt;3,"",IF(טבלה20[[#This Row],[דילוג]]=1,1,IF(K1482="","",IF(טבלה20[[#This Row],[LengthofCycle]]-F1482=טבלה20[[#This Row],[הפרש קבוע אחרון]],1,IF(K1482+1&gt;3,"",K1482+1)))))</f>
        <v/>
      </c>
      <c r="L1483" t="str">
        <f>IF(OR(טבלה20[[#This Row],[פעילות]]="",K1482=""),"",IF(טבלה20[[#This Row],[פעילות]]=1,1,0))</f>
        <v/>
      </c>
      <c r="M1483" s="1" t="str">
        <f>IF(טבלה20[[#This Row],[פעילות]]="","",IF(OR(M1482="",AND(טבלה20[[#This Row],[דילוג]]=1,K1482=3)),1,M1482+1))</f>
        <v/>
      </c>
      <c r="N1483" s="1" t="str">
        <f>IF(AND(טבלה20[[#This Row],[מחזורי פעילות]]=3,G1484=1,טבלה20[[#This Row],[הפרש קבוע אחרון]]&lt;&gt;I1484),1,"")</f>
        <v/>
      </c>
      <c r="O1483" s="1" t="str">
        <f>IF(AND(טבלה20[[#This Row],[מחזורי פעילות]]=3,G1484=1,טבלה20[[#This Row],[הפרש קבוע אחרון]]=I1484),1,"")</f>
        <v/>
      </c>
      <c r="P1483" s="1" t="str">
        <f>IF(AND(טבלה20[[#This Row],[דילוג]]=1,טבלה20[[#This Row],[הפרש קבוע אחרון]]=I1482,טבלה20[[#This Row],[מחזורי פעילות]]&gt;1),1,"")</f>
        <v/>
      </c>
      <c r="Q1483" s="1" t="str">
        <f>IF(OR(AND(טבלה20[[#This Row],[מחזורי פעילות]]&lt;&gt;"",M1484=""),AND(טבלה20[[#This Row],[פעילות]]=3,M1484=1)),טבלה20[[#This Row],[מחזורי פעילות]],"")</f>
        <v/>
      </c>
      <c r="R1483" s="1" t="str">
        <f>IF(טבלה20[[#This Row],[באיזה מחזור נעקר אחרי קביעה?]]&lt;&gt;"",1,"")</f>
        <v/>
      </c>
      <c r="S1483" s="1" t="str">
        <f>IF(AND(טבלה20[[#This Row],[באיזה מחזור נעקר אחרי קביעה?]]&lt;&gt;"",טבלה20[[#This Row],[CycleNumber]]&gt;B1484),טבלה20[[#This Row],[באיזה מחזור נעקר אחרי קביעה?]],"")</f>
        <v/>
      </c>
      <c r="T1483" s="1" t="str">
        <f>IF(AND(טבלה20[[#This Row],[הפרש קבוע אחרון]]&lt;&gt;"",I1482=""),טבלה20[[#This Row],[CycleNumber]],"")</f>
        <v/>
      </c>
      <c r="U1483" s="1" t="str">
        <f>IF(OR(טבלה20[[#This Row],[CycleNumber]]&gt;B1484,B1484=""),טבלה20[[#This Row],[CycleNumber]],"")</f>
        <v/>
      </c>
      <c r="V148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3" t="s">
        <v>80</v>
      </c>
      <c r="AO1483">
        <v>8</v>
      </c>
      <c r="AP1483">
        <v>29</v>
      </c>
      <c r="AQ1483">
        <f t="shared" si="50"/>
        <v>0</v>
      </c>
      <c r="AR1483" t="str">
        <f t="shared" si="51"/>
        <v/>
      </c>
    </row>
    <row r="1484" spans="1:44" hidden="1" x14ac:dyDescent="0.25">
      <c r="A1484" t="s">
        <v>80</v>
      </c>
      <c r="B1484">
        <v>10</v>
      </c>
      <c r="C1484">
        <v>0</v>
      </c>
      <c r="D1484">
        <v>1</v>
      </c>
      <c r="E1484">
        <v>0</v>
      </c>
      <c r="F1484">
        <v>35</v>
      </c>
      <c r="G1484" t="str">
        <f>IF(טבלה20[[#This Row],[CycleNumber]]&gt;2,IF(AND(טבלה20[[#This Row],[LengthofCycle]]-F1483=F1483-F1482,טבלה20[[#This Row],[LengthofCycle]]-F1483&lt;&gt;0),1,""),"")</f>
        <v/>
      </c>
      <c r="H1484" t="str">
        <f>IF(טבלה20[[#This Row],[דילוג]]=1,SUM(G1484:G1485),"")</f>
        <v/>
      </c>
      <c r="I1484" t="str">
        <f>IF(AND(טבלה20[[#This Row],[CycleNumber]]&gt;B1483,טבלה20[[#This Row],[CycleNumber]]&gt;2),IF(טבלה20[[#This Row],[דילוג]]=1,טבלה20[[#This Row],[LengthofCycle]]-F1483,I1483),"")</f>
        <v/>
      </c>
      <c r="J1484">
        <f>IF(AND(טבלה20[[#This Row],[CycleNumber]]&gt;B1483,טבלה20[[#This Row],[CycleNumber]]&gt;2),IF(טבלה20[[#This Row],[דילוג]]=1,1,IF(MAX(J1482:J1483)=1,1,IF(טבלה20[[#This Row],[LengthofCycle]]-F1483&lt;&gt;טבלה20[[#This Row],[הפרש קבוע אחרון]],0,""))),"")</f>
        <v>0</v>
      </c>
      <c r="K1484" t="str">
        <f>IF(טבלה20[[#This Row],[CycleNumber]]&lt;3,"",IF(טבלה20[[#This Row],[דילוג]]=1,1,IF(K1483="","",IF(טבלה20[[#This Row],[LengthofCycle]]-F1483=טבלה20[[#This Row],[הפרש קבוע אחרון]],1,IF(K1483+1&gt;3,"",K1483+1)))))</f>
        <v/>
      </c>
      <c r="L1484" t="str">
        <f>IF(OR(טבלה20[[#This Row],[פעילות]]="",K1483=""),"",IF(טבלה20[[#This Row],[פעילות]]=1,1,0))</f>
        <v/>
      </c>
      <c r="M1484" s="1" t="str">
        <f>IF(טבלה20[[#This Row],[פעילות]]="","",IF(OR(M1483="",AND(טבלה20[[#This Row],[דילוג]]=1,K1483=3)),1,M1483+1))</f>
        <v/>
      </c>
      <c r="N1484" s="1" t="str">
        <f>IF(AND(טבלה20[[#This Row],[מחזורי פעילות]]=3,G1485=1,טבלה20[[#This Row],[הפרש קבוע אחרון]]&lt;&gt;I1485),1,"")</f>
        <v/>
      </c>
      <c r="O1484" s="1" t="str">
        <f>IF(AND(טבלה20[[#This Row],[מחזורי פעילות]]=3,G1485=1,טבלה20[[#This Row],[הפרש קבוע אחרון]]=I1485),1,"")</f>
        <v/>
      </c>
      <c r="P1484" s="1" t="str">
        <f>IF(AND(טבלה20[[#This Row],[דילוג]]=1,טבלה20[[#This Row],[הפרש קבוע אחרון]]=I1483,טבלה20[[#This Row],[מחזורי פעילות]]&gt;1),1,"")</f>
        <v/>
      </c>
      <c r="Q1484" s="1" t="str">
        <f>IF(OR(AND(טבלה20[[#This Row],[מחזורי פעילות]]&lt;&gt;"",M1485=""),AND(טבלה20[[#This Row],[פעילות]]=3,M1485=1)),טבלה20[[#This Row],[מחזורי פעילות]],"")</f>
        <v/>
      </c>
      <c r="R1484" s="1" t="str">
        <f>IF(טבלה20[[#This Row],[באיזה מחזור נעקר אחרי קביעה?]]&lt;&gt;"",1,"")</f>
        <v/>
      </c>
      <c r="S1484" s="1" t="str">
        <f>IF(AND(טבלה20[[#This Row],[באיזה מחזור נעקר אחרי קביעה?]]&lt;&gt;"",טבלה20[[#This Row],[CycleNumber]]&gt;B1485),טבלה20[[#This Row],[באיזה מחזור נעקר אחרי קביעה?]],"")</f>
        <v/>
      </c>
      <c r="T1484" s="1" t="str">
        <f>IF(AND(טבלה20[[#This Row],[הפרש קבוע אחרון]]&lt;&gt;"",I1483=""),טבלה20[[#This Row],[CycleNumber]],"")</f>
        <v/>
      </c>
      <c r="U1484" s="1" t="str">
        <f>IF(OR(טבלה20[[#This Row],[CycleNumber]]&gt;B1485,B1485=""),טבלה20[[#This Row],[CycleNumber]],"")</f>
        <v/>
      </c>
      <c r="V148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4" t="s">
        <v>80</v>
      </c>
      <c r="AO1484">
        <v>9</v>
      </c>
      <c r="AP1484">
        <v>27</v>
      </c>
      <c r="AQ1484">
        <f t="shared" si="50"/>
        <v>0</v>
      </c>
      <c r="AR1484" t="str">
        <f t="shared" si="51"/>
        <v/>
      </c>
    </row>
    <row r="1485" spans="1:44" hidden="1" x14ac:dyDescent="0.25">
      <c r="A1485" t="s">
        <v>80</v>
      </c>
      <c r="B1485">
        <v>11</v>
      </c>
      <c r="C1485">
        <v>0</v>
      </c>
      <c r="D1485">
        <v>1</v>
      </c>
      <c r="E1485">
        <v>0</v>
      </c>
      <c r="F1485">
        <v>38</v>
      </c>
      <c r="G1485" t="str">
        <f>IF(טבלה20[[#This Row],[CycleNumber]]&gt;2,IF(AND(טבלה20[[#This Row],[LengthofCycle]]-F1484=F1484-F1483,טבלה20[[#This Row],[LengthofCycle]]-F1484&lt;&gt;0),1,""),"")</f>
        <v/>
      </c>
      <c r="H1485" t="str">
        <f>IF(טבלה20[[#This Row],[דילוג]]=1,SUM(G1485:G1486),"")</f>
        <v/>
      </c>
      <c r="I1485" t="str">
        <f>IF(AND(טבלה20[[#This Row],[CycleNumber]]&gt;B1484,טבלה20[[#This Row],[CycleNumber]]&gt;2),IF(טבלה20[[#This Row],[דילוג]]=1,טבלה20[[#This Row],[LengthofCycle]]-F1484,I1484),"")</f>
        <v/>
      </c>
      <c r="J1485">
        <f>IF(AND(טבלה20[[#This Row],[CycleNumber]]&gt;B1484,טבלה20[[#This Row],[CycleNumber]]&gt;2),IF(טבלה20[[#This Row],[דילוג]]=1,1,IF(MAX(J1483:J1484)=1,1,IF(טבלה20[[#This Row],[LengthofCycle]]-F1484&lt;&gt;טבלה20[[#This Row],[הפרש קבוע אחרון]],0,""))),"")</f>
        <v>0</v>
      </c>
      <c r="K1485" t="str">
        <f>IF(טבלה20[[#This Row],[CycleNumber]]&lt;3,"",IF(טבלה20[[#This Row],[דילוג]]=1,1,IF(K1484="","",IF(טבלה20[[#This Row],[LengthofCycle]]-F1484=טבלה20[[#This Row],[הפרש קבוע אחרון]],1,IF(K1484+1&gt;3,"",K1484+1)))))</f>
        <v/>
      </c>
      <c r="L1485" t="str">
        <f>IF(OR(טבלה20[[#This Row],[פעילות]]="",K1484=""),"",IF(טבלה20[[#This Row],[פעילות]]=1,1,0))</f>
        <v/>
      </c>
      <c r="M1485" s="1" t="str">
        <f>IF(טבלה20[[#This Row],[פעילות]]="","",IF(OR(M1484="",AND(טבלה20[[#This Row],[דילוג]]=1,K1484=3)),1,M1484+1))</f>
        <v/>
      </c>
      <c r="N1485" s="1" t="str">
        <f>IF(AND(טבלה20[[#This Row],[מחזורי פעילות]]=3,G1486=1,טבלה20[[#This Row],[הפרש קבוע אחרון]]&lt;&gt;I1486),1,"")</f>
        <v/>
      </c>
      <c r="O1485" s="1" t="str">
        <f>IF(AND(טבלה20[[#This Row],[מחזורי פעילות]]=3,G1486=1,טבלה20[[#This Row],[הפרש קבוע אחרון]]=I1486),1,"")</f>
        <v/>
      </c>
      <c r="P1485" s="1" t="str">
        <f>IF(AND(טבלה20[[#This Row],[דילוג]]=1,טבלה20[[#This Row],[הפרש קבוע אחרון]]=I1484,טבלה20[[#This Row],[מחזורי פעילות]]&gt;1),1,"")</f>
        <v/>
      </c>
      <c r="Q1485" s="1" t="str">
        <f>IF(OR(AND(טבלה20[[#This Row],[מחזורי פעילות]]&lt;&gt;"",M1486=""),AND(טבלה20[[#This Row],[פעילות]]=3,M1486=1)),טבלה20[[#This Row],[מחזורי פעילות]],"")</f>
        <v/>
      </c>
      <c r="R1485" s="1" t="str">
        <f>IF(טבלה20[[#This Row],[באיזה מחזור נעקר אחרי קביעה?]]&lt;&gt;"",1,"")</f>
        <v/>
      </c>
      <c r="S1485" s="1" t="str">
        <f>IF(AND(טבלה20[[#This Row],[באיזה מחזור נעקר אחרי קביעה?]]&lt;&gt;"",טבלה20[[#This Row],[CycleNumber]]&gt;B1486),טבלה20[[#This Row],[באיזה מחזור נעקר אחרי קביעה?]],"")</f>
        <v/>
      </c>
      <c r="T1485" s="1" t="str">
        <f>IF(AND(טבלה20[[#This Row],[הפרש קבוע אחרון]]&lt;&gt;"",I1484=""),טבלה20[[#This Row],[CycleNumber]],"")</f>
        <v/>
      </c>
      <c r="U1485" s="1" t="str">
        <f>IF(OR(טבלה20[[#This Row],[CycleNumber]]&gt;B1486,B1486=""),טבלה20[[#This Row],[CycleNumber]],"")</f>
        <v/>
      </c>
      <c r="V148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5" t="s">
        <v>80</v>
      </c>
      <c r="AO1485">
        <v>10</v>
      </c>
      <c r="AP1485">
        <v>35</v>
      </c>
      <c r="AQ1485">
        <f t="shared" si="50"/>
        <v>0</v>
      </c>
      <c r="AR1485" t="str">
        <f t="shared" si="51"/>
        <v/>
      </c>
    </row>
    <row r="1486" spans="1:44" hidden="1" x14ac:dyDescent="0.25">
      <c r="A1486" t="s">
        <v>80</v>
      </c>
      <c r="B1486">
        <v>12</v>
      </c>
      <c r="C1486">
        <v>0</v>
      </c>
      <c r="D1486">
        <v>1</v>
      </c>
      <c r="E1486">
        <v>0</v>
      </c>
      <c r="F1486">
        <v>28</v>
      </c>
      <c r="G1486" t="str">
        <f>IF(טבלה20[[#This Row],[CycleNumber]]&gt;2,IF(AND(טבלה20[[#This Row],[LengthofCycle]]-F1485=F1485-F1484,טבלה20[[#This Row],[LengthofCycle]]-F1485&lt;&gt;0),1,""),"")</f>
        <v/>
      </c>
      <c r="H1486" t="str">
        <f>IF(טבלה20[[#This Row],[דילוג]]=1,SUM(G1486:G1487),"")</f>
        <v/>
      </c>
      <c r="I1486" t="str">
        <f>IF(AND(טבלה20[[#This Row],[CycleNumber]]&gt;B1485,טבלה20[[#This Row],[CycleNumber]]&gt;2),IF(טבלה20[[#This Row],[דילוג]]=1,טבלה20[[#This Row],[LengthofCycle]]-F1485,I1485),"")</f>
        <v/>
      </c>
      <c r="J1486">
        <f>IF(AND(טבלה20[[#This Row],[CycleNumber]]&gt;B1485,טבלה20[[#This Row],[CycleNumber]]&gt;2),IF(טבלה20[[#This Row],[דילוג]]=1,1,IF(MAX(J1484:J1485)=1,1,IF(טבלה20[[#This Row],[LengthofCycle]]-F1485&lt;&gt;טבלה20[[#This Row],[הפרש קבוע אחרון]],0,""))),"")</f>
        <v>0</v>
      </c>
      <c r="K1486" t="str">
        <f>IF(טבלה20[[#This Row],[CycleNumber]]&lt;3,"",IF(טבלה20[[#This Row],[דילוג]]=1,1,IF(K1485="","",IF(טבלה20[[#This Row],[LengthofCycle]]-F1485=טבלה20[[#This Row],[הפרש קבוע אחרון]],1,IF(K1485+1&gt;3,"",K1485+1)))))</f>
        <v/>
      </c>
      <c r="L1486" t="str">
        <f>IF(OR(טבלה20[[#This Row],[פעילות]]="",K1485=""),"",IF(טבלה20[[#This Row],[פעילות]]=1,1,0))</f>
        <v/>
      </c>
      <c r="M1486" s="1" t="str">
        <f>IF(טבלה20[[#This Row],[פעילות]]="","",IF(OR(M1485="",AND(טבלה20[[#This Row],[דילוג]]=1,K1485=3)),1,M1485+1))</f>
        <v/>
      </c>
      <c r="N1486" s="1" t="str">
        <f>IF(AND(טבלה20[[#This Row],[מחזורי פעילות]]=3,G1487=1,טבלה20[[#This Row],[הפרש קבוע אחרון]]&lt;&gt;I1487),1,"")</f>
        <v/>
      </c>
      <c r="O1486" s="1" t="str">
        <f>IF(AND(טבלה20[[#This Row],[מחזורי פעילות]]=3,G1487=1,טבלה20[[#This Row],[הפרש קבוע אחרון]]=I1487),1,"")</f>
        <v/>
      </c>
      <c r="P1486" s="1" t="str">
        <f>IF(AND(טבלה20[[#This Row],[דילוג]]=1,טבלה20[[#This Row],[הפרש קבוע אחרון]]=I1485,טבלה20[[#This Row],[מחזורי פעילות]]&gt;1),1,"")</f>
        <v/>
      </c>
      <c r="Q1486" s="1" t="str">
        <f>IF(OR(AND(טבלה20[[#This Row],[מחזורי פעילות]]&lt;&gt;"",M1487=""),AND(טבלה20[[#This Row],[פעילות]]=3,M1487=1)),טבלה20[[#This Row],[מחזורי פעילות]],"")</f>
        <v/>
      </c>
      <c r="R1486" s="1" t="str">
        <f>IF(טבלה20[[#This Row],[באיזה מחזור נעקר אחרי קביעה?]]&lt;&gt;"",1,"")</f>
        <v/>
      </c>
      <c r="S1486" s="1" t="str">
        <f>IF(AND(טבלה20[[#This Row],[באיזה מחזור נעקר אחרי קביעה?]]&lt;&gt;"",טבלה20[[#This Row],[CycleNumber]]&gt;B1487),טבלה20[[#This Row],[באיזה מחזור נעקר אחרי קביעה?]],"")</f>
        <v/>
      </c>
      <c r="T1486" s="1" t="str">
        <f>IF(AND(טבלה20[[#This Row],[הפרש קבוע אחרון]]&lt;&gt;"",I1485=""),טבלה20[[#This Row],[CycleNumber]],"")</f>
        <v/>
      </c>
      <c r="U1486" s="1" t="str">
        <f>IF(OR(טבלה20[[#This Row],[CycleNumber]]&gt;B1487,B1487=""),טבלה20[[#This Row],[CycleNumber]],"")</f>
        <v/>
      </c>
      <c r="V148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6" t="s">
        <v>80</v>
      </c>
      <c r="AO1486">
        <v>11</v>
      </c>
      <c r="AP1486">
        <v>38</v>
      </c>
      <c r="AQ1486">
        <f t="shared" si="50"/>
        <v>0</v>
      </c>
      <c r="AR1486" t="str">
        <f t="shared" si="51"/>
        <v/>
      </c>
    </row>
    <row r="1487" spans="1:44" hidden="1" x14ac:dyDescent="0.25">
      <c r="A1487" t="s">
        <v>80</v>
      </c>
      <c r="B1487">
        <v>13</v>
      </c>
      <c r="C1487">
        <v>0</v>
      </c>
      <c r="D1487">
        <v>1</v>
      </c>
      <c r="E1487">
        <v>0</v>
      </c>
      <c r="F1487">
        <v>30</v>
      </c>
      <c r="G1487" t="str">
        <f>IF(טבלה20[[#This Row],[CycleNumber]]&gt;2,IF(AND(טבלה20[[#This Row],[LengthofCycle]]-F1486=F1486-F1485,טבלה20[[#This Row],[LengthofCycle]]-F1486&lt;&gt;0),1,""),"")</f>
        <v/>
      </c>
      <c r="H1487" t="str">
        <f>IF(טבלה20[[#This Row],[דילוג]]=1,SUM(G1487:G1488),"")</f>
        <v/>
      </c>
      <c r="I1487" t="str">
        <f>IF(AND(טבלה20[[#This Row],[CycleNumber]]&gt;B1486,טבלה20[[#This Row],[CycleNumber]]&gt;2),IF(טבלה20[[#This Row],[דילוג]]=1,טבלה20[[#This Row],[LengthofCycle]]-F1486,I1486),"")</f>
        <v/>
      </c>
      <c r="J1487">
        <f>IF(AND(טבלה20[[#This Row],[CycleNumber]]&gt;B1486,טבלה20[[#This Row],[CycleNumber]]&gt;2),IF(טבלה20[[#This Row],[דילוג]]=1,1,IF(MAX(J1485:J1486)=1,1,IF(טבלה20[[#This Row],[LengthofCycle]]-F1486&lt;&gt;טבלה20[[#This Row],[הפרש קבוע אחרון]],0,""))),"")</f>
        <v>0</v>
      </c>
      <c r="K1487" t="str">
        <f>IF(טבלה20[[#This Row],[CycleNumber]]&lt;3,"",IF(טבלה20[[#This Row],[דילוג]]=1,1,IF(K1486="","",IF(טבלה20[[#This Row],[LengthofCycle]]-F1486=טבלה20[[#This Row],[הפרש קבוע אחרון]],1,IF(K1486+1&gt;3,"",K1486+1)))))</f>
        <v/>
      </c>
      <c r="L1487" t="str">
        <f>IF(OR(טבלה20[[#This Row],[פעילות]]="",K1486=""),"",IF(טבלה20[[#This Row],[פעילות]]=1,1,0))</f>
        <v/>
      </c>
      <c r="M1487" s="1" t="str">
        <f>IF(טבלה20[[#This Row],[פעילות]]="","",IF(OR(M1486="",AND(טבלה20[[#This Row],[דילוג]]=1,K1486=3)),1,M1486+1))</f>
        <v/>
      </c>
      <c r="N1487" s="1" t="str">
        <f>IF(AND(טבלה20[[#This Row],[מחזורי פעילות]]=3,G1488=1,טבלה20[[#This Row],[הפרש קבוע אחרון]]&lt;&gt;I1488),1,"")</f>
        <v/>
      </c>
      <c r="O1487" s="1" t="str">
        <f>IF(AND(טבלה20[[#This Row],[מחזורי פעילות]]=3,G1488=1,טבלה20[[#This Row],[הפרש קבוע אחרון]]=I1488),1,"")</f>
        <v/>
      </c>
      <c r="P1487" s="1" t="str">
        <f>IF(AND(טבלה20[[#This Row],[דילוג]]=1,טבלה20[[#This Row],[הפרש קבוע אחרון]]=I1486,טבלה20[[#This Row],[מחזורי פעילות]]&gt;1),1,"")</f>
        <v/>
      </c>
      <c r="Q1487" s="1" t="str">
        <f>IF(OR(AND(טבלה20[[#This Row],[מחזורי פעילות]]&lt;&gt;"",M1488=""),AND(טבלה20[[#This Row],[פעילות]]=3,M1488=1)),טבלה20[[#This Row],[מחזורי פעילות]],"")</f>
        <v/>
      </c>
      <c r="R1487" s="1" t="str">
        <f>IF(טבלה20[[#This Row],[באיזה מחזור נעקר אחרי קביעה?]]&lt;&gt;"",1,"")</f>
        <v/>
      </c>
      <c r="S1487" s="1" t="str">
        <f>IF(AND(טבלה20[[#This Row],[באיזה מחזור נעקר אחרי קביעה?]]&lt;&gt;"",טבלה20[[#This Row],[CycleNumber]]&gt;B1488),טבלה20[[#This Row],[באיזה מחזור נעקר אחרי קביעה?]],"")</f>
        <v/>
      </c>
      <c r="T1487" s="1" t="str">
        <f>IF(AND(טבלה20[[#This Row],[הפרש קבוע אחרון]]&lt;&gt;"",I1486=""),טבלה20[[#This Row],[CycleNumber]],"")</f>
        <v/>
      </c>
      <c r="U1487" s="1" t="str">
        <f>IF(OR(טבלה20[[#This Row],[CycleNumber]]&gt;B1488,B1488=""),טבלה20[[#This Row],[CycleNumber]],"")</f>
        <v/>
      </c>
      <c r="V148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7" t="s">
        <v>80</v>
      </c>
      <c r="AO1487">
        <v>12</v>
      </c>
      <c r="AP1487">
        <v>28</v>
      </c>
      <c r="AQ1487">
        <f t="shared" si="50"/>
        <v>0</v>
      </c>
      <c r="AR1487" t="str">
        <f t="shared" si="51"/>
        <v/>
      </c>
    </row>
    <row r="1488" spans="1:44" hidden="1" x14ac:dyDescent="0.25">
      <c r="A1488" t="s">
        <v>80</v>
      </c>
      <c r="B1488">
        <v>14</v>
      </c>
      <c r="C1488">
        <v>0</v>
      </c>
      <c r="D1488">
        <v>1</v>
      </c>
      <c r="E1488">
        <v>0</v>
      </c>
      <c r="F1488">
        <v>31</v>
      </c>
      <c r="G1488" t="str">
        <f>IF(טבלה20[[#This Row],[CycleNumber]]&gt;2,IF(AND(טבלה20[[#This Row],[LengthofCycle]]-F1487=F1487-F1486,טבלה20[[#This Row],[LengthofCycle]]-F1487&lt;&gt;0),1,""),"")</f>
        <v/>
      </c>
      <c r="H1488" t="str">
        <f>IF(טבלה20[[#This Row],[דילוג]]=1,SUM(G1488:G1489),"")</f>
        <v/>
      </c>
      <c r="I1488" t="str">
        <f>IF(AND(טבלה20[[#This Row],[CycleNumber]]&gt;B1487,טבלה20[[#This Row],[CycleNumber]]&gt;2),IF(טבלה20[[#This Row],[דילוג]]=1,טבלה20[[#This Row],[LengthofCycle]]-F1487,I1487),"")</f>
        <v/>
      </c>
      <c r="J1488">
        <f>IF(AND(טבלה20[[#This Row],[CycleNumber]]&gt;B1487,טבלה20[[#This Row],[CycleNumber]]&gt;2),IF(טבלה20[[#This Row],[דילוג]]=1,1,IF(MAX(J1486:J1487)=1,1,IF(טבלה20[[#This Row],[LengthofCycle]]-F1487&lt;&gt;טבלה20[[#This Row],[הפרש קבוע אחרון]],0,""))),"")</f>
        <v>0</v>
      </c>
      <c r="K1488" t="str">
        <f>IF(טבלה20[[#This Row],[CycleNumber]]&lt;3,"",IF(טבלה20[[#This Row],[דילוג]]=1,1,IF(K1487="","",IF(טבלה20[[#This Row],[LengthofCycle]]-F1487=טבלה20[[#This Row],[הפרש קבוע אחרון]],1,IF(K1487+1&gt;3,"",K1487+1)))))</f>
        <v/>
      </c>
      <c r="L1488" t="str">
        <f>IF(OR(טבלה20[[#This Row],[פעילות]]="",K1487=""),"",IF(טבלה20[[#This Row],[פעילות]]=1,1,0))</f>
        <v/>
      </c>
      <c r="M1488" s="1" t="str">
        <f>IF(טבלה20[[#This Row],[פעילות]]="","",IF(OR(M1487="",AND(טבלה20[[#This Row],[דילוג]]=1,K1487=3)),1,M1487+1))</f>
        <v/>
      </c>
      <c r="N1488" s="1" t="str">
        <f>IF(AND(טבלה20[[#This Row],[מחזורי פעילות]]=3,G1489=1,טבלה20[[#This Row],[הפרש קבוע אחרון]]&lt;&gt;I1489),1,"")</f>
        <v/>
      </c>
      <c r="O1488" s="1" t="str">
        <f>IF(AND(טבלה20[[#This Row],[מחזורי פעילות]]=3,G1489=1,טבלה20[[#This Row],[הפרש קבוע אחרון]]=I1489),1,"")</f>
        <v/>
      </c>
      <c r="P1488" s="1" t="str">
        <f>IF(AND(טבלה20[[#This Row],[דילוג]]=1,טבלה20[[#This Row],[הפרש קבוע אחרון]]=I1487,טבלה20[[#This Row],[מחזורי פעילות]]&gt;1),1,"")</f>
        <v/>
      </c>
      <c r="Q1488" s="1" t="str">
        <f>IF(OR(AND(טבלה20[[#This Row],[מחזורי פעילות]]&lt;&gt;"",M1489=""),AND(טבלה20[[#This Row],[פעילות]]=3,M1489=1)),טבלה20[[#This Row],[מחזורי פעילות]],"")</f>
        <v/>
      </c>
      <c r="R1488" s="1" t="str">
        <f>IF(טבלה20[[#This Row],[באיזה מחזור נעקר אחרי קביעה?]]&lt;&gt;"",1,"")</f>
        <v/>
      </c>
      <c r="S1488" s="1" t="str">
        <f>IF(AND(טבלה20[[#This Row],[באיזה מחזור נעקר אחרי קביעה?]]&lt;&gt;"",טבלה20[[#This Row],[CycleNumber]]&gt;B1489),טבלה20[[#This Row],[באיזה מחזור נעקר אחרי קביעה?]],"")</f>
        <v/>
      </c>
      <c r="T1488" s="1" t="str">
        <f>IF(AND(טבלה20[[#This Row],[הפרש קבוע אחרון]]&lt;&gt;"",I1487=""),טבלה20[[#This Row],[CycleNumber]],"")</f>
        <v/>
      </c>
      <c r="U1488" s="1" t="str">
        <f>IF(OR(טבלה20[[#This Row],[CycleNumber]]&gt;B1489,B1489=""),טבלה20[[#This Row],[CycleNumber]],"")</f>
        <v/>
      </c>
      <c r="V148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8" t="s">
        <v>80</v>
      </c>
      <c r="AO1488">
        <v>13</v>
      </c>
      <c r="AP1488">
        <v>30</v>
      </c>
      <c r="AQ1488">
        <f t="shared" si="50"/>
        <v>0</v>
      </c>
      <c r="AR1488" t="str">
        <f t="shared" si="51"/>
        <v/>
      </c>
    </row>
    <row r="1489" spans="1:44" hidden="1" x14ac:dyDescent="0.25">
      <c r="A1489" t="s">
        <v>80</v>
      </c>
      <c r="B1489">
        <v>15</v>
      </c>
      <c r="C1489">
        <v>0</v>
      </c>
      <c r="D1489">
        <v>1</v>
      </c>
      <c r="E1489">
        <v>0</v>
      </c>
      <c r="F1489">
        <v>27</v>
      </c>
      <c r="G1489" t="str">
        <f>IF(טבלה20[[#This Row],[CycleNumber]]&gt;2,IF(AND(טבלה20[[#This Row],[LengthofCycle]]-F1488=F1488-F1487,טבלה20[[#This Row],[LengthofCycle]]-F1488&lt;&gt;0),1,""),"")</f>
        <v/>
      </c>
      <c r="H1489" t="str">
        <f>IF(טבלה20[[#This Row],[דילוג]]=1,SUM(G1489:G1490),"")</f>
        <v/>
      </c>
      <c r="I1489" t="str">
        <f>IF(AND(טבלה20[[#This Row],[CycleNumber]]&gt;B1488,טבלה20[[#This Row],[CycleNumber]]&gt;2),IF(טבלה20[[#This Row],[דילוג]]=1,טבלה20[[#This Row],[LengthofCycle]]-F1488,I1488),"")</f>
        <v/>
      </c>
      <c r="J1489">
        <f>IF(AND(טבלה20[[#This Row],[CycleNumber]]&gt;B1488,טבלה20[[#This Row],[CycleNumber]]&gt;2),IF(טבלה20[[#This Row],[דילוג]]=1,1,IF(MAX(J1487:J1488)=1,1,IF(טבלה20[[#This Row],[LengthofCycle]]-F1488&lt;&gt;טבלה20[[#This Row],[הפרש קבוע אחרון]],0,""))),"")</f>
        <v>0</v>
      </c>
      <c r="K1489" t="str">
        <f>IF(טבלה20[[#This Row],[CycleNumber]]&lt;3,"",IF(טבלה20[[#This Row],[דילוג]]=1,1,IF(K1488="","",IF(טבלה20[[#This Row],[LengthofCycle]]-F1488=טבלה20[[#This Row],[הפרש קבוע אחרון]],1,IF(K1488+1&gt;3,"",K1488+1)))))</f>
        <v/>
      </c>
      <c r="L1489" t="str">
        <f>IF(OR(טבלה20[[#This Row],[פעילות]]="",K1488=""),"",IF(טבלה20[[#This Row],[פעילות]]=1,1,0))</f>
        <v/>
      </c>
      <c r="M1489" s="1" t="str">
        <f>IF(טבלה20[[#This Row],[פעילות]]="","",IF(OR(M1488="",AND(טבלה20[[#This Row],[דילוג]]=1,K1488=3)),1,M1488+1))</f>
        <v/>
      </c>
      <c r="N1489" s="1" t="str">
        <f>IF(AND(טבלה20[[#This Row],[מחזורי פעילות]]=3,G1490=1,טבלה20[[#This Row],[הפרש קבוע אחרון]]&lt;&gt;I1490),1,"")</f>
        <v/>
      </c>
      <c r="O1489" s="1" t="str">
        <f>IF(AND(טבלה20[[#This Row],[מחזורי פעילות]]=3,G1490=1,טבלה20[[#This Row],[הפרש קבוע אחרון]]=I1490),1,"")</f>
        <v/>
      </c>
      <c r="P1489" s="1" t="str">
        <f>IF(AND(טבלה20[[#This Row],[דילוג]]=1,טבלה20[[#This Row],[הפרש קבוע אחרון]]=I1488,טבלה20[[#This Row],[מחזורי פעילות]]&gt;1),1,"")</f>
        <v/>
      </c>
      <c r="Q1489" s="1" t="str">
        <f>IF(OR(AND(טבלה20[[#This Row],[מחזורי פעילות]]&lt;&gt;"",M1490=""),AND(טבלה20[[#This Row],[פעילות]]=3,M1490=1)),טבלה20[[#This Row],[מחזורי פעילות]],"")</f>
        <v/>
      </c>
      <c r="R1489" s="1" t="str">
        <f>IF(טבלה20[[#This Row],[באיזה מחזור נעקר אחרי קביעה?]]&lt;&gt;"",1,"")</f>
        <v/>
      </c>
      <c r="S1489" s="1" t="str">
        <f>IF(AND(טבלה20[[#This Row],[באיזה מחזור נעקר אחרי קביעה?]]&lt;&gt;"",טבלה20[[#This Row],[CycleNumber]]&gt;B1490),טבלה20[[#This Row],[באיזה מחזור נעקר אחרי קביעה?]],"")</f>
        <v/>
      </c>
      <c r="T1489" s="1" t="str">
        <f>IF(AND(טבלה20[[#This Row],[הפרש קבוע אחרון]]&lt;&gt;"",I1488=""),טבלה20[[#This Row],[CycleNumber]],"")</f>
        <v/>
      </c>
      <c r="U1489" s="1" t="str">
        <f>IF(OR(טבלה20[[#This Row],[CycleNumber]]&gt;B1490,B1490=""),טבלה20[[#This Row],[CycleNumber]],"")</f>
        <v/>
      </c>
      <c r="V148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89" t="s">
        <v>80</v>
      </c>
      <c r="AO1489">
        <v>14</v>
      </c>
      <c r="AP1489">
        <v>31</v>
      </c>
      <c r="AQ1489">
        <f t="shared" si="50"/>
        <v>0</v>
      </c>
      <c r="AR1489" t="str">
        <f t="shared" si="51"/>
        <v/>
      </c>
    </row>
    <row r="1490" spans="1:44" hidden="1" x14ac:dyDescent="0.25">
      <c r="A1490" t="s">
        <v>80</v>
      </c>
      <c r="B1490">
        <v>16</v>
      </c>
      <c r="C1490">
        <v>0</v>
      </c>
      <c r="D1490">
        <v>1</v>
      </c>
      <c r="E1490">
        <v>0</v>
      </c>
      <c r="F1490">
        <v>33</v>
      </c>
      <c r="G1490" t="str">
        <f>IF(טבלה20[[#This Row],[CycleNumber]]&gt;2,IF(AND(טבלה20[[#This Row],[LengthofCycle]]-F1489=F1489-F1488,טבלה20[[#This Row],[LengthofCycle]]-F1489&lt;&gt;0),1,""),"")</f>
        <v/>
      </c>
      <c r="H1490" t="str">
        <f>IF(טבלה20[[#This Row],[דילוג]]=1,SUM(G1490:G1491),"")</f>
        <v/>
      </c>
      <c r="I1490" t="str">
        <f>IF(AND(טבלה20[[#This Row],[CycleNumber]]&gt;B1489,טבלה20[[#This Row],[CycleNumber]]&gt;2),IF(טבלה20[[#This Row],[דילוג]]=1,טבלה20[[#This Row],[LengthofCycle]]-F1489,I1489),"")</f>
        <v/>
      </c>
      <c r="J1490">
        <f>IF(AND(טבלה20[[#This Row],[CycleNumber]]&gt;B1489,טבלה20[[#This Row],[CycleNumber]]&gt;2),IF(טבלה20[[#This Row],[דילוג]]=1,1,IF(MAX(J1488:J1489)=1,1,IF(טבלה20[[#This Row],[LengthofCycle]]-F1489&lt;&gt;טבלה20[[#This Row],[הפרש קבוע אחרון]],0,""))),"")</f>
        <v>0</v>
      </c>
      <c r="K1490" t="str">
        <f>IF(טבלה20[[#This Row],[CycleNumber]]&lt;3,"",IF(טבלה20[[#This Row],[דילוג]]=1,1,IF(K1489="","",IF(טבלה20[[#This Row],[LengthofCycle]]-F1489=טבלה20[[#This Row],[הפרש קבוע אחרון]],1,IF(K1489+1&gt;3,"",K1489+1)))))</f>
        <v/>
      </c>
      <c r="L1490" t="str">
        <f>IF(OR(טבלה20[[#This Row],[פעילות]]="",K1489=""),"",IF(טבלה20[[#This Row],[פעילות]]=1,1,0))</f>
        <v/>
      </c>
      <c r="M1490" s="1" t="str">
        <f>IF(טבלה20[[#This Row],[פעילות]]="","",IF(OR(M1489="",AND(טבלה20[[#This Row],[דילוג]]=1,K1489=3)),1,M1489+1))</f>
        <v/>
      </c>
      <c r="N1490" s="1" t="str">
        <f>IF(AND(טבלה20[[#This Row],[מחזורי פעילות]]=3,G1491=1,טבלה20[[#This Row],[הפרש קבוע אחרון]]&lt;&gt;I1491),1,"")</f>
        <v/>
      </c>
      <c r="O1490" s="1" t="str">
        <f>IF(AND(טבלה20[[#This Row],[מחזורי פעילות]]=3,G1491=1,טבלה20[[#This Row],[הפרש קבוע אחרון]]=I1491),1,"")</f>
        <v/>
      </c>
      <c r="P1490" s="1" t="str">
        <f>IF(AND(טבלה20[[#This Row],[דילוג]]=1,טבלה20[[#This Row],[הפרש קבוע אחרון]]=I1489,טבלה20[[#This Row],[מחזורי פעילות]]&gt;1),1,"")</f>
        <v/>
      </c>
      <c r="Q1490" s="1" t="str">
        <f>IF(OR(AND(טבלה20[[#This Row],[מחזורי פעילות]]&lt;&gt;"",M1491=""),AND(טבלה20[[#This Row],[פעילות]]=3,M1491=1)),טבלה20[[#This Row],[מחזורי פעילות]],"")</f>
        <v/>
      </c>
      <c r="R1490" s="1" t="str">
        <f>IF(טבלה20[[#This Row],[באיזה מחזור נעקר אחרי קביעה?]]&lt;&gt;"",1,"")</f>
        <v/>
      </c>
      <c r="S1490" s="1" t="str">
        <f>IF(AND(טבלה20[[#This Row],[באיזה מחזור נעקר אחרי קביעה?]]&lt;&gt;"",טבלה20[[#This Row],[CycleNumber]]&gt;B1491),טבלה20[[#This Row],[באיזה מחזור נעקר אחרי קביעה?]],"")</f>
        <v/>
      </c>
      <c r="T1490" s="1" t="str">
        <f>IF(AND(טבלה20[[#This Row],[הפרש קבוע אחרון]]&lt;&gt;"",I1489=""),טבלה20[[#This Row],[CycleNumber]],"")</f>
        <v/>
      </c>
      <c r="U1490" s="1" t="str">
        <f>IF(OR(טבלה20[[#This Row],[CycleNumber]]&gt;B1491,B1491=""),טבלה20[[#This Row],[CycleNumber]],"")</f>
        <v/>
      </c>
      <c r="V149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0" t="s">
        <v>80</v>
      </c>
      <c r="AO1490">
        <v>15</v>
      </c>
      <c r="AP1490">
        <v>27</v>
      </c>
      <c r="AQ1490">
        <f t="shared" si="50"/>
        <v>0</v>
      </c>
      <c r="AR1490" t="str">
        <f t="shared" si="51"/>
        <v/>
      </c>
    </row>
    <row r="1491" spans="1:44" hidden="1" x14ac:dyDescent="0.25">
      <c r="A1491" t="s">
        <v>80</v>
      </c>
      <c r="B1491">
        <v>17</v>
      </c>
      <c r="C1491">
        <v>0</v>
      </c>
      <c r="D1491">
        <v>1</v>
      </c>
      <c r="E1491">
        <v>0</v>
      </c>
      <c r="F1491">
        <v>28</v>
      </c>
      <c r="G1491" t="str">
        <f>IF(טבלה20[[#This Row],[CycleNumber]]&gt;2,IF(AND(טבלה20[[#This Row],[LengthofCycle]]-F1490=F1490-F1489,טבלה20[[#This Row],[LengthofCycle]]-F1490&lt;&gt;0),1,""),"")</f>
        <v/>
      </c>
      <c r="H1491" t="str">
        <f>IF(טבלה20[[#This Row],[דילוג]]=1,SUM(G1491:G1492),"")</f>
        <v/>
      </c>
      <c r="I1491" t="str">
        <f>IF(AND(טבלה20[[#This Row],[CycleNumber]]&gt;B1490,טבלה20[[#This Row],[CycleNumber]]&gt;2),IF(טבלה20[[#This Row],[דילוג]]=1,טבלה20[[#This Row],[LengthofCycle]]-F1490,I1490),"")</f>
        <v/>
      </c>
      <c r="J1491">
        <f>IF(AND(טבלה20[[#This Row],[CycleNumber]]&gt;B1490,טבלה20[[#This Row],[CycleNumber]]&gt;2),IF(טבלה20[[#This Row],[דילוג]]=1,1,IF(MAX(J1489:J1490)=1,1,IF(טבלה20[[#This Row],[LengthofCycle]]-F1490&lt;&gt;טבלה20[[#This Row],[הפרש קבוע אחרון]],0,""))),"")</f>
        <v>0</v>
      </c>
      <c r="K1491" t="str">
        <f>IF(טבלה20[[#This Row],[CycleNumber]]&lt;3,"",IF(טבלה20[[#This Row],[דילוג]]=1,1,IF(K1490="","",IF(טבלה20[[#This Row],[LengthofCycle]]-F1490=טבלה20[[#This Row],[הפרש קבוע אחרון]],1,IF(K1490+1&gt;3,"",K1490+1)))))</f>
        <v/>
      </c>
      <c r="L1491" t="str">
        <f>IF(OR(טבלה20[[#This Row],[פעילות]]="",K1490=""),"",IF(טבלה20[[#This Row],[פעילות]]=1,1,0))</f>
        <v/>
      </c>
      <c r="M1491" s="1" t="str">
        <f>IF(טבלה20[[#This Row],[פעילות]]="","",IF(OR(M1490="",AND(טבלה20[[#This Row],[דילוג]]=1,K1490=3)),1,M1490+1))</f>
        <v/>
      </c>
      <c r="N1491" s="1" t="str">
        <f>IF(AND(טבלה20[[#This Row],[מחזורי פעילות]]=3,G1492=1,טבלה20[[#This Row],[הפרש קבוע אחרון]]&lt;&gt;I1492),1,"")</f>
        <v/>
      </c>
      <c r="O1491" s="1" t="str">
        <f>IF(AND(טבלה20[[#This Row],[מחזורי פעילות]]=3,G1492=1,טבלה20[[#This Row],[הפרש קבוע אחרון]]=I1492),1,"")</f>
        <v/>
      </c>
      <c r="P1491" s="1" t="str">
        <f>IF(AND(טבלה20[[#This Row],[דילוג]]=1,טבלה20[[#This Row],[הפרש קבוע אחרון]]=I1490,טבלה20[[#This Row],[מחזורי פעילות]]&gt;1),1,"")</f>
        <v/>
      </c>
      <c r="Q1491" s="1" t="str">
        <f>IF(OR(AND(טבלה20[[#This Row],[מחזורי פעילות]]&lt;&gt;"",M1492=""),AND(טבלה20[[#This Row],[פעילות]]=3,M1492=1)),טבלה20[[#This Row],[מחזורי פעילות]],"")</f>
        <v/>
      </c>
      <c r="R1491" s="1" t="str">
        <f>IF(טבלה20[[#This Row],[באיזה מחזור נעקר אחרי קביעה?]]&lt;&gt;"",1,"")</f>
        <v/>
      </c>
      <c r="S1491" s="1" t="str">
        <f>IF(AND(טבלה20[[#This Row],[באיזה מחזור נעקר אחרי קביעה?]]&lt;&gt;"",טבלה20[[#This Row],[CycleNumber]]&gt;B1492),טבלה20[[#This Row],[באיזה מחזור נעקר אחרי קביעה?]],"")</f>
        <v/>
      </c>
      <c r="T1491" s="1" t="str">
        <f>IF(AND(טבלה20[[#This Row],[הפרש קבוע אחרון]]&lt;&gt;"",I1490=""),טבלה20[[#This Row],[CycleNumber]],"")</f>
        <v/>
      </c>
      <c r="U1491" s="1" t="str">
        <f>IF(OR(טבלה20[[#This Row],[CycleNumber]]&gt;B1492,B1492=""),טבלה20[[#This Row],[CycleNumber]],"")</f>
        <v/>
      </c>
      <c r="V149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1" t="s">
        <v>80</v>
      </c>
      <c r="AO1491">
        <v>16</v>
      </c>
      <c r="AP1491">
        <v>33</v>
      </c>
      <c r="AQ1491">
        <f t="shared" si="50"/>
        <v>0</v>
      </c>
      <c r="AR1491" t="str">
        <f t="shared" si="51"/>
        <v/>
      </c>
    </row>
    <row r="1492" spans="1:44" hidden="1" x14ac:dyDescent="0.25">
      <c r="A1492" t="s">
        <v>80</v>
      </c>
      <c r="B1492">
        <v>18</v>
      </c>
      <c r="C1492">
        <v>0</v>
      </c>
      <c r="D1492">
        <v>1</v>
      </c>
      <c r="E1492">
        <v>0</v>
      </c>
      <c r="F1492">
        <v>29</v>
      </c>
      <c r="G1492" t="str">
        <f>IF(טבלה20[[#This Row],[CycleNumber]]&gt;2,IF(AND(טבלה20[[#This Row],[LengthofCycle]]-F1491=F1491-F1490,טבלה20[[#This Row],[LengthofCycle]]-F1491&lt;&gt;0),1,""),"")</f>
        <v/>
      </c>
      <c r="H1492" t="str">
        <f>IF(טבלה20[[#This Row],[דילוג]]=1,SUM(G1492:G1493),"")</f>
        <v/>
      </c>
      <c r="I1492" t="str">
        <f>IF(AND(טבלה20[[#This Row],[CycleNumber]]&gt;B1491,טבלה20[[#This Row],[CycleNumber]]&gt;2),IF(טבלה20[[#This Row],[דילוג]]=1,טבלה20[[#This Row],[LengthofCycle]]-F1491,I1491),"")</f>
        <v/>
      </c>
      <c r="J1492">
        <f>IF(AND(טבלה20[[#This Row],[CycleNumber]]&gt;B1491,טבלה20[[#This Row],[CycleNumber]]&gt;2),IF(טבלה20[[#This Row],[דילוג]]=1,1,IF(MAX(J1490:J1491)=1,1,IF(טבלה20[[#This Row],[LengthofCycle]]-F1491&lt;&gt;טבלה20[[#This Row],[הפרש קבוע אחרון]],0,""))),"")</f>
        <v>0</v>
      </c>
      <c r="K1492" t="str">
        <f>IF(טבלה20[[#This Row],[CycleNumber]]&lt;3,"",IF(טבלה20[[#This Row],[דילוג]]=1,1,IF(K1491="","",IF(טבלה20[[#This Row],[LengthofCycle]]-F1491=טבלה20[[#This Row],[הפרש קבוע אחרון]],1,IF(K1491+1&gt;3,"",K1491+1)))))</f>
        <v/>
      </c>
      <c r="L1492" t="str">
        <f>IF(OR(טבלה20[[#This Row],[פעילות]]="",K1491=""),"",IF(טבלה20[[#This Row],[פעילות]]=1,1,0))</f>
        <v/>
      </c>
      <c r="M1492" s="1" t="str">
        <f>IF(טבלה20[[#This Row],[פעילות]]="","",IF(OR(M1491="",AND(טבלה20[[#This Row],[דילוג]]=1,K1491=3)),1,M1491+1))</f>
        <v/>
      </c>
      <c r="N1492" s="1" t="str">
        <f>IF(AND(טבלה20[[#This Row],[מחזורי פעילות]]=3,G1493=1,טבלה20[[#This Row],[הפרש קבוע אחרון]]&lt;&gt;I1493),1,"")</f>
        <v/>
      </c>
      <c r="O1492" s="1" t="str">
        <f>IF(AND(טבלה20[[#This Row],[מחזורי פעילות]]=3,G1493=1,טבלה20[[#This Row],[הפרש קבוע אחרון]]=I1493),1,"")</f>
        <v/>
      </c>
      <c r="P1492" s="1" t="str">
        <f>IF(AND(טבלה20[[#This Row],[דילוג]]=1,טבלה20[[#This Row],[הפרש קבוע אחרון]]=I1491,טבלה20[[#This Row],[מחזורי פעילות]]&gt;1),1,"")</f>
        <v/>
      </c>
      <c r="Q1492" s="1" t="str">
        <f>IF(OR(AND(טבלה20[[#This Row],[מחזורי פעילות]]&lt;&gt;"",M1493=""),AND(טבלה20[[#This Row],[פעילות]]=3,M1493=1)),טבלה20[[#This Row],[מחזורי פעילות]],"")</f>
        <v/>
      </c>
      <c r="R1492" s="1" t="str">
        <f>IF(טבלה20[[#This Row],[באיזה מחזור נעקר אחרי קביעה?]]&lt;&gt;"",1,"")</f>
        <v/>
      </c>
      <c r="S1492" s="1" t="str">
        <f>IF(AND(טבלה20[[#This Row],[באיזה מחזור נעקר אחרי קביעה?]]&lt;&gt;"",טבלה20[[#This Row],[CycleNumber]]&gt;B1493),טבלה20[[#This Row],[באיזה מחזור נעקר אחרי קביעה?]],"")</f>
        <v/>
      </c>
      <c r="T1492" s="1" t="str">
        <f>IF(AND(טבלה20[[#This Row],[הפרש קבוע אחרון]]&lt;&gt;"",I1491=""),טבלה20[[#This Row],[CycleNumber]],"")</f>
        <v/>
      </c>
      <c r="U1492" s="1" t="str">
        <f>IF(OR(טבלה20[[#This Row],[CycleNumber]]&gt;B1493,B1493=""),טבלה20[[#This Row],[CycleNumber]],"")</f>
        <v/>
      </c>
      <c r="V149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2" t="s">
        <v>80</v>
      </c>
      <c r="AO1492">
        <v>17</v>
      </c>
      <c r="AP1492">
        <v>28</v>
      </c>
      <c r="AQ1492">
        <f t="shared" si="50"/>
        <v>0</v>
      </c>
      <c r="AR1492" t="str">
        <f t="shared" si="51"/>
        <v/>
      </c>
    </row>
    <row r="1493" spans="1:44" hidden="1" x14ac:dyDescent="0.25">
      <c r="A1493" t="s">
        <v>80</v>
      </c>
      <c r="B1493">
        <v>19</v>
      </c>
      <c r="C1493">
        <v>0</v>
      </c>
      <c r="D1493">
        <v>1</v>
      </c>
      <c r="E1493">
        <v>0</v>
      </c>
      <c r="F1493">
        <v>27</v>
      </c>
      <c r="G1493" t="str">
        <f>IF(טבלה20[[#This Row],[CycleNumber]]&gt;2,IF(AND(טבלה20[[#This Row],[LengthofCycle]]-F1492=F1492-F1491,טבלה20[[#This Row],[LengthofCycle]]-F1492&lt;&gt;0),1,""),"")</f>
        <v/>
      </c>
      <c r="H1493" t="str">
        <f>IF(טבלה20[[#This Row],[דילוג]]=1,SUM(G1493:G1494),"")</f>
        <v/>
      </c>
      <c r="I1493" t="str">
        <f>IF(AND(טבלה20[[#This Row],[CycleNumber]]&gt;B1492,טבלה20[[#This Row],[CycleNumber]]&gt;2),IF(טבלה20[[#This Row],[דילוג]]=1,טבלה20[[#This Row],[LengthofCycle]]-F1492,I1492),"")</f>
        <v/>
      </c>
      <c r="J1493">
        <f>IF(AND(טבלה20[[#This Row],[CycleNumber]]&gt;B1492,טבלה20[[#This Row],[CycleNumber]]&gt;2),IF(טבלה20[[#This Row],[דילוג]]=1,1,IF(MAX(J1491:J1492)=1,1,IF(טבלה20[[#This Row],[LengthofCycle]]-F1492&lt;&gt;טבלה20[[#This Row],[הפרש קבוע אחרון]],0,""))),"")</f>
        <v>0</v>
      </c>
      <c r="K1493" t="str">
        <f>IF(טבלה20[[#This Row],[CycleNumber]]&lt;3,"",IF(טבלה20[[#This Row],[דילוג]]=1,1,IF(K1492="","",IF(טבלה20[[#This Row],[LengthofCycle]]-F1492=טבלה20[[#This Row],[הפרש קבוע אחרון]],1,IF(K1492+1&gt;3,"",K1492+1)))))</f>
        <v/>
      </c>
      <c r="L1493" t="str">
        <f>IF(OR(טבלה20[[#This Row],[פעילות]]="",K1492=""),"",IF(טבלה20[[#This Row],[פעילות]]=1,1,0))</f>
        <v/>
      </c>
      <c r="M1493" s="1" t="str">
        <f>IF(טבלה20[[#This Row],[פעילות]]="","",IF(OR(M1492="",AND(טבלה20[[#This Row],[דילוג]]=1,K1492=3)),1,M1492+1))</f>
        <v/>
      </c>
      <c r="N1493" s="1" t="str">
        <f>IF(AND(טבלה20[[#This Row],[מחזורי פעילות]]=3,G1494=1,טבלה20[[#This Row],[הפרש קבוע אחרון]]&lt;&gt;I1494),1,"")</f>
        <v/>
      </c>
      <c r="O1493" s="1" t="str">
        <f>IF(AND(טבלה20[[#This Row],[מחזורי פעילות]]=3,G1494=1,טבלה20[[#This Row],[הפרש קבוע אחרון]]=I1494),1,"")</f>
        <v/>
      </c>
      <c r="P1493" s="1" t="str">
        <f>IF(AND(טבלה20[[#This Row],[דילוג]]=1,טבלה20[[#This Row],[הפרש קבוע אחרון]]=I1492,טבלה20[[#This Row],[מחזורי פעילות]]&gt;1),1,"")</f>
        <v/>
      </c>
      <c r="Q1493" s="1" t="str">
        <f>IF(OR(AND(טבלה20[[#This Row],[מחזורי פעילות]]&lt;&gt;"",M1494=""),AND(טבלה20[[#This Row],[פעילות]]=3,M1494=1)),טבלה20[[#This Row],[מחזורי פעילות]],"")</f>
        <v/>
      </c>
      <c r="R1493" s="1" t="str">
        <f>IF(טבלה20[[#This Row],[באיזה מחזור נעקר אחרי קביעה?]]&lt;&gt;"",1,"")</f>
        <v/>
      </c>
      <c r="S1493" s="1" t="str">
        <f>IF(AND(טבלה20[[#This Row],[באיזה מחזור נעקר אחרי קביעה?]]&lt;&gt;"",טבלה20[[#This Row],[CycleNumber]]&gt;B1494),טבלה20[[#This Row],[באיזה מחזור נעקר אחרי קביעה?]],"")</f>
        <v/>
      </c>
      <c r="T1493" s="1" t="str">
        <f>IF(AND(טבלה20[[#This Row],[הפרש קבוע אחרון]]&lt;&gt;"",I1492=""),טבלה20[[#This Row],[CycleNumber]],"")</f>
        <v/>
      </c>
      <c r="U1493" s="1" t="str">
        <f>IF(OR(טבלה20[[#This Row],[CycleNumber]]&gt;B1494,B1494=""),טבלה20[[#This Row],[CycleNumber]],"")</f>
        <v/>
      </c>
      <c r="V149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3" t="s">
        <v>80</v>
      </c>
      <c r="AO1493">
        <v>18</v>
      </c>
      <c r="AP1493">
        <v>29</v>
      </c>
      <c r="AQ1493">
        <f t="shared" si="50"/>
        <v>0</v>
      </c>
      <c r="AR1493" t="str">
        <f t="shared" si="51"/>
        <v/>
      </c>
    </row>
    <row r="1494" spans="1:44" hidden="1" x14ac:dyDescent="0.25">
      <c r="A1494" t="s">
        <v>80</v>
      </c>
      <c r="B1494">
        <v>20</v>
      </c>
      <c r="C1494">
        <v>0</v>
      </c>
      <c r="D1494">
        <v>1</v>
      </c>
      <c r="E1494">
        <v>0</v>
      </c>
      <c r="F1494">
        <v>28</v>
      </c>
      <c r="G1494" t="str">
        <f>IF(טבלה20[[#This Row],[CycleNumber]]&gt;2,IF(AND(טבלה20[[#This Row],[LengthofCycle]]-F1493=F1493-F1492,טבלה20[[#This Row],[LengthofCycle]]-F1493&lt;&gt;0),1,""),"")</f>
        <v/>
      </c>
      <c r="H1494" t="str">
        <f>IF(טבלה20[[#This Row],[דילוג]]=1,SUM(G1494:G1495),"")</f>
        <v/>
      </c>
      <c r="I1494" t="str">
        <f>IF(AND(טבלה20[[#This Row],[CycleNumber]]&gt;B1493,טבלה20[[#This Row],[CycleNumber]]&gt;2),IF(טבלה20[[#This Row],[דילוג]]=1,טבלה20[[#This Row],[LengthofCycle]]-F1493,I1493),"")</f>
        <v/>
      </c>
      <c r="J1494">
        <f>IF(AND(טבלה20[[#This Row],[CycleNumber]]&gt;B1493,טבלה20[[#This Row],[CycleNumber]]&gt;2),IF(טבלה20[[#This Row],[דילוג]]=1,1,IF(MAX(J1492:J1493)=1,1,IF(טבלה20[[#This Row],[LengthofCycle]]-F1493&lt;&gt;טבלה20[[#This Row],[הפרש קבוע אחרון]],0,""))),"")</f>
        <v>0</v>
      </c>
      <c r="K1494" t="str">
        <f>IF(טבלה20[[#This Row],[CycleNumber]]&lt;3,"",IF(טבלה20[[#This Row],[דילוג]]=1,1,IF(K1493="","",IF(טבלה20[[#This Row],[LengthofCycle]]-F1493=טבלה20[[#This Row],[הפרש קבוע אחרון]],1,IF(K1493+1&gt;3,"",K1493+1)))))</f>
        <v/>
      </c>
      <c r="L1494" t="str">
        <f>IF(OR(טבלה20[[#This Row],[פעילות]]="",K1493=""),"",IF(טבלה20[[#This Row],[פעילות]]=1,1,0))</f>
        <v/>
      </c>
      <c r="M1494" s="1" t="str">
        <f>IF(טבלה20[[#This Row],[פעילות]]="","",IF(OR(M1493="",AND(טבלה20[[#This Row],[דילוג]]=1,K1493=3)),1,M1493+1))</f>
        <v/>
      </c>
      <c r="N1494" s="1" t="str">
        <f>IF(AND(טבלה20[[#This Row],[מחזורי פעילות]]=3,G1495=1,טבלה20[[#This Row],[הפרש קבוע אחרון]]&lt;&gt;I1495),1,"")</f>
        <v/>
      </c>
      <c r="O1494" s="1" t="str">
        <f>IF(AND(טבלה20[[#This Row],[מחזורי פעילות]]=3,G1495=1,טבלה20[[#This Row],[הפרש קבוע אחרון]]=I1495),1,"")</f>
        <v/>
      </c>
      <c r="P1494" s="1" t="str">
        <f>IF(AND(טבלה20[[#This Row],[דילוג]]=1,טבלה20[[#This Row],[הפרש קבוע אחרון]]=I1493,טבלה20[[#This Row],[מחזורי פעילות]]&gt;1),1,"")</f>
        <v/>
      </c>
      <c r="Q1494" s="1" t="str">
        <f>IF(OR(AND(טבלה20[[#This Row],[מחזורי פעילות]]&lt;&gt;"",M1495=""),AND(טבלה20[[#This Row],[פעילות]]=3,M1495=1)),טבלה20[[#This Row],[מחזורי פעילות]],"")</f>
        <v/>
      </c>
      <c r="R1494" s="1" t="str">
        <f>IF(טבלה20[[#This Row],[באיזה מחזור נעקר אחרי קביעה?]]&lt;&gt;"",1,"")</f>
        <v/>
      </c>
      <c r="S1494" s="1" t="str">
        <f>IF(AND(טבלה20[[#This Row],[באיזה מחזור נעקר אחרי קביעה?]]&lt;&gt;"",טבלה20[[#This Row],[CycleNumber]]&gt;B1495),טבלה20[[#This Row],[באיזה מחזור נעקר אחרי קביעה?]],"")</f>
        <v/>
      </c>
      <c r="T1494" s="1" t="str">
        <f>IF(AND(טבלה20[[#This Row],[הפרש קבוע אחרון]]&lt;&gt;"",I1493=""),טבלה20[[#This Row],[CycleNumber]],"")</f>
        <v/>
      </c>
      <c r="U1494" s="1" t="str">
        <f>IF(OR(טבלה20[[#This Row],[CycleNumber]]&gt;B1495,B1495=""),טבלה20[[#This Row],[CycleNumber]],"")</f>
        <v/>
      </c>
      <c r="V149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4" t="s">
        <v>80</v>
      </c>
      <c r="AO1494">
        <v>19</v>
      </c>
      <c r="AP1494">
        <v>27</v>
      </c>
      <c r="AQ1494">
        <f t="shared" si="50"/>
        <v>0</v>
      </c>
      <c r="AR1494" t="str">
        <f t="shared" si="51"/>
        <v/>
      </c>
    </row>
    <row r="1495" spans="1:44" hidden="1" x14ac:dyDescent="0.25">
      <c r="A1495" t="s">
        <v>80</v>
      </c>
      <c r="B1495">
        <v>21</v>
      </c>
      <c r="C1495">
        <v>0</v>
      </c>
      <c r="D1495">
        <v>1</v>
      </c>
      <c r="E1495">
        <v>0</v>
      </c>
      <c r="F1495">
        <v>29</v>
      </c>
      <c r="G1495">
        <f>IF(טבלה20[[#This Row],[CycleNumber]]&gt;2,IF(AND(טבלה20[[#This Row],[LengthofCycle]]-F1494=F1494-F1493,טבלה20[[#This Row],[LengthofCycle]]-F1494&lt;&gt;0),1,""),"")</f>
        <v>1</v>
      </c>
      <c r="H1495">
        <f>IF(טבלה20[[#This Row],[דילוג]]=1,SUM(G1495:G1496),"")</f>
        <v>1</v>
      </c>
      <c r="I1495">
        <f>IF(AND(טבלה20[[#This Row],[CycleNumber]]&gt;B1494,טבלה20[[#This Row],[CycleNumber]]&gt;2),IF(טבלה20[[#This Row],[דילוג]]=1,טבלה20[[#This Row],[LengthofCycle]]-F1494,I1494),"")</f>
        <v>1</v>
      </c>
      <c r="J1495">
        <f>IF(AND(טבלה20[[#This Row],[CycleNumber]]&gt;B1494,טבלה20[[#This Row],[CycleNumber]]&gt;2),IF(טבלה20[[#This Row],[דילוג]]=1,1,IF(MAX(J1493:J1494)=1,1,IF(טבלה20[[#This Row],[LengthofCycle]]-F1494&lt;&gt;טבלה20[[#This Row],[הפרש קבוע אחרון]],0,""))),"")</f>
        <v>1</v>
      </c>
      <c r="K1495">
        <f>IF(טבלה20[[#This Row],[CycleNumber]]&lt;3,"",IF(טבלה20[[#This Row],[דילוג]]=1,1,IF(K1494="","",IF(טבלה20[[#This Row],[LengthofCycle]]-F1494=טבלה20[[#This Row],[הפרש קבוע אחרון]],1,IF(K1494+1&gt;3,"",K1494+1)))))</f>
        <v>1</v>
      </c>
      <c r="L1495" t="str">
        <f>IF(OR(טבלה20[[#This Row],[פעילות]]="",K1494=""),"",IF(טבלה20[[#This Row],[פעילות]]=1,1,0))</f>
        <v/>
      </c>
      <c r="M1495" s="1">
        <f>IF(טבלה20[[#This Row],[פעילות]]="","",IF(OR(M1494="",AND(טבלה20[[#This Row],[דילוג]]=1,K1494=3)),1,M1494+1))</f>
        <v>1</v>
      </c>
      <c r="N1495" s="1" t="str">
        <f>IF(AND(טבלה20[[#This Row],[מחזורי פעילות]]=3,G1496=1,טבלה20[[#This Row],[הפרש קבוע אחרון]]&lt;&gt;I1496),1,"")</f>
        <v/>
      </c>
      <c r="O1495" s="1" t="str">
        <f>IF(AND(טבלה20[[#This Row],[מחזורי פעילות]]=3,G1496=1,טבלה20[[#This Row],[הפרש קבוע אחרון]]=I1496),1,"")</f>
        <v/>
      </c>
      <c r="P1495" s="1" t="str">
        <f>IF(AND(טבלה20[[#This Row],[דילוג]]=1,טבלה20[[#This Row],[הפרש קבוע אחרון]]=I1494,טבלה20[[#This Row],[מחזורי פעילות]]&gt;1),1,"")</f>
        <v/>
      </c>
      <c r="Q1495" s="1" t="str">
        <f>IF(OR(AND(טבלה20[[#This Row],[מחזורי פעילות]]&lt;&gt;"",M1496=""),AND(טבלה20[[#This Row],[פעילות]]=3,M1496=1)),טבלה20[[#This Row],[מחזורי פעילות]],"")</f>
        <v/>
      </c>
      <c r="R1495" s="1" t="str">
        <f>IF(טבלה20[[#This Row],[באיזה מחזור נעקר אחרי קביעה?]]&lt;&gt;"",1,"")</f>
        <v/>
      </c>
      <c r="S1495" s="1" t="str">
        <f>IF(AND(טבלה20[[#This Row],[באיזה מחזור נעקר אחרי קביעה?]]&lt;&gt;"",טבלה20[[#This Row],[CycleNumber]]&gt;B1496),טבלה20[[#This Row],[באיזה מחזור נעקר אחרי קביעה?]],"")</f>
        <v/>
      </c>
      <c r="T1495" s="1">
        <f>IF(AND(טבלה20[[#This Row],[הפרש קבוע אחרון]]&lt;&gt;"",I1494=""),טבלה20[[#This Row],[CycleNumber]],"")</f>
        <v>21</v>
      </c>
      <c r="U1495" s="1" t="str">
        <f>IF(OR(טבלה20[[#This Row],[CycleNumber]]&gt;B1496,B1496=""),טבלה20[[#This Row],[CycleNumber]],"")</f>
        <v/>
      </c>
      <c r="V149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5" t="s">
        <v>80</v>
      </c>
      <c r="AO1495">
        <v>20</v>
      </c>
      <c r="AP1495">
        <v>28</v>
      </c>
      <c r="AQ1495">
        <f t="shared" si="50"/>
        <v>0</v>
      </c>
      <c r="AR1495" t="str">
        <f t="shared" si="51"/>
        <v/>
      </c>
    </row>
    <row r="1496" spans="1:44" hidden="1" x14ac:dyDescent="0.25">
      <c r="A1496" t="s">
        <v>80</v>
      </c>
      <c r="B1496">
        <v>22</v>
      </c>
      <c r="C1496">
        <v>0</v>
      </c>
      <c r="D1496">
        <v>1</v>
      </c>
      <c r="E1496">
        <v>0</v>
      </c>
      <c r="F1496">
        <v>27</v>
      </c>
      <c r="G1496" t="str">
        <f>IF(טבלה20[[#This Row],[CycleNumber]]&gt;2,IF(AND(טבלה20[[#This Row],[LengthofCycle]]-F1495=F1495-F1494,טבלה20[[#This Row],[LengthofCycle]]-F1495&lt;&gt;0),1,""),"")</f>
        <v/>
      </c>
      <c r="H1496" t="str">
        <f>IF(טבלה20[[#This Row],[דילוג]]=1,SUM(G1496:G1497),"")</f>
        <v/>
      </c>
      <c r="I1496">
        <f>IF(AND(טבלה20[[#This Row],[CycleNumber]]&gt;B1495,טבלה20[[#This Row],[CycleNumber]]&gt;2),IF(טבלה20[[#This Row],[דילוג]]=1,טבלה20[[#This Row],[LengthofCycle]]-F1495,I1495),"")</f>
        <v>1</v>
      </c>
      <c r="J1496">
        <f>IF(AND(טבלה20[[#This Row],[CycleNumber]]&gt;B1495,טבלה20[[#This Row],[CycleNumber]]&gt;2),IF(טבלה20[[#This Row],[דילוג]]=1,1,IF(MAX(J1494:J1495)=1,1,IF(טבלה20[[#This Row],[LengthofCycle]]-F1495&lt;&gt;טבלה20[[#This Row],[הפרש קבוע אחרון]],0,""))),"")</f>
        <v>1</v>
      </c>
      <c r="K1496">
        <f>IF(טבלה20[[#This Row],[CycleNumber]]&lt;3,"",IF(טבלה20[[#This Row],[דילוג]]=1,1,IF(K1495="","",IF(טבלה20[[#This Row],[LengthofCycle]]-F1495=טבלה20[[#This Row],[הפרש קבוע אחרון]],1,IF(K1495+1&gt;3,"",K1495+1)))))</f>
        <v>2</v>
      </c>
      <c r="L1496">
        <f>IF(OR(טבלה20[[#This Row],[פעילות]]="",K1495=""),"",IF(טבלה20[[#This Row],[פעילות]]=1,1,0))</f>
        <v>0</v>
      </c>
      <c r="M1496" s="1">
        <f>IF(טבלה20[[#This Row],[פעילות]]="","",IF(OR(M1495="",AND(טבלה20[[#This Row],[דילוג]]=1,K1495=3)),1,M1495+1))</f>
        <v>2</v>
      </c>
      <c r="N1496" s="1" t="str">
        <f>IF(AND(טבלה20[[#This Row],[מחזורי פעילות]]=3,G1497=1,טבלה20[[#This Row],[הפרש קבוע אחרון]]&lt;&gt;I1497),1,"")</f>
        <v/>
      </c>
      <c r="O1496" s="1" t="str">
        <f>IF(AND(טבלה20[[#This Row],[מחזורי פעילות]]=3,G1497=1,טבלה20[[#This Row],[הפרש קבוע אחרון]]=I1497),1,"")</f>
        <v/>
      </c>
      <c r="P1496" s="1" t="str">
        <f>IF(AND(טבלה20[[#This Row],[דילוג]]=1,טבלה20[[#This Row],[הפרש קבוע אחרון]]=I1495,טבלה20[[#This Row],[מחזורי פעילות]]&gt;1),1,"")</f>
        <v/>
      </c>
      <c r="Q1496" s="1" t="str">
        <f>IF(OR(AND(טבלה20[[#This Row],[מחזורי פעילות]]&lt;&gt;"",M1497=""),AND(טבלה20[[#This Row],[פעילות]]=3,M1497=1)),טבלה20[[#This Row],[מחזורי פעילות]],"")</f>
        <v/>
      </c>
      <c r="R1496" s="1" t="str">
        <f>IF(טבלה20[[#This Row],[באיזה מחזור נעקר אחרי קביעה?]]&lt;&gt;"",1,"")</f>
        <v/>
      </c>
      <c r="S1496" s="1" t="str">
        <f>IF(AND(טבלה20[[#This Row],[באיזה מחזור נעקר אחרי קביעה?]]&lt;&gt;"",טבלה20[[#This Row],[CycleNumber]]&gt;B1497),טבלה20[[#This Row],[באיזה מחזור נעקר אחרי קביעה?]],"")</f>
        <v/>
      </c>
      <c r="T1496" s="1" t="str">
        <f>IF(AND(טבלה20[[#This Row],[הפרש קבוע אחרון]]&lt;&gt;"",I1495=""),טבלה20[[#This Row],[CycleNumber]],"")</f>
        <v/>
      </c>
      <c r="U1496" s="1" t="str">
        <f>IF(OR(טבלה20[[#This Row],[CycleNumber]]&gt;B1497,B1497=""),טבלה20[[#This Row],[CycleNumber]],"")</f>
        <v/>
      </c>
      <c r="V149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6" t="s">
        <v>80</v>
      </c>
      <c r="AO1496">
        <v>21</v>
      </c>
      <c r="AP1496">
        <v>29</v>
      </c>
      <c r="AQ1496">
        <f t="shared" si="50"/>
        <v>1</v>
      </c>
      <c r="AR1496" t="str">
        <f t="shared" si="51"/>
        <v/>
      </c>
    </row>
    <row r="1497" spans="1:44" hidden="1" x14ac:dyDescent="0.25">
      <c r="A1497" t="s">
        <v>80</v>
      </c>
      <c r="B1497">
        <v>23</v>
      </c>
      <c r="C1497">
        <v>0</v>
      </c>
      <c r="D1497">
        <v>1</v>
      </c>
      <c r="E1497">
        <v>0</v>
      </c>
      <c r="F1497">
        <v>35</v>
      </c>
      <c r="G1497" t="str">
        <f>IF(טבלה20[[#This Row],[CycleNumber]]&gt;2,IF(AND(טבלה20[[#This Row],[LengthofCycle]]-F1496=F1496-F1495,טבלה20[[#This Row],[LengthofCycle]]-F1496&lt;&gt;0),1,""),"")</f>
        <v/>
      </c>
      <c r="H1497" t="str">
        <f>IF(טבלה20[[#This Row],[דילוג]]=1,SUM(G1497:G1498),"")</f>
        <v/>
      </c>
      <c r="I1497">
        <f>IF(AND(טבלה20[[#This Row],[CycleNumber]]&gt;B1496,טבלה20[[#This Row],[CycleNumber]]&gt;2),IF(טבלה20[[#This Row],[דילוג]]=1,טבלה20[[#This Row],[LengthofCycle]]-F1496,I1496),"")</f>
        <v>1</v>
      </c>
      <c r="J1497">
        <f>IF(AND(טבלה20[[#This Row],[CycleNumber]]&gt;B1496,טבלה20[[#This Row],[CycleNumber]]&gt;2),IF(טבלה20[[#This Row],[דילוג]]=1,1,IF(MAX(J1495:J1496)=1,1,IF(טבלה20[[#This Row],[LengthofCycle]]-F1496&lt;&gt;טבלה20[[#This Row],[הפרש קבוע אחרון]],0,""))),"")</f>
        <v>1</v>
      </c>
      <c r="K1497">
        <f>IF(טבלה20[[#This Row],[CycleNumber]]&lt;3,"",IF(טבלה20[[#This Row],[דילוג]]=1,1,IF(K1496="","",IF(טבלה20[[#This Row],[LengthofCycle]]-F1496=טבלה20[[#This Row],[הפרש קבוע אחרון]],1,IF(K1496+1&gt;3,"",K1496+1)))))</f>
        <v>3</v>
      </c>
      <c r="L1497">
        <f>IF(OR(טבלה20[[#This Row],[פעילות]]="",K1496=""),"",IF(טבלה20[[#This Row],[פעילות]]=1,1,0))</f>
        <v>0</v>
      </c>
      <c r="M1497" s="1">
        <f>IF(טבלה20[[#This Row],[פעילות]]="","",IF(OR(M1496="",AND(טבלה20[[#This Row],[דילוג]]=1,K1496=3)),1,M1496+1))</f>
        <v>3</v>
      </c>
      <c r="N1497" s="1" t="str">
        <f>IF(AND(טבלה20[[#This Row],[מחזורי פעילות]]=3,G1498=1,טבלה20[[#This Row],[הפרש קבוע אחרון]]&lt;&gt;I1498),1,"")</f>
        <v/>
      </c>
      <c r="O1497" s="1" t="str">
        <f>IF(AND(טבלה20[[#This Row],[מחזורי פעילות]]=3,G1498=1,טבלה20[[#This Row],[הפרש קבוע אחרון]]=I1498),1,"")</f>
        <v/>
      </c>
      <c r="P1497" s="1" t="str">
        <f>IF(AND(טבלה20[[#This Row],[דילוג]]=1,טבלה20[[#This Row],[הפרש קבוע אחרון]]=I1496,טבלה20[[#This Row],[מחזורי פעילות]]&gt;1),1,"")</f>
        <v/>
      </c>
      <c r="Q1497" s="1">
        <f>IF(OR(AND(טבלה20[[#This Row],[מחזורי פעילות]]&lt;&gt;"",M1498=""),AND(טבלה20[[#This Row],[פעילות]]=3,M1498=1)),טבלה20[[#This Row],[מחזורי פעילות]],"")</f>
        <v>3</v>
      </c>
      <c r="R1497" s="1">
        <f>IF(טבלה20[[#This Row],[באיזה מחזור נעקר אחרי קביעה?]]&lt;&gt;"",1,"")</f>
        <v>1</v>
      </c>
      <c r="S1497" s="1" t="str">
        <f>IF(AND(טבלה20[[#This Row],[באיזה מחזור נעקר אחרי קביעה?]]&lt;&gt;"",טבלה20[[#This Row],[CycleNumber]]&gt;B1498),טבלה20[[#This Row],[באיזה מחזור נעקר אחרי קביעה?]],"")</f>
        <v/>
      </c>
      <c r="T1497" s="1" t="str">
        <f>IF(AND(טבלה20[[#This Row],[הפרש קבוע אחרון]]&lt;&gt;"",I1496=""),טבלה20[[#This Row],[CycleNumber]],"")</f>
        <v/>
      </c>
      <c r="U1497" s="1" t="str">
        <f>IF(OR(טבלה20[[#This Row],[CycleNumber]]&gt;B1498,B1498=""),טבלה20[[#This Row],[CycleNumber]],"")</f>
        <v/>
      </c>
      <c r="V149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7" t="s">
        <v>80</v>
      </c>
      <c r="AO1497">
        <v>22</v>
      </c>
      <c r="AP1497">
        <v>27</v>
      </c>
      <c r="AQ1497">
        <f t="shared" si="50"/>
        <v>0</v>
      </c>
      <c r="AR1497" t="str">
        <f t="shared" si="51"/>
        <v/>
      </c>
    </row>
    <row r="1498" spans="1:44" hidden="1" x14ac:dyDescent="0.25">
      <c r="A1498" t="s">
        <v>80</v>
      </c>
      <c r="B1498">
        <v>24</v>
      </c>
      <c r="C1498">
        <v>0</v>
      </c>
      <c r="D1498">
        <v>1</v>
      </c>
      <c r="E1498">
        <v>0</v>
      </c>
      <c r="F1498">
        <v>28</v>
      </c>
      <c r="G1498" t="str">
        <f>IF(טבלה20[[#This Row],[CycleNumber]]&gt;2,IF(AND(טבלה20[[#This Row],[LengthofCycle]]-F1497=F1497-F1496,טבלה20[[#This Row],[LengthofCycle]]-F1497&lt;&gt;0),1,""),"")</f>
        <v/>
      </c>
      <c r="H1498" t="str">
        <f>IF(טבלה20[[#This Row],[דילוג]]=1,SUM(G1498:G1499),"")</f>
        <v/>
      </c>
      <c r="I1498">
        <f>IF(AND(טבלה20[[#This Row],[CycleNumber]]&gt;B1497,טבלה20[[#This Row],[CycleNumber]]&gt;2),IF(טבלה20[[#This Row],[דילוג]]=1,טבלה20[[#This Row],[LengthofCycle]]-F1497,I1497),"")</f>
        <v>1</v>
      </c>
      <c r="J1498">
        <f>IF(AND(טבלה20[[#This Row],[CycleNumber]]&gt;B1497,טבלה20[[#This Row],[CycleNumber]]&gt;2),IF(טבלה20[[#This Row],[דילוג]]=1,1,IF(MAX(J1496:J1497)=1,1,IF(טבלה20[[#This Row],[LengthofCycle]]-F1497&lt;&gt;טבלה20[[#This Row],[הפרש קבוע אחרון]],0,""))),"")</f>
        <v>1</v>
      </c>
      <c r="K1498" t="str">
        <f>IF(טבלה20[[#This Row],[CycleNumber]]&lt;3,"",IF(טבלה20[[#This Row],[דילוג]]=1,1,IF(K1497="","",IF(טבלה20[[#This Row],[LengthofCycle]]-F1497=טבלה20[[#This Row],[הפרש קבוע אחרון]],1,IF(K1497+1&gt;3,"",K1497+1)))))</f>
        <v/>
      </c>
      <c r="L1498" t="str">
        <f>IF(OR(טבלה20[[#This Row],[פעילות]]="",K1497=""),"",IF(טבלה20[[#This Row],[פעילות]]=1,1,0))</f>
        <v/>
      </c>
      <c r="M1498" s="1" t="str">
        <f>IF(טבלה20[[#This Row],[פעילות]]="","",IF(OR(M1497="",AND(טבלה20[[#This Row],[דילוג]]=1,K1497=3)),1,M1497+1))</f>
        <v/>
      </c>
      <c r="N1498" s="1" t="str">
        <f>IF(AND(טבלה20[[#This Row],[מחזורי פעילות]]=3,G1499=1,טבלה20[[#This Row],[הפרש קבוע אחרון]]&lt;&gt;I1499),1,"")</f>
        <v/>
      </c>
      <c r="O1498" s="1" t="str">
        <f>IF(AND(טבלה20[[#This Row],[מחזורי פעילות]]=3,G1499=1,טבלה20[[#This Row],[הפרש קבוע אחרון]]=I1499),1,"")</f>
        <v/>
      </c>
      <c r="P1498" s="1" t="str">
        <f>IF(AND(טבלה20[[#This Row],[דילוג]]=1,טבלה20[[#This Row],[הפרש קבוע אחרון]]=I1497,טבלה20[[#This Row],[מחזורי פעילות]]&gt;1),1,"")</f>
        <v/>
      </c>
      <c r="Q1498" s="1" t="str">
        <f>IF(OR(AND(טבלה20[[#This Row],[מחזורי פעילות]]&lt;&gt;"",M1499=""),AND(טבלה20[[#This Row],[פעילות]]=3,M1499=1)),טבלה20[[#This Row],[מחזורי פעילות]],"")</f>
        <v/>
      </c>
      <c r="R1498" s="1" t="str">
        <f>IF(טבלה20[[#This Row],[באיזה מחזור נעקר אחרי קביעה?]]&lt;&gt;"",1,"")</f>
        <v/>
      </c>
      <c r="S1498" s="1" t="str">
        <f>IF(AND(טבלה20[[#This Row],[באיזה מחזור נעקר אחרי קביעה?]]&lt;&gt;"",טבלה20[[#This Row],[CycleNumber]]&gt;B1499),טבלה20[[#This Row],[באיזה מחזור נעקר אחרי קביעה?]],"")</f>
        <v/>
      </c>
      <c r="T1498" s="1" t="str">
        <f>IF(AND(טבלה20[[#This Row],[הפרש קבוע אחרון]]&lt;&gt;"",I1497=""),טבלה20[[#This Row],[CycleNumber]],"")</f>
        <v/>
      </c>
      <c r="U1498" s="1" t="str">
        <f>IF(OR(טבלה20[[#This Row],[CycleNumber]]&gt;B1499,B1499=""),טבלה20[[#This Row],[CycleNumber]],"")</f>
        <v/>
      </c>
      <c r="V149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8" t="s">
        <v>80</v>
      </c>
      <c r="AO1498">
        <v>23</v>
      </c>
      <c r="AP1498">
        <v>35</v>
      </c>
      <c r="AQ1498">
        <f t="shared" si="50"/>
        <v>0</v>
      </c>
      <c r="AR1498" t="str">
        <f t="shared" si="51"/>
        <v/>
      </c>
    </row>
    <row r="1499" spans="1:44" hidden="1" x14ac:dyDescent="0.25">
      <c r="A1499" t="s">
        <v>80</v>
      </c>
      <c r="B1499">
        <v>25</v>
      </c>
      <c r="C1499">
        <v>0</v>
      </c>
      <c r="D1499">
        <v>0</v>
      </c>
      <c r="E1499">
        <v>0</v>
      </c>
      <c r="F1499">
        <v>31</v>
      </c>
      <c r="G1499" t="str">
        <f>IF(טבלה20[[#This Row],[CycleNumber]]&gt;2,IF(AND(טבלה20[[#This Row],[LengthofCycle]]-F1498=F1498-F1497,טבלה20[[#This Row],[LengthofCycle]]-F1498&lt;&gt;0),1,""),"")</f>
        <v/>
      </c>
      <c r="H1499" t="str">
        <f>IF(טבלה20[[#This Row],[דילוג]]=1,SUM(G1499:G1500),"")</f>
        <v/>
      </c>
      <c r="I1499">
        <f>IF(AND(טבלה20[[#This Row],[CycleNumber]]&gt;B1498,טבלה20[[#This Row],[CycleNumber]]&gt;2),IF(טבלה20[[#This Row],[דילוג]]=1,טבלה20[[#This Row],[LengthofCycle]]-F1498,I1498),"")</f>
        <v>1</v>
      </c>
      <c r="J1499">
        <f>IF(AND(טבלה20[[#This Row],[CycleNumber]]&gt;B1498,טבלה20[[#This Row],[CycleNumber]]&gt;2),IF(טבלה20[[#This Row],[דילוג]]=1,1,IF(MAX(J1497:J1498)=1,1,IF(טבלה20[[#This Row],[LengthofCycle]]-F1498&lt;&gt;טבלה20[[#This Row],[הפרש קבוע אחרון]],0,""))),"")</f>
        <v>1</v>
      </c>
      <c r="K1499" t="str">
        <f>IF(טבלה20[[#This Row],[CycleNumber]]&lt;3,"",IF(טבלה20[[#This Row],[דילוג]]=1,1,IF(K1498="","",IF(טבלה20[[#This Row],[LengthofCycle]]-F1498=טבלה20[[#This Row],[הפרש קבוע אחרון]],1,IF(K1498+1&gt;3,"",K1498+1)))))</f>
        <v/>
      </c>
      <c r="L1499" t="str">
        <f>IF(OR(טבלה20[[#This Row],[פעילות]]="",K1498=""),"",IF(טבלה20[[#This Row],[פעילות]]=1,1,0))</f>
        <v/>
      </c>
      <c r="M1499" s="1" t="str">
        <f>IF(טבלה20[[#This Row],[פעילות]]="","",IF(OR(M1498="",AND(טבלה20[[#This Row],[דילוג]]=1,K1498=3)),1,M1498+1))</f>
        <v/>
      </c>
      <c r="N1499" s="1" t="str">
        <f>IF(AND(טבלה20[[#This Row],[מחזורי פעילות]]=3,G1500=1,טבלה20[[#This Row],[הפרש קבוע אחרון]]&lt;&gt;I1500),1,"")</f>
        <v/>
      </c>
      <c r="O1499" s="1" t="str">
        <f>IF(AND(טבלה20[[#This Row],[מחזורי פעילות]]=3,G1500=1,טבלה20[[#This Row],[הפרש קבוע אחרון]]=I1500),1,"")</f>
        <v/>
      </c>
      <c r="P1499" s="1" t="str">
        <f>IF(AND(טבלה20[[#This Row],[דילוג]]=1,טבלה20[[#This Row],[הפרש קבוע אחרון]]=I1498,טבלה20[[#This Row],[מחזורי פעילות]]&gt;1),1,"")</f>
        <v/>
      </c>
      <c r="Q1499" s="1" t="str">
        <f>IF(OR(AND(טבלה20[[#This Row],[מחזורי פעילות]]&lt;&gt;"",M1500=""),AND(טבלה20[[#This Row],[פעילות]]=3,M1500=1)),טבלה20[[#This Row],[מחזורי פעילות]],"")</f>
        <v/>
      </c>
      <c r="R1499" s="1" t="str">
        <f>IF(טבלה20[[#This Row],[באיזה מחזור נעקר אחרי קביעה?]]&lt;&gt;"",1,"")</f>
        <v/>
      </c>
      <c r="S1499" s="1" t="str">
        <f>IF(AND(טבלה20[[#This Row],[באיזה מחזור נעקר אחרי קביעה?]]&lt;&gt;"",טבלה20[[#This Row],[CycleNumber]]&gt;B1500),טבלה20[[#This Row],[באיזה מחזור נעקר אחרי קביעה?]],"")</f>
        <v/>
      </c>
      <c r="T1499" s="1" t="str">
        <f>IF(AND(טבלה20[[#This Row],[הפרש קבוע אחרון]]&lt;&gt;"",I1498=""),טבלה20[[#This Row],[CycleNumber]],"")</f>
        <v/>
      </c>
      <c r="U1499" s="1" t="str">
        <f>IF(OR(טבלה20[[#This Row],[CycleNumber]]&gt;B1500,B1500=""),טבלה20[[#This Row],[CycleNumber]],"")</f>
        <v/>
      </c>
      <c r="V149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499" t="s">
        <v>80</v>
      </c>
      <c r="AO1499">
        <v>24</v>
      </c>
      <c r="AP1499">
        <v>28</v>
      </c>
      <c r="AQ1499">
        <f t="shared" si="50"/>
        <v>0</v>
      </c>
      <c r="AR1499" t="str">
        <f t="shared" si="51"/>
        <v/>
      </c>
    </row>
    <row r="1500" spans="1:44" hidden="1" x14ac:dyDescent="0.25">
      <c r="A1500" t="s">
        <v>80</v>
      </c>
      <c r="B1500">
        <v>26</v>
      </c>
      <c r="C1500">
        <v>0</v>
      </c>
      <c r="D1500">
        <v>1</v>
      </c>
      <c r="E1500">
        <v>0</v>
      </c>
      <c r="F1500">
        <v>36</v>
      </c>
      <c r="G1500" t="str">
        <f>IF(טבלה20[[#This Row],[CycleNumber]]&gt;2,IF(AND(טבלה20[[#This Row],[LengthofCycle]]-F1499=F1499-F1498,טבלה20[[#This Row],[LengthofCycle]]-F1499&lt;&gt;0),1,""),"")</f>
        <v/>
      </c>
      <c r="H1500" t="str">
        <f>IF(טבלה20[[#This Row],[דילוג]]=1,SUM(G1500:G1501),"")</f>
        <v/>
      </c>
      <c r="I1500">
        <f>IF(AND(טבלה20[[#This Row],[CycleNumber]]&gt;B1499,טבלה20[[#This Row],[CycleNumber]]&gt;2),IF(טבלה20[[#This Row],[דילוג]]=1,טבלה20[[#This Row],[LengthofCycle]]-F1499,I1499),"")</f>
        <v>1</v>
      </c>
      <c r="J1500">
        <f>IF(AND(טבלה20[[#This Row],[CycleNumber]]&gt;B1499,טבלה20[[#This Row],[CycleNumber]]&gt;2),IF(טבלה20[[#This Row],[דילוג]]=1,1,IF(MAX(J1498:J1499)=1,1,IF(טבלה20[[#This Row],[LengthofCycle]]-F1499&lt;&gt;טבלה20[[#This Row],[הפרש קבוע אחרון]],0,""))),"")</f>
        <v>1</v>
      </c>
      <c r="K1500" t="str">
        <f>IF(טבלה20[[#This Row],[CycleNumber]]&lt;3,"",IF(טבלה20[[#This Row],[דילוג]]=1,1,IF(K1499="","",IF(טבלה20[[#This Row],[LengthofCycle]]-F1499=טבלה20[[#This Row],[הפרש קבוע אחרון]],1,IF(K1499+1&gt;3,"",K1499+1)))))</f>
        <v/>
      </c>
      <c r="L1500" t="str">
        <f>IF(OR(טבלה20[[#This Row],[פעילות]]="",K1499=""),"",IF(טבלה20[[#This Row],[פעילות]]=1,1,0))</f>
        <v/>
      </c>
      <c r="M1500" s="1" t="str">
        <f>IF(טבלה20[[#This Row],[פעילות]]="","",IF(OR(M1499="",AND(טבלה20[[#This Row],[דילוג]]=1,K1499=3)),1,M1499+1))</f>
        <v/>
      </c>
      <c r="N1500" s="1" t="str">
        <f>IF(AND(טבלה20[[#This Row],[מחזורי פעילות]]=3,G1501=1,טבלה20[[#This Row],[הפרש קבוע אחרון]]&lt;&gt;I1501),1,"")</f>
        <v/>
      </c>
      <c r="O1500" s="1" t="str">
        <f>IF(AND(טבלה20[[#This Row],[מחזורי פעילות]]=3,G1501=1,טבלה20[[#This Row],[הפרש קבוע אחרון]]=I1501),1,"")</f>
        <v/>
      </c>
      <c r="P1500" s="1" t="str">
        <f>IF(AND(טבלה20[[#This Row],[דילוג]]=1,טבלה20[[#This Row],[הפרש קבוע אחרון]]=I1499,טבלה20[[#This Row],[מחזורי פעילות]]&gt;1),1,"")</f>
        <v/>
      </c>
      <c r="Q1500" s="1" t="str">
        <f>IF(OR(AND(טבלה20[[#This Row],[מחזורי פעילות]]&lt;&gt;"",M1501=""),AND(טבלה20[[#This Row],[פעילות]]=3,M1501=1)),טבלה20[[#This Row],[מחזורי פעילות]],"")</f>
        <v/>
      </c>
      <c r="R1500" s="1" t="str">
        <f>IF(טבלה20[[#This Row],[באיזה מחזור נעקר אחרי קביעה?]]&lt;&gt;"",1,"")</f>
        <v/>
      </c>
      <c r="S1500" s="1" t="str">
        <f>IF(AND(טבלה20[[#This Row],[באיזה מחזור נעקר אחרי קביעה?]]&lt;&gt;"",טבלה20[[#This Row],[CycleNumber]]&gt;B1501),טבלה20[[#This Row],[באיזה מחזור נעקר אחרי קביעה?]],"")</f>
        <v/>
      </c>
      <c r="T1500" s="1" t="str">
        <f>IF(AND(טבלה20[[#This Row],[הפרש קבוע אחרון]]&lt;&gt;"",I1499=""),טבלה20[[#This Row],[CycleNumber]],"")</f>
        <v/>
      </c>
      <c r="U1500" s="1" t="str">
        <f>IF(OR(טבלה20[[#This Row],[CycleNumber]]&gt;B1501,B1501=""),טבלה20[[#This Row],[CycleNumber]],"")</f>
        <v/>
      </c>
      <c r="V150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0" t="s">
        <v>80</v>
      </c>
      <c r="AO1500">
        <v>25</v>
      </c>
      <c r="AP1500">
        <v>31</v>
      </c>
      <c r="AQ1500">
        <f t="shared" si="50"/>
        <v>0</v>
      </c>
      <c r="AR1500" t="str">
        <f t="shared" si="51"/>
        <v/>
      </c>
    </row>
    <row r="1501" spans="1:44" hidden="1" x14ac:dyDescent="0.25">
      <c r="A1501" t="s">
        <v>80</v>
      </c>
      <c r="B1501">
        <v>27</v>
      </c>
      <c r="C1501">
        <v>0</v>
      </c>
      <c r="D1501">
        <v>0</v>
      </c>
      <c r="E1501">
        <v>0</v>
      </c>
      <c r="F1501">
        <v>29</v>
      </c>
      <c r="G1501" t="str">
        <f>IF(טבלה20[[#This Row],[CycleNumber]]&gt;2,IF(AND(טבלה20[[#This Row],[LengthofCycle]]-F1500=F1500-F1499,טבלה20[[#This Row],[LengthofCycle]]-F1500&lt;&gt;0),1,""),"")</f>
        <v/>
      </c>
      <c r="H1501" t="str">
        <f>IF(טבלה20[[#This Row],[דילוג]]=1,SUM(G1501:G1502),"")</f>
        <v/>
      </c>
      <c r="I1501">
        <f>IF(AND(טבלה20[[#This Row],[CycleNumber]]&gt;B1500,טבלה20[[#This Row],[CycleNumber]]&gt;2),IF(טבלה20[[#This Row],[דילוג]]=1,טבלה20[[#This Row],[LengthofCycle]]-F1500,I1500),"")</f>
        <v>1</v>
      </c>
      <c r="J1501">
        <f>IF(AND(טבלה20[[#This Row],[CycleNumber]]&gt;B1500,טבלה20[[#This Row],[CycleNumber]]&gt;2),IF(טבלה20[[#This Row],[דילוג]]=1,1,IF(MAX(J1499:J1500)=1,1,IF(טבלה20[[#This Row],[LengthofCycle]]-F1500&lt;&gt;טבלה20[[#This Row],[הפרש קבוע אחרון]],0,""))),"")</f>
        <v>1</v>
      </c>
      <c r="K1501" t="str">
        <f>IF(טבלה20[[#This Row],[CycleNumber]]&lt;3,"",IF(טבלה20[[#This Row],[דילוג]]=1,1,IF(K1500="","",IF(טבלה20[[#This Row],[LengthofCycle]]-F1500=טבלה20[[#This Row],[הפרש קבוע אחרון]],1,IF(K1500+1&gt;3,"",K1500+1)))))</f>
        <v/>
      </c>
      <c r="L1501" t="str">
        <f>IF(OR(טבלה20[[#This Row],[פעילות]]="",K1500=""),"",IF(טבלה20[[#This Row],[פעילות]]=1,1,0))</f>
        <v/>
      </c>
      <c r="M1501" s="1" t="str">
        <f>IF(טבלה20[[#This Row],[פעילות]]="","",IF(OR(M1500="",AND(טבלה20[[#This Row],[דילוג]]=1,K1500=3)),1,M1500+1))</f>
        <v/>
      </c>
      <c r="N1501" s="1" t="str">
        <f>IF(AND(טבלה20[[#This Row],[מחזורי פעילות]]=3,G1502=1,טבלה20[[#This Row],[הפרש קבוע אחרון]]&lt;&gt;I1502),1,"")</f>
        <v/>
      </c>
      <c r="O1501" s="1" t="str">
        <f>IF(AND(טבלה20[[#This Row],[מחזורי פעילות]]=3,G1502=1,טבלה20[[#This Row],[הפרש קבוע אחרון]]=I1502),1,"")</f>
        <v/>
      </c>
      <c r="P1501" s="1" t="str">
        <f>IF(AND(טבלה20[[#This Row],[דילוג]]=1,טבלה20[[#This Row],[הפרש קבוע אחרון]]=I1500,טבלה20[[#This Row],[מחזורי פעילות]]&gt;1),1,"")</f>
        <v/>
      </c>
      <c r="Q1501" s="1" t="str">
        <f>IF(OR(AND(טבלה20[[#This Row],[מחזורי פעילות]]&lt;&gt;"",M1502=""),AND(טבלה20[[#This Row],[פעילות]]=3,M1502=1)),טבלה20[[#This Row],[מחזורי פעילות]],"")</f>
        <v/>
      </c>
      <c r="R1501" s="1" t="str">
        <f>IF(טבלה20[[#This Row],[באיזה מחזור נעקר אחרי קביעה?]]&lt;&gt;"",1,"")</f>
        <v/>
      </c>
      <c r="S1501" s="1" t="str">
        <f>IF(AND(טבלה20[[#This Row],[באיזה מחזור נעקר אחרי קביעה?]]&lt;&gt;"",טבלה20[[#This Row],[CycleNumber]]&gt;B1502),טבלה20[[#This Row],[באיזה מחזור נעקר אחרי קביעה?]],"")</f>
        <v/>
      </c>
      <c r="T1501" s="1" t="str">
        <f>IF(AND(טבלה20[[#This Row],[הפרש קבוע אחרון]]&lt;&gt;"",I1500=""),טבלה20[[#This Row],[CycleNumber]],"")</f>
        <v/>
      </c>
      <c r="U1501" s="1" t="str">
        <f>IF(OR(טבלה20[[#This Row],[CycleNumber]]&gt;B1502,B1502=""),טבלה20[[#This Row],[CycleNumber]],"")</f>
        <v/>
      </c>
      <c r="V150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1" t="s">
        <v>80</v>
      </c>
      <c r="AO1501">
        <v>26</v>
      </c>
      <c r="AP1501">
        <v>36</v>
      </c>
      <c r="AQ1501">
        <f t="shared" si="50"/>
        <v>0</v>
      </c>
      <c r="AR1501" t="str">
        <f t="shared" si="51"/>
        <v/>
      </c>
    </row>
    <row r="1502" spans="1:44" hidden="1" x14ac:dyDescent="0.25">
      <c r="A1502" t="s">
        <v>80</v>
      </c>
      <c r="B1502">
        <v>28</v>
      </c>
      <c r="C1502">
        <v>0</v>
      </c>
      <c r="D1502">
        <v>1</v>
      </c>
      <c r="E1502">
        <v>0</v>
      </c>
      <c r="F1502">
        <v>33</v>
      </c>
      <c r="G1502" t="str">
        <f>IF(טבלה20[[#This Row],[CycleNumber]]&gt;2,IF(AND(טבלה20[[#This Row],[LengthofCycle]]-F1501=F1501-F1500,טבלה20[[#This Row],[LengthofCycle]]-F1501&lt;&gt;0),1,""),"")</f>
        <v/>
      </c>
      <c r="H1502" t="str">
        <f>IF(טבלה20[[#This Row],[דילוג]]=1,SUM(G1502:G1503),"")</f>
        <v/>
      </c>
      <c r="I1502">
        <f>IF(AND(טבלה20[[#This Row],[CycleNumber]]&gt;B1501,טבלה20[[#This Row],[CycleNumber]]&gt;2),IF(טבלה20[[#This Row],[דילוג]]=1,טבלה20[[#This Row],[LengthofCycle]]-F1501,I1501),"")</f>
        <v>1</v>
      </c>
      <c r="J1502">
        <f>IF(AND(טבלה20[[#This Row],[CycleNumber]]&gt;B1501,טבלה20[[#This Row],[CycleNumber]]&gt;2),IF(טבלה20[[#This Row],[דילוג]]=1,1,IF(MAX(J1500:J1501)=1,1,IF(טבלה20[[#This Row],[LengthofCycle]]-F1501&lt;&gt;טבלה20[[#This Row],[הפרש קבוע אחרון]],0,""))),"")</f>
        <v>1</v>
      </c>
      <c r="K1502" t="str">
        <f>IF(טבלה20[[#This Row],[CycleNumber]]&lt;3,"",IF(טבלה20[[#This Row],[דילוג]]=1,1,IF(K1501="","",IF(טבלה20[[#This Row],[LengthofCycle]]-F1501=טבלה20[[#This Row],[הפרש קבוע אחרון]],1,IF(K1501+1&gt;3,"",K1501+1)))))</f>
        <v/>
      </c>
      <c r="L1502" t="str">
        <f>IF(OR(טבלה20[[#This Row],[פעילות]]="",K1501=""),"",IF(טבלה20[[#This Row],[פעילות]]=1,1,0))</f>
        <v/>
      </c>
      <c r="M1502" s="1" t="str">
        <f>IF(טבלה20[[#This Row],[פעילות]]="","",IF(OR(M1501="",AND(טבלה20[[#This Row],[דילוג]]=1,K1501=3)),1,M1501+1))</f>
        <v/>
      </c>
      <c r="N1502" s="1" t="str">
        <f>IF(AND(טבלה20[[#This Row],[מחזורי פעילות]]=3,G1503=1,טבלה20[[#This Row],[הפרש קבוע אחרון]]&lt;&gt;I1503),1,"")</f>
        <v/>
      </c>
      <c r="O1502" s="1" t="str">
        <f>IF(AND(טבלה20[[#This Row],[מחזורי פעילות]]=3,G1503=1,טבלה20[[#This Row],[הפרש קבוע אחרון]]=I1503),1,"")</f>
        <v/>
      </c>
      <c r="P1502" s="1" t="str">
        <f>IF(AND(טבלה20[[#This Row],[דילוג]]=1,טבלה20[[#This Row],[הפרש קבוע אחרון]]=I1501,טבלה20[[#This Row],[מחזורי פעילות]]&gt;1),1,"")</f>
        <v/>
      </c>
      <c r="Q1502" s="1" t="str">
        <f>IF(OR(AND(טבלה20[[#This Row],[מחזורי פעילות]]&lt;&gt;"",M1503=""),AND(טבלה20[[#This Row],[פעילות]]=3,M1503=1)),טבלה20[[#This Row],[מחזורי פעילות]],"")</f>
        <v/>
      </c>
      <c r="R1502" s="1" t="str">
        <f>IF(טבלה20[[#This Row],[באיזה מחזור נעקר אחרי קביעה?]]&lt;&gt;"",1,"")</f>
        <v/>
      </c>
      <c r="S1502" s="1" t="str">
        <f>IF(AND(טבלה20[[#This Row],[באיזה מחזור נעקר אחרי קביעה?]]&lt;&gt;"",טבלה20[[#This Row],[CycleNumber]]&gt;B1503),טבלה20[[#This Row],[באיזה מחזור נעקר אחרי קביעה?]],"")</f>
        <v/>
      </c>
      <c r="T1502" s="1" t="str">
        <f>IF(AND(טבלה20[[#This Row],[הפרש קבוע אחרון]]&lt;&gt;"",I1501=""),טבלה20[[#This Row],[CycleNumber]],"")</f>
        <v/>
      </c>
      <c r="U1502" s="1" t="str">
        <f>IF(OR(טבלה20[[#This Row],[CycleNumber]]&gt;B1503,B1503=""),טבלה20[[#This Row],[CycleNumber]],"")</f>
        <v/>
      </c>
      <c r="V150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2" t="s">
        <v>80</v>
      </c>
      <c r="AO1502">
        <v>27</v>
      </c>
      <c r="AP1502">
        <v>29</v>
      </c>
      <c r="AQ1502">
        <f t="shared" si="50"/>
        <v>0</v>
      </c>
      <c r="AR1502" t="str">
        <f t="shared" si="51"/>
        <v/>
      </c>
    </row>
    <row r="1503" spans="1:44" hidden="1" x14ac:dyDescent="0.25">
      <c r="A1503" t="s">
        <v>80</v>
      </c>
      <c r="B1503">
        <v>29</v>
      </c>
      <c r="C1503">
        <v>0</v>
      </c>
      <c r="D1503">
        <v>0</v>
      </c>
      <c r="E1503">
        <v>0</v>
      </c>
      <c r="F1503">
        <v>26</v>
      </c>
      <c r="G1503" t="str">
        <f>IF(טבלה20[[#This Row],[CycleNumber]]&gt;2,IF(AND(טבלה20[[#This Row],[LengthofCycle]]-F1502=F1502-F1501,טבלה20[[#This Row],[LengthofCycle]]-F1502&lt;&gt;0),1,""),"")</f>
        <v/>
      </c>
      <c r="H1503" t="str">
        <f>IF(טבלה20[[#This Row],[דילוג]]=1,SUM(G1503:G1504),"")</f>
        <v/>
      </c>
      <c r="I1503">
        <f>IF(AND(טבלה20[[#This Row],[CycleNumber]]&gt;B1502,טבלה20[[#This Row],[CycleNumber]]&gt;2),IF(טבלה20[[#This Row],[דילוג]]=1,טבלה20[[#This Row],[LengthofCycle]]-F1502,I1502),"")</f>
        <v>1</v>
      </c>
      <c r="J1503">
        <f>IF(AND(טבלה20[[#This Row],[CycleNumber]]&gt;B1502,טבלה20[[#This Row],[CycleNumber]]&gt;2),IF(טבלה20[[#This Row],[דילוג]]=1,1,IF(MAX(J1501:J1502)=1,1,IF(טבלה20[[#This Row],[LengthofCycle]]-F1502&lt;&gt;טבלה20[[#This Row],[הפרש קבוע אחרון]],0,""))),"")</f>
        <v>1</v>
      </c>
      <c r="K1503" t="str">
        <f>IF(טבלה20[[#This Row],[CycleNumber]]&lt;3,"",IF(טבלה20[[#This Row],[דילוג]]=1,1,IF(K1502="","",IF(טבלה20[[#This Row],[LengthofCycle]]-F1502=טבלה20[[#This Row],[הפרש קבוע אחרון]],1,IF(K1502+1&gt;3,"",K1502+1)))))</f>
        <v/>
      </c>
      <c r="L1503" t="str">
        <f>IF(OR(טבלה20[[#This Row],[פעילות]]="",K1502=""),"",IF(טבלה20[[#This Row],[פעילות]]=1,1,0))</f>
        <v/>
      </c>
      <c r="M1503" s="1" t="str">
        <f>IF(טבלה20[[#This Row],[פעילות]]="","",IF(OR(M1502="",AND(טבלה20[[#This Row],[דילוג]]=1,K1502=3)),1,M1502+1))</f>
        <v/>
      </c>
      <c r="N1503" s="1" t="str">
        <f>IF(AND(טבלה20[[#This Row],[מחזורי פעילות]]=3,G1504=1,טבלה20[[#This Row],[הפרש קבוע אחרון]]&lt;&gt;I1504),1,"")</f>
        <v/>
      </c>
      <c r="O1503" s="1" t="str">
        <f>IF(AND(טבלה20[[#This Row],[מחזורי פעילות]]=3,G1504=1,טבלה20[[#This Row],[הפרש קבוע אחרון]]=I1504),1,"")</f>
        <v/>
      </c>
      <c r="P1503" s="1" t="str">
        <f>IF(AND(טבלה20[[#This Row],[דילוג]]=1,טבלה20[[#This Row],[הפרש קבוע אחרון]]=I1502,טבלה20[[#This Row],[מחזורי פעילות]]&gt;1),1,"")</f>
        <v/>
      </c>
      <c r="Q1503" s="1" t="str">
        <f>IF(OR(AND(טבלה20[[#This Row],[מחזורי פעילות]]&lt;&gt;"",M1504=""),AND(טבלה20[[#This Row],[פעילות]]=3,M1504=1)),טבלה20[[#This Row],[מחזורי פעילות]],"")</f>
        <v/>
      </c>
      <c r="R1503" s="1" t="str">
        <f>IF(טבלה20[[#This Row],[באיזה מחזור נעקר אחרי קביעה?]]&lt;&gt;"",1,"")</f>
        <v/>
      </c>
      <c r="S1503" s="1" t="str">
        <f>IF(AND(טבלה20[[#This Row],[באיזה מחזור נעקר אחרי קביעה?]]&lt;&gt;"",טבלה20[[#This Row],[CycleNumber]]&gt;B1504),טבלה20[[#This Row],[באיזה מחזור נעקר אחרי קביעה?]],"")</f>
        <v/>
      </c>
      <c r="T1503" s="1" t="str">
        <f>IF(AND(טבלה20[[#This Row],[הפרש קבוע אחרון]]&lt;&gt;"",I1502=""),טבלה20[[#This Row],[CycleNumber]],"")</f>
        <v/>
      </c>
      <c r="U1503" s="1" t="str">
        <f>IF(OR(טבלה20[[#This Row],[CycleNumber]]&gt;B1504,B1504=""),טבלה20[[#This Row],[CycleNumber]],"")</f>
        <v/>
      </c>
      <c r="V150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3" t="s">
        <v>80</v>
      </c>
      <c r="AO1503">
        <v>28</v>
      </c>
      <c r="AP1503">
        <v>33</v>
      </c>
      <c r="AQ1503">
        <f t="shared" si="50"/>
        <v>0</v>
      </c>
      <c r="AR1503" t="str">
        <f t="shared" si="51"/>
        <v/>
      </c>
    </row>
    <row r="1504" spans="1:44" hidden="1" x14ac:dyDescent="0.25">
      <c r="A1504" t="s">
        <v>80</v>
      </c>
      <c r="B1504">
        <v>30</v>
      </c>
      <c r="C1504">
        <v>0</v>
      </c>
      <c r="D1504">
        <v>0</v>
      </c>
      <c r="E1504">
        <v>0</v>
      </c>
      <c r="F1504">
        <v>28</v>
      </c>
      <c r="G1504" t="str">
        <f>IF(טבלה20[[#This Row],[CycleNumber]]&gt;2,IF(AND(טבלה20[[#This Row],[LengthofCycle]]-F1503=F1503-F1502,טבלה20[[#This Row],[LengthofCycle]]-F1503&lt;&gt;0),1,""),"")</f>
        <v/>
      </c>
      <c r="H1504" t="str">
        <f>IF(טבלה20[[#This Row],[דילוג]]=1,SUM(G1504:G1505),"")</f>
        <v/>
      </c>
      <c r="I1504">
        <f>IF(AND(טבלה20[[#This Row],[CycleNumber]]&gt;B1503,טבלה20[[#This Row],[CycleNumber]]&gt;2),IF(טבלה20[[#This Row],[דילוג]]=1,טבלה20[[#This Row],[LengthofCycle]]-F1503,I1503),"")</f>
        <v>1</v>
      </c>
      <c r="J1504">
        <f>IF(AND(טבלה20[[#This Row],[CycleNumber]]&gt;B1503,טבלה20[[#This Row],[CycleNumber]]&gt;2),IF(טבלה20[[#This Row],[דילוג]]=1,1,IF(MAX(J1502:J1503)=1,1,IF(טבלה20[[#This Row],[LengthofCycle]]-F1503&lt;&gt;טבלה20[[#This Row],[הפרש קבוע אחרון]],0,""))),"")</f>
        <v>1</v>
      </c>
      <c r="K1504" t="str">
        <f>IF(טבלה20[[#This Row],[CycleNumber]]&lt;3,"",IF(טבלה20[[#This Row],[דילוג]]=1,1,IF(K1503="","",IF(טבלה20[[#This Row],[LengthofCycle]]-F1503=טבלה20[[#This Row],[הפרש קבוע אחרון]],1,IF(K1503+1&gt;3,"",K1503+1)))))</f>
        <v/>
      </c>
      <c r="L1504" t="str">
        <f>IF(OR(טבלה20[[#This Row],[פעילות]]="",K1503=""),"",IF(טבלה20[[#This Row],[פעילות]]=1,1,0))</f>
        <v/>
      </c>
      <c r="M1504" s="1" t="str">
        <f>IF(טבלה20[[#This Row],[פעילות]]="","",IF(OR(M1503="",AND(טבלה20[[#This Row],[דילוג]]=1,K1503=3)),1,M1503+1))</f>
        <v/>
      </c>
      <c r="N1504" s="1" t="str">
        <f>IF(AND(טבלה20[[#This Row],[מחזורי פעילות]]=3,G1505=1,טבלה20[[#This Row],[הפרש קבוע אחרון]]&lt;&gt;I1505),1,"")</f>
        <v/>
      </c>
      <c r="O1504" s="1" t="str">
        <f>IF(AND(טבלה20[[#This Row],[מחזורי פעילות]]=3,G1505=1,טבלה20[[#This Row],[הפרש קבוע אחרון]]=I1505),1,"")</f>
        <v/>
      </c>
      <c r="P1504" s="1" t="str">
        <f>IF(AND(טבלה20[[#This Row],[דילוג]]=1,טבלה20[[#This Row],[הפרש קבוע אחרון]]=I1503,טבלה20[[#This Row],[מחזורי פעילות]]&gt;1),1,"")</f>
        <v/>
      </c>
      <c r="Q1504" s="1" t="str">
        <f>IF(OR(AND(טבלה20[[#This Row],[מחזורי פעילות]]&lt;&gt;"",M1505=""),AND(טבלה20[[#This Row],[פעילות]]=3,M1505=1)),טבלה20[[#This Row],[מחזורי פעילות]],"")</f>
        <v/>
      </c>
      <c r="R1504" s="1" t="str">
        <f>IF(טבלה20[[#This Row],[באיזה מחזור נעקר אחרי קביעה?]]&lt;&gt;"",1,"")</f>
        <v/>
      </c>
      <c r="S1504" s="1" t="str">
        <f>IF(AND(טבלה20[[#This Row],[באיזה מחזור נעקר אחרי קביעה?]]&lt;&gt;"",טבלה20[[#This Row],[CycleNumber]]&gt;B1505),טבלה20[[#This Row],[באיזה מחזור נעקר אחרי קביעה?]],"")</f>
        <v/>
      </c>
      <c r="T1504" s="1" t="str">
        <f>IF(AND(טבלה20[[#This Row],[הפרש קבוע אחרון]]&lt;&gt;"",I1503=""),טבלה20[[#This Row],[CycleNumber]],"")</f>
        <v/>
      </c>
      <c r="U1504" s="1" t="str">
        <f>IF(OR(טבלה20[[#This Row],[CycleNumber]]&gt;B1505,B1505=""),טבלה20[[#This Row],[CycleNumber]],"")</f>
        <v/>
      </c>
      <c r="V150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4" t="s">
        <v>80</v>
      </c>
      <c r="AO1504">
        <v>29</v>
      </c>
      <c r="AP1504">
        <v>26</v>
      </c>
      <c r="AQ1504">
        <f t="shared" si="50"/>
        <v>0</v>
      </c>
      <c r="AR1504" t="str">
        <f t="shared" si="51"/>
        <v/>
      </c>
    </row>
    <row r="1505" spans="1:44" hidden="1" x14ac:dyDescent="0.25">
      <c r="A1505" t="s">
        <v>80</v>
      </c>
      <c r="B1505">
        <v>31</v>
      </c>
      <c r="C1505">
        <v>0</v>
      </c>
      <c r="D1505">
        <v>1</v>
      </c>
      <c r="E1505">
        <v>0</v>
      </c>
      <c r="F1505">
        <v>28</v>
      </c>
      <c r="G1505" t="str">
        <f>IF(טבלה20[[#This Row],[CycleNumber]]&gt;2,IF(AND(טבלה20[[#This Row],[LengthofCycle]]-F1504=F1504-F1503,טבלה20[[#This Row],[LengthofCycle]]-F1504&lt;&gt;0),1,""),"")</f>
        <v/>
      </c>
      <c r="H1505" t="str">
        <f>IF(טבלה20[[#This Row],[דילוג]]=1,SUM(G1505:G1506),"")</f>
        <v/>
      </c>
      <c r="I1505">
        <f>IF(AND(טבלה20[[#This Row],[CycleNumber]]&gt;B1504,טבלה20[[#This Row],[CycleNumber]]&gt;2),IF(טבלה20[[#This Row],[דילוג]]=1,טבלה20[[#This Row],[LengthofCycle]]-F1504,I1504),"")</f>
        <v>1</v>
      </c>
      <c r="J1505">
        <f>IF(AND(טבלה20[[#This Row],[CycleNumber]]&gt;B1504,טבלה20[[#This Row],[CycleNumber]]&gt;2),IF(טבלה20[[#This Row],[דילוג]]=1,1,IF(MAX(J1503:J1504)=1,1,IF(טבלה20[[#This Row],[LengthofCycle]]-F1504&lt;&gt;טבלה20[[#This Row],[הפרש קבוע אחרון]],0,""))),"")</f>
        <v>1</v>
      </c>
      <c r="K1505" t="str">
        <f>IF(טבלה20[[#This Row],[CycleNumber]]&lt;3,"",IF(טבלה20[[#This Row],[דילוג]]=1,1,IF(K1504="","",IF(טבלה20[[#This Row],[LengthofCycle]]-F1504=טבלה20[[#This Row],[הפרש קבוע אחרון]],1,IF(K1504+1&gt;3,"",K1504+1)))))</f>
        <v/>
      </c>
      <c r="L1505" t="str">
        <f>IF(OR(טבלה20[[#This Row],[פעילות]]="",K1504=""),"",IF(טבלה20[[#This Row],[פעילות]]=1,1,0))</f>
        <v/>
      </c>
      <c r="M1505" s="1" t="str">
        <f>IF(טבלה20[[#This Row],[פעילות]]="","",IF(OR(M1504="",AND(טבלה20[[#This Row],[דילוג]]=1,K1504=3)),1,M1504+1))</f>
        <v/>
      </c>
      <c r="N1505" s="1" t="str">
        <f>IF(AND(טבלה20[[#This Row],[מחזורי פעילות]]=3,G1506=1,טבלה20[[#This Row],[הפרש קבוע אחרון]]&lt;&gt;I1506),1,"")</f>
        <v/>
      </c>
      <c r="O1505" s="1" t="str">
        <f>IF(AND(טבלה20[[#This Row],[מחזורי פעילות]]=3,G1506=1,טבלה20[[#This Row],[הפרש קבוע אחרון]]=I1506),1,"")</f>
        <v/>
      </c>
      <c r="P1505" s="1" t="str">
        <f>IF(AND(טבלה20[[#This Row],[דילוג]]=1,טבלה20[[#This Row],[הפרש קבוע אחרון]]=I1504,טבלה20[[#This Row],[מחזורי פעילות]]&gt;1),1,"")</f>
        <v/>
      </c>
      <c r="Q1505" s="1" t="str">
        <f>IF(OR(AND(טבלה20[[#This Row],[מחזורי פעילות]]&lt;&gt;"",M1506=""),AND(טבלה20[[#This Row],[פעילות]]=3,M1506=1)),טבלה20[[#This Row],[מחזורי פעילות]],"")</f>
        <v/>
      </c>
      <c r="R1505" s="1" t="str">
        <f>IF(טבלה20[[#This Row],[באיזה מחזור נעקר אחרי קביעה?]]&lt;&gt;"",1,"")</f>
        <v/>
      </c>
      <c r="S1505" s="1" t="str">
        <f>IF(AND(טבלה20[[#This Row],[באיזה מחזור נעקר אחרי קביעה?]]&lt;&gt;"",טבלה20[[#This Row],[CycleNumber]]&gt;B1506),טבלה20[[#This Row],[באיזה מחזור נעקר אחרי קביעה?]],"")</f>
        <v/>
      </c>
      <c r="T1505" s="1" t="str">
        <f>IF(AND(טבלה20[[#This Row],[הפרש קבוע אחרון]]&lt;&gt;"",I1504=""),טבלה20[[#This Row],[CycleNumber]],"")</f>
        <v/>
      </c>
      <c r="U1505" s="1" t="str">
        <f>IF(OR(טבלה20[[#This Row],[CycleNumber]]&gt;B1506,B1506=""),טבלה20[[#This Row],[CycleNumber]],"")</f>
        <v/>
      </c>
      <c r="V150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5" t="s">
        <v>80</v>
      </c>
      <c r="AO1505">
        <v>30</v>
      </c>
      <c r="AP1505">
        <v>28</v>
      </c>
      <c r="AQ1505">
        <f t="shared" si="50"/>
        <v>0</v>
      </c>
      <c r="AR1505" t="str">
        <f t="shared" si="51"/>
        <v/>
      </c>
    </row>
    <row r="1506" spans="1:44" hidden="1" x14ac:dyDescent="0.25">
      <c r="A1506" t="s">
        <v>80</v>
      </c>
      <c r="B1506">
        <v>32</v>
      </c>
      <c r="C1506">
        <v>0</v>
      </c>
      <c r="D1506">
        <v>0</v>
      </c>
      <c r="E1506">
        <v>0</v>
      </c>
      <c r="F1506">
        <v>29</v>
      </c>
      <c r="G1506" t="str">
        <f>IF(טבלה20[[#This Row],[CycleNumber]]&gt;2,IF(AND(טבלה20[[#This Row],[LengthofCycle]]-F1505=F1505-F1504,טבלה20[[#This Row],[LengthofCycle]]-F1505&lt;&gt;0),1,""),"")</f>
        <v/>
      </c>
      <c r="H1506" t="str">
        <f>IF(טבלה20[[#This Row],[דילוג]]=1,SUM(G1506:G1507),"")</f>
        <v/>
      </c>
      <c r="I1506">
        <f>IF(AND(טבלה20[[#This Row],[CycleNumber]]&gt;B1505,טבלה20[[#This Row],[CycleNumber]]&gt;2),IF(טבלה20[[#This Row],[דילוג]]=1,טבלה20[[#This Row],[LengthofCycle]]-F1505,I1505),"")</f>
        <v>1</v>
      </c>
      <c r="J1506">
        <f>IF(AND(טבלה20[[#This Row],[CycleNumber]]&gt;B1505,טבלה20[[#This Row],[CycleNumber]]&gt;2),IF(טבלה20[[#This Row],[דילוג]]=1,1,IF(MAX(J1504:J1505)=1,1,IF(טבלה20[[#This Row],[LengthofCycle]]-F1505&lt;&gt;טבלה20[[#This Row],[הפרש קבוע אחרון]],0,""))),"")</f>
        <v>1</v>
      </c>
      <c r="K1506" t="str">
        <f>IF(טבלה20[[#This Row],[CycleNumber]]&lt;3,"",IF(טבלה20[[#This Row],[דילוג]]=1,1,IF(K1505="","",IF(טבלה20[[#This Row],[LengthofCycle]]-F1505=טבלה20[[#This Row],[הפרש קבוע אחרון]],1,IF(K1505+1&gt;3,"",K1505+1)))))</f>
        <v/>
      </c>
      <c r="L1506" t="str">
        <f>IF(OR(טבלה20[[#This Row],[פעילות]]="",K1505=""),"",IF(טבלה20[[#This Row],[פעילות]]=1,1,0))</f>
        <v/>
      </c>
      <c r="M1506" s="1" t="str">
        <f>IF(טבלה20[[#This Row],[פעילות]]="","",IF(OR(M1505="",AND(טבלה20[[#This Row],[דילוג]]=1,K1505=3)),1,M1505+1))</f>
        <v/>
      </c>
      <c r="N1506" s="1" t="str">
        <f>IF(AND(טבלה20[[#This Row],[מחזורי פעילות]]=3,G1507=1,טבלה20[[#This Row],[הפרש קבוע אחרון]]&lt;&gt;I1507),1,"")</f>
        <v/>
      </c>
      <c r="O1506" s="1" t="str">
        <f>IF(AND(טבלה20[[#This Row],[מחזורי פעילות]]=3,G1507=1,טבלה20[[#This Row],[הפרש קבוע אחרון]]=I1507),1,"")</f>
        <v/>
      </c>
      <c r="P1506" s="1" t="str">
        <f>IF(AND(טבלה20[[#This Row],[דילוג]]=1,טבלה20[[#This Row],[הפרש קבוע אחרון]]=I1505,טבלה20[[#This Row],[מחזורי פעילות]]&gt;1),1,"")</f>
        <v/>
      </c>
      <c r="Q1506" s="1" t="str">
        <f>IF(OR(AND(טבלה20[[#This Row],[מחזורי פעילות]]&lt;&gt;"",M1507=""),AND(טבלה20[[#This Row],[פעילות]]=3,M1507=1)),טבלה20[[#This Row],[מחזורי פעילות]],"")</f>
        <v/>
      </c>
      <c r="R1506" s="1" t="str">
        <f>IF(טבלה20[[#This Row],[באיזה מחזור נעקר אחרי קביעה?]]&lt;&gt;"",1,"")</f>
        <v/>
      </c>
      <c r="S1506" s="1" t="str">
        <f>IF(AND(טבלה20[[#This Row],[באיזה מחזור נעקר אחרי קביעה?]]&lt;&gt;"",טבלה20[[#This Row],[CycleNumber]]&gt;B1507),טבלה20[[#This Row],[באיזה מחזור נעקר אחרי קביעה?]],"")</f>
        <v/>
      </c>
      <c r="T1506" s="1" t="str">
        <f>IF(AND(טבלה20[[#This Row],[הפרש קבוע אחרון]]&lt;&gt;"",I1505=""),טבלה20[[#This Row],[CycleNumber]],"")</f>
        <v/>
      </c>
      <c r="U1506" s="1" t="str">
        <f>IF(OR(טבלה20[[#This Row],[CycleNumber]]&gt;B1507,B1507=""),טבלה20[[#This Row],[CycleNumber]],"")</f>
        <v/>
      </c>
      <c r="V150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6" t="s">
        <v>80</v>
      </c>
      <c r="AO1506">
        <v>31</v>
      </c>
      <c r="AP1506">
        <v>28</v>
      </c>
      <c r="AQ1506">
        <f t="shared" si="50"/>
        <v>0</v>
      </c>
      <c r="AR1506" t="str">
        <f t="shared" si="51"/>
        <v/>
      </c>
    </row>
    <row r="1507" spans="1:44" hidden="1" x14ac:dyDescent="0.25">
      <c r="A1507" t="s">
        <v>80</v>
      </c>
      <c r="B1507">
        <v>33</v>
      </c>
      <c r="C1507">
        <v>0</v>
      </c>
      <c r="D1507">
        <v>0</v>
      </c>
      <c r="E1507">
        <v>0</v>
      </c>
      <c r="F1507">
        <v>26</v>
      </c>
      <c r="G1507" t="str">
        <f>IF(טבלה20[[#This Row],[CycleNumber]]&gt;2,IF(AND(טבלה20[[#This Row],[LengthofCycle]]-F1506=F1506-F1505,טבלה20[[#This Row],[LengthofCycle]]-F1506&lt;&gt;0),1,""),"")</f>
        <v/>
      </c>
      <c r="H1507" t="str">
        <f>IF(טבלה20[[#This Row],[דילוג]]=1,SUM(G1507:G1508),"")</f>
        <v/>
      </c>
      <c r="I1507">
        <f>IF(AND(טבלה20[[#This Row],[CycleNumber]]&gt;B1506,טבלה20[[#This Row],[CycleNumber]]&gt;2),IF(טבלה20[[#This Row],[דילוג]]=1,טבלה20[[#This Row],[LengthofCycle]]-F1506,I1506),"")</f>
        <v>1</v>
      </c>
      <c r="J1507">
        <f>IF(AND(טבלה20[[#This Row],[CycleNumber]]&gt;B1506,טבלה20[[#This Row],[CycleNumber]]&gt;2),IF(טבלה20[[#This Row],[דילוג]]=1,1,IF(MAX(J1505:J1506)=1,1,IF(טבלה20[[#This Row],[LengthofCycle]]-F1506&lt;&gt;טבלה20[[#This Row],[הפרש קבוע אחרון]],0,""))),"")</f>
        <v>1</v>
      </c>
      <c r="K1507" t="str">
        <f>IF(טבלה20[[#This Row],[CycleNumber]]&lt;3,"",IF(טבלה20[[#This Row],[דילוג]]=1,1,IF(K1506="","",IF(טבלה20[[#This Row],[LengthofCycle]]-F1506=טבלה20[[#This Row],[הפרש קבוע אחרון]],1,IF(K1506+1&gt;3,"",K1506+1)))))</f>
        <v/>
      </c>
      <c r="L1507" t="str">
        <f>IF(OR(טבלה20[[#This Row],[פעילות]]="",K1506=""),"",IF(טבלה20[[#This Row],[פעילות]]=1,1,0))</f>
        <v/>
      </c>
      <c r="M1507" s="1" t="str">
        <f>IF(טבלה20[[#This Row],[פעילות]]="","",IF(OR(M1506="",AND(טבלה20[[#This Row],[דילוג]]=1,K1506=3)),1,M1506+1))</f>
        <v/>
      </c>
      <c r="N1507" s="1" t="str">
        <f>IF(AND(טבלה20[[#This Row],[מחזורי פעילות]]=3,G1508=1,טבלה20[[#This Row],[הפרש קבוע אחרון]]&lt;&gt;I1508),1,"")</f>
        <v/>
      </c>
      <c r="O1507" s="1" t="str">
        <f>IF(AND(טבלה20[[#This Row],[מחזורי פעילות]]=3,G1508=1,טבלה20[[#This Row],[הפרש קבוע אחרון]]=I1508),1,"")</f>
        <v/>
      </c>
      <c r="P1507" s="1" t="str">
        <f>IF(AND(טבלה20[[#This Row],[דילוג]]=1,טבלה20[[#This Row],[הפרש קבוע אחרון]]=I1506,טבלה20[[#This Row],[מחזורי פעילות]]&gt;1),1,"")</f>
        <v/>
      </c>
      <c r="Q1507" s="1" t="str">
        <f>IF(OR(AND(טבלה20[[#This Row],[מחזורי פעילות]]&lt;&gt;"",M1508=""),AND(טבלה20[[#This Row],[פעילות]]=3,M1508=1)),טבלה20[[#This Row],[מחזורי פעילות]],"")</f>
        <v/>
      </c>
      <c r="R1507" s="1" t="str">
        <f>IF(טבלה20[[#This Row],[באיזה מחזור נעקר אחרי קביעה?]]&lt;&gt;"",1,"")</f>
        <v/>
      </c>
      <c r="S1507" s="1" t="str">
        <f>IF(AND(טבלה20[[#This Row],[באיזה מחזור נעקר אחרי קביעה?]]&lt;&gt;"",טבלה20[[#This Row],[CycleNumber]]&gt;B1508),טבלה20[[#This Row],[באיזה מחזור נעקר אחרי קביעה?]],"")</f>
        <v/>
      </c>
      <c r="T1507" s="1" t="str">
        <f>IF(AND(טבלה20[[#This Row],[הפרש קבוע אחרון]]&lt;&gt;"",I1506=""),טבלה20[[#This Row],[CycleNumber]],"")</f>
        <v/>
      </c>
      <c r="U1507" s="1">
        <f>IF(OR(טבלה20[[#This Row],[CycleNumber]]&gt;B1508,B1508=""),טבלה20[[#This Row],[CycleNumber]],"")</f>
        <v>33</v>
      </c>
      <c r="V150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7" t="s">
        <v>80</v>
      </c>
      <c r="AO1507">
        <v>32</v>
      </c>
      <c r="AP1507">
        <v>29</v>
      </c>
      <c r="AQ1507">
        <f t="shared" si="50"/>
        <v>0</v>
      </c>
      <c r="AR1507" t="str">
        <f t="shared" si="51"/>
        <v/>
      </c>
    </row>
    <row r="1508" spans="1:44" hidden="1" x14ac:dyDescent="0.25">
      <c r="A1508" t="s">
        <v>152</v>
      </c>
      <c r="B1508">
        <v>1</v>
      </c>
      <c r="C1508">
        <v>1</v>
      </c>
      <c r="D1508">
        <v>1</v>
      </c>
      <c r="E1508">
        <v>0</v>
      </c>
      <c r="F1508">
        <v>30</v>
      </c>
      <c r="G1508" t="str">
        <f>IF(טבלה20[[#This Row],[CycleNumber]]&gt;2,IF(AND(טבלה20[[#This Row],[LengthofCycle]]-F1507=F1507-F1506,טבלה20[[#This Row],[LengthofCycle]]-F1507&lt;&gt;0),1,""),"")</f>
        <v/>
      </c>
      <c r="H1508" t="str">
        <f>IF(טבלה20[[#This Row],[דילוג]]=1,SUM(G1508:G1509),"")</f>
        <v/>
      </c>
      <c r="I1508" t="str">
        <f>IF(AND(טבלה20[[#This Row],[CycleNumber]]&gt;B1507,טבלה20[[#This Row],[CycleNumber]]&gt;2),IF(טבלה20[[#This Row],[דילוג]]=1,טבלה20[[#This Row],[LengthofCycle]]-F1507,I1507),"")</f>
        <v/>
      </c>
      <c r="J1508" t="str">
        <f>IF(AND(טבלה20[[#This Row],[CycleNumber]]&gt;B1507,טבלה20[[#This Row],[CycleNumber]]&gt;2),IF(טבלה20[[#This Row],[דילוג]]=1,1,IF(MAX(J1506:J1507)=1,1,IF(טבלה20[[#This Row],[LengthofCycle]]-F1507&lt;&gt;טבלה20[[#This Row],[הפרש קבוע אחרון]],0,""))),"")</f>
        <v/>
      </c>
      <c r="K1508" t="str">
        <f>IF(טבלה20[[#This Row],[CycleNumber]]&lt;3,"",IF(טבלה20[[#This Row],[דילוג]]=1,1,IF(K1507="","",IF(טבלה20[[#This Row],[LengthofCycle]]-F1507=טבלה20[[#This Row],[הפרש קבוע אחרון]],1,IF(K1507+1&gt;3,"",K1507+1)))))</f>
        <v/>
      </c>
      <c r="L1508" t="str">
        <f>IF(OR(טבלה20[[#This Row],[פעילות]]="",K1507=""),"",IF(טבלה20[[#This Row],[פעילות]]=1,1,0))</f>
        <v/>
      </c>
      <c r="M1508" s="1" t="str">
        <f>IF(טבלה20[[#This Row],[פעילות]]="","",IF(OR(M1507="",AND(טבלה20[[#This Row],[דילוג]]=1,K1507=3)),1,M1507+1))</f>
        <v/>
      </c>
      <c r="N1508" s="1" t="str">
        <f>IF(AND(טבלה20[[#This Row],[מחזורי פעילות]]=3,G1509=1,טבלה20[[#This Row],[הפרש קבוע אחרון]]&lt;&gt;I1509),1,"")</f>
        <v/>
      </c>
      <c r="O1508" s="1" t="str">
        <f>IF(AND(טבלה20[[#This Row],[מחזורי פעילות]]=3,G1509=1,טבלה20[[#This Row],[הפרש קבוע אחרון]]=I1509),1,"")</f>
        <v/>
      </c>
      <c r="P1508" s="1" t="str">
        <f>IF(AND(טבלה20[[#This Row],[דילוג]]=1,טבלה20[[#This Row],[הפרש קבוע אחרון]]=I1507,טבלה20[[#This Row],[מחזורי פעילות]]&gt;1),1,"")</f>
        <v/>
      </c>
      <c r="Q1508" s="1" t="str">
        <f>IF(OR(AND(טבלה20[[#This Row],[מחזורי פעילות]]&lt;&gt;"",M1509=""),AND(טבלה20[[#This Row],[פעילות]]=3,M1509=1)),טבלה20[[#This Row],[מחזורי פעילות]],"")</f>
        <v/>
      </c>
      <c r="R1508" s="1" t="str">
        <f>IF(טבלה20[[#This Row],[באיזה מחזור נעקר אחרי קביעה?]]&lt;&gt;"",1,"")</f>
        <v/>
      </c>
      <c r="S1508" s="1" t="str">
        <f>IF(AND(טבלה20[[#This Row],[באיזה מחזור נעקר אחרי קביעה?]]&lt;&gt;"",טבלה20[[#This Row],[CycleNumber]]&gt;B1509),טבלה20[[#This Row],[באיזה מחזור נעקר אחרי קביעה?]],"")</f>
        <v/>
      </c>
      <c r="T1508" s="1" t="str">
        <f>IF(AND(טבלה20[[#This Row],[הפרש קבוע אחרון]]&lt;&gt;"",I1507=""),טבלה20[[#This Row],[CycleNumber]],"")</f>
        <v/>
      </c>
      <c r="U1508" s="1" t="str">
        <f>IF(OR(טבלה20[[#This Row],[CycleNumber]]&gt;B1509,B1509=""),טבלה20[[#This Row],[CycleNumber]],"")</f>
        <v/>
      </c>
      <c r="V150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8" t="s">
        <v>80</v>
      </c>
      <c r="AO1508">
        <v>33</v>
      </c>
      <c r="AP1508">
        <v>26</v>
      </c>
      <c r="AQ1508">
        <f t="shared" si="50"/>
        <v>0</v>
      </c>
      <c r="AR1508" t="str">
        <f t="shared" si="51"/>
        <v/>
      </c>
    </row>
    <row r="1509" spans="1:44" hidden="1" x14ac:dyDescent="0.25">
      <c r="A1509" t="s">
        <v>152</v>
      </c>
      <c r="B1509">
        <v>2</v>
      </c>
      <c r="C1509">
        <v>1</v>
      </c>
      <c r="D1509">
        <v>1</v>
      </c>
      <c r="E1509">
        <v>0</v>
      </c>
      <c r="F1509">
        <v>23</v>
      </c>
      <c r="G1509" t="str">
        <f>IF(טבלה20[[#This Row],[CycleNumber]]&gt;2,IF(AND(טבלה20[[#This Row],[LengthofCycle]]-F1508=F1508-F1507,טבלה20[[#This Row],[LengthofCycle]]-F1508&lt;&gt;0),1,""),"")</f>
        <v/>
      </c>
      <c r="H1509" t="str">
        <f>IF(טבלה20[[#This Row],[דילוג]]=1,SUM(G1509:G1510),"")</f>
        <v/>
      </c>
      <c r="I1509" t="str">
        <f>IF(AND(טבלה20[[#This Row],[CycleNumber]]&gt;B1508,טבלה20[[#This Row],[CycleNumber]]&gt;2),IF(טבלה20[[#This Row],[דילוג]]=1,טבלה20[[#This Row],[LengthofCycle]]-F1508,I1508),"")</f>
        <v/>
      </c>
      <c r="J1509" t="str">
        <f>IF(AND(טבלה20[[#This Row],[CycleNumber]]&gt;B1508,טבלה20[[#This Row],[CycleNumber]]&gt;2),IF(טבלה20[[#This Row],[דילוג]]=1,1,IF(MAX(J1507:J1508)=1,1,IF(טבלה20[[#This Row],[LengthofCycle]]-F1508&lt;&gt;טבלה20[[#This Row],[הפרש קבוע אחרון]],0,""))),"")</f>
        <v/>
      </c>
      <c r="K1509" t="str">
        <f>IF(טבלה20[[#This Row],[CycleNumber]]&lt;3,"",IF(טבלה20[[#This Row],[דילוג]]=1,1,IF(K1508="","",IF(טבלה20[[#This Row],[LengthofCycle]]-F1508=טבלה20[[#This Row],[הפרש קבוע אחרון]],1,IF(K1508+1&gt;3,"",K1508+1)))))</f>
        <v/>
      </c>
      <c r="L1509" t="str">
        <f>IF(OR(טבלה20[[#This Row],[פעילות]]="",K1508=""),"",IF(טבלה20[[#This Row],[פעילות]]=1,1,0))</f>
        <v/>
      </c>
      <c r="M1509" s="1" t="str">
        <f>IF(טבלה20[[#This Row],[פעילות]]="","",IF(OR(M1508="",AND(טבלה20[[#This Row],[דילוג]]=1,K1508=3)),1,M1508+1))</f>
        <v/>
      </c>
      <c r="N1509" s="1" t="str">
        <f>IF(AND(טבלה20[[#This Row],[מחזורי פעילות]]=3,G1510=1,טבלה20[[#This Row],[הפרש קבוע אחרון]]&lt;&gt;I1510),1,"")</f>
        <v/>
      </c>
      <c r="O1509" s="1" t="str">
        <f>IF(AND(טבלה20[[#This Row],[מחזורי פעילות]]=3,G1510=1,טבלה20[[#This Row],[הפרש קבוע אחרון]]=I1510),1,"")</f>
        <v/>
      </c>
      <c r="P1509" s="1" t="str">
        <f>IF(AND(טבלה20[[#This Row],[דילוג]]=1,טבלה20[[#This Row],[הפרש קבוע אחרון]]=I1508,טבלה20[[#This Row],[מחזורי פעילות]]&gt;1),1,"")</f>
        <v/>
      </c>
      <c r="Q1509" s="1" t="str">
        <f>IF(OR(AND(טבלה20[[#This Row],[מחזורי פעילות]]&lt;&gt;"",M1510=""),AND(טבלה20[[#This Row],[פעילות]]=3,M1510=1)),טבלה20[[#This Row],[מחזורי פעילות]],"")</f>
        <v/>
      </c>
      <c r="R1509" s="1" t="str">
        <f>IF(טבלה20[[#This Row],[באיזה מחזור נעקר אחרי קביעה?]]&lt;&gt;"",1,"")</f>
        <v/>
      </c>
      <c r="S1509" s="1" t="str">
        <f>IF(AND(טבלה20[[#This Row],[באיזה מחזור נעקר אחרי קביעה?]]&lt;&gt;"",טבלה20[[#This Row],[CycleNumber]]&gt;B1510),טבלה20[[#This Row],[באיזה מחזור נעקר אחרי קביעה?]],"")</f>
        <v/>
      </c>
      <c r="T1509" s="1" t="str">
        <f>IF(AND(טבלה20[[#This Row],[הפרש קבוע אחרון]]&lt;&gt;"",I1508=""),טבלה20[[#This Row],[CycleNumber]],"")</f>
        <v/>
      </c>
      <c r="U1509" s="1" t="str">
        <f>IF(OR(טבלה20[[#This Row],[CycleNumber]]&gt;B1510,B1510=""),טבלה20[[#This Row],[CycleNumber]],"")</f>
        <v/>
      </c>
      <c r="V150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09" t="s">
        <v>152</v>
      </c>
      <c r="AO1509">
        <v>1</v>
      </c>
      <c r="AP1509">
        <v>30</v>
      </c>
      <c r="AQ1509" t="str">
        <f t="shared" si="50"/>
        <v/>
      </c>
      <c r="AR1509" t="str">
        <f t="shared" si="51"/>
        <v/>
      </c>
    </row>
    <row r="1510" spans="1:44" hidden="1" x14ac:dyDescent="0.25">
      <c r="A1510" t="s">
        <v>152</v>
      </c>
      <c r="B1510">
        <v>3</v>
      </c>
      <c r="C1510">
        <v>1</v>
      </c>
      <c r="D1510">
        <v>0</v>
      </c>
      <c r="E1510">
        <v>0</v>
      </c>
      <c r="F1510">
        <v>19</v>
      </c>
      <c r="G1510" t="str">
        <f>IF(טבלה20[[#This Row],[CycleNumber]]&gt;2,IF(AND(טבלה20[[#This Row],[LengthofCycle]]-F1509=F1509-F1508,טבלה20[[#This Row],[LengthofCycle]]-F1509&lt;&gt;0),1,""),"")</f>
        <v/>
      </c>
      <c r="H1510" t="str">
        <f>IF(טבלה20[[#This Row],[דילוג]]=1,SUM(G1510:G1511),"")</f>
        <v/>
      </c>
      <c r="I1510" t="str">
        <f>IF(AND(טבלה20[[#This Row],[CycleNumber]]&gt;B1509,טבלה20[[#This Row],[CycleNumber]]&gt;2),IF(טבלה20[[#This Row],[דילוג]]=1,טבלה20[[#This Row],[LengthofCycle]]-F1509,I1509),"")</f>
        <v/>
      </c>
      <c r="J1510">
        <f>IF(AND(טבלה20[[#This Row],[CycleNumber]]&gt;B1509,טבלה20[[#This Row],[CycleNumber]]&gt;2),IF(טבלה20[[#This Row],[דילוג]]=1,1,IF(MAX(J1508:J1509)=1,1,IF(טבלה20[[#This Row],[LengthofCycle]]-F1509&lt;&gt;טבלה20[[#This Row],[הפרש קבוע אחרון]],0,""))),"")</f>
        <v>0</v>
      </c>
      <c r="K1510" t="str">
        <f>IF(טבלה20[[#This Row],[CycleNumber]]&lt;3,"",IF(טבלה20[[#This Row],[דילוג]]=1,1,IF(K1509="","",IF(טבלה20[[#This Row],[LengthofCycle]]-F1509=טבלה20[[#This Row],[הפרש קבוע אחרון]],1,IF(K1509+1&gt;3,"",K1509+1)))))</f>
        <v/>
      </c>
      <c r="L1510" t="str">
        <f>IF(OR(טבלה20[[#This Row],[פעילות]]="",K1509=""),"",IF(טבלה20[[#This Row],[פעילות]]=1,1,0))</f>
        <v/>
      </c>
      <c r="M1510" s="1" t="str">
        <f>IF(טבלה20[[#This Row],[פעילות]]="","",IF(OR(M1509="",AND(טבלה20[[#This Row],[דילוג]]=1,K1509=3)),1,M1509+1))</f>
        <v/>
      </c>
      <c r="N1510" s="1" t="str">
        <f>IF(AND(טבלה20[[#This Row],[מחזורי פעילות]]=3,G1511=1,טבלה20[[#This Row],[הפרש קבוע אחרון]]&lt;&gt;I1511),1,"")</f>
        <v/>
      </c>
      <c r="O1510" s="1" t="str">
        <f>IF(AND(טבלה20[[#This Row],[מחזורי פעילות]]=3,G1511=1,טבלה20[[#This Row],[הפרש קבוע אחרון]]=I1511),1,"")</f>
        <v/>
      </c>
      <c r="P1510" s="1" t="str">
        <f>IF(AND(טבלה20[[#This Row],[דילוג]]=1,טבלה20[[#This Row],[הפרש קבוע אחרון]]=I1509,טבלה20[[#This Row],[מחזורי פעילות]]&gt;1),1,"")</f>
        <v/>
      </c>
      <c r="Q1510" s="1" t="str">
        <f>IF(OR(AND(טבלה20[[#This Row],[מחזורי פעילות]]&lt;&gt;"",M1511=""),AND(טבלה20[[#This Row],[פעילות]]=3,M1511=1)),טבלה20[[#This Row],[מחזורי פעילות]],"")</f>
        <v/>
      </c>
      <c r="R1510" s="1" t="str">
        <f>IF(טבלה20[[#This Row],[באיזה מחזור נעקר אחרי קביעה?]]&lt;&gt;"",1,"")</f>
        <v/>
      </c>
      <c r="S1510" s="1" t="str">
        <f>IF(AND(טבלה20[[#This Row],[באיזה מחזור נעקר אחרי קביעה?]]&lt;&gt;"",טבלה20[[#This Row],[CycleNumber]]&gt;B1511),טבלה20[[#This Row],[באיזה מחזור נעקר אחרי קביעה?]],"")</f>
        <v/>
      </c>
      <c r="T1510" s="1" t="str">
        <f>IF(AND(טבלה20[[#This Row],[הפרש קבוע אחרון]]&lt;&gt;"",I1509=""),טבלה20[[#This Row],[CycleNumber]],"")</f>
        <v/>
      </c>
      <c r="U1510" s="1" t="str">
        <f>IF(OR(טבלה20[[#This Row],[CycleNumber]]&gt;B1511,B1511=""),טבלה20[[#This Row],[CycleNumber]],"")</f>
        <v/>
      </c>
      <c r="V151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0" t="s">
        <v>152</v>
      </c>
      <c r="AO1510">
        <v>2</v>
      </c>
      <c r="AP1510">
        <v>23</v>
      </c>
      <c r="AQ1510" t="str">
        <f t="shared" si="50"/>
        <v/>
      </c>
      <c r="AR1510" t="str">
        <f t="shared" si="51"/>
        <v/>
      </c>
    </row>
    <row r="1511" spans="1:44" hidden="1" x14ac:dyDescent="0.25">
      <c r="A1511" t="s">
        <v>152</v>
      </c>
      <c r="B1511">
        <v>4</v>
      </c>
      <c r="C1511">
        <v>1</v>
      </c>
      <c r="D1511">
        <v>1</v>
      </c>
      <c r="E1511">
        <v>0</v>
      </c>
      <c r="F1511">
        <v>32</v>
      </c>
      <c r="G1511" t="str">
        <f>IF(טבלה20[[#This Row],[CycleNumber]]&gt;2,IF(AND(טבלה20[[#This Row],[LengthofCycle]]-F1510=F1510-F1509,טבלה20[[#This Row],[LengthofCycle]]-F1510&lt;&gt;0),1,""),"")</f>
        <v/>
      </c>
      <c r="H1511" t="str">
        <f>IF(טבלה20[[#This Row],[דילוג]]=1,SUM(G1511:G1512),"")</f>
        <v/>
      </c>
      <c r="I1511" t="str">
        <f>IF(AND(טבלה20[[#This Row],[CycleNumber]]&gt;B1510,טבלה20[[#This Row],[CycleNumber]]&gt;2),IF(טבלה20[[#This Row],[דילוג]]=1,טבלה20[[#This Row],[LengthofCycle]]-F1510,I1510),"")</f>
        <v/>
      </c>
      <c r="J1511">
        <f>IF(AND(טבלה20[[#This Row],[CycleNumber]]&gt;B1510,טבלה20[[#This Row],[CycleNumber]]&gt;2),IF(טבלה20[[#This Row],[דילוג]]=1,1,IF(MAX(J1509:J1510)=1,1,IF(טבלה20[[#This Row],[LengthofCycle]]-F1510&lt;&gt;טבלה20[[#This Row],[הפרש קבוע אחרון]],0,""))),"")</f>
        <v>0</v>
      </c>
      <c r="K1511" t="str">
        <f>IF(טבלה20[[#This Row],[CycleNumber]]&lt;3,"",IF(טבלה20[[#This Row],[דילוג]]=1,1,IF(K1510="","",IF(טבלה20[[#This Row],[LengthofCycle]]-F1510=טבלה20[[#This Row],[הפרש קבוע אחרון]],1,IF(K1510+1&gt;3,"",K1510+1)))))</f>
        <v/>
      </c>
      <c r="L1511" t="str">
        <f>IF(OR(טבלה20[[#This Row],[פעילות]]="",K1510=""),"",IF(טבלה20[[#This Row],[פעילות]]=1,1,0))</f>
        <v/>
      </c>
      <c r="M1511" s="1" t="str">
        <f>IF(טבלה20[[#This Row],[פעילות]]="","",IF(OR(M1510="",AND(טבלה20[[#This Row],[דילוג]]=1,K1510=3)),1,M1510+1))</f>
        <v/>
      </c>
      <c r="N1511" s="1" t="str">
        <f>IF(AND(טבלה20[[#This Row],[מחזורי פעילות]]=3,G1512=1,טבלה20[[#This Row],[הפרש קבוע אחרון]]&lt;&gt;I1512),1,"")</f>
        <v/>
      </c>
      <c r="O1511" s="1" t="str">
        <f>IF(AND(טבלה20[[#This Row],[מחזורי פעילות]]=3,G1512=1,טבלה20[[#This Row],[הפרש קבוע אחרון]]=I1512),1,"")</f>
        <v/>
      </c>
      <c r="P1511" s="1" t="str">
        <f>IF(AND(טבלה20[[#This Row],[דילוג]]=1,טבלה20[[#This Row],[הפרש קבוע אחרון]]=I1510,טבלה20[[#This Row],[מחזורי פעילות]]&gt;1),1,"")</f>
        <v/>
      </c>
      <c r="Q1511" s="1" t="str">
        <f>IF(OR(AND(טבלה20[[#This Row],[מחזורי פעילות]]&lt;&gt;"",M1512=""),AND(טבלה20[[#This Row],[פעילות]]=3,M1512=1)),טבלה20[[#This Row],[מחזורי פעילות]],"")</f>
        <v/>
      </c>
      <c r="R1511" s="1" t="str">
        <f>IF(טבלה20[[#This Row],[באיזה מחזור נעקר אחרי קביעה?]]&lt;&gt;"",1,"")</f>
        <v/>
      </c>
      <c r="S1511" s="1" t="str">
        <f>IF(AND(טבלה20[[#This Row],[באיזה מחזור נעקר אחרי קביעה?]]&lt;&gt;"",טבלה20[[#This Row],[CycleNumber]]&gt;B1512),טבלה20[[#This Row],[באיזה מחזור נעקר אחרי קביעה?]],"")</f>
        <v/>
      </c>
      <c r="T1511" s="1" t="str">
        <f>IF(AND(טבלה20[[#This Row],[הפרש קבוע אחרון]]&lt;&gt;"",I1510=""),טבלה20[[#This Row],[CycleNumber]],"")</f>
        <v/>
      </c>
      <c r="U1511" s="1" t="str">
        <f>IF(OR(טבלה20[[#This Row],[CycleNumber]]&gt;B1512,B1512=""),טבלה20[[#This Row],[CycleNumber]],"")</f>
        <v/>
      </c>
      <c r="V151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1" t="s">
        <v>152</v>
      </c>
      <c r="AO1511">
        <v>3</v>
      </c>
      <c r="AP1511">
        <v>19</v>
      </c>
      <c r="AQ1511">
        <f t="shared" si="50"/>
        <v>0</v>
      </c>
      <c r="AR1511" t="str">
        <f t="shared" si="51"/>
        <v/>
      </c>
    </row>
    <row r="1512" spans="1:44" hidden="1" x14ac:dyDescent="0.25">
      <c r="A1512" t="s">
        <v>152</v>
      </c>
      <c r="B1512">
        <v>5</v>
      </c>
      <c r="C1512">
        <v>1</v>
      </c>
      <c r="D1512">
        <v>1</v>
      </c>
      <c r="E1512">
        <v>0</v>
      </c>
      <c r="F1512">
        <v>37</v>
      </c>
      <c r="G1512" t="str">
        <f>IF(טבלה20[[#This Row],[CycleNumber]]&gt;2,IF(AND(טבלה20[[#This Row],[LengthofCycle]]-F1511=F1511-F1510,טבלה20[[#This Row],[LengthofCycle]]-F1511&lt;&gt;0),1,""),"")</f>
        <v/>
      </c>
      <c r="H1512" t="str">
        <f>IF(טבלה20[[#This Row],[דילוג]]=1,SUM(G1512:G1513),"")</f>
        <v/>
      </c>
      <c r="I1512" t="str">
        <f>IF(AND(טבלה20[[#This Row],[CycleNumber]]&gt;B1511,טבלה20[[#This Row],[CycleNumber]]&gt;2),IF(טבלה20[[#This Row],[דילוג]]=1,טבלה20[[#This Row],[LengthofCycle]]-F1511,I1511),"")</f>
        <v/>
      </c>
      <c r="J1512">
        <f>IF(AND(טבלה20[[#This Row],[CycleNumber]]&gt;B1511,טבלה20[[#This Row],[CycleNumber]]&gt;2),IF(טבלה20[[#This Row],[דילוג]]=1,1,IF(MAX(J1510:J1511)=1,1,IF(טבלה20[[#This Row],[LengthofCycle]]-F1511&lt;&gt;טבלה20[[#This Row],[הפרש קבוע אחרון]],0,""))),"")</f>
        <v>0</v>
      </c>
      <c r="K1512" t="str">
        <f>IF(טבלה20[[#This Row],[CycleNumber]]&lt;3,"",IF(טבלה20[[#This Row],[דילוג]]=1,1,IF(K1511="","",IF(טבלה20[[#This Row],[LengthofCycle]]-F1511=טבלה20[[#This Row],[הפרש קבוע אחרון]],1,IF(K1511+1&gt;3,"",K1511+1)))))</f>
        <v/>
      </c>
      <c r="L1512" t="str">
        <f>IF(OR(טבלה20[[#This Row],[פעילות]]="",K1511=""),"",IF(טבלה20[[#This Row],[פעילות]]=1,1,0))</f>
        <v/>
      </c>
      <c r="M1512" s="1" t="str">
        <f>IF(טבלה20[[#This Row],[פעילות]]="","",IF(OR(M1511="",AND(טבלה20[[#This Row],[דילוג]]=1,K1511=3)),1,M1511+1))</f>
        <v/>
      </c>
      <c r="N1512" s="1" t="str">
        <f>IF(AND(טבלה20[[#This Row],[מחזורי פעילות]]=3,G1513=1,טבלה20[[#This Row],[הפרש קבוע אחרון]]&lt;&gt;I1513),1,"")</f>
        <v/>
      </c>
      <c r="O1512" s="1" t="str">
        <f>IF(AND(טבלה20[[#This Row],[מחזורי פעילות]]=3,G1513=1,טבלה20[[#This Row],[הפרש קבוע אחרון]]=I1513),1,"")</f>
        <v/>
      </c>
      <c r="P1512" s="1" t="str">
        <f>IF(AND(טבלה20[[#This Row],[דילוג]]=1,טבלה20[[#This Row],[הפרש קבוע אחרון]]=I1511,טבלה20[[#This Row],[מחזורי פעילות]]&gt;1),1,"")</f>
        <v/>
      </c>
      <c r="Q1512" s="1" t="str">
        <f>IF(OR(AND(טבלה20[[#This Row],[מחזורי פעילות]]&lt;&gt;"",M1513=""),AND(טבלה20[[#This Row],[פעילות]]=3,M1513=1)),טבלה20[[#This Row],[מחזורי פעילות]],"")</f>
        <v/>
      </c>
      <c r="R1512" s="1" t="str">
        <f>IF(טבלה20[[#This Row],[באיזה מחזור נעקר אחרי קביעה?]]&lt;&gt;"",1,"")</f>
        <v/>
      </c>
      <c r="S1512" s="1" t="str">
        <f>IF(AND(טבלה20[[#This Row],[באיזה מחזור נעקר אחרי קביעה?]]&lt;&gt;"",טבלה20[[#This Row],[CycleNumber]]&gt;B1513),טבלה20[[#This Row],[באיזה מחזור נעקר אחרי קביעה?]],"")</f>
        <v/>
      </c>
      <c r="T1512" s="1" t="str">
        <f>IF(AND(טבלה20[[#This Row],[הפרש קבוע אחרון]]&lt;&gt;"",I1511=""),טבלה20[[#This Row],[CycleNumber]],"")</f>
        <v/>
      </c>
      <c r="U1512" s="1" t="str">
        <f>IF(OR(טבלה20[[#This Row],[CycleNumber]]&gt;B1513,B1513=""),טבלה20[[#This Row],[CycleNumber]],"")</f>
        <v/>
      </c>
      <c r="V151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2" t="s">
        <v>152</v>
      </c>
      <c r="AO1512">
        <v>4</v>
      </c>
      <c r="AP1512">
        <v>32</v>
      </c>
      <c r="AQ1512">
        <f t="shared" si="50"/>
        <v>0</v>
      </c>
      <c r="AR1512" t="str">
        <f t="shared" si="51"/>
        <v/>
      </c>
    </row>
    <row r="1513" spans="1:44" hidden="1" x14ac:dyDescent="0.25">
      <c r="A1513" t="s">
        <v>152</v>
      </c>
      <c r="B1513">
        <v>6</v>
      </c>
      <c r="C1513">
        <v>1</v>
      </c>
      <c r="D1513">
        <v>1</v>
      </c>
      <c r="E1513">
        <v>0</v>
      </c>
      <c r="F1513">
        <v>36</v>
      </c>
      <c r="G1513" t="str">
        <f>IF(טבלה20[[#This Row],[CycleNumber]]&gt;2,IF(AND(טבלה20[[#This Row],[LengthofCycle]]-F1512=F1512-F1511,טבלה20[[#This Row],[LengthofCycle]]-F1512&lt;&gt;0),1,""),"")</f>
        <v/>
      </c>
      <c r="H1513" t="str">
        <f>IF(טבלה20[[#This Row],[דילוג]]=1,SUM(G1513:G1514),"")</f>
        <v/>
      </c>
      <c r="I1513" t="str">
        <f>IF(AND(טבלה20[[#This Row],[CycleNumber]]&gt;B1512,טבלה20[[#This Row],[CycleNumber]]&gt;2),IF(טבלה20[[#This Row],[דילוג]]=1,טבלה20[[#This Row],[LengthofCycle]]-F1512,I1512),"")</f>
        <v/>
      </c>
      <c r="J1513">
        <f>IF(AND(טבלה20[[#This Row],[CycleNumber]]&gt;B1512,טבלה20[[#This Row],[CycleNumber]]&gt;2),IF(טבלה20[[#This Row],[דילוג]]=1,1,IF(MAX(J1511:J1512)=1,1,IF(טבלה20[[#This Row],[LengthofCycle]]-F1512&lt;&gt;טבלה20[[#This Row],[הפרש קבוע אחרון]],0,""))),"")</f>
        <v>0</v>
      </c>
      <c r="K1513" t="str">
        <f>IF(טבלה20[[#This Row],[CycleNumber]]&lt;3,"",IF(טבלה20[[#This Row],[דילוג]]=1,1,IF(K1512="","",IF(טבלה20[[#This Row],[LengthofCycle]]-F1512=טבלה20[[#This Row],[הפרש קבוע אחרון]],1,IF(K1512+1&gt;3,"",K1512+1)))))</f>
        <v/>
      </c>
      <c r="L1513" t="str">
        <f>IF(OR(טבלה20[[#This Row],[פעילות]]="",K1512=""),"",IF(טבלה20[[#This Row],[פעילות]]=1,1,0))</f>
        <v/>
      </c>
      <c r="M1513" s="1" t="str">
        <f>IF(טבלה20[[#This Row],[פעילות]]="","",IF(OR(M1512="",AND(טבלה20[[#This Row],[דילוג]]=1,K1512=3)),1,M1512+1))</f>
        <v/>
      </c>
      <c r="N1513" s="1" t="str">
        <f>IF(AND(טבלה20[[#This Row],[מחזורי פעילות]]=3,G1514=1,טבלה20[[#This Row],[הפרש קבוע אחרון]]&lt;&gt;I1514),1,"")</f>
        <v/>
      </c>
      <c r="O1513" s="1" t="str">
        <f>IF(AND(טבלה20[[#This Row],[מחזורי פעילות]]=3,G1514=1,טבלה20[[#This Row],[הפרש קבוע אחרון]]=I1514),1,"")</f>
        <v/>
      </c>
      <c r="P1513" s="1" t="str">
        <f>IF(AND(טבלה20[[#This Row],[דילוג]]=1,טבלה20[[#This Row],[הפרש קבוע אחרון]]=I1512,טבלה20[[#This Row],[מחזורי פעילות]]&gt;1),1,"")</f>
        <v/>
      </c>
      <c r="Q1513" s="1" t="str">
        <f>IF(OR(AND(טבלה20[[#This Row],[מחזורי פעילות]]&lt;&gt;"",M1514=""),AND(טבלה20[[#This Row],[פעילות]]=3,M1514=1)),טבלה20[[#This Row],[מחזורי פעילות]],"")</f>
        <v/>
      </c>
      <c r="R1513" s="1" t="str">
        <f>IF(טבלה20[[#This Row],[באיזה מחזור נעקר אחרי קביעה?]]&lt;&gt;"",1,"")</f>
        <v/>
      </c>
      <c r="S1513" s="1" t="str">
        <f>IF(AND(טבלה20[[#This Row],[באיזה מחזור נעקר אחרי קביעה?]]&lt;&gt;"",טבלה20[[#This Row],[CycleNumber]]&gt;B1514),טבלה20[[#This Row],[באיזה מחזור נעקר אחרי קביעה?]],"")</f>
        <v/>
      </c>
      <c r="T1513" s="1" t="str">
        <f>IF(AND(טבלה20[[#This Row],[הפרש קבוע אחרון]]&lt;&gt;"",I1512=""),טבלה20[[#This Row],[CycleNumber]],"")</f>
        <v/>
      </c>
      <c r="U1513" s="1" t="str">
        <f>IF(OR(טבלה20[[#This Row],[CycleNumber]]&gt;B1514,B1514=""),טבלה20[[#This Row],[CycleNumber]],"")</f>
        <v/>
      </c>
      <c r="V151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3" t="s">
        <v>152</v>
      </c>
      <c r="AO1513">
        <v>5</v>
      </c>
      <c r="AP1513">
        <v>37</v>
      </c>
      <c r="AQ1513">
        <f t="shared" si="50"/>
        <v>0</v>
      </c>
      <c r="AR1513" t="str">
        <f t="shared" si="51"/>
        <v/>
      </c>
    </row>
    <row r="1514" spans="1:44" hidden="1" x14ac:dyDescent="0.25">
      <c r="A1514" t="s">
        <v>152</v>
      </c>
      <c r="B1514">
        <v>7</v>
      </c>
      <c r="C1514">
        <v>1</v>
      </c>
      <c r="D1514">
        <v>1</v>
      </c>
      <c r="E1514">
        <v>0</v>
      </c>
      <c r="F1514">
        <v>51</v>
      </c>
      <c r="G1514" t="str">
        <f>IF(טבלה20[[#This Row],[CycleNumber]]&gt;2,IF(AND(טבלה20[[#This Row],[LengthofCycle]]-F1513=F1513-F1512,טבלה20[[#This Row],[LengthofCycle]]-F1513&lt;&gt;0),1,""),"")</f>
        <v/>
      </c>
      <c r="H1514" t="str">
        <f>IF(טבלה20[[#This Row],[דילוג]]=1,SUM(G1514:G1515),"")</f>
        <v/>
      </c>
      <c r="I1514" t="str">
        <f>IF(AND(טבלה20[[#This Row],[CycleNumber]]&gt;B1513,טבלה20[[#This Row],[CycleNumber]]&gt;2),IF(טבלה20[[#This Row],[דילוג]]=1,טבלה20[[#This Row],[LengthofCycle]]-F1513,I1513),"")</f>
        <v/>
      </c>
      <c r="J1514">
        <f>IF(AND(טבלה20[[#This Row],[CycleNumber]]&gt;B1513,טבלה20[[#This Row],[CycleNumber]]&gt;2),IF(טבלה20[[#This Row],[דילוג]]=1,1,IF(MAX(J1512:J1513)=1,1,IF(טבלה20[[#This Row],[LengthofCycle]]-F1513&lt;&gt;טבלה20[[#This Row],[הפרש קבוע אחרון]],0,""))),"")</f>
        <v>0</v>
      </c>
      <c r="K1514" t="str">
        <f>IF(טבלה20[[#This Row],[CycleNumber]]&lt;3,"",IF(טבלה20[[#This Row],[דילוג]]=1,1,IF(K1513="","",IF(טבלה20[[#This Row],[LengthofCycle]]-F1513=טבלה20[[#This Row],[הפרש קבוע אחרון]],1,IF(K1513+1&gt;3,"",K1513+1)))))</f>
        <v/>
      </c>
      <c r="L1514" t="str">
        <f>IF(OR(טבלה20[[#This Row],[פעילות]]="",K1513=""),"",IF(טבלה20[[#This Row],[פעילות]]=1,1,0))</f>
        <v/>
      </c>
      <c r="M1514" s="1" t="str">
        <f>IF(טבלה20[[#This Row],[פעילות]]="","",IF(OR(M1513="",AND(טבלה20[[#This Row],[דילוג]]=1,K1513=3)),1,M1513+1))</f>
        <v/>
      </c>
      <c r="N1514" s="1" t="str">
        <f>IF(AND(טבלה20[[#This Row],[מחזורי פעילות]]=3,G1515=1,טבלה20[[#This Row],[הפרש קבוע אחרון]]&lt;&gt;I1515),1,"")</f>
        <v/>
      </c>
      <c r="O1514" s="1" t="str">
        <f>IF(AND(טבלה20[[#This Row],[מחזורי פעילות]]=3,G1515=1,טבלה20[[#This Row],[הפרש קבוע אחרון]]=I1515),1,"")</f>
        <v/>
      </c>
      <c r="P1514" s="1" t="str">
        <f>IF(AND(טבלה20[[#This Row],[דילוג]]=1,טבלה20[[#This Row],[הפרש קבוע אחרון]]=I1513,טבלה20[[#This Row],[מחזורי פעילות]]&gt;1),1,"")</f>
        <v/>
      </c>
      <c r="Q1514" s="1" t="str">
        <f>IF(OR(AND(טבלה20[[#This Row],[מחזורי פעילות]]&lt;&gt;"",M1515=""),AND(טבלה20[[#This Row],[פעילות]]=3,M1515=1)),טבלה20[[#This Row],[מחזורי פעילות]],"")</f>
        <v/>
      </c>
      <c r="R1514" s="1" t="str">
        <f>IF(טבלה20[[#This Row],[באיזה מחזור נעקר אחרי קביעה?]]&lt;&gt;"",1,"")</f>
        <v/>
      </c>
      <c r="S1514" s="1" t="str">
        <f>IF(AND(טבלה20[[#This Row],[באיזה מחזור נעקר אחרי קביעה?]]&lt;&gt;"",טבלה20[[#This Row],[CycleNumber]]&gt;B1515),טבלה20[[#This Row],[באיזה מחזור נעקר אחרי קביעה?]],"")</f>
        <v/>
      </c>
      <c r="T1514" s="1" t="str">
        <f>IF(AND(טבלה20[[#This Row],[הפרש קבוע אחרון]]&lt;&gt;"",I1513=""),טבלה20[[#This Row],[CycleNumber]],"")</f>
        <v/>
      </c>
      <c r="U1514" s="1" t="str">
        <f>IF(OR(טבלה20[[#This Row],[CycleNumber]]&gt;B1515,B1515=""),טבלה20[[#This Row],[CycleNumber]],"")</f>
        <v/>
      </c>
      <c r="V151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4" t="s">
        <v>152</v>
      </c>
      <c r="AO1514">
        <v>6</v>
      </c>
      <c r="AP1514">
        <v>36</v>
      </c>
      <c r="AQ1514">
        <f t="shared" si="50"/>
        <v>0</v>
      </c>
      <c r="AR1514" t="str">
        <f t="shared" si="51"/>
        <v/>
      </c>
    </row>
    <row r="1515" spans="1:44" hidden="1" x14ac:dyDescent="0.25">
      <c r="A1515" t="s">
        <v>152</v>
      </c>
      <c r="B1515">
        <v>8</v>
      </c>
      <c r="C1515">
        <v>1</v>
      </c>
      <c r="D1515">
        <v>1</v>
      </c>
      <c r="E1515">
        <v>0</v>
      </c>
      <c r="F1515">
        <v>30</v>
      </c>
      <c r="G1515" t="str">
        <f>IF(טבלה20[[#This Row],[CycleNumber]]&gt;2,IF(AND(טבלה20[[#This Row],[LengthofCycle]]-F1514=F1514-F1513,טבלה20[[#This Row],[LengthofCycle]]-F1514&lt;&gt;0),1,""),"")</f>
        <v/>
      </c>
      <c r="H1515" t="str">
        <f>IF(טבלה20[[#This Row],[דילוג]]=1,SUM(G1515:G1516),"")</f>
        <v/>
      </c>
      <c r="I1515" t="str">
        <f>IF(AND(טבלה20[[#This Row],[CycleNumber]]&gt;B1514,טבלה20[[#This Row],[CycleNumber]]&gt;2),IF(טבלה20[[#This Row],[דילוג]]=1,טבלה20[[#This Row],[LengthofCycle]]-F1514,I1514),"")</f>
        <v/>
      </c>
      <c r="J1515">
        <f>IF(AND(טבלה20[[#This Row],[CycleNumber]]&gt;B1514,טבלה20[[#This Row],[CycleNumber]]&gt;2),IF(טבלה20[[#This Row],[דילוג]]=1,1,IF(MAX(J1513:J1514)=1,1,IF(טבלה20[[#This Row],[LengthofCycle]]-F1514&lt;&gt;טבלה20[[#This Row],[הפרש קבוע אחרון]],0,""))),"")</f>
        <v>0</v>
      </c>
      <c r="K1515" t="str">
        <f>IF(טבלה20[[#This Row],[CycleNumber]]&lt;3,"",IF(טבלה20[[#This Row],[דילוג]]=1,1,IF(K1514="","",IF(טבלה20[[#This Row],[LengthofCycle]]-F1514=טבלה20[[#This Row],[הפרש קבוע אחרון]],1,IF(K1514+1&gt;3,"",K1514+1)))))</f>
        <v/>
      </c>
      <c r="L1515" t="str">
        <f>IF(OR(טבלה20[[#This Row],[פעילות]]="",K1514=""),"",IF(טבלה20[[#This Row],[פעילות]]=1,1,0))</f>
        <v/>
      </c>
      <c r="M1515" s="1" t="str">
        <f>IF(טבלה20[[#This Row],[פעילות]]="","",IF(OR(M1514="",AND(טבלה20[[#This Row],[דילוג]]=1,K1514=3)),1,M1514+1))</f>
        <v/>
      </c>
      <c r="N1515" s="1" t="str">
        <f>IF(AND(טבלה20[[#This Row],[מחזורי פעילות]]=3,G1516=1,טבלה20[[#This Row],[הפרש קבוע אחרון]]&lt;&gt;I1516),1,"")</f>
        <v/>
      </c>
      <c r="O1515" s="1" t="str">
        <f>IF(AND(טבלה20[[#This Row],[מחזורי פעילות]]=3,G1516=1,טבלה20[[#This Row],[הפרש קבוע אחרון]]=I1516),1,"")</f>
        <v/>
      </c>
      <c r="P1515" s="1" t="str">
        <f>IF(AND(טבלה20[[#This Row],[דילוג]]=1,טבלה20[[#This Row],[הפרש קבוע אחרון]]=I1514,טבלה20[[#This Row],[מחזורי פעילות]]&gt;1),1,"")</f>
        <v/>
      </c>
      <c r="Q1515" s="1" t="str">
        <f>IF(OR(AND(טבלה20[[#This Row],[מחזורי פעילות]]&lt;&gt;"",M1516=""),AND(טבלה20[[#This Row],[פעילות]]=3,M1516=1)),טבלה20[[#This Row],[מחזורי פעילות]],"")</f>
        <v/>
      </c>
      <c r="R1515" s="1" t="str">
        <f>IF(טבלה20[[#This Row],[באיזה מחזור נעקר אחרי קביעה?]]&lt;&gt;"",1,"")</f>
        <v/>
      </c>
      <c r="S1515" s="1" t="str">
        <f>IF(AND(טבלה20[[#This Row],[באיזה מחזור נעקר אחרי קביעה?]]&lt;&gt;"",טבלה20[[#This Row],[CycleNumber]]&gt;B1516),טבלה20[[#This Row],[באיזה מחזור נעקר אחרי קביעה?]],"")</f>
        <v/>
      </c>
      <c r="T1515" s="1" t="str">
        <f>IF(AND(טבלה20[[#This Row],[הפרש קבוע אחרון]]&lt;&gt;"",I1514=""),טבלה20[[#This Row],[CycleNumber]],"")</f>
        <v/>
      </c>
      <c r="U1515" s="1" t="str">
        <f>IF(OR(טבלה20[[#This Row],[CycleNumber]]&gt;B1516,B1516=""),טבלה20[[#This Row],[CycleNumber]],"")</f>
        <v/>
      </c>
      <c r="V151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5" t="s">
        <v>152</v>
      </c>
      <c r="AO1515">
        <v>7</v>
      </c>
      <c r="AP1515">
        <v>51</v>
      </c>
      <c r="AQ1515">
        <f t="shared" si="50"/>
        <v>0</v>
      </c>
      <c r="AR1515" t="str">
        <f t="shared" si="51"/>
        <v/>
      </c>
    </row>
    <row r="1516" spans="1:44" hidden="1" x14ac:dyDescent="0.25">
      <c r="A1516" t="s">
        <v>152</v>
      </c>
      <c r="B1516">
        <v>9</v>
      </c>
      <c r="C1516">
        <v>1</v>
      </c>
      <c r="D1516">
        <v>1</v>
      </c>
      <c r="E1516">
        <v>0</v>
      </c>
      <c r="F1516">
        <v>26</v>
      </c>
      <c r="G1516" t="str">
        <f>IF(טבלה20[[#This Row],[CycleNumber]]&gt;2,IF(AND(טבלה20[[#This Row],[LengthofCycle]]-F1515=F1515-F1514,טבלה20[[#This Row],[LengthofCycle]]-F1515&lt;&gt;0),1,""),"")</f>
        <v/>
      </c>
      <c r="H1516" t="str">
        <f>IF(טבלה20[[#This Row],[דילוג]]=1,SUM(G1516:G1517),"")</f>
        <v/>
      </c>
      <c r="I1516" t="str">
        <f>IF(AND(טבלה20[[#This Row],[CycleNumber]]&gt;B1515,טבלה20[[#This Row],[CycleNumber]]&gt;2),IF(טבלה20[[#This Row],[דילוג]]=1,טבלה20[[#This Row],[LengthofCycle]]-F1515,I1515),"")</f>
        <v/>
      </c>
      <c r="J1516">
        <f>IF(AND(טבלה20[[#This Row],[CycleNumber]]&gt;B1515,טבלה20[[#This Row],[CycleNumber]]&gt;2),IF(טבלה20[[#This Row],[דילוג]]=1,1,IF(MAX(J1514:J1515)=1,1,IF(טבלה20[[#This Row],[LengthofCycle]]-F1515&lt;&gt;טבלה20[[#This Row],[הפרש קבוע אחרון]],0,""))),"")</f>
        <v>0</v>
      </c>
      <c r="K1516" t="str">
        <f>IF(טבלה20[[#This Row],[CycleNumber]]&lt;3,"",IF(טבלה20[[#This Row],[דילוג]]=1,1,IF(K1515="","",IF(טבלה20[[#This Row],[LengthofCycle]]-F1515=טבלה20[[#This Row],[הפרש קבוע אחרון]],1,IF(K1515+1&gt;3,"",K1515+1)))))</f>
        <v/>
      </c>
      <c r="L1516" t="str">
        <f>IF(OR(טבלה20[[#This Row],[פעילות]]="",K1515=""),"",IF(טבלה20[[#This Row],[פעילות]]=1,1,0))</f>
        <v/>
      </c>
      <c r="M1516" s="1" t="str">
        <f>IF(טבלה20[[#This Row],[פעילות]]="","",IF(OR(M1515="",AND(טבלה20[[#This Row],[דילוג]]=1,K1515=3)),1,M1515+1))</f>
        <v/>
      </c>
      <c r="N1516" s="1" t="str">
        <f>IF(AND(טבלה20[[#This Row],[מחזורי פעילות]]=3,G1517=1,טבלה20[[#This Row],[הפרש קבוע אחרון]]&lt;&gt;I1517),1,"")</f>
        <v/>
      </c>
      <c r="O1516" s="1" t="str">
        <f>IF(AND(טבלה20[[#This Row],[מחזורי פעילות]]=3,G1517=1,טבלה20[[#This Row],[הפרש קבוע אחרון]]=I1517),1,"")</f>
        <v/>
      </c>
      <c r="P1516" s="1" t="str">
        <f>IF(AND(טבלה20[[#This Row],[דילוג]]=1,טבלה20[[#This Row],[הפרש קבוע אחרון]]=I1515,טבלה20[[#This Row],[מחזורי פעילות]]&gt;1),1,"")</f>
        <v/>
      </c>
      <c r="Q1516" s="1" t="str">
        <f>IF(OR(AND(טבלה20[[#This Row],[מחזורי פעילות]]&lt;&gt;"",M1517=""),AND(טבלה20[[#This Row],[פעילות]]=3,M1517=1)),טבלה20[[#This Row],[מחזורי פעילות]],"")</f>
        <v/>
      </c>
      <c r="R1516" s="1" t="str">
        <f>IF(טבלה20[[#This Row],[באיזה מחזור נעקר אחרי קביעה?]]&lt;&gt;"",1,"")</f>
        <v/>
      </c>
      <c r="S1516" s="1" t="str">
        <f>IF(AND(טבלה20[[#This Row],[באיזה מחזור נעקר אחרי קביעה?]]&lt;&gt;"",טבלה20[[#This Row],[CycleNumber]]&gt;B1517),טבלה20[[#This Row],[באיזה מחזור נעקר אחרי קביעה?]],"")</f>
        <v/>
      </c>
      <c r="T1516" s="1" t="str">
        <f>IF(AND(טבלה20[[#This Row],[הפרש קבוע אחרון]]&lt;&gt;"",I1515=""),טבלה20[[#This Row],[CycleNumber]],"")</f>
        <v/>
      </c>
      <c r="U1516" s="1" t="str">
        <f>IF(OR(טבלה20[[#This Row],[CycleNumber]]&gt;B1517,B1517=""),טבלה20[[#This Row],[CycleNumber]],"")</f>
        <v/>
      </c>
      <c r="V151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6" t="s">
        <v>152</v>
      </c>
      <c r="AO1516">
        <v>8</v>
      </c>
      <c r="AP1516">
        <v>30</v>
      </c>
      <c r="AQ1516">
        <f t="shared" si="50"/>
        <v>0</v>
      </c>
      <c r="AR1516" t="str">
        <f t="shared" si="51"/>
        <v/>
      </c>
    </row>
    <row r="1517" spans="1:44" hidden="1" x14ac:dyDescent="0.25">
      <c r="A1517" t="s">
        <v>152</v>
      </c>
      <c r="B1517">
        <v>10</v>
      </c>
      <c r="C1517">
        <v>1</v>
      </c>
      <c r="D1517">
        <v>1</v>
      </c>
      <c r="E1517">
        <v>0</v>
      </c>
      <c r="F1517">
        <v>43</v>
      </c>
      <c r="G1517" t="str">
        <f>IF(טבלה20[[#This Row],[CycleNumber]]&gt;2,IF(AND(טבלה20[[#This Row],[LengthofCycle]]-F1516=F1516-F1515,טבלה20[[#This Row],[LengthofCycle]]-F1516&lt;&gt;0),1,""),"")</f>
        <v/>
      </c>
      <c r="H1517" t="str">
        <f>IF(טבלה20[[#This Row],[דילוג]]=1,SUM(G1517:G1518),"")</f>
        <v/>
      </c>
      <c r="I1517" t="str">
        <f>IF(AND(טבלה20[[#This Row],[CycleNumber]]&gt;B1516,טבלה20[[#This Row],[CycleNumber]]&gt;2),IF(טבלה20[[#This Row],[דילוג]]=1,טבלה20[[#This Row],[LengthofCycle]]-F1516,I1516),"")</f>
        <v/>
      </c>
      <c r="J1517">
        <f>IF(AND(טבלה20[[#This Row],[CycleNumber]]&gt;B1516,טבלה20[[#This Row],[CycleNumber]]&gt;2),IF(טבלה20[[#This Row],[דילוג]]=1,1,IF(MAX(J1515:J1516)=1,1,IF(טבלה20[[#This Row],[LengthofCycle]]-F1516&lt;&gt;טבלה20[[#This Row],[הפרש קבוע אחרון]],0,""))),"")</f>
        <v>0</v>
      </c>
      <c r="K1517" t="str">
        <f>IF(טבלה20[[#This Row],[CycleNumber]]&lt;3,"",IF(טבלה20[[#This Row],[דילוג]]=1,1,IF(K1516="","",IF(טבלה20[[#This Row],[LengthofCycle]]-F1516=טבלה20[[#This Row],[הפרש קבוע אחרון]],1,IF(K1516+1&gt;3,"",K1516+1)))))</f>
        <v/>
      </c>
      <c r="L1517" t="str">
        <f>IF(OR(טבלה20[[#This Row],[פעילות]]="",K1516=""),"",IF(טבלה20[[#This Row],[פעילות]]=1,1,0))</f>
        <v/>
      </c>
      <c r="M1517" s="1" t="str">
        <f>IF(טבלה20[[#This Row],[פעילות]]="","",IF(OR(M1516="",AND(טבלה20[[#This Row],[דילוג]]=1,K1516=3)),1,M1516+1))</f>
        <v/>
      </c>
      <c r="N1517" s="1" t="str">
        <f>IF(AND(טבלה20[[#This Row],[מחזורי פעילות]]=3,G1518=1,טבלה20[[#This Row],[הפרש קבוע אחרון]]&lt;&gt;I1518),1,"")</f>
        <v/>
      </c>
      <c r="O1517" s="1" t="str">
        <f>IF(AND(טבלה20[[#This Row],[מחזורי פעילות]]=3,G1518=1,טבלה20[[#This Row],[הפרש קבוע אחרון]]=I1518),1,"")</f>
        <v/>
      </c>
      <c r="P1517" s="1" t="str">
        <f>IF(AND(טבלה20[[#This Row],[דילוג]]=1,טבלה20[[#This Row],[הפרש קבוע אחרון]]=I1516,טבלה20[[#This Row],[מחזורי פעילות]]&gt;1),1,"")</f>
        <v/>
      </c>
      <c r="Q1517" s="1" t="str">
        <f>IF(OR(AND(טבלה20[[#This Row],[מחזורי פעילות]]&lt;&gt;"",M1518=""),AND(טבלה20[[#This Row],[פעילות]]=3,M1518=1)),טבלה20[[#This Row],[מחזורי פעילות]],"")</f>
        <v/>
      </c>
      <c r="R1517" s="1" t="str">
        <f>IF(טבלה20[[#This Row],[באיזה מחזור נעקר אחרי קביעה?]]&lt;&gt;"",1,"")</f>
        <v/>
      </c>
      <c r="S1517" s="1" t="str">
        <f>IF(AND(טבלה20[[#This Row],[באיזה מחזור נעקר אחרי קביעה?]]&lt;&gt;"",טבלה20[[#This Row],[CycleNumber]]&gt;B1518),טבלה20[[#This Row],[באיזה מחזור נעקר אחרי קביעה?]],"")</f>
        <v/>
      </c>
      <c r="T1517" s="1" t="str">
        <f>IF(AND(טבלה20[[#This Row],[הפרש קבוע אחרון]]&lt;&gt;"",I1516=""),טבלה20[[#This Row],[CycleNumber]],"")</f>
        <v/>
      </c>
      <c r="U1517" s="1" t="str">
        <f>IF(OR(טבלה20[[#This Row],[CycleNumber]]&gt;B1518,B1518=""),טבלה20[[#This Row],[CycleNumber]],"")</f>
        <v/>
      </c>
      <c r="V151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7" t="s">
        <v>152</v>
      </c>
      <c r="AO1517">
        <v>9</v>
      </c>
      <c r="AP1517">
        <v>26</v>
      </c>
      <c r="AQ1517">
        <f t="shared" si="50"/>
        <v>0</v>
      </c>
      <c r="AR1517" t="str">
        <f t="shared" si="51"/>
        <v/>
      </c>
    </row>
    <row r="1518" spans="1:44" hidden="1" x14ac:dyDescent="0.25">
      <c r="A1518" t="s">
        <v>152</v>
      </c>
      <c r="B1518">
        <v>11</v>
      </c>
      <c r="C1518">
        <v>1</v>
      </c>
      <c r="D1518">
        <v>1</v>
      </c>
      <c r="E1518">
        <v>0</v>
      </c>
      <c r="F1518">
        <v>36</v>
      </c>
      <c r="G1518" t="str">
        <f>IF(טבלה20[[#This Row],[CycleNumber]]&gt;2,IF(AND(טבלה20[[#This Row],[LengthofCycle]]-F1517=F1517-F1516,טבלה20[[#This Row],[LengthofCycle]]-F1517&lt;&gt;0),1,""),"")</f>
        <v/>
      </c>
      <c r="H1518" t="str">
        <f>IF(טבלה20[[#This Row],[דילוג]]=1,SUM(G1518:G1519),"")</f>
        <v/>
      </c>
      <c r="I1518" t="str">
        <f>IF(AND(טבלה20[[#This Row],[CycleNumber]]&gt;B1517,טבלה20[[#This Row],[CycleNumber]]&gt;2),IF(טבלה20[[#This Row],[דילוג]]=1,טבלה20[[#This Row],[LengthofCycle]]-F1517,I1517),"")</f>
        <v/>
      </c>
      <c r="J1518">
        <f>IF(AND(טבלה20[[#This Row],[CycleNumber]]&gt;B1517,טבלה20[[#This Row],[CycleNumber]]&gt;2),IF(טבלה20[[#This Row],[דילוג]]=1,1,IF(MAX(J1516:J1517)=1,1,IF(טבלה20[[#This Row],[LengthofCycle]]-F1517&lt;&gt;טבלה20[[#This Row],[הפרש קבוע אחרון]],0,""))),"")</f>
        <v>0</v>
      </c>
      <c r="K1518" t="str">
        <f>IF(טבלה20[[#This Row],[CycleNumber]]&lt;3,"",IF(טבלה20[[#This Row],[דילוג]]=1,1,IF(K1517="","",IF(טבלה20[[#This Row],[LengthofCycle]]-F1517=טבלה20[[#This Row],[הפרש קבוע אחרון]],1,IF(K1517+1&gt;3,"",K1517+1)))))</f>
        <v/>
      </c>
      <c r="L1518" t="str">
        <f>IF(OR(טבלה20[[#This Row],[פעילות]]="",K1517=""),"",IF(טבלה20[[#This Row],[פעילות]]=1,1,0))</f>
        <v/>
      </c>
      <c r="M1518" s="1" t="str">
        <f>IF(טבלה20[[#This Row],[פעילות]]="","",IF(OR(M1517="",AND(טבלה20[[#This Row],[דילוג]]=1,K1517=3)),1,M1517+1))</f>
        <v/>
      </c>
      <c r="N1518" s="1" t="str">
        <f>IF(AND(טבלה20[[#This Row],[מחזורי פעילות]]=3,G1519=1,טבלה20[[#This Row],[הפרש קבוע אחרון]]&lt;&gt;I1519),1,"")</f>
        <v/>
      </c>
      <c r="O1518" s="1" t="str">
        <f>IF(AND(טבלה20[[#This Row],[מחזורי פעילות]]=3,G1519=1,טבלה20[[#This Row],[הפרש קבוע אחרון]]=I1519),1,"")</f>
        <v/>
      </c>
      <c r="P1518" s="1" t="str">
        <f>IF(AND(טבלה20[[#This Row],[דילוג]]=1,טבלה20[[#This Row],[הפרש קבוע אחרון]]=I1517,טבלה20[[#This Row],[מחזורי פעילות]]&gt;1),1,"")</f>
        <v/>
      </c>
      <c r="Q1518" s="1" t="str">
        <f>IF(OR(AND(טבלה20[[#This Row],[מחזורי פעילות]]&lt;&gt;"",M1519=""),AND(טבלה20[[#This Row],[פעילות]]=3,M1519=1)),טבלה20[[#This Row],[מחזורי פעילות]],"")</f>
        <v/>
      </c>
      <c r="R1518" s="1" t="str">
        <f>IF(טבלה20[[#This Row],[באיזה מחזור נעקר אחרי קביעה?]]&lt;&gt;"",1,"")</f>
        <v/>
      </c>
      <c r="S1518" s="1" t="str">
        <f>IF(AND(טבלה20[[#This Row],[באיזה מחזור נעקר אחרי קביעה?]]&lt;&gt;"",טבלה20[[#This Row],[CycleNumber]]&gt;B1519),טבלה20[[#This Row],[באיזה מחזור נעקר אחרי קביעה?]],"")</f>
        <v/>
      </c>
      <c r="T1518" s="1" t="str">
        <f>IF(AND(טבלה20[[#This Row],[הפרש קבוע אחרון]]&lt;&gt;"",I1517=""),טבלה20[[#This Row],[CycleNumber]],"")</f>
        <v/>
      </c>
      <c r="U1518" s="1" t="str">
        <f>IF(OR(טבלה20[[#This Row],[CycleNumber]]&gt;B1519,B1519=""),טבלה20[[#This Row],[CycleNumber]],"")</f>
        <v/>
      </c>
      <c r="V151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8" t="s">
        <v>152</v>
      </c>
      <c r="AO1518">
        <v>10</v>
      </c>
      <c r="AP1518">
        <v>43</v>
      </c>
      <c r="AQ1518">
        <f t="shared" si="50"/>
        <v>0</v>
      </c>
      <c r="AR1518" t="str">
        <f t="shared" si="51"/>
        <v/>
      </c>
    </row>
    <row r="1519" spans="1:44" hidden="1" x14ac:dyDescent="0.25">
      <c r="A1519" t="s">
        <v>152</v>
      </c>
      <c r="B1519">
        <v>12</v>
      </c>
      <c r="C1519">
        <v>1</v>
      </c>
      <c r="D1519">
        <v>1</v>
      </c>
      <c r="E1519">
        <v>0</v>
      </c>
      <c r="F1519">
        <v>35</v>
      </c>
      <c r="G1519" t="str">
        <f>IF(טבלה20[[#This Row],[CycleNumber]]&gt;2,IF(AND(טבלה20[[#This Row],[LengthofCycle]]-F1518=F1518-F1517,טבלה20[[#This Row],[LengthofCycle]]-F1518&lt;&gt;0),1,""),"")</f>
        <v/>
      </c>
      <c r="H1519" t="str">
        <f>IF(טבלה20[[#This Row],[דילוג]]=1,SUM(G1519:G1520),"")</f>
        <v/>
      </c>
      <c r="I1519" t="str">
        <f>IF(AND(טבלה20[[#This Row],[CycleNumber]]&gt;B1518,טבלה20[[#This Row],[CycleNumber]]&gt;2),IF(טבלה20[[#This Row],[דילוג]]=1,טבלה20[[#This Row],[LengthofCycle]]-F1518,I1518),"")</f>
        <v/>
      </c>
      <c r="J1519">
        <f>IF(AND(טבלה20[[#This Row],[CycleNumber]]&gt;B1518,טבלה20[[#This Row],[CycleNumber]]&gt;2),IF(טבלה20[[#This Row],[דילוג]]=1,1,IF(MAX(J1517:J1518)=1,1,IF(טבלה20[[#This Row],[LengthofCycle]]-F1518&lt;&gt;טבלה20[[#This Row],[הפרש קבוע אחרון]],0,""))),"")</f>
        <v>0</v>
      </c>
      <c r="K1519" t="str">
        <f>IF(טבלה20[[#This Row],[CycleNumber]]&lt;3,"",IF(טבלה20[[#This Row],[דילוג]]=1,1,IF(K1518="","",IF(טבלה20[[#This Row],[LengthofCycle]]-F1518=טבלה20[[#This Row],[הפרש קבוע אחרון]],1,IF(K1518+1&gt;3,"",K1518+1)))))</f>
        <v/>
      </c>
      <c r="L1519" t="str">
        <f>IF(OR(טבלה20[[#This Row],[פעילות]]="",K1518=""),"",IF(טבלה20[[#This Row],[פעילות]]=1,1,0))</f>
        <v/>
      </c>
      <c r="M1519" s="1" t="str">
        <f>IF(טבלה20[[#This Row],[פעילות]]="","",IF(OR(M1518="",AND(טבלה20[[#This Row],[דילוג]]=1,K1518=3)),1,M1518+1))</f>
        <v/>
      </c>
      <c r="N1519" s="1" t="str">
        <f>IF(AND(טבלה20[[#This Row],[מחזורי פעילות]]=3,G1520=1,טבלה20[[#This Row],[הפרש קבוע אחרון]]&lt;&gt;I1520),1,"")</f>
        <v/>
      </c>
      <c r="O1519" s="1" t="str">
        <f>IF(AND(טבלה20[[#This Row],[מחזורי פעילות]]=3,G1520=1,טבלה20[[#This Row],[הפרש קבוע אחרון]]=I1520),1,"")</f>
        <v/>
      </c>
      <c r="P1519" s="1" t="str">
        <f>IF(AND(טבלה20[[#This Row],[דילוג]]=1,טבלה20[[#This Row],[הפרש קבוע אחרון]]=I1518,טבלה20[[#This Row],[מחזורי פעילות]]&gt;1),1,"")</f>
        <v/>
      </c>
      <c r="Q1519" s="1" t="str">
        <f>IF(OR(AND(טבלה20[[#This Row],[מחזורי פעילות]]&lt;&gt;"",M1520=""),AND(טבלה20[[#This Row],[פעילות]]=3,M1520=1)),טבלה20[[#This Row],[מחזורי פעילות]],"")</f>
        <v/>
      </c>
      <c r="R1519" s="1" t="str">
        <f>IF(טבלה20[[#This Row],[באיזה מחזור נעקר אחרי קביעה?]]&lt;&gt;"",1,"")</f>
        <v/>
      </c>
      <c r="S1519" s="1" t="str">
        <f>IF(AND(טבלה20[[#This Row],[באיזה מחזור נעקר אחרי קביעה?]]&lt;&gt;"",טבלה20[[#This Row],[CycleNumber]]&gt;B1520),טבלה20[[#This Row],[באיזה מחזור נעקר אחרי קביעה?]],"")</f>
        <v/>
      </c>
      <c r="T1519" s="1" t="str">
        <f>IF(AND(טבלה20[[#This Row],[הפרש קבוע אחרון]]&lt;&gt;"",I1518=""),טבלה20[[#This Row],[CycleNumber]],"")</f>
        <v/>
      </c>
      <c r="U1519" s="1">
        <f>IF(OR(טבלה20[[#This Row],[CycleNumber]]&gt;B1520,B1520=""),טבלה20[[#This Row],[CycleNumber]],"")</f>
        <v>12</v>
      </c>
      <c r="V151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19" t="s">
        <v>152</v>
      </c>
      <c r="AO1519">
        <v>11</v>
      </c>
      <c r="AP1519">
        <v>36</v>
      </c>
      <c r="AQ1519">
        <f t="shared" si="50"/>
        <v>0</v>
      </c>
      <c r="AR1519" t="str">
        <f t="shared" si="51"/>
        <v/>
      </c>
    </row>
    <row r="1520" spans="1:44" hidden="1" x14ac:dyDescent="0.25">
      <c r="A1520" t="s">
        <v>153</v>
      </c>
      <c r="B1520">
        <v>1</v>
      </c>
      <c r="C1520">
        <v>0</v>
      </c>
      <c r="D1520">
        <v>1</v>
      </c>
      <c r="E1520">
        <v>0</v>
      </c>
      <c r="F1520">
        <v>35</v>
      </c>
      <c r="G1520" t="str">
        <f>IF(טבלה20[[#This Row],[CycleNumber]]&gt;2,IF(AND(טבלה20[[#This Row],[LengthofCycle]]-F1519=F1519-F1518,טבלה20[[#This Row],[LengthofCycle]]-F1519&lt;&gt;0),1,""),"")</f>
        <v/>
      </c>
      <c r="H1520" t="str">
        <f>IF(טבלה20[[#This Row],[דילוג]]=1,SUM(G1520:G1521),"")</f>
        <v/>
      </c>
      <c r="I1520" t="str">
        <f>IF(AND(טבלה20[[#This Row],[CycleNumber]]&gt;B1519,טבלה20[[#This Row],[CycleNumber]]&gt;2),IF(טבלה20[[#This Row],[דילוג]]=1,טבלה20[[#This Row],[LengthofCycle]]-F1519,I1519),"")</f>
        <v/>
      </c>
      <c r="J1520" t="str">
        <f>IF(AND(טבלה20[[#This Row],[CycleNumber]]&gt;B1519,טבלה20[[#This Row],[CycleNumber]]&gt;2),IF(טבלה20[[#This Row],[דילוג]]=1,1,IF(MAX(J1518:J1519)=1,1,IF(טבלה20[[#This Row],[LengthofCycle]]-F1519&lt;&gt;טבלה20[[#This Row],[הפרש קבוע אחרון]],0,""))),"")</f>
        <v/>
      </c>
      <c r="K1520" t="str">
        <f>IF(טבלה20[[#This Row],[CycleNumber]]&lt;3,"",IF(טבלה20[[#This Row],[דילוג]]=1,1,IF(K1519="","",IF(טבלה20[[#This Row],[LengthofCycle]]-F1519=טבלה20[[#This Row],[הפרש קבוע אחרון]],1,IF(K1519+1&gt;3,"",K1519+1)))))</f>
        <v/>
      </c>
      <c r="L1520" t="str">
        <f>IF(OR(טבלה20[[#This Row],[פעילות]]="",K1519=""),"",IF(טבלה20[[#This Row],[פעילות]]=1,1,0))</f>
        <v/>
      </c>
      <c r="M1520" s="1" t="str">
        <f>IF(טבלה20[[#This Row],[פעילות]]="","",IF(OR(M1519="",AND(טבלה20[[#This Row],[דילוג]]=1,K1519=3)),1,M1519+1))</f>
        <v/>
      </c>
      <c r="N1520" s="1" t="str">
        <f>IF(AND(טבלה20[[#This Row],[מחזורי פעילות]]=3,G1521=1,טבלה20[[#This Row],[הפרש קבוע אחרון]]&lt;&gt;I1521),1,"")</f>
        <v/>
      </c>
      <c r="O1520" s="1" t="str">
        <f>IF(AND(טבלה20[[#This Row],[מחזורי פעילות]]=3,G1521=1,טבלה20[[#This Row],[הפרש קבוע אחרון]]=I1521),1,"")</f>
        <v/>
      </c>
      <c r="P1520" s="1" t="str">
        <f>IF(AND(טבלה20[[#This Row],[דילוג]]=1,טבלה20[[#This Row],[הפרש קבוע אחרון]]=I1519,טבלה20[[#This Row],[מחזורי פעילות]]&gt;1),1,"")</f>
        <v/>
      </c>
      <c r="Q1520" s="1" t="str">
        <f>IF(OR(AND(טבלה20[[#This Row],[מחזורי פעילות]]&lt;&gt;"",M1521=""),AND(טבלה20[[#This Row],[פעילות]]=3,M1521=1)),טבלה20[[#This Row],[מחזורי פעילות]],"")</f>
        <v/>
      </c>
      <c r="R1520" s="1" t="str">
        <f>IF(טבלה20[[#This Row],[באיזה מחזור נעקר אחרי קביעה?]]&lt;&gt;"",1,"")</f>
        <v/>
      </c>
      <c r="S1520" s="1" t="str">
        <f>IF(AND(טבלה20[[#This Row],[באיזה מחזור נעקר אחרי קביעה?]]&lt;&gt;"",טבלה20[[#This Row],[CycleNumber]]&gt;B1521),טבלה20[[#This Row],[באיזה מחזור נעקר אחרי קביעה?]],"")</f>
        <v/>
      </c>
      <c r="T1520" s="1" t="str">
        <f>IF(AND(טבלה20[[#This Row],[הפרש קבוע אחרון]]&lt;&gt;"",I1519=""),טבלה20[[#This Row],[CycleNumber]],"")</f>
        <v/>
      </c>
      <c r="U1520" s="1" t="str">
        <f>IF(OR(טבלה20[[#This Row],[CycleNumber]]&gt;B1521,B1521=""),טבלה20[[#This Row],[CycleNumber]],"")</f>
        <v/>
      </c>
      <c r="V152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0" t="s">
        <v>152</v>
      </c>
      <c r="AO1520">
        <v>12</v>
      </c>
      <c r="AP1520">
        <v>35</v>
      </c>
      <c r="AQ1520">
        <f t="shared" si="50"/>
        <v>0</v>
      </c>
      <c r="AR1520" t="str">
        <f t="shared" si="51"/>
        <v/>
      </c>
    </row>
    <row r="1521" spans="1:44" hidden="1" x14ac:dyDescent="0.25">
      <c r="A1521" t="s">
        <v>153</v>
      </c>
      <c r="B1521">
        <v>2</v>
      </c>
      <c r="C1521">
        <v>0</v>
      </c>
      <c r="D1521">
        <v>1</v>
      </c>
      <c r="E1521">
        <v>0</v>
      </c>
      <c r="F1521">
        <v>34</v>
      </c>
      <c r="G1521" t="str">
        <f>IF(טבלה20[[#This Row],[CycleNumber]]&gt;2,IF(AND(טבלה20[[#This Row],[LengthofCycle]]-F1520=F1520-F1519,טבלה20[[#This Row],[LengthofCycle]]-F1520&lt;&gt;0),1,""),"")</f>
        <v/>
      </c>
      <c r="H1521" t="str">
        <f>IF(טבלה20[[#This Row],[דילוג]]=1,SUM(G1521:G1522),"")</f>
        <v/>
      </c>
      <c r="I1521" t="str">
        <f>IF(AND(טבלה20[[#This Row],[CycleNumber]]&gt;B1520,טבלה20[[#This Row],[CycleNumber]]&gt;2),IF(טבלה20[[#This Row],[דילוג]]=1,טבלה20[[#This Row],[LengthofCycle]]-F1520,I1520),"")</f>
        <v/>
      </c>
      <c r="J1521" t="str">
        <f>IF(AND(טבלה20[[#This Row],[CycleNumber]]&gt;B1520,טבלה20[[#This Row],[CycleNumber]]&gt;2),IF(טבלה20[[#This Row],[דילוג]]=1,1,IF(MAX(J1519:J1520)=1,1,IF(טבלה20[[#This Row],[LengthofCycle]]-F1520&lt;&gt;טבלה20[[#This Row],[הפרש קבוע אחרון]],0,""))),"")</f>
        <v/>
      </c>
      <c r="K1521" t="str">
        <f>IF(טבלה20[[#This Row],[CycleNumber]]&lt;3,"",IF(טבלה20[[#This Row],[דילוג]]=1,1,IF(K1520="","",IF(טבלה20[[#This Row],[LengthofCycle]]-F1520=טבלה20[[#This Row],[הפרש קבוע אחרון]],1,IF(K1520+1&gt;3,"",K1520+1)))))</f>
        <v/>
      </c>
      <c r="L1521" t="str">
        <f>IF(OR(טבלה20[[#This Row],[פעילות]]="",K1520=""),"",IF(טבלה20[[#This Row],[פעילות]]=1,1,0))</f>
        <v/>
      </c>
      <c r="M1521" s="1" t="str">
        <f>IF(טבלה20[[#This Row],[פעילות]]="","",IF(OR(M1520="",AND(טבלה20[[#This Row],[דילוג]]=1,K1520=3)),1,M1520+1))</f>
        <v/>
      </c>
      <c r="N1521" s="1" t="str">
        <f>IF(AND(טבלה20[[#This Row],[מחזורי פעילות]]=3,G1522=1,טבלה20[[#This Row],[הפרש קבוע אחרון]]&lt;&gt;I1522),1,"")</f>
        <v/>
      </c>
      <c r="O1521" s="1" t="str">
        <f>IF(AND(טבלה20[[#This Row],[מחזורי פעילות]]=3,G1522=1,טבלה20[[#This Row],[הפרש קבוע אחרון]]=I1522),1,"")</f>
        <v/>
      </c>
      <c r="P1521" s="1" t="str">
        <f>IF(AND(טבלה20[[#This Row],[דילוג]]=1,טבלה20[[#This Row],[הפרש קבוע אחרון]]=I1520,טבלה20[[#This Row],[מחזורי פעילות]]&gt;1),1,"")</f>
        <v/>
      </c>
      <c r="Q1521" s="1" t="str">
        <f>IF(OR(AND(טבלה20[[#This Row],[מחזורי פעילות]]&lt;&gt;"",M1522=""),AND(טבלה20[[#This Row],[פעילות]]=3,M1522=1)),טבלה20[[#This Row],[מחזורי פעילות]],"")</f>
        <v/>
      </c>
      <c r="R1521" s="1" t="str">
        <f>IF(טבלה20[[#This Row],[באיזה מחזור נעקר אחרי קביעה?]]&lt;&gt;"",1,"")</f>
        <v/>
      </c>
      <c r="S1521" s="1" t="str">
        <f>IF(AND(טבלה20[[#This Row],[באיזה מחזור נעקר אחרי קביעה?]]&lt;&gt;"",טבלה20[[#This Row],[CycleNumber]]&gt;B1522),טבלה20[[#This Row],[באיזה מחזור נעקר אחרי קביעה?]],"")</f>
        <v/>
      </c>
      <c r="T1521" s="1" t="str">
        <f>IF(AND(טבלה20[[#This Row],[הפרש קבוע אחרון]]&lt;&gt;"",I1520=""),טבלה20[[#This Row],[CycleNumber]],"")</f>
        <v/>
      </c>
      <c r="U1521" s="1" t="str">
        <f>IF(OR(טבלה20[[#This Row],[CycleNumber]]&gt;B1522,B1522=""),טבלה20[[#This Row],[CycleNumber]],"")</f>
        <v/>
      </c>
      <c r="V152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1" t="s">
        <v>153</v>
      </c>
      <c r="AO1521">
        <v>1</v>
      </c>
      <c r="AP1521">
        <v>35</v>
      </c>
      <c r="AQ1521" t="str">
        <f t="shared" si="50"/>
        <v/>
      </c>
      <c r="AR1521" t="str">
        <f t="shared" si="51"/>
        <v/>
      </c>
    </row>
    <row r="1522" spans="1:44" hidden="1" x14ac:dyDescent="0.25">
      <c r="A1522" t="s">
        <v>153</v>
      </c>
      <c r="B1522">
        <v>3</v>
      </c>
      <c r="C1522">
        <v>0</v>
      </c>
      <c r="D1522">
        <v>1</v>
      </c>
      <c r="E1522">
        <v>0</v>
      </c>
      <c r="F1522">
        <v>32</v>
      </c>
      <c r="G1522" t="str">
        <f>IF(טבלה20[[#This Row],[CycleNumber]]&gt;2,IF(AND(טבלה20[[#This Row],[LengthofCycle]]-F1521=F1521-F1520,טבלה20[[#This Row],[LengthofCycle]]-F1521&lt;&gt;0),1,""),"")</f>
        <v/>
      </c>
      <c r="H1522" t="str">
        <f>IF(טבלה20[[#This Row],[דילוג]]=1,SUM(G1522:G1523),"")</f>
        <v/>
      </c>
      <c r="I1522" t="str">
        <f>IF(AND(טבלה20[[#This Row],[CycleNumber]]&gt;B1521,טבלה20[[#This Row],[CycleNumber]]&gt;2),IF(טבלה20[[#This Row],[דילוג]]=1,טבלה20[[#This Row],[LengthofCycle]]-F1521,I1521),"")</f>
        <v/>
      </c>
      <c r="J1522">
        <f>IF(AND(טבלה20[[#This Row],[CycleNumber]]&gt;B1521,טבלה20[[#This Row],[CycleNumber]]&gt;2),IF(טבלה20[[#This Row],[דילוג]]=1,1,IF(MAX(J1520:J1521)=1,1,IF(טבלה20[[#This Row],[LengthofCycle]]-F1521&lt;&gt;טבלה20[[#This Row],[הפרש קבוע אחרון]],0,""))),"")</f>
        <v>0</v>
      </c>
      <c r="K1522" t="str">
        <f>IF(טבלה20[[#This Row],[CycleNumber]]&lt;3,"",IF(טבלה20[[#This Row],[דילוג]]=1,1,IF(K1521="","",IF(טבלה20[[#This Row],[LengthofCycle]]-F1521=טבלה20[[#This Row],[הפרש קבוע אחרון]],1,IF(K1521+1&gt;3,"",K1521+1)))))</f>
        <v/>
      </c>
      <c r="L1522" t="str">
        <f>IF(OR(טבלה20[[#This Row],[פעילות]]="",K1521=""),"",IF(טבלה20[[#This Row],[פעילות]]=1,1,0))</f>
        <v/>
      </c>
      <c r="M1522" s="1" t="str">
        <f>IF(טבלה20[[#This Row],[פעילות]]="","",IF(OR(M1521="",AND(טבלה20[[#This Row],[דילוג]]=1,K1521=3)),1,M1521+1))</f>
        <v/>
      </c>
      <c r="N1522" s="1" t="str">
        <f>IF(AND(טבלה20[[#This Row],[מחזורי פעילות]]=3,G1523=1,טבלה20[[#This Row],[הפרש קבוע אחרון]]&lt;&gt;I1523),1,"")</f>
        <v/>
      </c>
      <c r="O1522" s="1" t="str">
        <f>IF(AND(טבלה20[[#This Row],[מחזורי פעילות]]=3,G1523=1,טבלה20[[#This Row],[הפרש קבוע אחרון]]=I1523),1,"")</f>
        <v/>
      </c>
      <c r="P1522" s="1" t="str">
        <f>IF(AND(טבלה20[[#This Row],[דילוג]]=1,טבלה20[[#This Row],[הפרש קבוע אחרון]]=I1521,טבלה20[[#This Row],[מחזורי פעילות]]&gt;1),1,"")</f>
        <v/>
      </c>
      <c r="Q1522" s="1" t="str">
        <f>IF(OR(AND(טבלה20[[#This Row],[מחזורי פעילות]]&lt;&gt;"",M1523=""),AND(טבלה20[[#This Row],[פעילות]]=3,M1523=1)),טבלה20[[#This Row],[מחזורי פעילות]],"")</f>
        <v/>
      </c>
      <c r="R1522" s="1" t="str">
        <f>IF(טבלה20[[#This Row],[באיזה מחזור נעקר אחרי קביעה?]]&lt;&gt;"",1,"")</f>
        <v/>
      </c>
      <c r="S1522" s="1" t="str">
        <f>IF(AND(טבלה20[[#This Row],[באיזה מחזור נעקר אחרי קביעה?]]&lt;&gt;"",טבלה20[[#This Row],[CycleNumber]]&gt;B1523),טבלה20[[#This Row],[באיזה מחזור נעקר אחרי קביעה?]],"")</f>
        <v/>
      </c>
      <c r="T1522" s="1" t="str">
        <f>IF(AND(טבלה20[[#This Row],[הפרש קבוע אחרון]]&lt;&gt;"",I1521=""),טבלה20[[#This Row],[CycleNumber]],"")</f>
        <v/>
      </c>
      <c r="U1522" s="1" t="str">
        <f>IF(OR(טבלה20[[#This Row],[CycleNumber]]&gt;B1523,B1523=""),טבלה20[[#This Row],[CycleNumber]],"")</f>
        <v/>
      </c>
      <c r="V152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2" t="s">
        <v>153</v>
      </c>
      <c r="AO1522">
        <v>2</v>
      </c>
      <c r="AP1522">
        <v>34</v>
      </c>
      <c r="AQ1522" t="str">
        <f t="shared" si="50"/>
        <v/>
      </c>
      <c r="AR1522" t="str">
        <f t="shared" si="51"/>
        <v/>
      </c>
    </row>
    <row r="1523" spans="1:44" hidden="1" x14ac:dyDescent="0.25">
      <c r="A1523" t="s">
        <v>153</v>
      </c>
      <c r="B1523">
        <v>4</v>
      </c>
      <c r="C1523">
        <v>0</v>
      </c>
      <c r="D1523">
        <v>1</v>
      </c>
      <c r="E1523">
        <v>0</v>
      </c>
      <c r="F1523">
        <v>29</v>
      </c>
      <c r="G1523" t="str">
        <f>IF(טבלה20[[#This Row],[CycleNumber]]&gt;2,IF(AND(טבלה20[[#This Row],[LengthofCycle]]-F1522=F1522-F1521,טבלה20[[#This Row],[LengthofCycle]]-F1522&lt;&gt;0),1,""),"")</f>
        <v/>
      </c>
      <c r="H1523" t="str">
        <f>IF(טבלה20[[#This Row],[דילוג]]=1,SUM(G1523:G1524),"")</f>
        <v/>
      </c>
      <c r="I1523" t="str">
        <f>IF(AND(טבלה20[[#This Row],[CycleNumber]]&gt;B1522,טבלה20[[#This Row],[CycleNumber]]&gt;2),IF(טבלה20[[#This Row],[דילוג]]=1,טבלה20[[#This Row],[LengthofCycle]]-F1522,I1522),"")</f>
        <v/>
      </c>
      <c r="J1523">
        <f>IF(AND(טבלה20[[#This Row],[CycleNumber]]&gt;B1522,טבלה20[[#This Row],[CycleNumber]]&gt;2),IF(טבלה20[[#This Row],[דילוג]]=1,1,IF(MAX(J1521:J1522)=1,1,IF(טבלה20[[#This Row],[LengthofCycle]]-F1522&lt;&gt;טבלה20[[#This Row],[הפרש קבוע אחרון]],0,""))),"")</f>
        <v>0</v>
      </c>
      <c r="K1523" t="str">
        <f>IF(טבלה20[[#This Row],[CycleNumber]]&lt;3,"",IF(טבלה20[[#This Row],[דילוג]]=1,1,IF(K1522="","",IF(טבלה20[[#This Row],[LengthofCycle]]-F1522=טבלה20[[#This Row],[הפרש קבוע אחרון]],1,IF(K1522+1&gt;3,"",K1522+1)))))</f>
        <v/>
      </c>
      <c r="L1523" t="str">
        <f>IF(OR(טבלה20[[#This Row],[פעילות]]="",K1522=""),"",IF(טבלה20[[#This Row],[פעילות]]=1,1,0))</f>
        <v/>
      </c>
      <c r="M1523" s="1" t="str">
        <f>IF(טבלה20[[#This Row],[פעילות]]="","",IF(OR(M1522="",AND(טבלה20[[#This Row],[דילוג]]=1,K1522=3)),1,M1522+1))</f>
        <v/>
      </c>
      <c r="N1523" s="1" t="str">
        <f>IF(AND(טבלה20[[#This Row],[מחזורי פעילות]]=3,G1524=1,טבלה20[[#This Row],[הפרש קבוע אחרון]]&lt;&gt;I1524),1,"")</f>
        <v/>
      </c>
      <c r="O1523" s="1" t="str">
        <f>IF(AND(טבלה20[[#This Row],[מחזורי פעילות]]=3,G1524=1,טבלה20[[#This Row],[הפרש קבוע אחרון]]=I1524),1,"")</f>
        <v/>
      </c>
      <c r="P1523" s="1" t="str">
        <f>IF(AND(טבלה20[[#This Row],[דילוג]]=1,טבלה20[[#This Row],[הפרש קבוע אחרון]]=I1522,טבלה20[[#This Row],[מחזורי פעילות]]&gt;1),1,"")</f>
        <v/>
      </c>
      <c r="Q1523" s="1" t="str">
        <f>IF(OR(AND(טבלה20[[#This Row],[מחזורי פעילות]]&lt;&gt;"",M1524=""),AND(טבלה20[[#This Row],[פעילות]]=3,M1524=1)),טבלה20[[#This Row],[מחזורי פעילות]],"")</f>
        <v/>
      </c>
      <c r="R1523" s="1" t="str">
        <f>IF(טבלה20[[#This Row],[באיזה מחזור נעקר אחרי קביעה?]]&lt;&gt;"",1,"")</f>
        <v/>
      </c>
      <c r="S1523" s="1" t="str">
        <f>IF(AND(טבלה20[[#This Row],[באיזה מחזור נעקר אחרי קביעה?]]&lt;&gt;"",טבלה20[[#This Row],[CycleNumber]]&gt;B1524),טבלה20[[#This Row],[באיזה מחזור נעקר אחרי קביעה?]],"")</f>
        <v/>
      </c>
      <c r="T1523" s="1" t="str">
        <f>IF(AND(טבלה20[[#This Row],[הפרש קבוע אחרון]]&lt;&gt;"",I1522=""),טבלה20[[#This Row],[CycleNumber]],"")</f>
        <v/>
      </c>
      <c r="U1523" s="1" t="str">
        <f>IF(OR(טבלה20[[#This Row],[CycleNumber]]&gt;B1524,B1524=""),טבלה20[[#This Row],[CycleNumber]],"")</f>
        <v/>
      </c>
      <c r="V152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3" t="s">
        <v>153</v>
      </c>
      <c r="AO1523">
        <v>3</v>
      </c>
      <c r="AP1523">
        <v>32</v>
      </c>
      <c r="AQ1523">
        <f t="shared" si="50"/>
        <v>0</v>
      </c>
      <c r="AR1523" t="str">
        <f t="shared" si="51"/>
        <v/>
      </c>
    </row>
    <row r="1524" spans="1:44" hidden="1" x14ac:dyDescent="0.25">
      <c r="A1524" t="s">
        <v>153</v>
      </c>
      <c r="B1524">
        <v>5</v>
      </c>
      <c r="C1524">
        <v>0</v>
      </c>
      <c r="D1524">
        <v>1</v>
      </c>
      <c r="E1524">
        <v>0</v>
      </c>
      <c r="F1524">
        <v>31</v>
      </c>
      <c r="G1524" t="str">
        <f>IF(טבלה20[[#This Row],[CycleNumber]]&gt;2,IF(AND(טבלה20[[#This Row],[LengthofCycle]]-F1523=F1523-F1522,טבלה20[[#This Row],[LengthofCycle]]-F1523&lt;&gt;0),1,""),"")</f>
        <v/>
      </c>
      <c r="H1524" t="str">
        <f>IF(טבלה20[[#This Row],[דילוג]]=1,SUM(G1524:G1525),"")</f>
        <v/>
      </c>
      <c r="I1524" t="str">
        <f>IF(AND(טבלה20[[#This Row],[CycleNumber]]&gt;B1523,טבלה20[[#This Row],[CycleNumber]]&gt;2),IF(טבלה20[[#This Row],[דילוג]]=1,טבלה20[[#This Row],[LengthofCycle]]-F1523,I1523),"")</f>
        <v/>
      </c>
      <c r="J1524">
        <f>IF(AND(טבלה20[[#This Row],[CycleNumber]]&gt;B1523,טבלה20[[#This Row],[CycleNumber]]&gt;2),IF(טבלה20[[#This Row],[דילוג]]=1,1,IF(MAX(J1522:J1523)=1,1,IF(טבלה20[[#This Row],[LengthofCycle]]-F1523&lt;&gt;טבלה20[[#This Row],[הפרש קבוע אחרון]],0,""))),"")</f>
        <v>0</v>
      </c>
      <c r="K1524" t="str">
        <f>IF(טבלה20[[#This Row],[CycleNumber]]&lt;3,"",IF(טבלה20[[#This Row],[דילוג]]=1,1,IF(K1523="","",IF(טבלה20[[#This Row],[LengthofCycle]]-F1523=טבלה20[[#This Row],[הפרש קבוע אחרון]],1,IF(K1523+1&gt;3,"",K1523+1)))))</f>
        <v/>
      </c>
      <c r="L1524" t="str">
        <f>IF(OR(טבלה20[[#This Row],[פעילות]]="",K1523=""),"",IF(טבלה20[[#This Row],[פעילות]]=1,1,0))</f>
        <v/>
      </c>
      <c r="M1524" s="1" t="str">
        <f>IF(טבלה20[[#This Row],[פעילות]]="","",IF(OR(M1523="",AND(טבלה20[[#This Row],[דילוג]]=1,K1523=3)),1,M1523+1))</f>
        <v/>
      </c>
      <c r="N1524" s="1" t="str">
        <f>IF(AND(טבלה20[[#This Row],[מחזורי פעילות]]=3,G1525=1,טבלה20[[#This Row],[הפרש קבוע אחרון]]&lt;&gt;I1525),1,"")</f>
        <v/>
      </c>
      <c r="O1524" s="1" t="str">
        <f>IF(AND(טבלה20[[#This Row],[מחזורי פעילות]]=3,G1525=1,טבלה20[[#This Row],[הפרש קבוע אחרון]]=I1525),1,"")</f>
        <v/>
      </c>
      <c r="P1524" s="1" t="str">
        <f>IF(AND(טבלה20[[#This Row],[דילוג]]=1,טבלה20[[#This Row],[הפרש קבוע אחרון]]=I1523,טבלה20[[#This Row],[מחזורי פעילות]]&gt;1),1,"")</f>
        <v/>
      </c>
      <c r="Q1524" s="1" t="str">
        <f>IF(OR(AND(טבלה20[[#This Row],[מחזורי פעילות]]&lt;&gt;"",M1525=""),AND(טבלה20[[#This Row],[פעילות]]=3,M1525=1)),טבלה20[[#This Row],[מחזורי פעילות]],"")</f>
        <v/>
      </c>
      <c r="R1524" s="1" t="str">
        <f>IF(טבלה20[[#This Row],[באיזה מחזור נעקר אחרי קביעה?]]&lt;&gt;"",1,"")</f>
        <v/>
      </c>
      <c r="S1524" s="1" t="str">
        <f>IF(AND(טבלה20[[#This Row],[באיזה מחזור נעקר אחרי קביעה?]]&lt;&gt;"",טבלה20[[#This Row],[CycleNumber]]&gt;B1525),טבלה20[[#This Row],[באיזה מחזור נעקר אחרי קביעה?]],"")</f>
        <v/>
      </c>
      <c r="T1524" s="1" t="str">
        <f>IF(AND(טבלה20[[#This Row],[הפרש קבוע אחרון]]&lt;&gt;"",I1523=""),טבלה20[[#This Row],[CycleNumber]],"")</f>
        <v/>
      </c>
      <c r="U1524" s="1" t="str">
        <f>IF(OR(טבלה20[[#This Row],[CycleNumber]]&gt;B1525,B1525=""),טבלה20[[#This Row],[CycleNumber]],"")</f>
        <v/>
      </c>
      <c r="V152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4" t="s">
        <v>153</v>
      </c>
      <c r="AO1524">
        <v>4</v>
      </c>
      <c r="AP1524">
        <v>29</v>
      </c>
      <c r="AQ1524">
        <f t="shared" si="50"/>
        <v>0</v>
      </c>
      <c r="AR1524" t="str">
        <f t="shared" si="51"/>
        <v/>
      </c>
    </row>
    <row r="1525" spans="1:44" hidden="1" x14ac:dyDescent="0.25">
      <c r="A1525" t="s">
        <v>153</v>
      </c>
      <c r="B1525">
        <v>6</v>
      </c>
      <c r="C1525">
        <v>0</v>
      </c>
      <c r="D1525">
        <v>1</v>
      </c>
      <c r="E1525">
        <v>0</v>
      </c>
      <c r="F1525">
        <v>32</v>
      </c>
      <c r="G1525" t="str">
        <f>IF(טבלה20[[#This Row],[CycleNumber]]&gt;2,IF(AND(טבלה20[[#This Row],[LengthofCycle]]-F1524=F1524-F1523,טבלה20[[#This Row],[LengthofCycle]]-F1524&lt;&gt;0),1,""),"")</f>
        <v/>
      </c>
      <c r="H1525" t="str">
        <f>IF(טבלה20[[#This Row],[דילוג]]=1,SUM(G1525:G1526),"")</f>
        <v/>
      </c>
      <c r="I1525" t="str">
        <f>IF(AND(טבלה20[[#This Row],[CycleNumber]]&gt;B1524,טבלה20[[#This Row],[CycleNumber]]&gt;2),IF(טבלה20[[#This Row],[דילוג]]=1,טבלה20[[#This Row],[LengthofCycle]]-F1524,I1524),"")</f>
        <v/>
      </c>
      <c r="J1525">
        <f>IF(AND(טבלה20[[#This Row],[CycleNumber]]&gt;B1524,טבלה20[[#This Row],[CycleNumber]]&gt;2),IF(טבלה20[[#This Row],[דילוג]]=1,1,IF(MAX(J1523:J1524)=1,1,IF(טבלה20[[#This Row],[LengthofCycle]]-F1524&lt;&gt;טבלה20[[#This Row],[הפרש קבוע אחרון]],0,""))),"")</f>
        <v>0</v>
      </c>
      <c r="K1525" t="str">
        <f>IF(טבלה20[[#This Row],[CycleNumber]]&lt;3,"",IF(טבלה20[[#This Row],[דילוג]]=1,1,IF(K1524="","",IF(טבלה20[[#This Row],[LengthofCycle]]-F1524=טבלה20[[#This Row],[הפרש קבוע אחרון]],1,IF(K1524+1&gt;3,"",K1524+1)))))</f>
        <v/>
      </c>
      <c r="L1525" t="str">
        <f>IF(OR(טבלה20[[#This Row],[פעילות]]="",K1524=""),"",IF(טבלה20[[#This Row],[פעילות]]=1,1,0))</f>
        <v/>
      </c>
      <c r="M1525" s="1" t="str">
        <f>IF(טבלה20[[#This Row],[פעילות]]="","",IF(OR(M1524="",AND(טבלה20[[#This Row],[דילוג]]=1,K1524=3)),1,M1524+1))</f>
        <v/>
      </c>
      <c r="N1525" s="1" t="str">
        <f>IF(AND(טבלה20[[#This Row],[מחזורי פעילות]]=3,G1526=1,טבלה20[[#This Row],[הפרש קבוע אחרון]]&lt;&gt;I1526),1,"")</f>
        <v/>
      </c>
      <c r="O1525" s="1" t="str">
        <f>IF(AND(טבלה20[[#This Row],[מחזורי פעילות]]=3,G1526=1,טבלה20[[#This Row],[הפרש קבוע אחרון]]=I1526),1,"")</f>
        <v/>
      </c>
      <c r="P1525" s="1" t="str">
        <f>IF(AND(טבלה20[[#This Row],[דילוג]]=1,טבלה20[[#This Row],[הפרש קבוע אחרון]]=I1524,טבלה20[[#This Row],[מחזורי פעילות]]&gt;1),1,"")</f>
        <v/>
      </c>
      <c r="Q1525" s="1" t="str">
        <f>IF(OR(AND(טבלה20[[#This Row],[מחזורי פעילות]]&lt;&gt;"",M1526=""),AND(טבלה20[[#This Row],[פעילות]]=3,M1526=1)),טבלה20[[#This Row],[מחזורי פעילות]],"")</f>
        <v/>
      </c>
      <c r="R1525" s="1" t="str">
        <f>IF(טבלה20[[#This Row],[באיזה מחזור נעקר אחרי קביעה?]]&lt;&gt;"",1,"")</f>
        <v/>
      </c>
      <c r="S1525" s="1" t="str">
        <f>IF(AND(טבלה20[[#This Row],[באיזה מחזור נעקר אחרי קביעה?]]&lt;&gt;"",טבלה20[[#This Row],[CycleNumber]]&gt;B1526),טבלה20[[#This Row],[באיזה מחזור נעקר אחרי קביעה?]],"")</f>
        <v/>
      </c>
      <c r="T1525" s="1" t="str">
        <f>IF(AND(טבלה20[[#This Row],[הפרש קבוע אחרון]]&lt;&gt;"",I1524=""),טבלה20[[#This Row],[CycleNumber]],"")</f>
        <v/>
      </c>
      <c r="U1525" s="1" t="str">
        <f>IF(OR(טבלה20[[#This Row],[CycleNumber]]&gt;B1526,B1526=""),טבלה20[[#This Row],[CycleNumber]],"")</f>
        <v/>
      </c>
      <c r="V152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5" t="s">
        <v>153</v>
      </c>
      <c r="AO1525">
        <v>5</v>
      </c>
      <c r="AP1525">
        <v>31</v>
      </c>
      <c r="AQ1525">
        <f t="shared" si="50"/>
        <v>0</v>
      </c>
      <c r="AR1525" t="str">
        <f t="shared" si="51"/>
        <v/>
      </c>
    </row>
    <row r="1526" spans="1:44" hidden="1" x14ac:dyDescent="0.25">
      <c r="A1526" t="s">
        <v>153</v>
      </c>
      <c r="B1526">
        <v>7</v>
      </c>
      <c r="C1526">
        <v>0</v>
      </c>
      <c r="D1526">
        <v>1</v>
      </c>
      <c r="E1526">
        <v>0</v>
      </c>
      <c r="F1526">
        <v>30</v>
      </c>
      <c r="G1526" t="str">
        <f>IF(טבלה20[[#This Row],[CycleNumber]]&gt;2,IF(AND(טבלה20[[#This Row],[LengthofCycle]]-F1525=F1525-F1524,טבלה20[[#This Row],[LengthofCycle]]-F1525&lt;&gt;0),1,""),"")</f>
        <v/>
      </c>
      <c r="H1526" t="str">
        <f>IF(טבלה20[[#This Row],[דילוג]]=1,SUM(G1526:G1527),"")</f>
        <v/>
      </c>
      <c r="I1526" t="str">
        <f>IF(AND(טבלה20[[#This Row],[CycleNumber]]&gt;B1525,טבלה20[[#This Row],[CycleNumber]]&gt;2),IF(טבלה20[[#This Row],[דילוג]]=1,טבלה20[[#This Row],[LengthofCycle]]-F1525,I1525),"")</f>
        <v/>
      </c>
      <c r="J1526">
        <f>IF(AND(טבלה20[[#This Row],[CycleNumber]]&gt;B1525,טבלה20[[#This Row],[CycleNumber]]&gt;2),IF(טבלה20[[#This Row],[דילוג]]=1,1,IF(MAX(J1524:J1525)=1,1,IF(טבלה20[[#This Row],[LengthofCycle]]-F1525&lt;&gt;טבלה20[[#This Row],[הפרש קבוע אחרון]],0,""))),"")</f>
        <v>0</v>
      </c>
      <c r="K1526" t="str">
        <f>IF(טבלה20[[#This Row],[CycleNumber]]&lt;3,"",IF(טבלה20[[#This Row],[דילוג]]=1,1,IF(K1525="","",IF(טבלה20[[#This Row],[LengthofCycle]]-F1525=טבלה20[[#This Row],[הפרש קבוע אחרון]],1,IF(K1525+1&gt;3,"",K1525+1)))))</f>
        <v/>
      </c>
      <c r="L1526" t="str">
        <f>IF(OR(טבלה20[[#This Row],[פעילות]]="",K1525=""),"",IF(טבלה20[[#This Row],[פעילות]]=1,1,0))</f>
        <v/>
      </c>
      <c r="M1526" s="1" t="str">
        <f>IF(טבלה20[[#This Row],[פעילות]]="","",IF(OR(M1525="",AND(טבלה20[[#This Row],[דילוג]]=1,K1525=3)),1,M1525+1))</f>
        <v/>
      </c>
      <c r="N1526" s="1" t="str">
        <f>IF(AND(טבלה20[[#This Row],[מחזורי פעילות]]=3,G1527=1,טבלה20[[#This Row],[הפרש קבוע אחרון]]&lt;&gt;I1527),1,"")</f>
        <v/>
      </c>
      <c r="O1526" s="1" t="str">
        <f>IF(AND(טבלה20[[#This Row],[מחזורי פעילות]]=3,G1527=1,טבלה20[[#This Row],[הפרש קבוע אחרון]]=I1527),1,"")</f>
        <v/>
      </c>
      <c r="P1526" s="1" t="str">
        <f>IF(AND(טבלה20[[#This Row],[דילוג]]=1,טבלה20[[#This Row],[הפרש קבוע אחרון]]=I1525,טבלה20[[#This Row],[מחזורי פעילות]]&gt;1),1,"")</f>
        <v/>
      </c>
      <c r="Q1526" s="1" t="str">
        <f>IF(OR(AND(טבלה20[[#This Row],[מחזורי פעילות]]&lt;&gt;"",M1527=""),AND(טבלה20[[#This Row],[פעילות]]=3,M1527=1)),טבלה20[[#This Row],[מחזורי פעילות]],"")</f>
        <v/>
      </c>
      <c r="R1526" s="1" t="str">
        <f>IF(טבלה20[[#This Row],[באיזה מחזור נעקר אחרי קביעה?]]&lt;&gt;"",1,"")</f>
        <v/>
      </c>
      <c r="S1526" s="1" t="str">
        <f>IF(AND(טבלה20[[#This Row],[באיזה מחזור נעקר אחרי קביעה?]]&lt;&gt;"",טבלה20[[#This Row],[CycleNumber]]&gt;B1527),טבלה20[[#This Row],[באיזה מחזור נעקר אחרי קביעה?]],"")</f>
        <v/>
      </c>
      <c r="T1526" s="1" t="str">
        <f>IF(AND(טבלה20[[#This Row],[הפרש קבוע אחרון]]&lt;&gt;"",I1525=""),טבלה20[[#This Row],[CycleNumber]],"")</f>
        <v/>
      </c>
      <c r="U1526" s="1" t="str">
        <f>IF(OR(טבלה20[[#This Row],[CycleNumber]]&gt;B1527,B1527=""),טבלה20[[#This Row],[CycleNumber]],"")</f>
        <v/>
      </c>
      <c r="V152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6" t="s">
        <v>153</v>
      </c>
      <c r="AO1526">
        <v>6</v>
      </c>
      <c r="AP1526">
        <v>32</v>
      </c>
      <c r="AQ1526">
        <f t="shared" si="50"/>
        <v>0</v>
      </c>
      <c r="AR1526" t="str">
        <f t="shared" si="51"/>
        <v/>
      </c>
    </row>
    <row r="1527" spans="1:44" hidden="1" x14ac:dyDescent="0.25">
      <c r="A1527" t="s">
        <v>153</v>
      </c>
      <c r="B1527">
        <v>8</v>
      </c>
      <c r="C1527">
        <v>0</v>
      </c>
      <c r="D1527">
        <v>1</v>
      </c>
      <c r="E1527">
        <v>0</v>
      </c>
      <c r="F1527">
        <v>31</v>
      </c>
      <c r="G1527" t="str">
        <f>IF(טבלה20[[#This Row],[CycleNumber]]&gt;2,IF(AND(טבלה20[[#This Row],[LengthofCycle]]-F1526=F1526-F1525,טבלה20[[#This Row],[LengthofCycle]]-F1526&lt;&gt;0),1,""),"")</f>
        <v/>
      </c>
      <c r="H1527" t="str">
        <f>IF(טבלה20[[#This Row],[דילוג]]=1,SUM(G1527:G1528),"")</f>
        <v/>
      </c>
      <c r="I1527" t="str">
        <f>IF(AND(טבלה20[[#This Row],[CycleNumber]]&gt;B1526,טבלה20[[#This Row],[CycleNumber]]&gt;2),IF(טבלה20[[#This Row],[דילוג]]=1,טבלה20[[#This Row],[LengthofCycle]]-F1526,I1526),"")</f>
        <v/>
      </c>
      <c r="J1527">
        <f>IF(AND(טבלה20[[#This Row],[CycleNumber]]&gt;B1526,טבלה20[[#This Row],[CycleNumber]]&gt;2),IF(טבלה20[[#This Row],[דילוג]]=1,1,IF(MAX(J1525:J1526)=1,1,IF(טבלה20[[#This Row],[LengthofCycle]]-F1526&lt;&gt;טבלה20[[#This Row],[הפרש קבוע אחרון]],0,""))),"")</f>
        <v>0</v>
      </c>
      <c r="K1527" t="str">
        <f>IF(טבלה20[[#This Row],[CycleNumber]]&lt;3,"",IF(טבלה20[[#This Row],[דילוג]]=1,1,IF(K1526="","",IF(טבלה20[[#This Row],[LengthofCycle]]-F1526=טבלה20[[#This Row],[הפרש קבוע אחרון]],1,IF(K1526+1&gt;3,"",K1526+1)))))</f>
        <v/>
      </c>
      <c r="L1527" t="str">
        <f>IF(OR(טבלה20[[#This Row],[פעילות]]="",K1526=""),"",IF(טבלה20[[#This Row],[פעילות]]=1,1,0))</f>
        <v/>
      </c>
      <c r="M1527" s="1" t="str">
        <f>IF(טבלה20[[#This Row],[פעילות]]="","",IF(OR(M1526="",AND(טבלה20[[#This Row],[דילוג]]=1,K1526=3)),1,M1526+1))</f>
        <v/>
      </c>
      <c r="N1527" s="1" t="str">
        <f>IF(AND(טבלה20[[#This Row],[מחזורי פעילות]]=3,G1528=1,טבלה20[[#This Row],[הפרש קבוע אחרון]]&lt;&gt;I1528),1,"")</f>
        <v/>
      </c>
      <c r="O1527" s="1" t="str">
        <f>IF(AND(טבלה20[[#This Row],[מחזורי פעילות]]=3,G1528=1,טבלה20[[#This Row],[הפרש קבוע אחרון]]=I1528),1,"")</f>
        <v/>
      </c>
      <c r="P1527" s="1" t="str">
        <f>IF(AND(טבלה20[[#This Row],[דילוג]]=1,טבלה20[[#This Row],[הפרש קבוע אחרון]]=I1526,טבלה20[[#This Row],[מחזורי פעילות]]&gt;1),1,"")</f>
        <v/>
      </c>
      <c r="Q1527" s="1" t="str">
        <f>IF(OR(AND(טבלה20[[#This Row],[מחזורי פעילות]]&lt;&gt;"",M1528=""),AND(טבלה20[[#This Row],[פעילות]]=3,M1528=1)),טבלה20[[#This Row],[מחזורי פעילות]],"")</f>
        <v/>
      </c>
      <c r="R1527" s="1" t="str">
        <f>IF(טבלה20[[#This Row],[באיזה מחזור נעקר אחרי קביעה?]]&lt;&gt;"",1,"")</f>
        <v/>
      </c>
      <c r="S1527" s="1" t="str">
        <f>IF(AND(טבלה20[[#This Row],[באיזה מחזור נעקר אחרי קביעה?]]&lt;&gt;"",טבלה20[[#This Row],[CycleNumber]]&gt;B1528),טבלה20[[#This Row],[באיזה מחזור נעקר אחרי קביעה?]],"")</f>
        <v/>
      </c>
      <c r="T1527" s="1" t="str">
        <f>IF(AND(טבלה20[[#This Row],[הפרש קבוע אחרון]]&lt;&gt;"",I1526=""),טבלה20[[#This Row],[CycleNumber]],"")</f>
        <v/>
      </c>
      <c r="U1527" s="1" t="str">
        <f>IF(OR(טבלה20[[#This Row],[CycleNumber]]&gt;B1528,B1528=""),טבלה20[[#This Row],[CycleNumber]],"")</f>
        <v/>
      </c>
      <c r="V152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7" t="s">
        <v>153</v>
      </c>
      <c r="AO1527">
        <v>7</v>
      </c>
      <c r="AP1527">
        <v>30</v>
      </c>
      <c r="AQ1527">
        <f t="shared" si="50"/>
        <v>0</v>
      </c>
      <c r="AR1527" t="str">
        <f t="shared" si="51"/>
        <v/>
      </c>
    </row>
    <row r="1528" spans="1:44" hidden="1" x14ac:dyDescent="0.25">
      <c r="A1528" t="s">
        <v>153</v>
      </c>
      <c r="B1528">
        <v>9</v>
      </c>
      <c r="C1528">
        <v>0</v>
      </c>
      <c r="D1528">
        <v>1</v>
      </c>
      <c r="E1528">
        <v>0</v>
      </c>
      <c r="F1528">
        <v>28</v>
      </c>
      <c r="G1528" t="str">
        <f>IF(טבלה20[[#This Row],[CycleNumber]]&gt;2,IF(AND(טבלה20[[#This Row],[LengthofCycle]]-F1527=F1527-F1526,טבלה20[[#This Row],[LengthofCycle]]-F1527&lt;&gt;0),1,""),"")</f>
        <v/>
      </c>
      <c r="H1528" t="str">
        <f>IF(טבלה20[[#This Row],[דילוג]]=1,SUM(G1528:G1529),"")</f>
        <v/>
      </c>
      <c r="I1528" t="str">
        <f>IF(AND(טבלה20[[#This Row],[CycleNumber]]&gt;B1527,טבלה20[[#This Row],[CycleNumber]]&gt;2),IF(טבלה20[[#This Row],[דילוג]]=1,טבלה20[[#This Row],[LengthofCycle]]-F1527,I1527),"")</f>
        <v/>
      </c>
      <c r="J1528">
        <f>IF(AND(טבלה20[[#This Row],[CycleNumber]]&gt;B1527,טבלה20[[#This Row],[CycleNumber]]&gt;2),IF(טבלה20[[#This Row],[דילוג]]=1,1,IF(MAX(J1526:J1527)=1,1,IF(טבלה20[[#This Row],[LengthofCycle]]-F1527&lt;&gt;טבלה20[[#This Row],[הפרש קבוע אחרון]],0,""))),"")</f>
        <v>0</v>
      </c>
      <c r="K1528" t="str">
        <f>IF(טבלה20[[#This Row],[CycleNumber]]&lt;3,"",IF(טבלה20[[#This Row],[דילוג]]=1,1,IF(K1527="","",IF(טבלה20[[#This Row],[LengthofCycle]]-F1527=טבלה20[[#This Row],[הפרש קבוע אחרון]],1,IF(K1527+1&gt;3,"",K1527+1)))))</f>
        <v/>
      </c>
      <c r="L1528" t="str">
        <f>IF(OR(טבלה20[[#This Row],[פעילות]]="",K1527=""),"",IF(טבלה20[[#This Row],[פעילות]]=1,1,0))</f>
        <v/>
      </c>
      <c r="M1528" s="1" t="str">
        <f>IF(טבלה20[[#This Row],[פעילות]]="","",IF(OR(M1527="",AND(טבלה20[[#This Row],[דילוג]]=1,K1527=3)),1,M1527+1))</f>
        <v/>
      </c>
      <c r="N1528" s="1" t="str">
        <f>IF(AND(טבלה20[[#This Row],[מחזורי פעילות]]=3,G1529=1,טבלה20[[#This Row],[הפרש קבוע אחרון]]&lt;&gt;I1529),1,"")</f>
        <v/>
      </c>
      <c r="O1528" s="1" t="str">
        <f>IF(AND(טבלה20[[#This Row],[מחזורי פעילות]]=3,G1529=1,טבלה20[[#This Row],[הפרש קבוע אחרון]]=I1529),1,"")</f>
        <v/>
      </c>
      <c r="P1528" s="1" t="str">
        <f>IF(AND(טבלה20[[#This Row],[דילוג]]=1,טבלה20[[#This Row],[הפרש קבוע אחרון]]=I1527,טבלה20[[#This Row],[מחזורי פעילות]]&gt;1),1,"")</f>
        <v/>
      </c>
      <c r="Q1528" s="1" t="str">
        <f>IF(OR(AND(טבלה20[[#This Row],[מחזורי פעילות]]&lt;&gt;"",M1529=""),AND(טבלה20[[#This Row],[פעילות]]=3,M1529=1)),טבלה20[[#This Row],[מחזורי פעילות]],"")</f>
        <v/>
      </c>
      <c r="R1528" s="1" t="str">
        <f>IF(טבלה20[[#This Row],[באיזה מחזור נעקר אחרי קביעה?]]&lt;&gt;"",1,"")</f>
        <v/>
      </c>
      <c r="S1528" s="1" t="str">
        <f>IF(AND(טבלה20[[#This Row],[באיזה מחזור נעקר אחרי קביעה?]]&lt;&gt;"",טבלה20[[#This Row],[CycleNumber]]&gt;B1529),טבלה20[[#This Row],[באיזה מחזור נעקר אחרי קביעה?]],"")</f>
        <v/>
      </c>
      <c r="T1528" s="1" t="str">
        <f>IF(AND(טבלה20[[#This Row],[הפרש קבוע אחרון]]&lt;&gt;"",I1527=""),טבלה20[[#This Row],[CycleNumber]],"")</f>
        <v/>
      </c>
      <c r="U1528" s="1" t="str">
        <f>IF(OR(טבלה20[[#This Row],[CycleNumber]]&gt;B1529,B1529=""),טבלה20[[#This Row],[CycleNumber]],"")</f>
        <v/>
      </c>
      <c r="V152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8" t="s">
        <v>153</v>
      </c>
      <c r="AO1528">
        <v>8</v>
      </c>
      <c r="AP1528">
        <v>31</v>
      </c>
      <c r="AQ1528">
        <f t="shared" si="50"/>
        <v>0</v>
      </c>
      <c r="AR1528" t="str">
        <f t="shared" si="51"/>
        <v/>
      </c>
    </row>
    <row r="1529" spans="1:44" hidden="1" x14ac:dyDescent="0.25">
      <c r="A1529" t="s">
        <v>153</v>
      </c>
      <c r="B1529">
        <v>10</v>
      </c>
      <c r="C1529">
        <v>0</v>
      </c>
      <c r="D1529">
        <v>1</v>
      </c>
      <c r="E1529">
        <v>0</v>
      </c>
      <c r="F1529">
        <v>36</v>
      </c>
      <c r="G1529" t="str">
        <f>IF(טבלה20[[#This Row],[CycleNumber]]&gt;2,IF(AND(טבלה20[[#This Row],[LengthofCycle]]-F1528=F1528-F1527,טבלה20[[#This Row],[LengthofCycle]]-F1528&lt;&gt;0),1,""),"")</f>
        <v/>
      </c>
      <c r="H1529" t="str">
        <f>IF(טבלה20[[#This Row],[דילוג]]=1,SUM(G1529:G1530),"")</f>
        <v/>
      </c>
      <c r="I1529" t="str">
        <f>IF(AND(טבלה20[[#This Row],[CycleNumber]]&gt;B1528,טבלה20[[#This Row],[CycleNumber]]&gt;2),IF(טבלה20[[#This Row],[דילוג]]=1,טבלה20[[#This Row],[LengthofCycle]]-F1528,I1528),"")</f>
        <v/>
      </c>
      <c r="J1529">
        <f>IF(AND(טבלה20[[#This Row],[CycleNumber]]&gt;B1528,טבלה20[[#This Row],[CycleNumber]]&gt;2),IF(טבלה20[[#This Row],[דילוג]]=1,1,IF(MAX(J1527:J1528)=1,1,IF(טבלה20[[#This Row],[LengthofCycle]]-F1528&lt;&gt;טבלה20[[#This Row],[הפרש קבוע אחרון]],0,""))),"")</f>
        <v>0</v>
      </c>
      <c r="K1529" t="str">
        <f>IF(טבלה20[[#This Row],[CycleNumber]]&lt;3,"",IF(טבלה20[[#This Row],[דילוג]]=1,1,IF(K1528="","",IF(טבלה20[[#This Row],[LengthofCycle]]-F1528=טבלה20[[#This Row],[הפרש קבוע אחרון]],1,IF(K1528+1&gt;3,"",K1528+1)))))</f>
        <v/>
      </c>
      <c r="L1529" t="str">
        <f>IF(OR(טבלה20[[#This Row],[פעילות]]="",K1528=""),"",IF(טבלה20[[#This Row],[פעילות]]=1,1,0))</f>
        <v/>
      </c>
      <c r="M1529" s="1" t="str">
        <f>IF(טבלה20[[#This Row],[פעילות]]="","",IF(OR(M1528="",AND(טבלה20[[#This Row],[דילוג]]=1,K1528=3)),1,M1528+1))</f>
        <v/>
      </c>
      <c r="N1529" s="1" t="str">
        <f>IF(AND(טבלה20[[#This Row],[מחזורי פעילות]]=3,G1530=1,טבלה20[[#This Row],[הפרש קבוע אחרון]]&lt;&gt;I1530),1,"")</f>
        <v/>
      </c>
      <c r="O1529" s="1" t="str">
        <f>IF(AND(טבלה20[[#This Row],[מחזורי פעילות]]=3,G1530=1,טבלה20[[#This Row],[הפרש קבוע אחרון]]=I1530),1,"")</f>
        <v/>
      </c>
      <c r="P1529" s="1" t="str">
        <f>IF(AND(טבלה20[[#This Row],[דילוג]]=1,טבלה20[[#This Row],[הפרש קבוע אחרון]]=I1528,טבלה20[[#This Row],[מחזורי פעילות]]&gt;1),1,"")</f>
        <v/>
      </c>
      <c r="Q1529" s="1" t="str">
        <f>IF(OR(AND(טבלה20[[#This Row],[מחזורי פעילות]]&lt;&gt;"",M1530=""),AND(טבלה20[[#This Row],[פעילות]]=3,M1530=1)),טבלה20[[#This Row],[מחזורי פעילות]],"")</f>
        <v/>
      </c>
      <c r="R1529" s="1" t="str">
        <f>IF(טבלה20[[#This Row],[באיזה מחזור נעקר אחרי קביעה?]]&lt;&gt;"",1,"")</f>
        <v/>
      </c>
      <c r="S1529" s="1" t="str">
        <f>IF(AND(טבלה20[[#This Row],[באיזה מחזור נעקר אחרי קביעה?]]&lt;&gt;"",טבלה20[[#This Row],[CycleNumber]]&gt;B1530),טבלה20[[#This Row],[באיזה מחזור נעקר אחרי קביעה?]],"")</f>
        <v/>
      </c>
      <c r="T1529" s="1" t="str">
        <f>IF(AND(טבלה20[[#This Row],[הפרש קבוע אחרון]]&lt;&gt;"",I1528=""),טבלה20[[#This Row],[CycleNumber]],"")</f>
        <v/>
      </c>
      <c r="U1529" s="1" t="str">
        <f>IF(OR(טבלה20[[#This Row],[CycleNumber]]&gt;B1530,B1530=""),טבלה20[[#This Row],[CycleNumber]],"")</f>
        <v/>
      </c>
      <c r="V152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29" t="s">
        <v>153</v>
      </c>
      <c r="AO1529">
        <v>9</v>
      </c>
      <c r="AP1529">
        <v>28</v>
      </c>
      <c r="AQ1529">
        <f t="shared" si="50"/>
        <v>0</v>
      </c>
      <c r="AR1529" t="str">
        <f t="shared" si="51"/>
        <v/>
      </c>
    </row>
    <row r="1530" spans="1:44" hidden="1" x14ac:dyDescent="0.25">
      <c r="A1530" t="s">
        <v>153</v>
      </c>
      <c r="B1530">
        <v>11</v>
      </c>
      <c r="C1530">
        <v>0</v>
      </c>
      <c r="D1530">
        <v>1</v>
      </c>
      <c r="E1530">
        <v>0</v>
      </c>
      <c r="F1530">
        <v>30</v>
      </c>
      <c r="G1530" t="str">
        <f>IF(טבלה20[[#This Row],[CycleNumber]]&gt;2,IF(AND(טבלה20[[#This Row],[LengthofCycle]]-F1529=F1529-F1528,טבלה20[[#This Row],[LengthofCycle]]-F1529&lt;&gt;0),1,""),"")</f>
        <v/>
      </c>
      <c r="H1530" t="str">
        <f>IF(טבלה20[[#This Row],[דילוג]]=1,SUM(G1530:G1531),"")</f>
        <v/>
      </c>
      <c r="I1530" t="str">
        <f>IF(AND(טבלה20[[#This Row],[CycleNumber]]&gt;B1529,טבלה20[[#This Row],[CycleNumber]]&gt;2),IF(טבלה20[[#This Row],[דילוג]]=1,טבלה20[[#This Row],[LengthofCycle]]-F1529,I1529),"")</f>
        <v/>
      </c>
      <c r="J1530">
        <f>IF(AND(טבלה20[[#This Row],[CycleNumber]]&gt;B1529,טבלה20[[#This Row],[CycleNumber]]&gt;2),IF(טבלה20[[#This Row],[דילוג]]=1,1,IF(MAX(J1528:J1529)=1,1,IF(טבלה20[[#This Row],[LengthofCycle]]-F1529&lt;&gt;טבלה20[[#This Row],[הפרש קבוע אחרון]],0,""))),"")</f>
        <v>0</v>
      </c>
      <c r="K1530" t="str">
        <f>IF(טבלה20[[#This Row],[CycleNumber]]&lt;3,"",IF(טבלה20[[#This Row],[דילוג]]=1,1,IF(K1529="","",IF(טבלה20[[#This Row],[LengthofCycle]]-F1529=טבלה20[[#This Row],[הפרש קבוע אחרון]],1,IF(K1529+1&gt;3,"",K1529+1)))))</f>
        <v/>
      </c>
      <c r="L1530" t="str">
        <f>IF(OR(טבלה20[[#This Row],[פעילות]]="",K1529=""),"",IF(טבלה20[[#This Row],[פעילות]]=1,1,0))</f>
        <v/>
      </c>
      <c r="M1530" s="1" t="str">
        <f>IF(טבלה20[[#This Row],[פעילות]]="","",IF(OR(M1529="",AND(טבלה20[[#This Row],[דילוג]]=1,K1529=3)),1,M1529+1))</f>
        <v/>
      </c>
      <c r="N1530" s="1" t="str">
        <f>IF(AND(טבלה20[[#This Row],[מחזורי פעילות]]=3,G1531=1,טבלה20[[#This Row],[הפרש קבוע אחרון]]&lt;&gt;I1531),1,"")</f>
        <v/>
      </c>
      <c r="O1530" s="1" t="str">
        <f>IF(AND(טבלה20[[#This Row],[מחזורי פעילות]]=3,G1531=1,טבלה20[[#This Row],[הפרש קבוע אחרון]]=I1531),1,"")</f>
        <v/>
      </c>
      <c r="P1530" s="1" t="str">
        <f>IF(AND(טבלה20[[#This Row],[דילוג]]=1,טבלה20[[#This Row],[הפרש קבוע אחרון]]=I1529,טבלה20[[#This Row],[מחזורי פעילות]]&gt;1),1,"")</f>
        <v/>
      </c>
      <c r="Q1530" s="1" t="str">
        <f>IF(OR(AND(טבלה20[[#This Row],[מחזורי פעילות]]&lt;&gt;"",M1531=""),AND(טבלה20[[#This Row],[פעילות]]=3,M1531=1)),טבלה20[[#This Row],[מחזורי פעילות]],"")</f>
        <v/>
      </c>
      <c r="R1530" s="1" t="str">
        <f>IF(טבלה20[[#This Row],[באיזה מחזור נעקר אחרי קביעה?]]&lt;&gt;"",1,"")</f>
        <v/>
      </c>
      <c r="S1530" s="1" t="str">
        <f>IF(AND(טבלה20[[#This Row],[באיזה מחזור נעקר אחרי קביעה?]]&lt;&gt;"",טבלה20[[#This Row],[CycleNumber]]&gt;B1531),טבלה20[[#This Row],[באיזה מחזור נעקר אחרי קביעה?]],"")</f>
        <v/>
      </c>
      <c r="T1530" s="1" t="str">
        <f>IF(AND(טבלה20[[#This Row],[הפרש קבוע אחרון]]&lt;&gt;"",I1529=""),טבלה20[[#This Row],[CycleNumber]],"")</f>
        <v/>
      </c>
      <c r="U1530" s="1" t="str">
        <f>IF(OR(טבלה20[[#This Row],[CycleNumber]]&gt;B1531,B1531=""),טבלה20[[#This Row],[CycleNumber]],"")</f>
        <v/>
      </c>
      <c r="V153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0" t="s">
        <v>153</v>
      </c>
      <c r="AO1530">
        <v>10</v>
      </c>
      <c r="AP1530">
        <v>36</v>
      </c>
      <c r="AQ1530">
        <f t="shared" si="50"/>
        <v>0</v>
      </c>
      <c r="AR1530" t="str">
        <f t="shared" si="51"/>
        <v/>
      </c>
    </row>
    <row r="1531" spans="1:44" hidden="1" x14ac:dyDescent="0.25">
      <c r="A1531" t="s">
        <v>153</v>
      </c>
      <c r="B1531">
        <v>12</v>
      </c>
      <c r="C1531">
        <v>0</v>
      </c>
      <c r="D1531">
        <v>1</v>
      </c>
      <c r="E1531">
        <v>0</v>
      </c>
      <c r="F1531">
        <v>32</v>
      </c>
      <c r="G1531" t="str">
        <f>IF(טבלה20[[#This Row],[CycleNumber]]&gt;2,IF(AND(טבלה20[[#This Row],[LengthofCycle]]-F1530=F1530-F1529,טבלה20[[#This Row],[LengthofCycle]]-F1530&lt;&gt;0),1,""),"")</f>
        <v/>
      </c>
      <c r="H1531" t="str">
        <f>IF(טבלה20[[#This Row],[דילוג]]=1,SUM(G1531:G1532),"")</f>
        <v/>
      </c>
      <c r="I1531" t="str">
        <f>IF(AND(טבלה20[[#This Row],[CycleNumber]]&gt;B1530,טבלה20[[#This Row],[CycleNumber]]&gt;2),IF(טבלה20[[#This Row],[דילוג]]=1,טבלה20[[#This Row],[LengthofCycle]]-F1530,I1530),"")</f>
        <v/>
      </c>
      <c r="J1531">
        <f>IF(AND(טבלה20[[#This Row],[CycleNumber]]&gt;B1530,טבלה20[[#This Row],[CycleNumber]]&gt;2),IF(טבלה20[[#This Row],[דילוג]]=1,1,IF(MAX(J1529:J1530)=1,1,IF(טבלה20[[#This Row],[LengthofCycle]]-F1530&lt;&gt;טבלה20[[#This Row],[הפרש קבוע אחרון]],0,""))),"")</f>
        <v>0</v>
      </c>
      <c r="K1531" t="str">
        <f>IF(טבלה20[[#This Row],[CycleNumber]]&lt;3,"",IF(טבלה20[[#This Row],[דילוג]]=1,1,IF(K1530="","",IF(טבלה20[[#This Row],[LengthofCycle]]-F1530=טבלה20[[#This Row],[הפרש קבוע אחרון]],1,IF(K1530+1&gt;3,"",K1530+1)))))</f>
        <v/>
      </c>
      <c r="L1531" t="str">
        <f>IF(OR(טבלה20[[#This Row],[פעילות]]="",K1530=""),"",IF(טבלה20[[#This Row],[פעילות]]=1,1,0))</f>
        <v/>
      </c>
      <c r="M1531" s="1" t="str">
        <f>IF(טבלה20[[#This Row],[פעילות]]="","",IF(OR(M1530="",AND(טבלה20[[#This Row],[דילוג]]=1,K1530=3)),1,M1530+1))</f>
        <v/>
      </c>
      <c r="N1531" s="1" t="str">
        <f>IF(AND(טבלה20[[#This Row],[מחזורי פעילות]]=3,G1532=1,טבלה20[[#This Row],[הפרש קבוע אחרון]]&lt;&gt;I1532),1,"")</f>
        <v/>
      </c>
      <c r="O1531" s="1" t="str">
        <f>IF(AND(טבלה20[[#This Row],[מחזורי פעילות]]=3,G1532=1,טבלה20[[#This Row],[הפרש קבוע אחרון]]=I1532),1,"")</f>
        <v/>
      </c>
      <c r="P1531" s="1" t="str">
        <f>IF(AND(טבלה20[[#This Row],[דילוג]]=1,טבלה20[[#This Row],[הפרש קבוע אחרון]]=I1530,טבלה20[[#This Row],[מחזורי פעילות]]&gt;1),1,"")</f>
        <v/>
      </c>
      <c r="Q1531" s="1" t="str">
        <f>IF(OR(AND(טבלה20[[#This Row],[מחזורי פעילות]]&lt;&gt;"",M1532=""),AND(טבלה20[[#This Row],[פעילות]]=3,M1532=1)),טבלה20[[#This Row],[מחזורי פעילות]],"")</f>
        <v/>
      </c>
      <c r="R1531" s="1" t="str">
        <f>IF(טבלה20[[#This Row],[באיזה מחזור נעקר אחרי קביעה?]]&lt;&gt;"",1,"")</f>
        <v/>
      </c>
      <c r="S1531" s="1" t="str">
        <f>IF(AND(טבלה20[[#This Row],[באיזה מחזור נעקר אחרי קביעה?]]&lt;&gt;"",טבלה20[[#This Row],[CycleNumber]]&gt;B1532),טבלה20[[#This Row],[באיזה מחזור נעקר אחרי קביעה?]],"")</f>
        <v/>
      </c>
      <c r="T1531" s="1" t="str">
        <f>IF(AND(טבלה20[[#This Row],[הפרש קבוע אחרון]]&lt;&gt;"",I1530=""),טבלה20[[#This Row],[CycleNumber]],"")</f>
        <v/>
      </c>
      <c r="U1531" s="1" t="str">
        <f>IF(OR(טבלה20[[#This Row],[CycleNumber]]&gt;B1532,B1532=""),טבלה20[[#This Row],[CycleNumber]],"")</f>
        <v/>
      </c>
      <c r="V153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1" t="s">
        <v>153</v>
      </c>
      <c r="AO1531">
        <v>11</v>
      </c>
      <c r="AP1531">
        <v>30</v>
      </c>
      <c r="AQ1531">
        <f t="shared" si="50"/>
        <v>0</v>
      </c>
      <c r="AR1531" t="str">
        <f t="shared" si="51"/>
        <v/>
      </c>
    </row>
    <row r="1532" spans="1:44" hidden="1" x14ac:dyDescent="0.25">
      <c r="A1532" t="s">
        <v>153</v>
      </c>
      <c r="B1532">
        <v>13</v>
      </c>
      <c r="C1532">
        <v>0</v>
      </c>
      <c r="D1532">
        <v>1</v>
      </c>
      <c r="E1532">
        <v>0</v>
      </c>
      <c r="F1532">
        <v>35</v>
      </c>
      <c r="G1532" t="str">
        <f>IF(טבלה20[[#This Row],[CycleNumber]]&gt;2,IF(AND(טבלה20[[#This Row],[LengthofCycle]]-F1531=F1531-F1530,טבלה20[[#This Row],[LengthofCycle]]-F1531&lt;&gt;0),1,""),"")</f>
        <v/>
      </c>
      <c r="H1532" t="str">
        <f>IF(טבלה20[[#This Row],[דילוג]]=1,SUM(G1532:G1533),"")</f>
        <v/>
      </c>
      <c r="I1532" t="str">
        <f>IF(AND(טבלה20[[#This Row],[CycleNumber]]&gt;B1531,טבלה20[[#This Row],[CycleNumber]]&gt;2),IF(טבלה20[[#This Row],[דילוג]]=1,טבלה20[[#This Row],[LengthofCycle]]-F1531,I1531),"")</f>
        <v/>
      </c>
      <c r="J1532">
        <f>IF(AND(טבלה20[[#This Row],[CycleNumber]]&gt;B1531,טבלה20[[#This Row],[CycleNumber]]&gt;2),IF(טבלה20[[#This Row],[דילוג]]=1,1,IF(MAX(J1530:J1531)=1,1,IF(טבלה20[[#This Row],[LengthofCycle]]-F1531&lt;&gt;טבלה20[[#This Row],[הפרש קבוע אחרון]],0,""))),"")</f>
        <v>0</v>
      </c>
      <c r="K1532" t="str">
        <f>IF(טבלה20[[#This Row],[CycleNumber]]&lt;3,"",IF(טבלה20[[#This Row],[דילוג]]=1,1,IF(K1531="","",IF(טבלה20[[#This Row],[LengthofCycle]]-F1531=טבלה20[[#This Row],[הפרש קבוע אחרון]],1,IF(K1531+1&gt;3,"",K1531+1)))))</f>
        <v/>
      </c>
      <c r="L1532" t="str">
        <f>IF(OR(טבלה20[[#This Row],[פעילות]]="",K1531=""),"",IF(טבלה20[[#This Row],[פעילות]]=1,1,0))</f>
        <v/>
      </c>
      <c r="M1532" s="1" t="str">
        <f>IF(טבלה20[[#This Row],[פעילות]]="","",IF(OR(M1531="",AND(טבלה20[[#This Row],[דילוג]]=1,K1531=3)),1,M1531+1))</f>
        <v/>
      </c>
      <c r="N1532" s="1" t="str">
        <f>IF(AND(טבלה20[[#This Row],[מחזורי פעילות]]=3,G1533=1,טבלה20[[#This Row],[הפרש קבוע אחרון]]&lt;&gt;I1533),1,"")</f>
        <v/>
      </c>
      <c r="O1532" s="1" t="str">
        <f>IF(AND(טבלה20[[#This Row],[מחזורי פעילות]]=3,G1533=1,טבלה20[[#This Row],[הפרש קבוע אחרון]]=I1533),1,"")</f>
        <v/>
      </c>
      <c r="P1532" s="1" t="str">
        <f>IF(AND(טבלה20[[#This Row],[דילוג]]=1,טבלה20[[#This Row],[הפרש קבוע אחרון]]=I1531,טבלה20[[#This Row],[מחזורי פעילות]]&gt;1),1,"")</f>
        <v/>
      </c>
      <c r="Q1532" s="1" t="str">
        <f>IF(OR(AND(טבלה20[[#This Row],[מחזורי פעילות]]&lt;&gt;"",M1533=""),AND(טבלה20[[#This Row],[פעילות]]=3,M1533=1)),טבלה20[[#This Row],[מחזורי פעילות]],"")</f>
        <v/>
      </c>
      <c r="R1532" s="1" t="str">
        <f>IF(טבלה20[[#This Row],[באיזה מחזור נעקר אחרי קביעה?]]&lt;&gt;"",1,"")</f>
        <v/>
      </c>
      <c r="S1532" s="1" t="str">
        <f>IF(AND(טבלה20[[#This Row],[באיזה מחזור נעקר אחרי קביעה?]]&lt;&gt;"",טבלה20[[#This Row],[CycleNumber]]&gt;B1533),טבלה20[[#This Row],[באיזה מחזור נעקר אחרי קביעה?]],"")</f>
        <v/>
      </c>
      <c r="T1532" s="1" t="str">
        <f>IF(AND(טבלה20[[#This Row],[הפרש קבוע אחרון]]&lt;&gt;"",I1531=""),טבלה20[[#This Row],[CycleNumber]],"")</f>
        <v/>
      </c>
      <c r="U1532" s="1" t="str">
        <f>IF(OR(טבלה20[[#This Row],[CycleNumber]]&gt;B1533,B1533=""),טבלה20[[#This Row],[CycleNumber]],"")</f>
        <v/>
      </c>
      <c r="V153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2" t="s">
        <v>153</v>
      </c>
      <c r="AO1532">
        <v>12</v>
      </c>
      <c r="AP1532">
        <v>32</v>
      </c>
      <c r="AQ1532">
        <f t="shared" si="50"/>
        <v>0</v>
      </c>
      <c r="AR1532" t="str">
        <f t="shared" si="51"/>
        <v/>
      </c>
    </row>
    <row r="1533" spans="1:44" hidden="1" x14ac:dyDescent="0.25">
      <c r="A1533" t="s">
        <v>153</v>
      </c>
      <c r="B1533">
        <v>14</v>
      </c>
      <c r="C1533">
        <v>0</v>
      </c>
      <c r="D1533">
        <v>1</v>
      </c>
      <c r="E1533">
        <v>0</v>
      </c>
      <c r="F1533">
        <v>28</v>
      </c>
      <c r="G1533" t="str">
        <f>IF(טבלה20[[#This Row],[CycleNumber]]&gt;2,IF(AND(טבלה20[[#This Row],[LengthofCycle]]-F1532=F1532-F1531,טבלה20[[#This Row],[LengthofCycle]]-F1532&lt;&gt;0),1,""),"")</f>
        <v/>
      </c>
      <c r="H1533" t="str">
        <f>IF(טבלה20[[#This Row],[דילוג]]=1,SUM(G1533:G1534),"")</f>
        <v/>
      </c>
      <c r="I1533" t="str">
        <f>IF(AND(טבלה20[[#This Row],[CycleNumber]]&gt;B1532,טבלה20[[#This Row],[CycleNumber]]&gt;2),IF(טבלה20[[#This Row],[דילוג]]=1,טבלה20[[#This Row],[LengthofCycle]]-F1532,I1532),"")</f>
        <v/>
      </c>
      <c r="J1533">
        <f>IF(AND(טבלה20[[#This Row],[CycleNumber]]&gt;B1532,טבלה20[[#This Row],[CycleNumber]]&gt;2),IF(טבלה20[[#This Row],[דילוג]]=1,1,IF(MAX(J1531:J1532)=1,1,IF(טבלה20[[#This Row],[LengthofCycle]]-F1532&lt;&gt;טבלה20[[#This Row],[הפרש קבוע אחרון]],0,""))),"")</f>
        <v>0</v>
      </c>
      <c r="K1533" t="str">
        <f>IF(טבלה20[[#This Row],[CycleNumber]]&lt;3,"",IF(טבלה20[[#This Row],[דילוג]]=1,1,IF(K1532="","",IF(טבלה20[[#This Row],[LengthofCycle]]-F1532=טבלה20[[#This Row],[הפרש קבוע אחרון]],1,IF(K1532+1&gt;3,"",K1532+1)))))</f>
        <v/>
      </c>
      <c r="L1533" t="str">
        <f>IF(OR(טבלה20[[#This Row],[פעילות]]="",K1532=""),"",IF(טבלה20[[#This Row],[פעילות]]=1,1,0))</f>
        <v/>
      </c>
      <c r="M1533" s="1" t="str">
        <f>IF(טבלה20[[#This Row],[פעילות]]="","",IF(OR(M1532="",AND(טבלה20[[#This Row],[דילוג]]=1,K1532=3)),1,M1532+1))</f>
        <v/>
      </c>
      <c r="N1533" s="1" t="str">
        <f>IF(AND(טבלה20[[#This Row],[מחזורי פעילות]]=3,G1534=1,טבלה20[[#This Row],[הפרש קבוע אחרון]]&lt;&gt;I1534),1,"")</f>
        <v/>
      </c>
      <c r="O1533" s="1" t="str">
        <f>IF(AND(טבלה20[[#This Row],[מחזורי פעילות]]=3,G1534=1,טבלה20[[#This Row],[הפרש קבוע אחרון]]=I1534),1,"")</f>
        <v/>
      </c>
      <c r="P1533" s="1" t="str">
        <f>IF(AND(טבלה20[[#This Row],[דילוג]]=1,טבלה20[[#This Row],[הפרש קבוע אחרון]]=I1532,טבלה20[[#This Row],[מחזורי פעילות]]&gt;1),1,"")</f>
        <v/>
      </c>
      <c r="Q1533" s="1" t="str">
        <f>IF(OR(AND(טבלה20[[#This Row],[מחזורי פעילות]]&lt;&gt;"",M1534=""),AND(טבלה20[[#This Row],[פעילות]]=3,M1534=1)),טבלה20[[#This Row],[מחזורי פעילות]],"")</f>
        <v/>
      </c>
      <c r="R1533" s="1" t="str">
        <f>IF(טבלה20[[#This Row],[באיזה מחזור נעקר אחרי קביעה?]]&lt;&gt;"",1,"")</f>
        <v/>
      </c>
      <c r="S1533" s="1" t="str">
        <f>IF(AND(טבלה20[[#This Row],[באיזה מחזור נעקר אחרי קביעה?]]&lt;&gt;"",טבלה20[[#This Row],[CycleNumber]]&gt;B1534),טבלה20[[#This Row],[באיזה מחזור נעקר אחרי קביעה?]],"")</f>
        <v/>
      </c>
      <c r="T1533" s="1" t="str">
        <f>IF(AND(טבלה20[[#This Row],[הפרש קבוע אחרון]]&lt;&gt;"",I1532=""),טבלה20[[#This Row],[CycleNumber]],"")</f>
        <v/>
      </c>
      <c r="U1533" s="1" t="str">
        <f>IF(OR(טבלה20[[#This Row],[CycleNumber]]&gt;B1534,B1534=""),טבלה20[[#This Row],[CycleNumber]],"")</f>
        <v/>
      </c>
      <c r="V153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3" t="s">
        <v>153</v>
      </c>
      <c r="AO1533">
        <v>13</v>
      </c>
      <c r="AP1533">
        <v>35</v>
      </c>
      <c r="AQ1533">
        <f t="shared" si="50"/>
        <v>0</v>
      </c>
      <c r="AR1533" t="str">
        <f t="shared" si="51"/>
        <v/>
      </c>
    </row>
    <row r="1534" spans="1:44" hidden="1" x14ac:dyDescent="0.25">
      <c r="A1534" t="s">
        <v>153</v>
      </c>
      <c r="B1534">
        <v>15</v>
      </c>
      <c r="C1534">
        <v>0</v>
      </c>
      <c r="D1534">
        <v>1</v>
      </c>
      <c r="E1534">
        <v>0</v>
      </c>
      <c r="F1534">
        <v>31</v>
      </c>
      <c r="G1534" t="str">
        <f>IF(טבלה20[[#This Row],[CycleNumber]]&gt;2,IF(AND(טבלה20[[#This Row],[LengthofCycle]]-F1533=F1533-F1532,טבלה20[[#This Row],[LengthofCycle]]-F1533&lt;&gt;0),1,""),"")</f>
        <v/>
      </c>
      <c r="H1534" t="str">
        <f>IF(טבלה20[[#This Row],[דילוג]]=1,SUM(G1534:G1535),"")</f>
        <v/>
      </c>
      <c r="I1534" t="str">
        <f>IF(AND(טבלה20[[#This Row],[CycleNumber]]&gt;B1533,טבלה20[[#This Row],[CycleNumber]]&gt;2),IF(טבלה20[[#This Row],[דילוג]]=1,טבלה20[[#This Row],[LengthofCycle]]-F1533,I1533),"")</f>
        <v/>
      </c>
      <c r="J1534">
        <f>IF(AND(טבלה20[[#This Row],[CycleNumber]]&gt;B1533,טבלה20[[#This Row],[CycleNumber]]&gt;2),IF(טבלה20[[#This Row],[דילוג]]=1,1,IF(MAX(J1532:J1533)=1,1,IF(טבלה20[[#This Row],[LengthofCycle]]-F1533&lt;&gt;טבלה20[[#This Row],[הפרש קבוע אחרון]],0,""))),"")</f>
        <v>0</v>
      </c>
      <c r="K1534" t="str">
        <f>IF(טבלה20[[#This Row],[CycleNumber]]&lt;3,"",IF(טבלה20[[#This Row],[דילוג]]=1,1,IF(K1533="","",IF(טבלה20[[#This Row],[LengthofCycle]]-F1533=טבלה20[[#This Row],[הפרש קבוע אחרון]],1,IF(K1533+1&gt;3,"",K1533+1)))))</f>
        <v/>
      </c>
      <c r="L1534" t="str">
        <f>IF(OR(טבלה20[[#This Row],[פעילות]]="",K1533=""),"",IF(טבלה20[[#This Row],[פעילות]]=1,1,0))</f>
        <v/>
      </c>
      <c r="M1534" s="1" t="str">
        <f>IF(טבלה20[[#This Row],[פעילות]]="","",IF(OR(M1533="",AND(טבלה20[[#This Row],[דילוג]]=1,K1533=3)),1,M1533+1))</f>
        <v/>
      </c>
      <c r="N1534" s="1" t="str">
        <f>IF(AND(טבלה20[[#This Row],[מחזורי פעילות]]=3,G1535=1,טבלה20[[#This Row],[הפרש קבוע אחרון]]&lt;&gt;I1535),1,"")</f>
        <v/>
      </c>
      <c r="O1534" s="1" t="str">
        <f>IF(AND(טבלה20[[#This Row],[מחזורי פעילות]]=3,G1535=1,טבלה20[[#This Row],[הפרש קבוע אחרון]]=I1535),1,"")</f>
        <v/>
      </c>
      <c r="P1534" s="1" t="str">
        <f>IF(AND(טבלה20[[#This Row],[דילוג]]=1,טבלה20[[#This Row],[הפרש קבוע אחרון]]=I1533,טבלה20[[#This Row],[מחזורי פעילות]]&gt;1),1,"")</f>
        <v/>
      </c>
      <c r="Q1534" s="1" t="str">
        <f>IF(OR(AND(טבלה20[[#This Row],[מחזורי פעילות]]&lt;&gt;"",M1535=""),AND(טבלה20[[#This Row],[פעילות]]=3,M1535=1)),טבלה20[[#This Row],[מחזורי פעילות]],"")</f>
        <v/>
      </c>
      <c r="R1534" s="1" t="str">
        <f>IF(טבלה20[[#This Row],[באיזה מחזור נעקר אחרי קביעה?]]&lt;&gt;"",1,"")</f>
        <v/>
      </c>
      <c r="S1534" s="1" t="str">
        <f>IF(AND(טבלה20[[#This Row],[באיזה מחזור נעקר אחרי קביעה?]]&lt;&gt;"",טבלה20[[#This Row],[CycleNumber]]&gt;B1535),טבלה20[[#This Row],[באיזה מחזור נעקר אחרי קביעה?]],"")</f>
        <v/>
      </c>
      <c r="T1534" s="1" t="str">
        <f>IF(AND(טבלה20[[#This Row],[הפרש קבוע אחרון]]&lt;&gt;"",I1533=""),טבלה20[[#This Row],[CycleNumber]],"")</f>
        <v/>
      </c>
      <c r="U1534" s="1" t="str">
        <f>IF(OR(טבלה20[[#This Row],[CycleNumber]]&gt;B1535,B1535=""),טבלה20[[#This Row],[CycleNumber]],"")</f>
        <v/>
      </c>
      <c r="V153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4" t="s">
        <v>153</v>
      </c>
      <c r="AO1534">
        <v>14</v>
      </c>
      <c r="AP1534">
        <v>28</v>
      </c>
      <c r="AQ1534">
        <f t="shared" si="50"/>
        <v>0</v>
      </c>
      <c r="AR1534" t="str">
        <f t="shared" si="51"/>
        <v/>
      </c>
    </row>
    <row r="1535" spans="1:44" hidden="1" x14ac:dyDescent="0.25">
      <c r="A1535" t="s">
        <v>153</v>
      </c>
      <c r="B1535">
        <v>16</v>
      </c>
      <c r="C1535">
        <v>0</v>
      </c>
      <c r="D1535">
        <v>1</v>
      </c>
      <c r="E1535">
        <v>0</v>
      </c>
      <c r="F1535">
        <v>35</v>
      </c>
      <c r="G1535" t="str">
        <f>IF(טבלה20[[#This Row],[CycleNumber]]&gt;2,IF(AND(טבלה20[[#This Row],[LengthofCycle]]-F1534=F1534-F1533,טבלה20[[#This Row],[LengthofCycle]]-F1534&lt;&gt;0),1,""),"")</f>
        <v/>
      </c>
      <c r="H1535" t="str">
        <f>IF(טבלה20[[#This Row],[דילוג]]=1,SUM(G1535:G1536),"")</f>
        <v/>
      </c>
      <c r="I1535" t="str">
        <f>IF(AND(טבלה20[[#This Row],[CycleNumber]]&gt;B1534,טבלה20[[#This Row],[CycleNumber]]&gt;2),IF(טבלה20[[#This Row],[דילוג]]=1,טבלה20[[#This Row],[LengthofCycle]]-F1534,I1534),"")</f>
        <v/>
      </c>
      <c r="J1535">
        <f>IF(AND(טבלה20[[#This Row],[CycleNumber]]&gt;B1534,טבלה20[[#This Row],[CycleNumber]]&gt;2),IF(טבלה20[[#This Row],[דילוג]]=1,1,IF(MAX(J1533:J1534)=1,1,IF(טבלה20[[#This Row],[LengthofCycle]]-F1534&lt;&gt;טבלה20[[#This Row],[הפרש קבוע אחרון]],0,""))),"")</f>
        <v>0</v>
      </c>
      <c r="K1535" t="str">
        <f>IF(טבלה20[[#This Row],[CycleNumber]]&lt;3,"",IF(טבלה20[[#This Row],[דילוג]]=1,1,IF(K1534="","",IF(טבלה20[[#This Row],[LengthofCycle]]-F1534=טבלה20[[#This Row],[הפרש קבוע אחרון]],1,IF(K1534+1&gt;3,"",K1534+1)))))</f>
        <v/>
      </c>
      <c r="L1535" t="str">
        <f>IF(OR(טבלה20[[#This Row],[פעילות]]="",K1534=""),"",IF(טבלה20[[#This Row],[פעילות]]=1,1,0))</f>
        <v/>
      </c>
      <c r="M1535" s="1" t="str">
        <f>IF(טבלה20[[#This Row],[פעילות]]="","",IF(OR(M1534="",AND(טבלה20[[#This Row],[דילוג]]=1,K1534=3)),1,M1534+1))</f>
        <v/>
      </c>
      <c r="N1535" s="1" t="str">
        <f>IF(AND(טבלה20[[#This Row],[מחזורי פעילות]]=3,G1536=1,טבלה20[[#This Row],[הפרש קבוע אחרון]]&lt;&gt;I1536),1,"")</f>
        <v/>
      </c>
      <c r="O1535" s="1" t="str">
        <f>IF(AND(טבלה20[[#This Row],[מחזורי פעילות]]=3,G1536=1,טבלה20[[#This Row],[הפרש קבוע אחרון]]=I1536),1,"")</f>
        <v/>
      </c>
      <c r="P1535" s="1" t="str">
        <f>IF(AND(טבלה20[[#This Row],[דילוג]]=1,טבלה20[[#This Row],[הפרש קבוע אחרון]]=I1534,טבלה20[[#This Row],[מחזורי פעילות]]&gt;1),1,"")</f>
        <v/>
      </c>
      <c r="Q1535" s="1" t="str">
        <f>IF(OR(AND(טבלה20[[#This Row],[מחזורי פעילות]]&lt;&gt;"",M1536=""),AND(טבלה20[[#This Row],[פעילות]]=3,M1536=1)),טבלה20[[#This Row],[מחזורי פעילות]],"")</f>
        <v/>
      </c>
      <c r="R1535" s="1" t="str">
        <f>IF(טבלה20[[#This Row],[באיזה מחזור נעקר אחרי קביעה?]]&lt;&gt;"",1,"")</f>
        <v/>
      </c>
      <c r="S1535" s="1" t="str">
        <f>IF(AND(טבלה20[[#This Row],[באיזה מחזור נעקר אחרי קביעה?]]&lt;&gt;"",טבלה20[[#This Row],[CycleNumber]]&gt;B1536),טבלה20[[#This Row],[באיזה מחזור נעקר אחרי קביעה?]],"")</f>
        <v/>
      </c>
      <c r="T1535" s="1" t="str">
        <f>IF(AND(טבלה20[[#This Row],[הפרש קבוע אחרון]]&lt;&gt;"",I1534=""),טבלה20[[#This Row],[CycleNumber]],"")</f>
        <v/>
      </c>
      <c r="U1535" s="1" t="str">
        <f>IF(OR(טבלה20[[#This Row],[CycleNumber]]&gt;B1536,B1536=""),טבלה20[[#This Row],[CycleNumber]],"")</f>
        <v/>
      </c>
      <c r="V153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5" t="s">
        <v>153</v>
      </c>
      <c r="AO1535">
        <v>15</v>
      </c>
      <c r="AP1535">
        <v>31</v>
      </c>
      <c r="AQ1535">
        <f t="shared" si="50"/>
        <v>0</v>
      </c>
      <c r="AR1535" t="str">
        <f t="shared" si="51"/>
        <v/>
      </c>
    </row>
    <row r="1536" spans="1:44" hidden="1" x14ac:dyDescent="0.25">
      <c r="A1536" t="s">
        <v>153</v>
      </c>
      <c r="B1536">
        <v>17</v>
      </c>
      <c r="C1536">
        <v>0</v>
      </c>
      <c r="D1536">
        <v>1</v>
      </c>
      <c r="E1536">
        <v>0</v>
      </c>
      <c r="F1536">
        <v>28</v>
      </c>
      <c r="G1536" t="str">
        <f>IF(טבלה20[[#This Row],[CycleNumber]]&gt;2,IF(AND(טבלה20[[#This Row],[LengthofCycle]]-F1535=F1535-F1534,טבלה20[[#This Row],[LengthofCycle]]-F1535&lt;&gt;0),1,""),"")</f>
        <v/>
      </c>
      <c r="H1536" t="str">
        <f>IF(טבלה20[[#This Row],[דילוג]]=1,SUM(G1536:G1537),"")</f>
        <v/>
      </c>
      <c r="I1536" t="str">
        <f>IF(AND(טבלה20[[#This Row],[CycleNumber]]&gt;B1535,טבלה20[[#This Row],[CycleNumber]]&gt;2),IF(טבלה20[[#This Row],[דילוג]]=1,טבלה20[[#This Row],[LengthofCycle]]-F1535,I1535),"")</f>
        <v/>
      </c>
      <c r="J1536">
        <f>IF(AND(טבלה20[[#This Row],[CycleNumber]]&gt;B1535,טבלה20[[#This Row],[CycleNumber]]&gt;2),IF(טבלה20[[#This Row],[דילוג]]=1,1,IF(MAX(J1534:J1535)=1,1,IF(טבלה20[[#This Row],[LengthofCycle]]-F1535&lt;&gt;טבלה20[[#This Row],[הפרש קבוע אחרון]],0,""))),"")</f>
        <v>0</v>
      </c>
      <c r="K1536" t="str">
        <f>IF(טבלה20[[#This Row],[CycleNumber]]&lt;3,"",IF(טבלה20[[#This Row],[דילוג]]=1,1,IF(K1535="","",IF(טבלה20[[#This Row],[LengthofCycle]]-F1535=טבלה20[[#This Row],[הפרש קבוע אחרון]],1,IF(K1535+1&gt;3,"",K1535+1)))))</f>
        <v/>
      </c>
      <c r="L1536" t="str">
        <f>IF(OR(טבלה20[[#This Row],[פעילות]]="",K1535=""),"",IF(טבלה20[[#This Row],[פעילות]]=1,1,0))</f>
        <v/>
      </c>
      <c r="M1536" s="1" t="str">
        <f>IF(טבלה20[[#This Row],[פעילות]]="","",IF(OR(M1535="",AND(טבלה20[[#This Row],[דילוג]]=1,K1535=3)),1,M1535+1))</f>
        <v/>
      </c>
      <c r="N1536" s="1" t="str">
        <f>IF(AND(טבלה20[[#This Row],[מחזורי פעילות]]=3,G1537=1,טבלה20[[#This Row],[הפרש קבוע אחרון]]&lt;&gt;I1537),1,"")</f>
        <v/>
      </c>
      <c r="O1536" s="1" t="str">
        <f>IF(AND(טבלה20[[#This Row],[מחזורי פעילות]]=3,G1537=1,טבלה20[[#This Row],[הפרש קבוע אחרון]]=I1537),1,"")</f>
        <v/>
      </c>
      <c r="P1536" s="1" t="str">
        <f>IF(AND(טבלה20[[#This Row],[דילוג]]=1,טבלה20[[#This Row],[הפרש קבוע אחרון]]=I1535,טבלה20[[#This Row],[מחזורי פעילות]]&gt;1),1,"")</f>
        <v/>
      </c>
      <c r="Q1536" s="1" t="str">
        <f>IF(OR(AND(טבלה20[[#This Row],[מחזורי פעילות]]&lt;&gt;"",M1537=""),AND(טבלה20[[#This Row],[פעילות]]=3,M1537=1)),טבלה20[[#This Row],[מחזורי פעילות]],"")</f>
        <v/>
      </c>
      <c r="R1536" s="1" t="str">
        <f>IF(טבלה20[[#This Row],[באיזה מחזור נעקר אחרי קביעה?]]&lt;&gt;"",1,"")</f>
        <v/>
      </c>
      <c r="S1536" s="1" t="str">
        <f>IF(AND(טבלה20[[#This Row],[באיזה מחזור נעקר אחרי קביעה?]]&lt;&gt;"",טבלה20[[#This Row],[CycleNumber]]&gt;B1537),טבלה20[[#This Row],[באיזה מחזור נעקר אחרי קביעה?]],"")</f>
        <v/>
      </c>
      <c r="T1536" s="1" t="str">
        <f>IF(AND(טבלה20[[#This Row],[הפרש קבוע אחרון]]&lt;&gt;"",I1535=""),טבלה20[[#This Row],[CycleNumber]],"")</f>
        <v/>
      </c>
      <c r="U1536" s="1" t="str">
        <f>IF(OR(טבלה20[[#This Row],[CycleNumber]]&gt;B1537,B1537=""),טבלה20[[#This Row],[CycleNumber]],"")</f>
        <v/>
      </c>
      <c r="V153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6" t="s">
        <v>153</v>
      </c>
      <c r="AO1536">
        <v>16</v>
      </c>
      <c r="AP1536">
        <v>35</v>
      </c>
      <c r="AQ1536">
        <f t="shared" si="50"/>
        <v>0</v>
      </c>
      <c r="AR1536" t="str">
        <f t="shared" si="51"/>
        <v/>
      </c>
    </row>
    <row r="1537" spans="1:44" hidden="1" x14ac:dyDescent="0.25">
      <c r="A1537" t="s">
        <v>153</v>
      </c>
      <c r="B1537">
        <v>18</v>
      </c>
      <c r="C1537">
        <v>0</v>
      </c>
      <c r="D1537">
        <v>1</v>
      </c>
      <c r="E1537">
        <v>0</v>
      </c>
      <c r="F1537">
        <v>32</v>
      </c>
      <c r="G1537" t="str">
        <f>IF(טבלה20[[#This Row],[CycleNumber]]&gt;2,IF(AND(טבלה20[[#This Row],[LengthofCycle]]-F1536=F1536-F1535,טבלה20[[#This Row],[LengthofCycle]]-F1536&lt;&gt;0),1,""),"")</f>
        <v/>
      </c>
      <c r="H1537" t="str">
        <f>IF(טבלה20[[#This Row],[דילוג]]=1,SUM(G1537:G1538),"")</f>
        <v/>
      </c>
      <c r="I1537" t="str">
        <f>IF(AND(טבלה20[[#This Row],[CycleNumber]]&gt;B1536,טבלה20[[#This Row],[CycleNumber]]&gt;2),IF(טבלה20[[#This Row],[דילוג]]=1,טבלה20[[#This Row],[LengthofCycle]]-F1536,I1536),"")</f>
        <v/>
      </c>
      <c r="J1537">
        <f>IF(AND(טבלה20[[#This Row],[CycleNumber]]&gt;B1536,טבלה20[[#This Row],[CycleNumber]]&gt;2),IF(טבלה20[[#This Row],[דילוג]]=1,1,IF(MAX(J1535:J1536)=1,1,IF(טבלה20[[#This Row],[LengthofCycle]]-F1536&lt;&gt;טבלה20[[#This Row],[הפרש קבוע אחרון]],0,""))),"")</f>
        <v>0</v>
      </c>
      <c r="K1537" t="str">
        <f>IF(טבלה20[[#This Row],[CycleNumber]]&lt;3,"",IF(טבלה20[[#This Row],[דילוג]]=1,1,IF(K1536="","",IF(טבלה20[[#This Row],[LengthofCycle]]-F1536=טבלה20[[#This Row],[הפרש קבוע אחרון]],1,IF(K1536+1&gt;3,"",K1536+1)))))</f>
        <v/>
      </c>
      <c r="L1537" t="str">
        <f>IF(OR(טבלה20[[#This Row],[פעילות]]="",K1536=""),"",IF(טבלה20[[#This Row],[פעילות]]=1,1,0))</f>
        <v/>
      </c>
      <c r="M1537" s="1" t="str">
        <f>IF(טבלה20[[#This Row],[פעילות]]="","",IF(OR(M1536="",AND(טבלה20[[#This Row],[דילוג]]=1,K1536=3)),1,M1536+1))</f>
        <v/>
      </c>
      <c r="N1537" s="1" t="str">
        <f>IF(AND(טבלה20[[#This Row],[מחזורי פעילות]]=3,G1538=1,טבלה20[[#This Row],[הפרש קבוע אחרון]]&lt;&gt;I1538),1,"")</f>
        <v/>
      </c>
      <c r="O1537" s="1" t="str">
        <f>IF(AND(טבלה20[[#This Row],[מחזורי פעילות]]=3,G1538=1,טבלה20[[#This Row],[הפרש קבוע אחרון]]=I1538),1,"")</f>
        <v/>
      </c>
      <c r="P1537" s="1" t="str">
        <f>IF(AND(טבלה20[[#This Row],[דילוג]]=1,טבלה20[[#This Row],[הפרש קבוע אחרון]]=I1536,טבלה20[[#This Row],[מחזורי פעילות]]&gt;1),1,"")</f>
        <v/>
      </c>
      <c r="Q1537" s="1" t="str">
        <f>IF(OR(AND(טבלה20[[#This Row],[מחזורי פעילות]]&lt;&gt;"",M1538=""),AND(טבלה20[[#This Row],[פעילות]]=3,M1538=1)),טבלה20[[#This Row],[מחזורי פעילות]],"")</f>
        <v/>
      </c>
      <c r="R1537" s="1" t="str">
        <f>IF(טבלה20[[#This Row],[באיזה מחזור נעקר אחרי קביעה?]]&lt;&gt;"",1,"")</f>
        <v/>
      </c>
      <c r="S1537" s="1" t="str">
        <f>IF(AND(טבלה20[[#This Row],[באיזה מחזור נעקר אחרי קביעה?]]&lt;&gt;"",טבלה20[[#This Row],[CycleNumber]]&gt;B1538),טבלה20[[#This Row],[באיזה מחזור נעקר אחרי קביעה?]],"")</f>
        <v/>
      </c>
      <c r="T1537" s="1" t="str">
        <f>IF(AND(טבלה20[[#This Row],[הפרש קבוע אחרון]]&lt;&gt;"",I1536=""),טבלה20[[#This Row],[CycleNumber]],"")</f>
        <v/>
      </c>
      <c r="U1537" s="1" t="str">
        <f>IF(OR(טבלה20[[#This Row],[CycleNumber]]&gt;B1538,B1538=""),טבלה20[[#This Row],[CycleNumber]],"")</f>
        <v/>
      </c>
      <c r="V153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7" t="s">
        <v>153</v>
      </c>
      <c r="AO1537">
        <v>17</v>
      </c>
      <c r="AP1537">
        <v>28</v>
      </c>
      <c r="AQ1537">
        <f t="shared" si="50"/>
        <v>0</v>
      </c>
      <c r="AR1537" t="str">
        <f t="shared" si="51"/>
        <v/>
      </c>
    </row>
    <row r="1538" spans="1:44" hidden="1" x14ac:dyDescent="0.25">
      <c r="A1538" t="s">
        <v>153</v>
      </c>
      <c r="B1538">
        <v>19</v>
      </c>
      <c r="C1538">
        <v>0</v>
      </c>
      <c r="D1538">
        <v>0</v>
      </c>
      <c r="E1538">
        <v>0</v>
      </c>
      <c r="F1538">
        <v>29</v>
      </c>
      <c r="G1538" t="str">
        <f>IF(טבלה20[[#This Row],[CycleNumber]]&gt;2,IF(AND(טבלה20[[#This Row],[LengthofCycle]]-F1537=F1537-F1536,טבלה20[[#This Row],[LengthofCycle]]-F1537&lt;&gt;0),1,""),"")</f>
        <v/>
      </c>
      <c r="H1538" t="str">
        <f>IF(טבלה20[[#This Row],[דילוג]]=1,SUM(G1538:G1539),"")</f>
        <v/>
      </c>
      <c r="I1538" t="str">
        <f>IF(AND(טבלה20[[#This Row],[CycleNumber]]&gt;B1537,טבלה20[[#This Row],[CycleNumber]]&gt;2),IF(טבלה20[[#This Row],[דילוג]]=1,טבלה20[[#This Row],[LengthofCycle]]-F1537,I1537),"")</f>
        <v/>
      </c>
      <c r="J1538">
        <f>IF(AND(טבלה20[[#This Row],[CycleNumber]]&gt;B1537,טבלה20[[#This Row],[CycleNumber]]&gt;2),IF(טבלה20[[#This Row],[דילוג]]=1,1,IF(MAX(J1536:J1537)=1,1,IF(טבלה20[[#This Row],[LengthofCycle]]-F1537&lt;&gt;טבלה20[[#This Row],[הפרש קבוע אחרון]],0,""))),"")</f>
        <v>0</v>
      </c>
      <c r="K1538" t="str">
        <f>IF(טבלה20[[#This Row],[CycleNumber]]&lt;3,"",IF(טבלה20[[#This Row],[דילוג]]=1,1,IF(K1537="","",IF(טבלה20[[#This Row],[LengthofCycle]]-F1537=טבלה20[[#This Row],[הפרש קבוע אחרון]],1,IF(K1537+1&gt;3,"",K1537+1)))))</f>
        <v/>
      </c>
      <c r="L1538" t="str">
        <f>IF(OR(טבלה20[[#This Row],[פעילות]]="",K1537=""),"",IF(טבלה20[[#This Row],[פעילות]]=1,1,0))</f>
        <v/>
      </c>
      <c r="M1538" s="1" t="str">
        <f>IF(טבלה20[[#This Row],[פעילות]]="","",IF(OR(M1537="",AND(טבלה20[[#This Row],[דילוג]]=1,K1537=3)),1,M1537+1))</f>
        <v/>
      </c>
      <c r="N1538" s="1" t="str">
        <f>IF(AND(טבלה20[[#This Row],[מחזורי פעילות]]=3,G1539=1,טבלה20[[#This Row],[הפרש קבוע אחרון]]&lt;&gt;I1539),1,"")</f>
        <v/>
      </c>
      <c r="O1538" s="1" t="str">
        <f>IF(AND(טבלה20[[#This Row],[מחזורי פעילות]]=3,G1539=1,טבלה20[[#This Row],[הפרש קבוע אחרון]]=I1539),1,"")</f>
        <v/>
      </c>
      <c r="P1538" s="1" t="str">
        <f>IF(AND(טבלה20[[#This Row],[דילוג]]=1,טבלה20[[#This Row],[הפרש קבוע אחרון]]=I1537,טבלה20[[#This Row],[מחזורי פעילות]]&gt;1),1,"")</f>
        <v/>
      </c>
      <c r="Q1538" s="1" t="str">
        <f>IF(OR(AND(טבלה20[[#This Row],[מחזורי פעילות]]&lt;&gt;"",M1539=""),AND(טבלה20[[#This Row],[פעילות]]=3,M1539=1)),טבלה20[[#This Row],[מחזורי פעילות]],"")</f>
        <v/>
      </c>
      <c r="R1538" s="1" t="str">
        <f>IF(טבלה20[[#This Row],[באיזה מחזור נעקר אחרי קביעה?]]&lt;&gt;"",1,"")</f>
        <v/>
      </c>
      <c r="S1538" s="1" t="str">
        <f>IF(AND(טבלה20[[#This Row],[באיזה מחזור נעקר אחרי קביעה?]]&lt;&gt;"",טבלה20[[#This Row],[CycleNumber]]&gt;B1539),טבלה20[[#This Row],[באיזה מחזור נעקר אחרי קביעה?]],"")</f>
        <v/>
      </c>
      <c r="T1538" s="1" t="str">
        <f>IF(AND(טבלה20[[#This Row],[הפרש קבוע אחרון]]&lt;&gt;"",I1537=""),טבלה20[[#This Row],[CycleNumber]],"")</f>
        <v/>
      </c>
      <c r="U1538" s="1" t="str">
        <f>IF(OR(טבלה20[[#This Row],[CycleNumber]]&gt;B1539,B1539=""),טבלה20[[#This Row],[CycleNumber]],"")</f>
        <v/>
      </c>
      <c r="V153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8" t="s">
        <v>153</v>
      </c>
      <c r="AO1538">
        <v>18</v>
      </c>
      <c r="AP1538">
        <v>32</v>
      </c>
      <c r="AQ1538">
        <f t="shared" si="50"/>
        <v>0</v>
      </c>
      <c r="AR1538" t="str">
        <f t="shared" si="51"/>
        <v/>
      </c>
    </row>
    <row r="1539" spans="1:44" hidden="1" x14ac:dyDescent="0.25">
      <c r="A1539" t="s">
        <v>153</v>
      </c>
      <c r="B1539">
        <v>20</v>
      </c>
      <c r="C1539">
        <v>0</v>
      </c>
      <c r="D1539">
        <v>1</v>
      </c>
      <c r="E1539">
        <v>0</v>
      </c>
      <c r="F1539">
        <v>30</v>
      </c>
      <c r="G1539" t="str">
        <f>IF(טבלה20[[#This Row],[CycleNumber]]&gt;2,IF(AND(טבלה20[[#This Row],[LengthofCycle]]-F1538=F1538-F1537,טבלה20[[#This Row],[LengthofCycle]]-F1538&lt;&gt;0),1,""),"")</f>
        <v/>
      </c>
      <c r="H1539" t="str">
        <f>IF(טבלה20[[#This Row],[דילוג]]=1,SUM(G1539:G1540),"")</f>
        <v/>
      </c>
      <c r="I1539" t="str">
        <f>IF(AND(טבלה20[[#This Row],[CycleNumber]]&gt;B1538,טבלה20[[#This Row],[CycleNumber]]&gt;2),IF(טבלה20[[#This Row],[דילוג]]=1,טבלה20[[#This Row],[LengthofCycle]]-F1538,I1538),"")</f>
        <v/>
      </c>
      <c r="J1539">
        <f>IF(AND(טבלה20[[#This Row],[CycleNumber]]&gt;B1538,טבלה20[[#This Row],[CycleNumber]]&gt;2),IF(טבלה20[[#This Row],[דילוג]]=1,1,IF(MAX(J1537:J1538)=1,1,IF(טבלה20[[#This Row],[LengthofCycle]]-F1538&lt;&gt;טבלה20[[#This Row],[הפרש קבוע אחרון]],0,""))),"")</f>
        <v>0</v>
      </c>
      <c r="K1539" t="str">
        <f>IF(טבלה20[[#This Row],[CycleNumber]]&lt;3,"",IF(טבלה20[[#This Row],[דילוג]]=1,1,IF(K1538="","",IF(טבלה20[[#This Row],[LengthofCycle]]-F1538=טבלה20[[#This Row],[הפרש קבוע אחרון]],1,IF(K1538+1&gt;3,"",K1538+1)))))</f>
        <v/>
      </c>
      <c r="L1539" t="str">
        <f>IF(OR(טבלה20[[#This Row],[פעילות]]="",K1538=""),"",IF(טבלה20[[#This Row],[פעילות]]=1,1,0))</f>
        <v/>
      </c>
      <c r="M1539" s="1" t="str">
        <f>IF(טבלה20[[#This Row],[פעילות]]="","",IF(OR(M1538="",AND(טבלה20[[#This Row],[דילוג]]=1,K1538=3)),1,M1538+1))</f>
        <v/>
      </c>
      <c r="N1539" s="1" t="str">
        <f>IF(AND(טבלה20[[#This Row],[מחזורי פעילות]]=3,G1540=1,טבלה20[[#This Row],[הפרש קבוע אחרון]]&lt;&gt;I1540),1,"")</f>
        <v/>
      </c>
      <c r="O1539" s="1" t="str">
        <f>IF(AND(טבלה20[[#This Row],[מחזורי פעילות]]=3,G1540=1,טבלה20[[#This Row],[הפרש קבוע אחרון]]=I1540),1,"")</f>
        <v/>
      </c>
      <c r="P1539" s="1" t="str">
        <f>IF(AND(טבלה20[[#This Row],[דילוג]]=1,טבלה20[[#This Row],[הפרש קבוע אחרון]]=I1538,טבלה20[[#This Row],[מחזורי פעילות]]&gt;1),1,"")</f>
        <v/>
      </c>
      <c r="Q1539" s="1" t="str">
        <f>IF(OR(AND(טבלה20[[#This Row],[מחזורי פעילות]]&lt;&gt;"",M1540=""),AND(טבלה20[[#This Row],[פעילות]]=3,M1540=1)),טבלה20[[#This Row],[מחזורי פעילות]],"")</f>
        <v/>
      </c>
      <c r="R1539" s="1" t="str">
        <f>IF(טבלה20[[#This Row],[באיזה מחזור נעקר אחרי קביעה?]]&lt;&gt;"",1,"")</f>
        <v/>
      </c>
      <c r="S1539" s="1" t="str">
        <f>IF(AND(טבלה20[[#This Row],[באיזה מחזור נעקר אחרי קביעה?]]&lt;&gt;"",טבלה20[[#This Row],[CycleNumber]]&gt;B1540),טבלה20[[#This Row],[באיזה מחזור נעקר אחרי קביעה?]],"")</f>
        <v/>
      </c>
      <c r="T1539" s="1" t="str">
        <f>IF(AND(טבלה20[[#This Row],[הפרש קבוע אחרון]]&lt;&gt;"",I1538=""),טבלה20[[#This Row],[CycleNumber]],"")</f>
        <v/>
      </c>
      <c r="U1539" s="1" t="str">
        <f>IF(OR(טבלה20[[#This Row],[CycleNumber]]&gt;B1540,B1540=""),טבלה20[[#This Row],[CycleNumber]],"")</f>
        <v/>
      </c>
      <c r="V153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39" t="s">
        <v>153</v>
      </c>
      <c r="AO1539">
        <v>19</v>
      </c>
      <c r="AP1539">
        <v>29</v>
      </c>
      <c r="AQ1539">
        <f t="shared" si="50"/>
        <v>0</v>
      </c>
      <c r="AR1539" t="str">
        <f t="shared" si="51"/>
        <v/>
      </c>
    </row>
    <row r="1540" spans="1:44" hidden="1" x14ac:dyDescent="0.25">
      <c r="A1540" t="s">
        <v>153</v>
      </c>
      <c r="B1540">
        <v>21</v>
      </c>
      <c r="C1540">
        <v>0</v>
      </c>
      <c r="D1540">
        <v>0</v>
      </c>
      <c r="E1540">
        <v>0</v>
      </c>
      <c r="F1540">
        <v>30</v>
      </c>
      <c r="G1540" t="str">
        <f>IF(טבלה20[[#This Row],[CycleNumber]]&gt;2,IF(AND(טבלה20[[#This Row],[LengthofCycle]]-F1539=F1539-F1538,טבלה20[[#This Row],[LengthofCycle]]-F1539&lt;&gt;0),1,""),"")</f>
        <v/>
      </c>
      <c r="H1540" t="str">
        <f>IF(טבלה20[[#This Row],[דילוג]]=1,SUM(G1540:G1541),"")</f>
        <v/>
      </c>
      <c r="I1540" t="str">
        <f>IF(AND(טבלה20[[#This Row],[CycleNumber]]&gt;B1539,טבלה20[[#This Row],[CycleNumber]]&gt;2),IF(טבלה20[[#This Row],[דילוג]]=1,טבלה20[[#This Row],[LengthofCycle]]-F1539,I1539),"")</f>
        <v/>
      </c>
      <c r="J1540">
        <f>IF(AND(טבלה20[[#This Row],[CycleNumber]]&gt;B1539,טבלה20[[#This Row],[CycleNumber]]&gt;2),IF(טבלה20[[#This Row],[דילוג]]=1,1,IF(MAX(J1538:J1539)=1,1,IF(טבלה20[[#This Row],[LengthofCycle]]-F1539&lt;&gt;טבלה20[[#This Row],[הפרש קבוע אחרון]],0,""))),"")</f>
        <v>0</v>
      </c>
      <c r="K1540" t="str">
        <f>IF(טבלה20[[#This Row],[CycleNumber]]&lt;3,"",IF(טבלה20[[#This Row],[דילוג]]=1,1,IF(K1539="","",IF(טבלה20[[#This Row],[LengthofCycle]]-F1539=טבלה20[[#This Row],[הפרש קבוע אחרון]],1,IF(K1539+1&gt;3,"",K1539+1)))))</f>
        <v/>
      </c>
      <c r="L1540" t="str">
        <f>IF(OR(טבלה20[[#This Row],[פעילות]]="",K1539=""),"",IF(טבלה20[[#This Row],[פעילות]]=1,1,0))</f>
        <v/>
      </c>
      <c r="M1540" s="1" t="str">
        <f>IF(טבלה20[[#This Row],[פעילות]]="","",IF(OR(M1539="",AND(טבלה20[[#This Row],[דילוג]]=1,K1539=3)),1,M1539+1))</f>
        <v/>
      </c>
      <c r="N1540" s="1" t="str">
        <f>IF(AND(טבלה20[[#This Row],[מחזורי פעילות]]=3,G1541=1,טבלה20[[#This Row],[הפרש קבוע אחרון]]&lt;&gt;I1541),1,"")</f>
        <v/>
      </c>
      <c r="O1540" s="1" t="str">
        <f>IF(AND(טבלה20[[#This Row],[מחזורי פעילות]]=3,G1541=1,טבלה20[[#This Row],[הפרש קבוע אחרון]]=I1541),1,"")</f>
        <v/>
      </c>
      <c r="P1540" s="1" t="str">
        <f>IF(AND(טבלה20[[#This Row],[דילוג]]=1,טבלה20[[#This Row],[הפרש קבוע אחרון]]=I1539,טבלה20[[#This Row],[מחזורי פעילות]]&gt;1),1,"")</f>
        <v/>
      </c>
      <c r="Q1540" s="1" t="str">
        <f>IF(OR(AND(טבלה20[[#This Row],[מחזורי פעילות]]&lt;&gt;"",M1541=""),AND(טבלה20[[#This Row],[פעילות]]=3,M1541=1)),טבלה20[[#This Row],[מחזורי פעילות]],"")</f>
        <v/>
      </c>
      <c r="R1540" s="1" t="str">
        <f>IF(טבלה20[[#This Row],[באיזה מחזור נעקר אחרי קביעה?]]&lt;&gt;"",1,"")</f>
        <v/>
      </c>
      <c r="S1540" s="1" t="str">
        <f>IF(AND(טבלה20[[#This Row],[באיזה מחזור נעקר אחרי קביעה?]]&lt;&gt;"",טבלה20[[#This Row],[CycleNumber]]&gt;B1541),טבלה20[[#This Row],[באיזה מחזור נעקר אחרי קביעה?]],"")</f>
        <v/>
      </c>
      <c r="T1540" s="1" t="str">
        <f>IF(AND(טבלה20[[#This Row],[הפרש קבוע אחרון]]&lt;&gt;"",I1539=""),טבלה20[[#This Row],[CycleNumber]],"")</f>
        <v/>
      </c>
      <c r="U1540" s="1" t="str">
        <f>IF(OR(טבלה20[[#This Row],[CycleNumber]]&gt;B1541,B1541=""),טבלה20[[#This Row],[CycleNumber]],"")</f>
        <v/>
      </c>
      <c r="V154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0" t="s">
        <v>153</v>
      </c>
      <c r="AO1540">
        <v>20</v>
      </c>
      <c r="AP1540">
        <v>30</v>
      </c>
      <c r="AQ1540">
        <f t="shared" si="50"/>
        <v>0</v>
      </c>
      <c r="AR1540" t="str">
        <f t="shared" si="51"/>
        <v/>
      </c>
    </row>
    <row r="1541" spans="1:44" hidden="1" x14ac:dyDescent="0.25">
      <c r="A1541" t="s">
        <v>153</v>
      </c>
      <c r="B1541">
        <v>22</v>
      </c>
      <c r="C1541">
        <v>0</v>
      </c>
      <c r="D1541">
        <v>1</v>
      </c>
      <c r="E1541">
        <v>0</v>
      </c>
      <c r="F1541">
        <v>30</v>
      </c>
      <c r="G1541" t="str">
        <f>IF(טבלה20[[#This Row],[CycleNumber]]&gt;2,IF(AND(טבלה20[[#This Row],[LengthofCycle]]-F1540=F1540-F1539,טבלה20[[#This Row],[LengthofCycle]]-F1540&lt;&gt;0),1,""),"")</f>
        <v/>
      </c>
      <c r="H1541" t="str">
        <f>IF(טבלה20[[#This Row],[דילוג]]=1,SUM(G1541:G1542),"")</f>
        <v/>
      </c>
      <c r="I1541" t="str">
        <f>IF(AND(טבלה20[[#This Row],[CycleNumber]]&gt;B1540,טבלה20[[#This Row],[CycleNumber]]&gt;2),IF(טבלה20[[#This Row],[דילוג]]=1,טבלה20[[#This Row],[LengthofCycle]]-F1540,I1540),"")</f>
        <v/>
      </c>
      <c r="J1541">
        <f>IF(AND(טבלה20[[#This Row],[CycleNumber]]&gt;B1540,טבלה20[[#This Row],[CycleNumber]]&gt;2),IF(טבלה20[[#This Row],[דילוג]]=1,1,IF(MAX(J1539:J1540)=1,1,IF(טבלה20[[#This Row],[LengthofCycle]]-F1540&lt;&gt;טבלה20[[#This Row],[הפרש קבוע אחרון]],0,""))),"")</f>
        <v>0</v>
      </c>
      <c r="K1541" t="str">
        <f>IF(טבלה20[[#This Row],[CycleNumber]]&lt;3,"",IF(טבלה20[[#This Row],[דילוג]]=1,1,IF(K1540="","",IF(טבלה20[[#This Row],[LengthofCycle]]-F1540=טבלה20[[#This Row],[הפרש קבוע אחרון]],1,IF(K1540+1&gt;3,"",K1540+1)))))</f>
        <v/>
      </c>
      <c r="L1541" t="str">
        <f>IF(OR(טבלה20[[#This Row],[פעילות]]="",K1540=""),"",IF(טבלה20[[#This Row],[פעילות]]=1,1,0))</f>
        <v/>
      </c>
      <c r="M1541" s="1" t="str">
        <f>IF(טבלה20[[#This Row],[פעילות]]="","",IF(OR(M1540="",AND(טבלה20[[#This Row],[דילוג]]=1,K1540=3)),1,M1540+1))</f>
        <v/>
      </c>
      <c r="N1541" s="1" t="str">
        <f>IF(AND(טבלה20[[#This Row],[מחזורי פעילות]]=3,G1542=1,טבלה20[[#This Row],[הפרש קבוע אחרון]]&lt;&gt;I1542),1,"")</f>
        <v/>
      </c>
      <c r="O1541" s="1" t="str">
        <f>IF(AND(טבלה20[[#This Row],[מחזורי פעילות]]=3,G1542=1,טבלה20[[#This Row],[הפרש קבוע אחרון]]=I1542),1,"")</f>
        <v/>
      </c>
      <c r="P1541" s="1" t="str">
        <f>IF(AND(טבלה20[[#This Row],[דילוג]]=1,טבלה20[[#This Row],[הפרש קבוע אחרון]]=I1540,טבלה20[[#This Row],[מחזורי פעילות]]&gt;1),1,"")</f>
        <v/>
      </c>
      <c r="Q1541" s="1" t="str">
        <f>IF(OR(AND(טבלה20[[#This Row],[מחזורי פעילות]]&lt;&gt;"",M1542=""),AND(טבלה20[[#This Row],[פעילות]]=3,M1542=1)),טבלה20[[#This Row],[מחזורי פעילות]],"")</f>
        <v/>
      </c>
      <c r="R1541" s="1" t="str">
        <f>IF(טבלה20[[#This Row],[באיזה מחזור נעקר אחרי קביעה?]]&lt;&gt;"",1,"")</f>
        <v/>
      </c>
      <c r="S1541" s="1" t="str">
        <f>IF(AND(טבלה20[[#This Row],[באיזה מחזור נעקר אחרי קביעה?]]&lt;&gt;"",טבלה20[[#This Row],[CycleNumber]]&gt;B1542),טבלה20[[#This Row],[באיזה מחזור נעקר אחרי קביעה?]],"")</f>
        <v/>
      </c>
      <c r="T1541" s="1" t="str">
        <f>IF(AND(טבלה20[[#This Row],[הפרש קבוע אחרון]]&lt;&gt;"",I1540=""),טבלה20[[#This Row],[CycleNumber]],"")</f>
        <v/>
      </c>
      <c r="U1541" s="1" t="str">
        <f>IF(OR(טבלה20[[#This Row],[CycleNumber]]&gt;B1542,B1542=""),טבלה20[[#This Row],[CycleNumber]],"")</f>
        <v/>
      </c>
      <c r="V154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1" t="s">
        <v>153</v>
      </c>
      <c r="AO1541">
        <v>21</v>
      </c>
      <c r="AP1541">
        <v>30</v>
      </c>
      <c r="AQ1541">
        <f t="shared" ref="AQ1541:AQ1563" si="52">IF(AO1541=AO1539+2,IF(AND(AP1539-AP1540=AP1540-AP1541,AP1539-AP1540&lt;&gt;0),1,0),"")</f>
        <v>0</v>
      </c>
      <c r="AR1541" t="str">
        <f t="shared" si="51"/>
        <v/>
      </c>
    </row>
    <row r="1542" spans="1:44" hidden="1" x14ac:dyDescent="0.25">
      <c r="A1542" t="s">
        <v>153</v>
      </c>
      <c r="B1542">
        <v>23</v>
      </c>
      <c r="C1542">
        <v>0</v>
      </c>
      <c r="D1542">
        <v>0</v>
      </c>
      <c r="E1542">
        <v>0</v>
      </c>
      <c r="F1542">
        <v>23</v>
      </c>
      <c r="G1542" t="str">
        <f>IF(טבלה20[[#This Row],[CycleNumber]]&gt;2,IF(AND(טבלה20[[#This Row],[LengthofCycle]]-F1541=F1541-F1540,טבלה20[[#This Row],[LengthofCycle]]-F1541&lt;&gt;0),1,""),"")</f>
        <v/>
      </c>
      <c r="H1542" t="str">
        <f>IF(טבלה20[[#This Row],[דילוג]]=1,SUM(G1542:G1543),"")</f>
        <v/>
      </c>
      <c r="I1542" t="str">
        <f>IF(AND(טבלה20[[#This Row],[CycleNumber]]&gt;B1541,טבלה20[[#This Row],[CycleNumber]]&gt;2),IF(טבלה20[[#This Row],[דילוג]]=1,טבלה20[[#This Row],[LengthofCycle]]-F1541,I1541),"")</f>
        <v/>
      </c>
      <c r="J1542">
        <f>IF(AND(טבלה20[[#This Row],[CycleNumber]]&gt;B1541,טבלה20[[#This Row],[CycleNumber]]&gt;2),IF(טבלה20[[#This Row],[דילוג]]=1,1,IF(MAX(J1540:J1541)=1,1,IF(טבלה20[[#This Row],[LengthofCycle]]-F1541&lt;&gt;טבלה20[[#This Row],[הפרש קבוע אחרון]],0,""))),"")</f>
        <v>0</v>
      </c>
      <c r="K1542" t="str">
        <f>IF(טבלה20[[#This Row],[CycleNumber]]&lt;3,"",IF(טבלה20[[#This Row],[דילוג]]=1,1,IF(K1541="","",IF(טבלה20[[#This Row],[LengthofCycle]]-F1541=טבלה20[[#This Row],[הפרש קבוע אחרון]],1,IF(K1541+1&gt;3,"",K1541+1)))))</f>
        <v/>
      </c>
      <c r="L1542" t="str">
        <f>IF(OR(טבלה20[[#This Row],[פעילות]]="",K1541=""),"",IF(טבלה20[[#This Row],[פעילות]]=1,1,0))</f>
        <v/>
      </c>
      <c r="M1542" s="1" t="str">
        <f>IF(טבלה20[[#This Row],[פעילות]]="","",IF(OR(M1541="",AND(טבלה20[[#This Row],[דילוג]]=1,K1541=3)),1,M1541+1))</f>
        <v/>
      </c>
      <c r="N1542" s="1" t="str">
        <f>IF(AND(טבלה20[[#This Row],[מחזורי פעילות]]=3,G1543=1,טבלה20[[#This Row],[הפרש קבוע אחרון]]&lt;&gt;I1543),1,"")</f>
        <v/>
      </c>
      <c r="O1542" s="1" t="str">
        <f>IF(AND(טבלה20[[#This Row],[מחזורי פעילות]]=3,G1543=1,טבלה20[[#This Row],[הפרש קבוע אחרון]]=I1543),1,"")</f>
        <v/>
      </c>
      <c r="P1542" s="1" t="str">
        <f>IF(AND(טבלה20[[#This Row],[דילוג]]=1,טבלה20[[#This Row],[הפרש קבוע אחרון]]=I1541,טבלה20[[#This Row],[מחזורי פעילות]]&gt;1),1,"")</f>
        <v/>
      </c>
      <c r="Q1542" s="1" t="str">
        <f>IF(OR(AND(טבלה20[[#This Row],[מחזורי פעילות]]&lt;&gt;"",M1543=""),AND(טבלה20[[#This Row],[פעילות]]=3,M1543=1)),טבלה20[[#This Row],[מחזורי פעילות]],"")</f>
        <v/>
      </c>
      <c r="R1542" s="1" t="str">
        <f>IF(טבלה20[[#This Row],[באיזה מחזור נעקר אחרי קביעה?]]&lt;&gt;"",1,"")</f>
        <v/>
      </c>
      <c r="S1542" s="1" t="str">
        <f>IF(AND(טבלה20[[#This Row],[באיזה מחזור נעקר אחרי קביעה?]]&lt;&gt;"",טבלה20[[#This Row],[CycleNumber]]&gt;B1543),טבלה20[[#This Row],[באיזה מחזור נעקר אחרי קביעה?]],"")</f>
        <v/>
      </c>
      <c r="T1542" s="1" t="str">
        <f>IF(AND(טבלה20[[#This Row],[הפרש קבוע אחרון]]&lt;&gt;"",I1541=""),טבלה20[[#This Row],[CycleNumber]],"")</f>
        <v/>
      </c>
      <c r="U1542" s="1" t="str">
        <f>IF(OR(טבלה20[[#This Row],[CycleNumber]]&gt;B1543,B1543=""),טבלה20[[#This Row],[CycleNumber]],"")</f>
        <v/>
      </c>
      <c r="V154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2" t="s">
        <v>153</v>
      </c>
      <c r="AO1542">
        <v>22</v>
      </c>
      <c r="AP1542">
        <v>30</v>
      </c>
      <c r="AQ1542">
        <f t="shared" si="52"/>
        <v>0</v>
      </c>
      <c r="AR1542" t="str">
        <f t="shared" ref="AR1542:AR1563" si="53">IF(AND(AQ1542=1,AQ1541=1),1,"")</f>
        <v/>
      </c>
    </row>
    <row r="1543" spans="1:44" hidden="1" x14ac:dyDescent="0.25">
      <c r="A1543" t="s">
        <v>153</v>
      </c>
      <c r="B1543">
        <v>24</v>
      </c>
      <c r="C1543">
        <v>0</v>
      </c>
      <c r="D1543">
        <v>0</v>
      </c>
      <c r="E1543">
        <v>0</v>
      </c>
      <c r="F1543">
        <v>28</v>
      </c>
      <c r="G1543" t="str">
        <f>IF(טבלה20[[#This Row],[CycleNumber]]&gt;2,IF(AND(טבלה20[[#This Row],[LengthofCycle]]-F1542=F1542-F1541,טבלה20[[#This Row],[LengthofCycle]]-F1542&lt;&gt;0),1,""),"")</f>
        <v/>
      </c>
      <c r="H1543" t="str">
        <f>IF(טבלה20[[#This Row],[דילוג]]=1,SUM(G1543:G1544),"")</f>
        <v/>
      </c>
      <c r="I1543" t="str">
        <f>IF(AND(טבלה20[[#This Row],[CycleNumber]]&gt;B1542,טבלה20[[#This Row],[CycleNumber]]&gt;2),IF(טבלה20[[#This Row],[דילוג]]=1,טבלה20[[#This Row],[LengthofCycle]]-F1542,I1542),"")</f>
        <v/>
      </c>
      <c r="J1543">
        <f>IF(AND(טבלה20[[#This Row],[CycleNumber]]&gt;B1542,טבלה20[[#This Row],[CycleNumber]]&gt;2),IF(טבלה20[[#This Row],[דילוג]]=1,1,IF(MAX(J1541:J1542)=1,1,IF(טבלה20[[#This Row],[LengthofCycle]]-F1542&lt;&gt;טבלה20[[#This Row],[הפרש קבוע אחרון]],0,""))),"")</f>
        <v>0</v>
      </c>
      <c r="K1543" t="str">
        <f>IF(טבלה20[[#This Row],[CycleNumber]]&lt;3,"",IF(טבלה20[[#This Row],[דילוג]]=1,1,IF(K1542="","",IF(טבלה20[[#This Row],[LengthofCycle]]-F1542=טבלה20[[#This Row],[הפרש קבוע אחרון]],1,IF(K1542+1&gt;3,"",K1542+1)))))</f>
        <v/>
      </c>
      <c r="L1543" t="str">
        <f>IF(OR(טבלה20[[#This Row],[פעילות]]="",K1542=""),"",IF(טבלה20[[#This Row],[פעילות]]=1,1,0))</f>
        <v/>
      </c>
      <c r="M1543" s="1" t="str">
        <f>IF(טבלה20[[#This Row],[פעילות]]="","",IF(OR(M1542="",AND(טבלה20[[#This Row],[דילוג]]=1,K1542=3)),1,M1542+1))</f>
        <v/>
      </c>
      <c r="N1543" s="1" t="str">
        <f>IF(AND(טבלה20[[#This Row],[מחזורי פעילות]]=3,G1544=1,טבלה20[[#This Row],[הפרש קבוע אחרון]]&lt;&gt;I1544),1,"")</f>
        <v/>
      </c>
      <c r="O1543" s="1" t="str">
        <f>IF(AND(טבלה20[[#This Row],[מחזורי פעילות]]=3,G1544=1,טבלה20[[#This Row],[הפרש קבוע אחרון]]=I1544),1,"")</f>
        <v/>
      </c>
      <c r="P1543" s="1" t="str">
        <f>IF(AND(טבלה20[[#This Row],[דילוג]]=1,טבלה20[[#This Row],[הפרש קבוע אחרון]]=I1542,טבלה20[[#This Row],[מחזורי פעילות]]&gt;1),1,"")</f>
        <v/>
      </c>
      <c r="Q1543" s="1" t="str">
        <f>IF(OR(AND(טבלה20[[#This Row],[מחזורי פעילות]]&lt;&gt;"",M1544=""),AND(טבלה20[[#This Row],[פעילות]]=3,M1544=1)),טבלה20[[#This Row],[מחזורי פעילות]],"")</f>
        <v/>
      </c>
      <c r="R1543" s="1" t="str">
        <f>IF(טבלה20[[#This Row],[באיזה מחזור נעקר אחרי קביעה?]]&lt;&gt;"",1,"")</f>
        <v/>
      </c>
      <c r="S1543" s="1" t="str">
        <f>IF(AND(טבלה20[[#This Row],[באיזה מחזור נעקר אחרי קביעה?]]&lt;&gt;"",טבלה20[[#This Row],[CycleNumber]]&gt;B1544),טבלה20[[#This Row],[באיזה מחזור נעקר אחרי קביעה?]],"")</f>
        <v/>
      </c>
      <c r="T1543" s="1" t="str">
        <f>IF(AND(טבלה20[[#This Row],[הפרש קבוע אחרון]]&lt;&gt;"",I1542=""),טבלה20[[#This Row],[CycleNumber]],"")</f>
        <v/>
      </c>
      <c r="U1543" s="1" t="str">
        <f>IF(OR(טבלה20[[#This Row],[CycleNumber]]&gt;B1544,B1544=""),טבלה20[[#This Row],[CycleNumber]],"")</f>
        <v/>
      </c>
      <c r="V154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3" t="s">
        <v>153</v>
      </c>
      <c r="AO1543">
        <v>23</v>
      </c>
      <c r="AP1543">
        <v>23</v>
      </c>
      <c r="AQ1543">
        <f t="shared" si="52"/>
        <v>0</v>
      </c>
      <c r="AR1543" t="str">
        <f t="shared" si="53"/>
        <v/>
      </c>
    </row>
    <row r="1544" spans="1:44" hidden="1" x14ac:dyDescent="0.25">
      <c r="A1544" t="s">
        <v>153</v>
      </c>
      <c r="B1544">
        <v>25</v>
      </c>
      <c r="C1544">
        <v>0</v>
      </c>
      <c r="D1544">
        <v>1</v>
      </c>
      <c r="E1544">
        <v>0</v>
      </c>
      <c r="F1544">
        <v>29</v>
      </c>
      <c r="G1544" t="str">
        <f>IF(טבלה20[[#This Row],[CycleNumber]]&gt;2,IF(AND(טבלה20[[#This Row],[LengthofCycle]]-F1543=F1543-F1542,טבלה20[[#This Row],[LengthofCycle]]-F1543&lt;&gt;0),1,""),"")</f>
        <v/>
      </c>
      <c r="H1544" t="str">
        <f>IF(טבלה20[[#This Row],[דילוג]]=1,SUM(G1544:G1545),"")</f>
        <v/>
      </c>
      <c r="I1544" t="str">
        <f>IF(AND(טבלה20[[#This Row],[CycleNumber]]&gt;B1543,טבלה20[[#This Row],[CycleNumber]]&gt;2),IF(טבלה20[[#This Row],[דילוג]]=1,טבלה20[[#This Row],[LengthofCycle]]-F1543,I1543),"")</f>
        <v/>
      </c>
      <c r="J1544">
        <f>IF(AND(טבלה20[[#This Row],[CycleNumber]]&gt;B1543,טבלה20[[#This Row],[CycleNumber]]&gt;2),IF(טבלה20[[#This Row],[דילוג]]=1,1,IF(MAX(J1542:J1543)=1,1,IF(טבלה20[[#This Row],[LengthofCycle]]-F1543&lt;&gt;טבלה20[[#This Row],[הפרש קבוע אחרון]],0,""))),"")</f>
        <v>0</v>
      </c>
      <c r="K1544" t="str">
        <f>IF(טבלה20[[#This Row],[CycleNumber]]&lt;3,"",IF(טבלה20[[#This Row],[דילוג]]=1,1,IF(K1543="","",IF(טבלה20[[#This Row],[LengthofCycle]]-F1543=טבלה20[[#This Row],[הפרש קבוע אחרון]],1,IF(K1543+1&gt;3,"",K1543+1)))))</f>
        <v/>
      </c>
      <c r="L1544" t="str">
        <f>IF(OR(טבלה20[[#This Row],[פעילות]]="",K1543=""),"",IF(טבלה20[[#This Row],[פעילות]]=1,1,0))</f>
        <v/>
      </c>
      <c r="M1544" s="1" t="str">
        <f>IF(טבלה20[[#This Row],[פעילות]]="","",IF(OR(M1543="",AND(טבלה20[[#This Row],[דילוג]]=1,K1543=3)),1,M1543+1))</f>
        <v/>
      </c>
      <c r="N1544" s="1" t="str">
        <f>IF(AND(טבלה20[[#This Row],[מחזורי פעילות]]=3,G1545=1,טבלה20[[#This Row],[הפרש קבוע אחרון]]&lt;&gt;I1545),1,"")</f>
        <v/>
      </c>
      <c r="O1544" s="1" t="str">
        <f>IF(AND(טבלה20[[#This Row],[מחזורי פעילות]]=3,G1545=1,טבלה20[[#This Row],[הפרש קבוע אחרון]]=I1545),1,"")</f>
        <v/>
      </c>
      <c r="P1544" s="1" t="str">
        <f>IF(AND(טבלה20[[#This Row],[דילוג]]=1,טבלה20[[#This Row],[הפרש קבוע אחרון]]=I1543,טבלה20[[#This Row],[מחזורי פעילות]]&gt;1),1,"")</f>
        <v/>
      </c>
      <c r="Q1544" s="1" t="str">
        <f>IF(OR(AND(טבלה20[[#This Row],[מחזורי פעילות]]&lt;&gt;"",M1545=""),AND(טבלה20[[#This Row],[פעילות]]=3,M1545=1)),טבלה20[[#This Row],[מחזורי פעילות]],"")</f>
        <v/>
      </c>
      <c r="R1544" s="1" t="str">
        <f>IF(טבלה20[[#This Row],[באיזה מחזור נעקר אחרי קביעה?]]&lt;&gt;"",1,"")</f>
        <v/>
      </c>
      <c r="S1544" s="1" t="str">
        <f>IF(AND(טבלה20[[#This Row],[באיזה מחזור נעקר אחרי קביעה?]]&lt;&gt;"",טבלה20[[#This Row],[CycleNumber]]&gt;B1545),טבלה20[[#This Row],[באיזה מחזור נעקר אחרי קביעה?]],"")</f>
        <v/>
      </c>
      <c r="T1544" s="1" t="str">
        <f>IF(AND(טבלה20[[#This Row],[הפרש קבוע אחרון]]&lt;&gt;"",I1543=""),טבלה20[[#This Row],[CycleNumber]],"")</f>
        <v/>
      </c>
      <c r="U1544" s="1" t="str">
        <f>IF(OR(טבלה20[[#This Row],[CycleNumber]]&gt;B1545,B1545=""),טבלה20[[#This Row],[CycleNumber]],"")</f>
        <v/>
      </c>
      <c r="V154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4" t="s">
        <v>153</v>
      </c>
      <c r="AO1544">
        <v>24</v>
      </c>
      <c r="AP1544">
        <v>28</v>
      </c>
      <c r="AQ1544">
        <f t="shared" si="52"/>
        <v>0</v>
      </c>
      <c r="AR1544" t="str">
        <f t="shared" si="53"/>
        <v/>
      </c>
    </row>
    <row r="1545" spans="1:44" hidden="1" x14ac:dyDescent="0.25">
      <c r="A1545" t="s">
        <v>153</v>
      </c>
      <c r="B1545">
        <v>26</v>
      </c>
      <c r="C1545">
        <v>0</v>
      </c>
      <c r="D1545">
        <v>1</v>
      </c>
      <c r="E1545">
        <v>0</v>
      </c>
      <c r="F1545">
        <v>32</v>
      </c>
      <c r="G1545" t="str">
        <f>IF(טבלה20[[#This Row],[CycleNumber]]&gt;2,IF(AND(טבלה20[[#This Row],[LengthofCycle]]-F1544=F1544-F1543,טבלה20[[#This Row],[LengthofCycle]]-F1544&lt;&gt;0),1,""),"")</f>
        <v/>
      </c>
      <c r="H1545" t="str">
        <f>IF(טבלה20[[#This Row],[דילוג]]=1,SUM(G1545:G1546),"")</f>
        <v/>
      </c>
      <c r="I1545" t="str">
        <f>IF(AND(טבלה20[[#This Row],[CycleNumber]]&gt;B1544,טבלה20[[#This Row],[CycleNumber]]&gt;2),IF(טבלה20[[#This Row],[דילוג]]=1,טבלה20[[#This Row],[LengthofCycle]]-F1544,I1544),"")</f>
        <v/>
      </c>
      <c r="J1545">
        <f>IF(AND(טבלה20[[#This Row],[CycleNumber]]&gt;B1544,טבלה20[[#This Row],[CycleNumber]]&gt;2),IF(טבלה20[[#This Row],[דילוג]]=1,1,IF(MAX(J1543:J1544)=1,1,IF(טבלה20[[#This Row],[LengthofCycle]]-F1544&lt;&gt;טבלה20[[#This Row],[הפרש קבוע אחרון]],0,""))),"")</f>
        <v>0</v>
      </c>
      <c r="K1545" t="str">
        <f>IF(טבלה20[[#This Row],[CycleNumber]]&lt;3,"",IF(טבלה20[[#This Row],[דילוג]]=1,1,IF(K1544="","",IF(טבלה20[[#This Row],[LengthofCycle]]-F1544=טבלה20[[#This Row],[הפרש קבוע אחרון]],1,IF(K1544+1&gt;3,"",K1544+1)))))</f>
        <v/>
      </c>
      <c r="L1545" t="str">
        <f>IF(OR(טבלה20[[#This Row],[פעילות]]="",K1544=""),"",IF(טבלה20[[#This Row],[פעילות]]=1,1,0))</f>
        <v/>
      </c>
      <c r="M1545" s="1" t="str">
        <f>IF(טבלה20[[#This Row],[פעילות]]="","",IF(OR(M1544="",AND(טבלה20[[#This Row],[דילוג]]=1,K1544=3)),1,M1544+1))</f>
        <v/>
      </c>
      <c r="N1545" s="1" t="str">
        <f>IF(AND(טבלה20[[#This Row],[מחזורי פעילות]]=3,G1546=1,טבלה20[[#This Row],[הפרש קבוע אחרון]]&lt;&gt;I1546),1,"")</f>
        <v/>
      </c>
      <c r="O1545" s="1" t="str">
        <f>IF(AND(טבלה20[[#This Row],[מחזורי פעילות]]=3,G1546=1,טבלה20[[#This Row],[הפרש קבוע אחרון]]=I1546),1,"")</f>
        <v/>
      </c>
      <c r="P1545" s="1" t="str">
        <f>IF(AND(טבלה20[[#This Row],[דילוג]]=1,טבלה20[[#This Row],[הפרש קבוע אחרון]]=I1544,טבלה20[[#This Row],[מחזורי פעילות]]&gt;1),1,"")</f>
        <v/>
      </c>
      <c r="Q1545" s="1" t="str">
        <f>IF(OR(AND(טבלה20[[#This Row],[מחזורי פעילות]]&lt;&gt;"",M1546=""),AND(טבלה20[[#This Row],[פעילות]]=3,M1546=1)),טבלה20[[#This Row],[מחזורי פעילות]],"")</f>
        <v/>
      </c>
      <c r="R1545" s="1" t="str">
        <f>IF(טבלה20[[#This Row],[באיזה מחזור נעקר אחרי קביעה?]]&lt;&gt;"",1,"")</f>
        <v/>
      </c>
      <c r="S1545" s="1" t="str">
        <f>IF(AND(טבלה20[[#This Row],[באיזה מחזור נעקר אחרי קביעה?]]&lt;&gt;"",טבלה20[[#This Row],[CycleNumber]]&gt;B1546),טבלה20[[#This Row],[באיזה מחזור נעקר אחרי קביעה?]],"")</f>
        <v/>
      </c>
      <c r="T1545" s="1" t="str">
        <f>IF(AND(טבלה20[[#This Row],[הפרש קבוע אחרון]]&lt;&gt;"",I1544=""),טבלה20[[#This Row],[CycleNumber]],"")</f>
        <v/>
      </c>
      <c r="U1545" s="1" t="str">
        <f>IF(OR(טבלה20[[#This Row],[CycleNumber]]&gt;B1546,B1546=""),טבלה20[[#This Row],[CycleNumber]],"")</f>
        <v/>
      </c>
      <c r="V154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5" t="s">
        <v>153</v>
      </c>
      <c r="AO1545">
        <v>25</v>
      </c>
      <c r="AP1545">
        <v>29</v>
      </c>
      <c r="AQ1545">
        <f t="shared" si="52"/>
        <v>0</v>
      </c>
      <c r="AR1545" t="str">
        <f t="shared" si="53"/>
        <v/>
      </c>
    </row>
    <row r="1546" spans="1:44" hidden="1" x14ac:dyDescent="0.25">
      <c r="A1546" t="s">
        <v>153</v>
      </c>
      <c r="B1546">
        <v>27</v>
      </c>
      <c r="C1546">
        <v>0</v>
      </c>
      <c r="D1546">
        <v>1</v>
      </c>
      <c r="E1546">
        <v>0</v>
      </c>
      <c r="F1546">
        <v>29</v>
      </c>
      <c r="G1546" t="str">
        <f>IF(טבלה20[[#This Row],[CycleNumber]]&gt;2,IF(AND(טבלה20[[#This Row],[LengthofCycle]]-F1545=F1545-F1544,טבלה20[[#This Row],[LengthofCycle]]-F1545&lt;&gt;0),1,""),"")</f>
        <v/>
      </c>
      <c r="H1546" t="str">
        <f>IF(טבלה20[[#This Row],[דילוג]]=1,SUM(G1546:G1547),"")</f>
        <v/>
      </c>
      <c r="I1546" t="str">
        <f>IF(AND(טבלה20[[#This Row],[CycleNumber]]&gt;B1545,טבלה20[[#This Row],[CycleNumber]]&gt;2),IF(טבלה20[[#This Row],[דילוג]]=1,טבלה20[[#This Row],[LengthofCycle]]-F1545,I1545),"")</f>
        <v/>
      </c>
      <c r="J1546">
        <f>IF(AND(טבלה20[[#This Row],[CycleNumber]]&gt;B1545,טבלה20[[#This Row],[CycleNumber]]&gt;2),IF(טבלה20[[#This Row],[דילוג]]=1,1,IF(MAX(J1544:J1545)=1,1,IF(טבלה20[[#This Row],[LengthofCycle]]-F1545&lt;&gt;טבלה20[[#This Row],[הפרש קבוע אחרון]],0,""))),"")</f>
        <v>0</v>
      </c>
      <c r="K1546" t="str">
        <f>IF(טבלה20[[#This Row],[CycleNumber]]&lt;3,"",IF(טבלה20[[#This Row],[דילוג]]=1,1,IF(K1545="","",IF(טבלה20[[#This Row],[LengthofCycle]]-F1545=טבלה20[[#This Row],[הפרש קבוע אחרון]],1,IF(K1545+1&gt;3,"",K1545+1)))))</f>
        <v/>
      </c>
      <c r="L1546" t="str">
        <f>IF(OR(טבלה20[[#This Row],[פעילות]]="",K1545=""),"",IF(טבלה20[[#This Row],[פעילות]]=1,1,0))</f>
        <v/>
      </c>
      <c r="M1546" s="1" t="str">
        <f>IF(טבלה20[[#This Row],[פעילות]]="","",IF(OR(M1545="",AND(טבלה20[[#This Row],[דילוג]]=1,K1545=3)),1,M1545+1))</f>
        <v/>
      </c>
      <c r="N1546" s="1" t="str">
        <f>IF(AND(טבלה20[[#This Row],[מחזורי פעילות]]=3,G1547=1,טבלה20[[#This Row],[הפרש קבוע אחרון]]&lt;&gt;I1547),1,"")</f>
        <v/>
      </c>
      <c r="O1546" s="1" t="str">
        <f>IF(AND(טבלה20[[#This Row],[מחזורי פעילות]]=3,G1547=1,טבלה20[[#This Row],[הפרש קבוע אחרון]]=I1547),1,"")</f>
        <v/>
      </c>
      <c r="P1546" s="1" t="str">
        <f>IF(AND(טבלה20[[#This Row],[דילוג]]=1,טבלה20[[#This Row],[הפרש קבוע אחרון]]=I1545,טבלה20[[#This Row],[מחזורי פעילות]]&gt;1),1,"")</f>
        <v/>
      </c>
      <c r="Q1546" s="1" t="str">
        <f>IF(OR(AND(טבלה20[[#This Row],[מחזורי פעילות]]&lt;&gt;"",M1547=""),AND(טבלה20[[#This Row],[פעילות]]=3,M1547=1)),טבלה20[[#This Row],[מחזורי פעילות]],"")</f>
        <v/>
      </c>
      <c r="R1546" s="1" t="str">
        <f>IF(טבלה20[[#This Row],[באיזה מחזור נעקר אחרי קביעה?]]&lt;&gt;"",1,"")</f>
        <v/>
      </c>
      <c r="S1546" s="1" t="str">
        <f>IF(AND(טבלה20[[#This Row],[באיזה מחזור נעקר אחרי קביעה?]]&lt;&gt;"",טבלה20[[#This Row],[CycleNumber]]&gt;B1547),טבלה20[[#This Row],[באיזה מחזור נעקר אחרי קביעה?]],"")</f>
        <v/>
      </c>
      <c r="T1546" s="1" t="str">
        <f>IF(AND(טבלה20[[#This Row],[הפרש קבוע אחרון]]&lt;&gt;"",I1545=""),טבלה20[[#This Row],[CycleNumber]],"")</f>
        <v/>
      </c>
      <c r="U1546" s="1" t="str">
        <f>IF(OR(טבלה20[[#This Row],[CycleNumber]]&gt;B1547,B1547=""),טבלה20[[#This Row],[CycleNumber]],"")</f>
        <v/>
      </c>
      <c r="V154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6" t="s">
        <v>153</v>
      </c>
      <c r="AO1546">
        <v>26</v>
      </c>
      <c r="AP1546">
        <v>32</v>
      </c>
      <c r="AQ1546">
        <f t="shared" si="52"/>
        <v>0</v>
      </c>
      <c r="AR1546" t="str">
        <f t="shared" si="53"/>
        <v/>
      </c>
    </row>
    <row r="1547" spans="1:44" hidden="1" x14ac:dyDescent="0.25">
      <c r="A1547" t="s">
        <v>153</v>
      </c>
      <c r="B1547">
        <v>28</v>
      </c>
      <c r="C1547">
        <v>0</v>
      </c>
      <c r="D1547">
        <v>1</v>
      </c>
      <c r="E1547">
        <v>0</v>
      </c>
      <c r="F1547">
        <v>29</v>
      </c>
      <c r="G1547" t="str">
        <f>IF(טבלה20[[#This Row],[CycleNumber]]&gt;2,IF(AND(טבלה20[[#This Row],[LengthofCycle]]-F1546=F1546-F1545,טבלה20[[#This Row],[LengthofCycle]]-F1546&lt;&gt;0),1,""),"")</f>
        <v/>
      </c>
      <c r="H1547" t="str">
        <f>IF(טבלה20[[#This Row],[דילוג]]=1,SUM(G1547:G1548),"")</f>
        <v/>
      </c>
      <c r="I1547" t="str">
        <f>IF(AND(טבלה20[[#This Row],[CycleNumber]]&gt;B1546,טבלה20[[#This Row],[CycleNumber]]&gt;2),IF(טבלה20[[#This Row],[דילוג]]=1,טבלה20[[#This Row],[LengthofCycle]]-F1546,I1546),"")</f>
        <v/>
      </c>
      <c r="J1547">
        <f>IF(AND(טבלה20[[#This Row],[CycleNumber]]&gt;B1546,טבלה20[[#This Row],[CycleNumber]]&gt;2),IF(טבלה20[[#This Row],[דילוג]]=1,1,IF(MAX(J1545:J1546)=1,1,IF(טבלה20[[#This Row],[LengthofCycle]]-F1546&lt;&gt;טבלה20[[#This Row],[הפרש קבוע אחרון]],0,""))),"")</f>
        <v>0</v>
      </c>
      <c r="K1547" t="str">
        <f>IF(טבלה20[[#This Row],[CycleNumber]]&lt;3,"",IF(טבלה20[[#This Row],[דילוג]]=1,1,IF(K1546="","",IF(טבלה20[[#This Row],[LengthofCycle]]-F1546=טבלה20[[#This Row],[הפרש קבוע אחרון]],1,IF(K1546+1&gt;3,"",K1546+1)))))</f>
        <v/>
      </c>
      <c r="L1547" t="str">
        <f>IF(OR(טבלה20[[#This Row],[פעילות]]="",K1546=""),"",IF(טבלה20[[#This Row],[פעילות]]=1,1,0))</f>
        <v/>
      </c>
      <c r="M1547" s="1" t="str">
        <f>IF(טבלה20[[#This Row],[פעילות]]="","",IF(OR(M1546="",AND(טבלה20[[#This Row],[דילוג]]=1,K1546=3)),1,M1546+1))</f>
        <v/>
      </c>
      <c r="N1547" s="1" t="str">
        <f>IF(AND(טבלה20[[#This Row],[מחזורי פעילות]]=3,G1548=1,טבלה20[[#This Row],[הפרש קבוע אחרון]]&lt;&gt;I1548),1,"")</f>
        <v/>
      </c>
      <c r="O1547" s="1" t="str">
        <f>IF(AND(טבלה20[[#This Row],[מחזורי פעילות]]=3,G1548=1,טבלה20[[#This Row],[הפרש קבוע אחרון]]=I1548),1,"")</f>
        <v/>
      </c>
      <c r="P1547" s="1" t="str">
        <f>IF(AND(טבלה20[[#This Row],[דילוג]]=1,טבלה20[[#This Row],[הפרש קבוע אחרון]]=I1546,טבלה20[[#This Row],[מחזורי פעילות]]&gt;1),1,"")</f>
        <v/>
      </c>
      <c r="Q1547" s="1" t="str">
        <f>IF(OR(AND(טבלה20[[#This Row],[מחזורי פעילות]]&lt;&gt;"",M1548=""),AND(טבלה20[[#This Row],[פעילות]]=3,M1548=1)),טבלה20[[#This Row],[מחזורי פעילות]],"")</f>
        <v/>
      </c>
      <c r="R1547" s="1" t="str">
        <f>IF(טבלה20[[#This Row],[באיזה מחזור נעקר אחרי קביעה?]]&lt;&gt;"",1,"")</f>
        <v/>
      </c>
      <c r="S1547" s="1" t="str">
        <f>IF(AND(טבלה20[[#This Row],[באיזה מחזור נעקר אחרי קביעה?]]&lt;&gt;"",טבלה20[[#This Row],[CycleNumber]]&gt;B1548),טבלה20[[#This Row],[באיזה מחזור נעקר אחרי קביעה?]],"")</f>
        <v/>
      </c>
      <c r="T1547" s="1" t="str">
        <f>IF(AND(טבלה20[[#This Row],[הפרש קבוע אחרון]]&lt;&gt;"",I1546=""),טבלה20[[#This Row],[CycleNumber]],"")</f>
        <v/>
      </c>
      <c r="U1547" s="1" t="str">
        <f>IF(OR(טבלה20[[#This Row],[CycleNumber]]&gt;B1548,B1548=""),טבלה20[[#This Row],[CycleNumber]],"")</f>
        <v/>
      </c>
      <c r="V154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7" t="s">
        <v>153</v>
      </c>
      <c r="AO1547">
        <v>27</v>
      </c>
      <c r="AP1547">
        <v>29</v>
      </c>
      <c r="AQ1547">
        <f t="shared" si="52"/>
        <v>0</v>
      </c>
      <c r="AR1547" t="str">
        <f t="shared" si="53"/>
        <v/>
      </c>
    </row>
    <row r="1548" spans="1:44" hidden="1" x14ac:dyDescent="0.25">
      <c r="A1548" t="s">
        <v>153</v>
      </c>
      <c r="B1548">
        <v>29</v>
      </c>
      <c r="C1548">
        <v>0</v>
      </c>
      <c r="D1548">
        <v>1</v>
      </c>
      <c r="E1548">
        <v>0</v>
      </c>
      <c r="F1548">
        <v>30</v>
      </c>
      <c r="G1548" t="str">
        <f>IF(טבלה20[[#This Row],[CycleNumber]]&gt;2,IF(AND(טבלה20[[#This Row],[LengthofCycle]]-F1547=F1547-F1546,טבלה20[[#This Row],[LengthofCycle]]-F1547&lt;&gt;0),1,""),"")</f>
        <v/>
      </c>
      <c r="H1548" t="str">
        <f>IF(טבלה20[[#This Row],[דילוג]]=1,SUM(G1548:G1549),"")</f>
        <v/>
      </c>
      <c r="I1548" t="str">
        <f>IF(AND(טבלה20[[#This Row],[CycleNumber]]&gt;B1547,טבלה20[[#This Row],[CycleNumber]]&gt;2),IF(טבלה20[[#This Row],[דילוג]]=1,טבלה20[[#This Row],[LengthofCycle]]-F1547,I1547),"")</f>
        <v/>
      </c>
      <c r="J1548">
        <f>IF(AND(טבלה20[[#This Row],[CycleNumber]]&gt;B1547,טבלה20[[#This Row],[CycleNumber]]&gt;2),IF(טבלה20[[#This Row],[דילוג]]=1,1,IF(MAX(J1546:J1547)=1,1,IF(טבלה20[[#This Row],[LengthofCycle]]-F1547&lt;&gt;טבלה20[[#This Row],[הפרש קבוע אחרון]],0,""))),"")</f>
        <v>0</v>
      </c>
      <c r="K1548" t="str">
        <f>IF(טבלה20[[#This Row],[CycleNumber]]&lt;3,"",IF(טבלה20[[#This Row],[דילוג]]=1,1,IF(K1547="","",IF(טבלה20[[#This Row],[LengthofCycle]]-F1547=טבלה20[[#This Row],[הפרש קבוע אחרון]],1,IF(K1547+1&gt;3,"",K1547+1)))))</f>
        <v/>
      </c>
      <c r="L1548" t="str">
        <f>IF(OR(טבלה20[[#This Row],[פעילות]]="",K1547=""),"",IF(טבלה20[[#This Row],[פעילות]]=1,1,0))</f>
        <v/>
      </c>
      <c r="M1548" s="1" t="str">
        <f>IF(טבלה20[[#This Row],[פעילות]]="","",IF(OR(M1547="",AND(טבלה20[[#This Row],[דילוג]]=1,K1547=3)),1,M1547+1))</f>
        <v/>
      </c>
      <c r="N1548" s="1" t="str">
        <f>IF(AND(טבלה20[[#This Row],[מחזורי פעילות]]=3,G1549=1,טבלה20[[#This Row],[הפרש קבוע אחרון]]&lt;&gt;I1549),1,"")</f>
        <v/>
      </c>
      <c r="O1548" s="1" t="str">
        <f>IF(AND(טבלה20[[#This Row],[מחזורי פעילות]]=3,G1549=1,טבלה20[[#This Row],[הפרש קבוע אחרון]]=I1549),1,"")</f>
        <v/>
      </c>
      <c r="P1548" s="1" t="str">
        <f>IF(AND(טבלה20[[#This Row],[דילוג]]=1,טבלה20[[#This Row],[הפרש קבוע אחרון]]=I1547,טבלה20[[#This Row],[מחזורי פעילות]]&gt;1),1,"")</f>
        <v/>
      </c>
      <c r="Q1548" s="1" t="str">
        <f>IF(OR(AND(טבלה20[[#This Row],[מחזורי פעילות]]&lt;&gt;"",M1549=""),AND(טבלה20[[#This Row],[פעילות]]=3,M1549=1)),טבלה20[[#This Row],[מחזורי פעילות]],"")</f>
        <v/>
      </c>
      <c r="R1548" s="1" t="str">
        <f>IF(טבלה20[[#This Row],[באיזה מחזור נעקר אחרי קביעה?]]&lt;&gt;"",1,"")</f>
        <v/>
      </c>
      <c r="S1548" s="1" t="str">
        <f>IF(AND(טבלה20[[#This Row],[באיזה מחזור נעקר אחרי קביעה?]]&lt;&gt;"",טבלה20[[#This Row],[CycleNumber]]&gt;B1549),טבלה20[[#This Row],[באיזה מחזור נעקר אחרי קביעה?]],"")</f>
        <v/>
      </c>
      <c r="T1548" s="1" t="str">
        <f>IF(AND(טבלה20[[#This Row],[הפרש קבוע אחרון]]&lt;&gt;"",I1547=""),טבלה20[[#This Row],[CycleNumber]],"")</f>
        <v/>
      </c>
      <c r="U1548" s="1" t="str">
        <f>IF(OR(טבלה20[[#This Row],[CycleNumber]]&gt;B1549,B1549=""),טבלה20[[#This Row],[CycleNumber]],"")</f>
        <v/>
      </c>
      <c r="V154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8" t="s">
        <v>153</v>
      </c>
      <c r="AO1548">
        <v>28</v>
      </c>
      <c r="AP1548">
        <v>29</v>
      </c>
      <c r="AQ1548">
        <f t="shared" si="52"/>
        <v>0</v>
      </c>
      <c r="AR1548" t="str">
        <f t="shared" si="53"/>
        <v/>
      </c>
    </row>
    <row r="1549" spans="1:44" hidden="1" x14ac:dyDescent="0.25">
      <c r="A1549" t="s">
        <v>153</v>
      </c>
      <c r="B1549">
        <v>30</v>
      </c>
      <c r="C1549">
        <v>0</v>
      </c>
      <c r="D1549">
        <v>0</v>
      </c>
      <c r="E1549">
        <v>0</v>
      </c>
      <c r="F1549">
        <v>28</v>
      </c>
      <c r="G1549" t="str">
        <f>IF(טבלה20[[#This Row],[CycleNumber]]&gt;2,IF(AND(טבלה20[[#This Row],[LengthofCycle]]-F1548=F1548-F1547,טבלה20[[#This Row],[LengthofCycle]]-F1548&lt;&gt;0),1,""),"")</f>
        <v/>
      </c>
      <c r="H1549" t="str">
        <f>IF(טבלה20[[#This Row],[דילוג]]=1,SUM(G1549:G1550),"")</f>
        <v/>
      </c>
      <c r="I1549" t="str">
        <f>IF(AND(טבלה20[[#This Row],[CycleNumber]]&gt;B1548,טבלה20[[#This Row],[CycleNumber]]&gt;2),IF(טבלה20[[#This Row],[דילוג]]=1,טבלה20[[#This Row],[LengthofCycle]]-F1548,I1548),"")</f>
        <v/>
      </c>
      <c r="J1549">
        <f>IF(AND(טבלה20[[#This Row],[CycleNumber]]&gt;B1548,טבלה20[[#This Row],[CycleNumber]]&gt;2),IF(טבלה20[[#This Row],[דילוג]]=1,1,IF(MAX(J1547:J1548)=1,1,IF(טבלה20[[#This Row],[LengthofCycle]]-F1548&lt;&gt;טבלה20[[#This Row],[הפרש קבוע אחרון]],0,""))),"")</f>
        <v>0</v>
      </c>
      <c r="K1549" t="str">
        <f>IF(טבלה20[[#This Row],[CycleNumber]]&lt;3,"",IF(טבלה20[[#This Row],[דילוג]]=1,1,IF(K1548="","",IF(טבלה20[[#This Row],[LengthofCycle]]-F1548=טבלה20[[#This Row],[הפרש קבוע אחרון]],1,IF(K1548+1&gt;3,"",K1548+1)))))</f>
        <v/>
      </c>
      <c r="L1549" t="str">
        <f>IF(OR(טבלה20[[#This Row],[פעילות]]="",K1548=""),"",IF(טבלה20[[#This Row],[פעילות]]=1,1,0))</f>
        <v/>
      </c>
      <c r="M1549" s="1" t="str">
        <f>IF(טבלה20[[#This Row],[פעילות]]="","",IF(OR(M1548="",AND(טבלה20[[#This Row],[דילוג]]=1,K1548=3)),1,M1548+1))</f>
        <v/>
      </c>
      <c r="N1549" s="1" t="str">
        <f>IF(AND(טבלה20[[#This Row],[מחזורי פעילות]]=3,G1550=1,טבלה20[[#This Row],[הפרש קבוע אחרון]]&lt;&gt;I1550),1,"")</f>
        <v/>
      </c>
      <c r="O1549" s="1" t="str">
        <f>IF(AND(טבלה20[[#This Row],[מחזורי פעילות]]=3,G1550=1,טבלה20[[#This Row],[הפרש קבוע אחרון]]=I1550),1,"")</f>
        <v/>
      </c>
      <c r="P1549" s="1" t="str">
        <f>IF(AND(טבלה20[[#This Row],[דילוג]]=1,טבלה20[[#This Row],[הפרש קבוע אחרון]]=I1548,טבלה20[[#This Row],[מחזורי פעילות]]&gt;1),1,"")</f>
        <v/>
      </c>
      <c r="Q1549" s="1" t="str">
        <f>IF(OR(AND(טבלה20[[#This Row],[מחזורי פעילות]]&lt;&gt;"",M1550=""),AND(טבלה20[[#This Row],[פעילות]]=3,M1550=1)),טבלה20[[#This Row],[מחזורי פעילות]],"")</f>
        <v/>
      </c>
      <c r="R1549" s="1" t="str">
        <f>IF(טבלה20[[#This Row],[באיזה מחזור נעקר אחרי קביעה?]]&lt;&gt;"",1,"")</f>
        <v/>
      </c>
      <c r="S1549" s="1" t="str">
        <f>IF(AND(טבלה20[[#This Row],[באיזה מחזור נעקר אחרי קביעה?]]&lt;&gt;"",טבלה20[[#This Row],[CycleNumber]]&gt;B1550),טבלה20[[#This Row],[באיזה מחזור נעקר אחרי קביעה?]],"")</f>
        <v/>
      </c>
      <c r="T1549" s="1" t="str">
        <f>IF(AND(טבלה20[[#This Row],[הפרש קבוע אחרון]]&lt;&gt;"",I1548=""),טבלה20[[#This Row],[CycleNumber]],"")</f>
        <v/>
      </c>
      <c r="U1549" s="1" t="str">
        <f>IF(OR(טבלה20[[#This Row],[CycleNumber]]&gt;B1550,B1550=""),טבלה20[[#This Row],[CycleNumber]],"")</f>
        <v/>
      </c>
      <c r="V154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49" t="s">
        <v>153</v>
      </c>
      <c r="AO1549">
        <v>29</v>
      </c>
      <c r="AP1549">
        <v>30</v>
      </c>
      <c r="AQ1549">
        <f t="shared" si="52"/>
        <v>0</v>
      </c>
      <c r="AR1549" t="str">
        <f t="shared" si="53"/>
        <v/>
      </c>
    </row>
    <row r="1550" spans="1:44" hidden="1" x14ac:dyDescent="0.25">
      <c r="A1550" t="s">
        <v>153</v>
      </c>
      <c r="B1550">
        <v>31</v>
      </c>
      <c r="C1550">
        <v>0</v>
      </c>
      <c r="D1550">
        <v>1</v>
      </c>
      <c r="E1550">
        <v>0</v>
      </c>
      <c r="F1550">
        <v>29</v>
      </c>
      <c r="G1550" t="str">
        <f>IF(טבלה20[[#This Row],[CycleNumber]]&gt;2,IF(AND(טבלה20[[#This Row],[LengthofCycle]]-F1549=F1549-F1548,טבלה20[[#This Row],[LengthofCycle]]-F1549&lt;&gt;0),1,""),"")</f>
        <v/>
      </c>
      <c r="H1550" t="str">
        <f>IF(טבלה20[[#This Row],[דילוג]]=1,SUM(G1550:G1551),"")</f>
        <v/>
      </c>
      <c r="I1550" t="str">
        <f>IF(AND(טבלה20[[#This Row],[CycleNumber]]&gt;B1549,טבלה20[[#This Row],[CycleNumber]]&gt;2),IF(טבלה20[[#This Row],[דילוג]]=1,טבלה20[[#This Row],[LengthofCycle]]-F1549,I1549),"")</f>
        <v/>
      </c>
      <c r="J1550">
        <f>IF(AND(טבלה20[[#This Row],[CycleNumber]]&gt;B1549,טבלה20[[#This Row],[CycleNumber]]&gt;2),IF(טבלה20[[#This Row],[דילוג]]=1,1,IF(MAX(J1548:J1549)=1,1,IF(טבלה20[[#This Row],[LengthofCycle]]-F1549&lt;&gt;טבלה20[[#This Row],[הפרש קבוע אחרון]],0,""))),"")</f>
        <v>0</v>
      </c>
      <c r="K1550" t="str">
        <f>IF(טבלה20[[#This Row],[CycleNumber]]&lt;3,"",IF(טבלה20[[#This Row],[דילוג]]=1,1,IF(K1549="","",IF(טבלה20[[#This Row],[LengthofCycle]]-F1549=טבלה20[[#This Row],[הפרש קבוע אחרון]],1,IF(K1549+1&gt;3,"",K1549+1)))))</f>
        <v/>
      </c>
      <c r="L1550" t="str">
        <f>IF(OR(טבלה20[[#This Row],[פעילות]]="",K1549=""),"",IF(טבלה20[[#This Row],[פעילות]]=1,1,0))</f>
        <v/>
      </c>
      <c r="M1550" s="1" t="str">
        <f>IF(טבלה20[[#This Row],[פעילות]]="","",IF(OR(M1549="",AND(טבלה20[[#This Row],[דילוג]]=1,K1549=3)),1,M1549+1))</f>
        <v/>
      </c>
      <c r="N1550" s="1" t="str">
        <f>IF(AND(טבלה20[[#This Row],[מחזורי פעילות]]=3,G1551=1,טבלה20[[#This Row],[הפרש קבוע אחרון]]&lt;&gt;I1551),1,"")</f>
        <v/>
      </c>
      <c r="O1550" s="1" t="str">
        <f>IF(AND(טבלה20[[#This Row],[מחזורי פעילות]]=3,G1551=1,טבלה20[[#This Row],[הפרש קבוע אחרון]]=I1551),1,"")</f>
        <v/>
      </c>
      <c r="P1550" s="1" t="str">
        <f>IF(AND(טבלה20[[#This Row],[דילוג]]=1,טבלה20[[#This Row],[הפרש קבוע אחרון]]=I1549,טבלה20[[#This Row],[מחזורי פעילות]]&gt;1),1,"")</f>
        <v/>
      </c>
      <c r="Q1550" s="1" t="str">
        <f>IF(OR(AND(טבלה20[[#This Row],[מחזורי פעילות]]&lt;&gt;"",M1551=""),AND(טבלה20[[#This Row],[פעילות]]=3,M1551=1)),טבלה20[[#This Row],[מחזורי פעילות]],"")</f>
        <v/>
      </c>
      <c r="R1550" s="1" t="str">
        <f>IF(טבלה20[[#This Row],[באיזה מחזור נעקר אחרי קביעה?]]&lt;&gt;"",1,"")</f>
        <v/>
      </c>
      <c r="S1550" s="1" t="str">
        <f>IF(AND(טבלה20[[#This Row],[באיזה מחזור נעקר אחרי קביעה?]]&lt;&gt;"",טבלה20[[#This Row],[CycleNumber]]&gt;B1551),טבלה20[[#This Row],[באיזה מחזור נעקר אחרי קביעה?]],"")</f>
        <v/>
      </c>
      <c r="T1550" s="1" t="str">
        <f>IF(AND(טבלה20[[#This Row],[הפרש קבוע אחרון]]&lt;&gt;"",I1549=""),טבלה20[[#This Row],[CycleNumber]],"")</f>
        <v/>
      </c>
      <c r="U1550" s="1" t="str">
        <f>IF(OR(טבלה20[[#This Row],[CycleNumber]]&gt;B1551,B1551=""),טבלה20[[#This Row],[CycleNumber]],"")</f>
        <v/>
      </c>
      <c r="V155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0" t="s">
        <v>153</v>
      </c>
      <c r="AO1550">
        <v>30</v>
      </c>
      <c r="AP1550">
        <v>28</v>
      </c>
      <c r="AQ1550">
        <f t="shared" si="52"/>
        <v>0</v>
      </c>
      <c r="AR1550" t="str">
        <f t="shared" si="53"/>
        <v/>
      </c>
    </row>
    <row r="1551" spans="1:44" hidden="1" x14ac:dyDescent="0.25">
      <c r="A1551" t="s">
        <v>153</v>
      </c>
      <c r="B1551">
        <v>32</v>
      </c>
      <c r="C1551">
        <v>0</v>
      </c>
      <c r="D1551">
        <v>1</v>
      </c>
      <c r="E1551">
        <v>0</v>
      </c>
      <c r="F1551">
        <v>31</v>
      </c>
      <c r="G1551" t="str">
        <f>IF(טבלה20[[#This Row],[CycleNumber]]&gt;2,IF(AND(טבלה20[[#This Row],[LengthofCycle]]-F1550=F1550-F1549,טבלה20[[#This Row],[LengthofCycle]]-F1550&lt;&gt;0),1,""),"")</f>
        <v/>
      </c>
      <c r="H1551" t="str">
        <f>IF(טבלה20[[#This Row],[דילוג]]=1,SUM(G1551:G1552),"")</f>
        <v/>
      </c>
      <c r="I1551" t="str">
        <f>IF(AND(טבלה20[[#This Row],[CycleNumber]]&gt;B1550,טבלה20[[#This Row],[CycleNumber]]&gt;2),IF(טבלה20[[#This Row],[דילוג]]=1,טבלה20[[#This Row],[LengthofCycle]]-F1550,I1550),"")</f>
        <v/>
      </c>
      <c r="J1551">
        <f>IF(AND(טבלה20[[#This Row],[CycleNumber]]&gt;B1550,טבלה20[[#This Row],[CycleNumber]]&gt;2),IF(טבלה20[[#This Row],[דילוג]]=1,1,IF(MAX(J1549:J1550)=1,1,IF(טבלה20[[#This Row],[LengthofCycle]]-F1550&lt;&gt;טבלה20[[#This Row],[הפרש קבוע אחרון]],0,""))),"")</f>
        <v>0</v>
      </c>
      <c r="K1551" t="str">
        <f>IF(טבלה20[[#This Row],[CycleNumber]]&lt;3,"",IF(טבלה20[[#This Row],[דילוג]]=1,1,IF(K1550="","",IF(טבלה20[[#This Row],[LengthofCycle]]-F1550=טבלה20[[#This Row],[הפרש קבוע אחרון]],1,IF(K1550+1&gt;3,"",K1550+1)))))</f>
        <v/>
      </c>
      <c r="L1551" t="str">
        <f>IF(OR(טבלה20[[#This Row],[פעילות]]="",K1550=""),"",IF(טבלה20[[#This Row],[פעילות]]=1,1,0))</f>
        <v/>
      </c>
      <c r="M1551" s="1" t="str">
        <f>IF(טבלה20[[#This Row],[פעילות]]="","",IF(OR(M1550="",AND(טבלה20[[#This Row],[דילוג]]=1,K1550=3)),1,M1550+1))</f>
        <v/>
      </c>
      <c r="N1551" s="1" t="str">
        <f>IF(AND(טבלה20[[#This Row],[מחזורי פעילות]]=3,G1552=1,טבלה20[[#This Row],[הפרש קבוע אחרון]]&lt;&gt;I1552),1,"")</f>
        <v/>
      </c>
      <c r="O1551" s="1" t="str">
        <f>IF(AND(טבלה20[[#This Row],[מחזורי פעילות]]=3,G1552=1,טבלה20[[#This Row],[הפרש קבוע אחרון]]=I1552),1,"")</f>
        <v/>
      </c>
      <c r="P1551" s="1" t="str">
        <f>IF(AND(טבלה20[[#This Row],[דילוג]]=1,טבלה20[[#This Row],[הפרש קבוע אחרון]]=I1550,טבלה20[[#This Row],[מחזורי פעילות]]&gt;1),1,"")</f>
        <v/>
      </c>
      <c r="Q1551" s="1" t="str">
        <f>IF(OR(AND(טבלה20[[#This Row],[מחזורי פעילות]]&lt;&gt;"",M1552=""),AND(טבלה20[[#This Row],[פעילות]]=3,M1552=1)),טבלה20[[#This Row],[מחזורי פעילות]],"")</f>
        <v/>
      </c>
      <c r="R1551" s="1" t="str">
        <f>IF(טבלה20[[#This Row],[באיזה מחזור נעקר אחרי קביעה?]]&lt;&gt;"",1,"")</f>
        <v/>
      </c>
      <c r="S1551" s="1" t="str">
        <f>IF(AND(טבלה20[[#This Row],[באיזה מחזור נעקר אחרי קביעה?]]&lt;&gt;"",טבלה20[[#This Row],[CycleNumber]]&gt;B1552),טבלה20[[#This Row],[באיזה מחזור נעקר אחרי קביעה?]],"")</f>
        <v/>
      </c>
      <c r="T1551" s="1" t="str">
        <f>IF(AND(טבלה20[[#This Row],[הפרש קבוע אחרון]]&lt;&gt;"",I1550=""),טבלה20[[#This Row],[CycleNumber]],"")</f>
        <v/>
      </c>
      <c r="U1551" s="1" t="str">
        <f>IF(OR(טבלה20[[#This Row],[CycleNumber]]&gt;B1552,B1552=""),טבלה20[[#This Row],[CycleNumber]],"")</f>
        <v/>
      </c>
      <c r="V155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1" t="s">
        <v>153</v>
      </c>
      <c r="AO1551">
        <v>31</v>
      </c>
      <c r="AP1551">
        <v>29</v>
      </c>
      <c r="AQ1551">
        <f t="shared" si="52"/>
        <v>0</v>
      </c>
      <c r="AR1551" t="str">
        <f t="shared" si="53"/>
        <v/>
      </c>
    </row>
    <row r="1552" spans="1:44" hidden="1" x14ac:dyDescent="0.25">
      <c r="A1552" t="s">
        <v>153</v>
      </c>
      <c r="B1552">
        <v>33</v>
      </c>
      <c r="C1552">
        <v>0</v>
      </c>
      <c r="D1552">
        <v>1</v>
      </c>
      <c r="E1552">
        <v>0</v>
      </c>
      <c r="F1552">
        <v>30</v>
      </c>
      <c r="G1552" t="str">
        <f>IF(טבלה20[[#This Row],[CycleNumber]]&gt;2,IF(AND(טבלה20[[#This Row],[LengthofCycle]]-F1551=F1551-F1550,טבלה20[[#This Row],[LengthofCycle]]-F1551&lt;&gt;0),1,""),"")</f>
        <v/>
      </c>
      <c r="H1552" t="str">
        <f>IF(טבלה20[[#This Row],[דילוג]]=1,SUM(G1552:G1553),"")</f>
        <v/>
      </c>
      <c r="I1552" t="str">
        <f>IF(AND(טבלה20[[#This Row],[CycleNumber]]&gt;B1551,טבלה20[[#This Row],[CycleNumber]]&gt;2),IF(טבלה20[[#This Row],[דילוג]]=1,טבלה20[[#This Row],[LengthofCycle]]-F1551,I1551),"")</f>
        <v/>
      </c>
      <c r="J1552">
        <f>IF(AND(טבלה20[[#This Row],[CycleNumber]]&gt;B1551,טבלה20[[#This Row],[CycleNumber]]&gt;2),IF(טבלה20[[#This Row],[דילוג]]=1,1,IF(MAX(J1550:J1551)=1,1,IF(טבלה20[[#This Row],[LengthofCycle]]-F1551&lt;&gt;טבלה20[[#This Row],[הפרש קבוע אחרון]],0,""))),"")</f>
        <v>0</v>
      </c>
      <c r="K1552" t="str">
        <f>IF(טבלה20[[#This Row],[CycleNumber]]&lt;3,"",IF(טבלה20[[#This Row],[דילוג]]=1,1,IF(K1551="","",IF(טבלה20[[#This Row],[LengthofCycle]]-F1551=טבלה20[[#This Row],[הפרש קבוע אחרון]],1,IF(K1551+1&gt;3,"",K1551+1)))))</f>
        <v/>
      </c>
      <c r="L1552" t="str">
        <f>IF(OR(טבלה20[[#This Row],[פעילות]]="",K1551=""),"",IF(טבלה20[[#This Row],[פעילות]]=1,1,0))</f>
        <v/>
      </c>
      <c r="M1552" s="1" t="str">
        <f>IF(טבלה20[[#This Row],[פעילות]]="","",IF(OR(M1551="",AND(טבלה20[[#This Row],[דילוג]]=1,K1551=3)),1,M1551+1))</f>
        <v/>
      </c>
      <c r="N1552" s="1" t="str">
        <f>IF(AND(טבלה20[[#This Row],[מחזורי פעילות]]=3,G1553=1,טבלה20[[#This Row],[הפרש קבוע אחרון]]&lt;&gt;I1553),1,"")</f>
        <v/>
      </c>
      <c r="O1552" s="1" t="str">
        <f>IF(AND(טבלה20[[#This Row],[מחזורי פעילות]]=3,G1553=1,טבלה20[[#This Row],[הפרש קבוע אחרון]]=I1553),1,"")</f>
        <v/>
      </c>
      <c r="P1552" s="1" t="str">
        <f>IF(AND(טבלה20[[#This Row],[דילוג]]=1,טבלה20[[#This Row],[הפרש קבוע אחרון]]=I1551,טבלה20[[#This Row],[מחזורי פעילות]]&gt;1),1,"")</f>
        <v/>
      </c>
      <c r="Q1552" s="1" t="str">
        <f>IF(OR(AND(טבלה20[[#This Row],[מחזורי פעילות]]&lt;&gt;"",M1553=""),AND(טבלה20[[#This Row],[פעילות]]=3,M1553=1)),טבלה20[[#This Row],[מחזורי פעילות]],"")</f>
        <v/>
      </c>
      <c r="R1552" s="1" t="str">
        <f>IF(טבלה20[[#This Row],[באיזה מחזור נעקר אחרי קביעה?]]&lt;&gt;"",1,"")</f>
        <v/>
      </c>
      <c r="S1552" s="1" t="str">
        <f>IF(AND(טבלה20[[#This Row],[באיזה מחזור נעקר אחרי קביעה?]]&lt;&gt;"",טבלה20[[#This Row],[CycleNumber]]&gt;B1553),טבלה20[[#This Row],[באיזה מחזור נעקר אחרי קביעה?]],"")</f>
        <v/>
      </c>
      <c r="T1552" s="1" t="str">
        <f>IF(AND(טבלה20[[#This Row],[הפרש קבוע אחרון]]&lt;&gt;"",I1551=""),טבלה20[[#This Row],[CycleNumber]],"")</f>
        <v/>
      </c>
      <c r="U1552" s="1">
        <f>IF(OR(טבלה20[[#This Row],[CycleNumber]]&gt;B1553,B1553=""),טבלה20[[#This Row],[CycleNumber]],"")</f>
        <v>33</v>
      </c>
      <c r="V155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2" t="s">
        <v>153</v>
      </c>
      <c r="AO1552">
        <v>32</v>
      </c>
      <c r="AP1552">
        <v>31</v>
      </c>
      <c r="AQ1552">
        <f t="shared" si="52"/>
        <v>0</v>
      </c>
      <c r="AR1552" t="str">
        <f t="shared" si="53"/>
        <v/>
      </c>
    </row>
    <row r="1553" spans="1:44" hidden="1" x14ac:dyDescent="0.25">
      <c r="A1553" t="s">
        <v>81</v>
      </c>
      <c r="B1553">
        <v>1</v>
      </c>
      <c r="C1553">
        <v>1</v>
      </c>
      <c r="D1553">
        <v>1</v>
      </c>
      <c r="E1553">
        <v>0</v>
      </c>
      <c r="F1553">
        <v>28</v>
      </c>
      <c r="G1553" t="str">
        <f>IF(טבלה20[[#This Row],[CycleNumber]]&gt;2,IF(AND(טבלה20[[#This Row],[LengthofCycle]]-F1552=F1552-F1551,טבלה20[[#This Row],[LengthofCycle]]-F1552&lt;&gt;0),1,""),"")</f>
        <v/>
      </c>
      <c r="H1553" t="str">
        <f>IF(טבלה20[[#This Row],[דילוג]]=1,SUM(G1553:G1554),"")</f>
        <v/>
      </c>
      <c r="I1553" t="str">
        <f>IF(AND(טבלה20[[#This Row],[CycleNumber]]&gt;B1552,טבלה20[[#This Row],[CycleNumber]]&gt;2),IF(טבלה20[[#This Row],[דילוג]]=1,טבלה20[[#This Row],[LengthofCycle]]-F1552,I1552),"")</f>
        <v/>
      </c>
      <c r="J1553" t="str">
        <f>IF(AND(טבלה20[[#This Row],[CycleNumber]]&gt;B1552,טבלה20[[#This Row],[CycleNumber]]&gt;2),IF(טבלה20[[#This Row],[דילוג]]=1,1,IF(MAX(J1551:J1552)=1,1,IF(טבלה20[[#This Row],[LengthofCycle]]-F1552&lt;&gt;טבלה20[[#This Row],[הפרש קבוע אחרון]],0,""))),"")</f>
        <v/>
      </c>
      <c r="K1553" t="str">
        <f>IF(טבלה20[[#This Row],[CycleNumber]]&lt;3,"",IF(טבלה20[[#This Row],[דילוג]]=1,1,IF(K1552="","",IF(טבלה20[[#This Row],[LengthofCycle]]-F1552=טבלה20[[#This Row],[הפרש קבוע אחרון]],1,IF(K1552+1&gt;3,"",K1552+1)))))</f>
        <v/>
      </c>
      <c r="L1553" t="str">
        <f>IF(OR(טבלה20[[#This Row],[פעילות]]="",K1552=""),"",IF(טבלה20[[#This Row],[פעילות]]=1,1,0))</f>
        <v/>
      </c>
      <c r="M1553" s="1" t="str">
        <f>IF(טבלה20[[#This Row],[פעילות]]="","",IF(OR(M1552="",AND(טבלה20[[#This Row],[דילוג]]=1,K1552=3)),1,M1552+1))</f>
        <v/>
      </c>
      <c r="N1553" s="1" t="str">
        <f>IF(AND(טבלה20[[#This Row],[מחזורי פעילות]]=3,G1554=1,טבלה20[[#This Row],[הפרש קבוע אחרון]]&lt;&gt;I1554),1,"")</f>
        <v/>
      </c>
      <c r="O1553" s="1" t="str">
        <f>IF(AND(טבלה20[[#This Row],[מחזורי פעילות]]=3,G1554=1,טבלה20[[#This Row],[הפרש קבוע אחרון]]=I1554),1,"")</f>
        <v/>
      </c>
      <c r="P1553" s="1" t="str">
        <f>IF(AND(טבלה20[[#This Row],[דילוג]]=1,טבלה20[[#This Row],[הפרש קבוע אחרון]]=I1552,טבלה20[[#This Row],[מחזורי פעילות]]&gt;1),1,"")</f>
        <v/>
      </c>
      <c r="Q1553" s="1" t="str">
        <f>IF(OR(AND(טבלה20[[#This Row],[מחזורי פעילות]]&lt;&gt;"",M1554=""),AND(טבלה20[[#This Row],[פעילות]]=3,M1554=1)),טבלה20[[#This Row],[מחזורי פעילות]],"")</f>
        <v/>
      </c>
      <c r="R1553" s="1" t="str">
        <f>IF(טבלה20[[#This Row],[באיזה מחזור נעקר אחרי קביעה?]]&lt;&gt;"",1,"")</f>
        <v/>
      </c>
      <c r="S1553" s="1" t="str">
        <f>IF(AND(טבלה20[[#This Row],[באיזה מחזור נעקר אחרי קביעה?]]&lt;&gt;"",טבלה20[[#This Row],[CycleNumber]]&gt;B1554),טבלה20[[#This Row],[באיזה מחזור נעקר אחרי קביעה?]],"")</f>
        <v/>
      </c>
      <c r="T1553" s="1" t="str">
        <f>IF(AND(טבלה20[[#This Row],[הפרש קבוע אחרון]]&lt;&gt;"",I1552=""),טבלה20[[#This Row],[CycleNumber]],"")</f>
        <v/>
      </c>
      <c r="U1553" s="1" t="str">
        <f>IF(OR(טבלה20[[#This Row],[CycleNumber]]&gt;B1554,B1554=""),טבלה20[[#This Row],[CycleNumber]],"")</f>
        <v/>
      </c>
      <c r="V155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3" t="s">
        <v>153</v>
      </c>
      <c r="AO1553">
        <v>33</v>
      </c>
      <c r="AP1553">
        <v>30</v>
      </c>
      <c r="AQ1553">
        <f t="shared" si="52"/>
        <v>0</v>
      </c>
      <c r="AR1553" t="str">
        <f t="shared" si="53"/>
        <v/>
      </c>
    </row>
    <row r="1554" spans="1:44" hidden="1" x14ac:dyDescent="0.25">
      <c r="A1554" t="s">
        <v>81</v>
      </c>
      <c r="B1554">
        <v>2</v>
      </c>
      <c r="C1554">
        <v>1</v>
      </c>
      <c r="D1554">
        <v>1</v>
      </c>
      <c r="E1554">
        <v>0</v>
      </c>
      <c r="F1554">
        <v>28</v>
      </c>
      <c r="G1554" t="str">
        <f>IF(טבלה20[[#This Row],[CycleNumber]]&gt;2,IF(AND(טבלה20[[#This Row],[LengthofCycle]]-F1553=F1553-F1552,טבלה20[[#This Row],[LengthofCycle]]-F1553&lt;&gt;0),1,""),"")</f>
        <v/>
      </c>
      <c r="H1554" t="str">
        <f>IF(טבלה20[[#This Row],[דילוג]]=1,SUM(G1554:G1555),"")</f>
        <v/>
      </c>
      <c r="I1554" t="str">
        <f>IF(AND(טבלה20[[#This Row],[CycleNumber]]&gt;B1553,טבלה20[[#This Row],[CycleNumber]]&gt;2),IF(טבלה20[[#This Row],[דילוג]]=1,טבלה20[[#This Row],[LengthofCycle]]-F1553,I1553),"")</f>
        <v/>
      </c>
      <c r="J1554" t="str">
        <f>IF(AND(טבלה20[[#This Row],[CycleNumber]]&gt;B1553,טבלה20[[#This Row],[CycleNumber]]&gt;2),IF(טבלה20[[#This Row],[דילוג]]=1,1,IF(MAX(J1552:J1553)=1,1,IF(טבלה20[[#This Row],[LengthofCycle]]-F1553&lt;&gt;טבלה20[[#This Row],[הפרש קבוע אחרון]],0,""))),"")</f>
        <v/>
      </c>
      <c r="K1554" t="str">
        <f>IF(טבלה20[[#This Row],[CycleNumber]]&lt;3,"",IF(טבלה20[[#This Row],[דילוג]]=1,1,IF(K1553="","",IF(טבלה20[[#This Row],[LengthofCycle]]-F1553=טבלה20[[#This Row],[הפרש קבוע אחרון]],1,IF(K1553+1&gt;3,"",K1553+1)))))</f>
        <v/>
      </c>
      <c r="L1554" t="str">
        <f>IF(OR(טבלה20[[#This Row],[פעילות]]="",K1553=""),"",IF(טבלה20[[#This Row],[פעילות]]=1,1,0))</f>
        <v/>
      </c>
      <c r="M1554" s="1" t="str">
        <f>IF(טבלה20[[#This Row],[פעילות]]="","",IF(OR(M1553="",AND(טבלה20[[#This Row],[דילוג]]=1,K1553=3)),1,M1553+1))</f>
        <v/>
      </c>
      <c r="N1554" s="1" t="str">
        <f>IF(AND(טבלה20[[#This Row],[מחזורי פעילות]]=3,G1555=1,טבלה20[[#This Row],[הפרש קבוע אחרון]]&lt;&gt;I1555),1,"")</f>
        <v/>
      </c>
      <c r="O1554" s="1" t="str">
        <f>IF(AND(טבלה20[[#This Row],[מחזורי פעילות]]=3,G1555=1,טבלה20[[#This Row],[הפרש קבוע אחרון]]=I1555),1,"")</f>
        <v/>
      </c>
      <c r="P1554" s="1" t="str">
        <f>IF(AND(טבלה20[[#This Row],[דילוג]]=1,טבלה20[[#This Row],[הפרש קבוע אחרון]]=I1553,טבלה20[[#This Row],[מחזורי פעילות]]&gt;1),1,"")</f>
        <v/>
      </c>
      <c r="Q1554" s="1" t="str">
        <f>IF(OR(AND(טבלה20[[#This Row],[מחזורי פעילות]]&lt;&gt;"",M1555=""),AND(טבלה20[[#This Row],[פעילות]]=3,M1555=1)),טבלה20[[#This Row],[מחזורי פעילות]],"")</f>
        <v/>
      </c>
      <c r="R1554" s="1" t="str">
        <f>IF(טבלה20[[#This Row],[באיזה מחזור נעקר אחרי קביעה?]]&lt;&gt;"",1,"")</f>
        <v/>
      </c>
      <c r="S1554" s="1" t="str">
        <f>IF(AND(טבלה20[[#This Row],[באיזה מחזור נעקר אחרי קביעה?]]&lt;&gt;"",טבלה20[[#This Row],[CycleNumber]]&gt;B1555),טבלה20[[#This Row],[באיזה מחזור נעקר אחרי קביעה?]],"")</f>
        <v/>
      </c>
      <c r="T1554" s="1" t="str">
        <f>IF(AND(טבלה20[[#This Row],[הפרש קבוע אחרון]]&lt;&gt;"",I1553=""),טבלה20[[#This Row],[CycleNumber]],"")</f>
        <v/>
      </c>
      <c r="U1554" s="1" t="str">
        <f>IF(OR(טבלה20[[#This Row],[CycleNumber]]&gt;B1555,B1555=""),טבלה20[[#This Row],[CycleNumber]],"")</f>
        <v/>
      </c>
      <c r="V1554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4" t="s">
        <v>81</v>
      </c>
      <c r="AO1554">
        <v>1</v>
      </c>
      <c r="AP1554">
        <v>28</v>
      </c>
      <c r="AQ1554" t="str">
        <f t="shared" si="52"/>
        <v/>
      </c>
      <c r="AR1554" t="str">
        <f t="shared" si="53"/>
        <v/>
      </c>
    </row>
    <row r="1555" spans="1:44" hidden="1" x14ac:dyDescent="0.25">
      <c r="A1555" t="s">
        <v>81</v>
      </c>
      <c r="B1555">
        <v>3</v>
      </c>
      <c r="C1555">
        <v>1</v>
      </c>
      <c r="D1555">
        <v>1</v>
      </c>
      <c r="E1555">
        <v>0</v>
      </c>
      <c r="F1555">
        <v>29</v>
      </c>
      <c r="G1555" t="str">
        <f>IF(טבלה20[[#This Row],[CycleNumber]]&gt;2,IF(AND(טבלה20[[#This Row],[LengthofCycle]]-F1554=F1554-F1553,טבלה20[[#This Row],[LengthofCycle]]-F1554&lt;&gt;0),1,""),"")</f>
        <v/>
      </c>
      <c r="H1555" t="str">
        <f>IF(טבלה20[[#This Row],[דילוג]]=1,SUM(G1555:G1556),"")</f>
        <v/>
      </c>
      <c r="I1555" t="str">
        <f>IF(AND(טבלה20[[#This Row],[CycleNumber]]&gt;B1554,טבלה20[[#This Row],[CycleNumber]]&gt;2),IF(טבלה20[[#This Row],[דילוג]]=1,טבלה20[[#This Row],[LengthofCycle]]-F1554,I1554),"")</f>
        <v/>
      </c>
      <c r="J1555">
        <f>IF(AND(טבלה20[[#This Row],[CycleNumber]]&gt;B1554,טבלה20[[#This Row],[CycleNumber]]&gt;2),IF(טבלה20[[#This Row],[דילוג]]=1,1,IF(MAX(J1553:J1554)=1,1,IF(טבלה20[[#This Row],[LengthofCycle]]-F1554&lt;&gt;טבלה20[[#This Row],[הפרש קבוע אחרון]],0,""))),"")</f>
        <v>0</v>
      </c>
      <c r="K1555" t="str">
        <f>IF(טבלה20[[#This Row],[CycleNumber]]&lt;3,"",IF(טבלה20[[#This Row],[דילוג]]=1,1,IF(K1554="","",IF(טבלה20[[#This Row],[LengthofCycle]]-F1554=טבלה20[[#This Row],[הפרש קבוע אחרון]],1,IF(K1554+1&gt;3,"",K1554+1)))))</f>
        <v/>
      </c>
      <c r="L1555" t="str">
        <f>IF(OR(טבלה20[[#This Row],[פעילות]]="",K1554=""),"",IF(טבלה20[[#This Row],[פעילות]]=1,1,0))</f>
        <v/>
      </c>
      <c r="M1555" s="1" t="str">
        <f>IF(טבלה20[[#This Row],[פעילות]]="","",IF(OR(M1554="",AND(טבלה20[[#This Row],[דילוג]]=1,K1554=3)),1,M1554+1))</f>
        <v/>
      </c>
      <c r="N1555" s="1" t="str">
        <f>IF(AND(טבלה20[[#This Row],[מחזורי פעילות]]=3,G1556=1,טבלה20[[#This Row],[הפרש קבוע אחרון]]&lt;&gt;I1556),1,"")</f>
        <v/>
      </c>
      <c r="O1555" s="1" t="str">
        <f>IF(AND(טבלה20[[#This Row],[מחזורי פעילות]]=3,G1556=1,טבלה20[[#This Row],[הפרש קבוע אחרון]]=I1556),1,"")</f>
        <v/>
      </c>
      <c r="P1555" s="1" t="str">
        <f>IF(AND(טבלה20[[#This Row],[דילוג]]=1,טבלה20[[#This Row],[הפרש קבוע אחרון]]=I1554,טבלה20[[#This Row],[מחזורי פעילות]]&gt;1),1,"")</f>
        <v/>
      </c>
      <c r="Q1555" s="1" t="str">
        <f>IF(OR(AND(טבלה20[[#This Row],[מחזורי פעילות]]&lt;&gt;"",M1556=""),AND(טבלה20[[#This Row],[פעילות]]=3,M1556=1)),טבלה20[[#This Row],[מחזורי פעילות]],"")</f>
        <v/>
      </c>
      <c r="R1555" s="1" t="str">
        <f>IF(טבלה20[[#This Row],[באיזה מחזור נעקר אחרי קביעה?]]&lt;&gt;"",1,"")</f>
        <v/>
      </c>
      <c r="S1555" s="1" t="str">
        <f>IF(AND(טבלה20[[#This Row],[באיזה מחזור נעקר אחרי קביעה?]]&lt;&gt;"",טבלה20[[#This Row],[CycleNumber]]&gt;B1556),טבלה20[[#This Row],[באיזה מחזור נעקר אחרי קביעה?]],"")</f>
        <v/>
      </c>
      <c r="T1555" s="1" t="str">
        <f>IF(AND(טבלה20[[#This Row],[הפרש קבוע אחרון]]&lt;&gt;"",I1554=""),טבלה20[[#This Row],[CycleNumber]],"")</f>
        <v/>
      </c>
      <c r="U1555" s="1" t="str">
        <f>IF(OR(טבלה20[[#This Row],[CycleNumber]]&gt;B1556,B1556=""),טבלה20[[#This Row],[CycleNumber]],"")</f>
        <v/>
      </c>
      <c r="V1555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5" t="s">
        <v>81</v>
      </c>
      <c r="AO1555">
        <v>2</v>
      </c>
      <c r="AP1555">
        <v>28</v>
      </c>
      <c r="AQ1555" t="str">
        <f t="shared" si="52"/>
        <v/>
      </c>
      <c r="AR1555" t="str">
        <f t="shared" si="53"/>
        <v/>
      </c>
    </row>
    <row r="1556" spans="1:44" hidden="1" x14ac:dyDescent="0.25">
      <c r="A1556" t="s">
        <v>81</v>
      </c>
      <c r="B1556">
        <v>4</v>
      </c>
      <c r="C1556">
        <v>1</v>
      </c>
      <c r="D1556">
        <v>1</v>
      </c>
      <c r="E1556">
        <v>0</v>
      </c>
      <c r="F1556">
        <v>30</v>
      </c>
      <c r="G1556">
        <f>IF(טבלה20[[#This Row],[CycleNumber]]&gt;2,IF(AND(טבלה20[[#This Row],[LengthofCycle]]-F1555=F1555-F1554,טבלה20[[#This Row],[LengthofCycle]]-F1555&lt;&gt;0),1,""),"")</f>
        <v>1</v>
      </c>
      <c r="H1556">
        <f>IF(טבלה20[[#This Row],[דילוג]]=1,SUM(G1556:G1557),"")</f>
        <v>1</v>
      </c>
      <c r="I1556">
        <f>IF(AND(טבלה20[[#This Row],[CycleNumber]]&gt;B1555,טבלה20[[#This Row],[CycleNumber]]&gt;2),IF(טבלה20[[#This Row],[דילוג]]=1,טבלה20[[#This Row],[LengthofCycle]]-F1555,I1555),"")</f>
        <v>1</v>
      </c>
      <c r="J1556">
        <f>IF(AND(טבלה20[[#This Row],[CycleNumber]]&gt;B1555,טבלה20[[#This Row],[CycleNumber]]&gt;2),IF(טבלה20[[#This Row],[דילוג]]=1,1,IF(MAX(J1554:J1555)=1,1,IF(טבלה20[[#This Row],[LengthofCycle]]-F1555&lt;&gt;טבלה20[[#This Row],[הפרש קבוע אחרון]],0,""))),"")</f>
        <v>1</v>
      </c>
      <c r="K1556">
        <f>IF(טבלה20[[#This Row],[CycleNumber]]&lt;3,"",IF(טבלה20[[#This Row],[דילוג]]=1,1,IF(K1555="","",IF(טבלה20[[#This Row],[LengthofCycle]]-F1555=טבלה20[[#This Row],[הפרש קבוע אחרון]],1,IF(K1555+1&gt;3,"",K1555+1)))))</f>
        <v>1</v>
      </c>
      <c r="L1556" t="str">
        <f>IF(OR(טבלה20[[#This Row],[פעילות]]="",K1555=""),"",IF(טבלה20[[#This Row],[פעילות]]=1,1,0))</f>
        <v/>
      </c>
      <c r="M1556" s="1">
        <f>IF(טבלה20[[#This Row],[פעילות]]="","",IF(OR(M1555="",AND(טבלה20[[#This Row],[דילוג]]=1,K1555=3)),1,M1555+1))</f>
        <v>1</v>
      </c>
      <c r="N1556" s="1" t="str">
        <f>IF(AND(טבלה20[[#This Row],[מחזורי פעילות]]=3,G1557=1,טבלה20[[#This Row],[הפרש קבוע אחרון]]&lt;&gt;I1557),1,"")</f>
        <v/>
      </c>
      <c r="O1556" s="1" t="str">
        <f>IF(AND(טבלה20[[#This Row],[מחזורי פעילות]]=3,G1557=1,טבלה20[[#This Row],[הפרש קבוע אחרון]]=I1557),1,"")</f>
        <v/>
      </c>
      <c r="P1556" s="1" t="str">
        <f>IF(AND(טבלה20[[#This Row],[דילוג]]=1,טבלה20[[#This Row],[הפרש קבוע אחרון]]=I1555,טבלה20[[#This Row],[מחזורי פעילות]]&gt;1),1,"")</f>
        <v/>
      </c>
      <c r="Q1556" s="1" t="str">
        <f>IF(OR(AND(טבלה20[[#This Row],[מחזורי פעילות]]&lt;&gt;"",M1557=""),AND(טבלה20[[#This Row],[פעילות]]=3,M1557=1)),טבלה20[[#This Row],[מחזורי פעילות]],"")</f>
        <v/>
      </c>
      <c r="R1556" s="1" t="str">
        <f>IF(טבלה20[[#This Row],[באיזה מחזור נעקר אחרי קביעה?]]&lt;&gt;"",1,"")</f>
        <v/>
      </c>
      <c r="S1556" s="1" t="str">
        <f>IF(AND(טבלה20[[#This Row],[באיזה מחזור נעקר אחרי קביעה?]]&lt;&gt;"",טבלה20[[#This Row],[CycleNumber]]&gt;B1557),טבלה20[[#This Row],[באיזה מחזור נעקר אחרי קביעה?]],"")</f>
        <v/>
      </c>
      <c r="T1556" s="1">
        <f>IF(AND(טבלה20[[#This Row],[הפרש קבוע אחרון]]&lt;&gt;"",I1555=""),טבלה20[[#This Row],[CycleNumber]],"")</f>
        <v>4</v>
      </c>
      <c r="U1556" s="1" t="str">
        <f>IF(OR(טבלה20[[#This Row],[CycleNumber]]&gt;B1557,B1557=""),טבלה20[[#This Row],[CycleNumber]],"")</f>
        <v/>
      </c>
      <c r="V1556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6" t="s">
        <v>81</v>
      </c>
      <c r="AO1556">
        <v>3</v>
      </c>
      <c r="AP1556">
        <v>29</v>
      </c>
      <c r="AQ1556">
        <f t="shared" si="52"/>
        <v>0</v>
      </c>
      <c r="AR1556" t="str">
        <f t="shared" si="53"/>
        <v/>
      </c>
    </row>
    <row r="1557" spans="1:44" hidden="1" x14ac:dyDescent="0.25">
      <c r="A1557" t="s">
        <v>81</v>
      </c>
      <c r="B1557">
        <v>5</v>
      </c>
      <c r="C1557">
        <v>1</v>
      </c>
      <c r="D1557">
        <v>1</v>
      </c>
      <c r="E1557">
        <v>0</v>
      </c>
      <c r="F1557">
        <v>30</v>
      </c>
      <c r="G1557" t="str">
        <f>IF(טבלה20[[#This Row],[CycleNumber]]&gt;2,IF(AND(טבלה20[[#This Row],[LengthofCycle]]-F1556=F1556-F1555,טבלה20[[#This Row],[LengthofCycle]]-F1556&lt;&gt;0),1,""),"")</f>
        <v/>
      </c>
      <c r="H1557" t="str">
        <f>IF(טבלה20[[#This Row],[דילוג]]=1,SUM(G1557:G1558),"")</f>
        <v/>
      </c>
      <c r="I1557">
        <f>IF(AND(טבלה20[[#This Row],[CycleNumber]]&gt;B1556,טבלה20[[#This Row],[CycleNumber]]&gt;2),IF(טבלה20[[#This Row],[דילוג]]=1,טבלה20[[#This Row],[LengthofCycle]]-F1556,I1556),"")</f>
        <v>1</v>
      </c>
      <c r="J1557">
        <f>IF(AND(טבלה20[[#This Row],[CycleNumber]]&gt;B1556,טבלה20[[#This Row],[CycleNumber]]&gt;2),IF(טבלה20[[#This Row],[דילוג]]=1,1,IF(MAX(J1555:J1556)=1,1,IF(טבלה20[[#This Row],[LengthofCycle]]-F1556&lt;&gt;טבלה20[[#This Row],[הפרש קבוע אחרון]],0,""))),"")</f>
        <v>1</v>
      </c>
      <c r="K1557">
        <f>IF(טבלה20[[#This Row],[CycleNumber]]&lt;3,"",IF(טבלה20[[#This Row],[דילוג]]=1,1,IF(K1556="","",IF(טבלה20[[#This Row],[LengthofCycle]]-F1556=טבלה20[[#This Row],[הפרש קבוע אחרון]],1,IF(K1556+1&gt;3,"",K1556+1)))))</f>
        <v>2</v>
      </c>
      <c r="L1557">
        <f>IF(OR(טבלה20[[#This Row],[פעילות]]="",K1556=""),"",IF(טבלה20[[#This Row],[פעילות]]=1,1,0))</f>
        <v>0</v>
      </c>
      <c r="M1557" s="1">
        <f>IF(טבלה20[[#This Row],[פעילות]]="","",IF(OR(M1556="",AND(טבלה20[[#This Row],[דילוג]]=1,K1556=3)),1,M1556+1))</f>
        <v>2</v>
      </c>
      <c r="N1557" s="1" t="str">
        <f>IF(AND(טבלה20[[#This Row],[מחזורי פעילות]]=3,G1558=1,טבלה20[[#This Row],[הפרש קבוע אחרון]]&lt;&gt;I1558),1,"")</f>
        <v/>
      </c>
      <c r="O1557" s="1" t="str">
        <f>IF(AND(טבלה20[[#This Row],[מחזורי פעילות]]=3,G1558=1,טבלה20[[#This Row],[הפרש קבוע אחרון]]=I1558),1,"")</f>
        <v/>
      </c>
      <c r="P1557" s="1" t="str">
        <f>IF(AND(טבלה20[[#This Row],[דילוג]]=1,טבלה20[[#This Row],[הפרש קבוע אחרון]]=I1556,טבלה20[[#This Row],[מחזורי פעילות]]&gt;1),1,"")</f>
        <v/>
      </c>
      <c r="Q1557" s="1" t="str">
        <f>IF(OR(AND(טבלה20[[#This Row],[מחזורי פעילות]]&lt;&gt;"",M1558=""),AND(טבלה20[[#This Row],[פעילות]]=3,M1558=1)),טבלה20[[#This Row],[מחזורי פעילות]],"")</f>
        <v/>
      </c>
      <c r="R1557" s="1" t="str">
        <f>IF(טבלה20[[#This Row],[באיזה מחזור נעקר אחרי קביעה?]]&lt;&gt;"",1,"")</f>
        <v/>
      </c>
      <c r="S1557" s="1" t="str">
        <f>IF(AND(טבלה20[[#This Row],[באיזה מחזור נעקר אחרי קביעה?]]&lt;&gt;"",טבלה20[[#This Row],[CycleNumber]]&gt;B1558),טבלה20[[#This Row],[באיזה מחזור נעקר אחרי קביעה?]],"")</f>
        <v/>
      </c>
      <c r="T1557" s="1" t="str">
        <f>IF(AND(טבלה20[[#This Row],[הפרש קבוע אחרון]]&lt;&gt;"",I1556=""),טבלה20[[#This Row],[CycleNumber]],"")</f>
        <v/>
      </c>
      <c r="U1557" s="1" t="str">
        <f>IF(OR(טבלה20[[#This Row],[CycleNumber]]&gt;B1558,B1558=""),טבלה20[[#This Row],[CycleNumber]],"")</f>
        <v/>
      </c>
      <c r="V1557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7" t="s">
        <v>81</v>
      </c>
      <c r="AO1557">
        <v>4</v>
      </c>
      <c r="AP1557">
        <v>30</v>
      </c>
      <c r="AQ1557">
        <f t="shared" si="52"/>
        <v>1</v>
      </c>
      <c r="AR1557" t="str">
        <f t="shared" si="53"/>
        <v/>
      </c>
    </row>
    <row r="1558" spans="1:44" hidden="1" x14ac:dyDescent="0.25">
      <c r="A1558" t="s">
        <v>81</v>
      </c>
      <c r="B1558">
        <v>6</v>
      </c>
      <c r="C1558">
        <v>1</v>
      </c>
      <c r="D1558">
        <v>1</v>
      </c>
      <c r="E1558">
        <v>0</v>
      </c>
      <c r="F1558">
        <v>32</v>
      </c>
      <c r="G1558" t="str">
        <f>IF(טבלה20[[#This Row],[CycleNumber]]&gt;2,IF(AND(טבלה20[[#This Row],[LengthofCycle]]-F1557=F1557-F1556,טבלה20[[#This Row],[LengthofCycle]]-F1557&lt;&gt;0),1,""),"")</f>
        <v/>
      </c>
      <c r="H1558" t="str">
        <f>IF(טבלה20[[#This Row],[דילוג]]=1,SUM(G1558:G1559),"")</f>
        <v/>
      </c>
      <c r="I1558">
        <f>IF(AND(טבלה20[[#This Row],[CycleNumber]]&gt;B1557,טבלה20[[#This Row],[CycleNumber]]&gt;2),IF(טבלה20[[#This Row],[דילוג]]=1,טבלה20[[#This Row],[LengthofCycle]]-F1557,I1557),"")</f>
        <v>1</v>
      </c>
      <c r="J1558">
        <f>IF(AND(טבלה20[[#This Row],[CycleNumber]]&gt;B1557,טבלה20[[#This Row],[CycleNumber]]&gt;2),IF(טבלה20[[#This Row],[דילוג]]=1,1,IF(MAX(J1556:J1557)=1,1,IF(טבלה20[[#This Row],[LengthofCycle]]-F1557&lt;&gt;טבלה20[[#This Row],[הפרש קבוע אחרון]],0,""))),"")</f>
        <v>1</v>
      </c>
      <c r="K1558">
        <f>IF(טבלה20[[#This Row],[CycleNumber]]&lt;3,"",IF(טבלה20[[#This Row],[דילוג]]=1,1,IF(K1557="","",IF(טבלה20[[#This Row],[LengthofCycle]]-F1557=טבלה20[[#This Row],[הפרש קבוע אחרון]],1,IF(K1557+1&gt;3,"",K1557+1)))))</f>
        <v>3</v>
      </c>
      <c r="L1558">
        <f>IF(OR(טבלה20[[#This Row],[פעילות]]="",K1557=""),"",IF(טבלה20[[#This Row],[פעילות]]=1,1,0))</f>
        <v>0</v>
      </c>
      <c r="M1558" s="1">
        <f>IF(טבלה20[[#This Row],[פעילות]]="","",IF(OR(M1557="",AND(טבלה20[[#This Row],[דילוג]]=1,K1557=3)),1,M1557+1))</f>
        <v>3</v>
      </c>
      <c r="N1558" s="1" t="str">
        <f>IF(AND(טבלה20[[#This Row],[מחזורי פעילות]]=3,G1559=1,טבלה20[[#This Row],[הפרש קבוע אחרון]]&lt;&gt;I1559),1,"")</f>
        <v/>
      </c>
      <c r="O1558" s="1" t="str">
        <f>IF(AND(טבלה20[[#This Row],[מחזורי פעילות]]=3,G1559=1,טבלה20[[#This Row],[הפרש קבוע אחרון]]=I1559),1,"")</f>
        <v/>
      </c>
      <c r="P1558" s="1" t="str">
        <f>IF(AND(טבלה20[[#This Row],[דילוג]]=1,טבלה20[[#This Row],[הפרש קבוע אחרון]]=I1557,טבלה20[[#This Row],[מחזורי פעילות]]&gt;1),1,"")</f>
        <v/>
      </c>
      <c r="Q1558" s="1">
        <f>IF(OR(AND(טבלה20[[#This Row],[מחזורי פעילות]]&lt;&gt;"",M1559=""),AND(טבלה20[[#This Row],[פעילות]]=3,M1559=1)),טבלה20[[#This Row],[מחזורי פעילות]],"")</f>
        <v>3</v>
      </c>
      <c r="R1558" s="1">
        <f>IF(טבלה20[[#This Row],[באיזה מחזור נעקר אחרי קביעה?]]&lt;&gt;"",1,"")</f>
        <v>1</v>
      </c>
      <c r="S1558" s="1" t="str">
        <f>IF(AND(טבלה20[[#This Row],[באיזה מחזור נעקר אחרי קביעה?]]&lt;&gt;"",טבלה20[[#This Row],[CycleNumber]]&gt;B1559),טבלה20[[#This Row],[באיזה מחזור נעקר אחרי קביעה?]],"")</f>
        <v/>
      </c>
      <c r="T1558" s="1" t="str">
        <f>IF(AND(טבלה20[[#This Row],[הפרש קבוע אחרון]]&lt;&gt;"",I1557=""),טבלה20[[#This Row],[CycleNumber]],"")</f>
        <v/>
      </c>
      <c r="U1558" s="1" t="str">
        <f>IF(OR(טבלה20[[#This Row],[CycleNumber]]&gt;B1559,B1559=""),טבלה20[[#This Row],[CycleNumber]],"")</f>
        <v/>
      </c>
      <c r="V1558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58" t="s">
        <v>81</v>
      </c>
      <c r="AO1558">
        <v>5</v>
      </c>
      <c r="AP1558">
        <v>30</v>
      </c>
      <c r="AQ1558">
        <f t="shared" si="52"/>
        <v>0</v>
      </c>
      <c r="AR1558" t="str">
        <f t="shared" si="53"/>
        <v/>
      </c>
    </row>
    <row r="1559" spans="1:44" hidden="1" x14ac:dyDescent="0.25">
      <c r="A1559" t="s">
        <v>81</v>
      </c>
      <c r="B1559">
        <v>7</v>
      </c>
      <c r="C1559">
        <v>1</v>
      </c>
      <c r="D1559">
        <v>1</v>
      </c>
      <c r="E1559">
        <v>0</v>
      </c>
      <c r="F1559">
        <v>29</v>
      </c>
      <c r="G1559" t="str">
        <f>IF(טבלה20[[#This Row],[CycleNumber]]&gt;2,IF(AND(טבלה20[[#This Row],[LengthofCycle]]-F1558=F1558-F1557,טבלה20[[#This Row],[LengthofCycle]]-F1558&lt;&gt;0),1,""),"")</f>
        <v/>
      </c>
      <c r="H1559" t="str">
        <f>IF(טבלה20[[#This Row],[דילוג]]=1,SUM(G1559:G1560),"")</f>
        <v/>
      </c>
      <c r="I1559">
        <f>IF(AND(טבלה20[[#This Row],[CycleNumber]]&gt;B1558,טבלה20[[#This Row],[CycleNumber]]&gt;2),IF(טבלה20[[#This Row],[דילוג]]=1,טבלה20[[#This Row],[LengthofCycle]]-F1558,I1558),"")</f>
        <v>1</v>
      </c>
      <c r="J1559">
        <f>IF(AND(טבלה20[[#This Row],[CycleNumber]]&gt;B1558,טבלה20[[#This Row],[CycleNumber]]&gt;2),IF(טבלה20[[#This Row],[דילוג]]=1,1,IF(MAX(J1557:J1558)=1,1,IF(טבלה20[[#This Row],[LengthofCycle]]-F1558&lt;&gt;טבלה20[[#This Row],[הפרש קבוע אחרון]],0,""))),"")</f>
        <v>1</v>
      </c>
      <c r="K1559" t="str">
        <f>IF(טבלה20[[#This Row],[CycleNumber]]&lt;3,"",IF(טבלה20[[#This Row],[דילוג]]=1,1,IF(K1558="","",IF(טבלה20[[#This Row],[LengthofCycle]]-F1558=טבלה20[[#This Row],[הפרש קבוע אחרון]],1,IF(K1558+1&gt;3,"",K1558+1)))))</f>
        <v/>
      </c>
      <c r="L1559" t="str">
        <f>IF(OR(טבלה20[[#This Row],[פעילות]]="",K1558=""),"",IF(טבלה20[[#This Row],[פעילות]]=1,1,0))</f>
        <v/>
      </c>
      <c r="M1559" s="1" t="str">
        <f>IF(טבלה20[[#This Row],[פעילות]]="","",IF(OR(M1558="",AND(טבלה20[[#This Row],[דילוג]]=1,K1558=3)),1,M1558+1))</f>
        <v/>
      </c>
      <c r="N1559" s="1" t="str">
        <f>IF(AND(טבלה20[[#This Row],[מחזורי פעילות]]=3,G1560=1,טבלה20[[#This Row],[הפרש קבוע אחרון]]&lt;&gt;I1560),1,"")</f>
        <v/>
      </c>
      <c r="O1559" s="1" t="str">
        <f>IF(AND(טבלה20[[#This Row],[מחזורי פעילות]]=3,G1560=1,טבלה20[[#This Row],[הפרש קבוע אחרון]]=I1560),1,"")</f>
        <v/>
      </c>
      <c r="P1559" s="1" t="str">
        <f>IF(AND(טבלה20[[#This Row],[דילוג]]=1,טבלה20[[#This Row],[הפרש קבוע אחרון]]=I1558,טבלה20[[#This Row],[מחזורי פעילות]]&gt;1),1,"")</f>
        <v/>
      </c>
      <c r="Q1559" s="1" t="str">
        <f>IF(OR(AND(טבלה20[[#This Row],[מחזורי פעילות]]&lt;&gt;"",M1560=""),AND(טבלה20[[#This Row],[פעילות]]=3,M1560=1)),טבלה20[[#This Row],[מחזורי פעילות]],"")</f>
        <v/>
      </c>
      <c r="R1559" s="1" t="str">
        <f>IF(טבלה20[[#This Row],[באיזה מחזור נעקר אחרי קביעה?]]&lt;&gt;"",1,"")</f>
        <v/>
      </c>
      <c r="S1559" s="1" t="str">
        <f>IF(AND(טבלה20[[#This Row],[באיזה מחזור נעקר אחרי קביעה?]]&lt;&gt;"",טבלה20[[#This Row],[CycleNumber]]&gt;B1560),טבלה20[[#This Row],[באיזה מחזור נעקר אחרי קביעה?]],"")</f>
        <v/>
      </c>
      <c r="T1559" s="1" t="str">
        <f>IF(AND(טבלה20[[#This Row],[הפרש קבוע אחרון]]&lt;&gt;"",I1558=""),טבלה20[[#This Row],[CycleNumber]],"")</f>
        <v/>
      </c>
      <c r="U1559" s="1" t="str">
        <f>IF(OR(טבלה20[[#This Row],[CycleNumber]]&gt;B1560,B1560=""),טבלה20[[#This Row],[CycleNumber]],"")</f>
        <v/>
      </c>
      <c r="V1559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K1559" t="s">
        <v>81</v>
      </c>
      <c r="AN1559" t="s">
        <v>81</v>
      </c>
      <c r="AO1559">
        <v>6</v>
      </c>
      <c r="AP1559">
        <v>32</v>
      </c>
      <c r="AQ1559">
        <f t="shared" si="52"/>
        <v>0</v>
      </c>
      <c r="AR1559" t="str">
        <f t="shared" si="53"/>
        <v/>
      </c>
    </row>
    <row r="1560" spans="1:44" hidden="1" x14ac:dyDescent="0.25">
      <c r="A1560" t="s">
        <v>81</v>
      </c>
      <c r="B1560">
        <v>8</v>
      </c>
      <c r="C1560">
        <v>1</v>
      </c>
      <c r="D1560">
        <v>1</v>
      </c>
      <c r="E1560">
        <v>0</v>
      </c>
      <c r="F1560">
        <v>28</v>
      </c>
      <c r="G1560" t="str">
        <f>IF(טבלה20[[#This Row],[CycleNumber]]&gt;2,IF(AND(טבלה20[[#This Row],[LengthofCycle]]-F1559=F1559-F1558,טבלה20[[#This Row],[LengthofCycle]]-F1559&lt;&gt;0),1,""),"")</f>
        <v/>
      </c>
      <c r="H1560" t="str">
        <f>IF(טבלה20[[#This Row],[דילוג]]=1,SUM(G1560:G1561),"")</f>
        <v/>
      </c>
      <c r="I1560">
        <f>IF(AND(טבלה20[[#This Row],[CycleNumber]]&gt;B1559,טבלה20[[#This Row],[CycleNumber]]&gt;2),IF(טבלה20[[#This Row],[דילוג]]=1,טבלה20[[#This Row],[LengthofCycle]]-F1559,I1559),"")</f>
        <v>1</v>
      </c>
      <c r="J1560">
        <f>IF(AND(טבלה20[[#This Row],[CycleNumber]]&gt;B1559,טבלה20[[#This Row],[CycleNumber]]&gt;2),IF(טבלה20[[#This Row],[דילוג]]=1,1,IF(MAX(J1558:J1559)=1,1,IF(טבלה20[[#This Row],[LengthofCycle]]-F1559&lt;&gt;טבלה20[[#This Row],[הפרש קבוע אחרון]],0,""))),"")</f>
        <v>1</v>
      </c>
      <c r="K1560" t="str">
        <f>IF(טבלה20[[#This Row],[CycleNumber]]&lt;3,"",IF(טבלה20[[#This Row],[דילוג]]=1,1,IF(K1559="","",IF(טבלה20[[#This Row],[LengthofCycle]]-F1559=טבלה20[[#This Row],[הפרש קבוע אחרון]],1,IF(K1559+1&gt;3,"",K1559+1)))))</f>
        <v/>
      </c>
      <c r="L1560" t="str">
        <f>IF(OR(טבלה20[[#This Row],[פעילות]]="",K1559=""),"",IF(טבלה20[[#This Row],[פעילות]]=1,1,0))</f>
        <v/>
      </c>
      <c r="M1560" s="1" t="str">
        <f>IF(טבלה20[[#This Row],[פעילות]]="","",IF(OR(M1559="",AND(טבלה20[[#This Row],[דילוג]]=1,K1559=3)),1,M1559+1))</f>
        <v/>
      </c>
      <c r="N1560" s="1" t="str">
        <f>IF(AND(טבלה20[[#This Row],[מחזורי פעילות]]=3,G1561=1,טבלה20[[#This Row],[הפרש קבוע אחרון]]&lt;&gt;I1561),1,"")</f>
        <v/>
      </c>
      <c r="O1560" s="1" t="str">
        <f>IF(AND(טבלה20[[#This Row],[מחזורי פעילות]]=3,G1561=1,טבלה20[[#This Row],[הפרש קבוע אחרון]]=I1561),1,"")</f>
        <v/>
      </c>
      <c r="P1560" s="1" t="str">
        <f>IF(AND(טבלה20[[#This Row],[דילוג]]=1,טבלה20[[#This Row],[הפרש קבוע אחרון]]=I1559,טבלה20[[#This Row],[מחזורי פעילות]]&gt;1),1,"")</f>
        <v/>
      </c>
      <c r="Q1560" s="1" t="str">
        <f>IF(OR(AND(טבלה20[[#This Row],[מחזורי פעילות]]&lt;&gt;"",M1561=""),AND(טבלה20[[#This Row],[פעילות]]=3,M1561=1)),טבלה20[[#This Row],[מחזורי פעילות]],"")</f>
        <v/>
      </c>
      <c r="R1560" s="1" t="str">
        <f>IF(טבלה20[[#This Row],[באיזה מחזור נעקר אחרי קביעה?]]&lt;&gt;"",1,"")</f>
        <v/>
      </c>
      <c r="S1560" s="1" t="str">
        <f>IF(AND(טבלה20[[#This Row],[באיזה מחזור נעקר אחרי קביעה?]]&lt;&gt;"",טבלה20[[#This Row],[CycleNumber]]&gt;B1561),טבלה20[[#This Row],[באיזה מחזור נעקר אחרי קביעה?]],"")</f>
        <v/>
      </c>
      <c r="T1560" s="1" t="str">
        <f>IF(AND(טבלה20[[#This Row],[הפרש קבוע אחרון]]&lt;&gt;"",I1559=""),טבלה20[[#This Row],[CycleNumber]],"")</f>
        <v/>
      </c>
      <c r="U1560" s="1" t="str">
        <f>IF(OR(טבלה20[[#This Row],[CycleNumber]]&gt;B1561,B1561=""),טבלה20[[#This Row],[CycleNumber]],"")</f>
        <v/>
      </c>
      <c r="V1560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60" t="s">
        <v>81</v>
      </c>
      <c r="AO1560">
        <v>7</v>
      </c>
      <c r="AP1560">
        <v>29</v>
      </c>
      <c r="AQ1560">
        <f t="shared" si="52"/>
        <v>0</v>
      </c>
      <c r="AR1560" t="str">
        <f t="shared" si="53"/>
        <v/>
      </c>
    </row>
    <row r="1561" spans="1:44" hidden="1" x14ac:dyDescent="0.25">
      <c r="A1561" t="s">
        <v>81</v>
      </c>
      <c r="B1561">
        <v>9</v>
      </c>
      <c r="C1561">
        <v>1</v>
      </c>
      <c r="D1561">
        <v>1</v>
      </c>
      <c r="E1561">
        <v>0</v>
      </c>
      <c r="F1561">
        <v>28</v>
      </c>
      <c r="G1561" t="str">
        <f>IF(טבלה20[[#This Row],[CycleNumber]]&gt;2,IF(AND(טבלה20[[#This Row],[LengthofCycle]]-F1560=F1560-F1559,טבלה20[[#This Row],[LengthofCycle]]-F1560&lt;&gt;0),1,""),"")</f>
        <v/>
      </c>
      <c r="H1561" t="str">
        <f>IF(טבלה20[[#This Row],[דילוג]]=1,SUM(G1561:G1562),"")</f>
        <v/>
      </c>
      <c r="I1561">
        <f>IF(AND(טבלה20[[#This Row],[CycleNumber]]&gt;B1560,טבלה20[[#This Row],[CycleNumber]]&gt;2),IF(טבלה20[[#This Row],[דילוג]]=1,טבלה20[[#This Row],[LengthofCycle]]-F1560,I1560),"")</f>
        <v>1</v>
      </c>
      <c r="J1561">
        <f>IF(AND(טבלה20[[#This Row],[CycleNumber]]&gt;B1560,טבלה20[[#This Row],[CycleNumber]]&gt;2),IF(טבלה20[[#This Row],[דילוג]]=1,1,IF(MAX(J1559:J1560)=1,1,IF(טבלה20[[#This Row],[LengthofCycle]]-F1560&lt;&gt;טבלה20[[#This Row],[הפרש קבוע אחרון]],0,""))),"")</f>
        <v>1</v>
      </c>
      <c r="K1561" t="str">
        <f>IF(טבלה20[[#This Row],[CycleNumber]]&lt;3,"",IF(טבלה20[[#This Row],[דילוג]]=1,1,IF(K1560="","",IF(טבלה20[[#This Row],[LengthofCycle]]-F1560=טבלה20[[#This Row],[הפרש קבוע אחרון]],1,IF(K1560+1&gt;3,"",K1560+1)))))</f>
        <v/>
      </c>
      <c r="L1561" t="str">
        <f>IF(OR(טבלה20[[#This Row],[פעילות]]="",K1560=""),"",IF(טבלה20[[#This Row],[פעילות]]=1,1,0))</f>
        <v/>
      </c>
      <c r="M1561" s="1" t="str">
        <f>IF(טבלה20[[#This Row],[פעילות]]="","",IF(OR(M1560="",AND(טבלה20[[#This Row],[דילוג]]=1,K1560=3)),1,M1560+1))</f>
        <v/>
      </c>
      <c r="N1561" s="1" t="str">
        <f>IF(AND(טבלה20[[#This Row],[מחזורי פעילות]]=3,G1562=1,טבלה20[[#This Row],[הפרש קבוע אחרון]]&lt;&gt;I1562),1,"")</f>
        <v/>
      </c>
      <c r="O1561" s="1" t="str">
        <f>IF(AND(טבלה20[[#This Row],[מחזורי פעילות]]=3,G1562=1,טבלה20[[#This Row],[הפרש קבוע אחרון]]=I1562),1,"")</f>
        <v/>
      </c>
      <c r="P1561" s="1" t="str">
        <f>IF(AND(טבלה20[[#This Row],[דילוג]]=1,טבלה20[[#This Row],[הפרש קבוע אחרון]]=I1560,טבלה20[[#This Row],[מחזורי פעילות]]&gt;1),1,"")</f>
        <v/>
      </c>
      <c r="Q1561" s="1" t="str">
        <f>IF(OR(AND(טבלה20[[#This Row],[מחזורי פעילות]]&lt;&gt;"",M1562=""),AND(טבלה20[[#This Row],[פעילות]]=3,M1562=1)),טבלה20[[#This Row],[מחזורי פעילות]],"")</f>
        <v/>
      </c>
      <c r="R1561" s="1" t="str">
        <f>IF(טבלה20[[#This Row],[באיזה מחזור נעקר אחרי קביעה?]]&lt;&gt;"",1,"")</f>
        <v/>
      </c>
      <c r="S1561" s="1" t="str">
        <f>IF(AND(טבלה20[[#This Row],[באיזה מחזור נעקר אחרי קביעה?]]&lt;&gt;"",טבלה20[[#This Row],[CycleNumber]]&gt;B1562),טבלה20[[#This Row],[באיזה מחזור נעקר אחרי קביעה?]],"")</f>
        <v/>
      </c>
      <c r="T1561" s="1" t="str">
        <f>IF(AND(טבלה20[[#This Row],[הפרש קבוע אחרון]]&lt;&gt;"",I1560=""),טבלה20[[#This Row],[CycleNumber]],"")</f>
        <v/>
      </c>
      <c r="U1561" s="1" t="str">
        <f>IF(OR(טבלה20[[#This Row],[CycleNumber]]&gt;B1562,B1562=""),טבלה20[[#This Row],[CycleNumber]],"")</f>
        <v/>
      </c>
      <c r="V1561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61" t="s">
        <v>81</v>
      </c>
      <c r="AO1561">
        <v>8</v>
      </c>
      <c r="AP1561">
        <v>28</v>
      </c>
      <c r="AQ1561">
        <f t="shared" si="52"/>
        <v>0</v>
      </c>
      <c r="AR1561" t="str">
        <f t="shared" si="53"/>
        <v/>
      </c>
    </row>
    <row r="1562" spans="1:44" hidden="1" x14ac:dyDescent="0.25">
      <c r="A1562" t="s">
        <v>81</v>
      </c>
      <c r="B1562">
        <v>10</v>
      </c>
      <c r="C1562">
        <v>1</v>
      </c>
      <c r="D1562">
        <v>1</v>
      </c>
      <c r="E1562">
        <v>1</v>
      </c>
      <c r="F1562">
        <v>40</v>
      </c>
      <c r="G1562" t="str">
        <f>IF(טבלה20[[#This Row],[CycleNumber]]&gt;2,IF(AND(טבלה20[[#This Row],[LengthofCycle]]-F1561=F1561-F1560,טבלה20[[#This Row],[LengthofCycle]]-F1561&lt;&gt;0),1,""),"")</f>
        <v/>
      </c>
      <c r="H1562" t="str">
        <f>IF(טבלה20[[#This Row],[דילוג]]=1,SUM(G1562:G1563),"")</f>
        <v/>
      </c>
      <c r="I1562">
        <f>IF(AND(טבלה20[[#This Row],[CycleNumber]]&gt;B1561,טבלה20[[#This Row],[CycleNumber]]&gt;2),IF(טבלה20[[#This Row],[דילוג]]=1,טבלה20[[#This Row],[LengthofCycle]]-F1561,I1561),"")</f>
        <v>1</v>
      </c>
      <c r="J1562">
        <f>IF(AND(טבלה20[[#This Row],[CycleNumber]]&gt;B1561,טבלה20[[#This Row],[CycleNumber]]&gt;2),IF(טבלה20[[#This Row],[דילוג]]=1,1,IF(MAX(J1560:J1561)=1,1,IF(טבלה20[[#This Row],[LengthofCycle]]-F1561&lt;&gt;טבלה20[[#This Row],[הפרש קבוע אחרון]],0,""))),"")</f>
        <v>1</v>
      </c>
      <c r="K1562" t="str">
        <f>IF(טבלה20[[#This Row],[CycleNumber]]&lt;3,"",IF(טבלה20[[#This Row],[דילוג]]=1,1,IF(K1561="","",IF(טבלה20[[#This Row],[LengthofCycle]]-F1561=טבלה20[[#This Row],[הפרש קבוע אחרון]],1,IF(K1561+1&gt;3,"",K1561+1)))))</f>
        <v/>
      </c>
      <c r="L1562" t="str">
        <f>IF(OR(טבלה20[[#This Row],[פעילות]]="",K1561=""),"",IF(טבלה20[[#This Row],[פעילות]]=1,1,0))</f>
        <v/>
      </c>
      <c r="M1562" s="1" t="str">
        <f>IF(טבלה20[[#This Row],[פעילות]]="","",IF(OR(M1561="",AND(טבלה20[[#This Row],[דילוג]]=1,K1561=3)),1,M1561+1))</f>
        <v/>
      </c>
      <c r="N1562" s="1" t="str">
        <f>IF(AND(טבלה20[[#This Row],[מחזורי פעילות]]=3,G1563=1,טבלה20[[#This Row],[הפרש קבוע אחרון]]&lt;&gt;I1563),1,"")</f>
        <v/>
      </c>
      <c r="O1562" s="1" t="str">
        <f>IF(AND(טבלה20[[#This Row],[מחזורי פעילות]]=3,G1563=1,טבלה20[[#This Row],[הפרש קבוע אחרון]]=I1563),1,"")</f>
        <v/>
      </c>
      <c r="P1562" s="1" t="str">
        <f>IF(AND(טבלה20[[#This Row],[דילוג]]=1,טבלה20[[#This Row],[הפרש קבוע אחרון]]=I1561,טבלה20[[#This Row],[מחזורי פעילות]]&gt;1),1,"")</f>
        <v/>
      </c>
      <c r="Q1562" s="1" t="str">
        <f>IF(OR(AND(טבלה20[[#This Row],[מחזורי פעילות]]&lt;&gt;"",M1563=""),AND(טבלה20[[#This Row],[פעילות]]=3,M1563=1)),טבלה20[[#This Row],[מחזורי פעילות]],"")</f>
        <v/>
      </c>
      <c r="R1562" s="1" t="str">
        <f>IF(טבלה20[[#This Row],[באיזה מחזור נעקר אחרי קביעה?]]&lt;&gt;"",1,"")</f>
        <v/>
      </c>
      <c r="S1562" s="1" t="str">
        <f>IF(AND(טבלה20[[#This Row],[באיזה מחזור נעקר אחרי קביעה?]]&lt;&gt;"",טבלה20[[#This Row],[CycleNumber]]&gt;B1563),טבלה20[[#This Row],[באיזה מחזור נעקר אחרי קביעה?]],"")</f>
        <v/>
      </c>
      <c r="T1562" s="1" t="str">
        <f>IF(AND(טבלה20[[#This Row],[הפרש קבוע אחרון]]&lt;&gt;"",I1561=""),טבלה20[[#This Row],[CycleNumber]],"")</f>
        <v/>
      </c>
      <c r="U1562" s="1" t="str">
        <f>IF(OR(טבלה20[[#This Row],[CycleNumber]]&gt;B1563,B1563=""),טבלה20[[#This Row],[CycleNumber]],"")</f>
        <v/>
      </c>
      <c r="V1562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62" t="s">
        <v>81</v>
      </c>
      <c r="AO1562">
        <v>9</v>
      </c>
      <c r="AP1562">
        <v>28</v>
      </c>
      <c r="AQ1562">
        <f t="shared" si="52"/>
        <v>0</v>
      </c>
      <c r="AR1562" t="str">
        <f t="shared" si="53"/>
        <v/>
      </c>
    </row>
    <row r="1563" spans="1:44" hidden="1" x14ac:dyDescent="0.25">
      <c r="A1563" t="s">
        <v>81</v>
      </c>
      <c r="B1563">
        <v>11</v>
      </c>
      <c r="C1563">
        <v>1</v>
      </c>
      <c r="D1563">
        <v>1</v>
      </c>
      <c r="E1563">
        <v>2</v>
      </c>
      <c r="F1563">
        <v>24</v>
      </c>
      <c r="G1563" t="str">
        <f>IF(טבלה20[[#This Row],[CycleNumber]]&gt;2,IF(AND(טבלה20[[#This Row],[LengthofCycle]]-F1562=F1562-F1561,טבלה20[[#This Row],[LengthofCycle]]-F1562&lt;&gt;0),1,""),"")</f>
        <v/>
      </c>
      <c r="H1563" t="str">
        <f>IF(טבלה20[[#This Row],[דילוג]]=1,SUM(G1563:G1564),"")</f>
        <v/>
      </c>
      <c r="I1563">
        <f>IF(AND(טבלה20[[#This Row],[CycleNumber]]&gt;B1562,טבלה20[[#This Row],[CycleNumber]]&gt;2),IF(טבלה20[[#This Row],[דילוג]]=1,טבלה20[[#This Row],[LengthofCycle]]-F1562,I1562),"")</f>
        <v>1</v>
      </c>
      <c r="J1563">
        <f>IF(AND(טבלה20[[#This Row],[CycleNumber]]&gt;B1562,טבלה20[[#This Row],[CycleNumber]]&gt;2),IF(טבלה20[[#This Row],[דילוג]]=1,1,IF(MAX(J1561:J1562)=1,1,IF(טבלה20[[#This Row],[LengthofCycle]]-F1562&lt;&gt;טבלה20[[#This Row],[הפרש קבוע אחרון]],0,""))),"")</f>
        <v>1</v>
      </c>
      <c r="K1563" t="str">
        <f>IF(טבלה20[[#This Row],[CycleNumber]]&lt;3,"",IF(טבלה20[[#This Row],[דילוג]]=1,1,IF(K1562="","",IF(טבלה20[[#This Row],[LengthofCycle]]-F1562=טבלה20[[#This Row],[הפרש קבוע אחרון]],1,IF(K1562+1&gt;3,"",K1562+1)))))</f>
        <v/>
      </c>
      <c r="L1563" t="str">
        <f>IF(OR(טבלה20[[#This Row],[פעילות]]="",K1562=""),"",IF(טבלה20[[#This Row],[פעילות]]=1,1,0))</f>
        <v/>
      </c>
      <c r="M1563" s="1" t="str">
        <f>IF(טבלה20[[#This Row],[פעילות]]="","",IF(OR(M1562="",AND(טבלה20[[#This Row],[דילוג]]=1,K1562=3)),1,M1562+1))</f>
        <v/>
      </c>
      <c r="N1563" s="1" t="str">
        <f>IF(AND(טבלה20[[#This Row],[מחזורי פעילות]]=3,G1564=1,טבלה20[[#This Row],[הפרש קבוע אחרון]]&lt;&gt;I1564),1,"")</f>
        <v/>
      </c>
      <c r="O1563" s="1" t="str">
        <f>IF(AND(טבלה20[[#This Row],[מחזורי פעילות]]=3,G1564=1,טבלה20[[#This Row],[הפרש קבוע אחרון]]=I1564),1,"")</f>
        <v/>
      </c>
      <c r="P1563" s="1" t="str">
        <f>IF(AND(טבלה20[[#This Row],[דילוג]]=1,טבלה20[[#This Row],[הפרש קבוע אחרון]]=I1562,טבלה20[[#This Row],[מחזורי פעילות]]&gt;1),1,"")</f>
        <v/>
      </c>
      <c r="Q1563" s="1" t="str">
        <f>IF(OR(AND(טבלה20[[#This Row],[מחזורי פעילות]]&lt;&gt;"",M1564=""),AND(טבלה20[[#This Row],[פעילות]]=3,M1564=1)),טבלה20[[#This Row],[מחזורי פעילות]],"")</f>
        <v/>
      </c>
      <c r="R1563" s="1" t="str">
        <f>IF(טבלה20[[#This Row],[באיזה מחזור נעקר אחרי קביעה?]]&lt;&gt;"",1,"")</f>
        <v/>
      </c>
      <c r="S1563" s="1" t="str">
        <f>IF(AND(טבלה20[[#This Row],[באיזה מחזור נעקר אחרי קביעה?]]&lt;&gt;"",טבלה20[[#This Row],[CycleNumber]]&gt;B1564),טבלה20[[#This Row],[באיזה מחזור נעקר אחרי קביעה?]],"")</f>
        <v/>
      </c>
      <c r="T1563" s="1" t="str">
        <f>IF(AND(טבלה20[[#This Row],[הפרש קבוע אחרון]]&lt;&gt;"",I1562=""),טבלה20[[#This Row],[CycleNumber]],"")</f>
        <v/>
      </c>
      <c r="U1563" s="1">
        <f>IF(OR(טבלה20[[#This Row],[CycleNumber]]&gt;B1564,B1564=""),טבלה20[[#This Row],[CycleNumber]],"")</f>
        <v>11</v>
      </c>
      <c r="V1563" s="1" t="str">
        <f>IF(OR(IFERROR(LOOKUP(טבלה20[[#This Row],[ClientID]],[1]!קביעויות[דילוג למפרע]),FALSE)=טבלה20[[#This Row],[ClientID]],IFERROR(LOOKUP(טבלה20[[#This Row],[ClientID]],[1]!קביעויות[דילוג רגיל]),FALSE)=טבלה20[[#This Row],[ClientID]]),1,"")</f>
        <v/>
      </c>
      <c r="AN1563" t="s">
        <v>81</v>
      </c>
      <c r="AO1563">
        <v>10</v>
      </c>
      <c r="AP1563">
        <v>40</v>
      </c>
      <c r="AQ1563">
        <f t="shared" si="52"/>
        <v>0</v>
      </c>
      <c r="AR1563" t="str">
        <f t="shared" si="53"/>
        <v/>
      </c>
    </row>
    <row r="1564" spans="1:44" x14ac:dyDescent="0.25">
      <c r="AL1564">
        <v>11</v>
      </c>
      <c r="AM1564">
        <v>24</v>
      </c>
      <c r="AN1564">
        <f>IF(AL1564=AO1562+2,IF(AND(AP1562-AP1563=AP1563-AM1564,AP1562-AP1563&lt;&gt;0),1,0),"")</f>
        <v>0</v>
      </c>
      <c r="AO1564" t="str">
        <f>IF(AND(AN1564=1,AQ1563=1),1,"")</f>
        <v/>
      </c>
    </row>
  </sheetData>
  <conditionalFormatting sqref="AR1 AN1564:AN1048576 AQ1:AQ1563">
    <cfRule type="cellIs" dxfId="4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פיבוט דילוג</vt:lpstr>
      <vt:lpstr>וסת הדילוג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</dc:creator>
  <cp:lastModifiedBy>Dvir</cp:lastModifiedBy>
  <dcterms:created xsi:type="dcterms:W3CDTF">2022-04-11T07:08:22Z</dcterms:created>
  <dcterms:modified xsi:type="dcterms:W3CDTF">2022-05-08T06:47:06Z</dcterms:modified>
</cp:coreProperties>
</file>