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7a78281bf75485/siw/BOOT BWL/"/>
    </mc:Choice>
  </mc:AlternateContent>
  <xr:revisionPtr revIDLastSave="1" documentId="13_ncr:1_{1F12B107-0404-4BD5-AC68-B6344F210714}" xr6:coauthVersionLast="47" xr6:coauthVersionMax="47" xr10:uidLastSave="{0F1FB1F4-7F84-4D2B-9B3F-7740FF89B539}"/>
  <bookViews>
    <workbookView xWindow="28740" yWindow="2865" windowWidth="28185" windowHeight="15240" xr2:uid="{05917FF4-845E-498E-A722-73A37E990DAE}"/>
  </bookViews>
  <sheets>
    <sheet name="Maste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2" l="1"/>
  <c r="E12" i="2" l="1"/>
  <c r="E18" i="2" s="1"/>
  <c r="E10" i="2"/>
  <c r="E17" i="2" s="1"/>
  <c r="E9" i="2"/>
  <c r="E15" i="2" s="1"/>
  <c r="E11" i="2"/>
  <c r="E16" i="2" s="1"/>
  <c r="E8" i="2"/>
  <c r="E13" i="2" s="1"/>
</calcChain>
</file>

<file path=xl/sharedStrings.xml><?xml version="1.0" encoding="utf-8"?>
<sst xmlns="http://schemas.openxmlformats.org/spreadsheetml/2006/main" count="53" uniqueCount="47">
  <si>
    <t>Normal word</t>
  </si>
  <si>
    <t>Funny word</t>
  </si>
  <si>
    <t>Value</t>
  </si>
  <si>
    <t>Ist Kosten</t>
  </si>
  <si>
    <t>AC/ACWP</t>
  </si>
  <si>
    <t>Fertigsstellungsgrad</t>
  </si>
  <si>
    <t>Fertigsstellungswert</t>
  </si>
  <si>
    <t>EV</t>
  </si>
  <si>
    <t>Earned Value</t>
  </si>
  <si>
    <t>=Editierbar</t>
  </si>
  <si>
    <t>Gesamtaufwand</t>
  </si>
  <si>
    <t>PC/FG</t>
  </si>
  <si>
    <t>EAC</t>
  </si>
  <si>
    <t>CPI</t>
  </si>
  <si>
    <t>Kosten-Performance Index</t>
  </si>
  <si>
    <t>&lt; 1</t>
  </si>
  <si>
    <t>Kostenüberschreitung = Nicht im Budget</t>
  </si>
  <si>
    <t>Kostenunterschreitung = Im Budget</t>
  </si>
  <si>
    <t>&gt; 1</t>
  </si>
  <si>
    <t>Scheduled-Performance Index</t>
  </si>
  <si>
    <t>SPI</t>
  </si>
  <si>
    <t>Erbrachte Leistung ist kleiner als im Plan = Verzögerung</t>
  </si>
  <si>
    <t>Erbrachte Leistung ist grösser als im Plan = Vorsprung</t>
  </si>
  <si>
    <t>Percent Complete</t>
  </si>
  <si>
    <t>Planned Value</t>
  </si>
  <si>
    <t>Actual Cost</t>
  </si>
  <si>
    <t>CV</t>
  </si>
  <si>
    <t>Cost Variance</t>
  </si>
  <si>
    <t>SV</t>
  </si>
  <si>
    <t>Scheduled Variance</t>
  </si>
  <si>
    <t>Kostenvarianz</t>
  </si>
  <si>
    <t>Terminvarianz</t>
  </si>
  <si>
    <t>ETC</t>
  </si>
  <si>
    <t>Erwartete Restkosten</t>
  </si>
  <si>
    <t>Estimated to Completion</t>
  </si>
  <si>
    <t>Cost-Performance Index</t>
  </si>
  <si>
    <t>Soll Kosten (Gesamtprojekt)</t>
  </si>
  <si>
    <t>Soll Kosten (Stichtag)</t>
  </si>
  <si>
    <t>BCWS/PV</t>
  </si>
  <si>
    <t>BCWS/BAC</t>
  </si>
  <si>
    <t>Budget at completion</t>
  </si>
  <si>
    <t>Termin-Performance Index</t>
  </si>
  <si>
    <t>AC basierend auf EV/CPI</t>
  </si>
  <si>
    <t>Verhältnis CV/BAC in %</t>
  </si>
  <si>
    <t>PV Basierend auf EV/SPI</t>
  </si>
  <si>
    <t>Verhältnis SV/BAC in %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</si>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</sst>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quotePrefix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0EABB-85BE-4B7C-A7E5-112FB44477EB}">
  <dimension ref="B2:L18"/>
  <sheetViews>
    <sheetView tabSelected="1" workbookViewId="0">
      <selection activeCell="E13" sqref="E13"/>
    </sheetView>
  </sheetViews>
  <sheetFormatPr defaultRowHeight="15" x14ac:dyDescent="0.25"/>
  <cols>
    <col min="2" max="2" width="24.5703125" bestFit="1" customWidth="1"/>
    <col min="3" max="3" width="24.5703125" customWidth="1"/>
    <col min="4" max="4" width="12.28515625" bestFit="1" customWidth="1"/>
    <col min="11" max="11" width="9.5703125" bestFit="1" customWidth="1"/>
  </cols>
  <sheetData>
    <row r="2" spans="2:12" x14ac:dyDescent="0.25">
      <c r="B2" s="1"/>
      <c r="C2" s="1" t="s">
        <v>0</v>
      </c>
      <c r="D2" s="1" t="s">
        <v>1</v>
      </c>
      <c r="E2" s="1" t="s">
        <v>2</v>
      </c>
      <c r="J2" s="2"/>
      <c r="K2" s="3" t="s">
        <v>9</v>
      </c>
    </row>
    <row r="3" spans="2:12" x14ac:dyDescent="0.25">
      <c r="B3" t="s">
        <v>40</v>
      </c>
      <c r="C3" t="s">
        <v>36</v>
      </c>
      <c r="D3" t="s">
        <v>39</v>
      </c>
      <c r="E3" s="2">
        <v>40000</v>
      </c>
    </row>
    <row r="4" spans="2:12" x14ac:dyDescent="0.25">
      <c r="B4" t="s">
        <v>24</v>
      </c>
      <c r="C4" t="s">
        <v>37</v>
      </c>
      <c r="D4" t="s">
        <v>38</v>
      </c>
      <c r="E4" s="2">
        <v>3000</v>
      </c>
      <c r="J4" t="s">
        <v>13</v>
      </c>
      <c r="K4" t="s">
        <v>15</v>
      </c>
      <c r="L4" t="s">
        <v>16</v>
      </c>
    </row>
    <row r="5" spans="2:12" x14ac:dyDescent="0.25">
      <c r="B5" t="s">
        <v>25</v>
      </c>
      <c r="C5" t="s">
        <v>3</v>
      </c>
      <c r="D5" t="s">
        <v>4</v>
      </c>
      <c r="E5" s="2">
        <v>2800</v>
      </c>
      <c r="J5" t="s">
        <v>13</v>
      </c>
      <c r="K5" t="s">
        <v>18</v>
      </c>
      <c r="L5" t="s">
        <v>17</v>
      </c>
    </row>
    <row r="6" spans="2:12" x14ac:dyDescent="0.25">
      <c r="B6" t="s">
        <v>23</v>
      </c>
      <c r="C6" t="s">
        <v>5</v>
      </c>
      <c r="D6" t="s">
        <v>11</v>
      </c>
      <c r="E6" s="2">
        <v>62.5</v>
      </c>
      <c r="J6" t="s">
        <v>20</v>
      </c>
      <c r="K6" t="s">
        <v>15</v>
      </c>
      <c r="L6" t="s">
        <v>21</v>
      </c>
    </row>
    <row r="7" spans="2:12" x14ac:dyDescent="0.25">
      <c r="B7" t="s">
        <v>8</v>
      </c>
      <c r="C7" t="s">
        <v>6</v>
      </c>
      <c r="D7" t="s">
        <v>7</v>
      </c>
      <c r="E7">
        <f>(E6/100)*E3</f>
        <v>25000</v>
      </c>
      <c r="J7" t="s">
        <v>20</v>
      </c>
      <c r="K7" t="s">
        <v>18</v>
      </c>
      <c r="L7" t="s">
        <v>22</v>
      </c>
    </row>
    <row r="8" spans="2:12" x14ac:dyDescent="0.25">
      <c r="C8" t="s">
        <v>10</v>
      </c>
      <c r="D8" t="s">
        <v>12</v>
      </c>
      <c r="E8">
        <f>(E3-E7)+E5</f>
        <v>17800</v>
      </c>
    </row>
    <row r="9" spans="2:12" x14ac:dyDescent="0.25">
      <c r="B9" t="s">
        <v>35</v>
      </c>
      <c r="C9" t="s">
        <v>14</v>
      </c>
      <c r="D9" t="s">
        <v>13</v>
      </c>
      <c r="E9">
        <f>E7/E5</f>
        <v>8.9285714285714288</v>
      </c>
    </row>
    <row r="10" spans="2:12" x14ac:dyDescent="0.25">
      <c r="B10" t="s">
        <v>19</v>
      </c>
      <c r="C10" t="s">
        <v>41</v>
      </c>
      <c r="D10" t="s">
        <v>20</v>
      </c>
      <c r="E10">
        <f>E7/E4</f>
        <v>8.3333333333333339</v>
      </c>
    </row>
    <row r="11" spans="2:12" x14ac:dyDescent="0.25">
      <c r="B11" t="s">
        <v>27</v>
      </c>
      <c r="C11" t="s">
        <v>30</v>
      </c>
      <c r="D11" t="s">
        <v>26</v>
      </c>
      <c r="E11">
        <f>E7-E5</f>
        <v>22200</v>
      </c>
    </row>
    <row r="12" spans="2:12" x14ac:dyDescent="0.25">
      <c r="B12" t="s">
        <v>29</v>
      </c>
      <c r="C12" t="s">
        <v>31</v>
      </c>
      <c r="D12" t="s">
        <v>28</v>
      </c>
      <c r="E12">
        <f>E7-E4</f>
        <v>22000</v>
      </c>
    </row>
    <row r="13" spans="2:12" x14ac:dyDescent="0.25">
      <c r="B13" t="s">
        <v>34</v>
      </c>
      <c r="C13" t="s">
        <v>33</v>
      </c>
      <c r="D13" t="s">
        <v>32</v>
      </c>
      <c r="E13">
        <f>E8-E5</f>
        <v>15000</v>
      </c>
      <c r="F13" t="s">
        <v>46</v>
      </c>
    </row>
    <row r="15" spans="2:12" x14ac:dyDescent="0.25">
      <c r="C15" s="7" t="s">
        <v>42</v>
      </c>
      <c r="D15" s="8"/>
      <c r="E15" s="4">
        <f>E7/E9</f>
        <v>2800</v>
      </c>
    </row>
    <row r="16" spans="2:12" x14ac:dyDescent="0.25">
      <c r="C16" s="9" t="s">
        <v>43</v>
      </c>
      <c r="D16" s="10"/>
      <c r="E16" s="5">
        <f>(E11/E3)*100</f>
        <v>55.500000000000007</v>
      </c>
    </row>
    <row r="17" spans="3:5" x14ac:dyDescent="0.25">
      <c r="C17" s="9" t="s">
        <v>44</v>
      </c>
      <c r="D17" s="10"/>
      <c r="E17" s="5">
        <f>E7/E10</f>
        <v>3000</v>
      </c>
    </row>
    <row r="18" spans="3:5" x14ac:dyDescent="0.25">
      <c r="C18" s="11" t="s">
        <v>45</v>
      </c>
      <c r="D18" s="12"/>
      <c r="E18" s="6">
        <f>(E12/E3)*100</f>
        <v>55.000000000000007</v>
      </c>
    </row>
  </sheetData>
  <mergeCells count="4">
    <mergeCell ref="C15:D15"/>
    <mergeCell ref="C16:D16"/>
    <mergeCell ref="C17:D17"/>
    <mergeCell ref="C18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xnull</dc:creator>
  <cp:lastModifiedBy>Claudio Hitz</cp:lastModifiedBy>
  <dcterms:created xsi:type="dcterms:W3CDTF">2022-07-11T18:16:57Z</dcterms:created>
  <dcterms:modified xsi:type="dcterms:W3CDTF">2022-08-28T11:49:35Z</dcterms:modified>
</cp:coreProperties>
</file>