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0" yWindow="0" windowWidth="20376" windowHeight="12816" tabRatio="500"/>
  </bookViews>
  <sheets>
    <sheet name="F3.1" sheetId="1" r:id="rId1"/>
    <sheet name="F3.2" sheetId="2" r:id="rId2"/>
    <sheet name="F3.3" sheetId="17" r:id="rId3"/>
    <sheet name="F3.4" sheetId="18" r:id="rId4"/>
    <sheet name="F3.5" sheetId="19" r:id="rId5"/>
    <sheet name="F3.6" sheetId="20" r:id="rId6"/>
    <sheet name="T3.1" sheetId="21" r:id="rId7"/>
    <sheet name="TS3.1" sheetId="22" r:id="rId8"/>
    <sheet name="TS3.2" sheetId="8" r:id="rId9"/>
  </sheets>
  <definedNames>
    <definedName name="column_headings" localSheetId="6">#REF!</definedName>
    <definedName name="column_headings" localSheetId="7">#REF!</definedName>
    <definedName name="column_headings" localSheetId="8">#REF!</definedName>
    <definedName name="column_headings">#REF!</definedName>
    <definedName name="column_numbers" localSheetId="6">#REF!</definedName>
    <definedName name="column_numbers" localSheetId="7">#REF!</definedName>
    <definedName name="column_numbers" localSheetId="8">#REF!</definedName>
    <definedName name="column_numbers">#REF!</definedName>
    <definedName name="data" localSheetId="6">#REF!</definedName>
    <definedName name="data" localSheetId="7">#REF!</definedName>
    <definedName name="data" localSheetId="8">#REF!</definedName>
    <definedName name="data">#REF!</definedName>
    <definedName name="data2" localSheetId="6">#REF!</definedName>
    <definedName name="data2">#REF!</definedName>
    <definedName name="ea_flux" localSheetId="6">#REF!</definedName>
    <definedName name="ea_flux" localSheetId="7">#REF!</definedName>
    <definedName name="ea_flux" localSheetId="8">#REF!</definedName>
    <definedName name="ea_flux">#REF!</definedName>
    <definedName name="Equilibre" localSheetId="6">#REF!</definedName>
    <definedName name="Equilibre" localSheetId="7">#REF!</definedName>
    <definedName name="Equilibre" localSheetId="8">#REF!</definedName>
    <definedName name="Equilibre">#REF!</definedName>
    <definedName name="footnotes" localSheetId="6">#REF!</definedName>
    <definedName name="footnotes" localSheetId="7">#REF!</definedName>
    <definedName name="footnotes" localSheetId="8">#REF!</definedName>
    <definedName name="footnotes">#REF!</definedName>
    <definedName name="PIB" localSheetId="6">#REF!</definedName>
    <definedName name="PIB" localSheetId="7">#REF!</definedName>
    <definedName name="PIB" localSheetId="8">#REF!</definedName>
    <definedName name="PIB">#REF!</definedName>
    <definedName name="ressources" localSheetId="6">#REF!</definedName>
    <definedName name="ressources" localSheetId="7">#REF!</definedName>
    <definedName name="ressources" localSheetId="8">#REF!</definedName>
    <definedName name="ressources">#REF!</definedName>
    <definedName name="rpflux" localSheetId="6">#REF!</definedName>
    <definedName name="rpflux" localSheetId="7">#REF!</definedName>
    <definedName name="rpflux" localSheetId="8">#REF!</definedName>
    <definedName name="rpflux">#REF!</definedName>
    <definedName name="rptof" localSheetId="6">#REF!</definedName>
    <definedName name="rptof" localSheetId="7">#REF!</definedName>
    <definedName name="rptof" localSheetId="8">#REF!</definedName>
    <definedName name="rptof">#REF!</definedName>
    <definedName name="spanners_level1" localSheetId="6">#REF!</definedName>
    <definedName name="spanners_level1" localSheetId="7">#REF!</definedName>
    <definedName name="spanners_level1" localSheetId="8">#REF!</definedName>
    <definedName name="spanners_level1">#REF!</definedName>
    <definedName name="spanners_level2" localSheetId="6">#REF!</definedName>
    <definedName name="spanners_level2" localSheetId="7">#REF!</definedName>
    <definedName name="spanners_level2" localSheetId="8">#REF!</definedName>
    <definedName name="spanners_level2">#REF!</definedName>
    <definedName name="spanners_level3" localSheetId="6">#REF!</definedName>
    <definedName name="spanners_level3" localSheetId="7">#REF!</definedName>
    <definedName name="spanners_level3" localSheetId="8">#REF!</definedName>
    <definedName name="spanners_level3">#REF!</definedName>
    <definedName name="spanners_level4" localSheetId="6">#REF!</definedName>
    <definedName name="spanners_level4" localSheetId="7">#REF!</definedName>
    <definedName name="spanners_level4" localSheetId="8">#REF!</definedName>
    <definedName name="spanners_level4">#REF!</definedName>
    <definedName name="spanners_level5" localSheetId="6">#REF!</definedName>
    <definedName name="spanners_level5" localSheetId="7">#REF!</definedName>
    <definedName name="spanners_level5" localSheetId="8">#REF!</definedName>
    <definedName name="spanners_level5">#REF!</definedName>
    <definedName name="stub_lines" localSheetId="6">#REF!</definedName>
    <definedName name="stub_lines" localSheetId="7">#REF!</definedName>
    <definedName name="stub_lines" localSheetId="8">#REF!</definedName>
    <definedName name="stub_lines">#REF!</definedName>
    <definedName name="temp" localSheetId="6">#REF!</definedName>
    <definedName name="temp" localSheetId="7">#REF!</definedName>
    <definedName name="temp">#REF!</definedName>
    <definedName name="titles" localSheetId="6">#REF!</definedName>
    <definedName name="titles" localSheetId="7">#REF!</definedName>
    <definedName name="titles" localSheetId="8">#REF!</definedName>
    <definedName name="titles">#REF!</definedName>
    <definedName name="totals" localSheetId="6">#REF!</definedName>
    <definedName name="totals" localSheetId="7">#REF!</definedName>
    <definedName name="totals" localSheetId="8">#REF!</definedName>
    <definedName name="totals">#REF!</definedName>
    <definedName name="xxx" localSheetId="6">#REF!</definedName>
    <definedName name="xxx" localSheetId="7">#REF!</definedName>
    <definedName name="xx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1"/>
  <c r="K18" i="8"/>
  <c r="K19"/>
  <c r="K20"/>
  <c r="K21"/>
  <c r="C7" i="21"/>
  <c r="E7"/>
  <c r="C8"/>
  <c r="E8"/>
  <c r="C10"/>
  <c r="E10"/>
  <c r="F10"/>
  <c r="C11"/>
  <c r="E11"/>
  <c r="C13"/>
  <c r="D13"/>
  <c r="E13"/>
  <c r="F13"/>
</calcChain>
</file>

<file path=xl/sharedStrings.xml><?xml version="1.0" encoding="utf-8"?>
<sst xmlns="http://schemas.openxmlformats.org/spreadsheetml/2006/main" count="49" uniqueCount="30">
  <si>
    <r>
      <t>W</t>
    </r>
    <r>
      <rPr>
        <b/>
        <vertAlign val="subscript"/>
        <sz val="10"/>
        <rFont val="Arial"/>
        <family val="2"/>
      </rPr>
      <t>n</t>
    </r>
  </si>
  <si>
    <t>incl. Other domestic capital assets</t>
  </si>
  <si>
    <t>incl. Housing</t>
  </si>
  <si>
    <t xml:space="preserve">incl. Land </t>
  </si>
  <si>
    <r>
      <t>W</t>
    </r>
    <r>
      <rPr>
        <b/>
        <vertAlign val="subscript"/>
        <sz val="10"/>
        <rFont val="Arial"/>
        <family val="2"/>
      </rPr>
      <t>g</t>
    </r>
  </si>
  <si>
    <t>W</t>
  </si>
  <si>
    <t>incl. Public assets</t>
  </si>
  <si>
    <t>incl. Public debt</t>
  </si>
  <si>
    <t>National capital</t>
  </si>
  <si>
    <t>Public capital</t>
  </si>
  <si>
    <t>incl. Net foreign capital</t>
  </si>
  <si>
    <t>Private capital</t>
  </si>
  <si>
    <t>Table 3.1: Public wealth and private wealth in France in 2012</t>
  </si>
  <si>
    <t>National capital                         (public capital + private capital)</t>
  </si>
  <si>
    <t xml:space="preserve">Value of capital                  (% national income) </t>
  </si>
  <si>
    <t xml:space="preserve">Value of capital                  (% national capital) </t>
  </si>
  <si>
    <t>Assets</t>
  </si>
  <si>
    <t>Debt</t>
  </si>
  <si>
    <r>
      <t xml:space="preserve">Public capital                                                        </t>
    </r>
    <r>
      <rPr>
        <sz val="12"/>
        <rFont val="Arial"/>
        <family val="2"/>
      </rPr>
      <t xml:space="preserve">(net public wealth: difference between assets and debt held by government and other public agencies) </t>
    </r>
  </si>
  <si>
    <r>
      <t xml:space="preserve">Private capital                                                        </t>
    </r>
    <r>
      <rPr>
        <sz val="12"/>
        <rFont val="Arial"/>
        <family val="2"/>
      </rPr>
      <t xml:space="preserve">(net private wealth: difference between assets and debt held by private individuals (households)) </t>
    </r>
  </si>
  <si>
    <t>In 2012, the total value of national capital in France was equal to 605% of national income (6,05 of national income), including 31% for public capital (5% of total) and 574% for private capital (95% of total).</t>
  </si>
  <si>
    <t xml:space="preserve">Note: national income is equal to gross domestic product (GDP), minus capital depreciation, plus net foreign income; in practice, it is typically equal to about 90% of GDP in France in 2012; see chapter 1 and technical appendix. </t>
  </si>
  <si>
    <t>Sources: see piketty.pse.ens.fr/capital21c.</t>
  </si>
  <si>
    <t>(% national income)</t>
  </si>
  <si>
    <t xml:space="preserve">Source: Piketty-Zucman 2013, UK.xls, links frozen on 01-24-2013. </t>
  </si>
  <si>
    <t>Source: Piketty-Zucman 2013, France.xls, links frozen on 01-24-2013</t>
  </si>
  <si>
    <t>incl. private assets</t>
  </si>
  <si>
    <t>incl. private debt</t>
  </si>
  <si>
    <t xml:space="preserve">Table S3.2. Capital in France, 1700-2010                                                                                                                                           (series used for figures 3.2, 3.4 et 3.6)                                                                                                        </t>
  </si>
  <si>
    <t xml:space="preserve">Table S3.1. Capital in the Britain, 1700-2010  (series used for figures 3.1, 3.3 et 3.5)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</si>
</sst>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164" formatCode="\$#,##0\ ;\(\$#,##0\)"/>
    <numFmt numFmtId="165" formatCode="0.000000"/>
    <numFmt numFmtId="166" formatCode="0.000000000000000%"/>
    <numFmt numFmtId="167" formatCode="0.0%"/>
  </numFmts>
  <fonts count="37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sz val="12"/>
      <color indexed="8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8"/>
      <name val="Calibri"/>
      <family val="2"/>
    </font>
    <font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indexed="8"/>
      <name val="Calibri"/>
      <family val="2"/>
    </font>
    <font>
      <sz val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5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3" fillId="5" borderId="0" applyNumberFormat="0" applyBorder="0" applyAlignment="0" applyProtection="0"/>
    <xf numFmtId="0" fontId="10" fillId="6" borderId="0" applyNumberFormat="0" applyBorder="0" applyAlignment="0" applyProtection="0"/>
    <xf numFmtId="0" fontId="4" fillId="13" borderId="1" applyNumberFormat="0" applyAlignment="0" applyProtection="0"/>
    <xf numFmtId="0" fontId="5" fillId="17" borderId="3" applyNumberFormat="0" applyAlignment="0" applyProtection="0"/>
    <xf numFmtId="0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" fontId="6" fillId="0" borderId="0" applyFont="0" applyFill="0" applyBorder="0" applyAlignment="0" applyProtection="0"/>
    <xf numFmtId="0" fontId="10" fillId="6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1" applyNumberFormat="0" applyAlignment="0" applyProtection="0"/>
    <xf numFmtId="0" fontId="15" fillId="0" borderId="2" applyNumberFormat="0" applyFill="0" applyAlignment="0" applyProtection="0"/>
    <xf numFmtId="164" fontId="6" fillId="0" borderId="0" applyFont="0" applyFill="0" applyBorder="0" applyAlignment="0" applyProtection="0"/>
    <xf numFmtId="0" fontId="16" fillId="0" borderId="0"/>
    <xf numFmtId="0" fontId="17" fillId="1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19" borderId="7" applyNumberFormat="0" applyFont="0" applyAlignment="0" applyProtection="0"/>
    <xf numFmtId="0" fontId="19" fillId="13" borderId="8" applyNumberFormat="0" applyAlignment="0" applyProtection="0"/>
    <xf numFmtId="9" fontId="1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0"/>
    <xf numFmtId="0" fontId="20" fillId="0" borderId="9">
      <alignment horizontal="center"/>
    </xf>
    <xf numFmtId="0" fontId="21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0" fontId="16" fillId="0" borderId="0" xfId="44"/>
    <xf numFmtId="0" fontId="16" fillId="0" borderId="0" xfId="44" applyBorder="1"/>
    <xf numFmtId="9" fontId="23" fillId="0" borderId="10" xfId="44" applyNumberFormat="1" applyFont="1" applyBorder="1" applyAlignment="1">
      <alignment horizontal="center"/>
    </xf>
    <xf numFmtId="9" fontId="23" fillId="0" borderId="11" xfId="44" applyNumberFormat="1" applyFont="1" applyBorder="1" applyAlignment="1">
      <alignment horizontal="center"/>
    </xf>
    <xf numFmtId="9" fontId="23" fillId="0" borderId="12" xfId="44" applyNumberFormat="1" applyFont="1" applyBorder="1" applyAlignment="1">
      <alignment horizontal="center"/>
    </xf>
    <xf numFmtId="9" fontId="24" fillId="0" borderId="13" xfId="44" applyNumberFormat="1" applyFont="1" applyBorder="1" applyAlignment="1">
      <alignment horizontal="center"/>
    </xf>
    <xf numFmtId="0" fontId="16" fillId="0" borderId="14" xfId="44" applyFont="1" applyBorder="1" applyAlignment="1">
      <alignment horizontal="center" vertical="justify"/>
    </xf>
    <xf numFmtId="9" fontId="23" fillId="0" borderId="9" xfId="44" applyNumberFormat="1" applyFont="1" applyBorder="1" applyAlignment="1">
      <alignment horizontal="center"/>
    </xf>
    <xf numFmtId="9" fontId="23" fillId="0" borderId="15" xfId="44" applyNumberFormat="1" applyFont="1" applyBorder="1" applyAlignment="1">
      <alignment horizontal="center"/>
    </xf>
    <xf numFmtId="9" fontId="23" fillId="0" borderId="16" xfId="44" applyNumberFormat="1" applyFont="1" applyBorder="1" applyAlignment="1">
      <alignment horizontal="center"/>
    </xf>
    <xf numFmtId="9" fontId="24" fillId="0" borderId="17" xfId="44" applyNumberFormat="1" applyFont="1" applyBorder="1" applyAlignment="1">
      <alignment horizontal="center"/>
    </xf>
    <xf numFmtId="0" fontId="16" fillId="0" borderId="18" xfId="44" applyFont="1" applyBorder="1" applyAlignment="1">
      <alignment horizontal="center" vertical="justify"/>
    </xf>
    <xf numFmtId="9" fontId="16" fillId="0" borderId="9" xfId="44" applyNumberFormat="1" applyFont="1" applyBorder="1" applyAlignment="1">
      <alignment horizontal="center"/>
    </xf>
    <xf numFmtId="9" fontId="16" fillId="0" borderId="15" xfId="44" applyNumberFormat="1" applyFont="1" applyBorder="1" applyAlignment="1">
      <alignment horizontal="center"/>
    </xf>
    <xf numFmtId="9" fontId="16" fillId="0" borderId="16" xfId="44" applyNumberFormat="1" applyFont="1" applyBorder="1" applyAlignment="1">
      <alignment horizontal="center"/>
    </xf>
    <xf numFmtId="9" fontId="25" fillId="0" borderId="17" xfId="44" applyNumberFormat="1" applyFont="1" applyBorder="1" applyAlignment="1">
      <alignment horizontal="center"/>
    </xf>
    <xf numFmtId="0" fontId="16" fillId="0" borderId="18" xfId="44" applyBorder="1" applyAlignment="1">
      <alignment horizontal="center"/>
    </xf>
    <xf numFmtId="9" fontId="16" fillId="0" borderId="19" xfId="44" applyNumberFormat="1" applyFont="1" applyBorder="1" applyAlignment="1">
      <alignment horizontal="center"/>
    </xf>
    <xf numFmtId="9" fontId="25" fillId="0" borderId="20" xfId="44" applyNumberFormat="1" applyFont="1" applyBorder="1" applyAlignment="1">
      <alignment horizontal="center"/>
    </xf>
    <xf numFmtId="0" fontId="25" fillId="0" borderId="12" xfId="44" applyFont="1" applyBorder="1" applyAlignment="1">
      <alignment horizontal="center" vertical="center" wrapText="1"/>
    </xf>
    <xf numFmtId="0" fontId="25" fillId="0" borderId="21" xfId="44" applyFont="1" applyBorder="1" applyAlignment="1">
      <alignment horizontal="center" vertical="center" wrapText="1"/>
    </xf>
    <xf numFmtId="0" fontId="16" fillId="0" borderId="0" xfId="44" applyFont="1" applyBorder="1" applyAlignment="1">
      <alignment horizontal="center"/>
    </xf>
    <xf numFmtId="0" fontId="16" fillId="0" borderId="0" xfId="44" applyBorder="1" applyAlignment="1">
      <alignment horizontal="center"/>
    </xf>
    <xf numFmtId="0" fontId="25" fillId="0" borderId="0" xfId="44" applyFont="1"/>
    <xf numFmtId="165" fontId="25" fillId="0" borderId="0" xfId="44" applyNumberFormat="1" applyFont="1"/>
    <xf numFmtId="9" fontId="25" fillId="0" borderId="21" xfId="44" applyNumberFormat="1" applyFont="1" applyBorder="1" applyAlignment="1">
      <alignment horizontal="center"/>
    </xf>
    <xf numFmtId="9" fontId="25" fillId="0" borderId="16" xfId="44" applyNumberFormat="1" applyFont="1" applyBorder="1" applyAlignment="1">
      <alignment horizontal="center"/>
    </xf>
    <xf numFmtId="9" fontId="25" fillId="0" borderId="18" xfId="44" applyNumberFormat="1" applyFont="1" applyBorder="1" applyAlignment="1">
      <alignment horizontal="center"/>
    </xf>
    <xf numFmtId="9" fontId="24" fillId="0" borderId="18" xfId="44" applyNumberFormat="1" applyFont="1" applyBorder="1" applyAlignment="1">
      <alignment horizontal="center"/>
    </xf>
    <xf numFmtId="9" fontId="24" fillId="0" borderId="14" xfId="44" applyNumberFormat="1" applyFont="1" applyBorder="1" applyAlignment="1">
      <alignment horizontal="center"/>
    </xf>
    <xf numFmtId="166" fontId="16" fillId="0" borderId="0" xfId="44" applyNumberFormat="1"/>
    <xf numFmtId="9" fontId="16" fillId="0" borderId="22" xfId="44" applyNumberFormat="1" applyFont="1" applyBorder="1" applyAlignment="1">
      <alignment horizontal="center"/>
    </xf>
    <xf numFmtId="9" fontId="23" fillId="0" borderId="22" xfId="44" applyNumberFormat="1" applyFont="1" applyBorder="1" applyAlignment="1">
      <alignment horizontal="center"/>
    </xf>
    <xf numFmtId="9" fontId="23" fillId="0" borderId="23" xfId="44" applyNumberFormat="1" applyFont="1" applyBorder="1" applyAlignment="1">
      <alignment horizontal="center"/>
    </xf>
    <xf numFmtId="0" fontId="33" fillId="0" borderId="18" xfId="44" applyFont="1" applyBorder="1" applyAlignment="1">
      <alignment horizontal="center" vertical="center"/>
    </xf>
    <xf numFmtId="0" fontId="33" fillId="0" borderId="0" xfId="44" applyFont="1" applyBorder="1" applyAlignment="1">
      <alignment horizontal="center" vertical="center"/>
    </xf>
    <xf numFmtId="0" fontId="33" fillId="0" borderId="24" xfId="44" applyFont="1" applyBorder="1" applyAlignment="1">
      <alignment horizontal="center" vertical="center"/>
    </xf>
    <xf numFmtId="0" fontId="16" fillId="0" borderId="0" xfId="44" applyFont="1" applyBorder="1"/>
    <xf numFmtId="167" fontId="33" fillId="0" borderId="17" xfId="44" applyNumberFormat="1" applyFont="1" applyBorder="1" applyAlignment="1">
      <alignment horizontal="center" vertical="center"/>
    </xf>
    <xf numFmtId="9" fontId="33" fillId="0" borderId="13" xfId="44" applyNumberFormat="1" applyFont="1" applyBorder="1" applyAlignment="1">
      <alignment horizontal="center" vertical="center"/>
    </xf>
    <xf numFmtId="9" fontId="16" fillId="0" borderId="0" xfId="44" applyNumberFormat="1" applyAlignment="1">
      <alignment horizontal="center"/>
    </xf>
    <xf numFmtId="0" fontId="16" fillId="0" borderId="25" xfId="44" applyBorder="1" applyAlignment="1">
      <alignment wrapText="1"/>
    </xf>
    <xf numFmtId="9" fontId="25" fillId="0" borderId="12" xfId="44" applyNumberFormat="1" applyFont="1" applyBorder="1" applyAlignment="1">
      <alignment horizontal="center"/>
    </xf>
    <xf numFmtId="0" fontId="25" fillId="0" borderId="26" xfId="44" applyFont="1" applyBorder="1" applyAlignment="1">
      <alignment horizontal="center" vertical="center" wrapText="1"/>
    </xf>
    <xf numFmtId="0" fontId="25" fillId="0" borderId="13" xfId="44" applyFont="1" applyBorder="1" applyAlignment="1">
      <alignment horizontal="center" vertical="center" wrapText="1"/>
    </xf>
    <xf numFmtId="0" fontId="16" fillId="0" borderId="26" xfId="44" applyBorder="1" applyAlignment="1">
      <alignment horizontal="center"/>
    </xf>
    <xf numFmtId="0" fontId="16" fillId="0" borderId="17" xfId="44" applyBorder="1" applyAlignment="1">
      <alignment horizontal="center"/>
    </xf>
    <xf numFmtId="0" fontId="16" fillId="0" borderId="17" xfId="44" applyFont="1" applyBorder="1" applyAlignment="1">
      <alignment horizontal="center" vertical="justify"/>
    </xf>
    <xf numFmtId="0" fontId="16" fillId="0" borderId="13" xfId="44" applyFont="1" applyBorder="1" applyAlignment="1">
      <alignment horizontal="center" vertical="justify"/>
    </xf>
    <xf numFmtId="0" fontId="16" fillId="0" borderId="25" xfId="44" applyBorder="1"/>
    <xf numFmtId="9" fontId="16" fillId="0" borderId="0" xfId="44" applyNumberFormat="1" applyFont="1" applyBorder="1" applyAlignment="1">
      <alignment horizontal="center"/>
    </xf>
    <xf numFmtId="9" fontId="23" fillId="0" borderId="0" xfId="44" applyNumberFormat="1" applyFont="1" applyBorder="1" applyAlignment="1">
      <alignment horizontal="center"/>
    </xf>
    <xf numFmtId="9" fontId="23" fillId="0" borderId="27" xfId="44" applyNumberFormat="1" applyFont="1" applyBorder="1" applyAlignment="1">
      <alignment horizontal="center"/>
    </xf>
    <xf numFmtId="9" fontId="25" fillId="0" borderId="26" xfId="44" applyNumberFormat="1" applyFont="1" applyBorder="1" applyAlignment="1">
      <alignment horizontal="center"/>
    </xf>
    <xf numFmtId="9" fontId="16" fillId="0" borderId="28" xfId="44" applyNumberFormat="1" applyFont="1" applyBorder="1" applyAlignment="1">
      <alignment horizontal="center"/>
    </xf>
    <xf numFmtId="0" fontId="16" fillId="0" borderId="29" xfId="44" applyBorder="1"/>
    <xf numFmtId="0" fontId="16" fillId="0" borderId="27" xfId="44" applyBorder="1"/>
    <xf numFmtId="167" fontId="16" fillId="0" borderId="30" xfId="44" applyNumberFormat="1" applyBorder="1"/>
    <xf numFmtId="0" fontId="16" fillId="0" borderId="31" xfId="44" applyFont="1" applyBorder="1"/>
    <xf numFmtId="0" fontId="16" fillId="0" borderId="30" xfId="44" applyBorder="1"/>
    <xf numFmtId="0" fontId="29" fillId="0" borderId="32" xfId="44" applyFont="1" applyBorder="1" applyAlignment="1">
      <alignment wrapText="1"/>
    </xf>
    <xf numFmtId="0" fontId="29" fillId="0" borderId="34" xfId="43" applyFont="1" applyBorder="1" applyAlignment="1">
      <alignment wrapText="1"/>
    </xf>
    <xf numFmtId="0" fontId="29" fillId="0" borderId="33" xfId="43" applyFont="1" applyBorder="1" applyAlignment="1">
      <alignment wrapText="1"/>
    </xf>
    <xf numFmtId="0" fontId="33" fillId="0" borderId="31" xfId="44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9" fontId="34" fillId="0" borderId="18" xfId="44" applyNumberFormat="1" applyFont="1" applyBorder="1" applyAlignment="1">
      <alignment horizontal="center" vertical="center"/>
    </xf>
    <xf numFmtId="9" fontId="35" fillId="0" borderId="24" xfId="0" applyNumberFormat="1" applyFont="1" applyBorder="1" applyAlignment="1">
      <alignment horizontal="center" vertical="center"/>
    </xf>
    <xf numFmtId="0" fontId="33" fillId="0" borderId="32" xfId="44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33" fillId="0" borderId="14" xfId="44" applyFont="1" applyBorder="1" applyAlignment="1">
      <alignment horizontal="center" vertical="center" wrapText="1"/>
    </xf>
    <xf numFmtId="0" fontId="31" fillId="0" borderId="31" xfId="44" applyFont="1" applyBorder="1" applyAlignment="1">
      <alignment horizontal="center" vertical="center" wrapText="1"/>
    </xf>
    <xf numFmtId="0" fontId="32" fillId="0" borderId="25" xfId="44" applyFont="1" applyBorder="1" applyAlignment="1">
      <alignment horizontal="center" vertical="center" wrapText="1"/>
    </xf>
    <xf numFmtId="0" fontId="32" fillId="0" borderId="29" xfId="44" applyFont="1" applyBorder="1" applyAlignment="1">
      <alignment horizontal="center" vertical="center" wrapText="1"/>
    </xf>
    <xf numFmtId="0" fontId="29" fillId="0" borderId="31" xfId="44" applyFont="1" applyBorder="1" applyAlignment="1">
      <alignment wrapText="1"/>
    </xf>
    <xf numFmtId="0" fontId="29" fillId="0" borderId="25" xfId="43" applyFont="1" applyBorder="1" applyAlignment="1">
      <alignment wrapText="1"/>
    </xf>
    <xf numFmtId="0" fontId="29" fillId="0" borderId="29" xfId="43" applyFont="1" applyBorder="1" applyAlignment="1">
      <alignment wrapText="1"/>
    </xf>
    <xf numFmtId="0" fontId="29" fillId="0" borderId="14" xfId="43" applyFont="1" applyBorder="1" applyAlignment="1">
      <alignment wrapText="1"/>
    </xf>
    <xf numFmtId="0" fontId="29" fillId="0" borderId="27" xfId="43" applyFont="1" applyBorder="1" applyAlignment="1">
      <alignment wrapText="1"/>
    </xf>
    <xf numFmtId="0" fontId="29" fillId="0" borderId="30" xfId="43" applyFont="1" applyBorder="1" applyAlignment="1">
      <alignment wrapText="1"/>
    </xf>
    <xf numFmtId="9" fontId="34" fillId="0" borderId="31" xfId="44" applyNumberFormat="1" applyFont="1" applyBorder="1" applyAlignment="1">
      <alignment horizontal="center" vertical="center"/>
    </xf>
    <xf numFmtId="9" fontId="35" fillId="0" borderId="29" xfId="0" applyNumberFormat="1" applyFont="1" applyBorder="1" applyAlignment="1">
      <alignment horizontal="center" vertical="center"/>
    </xf>
    <xf numFmtId="0" fontId="16" fillId="0" borderId="31" xfId="44" applyFont="1" applyBorder="1" applyAlignment="1">
      <alignment wrapText="1"/>
    </xf>
    <xf numFmtId="0" fontId="16" fillId="0" borderId="25" xfId="44" applyBorder="1" applyAlignment="1">
      <alignment wrapText="1"/>
    </xf>
    <xf numFmtId="0" fontId="16" fillId="0" borderId="14" xfId="44" applyFont="1" applyBorder="1" applyAlignment="1">
      <alignment wrapText="1"/>
    </xf>
    <xf numFmtId="0" fontId="16" fillId="0" borderId="27" xfId="44" applyBorder="1" applyAlignment="1">
      <alignment wrapText="1"/>
    </xf>
    <xf numFmtId="0" fontId="27" fillId="0" borderId="32" xfId="44" applyFont="1" applyBorder="1" applyAlignment="1">
      <alignment horizontal="center" vertical="center" wrapText="1"/>
    </xf>
    <xf numFmtId="0" fontId="16" fillId="0" borderId="34" xfId="44" applyBorder="1" applyAlignment="1">
      <alignment horizontal="center" vertical="center" wrapText="1"/>
    </xf>
    <xf numFmtId="0" fontId="0" fillId="0" borderId="34" xfId="0" applyBorder="1" applyAlignment="1">
      <alignment wrapText="1"/>
    </xf>
    <xf numFmtId="0" fontId="0" fillId="0" borderId="33" xfId="0" applyBorder="1" applyAlignment="1">
      <alignment wrapText="1"/>
    </xf>
    <xf numFmtId="0" fontId="16" fillId="0" borderId="26" xfId="44" applyBorder="1" applyAlignment="1">
      <alignment horizontal="center" vertical="center" wrapText="1"/>
    </xf>
    <xf numFmtId="0" fontId="16" fillId="0" borderId="13" xfId="44" applyBorder="1" applyAlignment="1">
      <alignment horizontal="center" vertical="center" wrapText="1"/>
    </xf>
    <xf numFmtId="0" fontId="23" fillId="0" borderId="35" xfId="44" applyFont="1" applyBorder="1" applyAlignment="1">
      <alignment horizontal="center" vertical="center" wrapText="1"/>
    </xf>
    <xf numFmtId="0" fontId="18" fillId="0" borderId="11" xfId="41" applyBorder="1" applyAlignment="1">
      <alignment horizontal="center" vertical="center" wrapText="1"/>
    </xf>
    <xf numFmtId="0" fontId="23" fillId="0" borderId="36" xfId="44" applyFont="1" applyBorder="1" applyAlignment="1">
      <alignment horizontal="center" vertical="center" wrapText="1"/>
    </xf>
    <xf numFmtId="0" fontId="18" fillId="0" borderId="10" xfId="41" applyBorder="1" applyAlignment="1">
      <alignment horizontal="center" vertical="center" wrapText="1"/>
    </xf>
    <xf numFmtId="0" fontId="23" fillId="0" borderId="28" xfId="44" applyFont="1" applyBorder="1" applyAlignment="1">
      <alignment horizontal="center" vertical="center" wrapText="1"/>
    </xf>
    <xf numFmtId="0" fontId="18" fillId="0" borderId="23" xfId="41" applyBorder="1" applyAlignment="1">
      <alignment horizontal="center" vertical="center" wrapText="1"/>
    </xf>
    <xf numFmtId="0" fontId="27" fillId="0" borderId="34" xfId="44" applyFont="1" applyBorder="1" applyAlignment="1">
      <alignment horizontal="center" vertical="center" wrapText="1"/>
    </xf>
    <xf numFmtId="0" fontId="27" fillId="0" borderId="33" xfId="44" applyFont="1" applyBorder="1" applyAlignment="1">
      <alignment horizontal="center" vertical="center" wrapText="1"/>
    </xf>
  </cellXfs>
  <cellStyles count="5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Bad" xfId="19"/>
    <cellStyle name="Bon" xfId="20"/>
    <cellStyle name="Calculation" xfId="21"/>
    <cellStyle name="Check Cell" xfId="22"/>
    <cellStyle name="Date" xfId="23"/>
    <cellStyle name="En-tête 1" xfId="24"/>
    <cellStyle name="En-tête 2" xfId="25"/>
    <cellStyle name="Explanatory Text" xfId="26"/>
    <cellStyle name="Financier0" xfId="27"/>
    <cellStyle name="Good" xfId="28"/>
    <cellStyle name="Heading 1" xfId="29"/>
    <cellStyle name="Heading 2" xfId="30"/>
    <cellStyle name="Heading 3" xfId="31"/>
    <cellStyle name="Heading 4" xfId="32"/>
    <cellStyle name="Input" xfId="33"/>
    <cellStyle name="Linked Cell" xfId="34"/>
    <cellStyle name="Monétaire0" xfId="35"/>
    <cellStyle name="Motif" xfId="36"/>
    <cellStyle name="Neutral" xfId="37"/>
    <cellStyle name="Normal" xfId="0" builtinId="0"/>
    <cellStyle name="Normal 2" xfId="38"/>
    <cellStyle name="Normal 2 2" xfId="39"/>
    <cellStyle name="Normal 2_AccumulationEquation" xfId="40"/>
    <cellStyle name="Normal 3" xfId="41"/>
    <cellStyle name="Normal 4" xfId="42"/>
    <cellStyle name="Normal_Chapitre2TableauxGraphiques" xfId="43"/>
    <cellStyle name="Normal_France" xfId="44"/>
    <cellStyle name="Note" xfId="45"/>
    <cellStyle name="Output" xfId="46"/>
    <cellStyle name="Pourcentage 2" xfId="47"/>
    <cellStyle name="Pourcentage 3" xfId="48"/>
    <cellStyle name="Pourcentage 4" xfId="49"/>
    <cellStyle name="Standard_2 + 3" xfId="50"/>
    <cellStyle name="style_col_headings" xfId="51"/>
    <cellStyle name="Title" xfId="52"/>
    <cellStyle name="Titre 1" xfId="53"/>
    <cellStyle name="Titre 2" xfId="54"/>
    <cellStyle name="Titre 3" xfId="55"/>
    <cellStyle name="Titre 4" xfId="56"/>
    <cellStyle name="Virgule fixe" xfId="57"/>
    <cellStyle name="Warning Text" xfId="58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3.1. Capital in</a:t>
            </a:r>
            <a:r>
              <a:rPr lang="fr-FR" baseline="0"/>
              <a:t> </a:t>
            </a:r>
            <a:r>
              <a:rPr lang="en-US" sz="1800" b="1" i="0" u="none" strike="noStrike" baseline="0">
                <a:effectLst/>
              </a:rPr>
              <a:t>Britain</a:t>
            </a:r>
            <a:r>
              <a:rPr lang="fr-FR"/>
              <a:t>, 1700-2010</a:t>
            </a:r>
          </a:p>
        </c:rich>
      </c:tx>
      <c:layout>
        <c:manualLayout>
          <c:xMode val="edge"/>
          <c:yMode val="edge"/>
          <c:x val="0.2542809965918441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33513027852623E-2"/>
          <c:y val="6.3772048846675713E-2"/>
          <c:w val="0.86343216531895661"/>
          <c:h val="0.79782903663500759"/>
        </c:manualLayout>
      </c:layout>
      <c:areaChart>
        <c:grouping val="stacked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'TS3.1'!$C$9:$C$19</c:f>
              <c:numCache>
                <c:formatCode>0%</c:formatCode>
                <c:ptCount val="11"/>
                <c:pt idx="0">
                  <c:v>4.1379310344827589</c:v>
                </c:pt>
                <c:pt idx="1">
                  <c:v>3.599037199067038</c:v>
                </c:pt>
                <c:pt idx="2">
                  <c:v>3.0861624484734422</c:v>
                </c:pt>
                <c:pt idx="3">
                  <c:v>2.4301313993541074</c:v>
                </c:pt>
                <c:pt idx="4">
                  <c:v>1.7186256621920093</c:v>
                </c:pt>
                <c:pt idx="5">
                  <c:v>0.32969340613187731</c:v>
                </c:pt>
                <c:pt idx="6">
                  <c:v>0.37850200114351057</c:v>
                </c:pt>
                <c:pt idx="7">
                  <c:v>0.17018413561574133</c:v>
                </c:pt>
                <c:pt idx="8">
                  <c:v>0.10342297833557473</c:v>
                </c:pt>
                <c:pt idx="9">
                  <c:v>5.9480094093728245E-2</c:v>
                </c:pt>
                <c:pt idx="10">
                  <c:v>3.4707764992760799E-2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'TS3.1'!$D$9:$D$19</c:f>
              <c:numCache>
                <c:formatCode>0%</c:formatCode>
                <c:ptCount val="11"/>
                <c:pt idx="0">
                  <c:v>1.2413793103448276</c:v>
                </c:pt>
                <c:pt idx="1">
                  <c:v>1.0699840321550653</c:v>
                </c:pt>
                <c:pt idx="2">
                  <c:v>1.1222408903539789</c:v>
                </c:pt>
                <c:pt idx="3">
                  <c:v>1.0414848854374745</c:v>
                </c:pt>
                <c:pt idx="4">
                  <c:v>1.215968330997834</c:v>
                </c:pt>
                <c:pt idx="5">
                  <c:v>1.4526768288163645</c:v>
                </c:pt>
                <c:pt idx="6">
                  <c:v>0.70535544120449789</c:v>
                </c:pt>
                <c:pt idx="7">
                  <c:v>0.93630129258936912</c:v>
                </c:pt>
                <c:pt idx="8">
                  <c:v>1.241815611676963</c:v>
                </c:pt>
                <c:pt idx="9">
                  <c:v>1.8560594933042038</c:v>
                </c:pt>
                <c:pt idx="10">
                  <c:v>2.9959704335898807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'TS3.1'!$E$9:$E$19</c:f>
              <c:numCache>
                <c:formatCode>0%</c:formatCode>
                <c:ptCount val="11"/>
                <c:pt idx="0">
                  <c:v>1.6551724137931036</c:v>
                </c:pt>
                <c:pt idx="1">
                  <c:v>2.1425466720781516</c:v>
                </c:pt>
                <c:pt idx="2">
                  <c:v>2.5653221145907001</c:v>
                </c:pt>
                <c:pt idx="3">
                  <c:v>3.0791727047716639</c:v>
                </c:pt>
                <c:pt idx="4">
                  <c:v>2.7855950568563053</c:v>
                </c:pt>
                <c:pt idx="5">
                  <c:v>3.2470291770635153</c:v>
                </c:pt>
                <c:pt idx="6">
                  <c:v>0.95283535669563657</c:v>
                </c:pt>
                <c:pt idx="7">
                  <c:v>1.2954909256315261</c:v>
                </c:pt>
                <c:pt idx="8">
                  <c:v>1.9285587503437374</c:v>
                </c:pt>
                <c:pt idx="9">
                  <c:v>2.7431807391914034</c:v>
                </c:pt>
                <c:pt idx="10">
                  <c:v>2.3987830526556428</c:v>
                </c:pt>
              </c:numCache>
            </c:numRef>
          </c:val>
        </c:ser>
        <c:ser>
          <c:idx val="2"/>
          <c:order val="3"/>
          <c:tx>
            <c:v>Net foreign capital</c:v>
          </c:tx>
          <c:spPr>
            <a:noFill/>
            <a:ln w="38100">
              <a:solidFill>
                <a:srgbClr val="000000"/>
              </a:solidFill>
              <a:prstDash val="solid"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'TS3.1'!$F$9:$F$19</c:f>
              <c:numCache>
                <c:formatCode>0%</c:formatCode>
                <c:ptCount val="11"/>
                <c:pt idx="0">
                  <c:v>0</c:v>
                </c:pt>
                <c:pt idx="1">
                  <c:v>4.8635637825230248E-2</c:v>
                </c:pt>
                <c:pt idx="2">
                  <c:v>0.1</c:v>
                </c:pt>
                <c:pt idx="3">
                  <c:v>0.39244358001991797</c:v>
                </c:pt>
                <c:pt idx="4">
                  <c:v>1.0001767680320213</c:v>
                </c:pt>
                <c:pt idx="5">
                  <c:v>1.7639647207055855</c:v>
                </c:pt>
                <c:pt idx="6">
                  <c:v>0.84048027444253859</c:v>
                </c:pt>
                <c:pt idx="7">
                  <c:v>-5.5384128491178096E-2</c:v>
                </c:pt>
                <c:pt idx="8">
                  <c:v>5.7197036061818272E-2</c:v>
                </c:pt>
                <c:pt idx="9">
                  <c:v>-3.5918132543326799E-2</c:v>
                </c:pt>
                <c:pt idx="10">
                  <c:v>-0.20391297721557575</c:v>
                </c:pt>
              </c:numCache>
            </c:numRef>
          </c:val>
        </c:ser>
        <c:axId val="82184064"/>
        <c:axId val="82191488"/>
      </c:areaChart>
      <c:catAx>
        <c:axId val="8218406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is worth about 7 years of national income in Britain in 1700 (including 4 in agricultural land).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  </a:t>
                </a:r>
              </a:p>
            </c:rich>
          </c:tx>
          <c:layout>
            <c:manualLayout>
              <c:xMode val="edge"/>
              <c:yMode val="edge"/>
              <c:x val="0.13323363497473301"/>
              <c:y val="0.9324619536440812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191488"/>
        <c:crossesAt val="0"/>
        <c:auto val="1"/>
        <c:lblAlgn val="ctr"/>
        <c:lblOffset val="100"/>
        <c:tickLblSkip val="1"/>
        <c:tickMarkSkip val="1"/>
      </c:catAx>
      <c:valAx>
        <c:axId val="82191488"/>
        <c:scaling>
          <c:orientation val="minMax"/>
          <c:max val="8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  <a:r>
                  <a:rPr lang="fr-FR" baseline="0"/>
                  <a:t> of national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736382735238405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18406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383229521682878"/>
          <c:y val="0.10383742975728903"/>
          <c:w val="0.27694605711599501"/>
          <c:h val="0.23250567919790904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3.2. Capital in France, 1700-2010</a:t>
            </a:r>
          </a:p>
        </c:rich>
      </c:tx>
      <c:layout>
        <c:manualLayout>
          <c:xMode val="edge"/>
          <c:yMode val="edge"/>
          <c:x val="0.197604771418498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095238095219E-2"/>
          <c:y val="6.5128900949796509E-2"/>
          <c:w val="0.867026055705301"/>
          <c:h val="0.7951153324287652"/>
        </c:manualLayout>
      </c:layout>
      <c:areaChart>
        <c:grouping val="stacked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'TS3.2'!$C$9:$C$21</c:f>
              <c:numCache>
                <c:formatCode>0%</c:formatCode>
                <c:ptCount val="13"/>
                <c:pt idx="0">
                  <c:v>4.7805918621350187</c:v>
                </c:pt>
                <c:pt idx="1">
                  <c:v>4.3668092967438055</c:v>
                </c:pt>
                <c:pt idx="2">
                  <c:v>3.899931508160067</c:v>
                </c:pt>
                <c:pt idx="3">
                  <c:v>3.3667005753032271</c:v>
                </c:pt>
                <c:pt idx="4">
                  <c:v>3.3349657112867526</c:v>
                </c:pt>
                <c:pt idx="5">
                  <c:v>2.7272456097737692</c:v>
                </c:pt>
                <c:pt idx="6">
                  <c:v>1.4179458430886427</c:v>
                </c:pt>
                <c:pt idx="7">
                  <c:v>0.6</c:v>
                </c:pt>
                <c:pt idx="8">
                  <c:v>0.45</c:v>
                </c:pt>
                <c:pt idx="9">
                  <c:v>0.43487781947067738</c:v>
                </c:pt>
                <c:pt idx="10">
                  <c:v>0.15798195448655661</c:v>
                </c:pt>
                <c:pt idx="11">
                  <c:v>0.13045003371262756</c:v>
                </c:pt>
                <c:pt idx="12">
                  <c:v>0.12163925879884269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'TS3.2'!$D$9:$D$21</c:f>
              <c:numCache>
                <c:formatCode>0%</c:formatCode>
                <c:ptCount val="13"/>
                <c:pt idx="0">
                  <c:v>0.95611837242700382</c:v>
                </c:pt>
                <c:pt idx="1">
                  <c:v>1.3436336297673248</c:v>
                </c:pt>
                <c:pt idx="2">
                  <c:v>1.2999771693866891</c:v>
                </c:pt>
                <c:pt idx="3">
                  <c:v>1.2770243561494998</c:v>
                </c:pt>
                <c:pt idx="4">
                  <c:v>1.5079024645396606</c:v>
                </c:pt>
                <c:pt idx="5">
                  <c:v>1.5979954744768179</c:v>
                </c:pt>
                <c:pt idx="6">
                  <c:v>1.6801991494906174</c:v>
                </c:pt>
                <c:pt idx="7">
                  <c:v>0.9</c:v>
                </c:pt>
                <c:pt idx="8">
                  <c:v>0.85</c:v>
                </c:pt>
                <c:pt idx="9">
                  <c:v>1.2205363766056538</c:v>
                </c:pt>
                <c:pt idx="10">
                  <c:v>1.7774401333747161</c:v>
                </c:pt>
                <c:pt idx="11">
                  <c:v>2.8534208222077995</c:v>
                </c:pt>
                <c:pt idx="12">
                  <c:v>3.7146445609889058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'TS3.2'!$E$9:$E$21</c:f>
              <c:numCache>
                <c:formatCode>0%</c:formatCode>
                <c:ptCount val="13"/>
                <c:pt idx="0">
                  <c:v>1.4341775586405057</c:v>
                </c:pt>
                <c:pt idx="1">
                  <c:v>1.3436336297673248</c:v>
                </c:pt>
                <c:pt idx="2">
                  <c:v>1.8571102419809848</c:v>
                </c:pt>
                <c:pt idx="3">
                  <c:v>2.6353138985994229</c:v>
                </c:pt>
                <c:pt idx="4">
                  <c:v>1.8342311412077137</c:v>
                </c:pt>
                <c:pt idx="5">
                  <c:v>1.7982775739445784</c:v>
                </c:pt>
                <c:pt idx="6">
                  <c:v>2.4869614395238107</c:v>
                </c:pt>
                <c:pt idx="7">
                  <c:v>1.3434029583652287</c:v>
                </c:pt>
                <c:pt idx="8">
                  <c:v>1.4441647070471053</c:v>
                </c:pt>
                <c:pt idx="9">
                  <c:v>1.950392297395211</c:v>
                </c:pt>
                <c:pt idx="10">
                  <c:v>1.7647717848583295</c:v>
                </c:pt>
                <c:pt idx="11">
                  <c:v>2.1716365753484252</c:v>
                </c:pt>
                <c:pt idx="12">
                  <c:v>2.3748394064939524</c:v>
                </c:pt>
              </c:numCache>
            </c:numRef>
          </c:val>
        </c:ser>
        <c:ser>
          <c:idx val="2"/>
          <c:order val="3"/>
          <c:tx>
            <c:v>Net foreign capital</c:v>
          </c:tx>
          <c:spPr>
            <a:noFill/>
            <a:ln w="38100">
              <a:solidFill>
                <a:srgbClr val="000000"/>
              </a:solidFill>
              <a:prstDash val="solid"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'TS3.2'!$F$9:$F$21</c:f>
              <c:numCache>
                <c:formatCode>0%</c:formatCode>
                <c:ptCount val="13"/>
                <c:pt idx="0">
                  <c:v>0</c:v>
                </c:pt>
                <c:pt idx="1">
                  <c:v>1.6795420372091561E-2</c:v>
                </c:pt>
                <c:pt idx="2">
                  <c:v>3.5285094597638705E-2</c:v>
                </c:pt>
                <c:pt idx="3">
                  <c:v>5.8046561643159085E-2</c:v>
                </c:pt>
                <c:pt idx="4">
                  <c:v>0.52657353336106616</c:v>
                </c:pt>
                <c:pt idx="5">
                  <c:v>1.0653303163178784</c:v>
                </c:pt>
                <c:pt idx="6">
                  <c:v>1.2268002232694999</c:v>
                </c:pt>
                <c:pt idx="7">
                  <c:v>6.3318771030438939E-2</c:v>
                </c:pt>
                <c:pt idx="8">
                  <c:v>3.3305474333594751E-2</c:v>
                </c:pt>
                <c:pt idx="9">
                  <c:v>0.14212062575172893</c:v>
                </c:pt>
                <c:pt idx="10">
                  <c:v>0.10048283139512906</c:v>
                </c:pt>
                <c:pt idx="11">
                  <c:v>-2.7589898818820126E-3</c:v>
                </c:pt>
                <c:pt idx="12">
                  <c:v>-0.12697246858482014</c:v>
                </c:pt>
              </c:numCache>
            </c:numRef>
          </c:val>
        </c:ser>
        <c:axId val="82354944"/>
        <c:axId val="82357632"/>
      </c:areaChart>
      <c:catAx>
        <c:axId val="8235494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National capital is worth almost 7 years of national income in France in 1910 (including 1 invested abroad).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387237043130801"/>
              <c:y val="0.92130254325584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57632"/>
        <c:crossesAt val="0"/>
        <c:auto val="1"/>
        <c:lblAlgn val="ctr"/>
        <c:lblOffset val="100"/>
        <c:tickLblSkip val="1"/>
        <c:tickMarkSkip val="1"/>
      </c:catAx>
      <c:valAx>
        <c:axId val="82357632"/>
        <c:scaling>
          <c:orientation val="minMax"/>
          <c:max val="8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1.4422376307439207E-3"/>
              <c:y val="0.17211334483406507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5494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82030790927298"/>
          <c:y val="0.13544024458981707"/>
          <c:w val="0.27694605711599501"/>
          <c:h val="0.23927767434710601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3.3. Public</a:t>
            </a:r>
            <a:r>
              <a:rPr lang="fr-FR" baseline="0"/>
              <a:t> wealth in Britain</a:t>
            </a:r>
            <a:r>
              <a:rPr lang="fr-FR"/>
              <a:t>, 1700-2010</a:t>
            </a:r>
          </a:p>
        </c:rich>
      </c:tx>
      <c:layout>
        <c:manualLayout>
          <c:xMode val="edge"/>
          <c:yMode val="edge"/>
          <c:x val="0.259990376202975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77147623019218E-2"/>
          <c:y val="8.4239130434782622E-2"/>
          <c:w val="0.87239366138448726"/>
          <c:h val="0.77989130434782639"/>
        </c:manualLayout>
      </c:layout>
      <c:lineChart>
        <c:grouping val="standard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'TS3.1'!$H$9:$H$19</c:f>
              <c:numCache>
                <c:formatCode>0%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0.52828943464219724</c:v>
                </c:pt>
                <c:pt idx="4">
                  <c:v>0.34252629042192512</c:v>
                </c:pt>
                <c:pt idx="5">
                  <c:v>0.46199076018479623</c:v>
                </c:pt>
                <c:pt idx="6">
                  <c:v>0.93262816847722496</c:v>
                </c:pt>
                <c:pt idx="7">
                  <c:v>1.1000000000000001</c:v>
                </c:pt>
                <c:pt idx="8">
                  <c:v>1.0048935960342962</c:v>
                </c:pt>
                <c:pt idx="9">
                  <c:v>0.90312684744386496</c:v>
                </c:pt>
                <c:pt idx="10">
                  <c:v>0.92462432370646952</c:v>
                </c:pt>
              </c:numCache>
            </c:numRef>
          </c:val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'TS3.1'!$I$9:$I$19</c:f>
              <c:numCache>
                <c:formatCode>0%</c:formatCode>
                <c:ptCount val="11"/>
                <c:pt idx="0">
                  <c:v>0.23</c:v>
                </c:pt>
                <c:pt idx="1">
                  <c:v>1.07</c:v>
                </c:pt>
                <c:pt idx="2">
                  <c:v>1.87</c:v>
                </c:pt>
                <c:pt idx="3">
                  <c:v>1.0850827215744545</c:v>
                </c:pt>
                <c:pt idx="4">
                  <c:v>0.57624113992749459</c:v>
                </c:pt>
                <c:pt idx="5">
                  <c:v>0.26914369945910438</c:v>
                </c:pt>
                <c:pt idx="6">
                  <c:v>1.4275724954103286</c:v>
                </c:pt>
                <c:pt idx="7">
                  <c:v>2.2989308872718666</c:v>
                </c:pt>
                <c:pt idx="8">
                  <c:v>0.76364280613445623</c:v>
                </c:pt>
                <c:pt idx="9">
                  <c:v>0.59290023803172986</c:v>
                </c:pt>
                <c:pt idx="10">
                  <c:v>0.91783624171302292</c:v>
                </c:pt>
              </c:numCache>
            </c:numRef>
          </c:val>
        </c:ser>
        <c:marker val="1"/>
        <c:axId val="82429056"/>
        <c:axId val="82430976"/>
      </c:lineChart>
      <c:catAx>
        <c:axId val="82429056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Public debt surpassed 2 years of national income in 1950 (vs. 1 year for public assets).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3344455380577406"/>
              <c:y val="0.9239130666099170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430976"/>
        <c:crosses val="autoZero"/>
        <c:auto val="1"/>
        <c:lblAlgn val="ctr"/>
        <c:lblOffset val="100"/>
        <c:tickLblSkip val="1"/>
        <c:tickMarkSkip val="1"/>
      </c:catAx>
      <c:valAx>
        <c:axId val="82430976"/>
        <c:scaling>
          <c:orientation val="minMax"/>
          <c:max val="2.5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</a:t>
                </a:r>
                <a:r>
                  <a:rPr lang="fr-FR" baseline="0"/>
                  <a:t> assets and debt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885862240192905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4290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638888888888933"/>
          <c:y val="0.15837110732780005"/>
          <c:w val="0.21944444444444416"/>
          <c:h val="0.2036199191317300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3.4. Public</a:t>
            </a:r>
            <a:r>
              <a:rPr lang="fr-FR" baseline="0"/>
              <a:t> wealth in </a:t>
            </a:r>
            <a:r>
              <a:rPr lang="fr-FR"/>
              <a:t>France, 1700-2010</a:t>
            </a:r>
          </a:p>
        </c:rich>
      </c:tx>
      <c:layout>
        <c:manualLayout>
          <c:xMode val="edge"/>
          <c:yMode val="edge"/>
          <c:x val="0.222541368698871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36141228801802"/>
          <c:y val="8.4239130434782622E-2"/>
          <c:w val="0.86460939671948844"/>
          <c:h val="0.77989130434782639"/>
        </c:manualLayout>
      </c:layout>
      <c:lineChart>
        <c:grouping val="standard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'TS3.2'!$H$9:$H$21</c:f>
              <c:numCache>
                <c:formatCode>0%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0.45</c:v>
                </c:pt>
                <c:pt idx="3">
                  <c:v>0.45</c:v>
                </c:pt>
                <c:pt idx="4">
                  <c:v>0.87762255560177704</c:v>
                </c:pt>
                <c:pt idx="5">
                  <c:v>0.88680004532556955</c:v>
                </c:pt>
                <c:pt idx="6">
                  <c:v>0.62229598129282127</c:v>
                </c:pt>
                <c:pt idx="7">
                  <c:v>0.7</c:v>
                </c:pt>
                <c:pt idx="8">
                  <c:v>1.1000000000000001</c:v>
                </c:pt>
                <c:pt idx="9">
                  <c:v>0.89643531973240465</c:v>
                </c:pt>
                <c:pt idx="10">
                  <c:v>0.97336433439132219</c:v>
                </c:pt>
                <c:pt idx="11">
                  <c:v>1.1902014000348375</c:v>
                </c:pt>
                <c:pt idx="12">
                  <c:v>1.4509747797618833</c:v>
                </c:pt>
              </c:numCache>
            </c:numRef>
          </c:val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'TS3.2'!$I$9:$I$21</c:f>
              <c:numCache>
                <c:formatCode>0%</c:formatCode>
                <c:ptCount val="13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0.13931174794358181</c:v>
                </c:pt>
                <c:pt idx="4">
                  <c:v>0.4651399544689418</c:v>
                </c:pt>
                <c:pt idx="5">
                  <c:v>0.92044539329864716</c:v>
                </c:pt>
                <c:pt idx="6">
                  <c:v>0.72675280672411635</c:v>
                </c:pt>
                <c:pt idx="7">
                  <c:v>0.72647736628923609</c:v>
                </c:pt>
                <c:pt idx="8">
                  <c:v>0.36082484783529878</c:v>
                </c:pt>
                <c:pt idx="9">
                  <c:v>0.39769677086329508</c:v>
                </c:pt>
                <c:pt idx="10">
                  <c:v>0.70873064418859388</c:v>
                </c:pt>
                <c:pt idx="11">
                  <c:v>0.90718368197145072</c:v>
                </c:pt>
                <c:pt idx="12">
                  <c:v>1.1426816993663738</c:v>
                </c:pt>
              </c:numCache>
            </c:numRef>
          </c:val>
        </c:ser>
        <c:marker val="1"/>
        <c:axId val="82654336"/>
        <c:axId val="82656256"/>
      </c:lineChart>
      <c:catAx>
        <c:axId val="82654336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Public debt is about 1 year of national income in France in 1780 as in 1880 and in 2000-2010.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2042217427967495"/>
              <c:y val="0.932040682414698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656256"/>
        <c:crosses val="autoZero"/>
        <c:auto val="1"/>
        <c:lblAlgn val="ctr"/>
        <c:lblOffset val="100"/>
        <c:tickLblSkip val="1"/>
        <c:tickMarkSkip val="1"/>
      </c:catAx>
      <c:valAx>
        <c:axId val="82656256"/>
        <c:scaling>
          <c:orientation val="minMax"/>
          <c:max val="2.5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</a:t>
                </a:r>
                <a:r>
                  <a:rPr lang="fr-FR" baseline="0"/>
                  <a:t> assets and debt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0053990121891E-3"/>
              <c:y val="0.23308913243952606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6543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555550688291909"/>
          <c:y val="0.20814481804639307"/>
          <c:w val="0.22222224655854"/>
          <c:h val="0.23076931261970601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3.5. Private</a:t>
            </a:r>
            <a:r>
              <a:rPr lang="fr-FR" baseline="0"/>
              <a:t> and public c</a:t>
            </a:r>
            <a:r>
              <a:rPr lang="fr-FR"/>
              <a:t>apital in Britain</a:t>
            </a:r>
            <a:r>
              <a:rPr lang="fr-FR" baseline="0"/>
              <a:t>.</a:t>
            </a:r>
            <a:r>
              <a:rPr lang="fr-FR"/>
              <a:t>, 1700-2010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747289407839832E-2"/>
          <c:y val="8.6503623188405848E-2"/>
          <c:w val="0.86905754795662982"/>
          <c:h val="0.77581521739130443"/>
        </c:manualLayout>
      </c:layout>
      <c:lineChart>
        <c:grouping val="standard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'TS3.1'!$B$9:$B$19</c:f>
              <c:numCache>
                <c:formatCode>0%</c:formatCode>
                <c:ptCount val="11"/>
                <c:pt idx="0">
                  <c:v>7.0344827586206904</c:v>
                </c:pt>
                <c:pt idx="1">
                  <c:v>6.8115679033002552</c:v>
                </c:pt>
                <c:pt idx="2">
                  <c:v>6.8737254534181211</c:v>
                </c:pt>
                <c:pt idx="3">
                  <c:v>6.9432325695831638</c:v>
                </c:pt>
                <c:pt idx="4">
                  <c:v>6.7203658180781707</c:v>
                </c:pt>
                <c:pt idx="5">
                  <c:v>6.7933641327173424</c:v>
                </c:pt>
                <c:pt idx="6">
                  <c:v>2.8771730734861838</c:v>
                </c:pt>
                <c:pt idx="7">
                  <c:v>2.3465922253454585</c:v>
                </c:pt>
                <c:pt idx="8">
                  <c:v>3.330994376418094</c:v>
                </c:pt>
                <c:pt idx="9">
                  <c:v>4.6228021940460087</c:v>
                </c:pt>
                <c:pt idx="10">
                  <c:v>5.2255482740227075</c:v>
                </c:pt>
              </c:numCache>
            </c:numRef>
          </c:val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'TS3.1'!$J$9:$J$19</c:f>
              <c:numCache>
                <c:formatCode>0%</c:formatCode>
                <c:ptCount val="11"/>
                <c:pt idx="0">
                  <c:v>6.964482758620691</c:v>
                </c:pt>
                <c:pt idx="1">
                  <c:v>7.3815679033002546</c:v>
                </c:pt>
                <c:pt idx="2">
                  <c:v>8.0437254534181211</c:v>
                </c:pt>
                <c:pt idx="3">
                  <c:v>7.5000258565154203</c:v>
                </c:pt>
                <c:pt idx="4">
                  <c:v>6.9540806675837405</c:v>
                </c:pt>
                <c:pt idx="5">
                  <c:v>6.6005170719916508</c:v>
                </c:pt>
                <c:pt idx="6">
                  <c:v>3.3721174004192873</c:v>
                </c:pt>
                <c:pt idx="7">
                  <c:v>3.545523112617325</c:v>
                </c:pt>
                <c:pt idx="8">
                  <c:v>3.0897435865182539</c:v>
                </c:pt>
                <c:pt idx="9">
                  <c:v>4.3125755846338745</c:v>
                </c:pt>
                <c:pt idx="10">
                  <c:v>5.2187601920292614</c:v>
                </c:pt>
              </c:numCache>
            </c:numRef>
          </c:val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'TS3.1'!$G$9:$G$19</c:f>
              <c:numCache>
                <c:formatCode>0%</c:formatCode>
                <c:ptCount val="11"/>
                <c:pt idx="0">
                  <c:v>7.0000000000000007E-2</c:v>
                </c:pt>
                <c:pt idx="1">
                  <c:v>-0.56999999999999995</c:v>
                </c:pt>
                <c:pt idx="2">
                  <c:v>-1.17</c:v>
                </c:pt>
                <c:pt idx="3">
                  <c:v>-0.55679328693225727</c:v>
                </c:pt>
                <c:pt idx="4">
                  <c:v>-0.23371484950556951</c:v>
                </c:pt>
                <c:pt idx="5">
                  <c:v>0.19284706072569183</c:v>
                </c:pt>
                <c:pt idx="6">
                  <c:v>-0.49494432693310364</c:v>
                </c:pt>
                <c:pt idx="7">
                  <c:v>-1.1989308872718665</c:v>
                </c:pt>
                <c:pt idx="8">
                  <c:v>0.24125078989983986</c:v>
                </c:pt>
                <c:pt idx="9">
                  <c:v>0.31022660941213509</c:v>
                </c:pt>
                <c:pt idx="10">
                  <c:v>6.788081993446546E-3</c:v>
                </c:pt>
              </c:numCache>
            </c:numRef>
          </c:val>
        </c:ser>
        <c:marker val="1"/>
        <c:axId val="82729216"/>
        <c:axId val="82744448"/>
      </c:lineChart>
      <c:catAx>
        <c:axId val="82729216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In 1810, private capital is worth 8 years of national income in Britain (vs. 7 years for national capital).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287368766404196"/>
              <c:y val="0.93024136341065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744448"/>
        <c:crosses val="autoZero"/>
        <c:auto val="1"/>
        <c:lblAlgn val="ctr"/>
        <c:lblOffset val="100"/>
        <c:tickLblSkip val="1"/>
        <c:tickMarkSkip val="1"/>
      </c:catAx>
      <c:valAx>
        <c:axId val="82744448"/>
        <c:scaling>
          <c:orientation val="minMax"/>
          <c:max val="9"/>
          <c:min val="-2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6742090515712607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72921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22222222222205"/>
          <c:y val="0.3461537915868621"/>
          <c:w val="0.31527777777777821"/>
          <c:h val="0.242081471235014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3.6. Private</a:t>
            </a:r>
            <a:r>
              <a:rPr lang="fr-FR" baseline="0"/>
              <a:t> and public c</a:t>
            </a:r>
            <a:r>
              <a:rPr lang="fr-FR"/>
              <a:t>apital in</a:t>
            </a:r>
            <a:r>
              <a:rPr lang="fr-FR" baseline="0"/>
              <a:t> </a:t>
            </a:r>
            <a:r>
              <a:rPr lang="fr-FR"/>
              <a:t>France, 1700-2010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527383931053662E-2"/>
          <c:y val="8.831521739130431E-2"/>
          <c:w val="0.86905754795662982"/>
          <c:h val="0.778532608695652"/>
        </c:manualLayout>
      </c:layout>
      <c:lineChart>
        <c:grouping val="standard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'TS3.2'!$B$9:$B$21</c:f>
              <c:numCache>
                <c:formatCode>0%</c:formatCode>
                <c:ptCount val="13"/>
                <c:pt idx="0">
                  <c:v>7.1708877932025281</c:v>
                </c:pt>
                <c:pt idx="1">
                  <c:v>7.0540765562784555</c:v>
                </c:pt>
                <c:pt idx="2">
                  <c:v>7.0570189195277413</c:v>
                </c:pt>
                <c:pt idx="3">
                  <c:v>7.3370853916953092</c:v>
                </c:pt>
                <c:pt idx="4">
                  <c:v>7.2036728503951934</c:v>
                </c:pt>
                <c:pt idx="5">
                  <c:v>7.1888489745130437</c:v>
                </c:pt>
                <c:pt idx="6">
                  <c:v>6.81190665537257</c:v>
                </c:pt>
                <c:pt idx="7">
                  <c:v>2.9067217293956675</c:v>
                </c:pt>
                <c:pt idx="8">
                  <c:v>2.7774701813806999</c:v>
                </c:pt>
                <c:pt idx="9">
                  <c:v>3.6314071148275064</c:v>
                </c:pt>
                <c:pt idx="10">
                  <c:v>3.6784647008104043</c:v>
                </c:pt>
                <c:pt idx="11">
                  <c:v>5.0253115465697089</c:v>
                </c:pt>
                <c:pt idx="12">
                  <c:v>6.0538712541943536</c:v>
                </c:pt>
              </c:numCache>
            </c:numRef>
          </c:val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'TS3.2'!$J$9:$J$21</c:f>
              <c:numCache>
                <c:formatCode>0%</c:formatCode>
                <c:ptCount val="13"/>
                <c:pt idx="0">
                  <c:v>7.2708877932025278</c:v>
                </c:pt>
                <c:pt idx="1">
                  <c:v>7.3540765562784554</c:v>
                </c:pt>
                <c:pt idx="2">
                  <c:v>7.5070189195277415</c:v>
                </c:pt>
                <c:pt idx="3">
                  <c:v>7.0263971396388909</c:v>
                </c:pt>
                <c:pt idx="4">
                  <c:v>6.7911902492623577</c:v>
                </c:pt>
                <c:pt idx="5">
                  <c:v>7.2224943224861207</c:v>
                </c:pt>
                <c:pt idx="6">
                  <c:v>6.9163634808038701</c:v>
                </c:pt>
                <c:pt idx="7">
                  <c:v>2.9331990956849037</c:v>
                </c:pt>
                <c:pt idx="8">
                  <c:v>2.0382950292159987</c:v>
                </c:pt>
                <c:pt idx="9">
                  <c:v>3.1148723134787972</c:v>
                </c:pt>
                <c:pt idx="10">
                  <c:v>3.4138310106076757</c:v>
                </c:pt>
                <c:pt idx="11">
                  <c:v>4.7422938285063223</c:v>
                </c:pt>
                <c:pt idx="12">
                  <c:v>5.7455781737988438</c:v>
                </c:pt>
              </c:numCache>
            </c:numRef>
          </c:val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'TS3.2'!$G$9:$G$21</c:f>
              <c:numCache>
                <c:formatCode>0%</c:formatCode>
                <c:ptCount val="13"/>
                <c:pt idx="0">
                  <c:v>-0.1</c:v>
                </c:pt>
                <c:pt idx="1">
                  <c:v>-0.3</c:v>
                </c:pt>
                <c:pt idx="2">
                  <c:v>-0.45</c:v>
                </c:pt>
                <c:pt idx="3">
                  <c:v>0.3106882520564182</c:v>
                </c:pt>
                <c:pt idx="4">
                  <c:v>0.41248260113283519</c:v>
                </c:pt>
                <c:pt idx="5">
                  <c:v>-3.3645347973077631E-2</c:v>
                </c:pt>
                <c:pt idx="6">
                  <c:v>-0.10445682543129506</c:v>
                </c:pt>
                <c:pt idx="7">
                  <c:v>-2.6477366289236179E-2</c:v>
                </c:pt>
                <c:pt idx="8">
                  <c:v>0.73917515216470131</c:v>
                </c:pt>
                <c:pt idx="9">
                  <c:v>0.49873854886910957</c:v>
                </c:pt>
                <c:pt idx="10">
                  <c:v>0.26463369020272831</c:v>
                </c:pt>
                <c:pt idx="11">
                  <c:v>0.28301771806338683</c:v>
                </c:pt>
                <c:pt idx="12">
                  <c:v>0.30829308039550951</c:v>
                </c:pt>
              </c:numCache>
            </c:numRef>
          </c:val>
        </c:ser>
        <c:marker val="1"/>
        <c:axId val="82752640"/>
        <c:axId val="82712448"/>
      </c:lineChart>
      <c:catAx>
        <c:axId val="82752640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1950, public capital is worth almost 1 year of national income, vs. 2 years for private capital. </a:t>
                </a:r>
                <a:endParaRPr lang="en-US" sz="12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2975098425196905"/>
              <c:y val="0.92837837837837822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712448"/>
        <c:crosses val="autoZero"/>
        <c:auto val="1"/>
        <c:lblAlgn val="ctr"/>
        <c:lblOffset val="100"/>
        <c:tickLblSkip val="1"/>
        <c:tickMarkSkip val="1"/>
      </c:catAx>
      <c:valAx>
        <c:axId val="82712448"/>
        <c:scaling>
          <c:orientation val="minMax"/>
          <c:max val="9"/>
          <c:min val="-2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74208164857771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75264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4444444444415"/>
          <c:y val="0.37330318507483923"/>
          <c:w val="0.31388888888888933"/>
          <c:h val="0.2443438320209971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G19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2" sqref="A2"/>
    </sheetView>
  </sheetViews>
  <sheetFormatPr baseColWidth="10" defaultColWidth="10.296875" defaultRowHeight="13.2"/>
  <cols>
    <col min="1" max="1" width="20.69921875" style="1" customWidth="1"/>
    <col min="2" max="6" width="14.19921875" style="1" customWidth="1"/>
    <col min="7" max="7" width="9.69921875" style="1" customWidth="1"/>
    <col min="8" max="16384" width="10.296875" style="1"/>
  </cols>
  <sheetData>
    <row r="1" spans="1:7">
      <c r="B1" s="25"/>
      <c r="C1" s="25"/>
      <c r="D1" s="25"/>
      <c r="E1" s="25"/>
      <c r="F1" s="24"/>
    </row>
    <row r="3" spans="1:7" ht="13.8" thickBot="1"/>
    <row r="4" spans="1:7" ht="57" customHeight="1" thickTop="1">
      <c r="A4" s="75" t="s">
        <v>12</v>
      </c>
      <c r="B4" s="76"/>
      <c r="C4" s="76"/>
      <c r="D4" s="76"/>
      <c r="E4" s="76"/>
      <c r="F4" s="77"/>
      <c r="G4" s="2"/>
    </row>
    <row r="5" spans="1:7" ht="28.05" customHeight="1" thickBot="1">
      <c r="A5" s="35"/>
      <c r="B5" s="36"/>
      <c r="C5" s="36"/>
      <c r="D5" s="36"/>
      <c r="E5" s="36"/>
      <c r="F5" s="37"/>
      <c r="G5" s="2"/>
    </row>
    <row r="6" spans="1:7" ht="40.049999999999997" customHeight="1" thickTop="1" thickBot="1">
      <c r="A6" s="74"/>
      <c r="B6" s="69"/>
      <c r="C6" s="72" t="s">
        <v>14</v>
      </c>
      <c r="D6" s="73"/>
      <c r="E6" s="72" t="s">
        <v>15</v>
      </c>
      <c r="F6" s="73"/>
      <c r="G6" s="38"/>
    </row>
    <row r="7" spans="1:7" ht="49.8" customHeight="1" thickTop="1" thickBot="1">
      <c r="A7" s="64" t="s">
        <v>13</v>
      </c>
      <c r="B7" s="65"/>
      <c r="C7" s="84">
        <f>TS3.2!B21</f>
        <v>6.0538712541943536</v>
      </c>
      <c r="D7" s="85"/>
      <c r="E7" s="84">
        <f>C7/$C$7</f>
        <v>1</v>
      </c>
      <c r="F7" s="85"/>
      <c r="G7" s="38"/>
    </row>
    <row r="8" spans="1:7" ht="30" customHeight="1" thickTop="1">
      <c r="A8" s="64" t="s">
        <v>18</v>
      </c>
      <c r="B8" s="65"/>
      <c r="C8" s="84">
        <f>TS3.2!G21</f>
        <v>0.30829308039550951</v>
      </c>
      <c r="D8" s="85"/>
      <c r="E8" s="84">
        <f>C8/$C$7</f>
        <v>5.0924948260489065E-2</v>
      </c>
      <c r="F8" s="85"/>
      <c r="G8" s="38"/>
    </row>
    <row r="9" spans="1:7" ht="30" customHeight="1">
      <c r="A9" s="66"/>
      <c r="B9" s="67"/>
      <c r="C9" s="39" t="s">
        <v>16</v>
      </c>
      <c r="D9" s="39" t="s">
        <v>17</v>
      </c>
      <c r="E9" s="39" t="s">
        <v>16</v>
      </c>
      <c r="F9" s="39" t="s">
        <v>17</v>
      </c>
      <c r="G9" s="38"/>
    </row>
    <row r="10" spans="1:7" ht="30" customHeight="1" thickBot="1">
      <c r="A10" s="66"/>
      <c r="B10" s="67"/>
      <c r="C10" s="40">
        <f>TS3.2!H21</f>
        <v>1.4509747797618833</v>
      </c>
      <c r="D10" s="40">
        <f>TS3.2!I21</f>
        <v>1.1426816993663738</v>
      </c>
      <c r="E10" s="40">
        <f>C10/$C$7</f>
        <v>0.23967717826119814</v>
      </c>
      <c r="F10" s="40">
        <f>D10/$C$7</f>
        <v>0.18875223000070906</v>
      </c>
      <c r="G10" s="38"/>
    </row>
    <row r="11" spans="1:7" ht="30" customHeight="1" thickTop="1">
      <c r="A11" s="64" t="s">
        <v>19</v>
      </c>
      <c r="B11" s="65"/>
      <c r="C11" s="70">
        <f>TS3.2!J21-0.01</f>
        <v>5.735578173798844</v>
      </c>
      <c r="D11" s="71"/>
      <c r="E11" s="84">
        <f>C11/$C$7</f>
        <v>0.94742321614867775</v>
      </c>
      <c r="F11" s="85"/>
      <c r="G11" s="38"/>
    </row>
    <row r="12" spans="1:7" ht="30" customHeight="1">
      <c r="A12" s="66"/>
      <c r="B12" s="67"/>
      <c r="C12" s="39" t="s">
        <v>16</v>
      </c>
      <c r="D12" s="39" t="s">
        <v>17</v>
      </c>
      <c r="E12" s="39" t="s">
        <v>16</v>
      </c>
      <c r="F12" s="39" t="s">
        <v>17</v>
      </c>
      <c r="G12" s="38"/>
    </row>
    <row r="13" spans="1:7" ht="30" customHeight="1" thickBot="1">
      <c r="A13" s="68"/>
      <c r="B13" s="69"/>
      <c r="C13" s="40">
        <f>TS3.2!K21</f>
        <v>6.4630554651408385</v>
      </c>
      <c r="D13" s="40">
        <f>TS3.2!L21</f>
        <v>0.71747729134199434</v>
      </c>
      <c r="E13" s="40">
        <f>C13/$C$7</f>
        <v>1.0675905042848386</v>
      </c>
      <c r="F13" s="40">
        <f>D13/$C$7</f>
        <v>0.11851545254532769</v>
      </c>
      <c r="G13" s="38"/>
    </row>
    <row r="14" spans="1:7" ht="28.05" customHeight="1" thickTop="1" thickBot="1"/>
    <row r="15" spans="1:7" ht="22.8" customHeight="1" thickTop="1">
      <c r="A15" s="78" t="s">
        <v>20</v>
      </c>
      <c r="B15" s="79"/>
      <c r="C15" s="79"/>
      <c r="D15" s="79"/>
      <c r="E15" s="79"/>
      <c r="F15" s="80"/>
    </row>
    <row r="16" spans="1:7" ht="22.8" customHeight="1" thickBot="1">
      <c r="A16" s="81"/>
      <c r="B16" s="82"/>
      <c r="C16" s="82"/>
      <c r="D16" s="82"/>
      <c r="E16" s="82"/>
      <c r="F16" s="83"/>
    </row>
    <row r="17" spans="1:6" ht="28.05" customHeight="1" thickTop="1" thickBot="1">
      <c r="A17" s="61" t="s">
        <v>22</v>
      </c>
      <c r="B17" s="62"/>
      <c r="C17" s="62"/>
      <c r="D17" s="62"/>
      <c r="E17" s="62"/>
      <c r="F17" s="63"/>
    </row>
    <row r="18" spans="1:6" ht="45" customHeight="1" thickTop="1" thickBot="1">
      <c r="A18" s="61" t="s">
        <v>21</v>
      </c>
      <c r="B18" s="62"/>
      <c r="C18" s="62"/>
      <c r="D18" s="62"/>
      <c r="E18" s="62"/>
      <c r="F18" s="63"/>
    </row>
    <row r="19" spans="1:6" ht="18" customHeight="1" thickTop="1"/>
  </sheetData>
  <mergeCells count="16">
    <mergeCell ref="A4:F4"/>
    <mergeCell ref="A15:F16"/>
    <mergeCell ref="E6:F6"/>
    <mergeCell ref="A7:B7"/>
    <mergeCell ref="C8:D8"/>
    <mergeCell ref="C7:D7"/>
    <mergeCell ref="E7:F7"/>
    <mergeCell ref="E8:F8"/>
    <mergeCell ref="E11:F11"/>
    <mergeCell ref="A18:F18"/>
    <mergeCell ref="A8:B10"/>
    <mergeCell ref="A11:B13"/>
    <mergeCell ref="C11:D11"/>
    <mergeCell ref="C6:D6"/>
    <mergeCell ref="A6:B6"/>
    <mergeCell ref="A17:F17"/>
  </mergeCells>
  <phoneticPr fontId="3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J23"/>
  <sheetViews>
    <sheetView workbookViewId="0">
      <pane xSplit="1" ySplit="8" topLeftCell="B9" activePane="bottomRight" state="frozen"/>
      <selection activeCell="Q55" sqref="Q55"/>
      <selection pane="topRight" activeCell="Q55" sqref="Q55"/>
      <selection pane="bottomLeft" activeCell="Q55" sqref="Q55"/>
      <selection pane="bottomRight" activeCell="A4" sqref="A4:J19"/>
    </sheetView>
  </sheetViews>
  <sheetFormatPr baseColWidth="10" defaultColWidth="10.296875" defaultRowHeight="13.2"/>
  <cols>
    <col min="1" max="1" width="7.796875" style="1" customWidth="1"/>
    <col min="2" max="7" width="9.69921875" style="1" customWidth="1"/>
    <col min="8" max="9" width="10.296875" style="1"/>
    <col min="10" max="10" width="10.69921875" style="1" customWidth="1"/>
    <col min="11" max="16384" width="10.296875" style="1"/>
  </cols>
  <sheetData>
    <row r="1" spans="1:10">
      <c r="A1" s="24"/>
      <c r="B1" s="25"/>
      <c r="C1" s="24"/>
      <c r="D1" s="24"/>
      <c r="E1" s="24"/>
      <c r="F1" s="24"/>
    </row>
    <row r="3" spans="1:10" ht="13.8" thickBot="1"/>
    <row r="4" spans="1:10" ht="40.049999999999997" customHeight="1" thickTop="1" thickBot="1">
      <c r="A4" s="90" t="s">
        <v>29</v>
      </c>
      <c r="B4" s="91"/>
      <c r="C4" s="91"/>
      <c r="D4" s="91"/>
      <c r="E4" s="91"/>
      <c r="F4" s="91"/>
      <c r="G4" s="92"/>
      <c r="H4" s="92"/>
      <c r="I4" s="92"/>
      <c r="J4" s="93"/>
    </row>
    <row r="5" spans="1:10" ht="13.8" thickTop="1">
      <c r="A5" s="50"/>
      <c r="B5" s="2"/>
      <c r="C5" s="2"/>
      <c r="D5" s="2"/>
      <c r="E5" s="2"/>
      <c r="F5" s="2"/>
      <c r="G5" s="2"/>
    </row>
    <row r="6" spans="1:10" ht="13.8" thickBot="1">
      <c r="A6" s="2"/>
      <c r="B6" s="23"/>
      <c r="C6" s="22"/>
      <c r="D6" s="22"/>
      <c r="E6" s="22"/>
      <c r="F6" s="22"/>
      <c r="G6" s="2"/>
    </row>
    <row r="7" spans="1:10" ht="39.75" customHeight="1" thickTop="1">
      <c r="A7" s="94" t="s">
        <v>23</v>
      </c>
      <c r="B7" s="21" t="s">
        <v>8</v>
      </c>
      <c r="C7" s="96" t="s">
        <v>3</v>
      </c>
      <c r="D7" s="96" t="s">
        <v>2</v>
      </c>
      <c r="E7" s="96" t="s">
        <v>1</v>
      </c>
      <c r="F7" s="98" t="s">
        <v>10</v>
      </c>
      <c r="G7" s="21" t="s">
        <v>9</v>
      </c>
      <c r="H7" s="100" t="s">
        <v>6</v>
      </c>
      <c r="I7" s="100" t="s">
        <v>7</v>
      </c>
      <c r="J7" s="44" t="s">
        <v>11</v>
      </c>
    </row>
    <row r="8" spans="1:10" ht="30" customHeight="1" thickBot="1">
      <c r="A8" s="95"/>
      <c r="B8" s="20" t="s">
        <v>0</v>
      </c>
      <c r="C8" s="97"/>
      <c r="D8" s="97"/>
      <c r="E8" s="97"/>
      <c r="F8" s="99"/>
      <c r="G8" s="20" t="s">
        <v>4</v>
      </c>
      <c r="H8" s="101"/>
      <c r="I8" s="101"/>
      <c r="J8" s="45" t="s">
        <v>5</v>
      </c>
    </row>
    <row r="9" spans="1:10" ht="13.8" thickTop="1">
      <c r="A9" s="46">
        <v>1700</v>
      </c>
      <c r="B9" s="19">
        <v>7.0344827586206904</v>
      </c>
      <c r="C9" s="18">
        <v>4.1379310344827589</v>
      </c>
      <c r="D9" s="14">
        <v>1.2413793103448276</v>
      </c>
      <c r="E9" s="14">
        <v>1.6551724137931036</v>
      </c>
      <c r="F9" s="13">
        <v>0</v>
      </c>
      <c r="G9" s="28">
        <v>7.0000000000000007E-2</v>
      </c>
      <c r="H9" s="13">
        <v>0.3</v>
      </c>
      <c r="I9" s="32">
        <v>0.23</v>
      </c>
      <c r="J9" s="16">
        <v>6.964482758620691</v>
      </c>
    </row>
    <row r="10" spans="1:10">
      <c r="A10" s="47">
        <v>1750</v>
      </c>
      <c r="B10" s="16">
        <v>6.8115679033002552</v>
      </c>
      <c r="C10" s="15">
        <v>3.599037199067038</v>
      </c>
      <c r="D10" s="14">
        <v>1.0699840321550653</v>
      </c>
      <c r="E10" s="14">
        <v>2.1425466720781516</v>
      </c>
      <c r="F10" s="13">
        <v>4.8635637825230248E-2</v>
      </c>
      <c r="G10" s="28">
        <v>-0.56999999999999995</v>
      </c>
      <c r="H10" s="13">
        <v>0.5</v>
      </c>
      <c r="I10" s="32">
        <v>1.07</v>
      </c>
      <c r="J10" s="16">
        <v>7.3815679033002546</v>
      </c>
    </row>
    <row r="11" spans="1:10">
      <c r="A11" s="47">
        <v>1810</v>
      </c>
      <c r="B11" s="16">
        <v>6.8737254534181211</v>
      </c>
      <c r="C11" s="15">
        <v>3.0861624484734422</v>
      </c>
      <c r="D11" s="14">
        <v>1.1222408903539789</v>
      </c>
      <c r="E11" s="14">
        <v>2.5653221145907001</v>
      </c>
      <c r="F11" s="13">
        <v>0.1</v>
      </c>
      <c r="G11" s="28">
        <v>-1.17</v>
      </c>
      <c r="H11" s="13">
        <v>0.7</v>
      </c>
      <c r="I11" s="32">
        <v>1.87</v>
      </c>
      <c r="J11" s="16">
        <v>8.0437254534181211</v>
      </c>
    </row>
    <row r="12" spans="1:10">
      <c r="A12" s="47">
        <v>1850</v>
      </c>
      <c r="B12" s="16">
        <v>6.9432325695831638</v>
      </c>
      <c r="C12" s="15">
        <v>2.4301313993541074</v>
      </c>
      <c r="D12" s="14">
        <v>1.0414848854374745</v>
      </c>
      <c r="E12" s="14">
        <v>3.0791727047716639</v>
      </c>
      <c r="F12" s="13">
        <v>0.39244358001991797</v>
      </c>
      <c r="G12" s="28">
        <v>-0.55679328693225727</v>
      </c>
      <c r="H12" s="13">
        <v>0.52828943464219724</v>
      </c>
      <c r="I12" s="32">
        <v>1.0850827215744545</v>
      </c>
      <c r="J12" s="16">
        <v>7.5000258565154203</v>
      </c>
    </row>
    <row r="13" spans="1:10">
      <c r="A13" s="47">
        <v>1880</v>
      </c>
      <c r="B13" s="16">
        <v>6.7203658180781707</v>
      </c>
      <c r="C13" s="15">
        <v>1.7186256621920093</v>
      </c>
      <c r="D13" s="14">
        <v>1.215968330997834</v>
      </c>
      <c r="E13" s="14">
        <v>2.7855950568563053</v>
      </c>
      <c r="F13" s="13">
        <v>1.0001767680320213</v>
      </c>
      <c r="G13" s="28">
        <v>-0.23371484950556951</v>
      </c>
      <c r="H13" s="13">
        <v>0.34252629042192512</v>
      </c>
      <c r="I13" s="32">
        <v>0.57624113992749459</v>
      </c>
      <c r="J13" s="16">
        <v>6.9540806675837405</v>
      </c>
    </row>
    <row r="14" spans="1:10">
      <c r="A14" s="48">
        <v>1910</v>
      </c>
      <c r="B14" s="16">
        <v>6.7933641327173424</v>
      </c>
      <c r="C14" s="15">
        <v>0.32969340613187731</v>
      </c>
      <c r="D14" s="9">
        <v>1.4526768288163645</v>
      </c>
      <c r="E14" s="14">
        <v>3.2470291770635153</v>
      </c>
      <c r="F14" s="13">
        <v>1.7639647207055855</v>
      </c>
      <c r="G14" s="28">
        <v>0.19284706072569183</v>
      </c>
      <c r="H14" s="13">
        <v>0.46199076018479623</v>
      </c>
      <c r="I14" s="32">
        <v>0.26914369945910438</v>
      </c>
      <c r="J14" s="16">
        <v>6.6005170719916508</v>
      </c>
    </row>
    <row r="15" spans="1:10">
      <c r="A15" s="48">
        <v>1920</v>
      </c>
      <c r="B15" s="11">
        <v>2.8771730734861838</v>
      </c>
      <c r="C15" s="10">
        <v>0.37850200114351057</v>
      </c>
      <c r="D15" s="9">
        <v>0.70535544120449789</v>
      </c>
      <c r="E15" s="9">
        <v>0.95283535669563657</v>
      </c>
      <c r="F15" s="8">
        <v>0.84048027444253859</v>
      </c>
      <c r="G15" s="29">
        <v>-0.49494432693310364</v>
      </c>
      <c r="H15" s="8">
        <v>0.93262816847722496</v>
      </c>
      <c r="I15" s="33">
        <v>1.4275724954103286</v>
      </c>
      <c r="J15" s="11">
        <v>3.3721174004192873</v>
      </c>
    </row>
    <row r="16" spans="1:10">
      <c r="A16" s="48">
        <v>1950</v>
      </c>
      <c r="B16" s="11">
        <v>2.3465922253454585</v>
      </c>
      <c r="C16" s="10">
        <v>0.17018413561574133</v>
      </c>
      <c r="D16" s="9">
        <v>0.93630129258936912</v>
      </c>
      <c r="E16" s="9">
        <v>1.2954909256315261</v>
      </c>
      <c r="F16" s="8">
        <v>-5.5384128491178096E-2</v>
      </c>
      <c r="G16" s="29">
        <v>-1.1989308872718665</v>
      </c>
      <c r="H16" s="8">
        <v>1.1000000000000001</v>
      </c>
      <c r="I16" s="33">
        <v>2.2989308872718666</v>
      </c>
      <c r="J16" s="11">
        <v>3.545523112617325</v>
      </c>
    </row>
    <row r="17" spans="1:10">
      <c r="A17" s="48">
        <v>1970</v>
      </c>
      <c r="B17" s="11">
        <v>3.330994376418094</v>
      </c>
      <c r="C17" s="10">
        <v>0.10342297833557473</v>
      </c>
      <c r="D17" s="9">
        <v>1.241815611676963</v>
      </c>
      <c r="E17" s="9">
        <v>1.9285587503437374</v>
      </c>
      <c r="F17" s="8">
        <v>5.7197036061818272E-2</v>
      </c>
      <c r="G17" s="29">
        <v>0.24125078989983986</v>
      </c>
      <c r="H17" s="8">
        <v>1.0048935960342962</v>
      </c>
      <c r="I17" s="33">
        <v>0.76364280613445623</v>
      </c>
      <c r="J17" s="11">
        <v>3.0897435865182539</v>
      </c>
    </row>
    <row r="18" spans="1:10">
      <c r="A18" s="48">
        <v>1990</v>
      </c>
      <c r="B18" s="11">
        <v>4.6228021940460087</v>
      </c>
      <c r="C18" s="10">
        <v>5.9480094093728245E-2</v>
      </c>
      <c r="D18" s="9">
        <v>1.8560594933042038</v>
      </c>
      <c r="E18" s="9">
        <v>2.7431807391914034</v>
      </c>
      <c r="F18" s="8">
        <v>-3.5918132543326799E-2</v>
      </c>
      <c r="G18" s="29">
        <v>0.31022660941213509</v>
      </c>
      <c r="H18" s="8">
        <v>0.90312684744386496</v>
      </c>
      <c r="I18" s="33">
        <v>0.59290023803172986</v>
      </c>
      <c r="J18" s="11">
        <v>4.3125755846338745</v>
      </c>
    </row>
    <row r="19" spans="1:10" ht="13.8" thickBot="1">
      <c r="A19" s="49">
        <v>2010</v>
      </c>
      <c r="B19" s="6">
        <v>5.2255482740227075</v>
      </c>
      <c r="C19" s="5">
        <v>3.4707764992760799E-2</v>
      </c>
      <c r="D19" s="4">
        <v>2.9959704335898807</v>
      </c>
      <c r="E19" s="4">
        <v>2.3987830526556428</v>
      </c>
      <c r="F19" s="3">
        <v>-0.20391297721557575</v>
      </c>
      <c r="G19" s="30">
        <v>6.788081993446546E-3</v>
      </c>
      <c r="H19" s="3">
        <v>0.92462432370646952</v>
      </c>
      <c r="I19" s="34">
        <v>0.91783624171302292</v>
      </c>
      <c r="J19" s="6">
        <v>5.2187601920292614</v>
      </c>
    </row>
    <row r="20" spans="1:10" ht="14.4" thickTop="1" thickBot="1"/>
    <row r="21" spans="1:10" ht="13.8" thickTop="1">
      <c r="A21" s="86" t="s">
        <v>24</v>
      </c>
      <c r="B21" s="87"/>
      <c r="C21" s="87"/>
      <c r="D21" s="87"/>
      <c r="E21" s="87"/>
      <c r="F21" s="87"/>
      <c r="G21" s="50"/>
      <c r="H21" s="50"/>
      <c r="I21" s="50"/>
      <c r="J21" s="56"/>
    </row>
    <row r="22" spans="1:10" ht="13.8" thickBot="1">
      <c r="A22" s="88"/>
      <c r="B22" s="89"/>
      <c r="C22" s="89"/>
      <c r="D22" s="89"/>
      <c r="E22" s="89"/>
      <c r="F22" s="89"/>
      <c r="G22" s="57"/>
      <c r="H22" s="57"/>
      <c r="I22" s="57"/>
      <c r="J22" s="58"/>
    </row>
    <row r="23" spans="1:10" ht="13.8" thickTop="1"/>
  </sheetData>
  <mergeCells count="10">
    <mergeCell ref="A21:F21"/>
    <mergeCell ref="A22:F22"/>
    <mergeCell ref="A4:J4"/>
    <mergeCell ref="A7:A8"/>
    <mergeCell ref="C7:C8"/>
    <mergeCell ref="D7:D8"/>
    <mergeCell ref="E7:E8"/>
    <mergeCell ref="F7:F8"/>
    <mergeCell ref="H7:H8"/>
    <mergeCell ref="I7:I8"/>
  </mergeCells>
  <phoneticPr fontId="36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25"/>
  <sheetViews>
    <sheetView workbookViewId="0">
      <pane xSplit="1" ySplit="8" topLeftCell="B9" activePane="bottomRight" state="frozen"/>
      <selection activeCell="Q55" sqref="Q55"/>
      <selection pane="topRight" activeCell="Q55" sqref="Q55"/>
      <selection pane="bottomLeft" activeCell="Q55" sqref="Q55"/>
      <selection pane="bottomRight" activeCell="A2" sqref="A2"/>
    </sheetView>
  </sheetViews>
  <sheetFormatPr baseColWidth="10" defaultColWidth="10.296875" defaultRowHeight="13.2"/>
  <cols>
    <col min="1" max="1" width="7.796875" style="1" customWidth="1"/>
    <col min="2" max="7" width="9.69921875" style="1" customWidth="1"/>
    <col min="8" max="12" width="10.296875" style="1"/>
    <col min="13" max="14" width="10.69921875" style="1" customWidth="1"/>
    <col min="15" max="16384" width="10.296875" style="1"/>
  </cols>
  <sheetData>
    <row r="1" spans="1:13">
      <c r="A1" s="24"/>
      <c r="B1" s="25"/>
      <c r="C1" s="24"/>
      <c r="D1" s="24"/>
      <c r="E1" s="24"/>
      <c r="F1" s="24"/>
    </row>
    <row r="3" spans="1:13" ht="13.8" thickBot="1"/>
    <row r="4" spans="1:13" ht="40.049999999999997" customHeight="1" thickTop="1" thickBot="1">
      <c r="A4" s="90" t="s">
        <v>28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3"/>
    </row>
    <row r="5" spans="1:13" ht="13.8" thickTop="1">
      <c r="A5" s="2"/>
      <c r="B5" s="2"/>
      <c r="C5" s="2"/>
      <c r="D5" s="2"/>
      <c r="E5" s="2"/>
      <c r="F5" s="2"/>
      <c r="G5" s="2"/>
    </row>
    <row r="6" spans="1:13" ht="13.8" thickBot="1">
      <c r="A6" s="2"/>
      <c r="B6" s="23"/>
      <c r="C6" s="22"/>
      <c r="D6" s="22"/>
      <c r="E6" s="22"/>
      <c r="F6" s="22"/>
      <c r="G6" s="2"/>
    </row>
    <row r="7" spans="1:13" ht="39.75" customHeight="1" thickTop="1">
      <c r="A7" s="94" t="s">
        <v>23</v>
      </c>
      <c r="B7" s="21" t="s">
        <v>8</v>
      </c>
      <c r="C7" s="96" t="s">
        <v>3</v>
      </c>
      <c r="D7" s="96" t="s">
        <v>2</v>
      </c>
      <c r="E7" s="96" t="s">
        <v>1</v>
      </c>
      <c r="F7" s="98" t="s">
        <v>10</v>
      </c>
      <c r="G7" s="21" t="s">
        <v>9</v>
      </c>
      <c r="H7" s="100" t="s">
        <v>6</v>
      </c>
      <c r="I7" s="100" t="s">
        <v>7</v>
      </c>
      <c r="J7" s="44" t="s">
        <v>11</v>
      </c>
      <c r="K7" s="100" t="s">
        <v>26</v>
      </c>
      <c r="L7" s="100" t="s">
        <v>27</v>
      </c>
    </row>
    <row r="8" spans="1:13" ht="30" customHeight="1" thickBot="1">
      <c r="A8" s="95"/>
      <c r="B8" s="20" t="s">
        <v>0</v>
      </c>
      <c r="C8" s="97"/>
      <c r="D8" s="97"/>
      <c r="E8" s="97"/>
      <c r="F8" s="99"/>
      <c r="G8" s="20" t="s">
        <v>4</v>
      </c>
      <c r="H8" s="101"/>
      <c r="I8" s="101"/>
      <c r="J8" s="45" t="s">
        <v>5</v>
      </c>
      <c r="K8" s="101"/>
      <c r="L8" s="101"/>
    </row>
    <row r="9" spans="1:13" ht="13.8" thickTop="1">
      <c r="A9" s="46">
        <v>1700</v>
      </c>
      <c r="B9" s="16">
        <v>7.1708877932025281</v>
      </c>
      <c r="C9" s="18">
        <v>4.7805918621350187</v>
      </c>
      <c r="D9" s="14">
        <v>0.95611837242700382</v>
      </c>
      <c r="E9" s="14">
        <v>1.4341775586405057</v>
      </c>
      <c r="F9" s="13">
        <v>0</v>
      </c>
      <c r="G9" s="26">
        <v>-0.1</v>
      </c>
      <c r="H9" s="13">
        <v>0.4</v>
      </c>
      <c r="I9" s="13">
        <v>0.5</v>
      </c>
      <c r="J9" s="54">
        <v>7.2708877932025278</v>
      </c>
      <c r="K9" s="51"/>
      <c r="L9" s="55"/>
      <c r="M9" s="31"/>
    </row>
    <row r="10" spans="1:13">
      <c r="A10" s="17">
        <v>1750</v>
      </c>
      <c r="B10" s="16">
        <v>7.0540765562784555</v>
      </c>
      <c r="C10" s="15">
        <v>4.3668092967438055</v>
      </c>
      <c r="D10" s="14">
        <v>1.3436336297673248</v>
      </c>
      <c r="E10" s="14">
        <v>1.3436336297673248</v>
      </c>
      <c r="F10" s="13">
        <v>1.6795420372091561E-2</v>
      </c>
      <c r="G10" s="27">
        <v>-0.3</v>
      </c>
      <c r="H10" s="13">
        <v>0.4</v>
      </c>
      <c r="I10" s="13">
        <v>0.7</v>
      </c>
      <c r="J10" s="16">
        <v>7.3540765562784554</v>
      </c>
      <c r="K10" s="51"/>
      <c r="L10" s="32"/>
      <c r="M10" s="31"/>
    </row>
    <row r="11" spans="1:13">
      <c r="A11" s="17">
        <v>1780</v>
      </c>
      <c r="B11" s="16">
        <v>7.0570189195277413</v>
      </c>
      <c r="C11" s="15">
        <v>3.899931508160067</v>
      </c>
      <c r="D11" s="14">
        <v>1.2999771693866891</v>
      </c>
      <c r="E11" s="14">
        <v>1.8571102419809848</v>
      </c>
      <c r="F11" s="13">
        <v>3.5285094597638705E-2</v>
      </c>
      <c r="G11" s="27">
        <v>-0.45</v>
      </c>
      <c r="H11" s="13">
        <v>0.45</v>
      </c>
      <c r="I11" s="13">
        <v>0.9</v>
      </c>
      <c r="J11" s="16">
        <v>7.5070189195277415</v>
      </c>
      <c r="K11" s="51"/>
      <c r="L11" s="32"/>
      <c r="M11" s="31"/>
    </row>
    <row r="12" spans="1:13">
      <c r="A12" s="17">
        <v>1810</v>
      </c>
      <c r="B12" s="16">
        <v>7.3370853916953092</v>
      </c>
      <c r="C12" s="15">
        <v>3.3667005753032271</v>
      </c>
      <c r="D12" s="14">
        <v>1.2770243561494998</v>
      </c>
      <c r="E12" s="14">
        <v>2.6353138985994229</v>
      </c>
      <c r="F12" s="13">
        <v>5.8046561643159085E-2</v>
      </c>
      <c r="G12" s="27">
        <v>0.3106882520564182</v>
      </c>
      <c r="H12" s="13">
        <v>0.45</v>
      </c>
      <c r="I12" s="13">
        <v>0.13931174794358181</v>
      </c>
      <c r="J12" s="16">
        <v>7.0263971396388909</v>
      </c>
      <c r="K12" s="51"/>
      <c r="L12" s="32"/>
    </row>
    <row r="13" spans="1:13">
      <c r="A13" s="47">
        <v>1850</v>
      </c>
      <c r="B13" s="16">
        <v>7.2036728503951934</v>
      </c>
      <c r="C13" s="15">
        <v>3.3349657112867526</v>
      </c>
      <c r="D13" s="14">
        <v>1.5079024645396606</v>
      </c>
      <c r="E13" s="14">
        <v>1.8342311412077137</v>
      </c>
      <c r="F13" s="13">
        <v>0.52657353336106616</v>
      </c>
      <c r="G13" s="27">
        <v>0.41248260113283519</v>
      </c>
      <c r="H13" s="13">
        <v>0.87762255560177704</v>
      </c>
      <c r="I13" s="13">
        <v>0.4651399544689418</v>
      </c>
      <c r="J13" s="16">
        <v>6.7911902492623577</v>
      </c>
      <c r="K13" s="51"/>
      <c r="L13" s="32"/>
    </row>
    <row r="14" spans="1:13">
      <c r="A14" s="17">
        <v>1880</v>
      </c>
      <c r="B14" s="16">
        <v>7.1888489745130437</v>
      </c>
      <c r="C14" s="15">
        <v>2.7272456097737692</v>
      </c>
      <c r="D14" s="14">
        <v>1.5979954744768179</v>
      </c>
      <c r="E14" s="14">
        <v>1.7982775739445784</v>
      </c>
      <c r="F14" s="13">
        <v>1.0653303163178784</v>
      </c>
      <c r="G14" s="27">
        <v>-3.3645347973077631E-2</v>
      </c>
      <c r="H14" s="13">
        <v>0.88680004532556955</v>
      </c>
      <c r="I14" s="13">
        <v>0.92044539329864716</v>
      </c>
      <c r="J14" s="16">
        <v>7.2224943224861207</v>
      </c>
      <c r="K14" s="51"/>
      <c r="L14" s="32"/>
    </row>
    <row r="15" spans="1:13">
      <c r="A15" s="12">
        <v>1910</v>
      </c>
      <c r="B15" s="16">
        <v>6.81190665537257</v>
      </c>
      <c r="C15" s="15">
        <v>1.4179458430886427</v>
      </c>
      <c r="D15" s="9">
        <v>1.6801991494906174</v>
      </c>
      <c r="E15" s="14">
        <v>2.4869614395238107</v>
      </c>
      <c r="F15" s="13">
        <v>1.2268002232694999</v>
      </c>
      <c r="G15" s="27">
        <v>-0.10445682543129506</v>
      </c>
      <c r="H15" s="13">
        <v>0.62229598129282127</v>
      </c>
      <c r="I15" s="13">
        <v>0.72675280672411635</v>
      </c>
      <c r="J15" s="16">
        <v>6.9163634808038701</v>
      </c>
      <c r="K15" s="51"/>
      <c r="L15" s="32"/>
    </row>
    <row r="16" spans="1:13">
      <c r="A16" s="12">
        <v>1920</v>
      </c>
      <c r="B16" s="16">
        <v>2.9067217293956675</v>
      </c>
      <c r="C16" s="10">
        <v>0.6</v>
      </c>
      <c r="D16" s="9">
        <v>0.9</v>
      </c>
      <c r="E16" s="9">
        <v>1.3434029583652287</v>
      </c>
      <c r="F16" s="8">
        <v>6.3318771030438939E-2</v>
      </c>
      <c r="G16" s="27">
        <v>-2.6477366289236179E-2</v>
      </c>
      <c r="H16" s="8">
        <v>0.7</v>
      </c>
      <c r="I16" s="8">
        <v>0.72647736628923609</v>
      </c>
      <c r="J16" s="11">
        <v>2.9331990956849037</v>
      </c>
      <c r="K16" s="52"/>
      <c r="L16" s="33"/>
    </row>
    <row r="17" spans="1:14">
      <c r="A17" s="12">
        <v>1950</v>
      </c>
      <c r="B17" s="16">
        <v>2.7774701813806999</v>
      </c>
      <c r="C17" s="10">
        <v>0.45</v>
      </c>
      <c r="D17" s="9">
        <v>0.85</v>
      </c>
      <c r="E17" s="9">
        <v>1.4441647070471053</v>
      </c>
      <c r="F17" s="8">
        <v>3.3305474333594751E-2</v>
      </c>
      <c r="G17" s="27">
        <v>0.73917515216470131</v>
      </c>
      <c r="H17" s="8">
        <v>1.1000000000000001</v>
      </c>
      <c r="I17" s="8">
        <v>0.36082484783529878</v>
      </c>
      <c r="J17" s="11">
        <v>2.0382950292159987</v>
      </c>
      <c r="K17" s="52"/>
      <c r="L17" s="33"/>
      <c r="N17" s="41"/>
    </row>
    <row r="18" spans="1:14">
      <c r="A18" s="12">
        <v>1970</v>
      </c>
      <c r="B18" s="16">
        <v>3.6314071148275064</v>
      </c>
      <c r="C18" s="10">
        <v>0.43487781947067738</v>
      </c>
      <c r="D18" s="9">
        <v>1.2205363766056538</v>
      </c>
      <c r="E18" s="9">
        <v>1.950392297395211</v>
      </c>
      <c r="F18" s="8">
        <v>0.14212062575172893</v>
      </c>
      <c r="G18" s="27">
        <v>0.49873854886910957</v>
      </c>
      <c r="H18" s="8">
        <v>0.89643531973240465</v>
      </c>
      <c r="I18" s="8">
        <v>0.39769677086329508</v>
      </c>
      <c r="J18" s="11">
        <v>3.1148723134787972</v>
      </c>
      <c r="K18" s="52">
        <f>J18+L18</f>
        <v>3.3248967171697288</v>
      </c>
      <c r="L18" s="33">
        <v>0.21002440369093167</v>
      </c>
      <c r="N18" s="41"/>
    </row>
    <row r="19" spans="1:14">
      <c r="A19" s="12">
        <v>1990</v>
      </c>
      <c r="B19" s="11">
        <v>3.6784647008104043</v>
      </c>
      <c r="C19" s="10">
        <v>0.15798195448655661</v>
      </c>
      <c r="D19" s="9">
        <v>1.7774401333747161</v>
      </c>
      <c r="E19" s="9">
        <v>1.7647717848583295</v>
      </c>
      <c r="F19" s="8">
        <v>0.10048283139512906</v>
      </c>
      <c r="G19" s="27">
        <v>0.26463369020272831</v>
      </c>
      <c r="H19" s="8">
        <v>0.97336433439132219</v>
      </c>
      <c r="I19" s="8">
        <v>0.70873064418859388</v>
      </c>
      <c r="J19" s="11">
        <v>3.4138310106076757</v>
      </c>
      <c r="K19" s="52">
        <f>J19+L19</f>
        <v>3.820856624248564</v>
      </c>
      <c r="L19" s="33">
        <v>0.40702561364088807</v>
      </c>
      <c r="N19" s="41"/>
    </row>
    <row r="20" spans="1:14">
      <c r="A20" s="12">
        <v>2000</v>
      </c>
      <c r="B20" s="11">
        <v>5.0253115465697089</v>
      </c>
      <c r="C20" s="10">
        <v>0.13045003371262756</v>
      </c>
      <c r="D20" s="9">
        <v>2.8534208222077995</v>
      </c>
      <c r="E20" s="9">
        <v>2.1716365753484252</v>
      </c>
      <c r="F20" s="8">
        <v>-2.7589898818820126E-3</v>
      </c>
      <c r="G20" s="27">
        <v>0.28301771806338683</v>
      </c>
      <c r="H20" s="8">
        <v>1.1902014000348375</v>
      </c>
      <c r="I20" s="8">
        <v>0.90718368197145072</v>
      </c>
      <c r="J20" s="11">
        <v>4.7422938285063223</v>
      </c>
      <c r="K20" s="52">
        <f>J20+L20</f>
        <v>5.2197472402477834</v>
      </c>
      <c r="L20" s="33">
        <v>0.477453411741461</v>
      </c>
      <c r="N20" s="41"/>
    </row>
    <row r="21" spans="1:14" ht="13.8" thickBot="1">
      <c r="A21" s="7">
        <v>2010</v>
      </c>
      <c r="B21" s="6">
        <v>6.0538712541943536</v>
      </c>
      <c r="C21" s="5">
        <v>0.12163925879884269</v>
      </c>
      <c r="D21" s="4">
        <v>3.7146445609889058</v>
      </c>
      <c r="E21" s="4">
        <v>2.3748394064939524</v>
      </c>
      <c r="F21" s="3">
        <v>-0.12697246858482014</v>
      </c>
      <c r="G21" s="43">
        <v>0.30829308039550951</v>
      </c>
      <c r="H21" s="3">
        <v>1.4509747797618833</v>
      </c>
      <c r="I21" s="3">
        <v>1.1426816993663738</v>
      </c>
      <c r="J21" s="6">
        <v>5.7455781737988438</v>
      </c>
      <c r="K21" s="53">
        <f>J21+L21</f>
        <v>6.4630554651408385</v>
      </c>
      <c r="L21" s="34">
        <v>0.71747729134199434</v>
      </c>
      <c r="N21" s="41"/>
    </row>
    <row r="22" spans="1:14" ht="14.4" thickTop="1" thickBot="1"/>
    <row r="23" spans="1:14" ht="13.8" thickTop="1">
      <c r="A23" s="59" t="s">
        <v>25</v>
      </c>
      <c r="B23" s="42"/>
      <c r="C23" s="42"/>
      <c r="D23" s="42"/>
      <c r="E23" s="42"/>
      <c r="F23" s="42"/>
      <c r="G23" s="50"/>
      <c r="H23" s="50"/>
      <c r="I23" s="50"/>
      <c r="J23" s="50"/>
      <c r="K23" s="50"/>
      <c r="L23" s="56"/>
    </row>
    <row r="24" spans="1:14" ht="13.8" thickBot="1">
      <c r="A24" s="88"/>
      <c r="B24" s="89"/>
      <c r="C24" s="89"/>
      <c r="D24" s="89"/>
      <c r="E24" s="89"/>
      <c r="F24" s="89"/>
      <c r="G24" s="57"/>
      <c r="H24" s="57"/>
      <c r="I24" s="57"/>
      <c r="J24" s="57"/>
      <c r="K24" s="57"/>
      <c r="L24" s="60"/>
    </row>
    <row r="25" spans="1:14" ht="13.8" thickTop="1"/>
  </sheetData>
  <mergeCells count="11">
    <mergeCell ref="A24:F24"/>
    <mergeCell ref="A7:A8"/>
    <mergeCell ref="C7:C8"/>
    <mergeCell ref="D7:D8"/>
    <mergeCell ref="E7:E8"/>
    <mergeCell ref="F7:F8"/>
    <mergeCell ref="K7:K8"/>
    <mergeCell ref="L7:L8"/>
    <mergeCell ref="I7:I8"/>
    <mergeCell ref="H7:H8"/>
    <mergeCell ref="A4:L4"/>
  </mergeCells>
  <phoneticPr fontId="28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T3.1</vt:lpstr>
      <vt:lpstr>TS3.1</vt:lpstr>
      <vt:lpstr>TS3.2</vt:lpstr>
      <vt:lpstr>F3.1</vt:lpstr>
      <vt:lpstr>F3.2</vt:lpstr>
      <vt:lpstr>F3.3</vt:lpstr>
      <vt:lpstr>F3.4</vt:lpstr>
      <vt:lpstr>F3.5</vt:lpstr>
      <vt:lpstr>F3.6</vt:lpstr>
    </vt:vector>
  </TitlesOfParts>
  <Company>PSE-EEP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Piketty</dc:creator>
  <cp:lastModifiedBy>Thomas Piketty</cp:lastModifiedBy>
  <cp:lastPrinted>2014-01-22T23:03:51Z</cp:lastPrinted>
  <dcterms:created xsi:type="dcterms:W3CDTF">2012-11-09T16:55:03Z</dcterms:created>
  <dcterms:modified xsi:type="dcterms:W3CDTF">2014-05-05T10:32:43Z</dcterms:modified>
</cp:coreProperties>
</file>