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chartsheets/sheet11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heets/sheet18.xml" ContentType="application/vnd.openxmlformats-officedocument.spreadsheetml.chartsheet+xml"/>
  <Override PartName="/xl/worksheets/sheet16.xml" ContentType="application/vnd.openxmlformats-officedocument.spreadsheetml.workshee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heets/sheet14.xml" ContentType="application/vnd.openxmlformats-officedocument.spreadsheetml.chart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0.xml" ContentType="application/vnd.openxmlformats-officedocument.spreadsheetml.chart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0" yWindow="0" windowWidth="20376" windowHeight="12816"/>
  </bookViews>
  <sheets>
    <sheet name="F5.1" sheetId="24" r:id="rId1"/>
    <sheet name="F5.2" sheetId="46" r:id="rId2"/>
    <sheet name="F5.3" sheetId="1" r:id="rId3"/>
    <sheet name="F5.4" sheetId="40" r:id="rId4"/>
    <sheet name="F5.5" sheetId="4" r:id="rId5"/>
    <sheet name="F5.6" sheetId="16" r:id="rId6"/>
    <sheet name="F5.7" sheetId="27" r:id="rId7"/>
    <sheet name="F5.8" sheetId="42" r:id="rId8"/>
    <sheet name="T5.1" sheetId="17" r:id="rId9"/>
    <sheet name="T5.2" sheetId="30" r:id="rId10"/>
    <sheet name="T5.3" sheetId="29" r:id="rId11"/>
    <sheet name="T5.4" sheetId="18" r:id="rId12"/>
    <sheet name="FS5.0" sheetId="23" r:id="rId13"/>
    <sheet name="FS5.1" sheetId="28" r:id="rId14"/>
    <sheet name="FS5.2" sheetId="47" r:id="rId15"/>
    <sheet name="FS5.3" sheetId="60" r:id="rId16"/>
    <sheet name="FS5.4" sheetId="61" r:id="rId17"/>
    <sheet name="FS5.5" sheetId="63" r:id="rId18"/>
    <sheet name="FS5.6" sheetId="48" r:id="rId19"/>
    <sheet name="FS5.7" sheetId="49" r:id="rId20"/>
    <sheet name="FS5.8" sheetId="50" r:id="rId21"/>
    <sheet name="FS5.9" sheetId="51" r:id="rId22"/>
    <sheet name="FS5.10" sheetId="52" r:id="rId23"/>
    <sheet name="FS5.11" sheetId="53" r:id="rId24"/>
    <sheet name="TS5.1" sheetId="2" r:id="rId25"/>
    <sheet name="TS5.2" sheetId="5" r:id="rId26"/>
    <sheet name="TS5.3" sheetId="6" r:id="rId27"/>
    <sheet name="TS5.4" sheetId="31" r:id="rId28"/>
    <sheet name="TS5.5" sheetId="8" r:id="rId29"/>
    <sheet name="TS5.6" sheetId="56" r:id="rId30"/>
    <sheet name="TS5.7" sheetId="57" r:id="rId31"/>
    <sheet name="TS5.8" sheetId="44" r:id="rId32"/>
    <sheet name="TS5.9" sheetId="45" r:id="rId33"/>
    <sheet name="TS5.10" sheetId="62" r:id="rId34"/>
    <sheet name="TS5.11" sheetId="12" r:id="rId35"/>
    <sheet name="TS5.12" sheetId="41" r:id="rId36"/>
    <sheet name="TS5.13" sheetId="54" r:id="rId37"/>
    <sheet name="DetailsTS5.4" sheetId="64" r:id="rId38"/>
    <sheet name="CTS4.5" sheetId="39" r:id="rId39"/>
    <sheet name="CTS12.3" sheetId="43" r:id="rId40"/>
    <sheet name="Feuil1" sheetId="65" r:id="rId41"/>
  </sheets>
  <externalReferences>
    <externalReference r:id="rId42"/>
    <externalReference r:id="rId43"/>
  </externalReferences>
  <definedNames>
    <definedName name="an" localSheetId="37">#REF!</definedName>
    <definedName name="an" localSheetId="27">#REF!</definedName>
    <definedName name="column_head" localSheetId="37">#REF!</definedName>
    <definedName name="column_head">#REF!</definedName>
    <definedName name="column_headings" localSheetId="37">#REF!</definedName>
    <definedName name="column_headings">#REF!</definedName>
    <definedName name="column_numbers" localSheetId="37">#REF!</definedName>
    <definedName name="column_numbers">#REF!</definedName>
    <definedName name="data" localSheetId="37">#REF!</definedName>
    <definedName name="data">#REF!</definedName>
    <definedName name="data2" localSheetId="37">#REF!</definedName>
    <definedName name="data2">#REF!</definedName>
    <definedName name="Diag" localSheetId="37">#REF!,#REF!</definedName>
    <definedName name="Diag">#REF!,#REF!</definedName>
    <definedName name="ea_flux" localSheetId="37">#REF!</definedName>
    <definedName name="ea_flux">#REF!</definedName>
    <definedName name="Equilibre" localSheetId="37">#REF!</definedName>
    <definedName name="Equilibre">#REF!</definedName>
    <definedName name="fig4b" localSheetId="37">#REF!</definedName>
    <definedName name="fig4b">#REF!</definedName>
    <definedName name="fmtr" localSheetId="37">#REF!</definedName>
    <definedName name="fmtr">#REF!</definedName>
    <definedName name="footno" localSheetId="37">#REF!</definedName>
    <definedName name="footno">#REF!</definedName>
    <definedName name="footnotes" localSheetId="37">#REF!</definedName>
    <definedName name="footnotes">#REF!</definedName>
    <definedName name="footnotes2" localSheetId="37">#REF!</definedName>
    <definedName name="footnotes2">#REF!</definedName>
    <definedName name="GEOG9703" localSheetId="37">#REF!</definedName>
    <definedName name="GEOG9703">#REF!</definedName>
    <definedName name="HTML_CodePage" hidden="1">1252</definedName>
    <definedName name="HTML_Control" localSheetId="39" hidden="1">{"'swa xoffs'!$A$4:$Q$37"}</definedName>
    <definedName name="HTML_Control" localSheetId="33" hidden="1">{"'swa xoffs'!$A$4:$Q$37"}</definedName>
    <definedName name="HTML_Control" localSheetId="36" hidden="1">{"'swa xoffs'!$A$4:$Q$37"}</definedName>
    <definedName name="HTML_Control" localSheetId="29" hidden="1">{"'swa xoffs'!$A$4:$Q$37"}</definedName>
    <definedName name="HTML_Control" localSheetId="3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PIB" localSheetId="37">#REF!</definedName>
    <definedName name="PIB">#REF!</definedName>
    <definedName name="Rentflag">IF([1]Comparison!$B$7,"","not ")</definedName>
    <definedName name="ressources" localSheetId="37">#REF!</definedName>
    <definedName name="ressources">#REF!</definedName>
    <definedName name="rpflux" localSheetId="37">#REF!</definedName>
    <definedName name="rpflux">#REF!</definedName>
    <definedName name="rptof" localSheetId="37">#REF!</definedName>
    <definedName name="rptof">#REF!</definedName>
    <definedName name="spanners_level1" localSheetId="37">#REF!</definedName>
    <definedName name="spanners_level1">#REF!</definedName>
    <definedName name="spanners_level2" localSheetId="37">#REF!</definedName>
    <definedName name="spanners_level2">#REF!</definedName>
    <definedName name="spanners_level3" localSheetId="37">#REF!</definedName>
    <definedName name="spanners_level3">#REF!</definedName>
    <definedName name="spanners_level4" localSheetId="37">#REF!</definedName>
    <definedName name="spanners_level4">#REF!</definedName>
    <definedName name="spanners_level5" localSheetId="37">#REF!</definedName>
    <definedName name="spanners_level5">#REF!</definedName>
    <definedName name="spanners_levelV" localSheetId="37">#REF!</definedName>
    <definedName name="spanners_levelV">#REF!</definedName>
    <definedName name="spanners_levelX" localSheetId="37">#REF!</definedName>
    <definedName name="spanners_levelX">#REF!</definedName>
    <definedName name="spanners_levelY" localSheetId="37">#REF!</definedName>
    <definedName name="spanners_levelY">#REF!</definedName>
    <definedName name="spanners_levelZ" localSheetId="37">#REF!</definedName>
    <definedName name="spanners_levelZ">#REF!</definedName>
    <definedName name="stub_lines" localSheetId="37">#REF!</definedName>
    <definedName name="stub_lines">#REF!</definedName>
    <definedName name="Table_DE.4b__Sources_of_private_wealth_accumulation_in_Germany__1870_2010___Multiplicative_decomposition">[2]TableDE4b!$A$3</definedName>
    <definedName name="temp" localSheetId="37">#REF!</definedName>
    <definedName name="temp">#REF!</definedName>
    <definedName name="titles" localSheetId="37">#REF!</definedName>
    <definedName name="titles">#REF!</definedName>
    <definedName name="totals" localSheetId="37">#REF!</definedName>
    <definedName name="totals">#REF!</definedName>
    <definedName name="xxx" localSheetId="37">#REF!</definedName>
    <definedName name="xxx">#REF!</definedName>
    <definedName name="Year">[1]Output!$C$4:$C$38</definedName>
    <definedName name="YearLabel">[1]Output!$B$15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62"/>
  <c r="H45"/>
  <c r="F45"/>
  <c r="E45"/>
  <c r="D45"/>
  <c r="C45"/>
  <c r="B45"/>
  <c r="I44"/>
  <c r="H44"/>
  <c r="F44"/>
  <c r="E44"/>
  <c r="D44"/>
  <c r="C44"/>
  <c r="B44"/>
  <c r="I43"/>
  <c r="H43"/>
  <c r="F43"/>
  <c r="E43"/>
  <c r="D43"/>
  <c r="C43"/>
  <c r="B43"/>
  <c r="I42"/>
  <c r="H42"/>
  <c r="F42"/>
  <c r="E42"/>
  <c r="D42"/>
  <c r="C42"/>
  <c r="B42"/>
  <c r="I41"/>
  <c r="H41"/>
  <c r="F41"/>
  <c r="E41"/>
  <c r="D41"/>
  <c r="C41"/>
  <c r="B41"/>
  <c r="I40"/>
  <c r="H40"/>
  <c r="F40"/>
  <c r="E40"/>
  <c r="D40"/>
  <c r="C40"/>
  <c r="B40"/>
  <c r="I39"/>
  <c r="H39"/>
  <c r="F39"/>
  <c r="E39"/>
  <c r="D39"/>
  <c r="C39"/>
  <c r="B39"/>
  <c r="I38"/>
  <c r="H38"/>
  <c r="F38"/>
  <c r="E38"/>
  <c r="D38"/>
  <c r="C38"/>
  <c r="B38"/>
  <c r="I37"/>
  <c r="H37"/>
  <c r="F37"/>
  <c r="E37"/>
  <c r="D37"/>
  <c r="C37"/>
  <c r="B37"/>
  <c r="I36"/>
  <c r="H36"/>
  <c r="F36"/>
  <c r="E36"/>
  <c r="D36"/>
  <c r="C36"/>
  <c r="B36"/>
  <c r="I35"/>
  <c r="H35"/>
  <c r="F35"/>
  <c r="E35"/>
  <c r="D35"/>
  <c r="C35"/>
  <c r="B35"/>
  <c r="I34"/>
  <c r="H34"/>
  <c r="F34"/>
  <c r="E34"/>
  <c r="D34"/>
  <c r="C34"/>
  <c r="B34"/>
  <c r="I33"/>
  <c r="H33"/>
  <c r="F33"/>
  <c r="E33"/>
  <c r="D33"/>
  <c r="C33"/>
  <c r="B33"/>
  <c r="I32"/>
  <c r="H32"/>
  <c r="F32"/>
  <c r="E32"/>
  <c r="D32"/>
  <c r="C32"/>
  <c r="B32"/>
  <c r="I31"/>
  <c r="H31"/>
  <c r="F31"/>
  <c r="E31"/>
  <c r="D31"/>
  <c r="C31"/>
  <c r="B31"/>
  <c r="I30"/>
  <c r="H30"/>
  <c r="F30"/>
  <c r="E30"/>
  <c r="D30"/>
  <c r="C30"/>
  <c r="B30"/>
  <c r="I29"/>
  <c r="H29"/>
  <c r="F29"/>
  <c r="E29"/>
  <c r="D29"/>
  <c r="C29"/>
  <c r="B29"/>
  <c r="I28"/>
  <c r="H28"/>
  <c r="F28"/>
  <c r="E28"/>
  <c r="D28"/>
  <c r="C28"/>
  <c r="B28"/>
  <c r="I27"/>
  <c r="H27"/>
  <c r="F27"/>
  <c r="E27"/>
  <c r="D27"/>
  <c r="C27"/>
  <c r="B27"/>
  <c r="I26"/>
  <c r="H26"/>
  <c r="F26"/>
  <c r="E26"/>
  <c r="D26"/>
  <c r="C26"/>
  <c r="B26"/>
  <c r="I25"/>
  <c r="H25"/>
  <c r="F25"/>
  <c r="E25"/>
  <c r="D25"/>
  <c r="C25"/>
  <c r="B25"/>
  <c r="H24"/>
  <c r="F24"/>
  <c r="E24"/>
  <c r="D24"/>
  <c r="C24"/>
  <c r="B24"/>
  <c r="H23"/>
  <c r="F23"/>
  <c r="E23"/>
  <c r="D23"/>
  <c r="C23"/>
  <c r="B23"/>
  <c r="H22"/>
  <c r="F22"/>
  <c r="E22"/>
  <c r="D22"/>
  <c r="C22"/>
  <c r="B22"/>
  <c r="H21"/>
  <c r="F21"/>
  <c r="E21"/>
  <c r="D21"/>
  <c r="C21"/>
  <c r="B21"/>
  <c r="H20"/>
  <c r="F20"/>
  <c r="E20"/>
  <c r="D20"/>
  <c r="C20"/>
  <c r="B20"/>
  <c r="H19"/>
  <c r="F19"/>
  <c r="E19"/>
  <c r="D19"/>
  <c r="C19"/>
  <c r="B19"/>
  <c r="H18"/>
  <c r="F18"/>
  <c r="E18"/>
  <c r="D18"/>
  <c r="C18"/>
  <c r="B18"/>
  <c r="H17"/>
  <c r="F17"/>
  <c r="E17"/>
  <c r="D17"/>
  <c r="C17"/>
  <c r="B17"/>
  <c r="H16"/>
  <c r="F16"/>
  <c r="E16"/>
  <c r="D16"/>
  <c r="C16"/>
  <c r="B16"/>
  <c r="H15"/>
  <c r="F15"/>
  <c r="E15"/>
  <c r="D15"/>
  <c r="C15"/>
  <c r="B15"/>
  <c r="H14"/>
  <c r="F14"/>
  <c r="E14"/>
  <c r="D14"/>
  <c r="C14"/>
  <c r="B14"/>
  <c r="H13"/>
  <c r="F13"/>
  <c r="E13"/>
  <c r="D13"/>
  <c r="C13"/>
  <c r="B13"/>
  <c r="H12"/>
  <c r="F12"/>
  <c r="E12"/>
  <c r="D12"/>
  <c r="C12"/>
  <c r="B12"/>
  <c r="H11"/>
  <c r="F11"/>
  <c r="E11"/>
  <c r="D11"/>
  <c r="C11"/>
  <c r="B11"/>
  <c r="H10"/>
  <c r="F10"/>
  <c r="E10"/>
  <c r="D10"/>
  <c r="C10"/>
  <c r="B10"/>
  <c r="H9"/>
  <c r="F9"/>
  <c r="E9"/>
  <c r="D9"/>
  <c r="C9"/>
  <c r="B9"/>
  <c r="H8"/>
  <c r="F8"/>
  <c r="E8"/>
  <c r="D8"/>
  <c r="C8"/>
  <c r="B8"/>
  <c r="H7"/>
  <c r="F7"/>
  <c r="E7"/>
  <c r="D7"/>
  <c r="C7"/>
  <c r="B7"/>
  <c r="H6"/>
  <c r="F6"/>
  <c r="E6"/>
  <c r="D6"/>
  <c r="C6"/>
  <c r="B6"/>
  <c r="H5"/>
  <c r="F5"/>
  <c r="E5"/>
  <c r="D5"/>
  <c r="C5"/>
  <c r="B5"/>
  <c r="Y20" i="39"/>
  <c r="Y19"/>
  <c r="Y18"/>
  <c r="Y17"/>
  <c r="Y16"/>
  <c r="Y15"/>
  <c r="Y14"/>
  <c r="Y13"/>
  <c r="Y12"/>
  <c r="Y11"/>
  <c r="Y10"/>
  <c r="Y9"/>
  <c r="Y8"/>
  <c r="Y7"/>
  <c r="Y6"/>
  <c r="C9" i="18"/>
  <c r="D9"/>
  <c r="L5" i="41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F13" i="39"/>
  <c r="D11" i="30"/>
  <c r="D12"/>
  <c r="C12"/>
  <c r="F6" i="39"/>
  <c r="K6"/>
  <c r="L6"/>
  <c r="M6"/>
  <c r="N6"/>
  <c r="O6"/>
  <c r="P6"/>
  <c r="A7"/>
  <c r="A8"/>
  <c r="A9"/>
  <c r="A10"/>
  <c r="A11"/>
  <c r="A12"/>
  <c r="A13"/>
  <c r="A14"/>
  <c r="A15"/>
  <c r="A16"/>
  <c r="A17"/>
  <c r="A18"/>
  <c r="A19"/>
  <c r="A20"/>
  <c r="F7"/>
  <c r="I7"/>
  <c r="N7"/>
  <c r="M7"/>
  <c r="J7"/>
  <c r="O7"/>
  <c r="P7"/>
  <c r="L7"/>
  <c r="F8"/>
  <c r="I8"/>
  <c r="J8"/>
  <c r="K8"/>
  <c r="L8"/>
  <c r="M8"/>
  <c r="N8"/>
  <c r="O8"/>
  <c r="P8"/>
  <c r="F9"/>
  <c r="I9"/>
  <c r="J9"/>
  <c r="K9"/>
  <c r="L9"/>
  <c r="M9"/>
  <c r="N9"/>
  <c r="O9"/>
  <c r="P9"/>
  <c r="F10"/>
  <c r="K10"/>
  <c r="L10"/>
  <c r="M10"/>
  <c r="N10"/>
  <c r="O10"/>
  <c r="P10"/>
  <c r="F11"/>
  <c r="K11"/>
  <c r="L11"/>
  <c r="M11"/>
  <c r="N11"/>
  <c r="O11"/>
  <c r="P11"/>
  <c r="F12"/>
  <c r="I12"/>
  <c r="N12"/>
  <c r="J12"/>
  <c r="O12"/>
  <c r="L12"/>
  <c r="M12"/>
  <c r="I13"/>
  <c r="N13"/>
  <c r="M13"/>
  <c r="J13"/>
  <c r="O13"/>
  <c r="P13"/>
  <c r="L13"/>
  <c r="F14"/>
  <c r="K14"/>
  <c r="L14"/>
  <c r="M14"/>
  <c r="N14"/>
  <c r="O14"/>
  <c r="P14"/>
  <c r="F15"/>
  <c r="I15"/>
  <c r="J15"/>
  <c r="K15"/>
  <c r="L15"/>
  <c r="M15"/>
  <c r="N15"/>
  <c r="O15"/>
  <c r="P15"/>
  <c r="F16"/>
  <c r="S16"/>
  <c r="K16"/>
  <c r="L16"/>
  <c r="M16"/>
  <c r="N16"/>
  <c r="O16"/>
  <c r="P16"/>
  <c r="F17"/>
  <c r="I17"/>
  <c r="J17"/>
  <c r="S17"/>
  <c r="K17"/>
  <c r="L17"/>
  <c r="M17"/>
  <c r="N17"/>
  <c r="O17"/>
  <c r="P17"/>
  <c r="F18"/>
  <c r="S18"/>
  <c r="K18"/>
  <c r="L18"/>
  <c r="M18"/>
  <c r="N18"/>
  <c r="O18"/>
  <c r="P18"/>
  <c r="F19"/>
  <c r="J19"/>
  <c r="S19"/>
  <c r="K19"/>
  <c r="L19"/>
  <c r="M19"/>
  <c r="N19"/>
  <c r="O19"/>
  <c r="P19"/>
  <c r="F20"/>
  <c r="S20"/>
  <c r="K20"/>
  <c r="L20"/>
  <c r="M20"/>
  <c r="N20"/>
  <c r="O20"/>
  <c r="P20"/>
  <c r="L5" i="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J15" i="56"/>
  <c r="J15" i="57"/>
  <c r="P12" i="39"/>
  <c r="K12"/>
  <c r="K13"/>
  <c r="K7"/>
</calcChain>
</file>

<file path=xl/sharedStrings.xml><?xml version="1.0" encoding="utf-8"?>
<sst xmlns="http://schemas.openxmlformats.org/spreadsheetml/2006/main" count="283" uniqueCount="100">
  <si>
    <t>USA</t>
  </si>
  <si>
    <t>Japan</t>
  </si>
  <si>
    <t>Germany</t>
  </si>
  <si>
    <t>France</t>
  </si>
  <si>
    <t>UK</t>
  </si>
  <si>
    <t>Canada</t>
  </si>
  <si>
    <t>Australia</t>
  </si>
  <si>
    <t>Real growth rate of national income</t>
  </si>
  <si>
    <t>Europe</t>
  </si>
  <si>
    <t>R&amp;D 2010 stock</t>
  </si>
  <si>
    <t xml:space="preserve">Net private saving rate               </t>
  </si>
  <si>
    <r>
      <t xml:space="preserve">Net national saving rate               </t>
    </r>
    <r>
      <rPr>
        <sz val="16"/>
        <rFont val="Arial"/>
        <family val="2"/>
      </rPr>
      <t/>
    </r>
  </si>
  <si>
    <r>
      <t xml:space="preserve">Observed private wealth-national income ratio (1970)    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</si>
  <si>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 xml:space="preserve">Observed private wealth-national income ratio (2010)    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</si>
  <si>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Predicted private wealth-national income ratio (2010) (additive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</si>
  <si>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Predicted private wealth-national income ratio (2010) (multiplicative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</si>
  <si>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 xml:space="preserve">Observed national wealth-national income ratio (1970)    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</si>
  <si>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 xml:space="preserve">Observed national wealth-national income ratio (2010)    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</si>
  <si>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Predicted national wealth-national income ratio (2010) (additive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</si>
  <si>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Predicted national wealth-national income ratio (2010) (multiplicative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</si>
  <si>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Share of rise in private wealth-income ratio explained by saving (additive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</si>
  <si>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Share of rise in private wealth-income ratio explained by saving (multiplicative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</si>
  <si>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Share of rise in national wealth-income ratio explained by saving (additive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</si>
  <si>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r>
      <t>Share of rise in national wealth-income ratio explained by saving (multiplicative decomposition)</t>
    </r>
    <r>
      <rPr>
        <sz val="12"/>
        <rFont val="Arial Narrow"/>
        <family val="2"/>
      </rPr>
      <t xml:space="preserve">          </t>
    </r>
    <r>
      <rPr>
        <sz val="16"/>
        <rFont val="Arial"/>
        <family val="2"/>
      </rPr>
      <t/>
    </r>
  </si>
  <si>
    <t>Private wealth</t>
  </si>
  <si>
    <t>National wealth</t>
  </si>
  <si>
    <t>Public wealth</t>
  </si>
  <si>
    <t>Italy (PW)</t>
  </si>
  <si>
    <t>Italy (NW)</t>
  </si>
  <si>
    <t>Liens vers les fichiers Piketty-Zucman 2013 (tableaux Figures.xls) rompus le 8-2-13</t>
  </si>
  <si>
    <t>Sources: voir piketty.pse.ens.fr/capital21c</t>
  </si>
  <si>
    <t>Total</t>
  </si>
  <si>
    <t>Checks: gross financial assets - gross financial liabilities - net foreign asset position</t>
  </si>
  <si>
    <t>(US gap due to derivatives)</t>
  </si>
  <si>
    <t>Net foreign wealth wealth</t>
  </si>
  <si>
    <t>Details on Table S5.4. Data for Figures on growth rate vs saving rate and predicted vs observed wealth income ratio</t>
  </si>
  <si>
    <t>Liens vers les fichiers Piketty-Zucman 2013 rompus le 8-2-13</t>
  </si>
  <si>
    <t>Copied from PZ 2013 (frozen on 30-4-2013)</t>
  </si>
  <si>
    <t>Links to PZ 2013 frozen on 8-2-2013</t>
  </si>
  <si>
    <t>Italy</t>
  </si>
  <si>
    <t>Spain</t>
  </si>
  <si>
    <t>U.S.</t>
  </si>
  <si>
    <t>U.K.</t>
  </si>
  <si>
    <t>Growth rate of national income</t>
  </si>
  <si>
    <t>Growth rate of population</t>
  </si>
  <si>
    <t>Growth rate of per capita national income</t>
  </si>
  <si>
    <t>Sources: see piketty.pse.ens.fr/capital21c</t>
  </si>
  <si>
    <t xml:space="preserve">Table 5.1. Growth rates and saving rates in rich coutries, 1970-2010 </t>
  </si>
  <si>
    <r>
      <t xml:space="preserve">Private saving       </t>
    </r>
    <r>
      <rPr>
        <sz val="16"/>
        <rFont val="Arial"/>
        <family val="2"/>
      </rPr>
      <t xml:space="preserve">   </t>
    </r>
    <r>
      <rPr>
        <sz val="12"/>
        <rFont val="Arial"/>
        <family val="2"/>
      </rPr>
      <t xml:space="preserve">(net of depreciation)       </t>
    </r>
    <r>
      <rPr>
        <sz val="16"/>
        <rFont val="Arial"/>
        <family val="2"/>
      </rPr>
      <t>(% national income)</t>
    </r>
  </si>
  <si>
    <t>Saving rates and demographic growth vary a lot within rich countries; growth rates of per capita national income vary much less.</t>
  </si>
  <si>
    <t>Table 5.2. Private saving in rich countries, 1970-2010</t>
  </si>
  <si>
    <t>A large part (variable across countries) of private saving comes from corporate retained earnings (undistributed profits).</t>
  </si>
  <si>
    <r>
      <t xml:space="preserve">Private saving       </t>
    </r>
    <r>
      <rPr>
        <sz val="16"/>
        <rFont val="Arial"/>
        <family val="2"/>
      </rPr>
      <t xml:space="preserve">   </t>
    </r>
    <r>
      <rPr>
        <sz val="12"/>
        <rFont val="Arial"/>
        <family val="2"/>
      </rPr>
      <t xml:space="preserve">(net of depreciation)         </t>
    </r>
    <r>
      <rPr>
        <sz val="16"/>
        <rFont val="Arial"/>
        <family val="2"/>
      </rPr>
      <t>(% national income)</t>
    </r>
  </si>
  <si>
    <t>incl. Household           net saving</t>
  </si>
  <si>
    <r>
      <t xml:space="preserve">incl. Corporate        net saving                         </t>
    </r>
    <r>
      <rPr>
        <sz val="12"/>
        <rFont val="Arial"/>
        <family val="2"/>
      </rPr>
      <t>(net retained earnings)</t>
    </r>
  </si>
  <si>
    <t>Table 5.3. Gross and net saving in rich countries, 1970-2010</t>
  </si>
  <si>
    <t>Gross private savings (% national income)</t>
  </si>
  <si>
    <t>Equal: Net private saving</t>
  </si>
  <si>
    <t>Minus: Capital depreciation</t>
  </si>
  <si>
    <t>A large part of gross saving (generally about half) corresponds to capital depreciation; i.e. it is used solely to repair or replace used capital.</t>
  </si>
  <si>
    <t xml:space="preserve">Table 5.4. Private and public saving in rich countries, 1970-2010 </t>
  </si>
  <si>
    <r>
      <t xml:space="preserve">National saving        (private + public)       </t>
    </r>
    <r>
      <rPr>
        <sz val="12"/>
        <rFont val="Arial"/>
        <family val="2"/>
      </rPr>
      <t xml:space="preserve">(net of depreciation)              </t>
    </r>
    <r>
      <rPr>
        <sz val="14"/>
        <rFont val="Arial"/>
        <family val="2"/>
      </rPr>
      <t>(% national income)</t>
    </r>
  </si>
  <si>
    <t>incl. Private saving</t>
  </si>
  <si>
    <t>incl. Public saving</t>
  </si>
  <si>
    <t xml:space="preserve">A large part (variable across countries) of private saving is absorved by public deficits, so that national saving (private + public) is less than private saving. </t>
  </si>
  <si>
    <t>U.S.A</t>
  </si>
  <si>
    <t>National income real growth rate</t>
  </si>
  <si>
    <t>Net private saving rate</t>
  </si>
  <si>
    <t>Observed private capital/national income ratio (1970)</t>
  </si>
  <si>
    <t>Observed private capital/national income ratio (2010)</t>
  </si>
  <si>
    <t>Predicted private capital/national income ratio (1970)
 (addditive decomposition, incl. R&amp;D) (2010)</t>
  </si>
  <si>
    <r>
      <rPr>
        <sz val="14"/>
        <rFont val="Arial"/>
        <family val="2"/>
      </rPr>
      <t>incl.</t>
    </r>
    <r>
      <rPr>
        <sz val="14"/>
        <rFont val="Arial"/>
        <family val="2"/>
      </rPr>
      <t xml:space="preserve">: </t>
    </r>
    <r>
      <rPr>
        <sz val="14"/>
        <rFont val="Arial"/>
        <family val="2"/>
      </rPr>
      <t xml:space="preserve">Net foreign capital income </t>
    </r>
  </si>
  <si>
    <t>Average 1970-2010 (% national income)</t>
  </si>
  <si>
    <t>U.S.A.</t>
  </si>
  <si>
    <r>
      <t>Ital</t>
    </r>
    <r>
      <rPr>
        <sz val="14"/>
        <rFont val="Arial"/>
        <family val="2"/>
      </rPr>
      <t>y</t>
    </r>
  </si>
  <si>
    <r>
      <t>Australi</t>
    </r>
    <r>
      <rPr>
        <sz val="14"/>
        <rFont val="Arial"/>
        <family val="2"/>
      </rPr>
      <t>a</t>
    </r>
  </si>
  <si>
    <t>Copy TS12.3 (links 4-7-13)</t>
  </si>
  <si>
    <t>Private capital /income</t>
  </si>
  <si>
    <t>Links to the files Piketty-Zucman 2013 frozen on 2-8-13</t>
  </si>
  <si>
    <t>Links to the files Piketty-Zucman 2013 frozen on 4-7-13</t>
  </si>
  <si>
    <t>Copied from PZ 2013  (frozen on 4-30-2013)</t>
  </si>
  <si>
    <t>Links to the files Piketty-Zucman 2013 frozen on 3-15-13</t>
  </si>
  <si>
    <t xml:space="preserve">Table S5.13. Foreign assets accumulation in rich countries, 1970-2010: balance of payment, trade balance and capital income </t>
  </si>
  <si>
    <r>
      <t>incl.</t>
    </r>
    <r>
      <rPr>
        <sz val="14"/>
        <rFont val="Arial"/>
        <family val="2"/>
      </rPr>
      <t xml:space="preserve">: </t>
    </r>
    <r>
      <rPr>
        <sz val="14"/>
        <rFont val="Arial"/>
        <family val="2"/>
      </rPr>
      <t>Trade balance</t>
    </r>
  </si>
  <si>
    <t xml:space="preserve">Balance of payment </t>
  </si>
  <si>
    <r>
      <t>Between</t>
    </r>
    <r>
      <rPr>
        <sz val="10"/>
        <rFont val="Arial"/>
        <family val="2"/>
      </rPr>
      <t xml:space="preserve"> 1970 et 2010, </t>
    </r>
    <r>
      <rPr>
        <sz val="10"/>
        <rFont val="Arial"/>
        <family val="2"/>
      </rPr>
      <t>the U.S.A. had on average a negative tarde balance equals to 3.6% of their national income</t>
    </r>
    <r>
      <rPr>
        <sz val="10"/>
        <rFont val="Arial"/>
        <family val="2"/>
      </rPr>
      <t>,</t>
    </r>
    <r>
      <rPr>
        <sz val="10"/>
        <rFont val="Arial"/>
        <family val="2"/>
      </rPr>
      <t xml:space="preserve"> but a positive balance for foreign capital income of 0.8% of their national income</t>
    </r>
    <r>
      <rPr>
        <sz val="10"/>
        <rFont val="Arial"/>
        <family val="2"/>
      </rPr>
      <t xml:space="preserve">, </t>
    </r>
    <r>
      <rPr>
        <sz val="10"/>
        <rFont val="Arial"/>
        <family val="2"/>
      </rPr>
      <t>hence a negative balance of payment of 2.8% of their national income</t>
    </r>
    <r>
      <rPr>
        <sz val="10"/>
        <rFont val="Arial"/>
        <family val="2"/>
      </rPr>
      <t xml:space="preserve">. </t>
    </r>
    <r>
      <rPr>
        <sz val="10"/>
        <rFont val="Arial Narrow"/>
        <family val="2"/>
      </rPr>
      <t>Sources: see piketty.pse.ens.fr/capital21c.</t>
    </r>
  </si>
  <si>
    <t>Data from Piketty-Zucman (links frozen on 2-20-13)</t>
  </si>
  <si>
    <t>Table S5.1. Private capital/national income ratios in rich countries, 1970-2010                                                                                                                                                         (series used for figure 5.3)</t>
  </si>
  <si>
    <t xml:space="preserve">Table S5.2. Public capital/national income ratios in rich countries, 1970-2010                                                                                                                                                         (series used for figure 5.5)                                                   </t>
  </si>
  <si>
    <t xml:space="preserve">Table S5.3. National capital/national income ratios in rich countries, 1970-2010                                                                                                                                                         (series used for figure 5.7)                                                                                                                                                                </t>
  </si>
  <si>
    <t>Table S5.4. Predicted and observed (private capital)/(national income) ratios in rich countries, 1970-2010                                                                                                                                                         (series used for figure S5.1)</t>
  </si>
  <si>
    <t xml:space="preserve">Table S5.5. Net foreign capital/national income ratios in rich countries, 1970-2010                                                                                                                                                                 (series used for figure 5.7)   </t>
  </si>
  <si>
    <t>Table S5.6. Gross foreign assets/national income ratios in rich countries, 1970-2010                                                                                                                                                                 (series used for figures S5.6-S5.11)</t>
  </si>
  <si>
    <t>Table S5.7. Gross foreign liabilities/national income ratios in rich countries, 1970-2010                                                                                                                                                                 (series used for figures S5.6-S5.11)</t>
  </si>
  <si>
    <t>Table S5.8. Total financial assets/national income ratios in rich countries, 1970-2010                                                                                                                                                                 (series used for figure S5.3)</t>
  </si>
  <si>
    <t>Table S5.9. Total financial liabilities/national income ratios in rich countries, 1970-2010                                                                                                                                                                 (series used for figure S5.4)</t>
  </si>
  <si>
    <t>Table S5.11. Ratios between market value and book value of corporations in rich countries 1970-2010 (Tobin's Q) (series used for figure 5.6)</t>
  </si>
  <si>
    <t>Table S5.12. Private capital/disposable income ratios in rich countries, 1970-2010                                                                                                                                                                 (series used for figure 5.4)</t>
  </si>
  <si>
    <t>Table S5.10. Foreign liabilities / total financial liabilities ratios in rich countries, 1970-2010                                                                                                                                                                 (series used for figure S5.5)</t>
  </si>
  <si>
    <t>Copy of Table S4.5: Private and national wealth (% of national income) (decennial estimates)</t>
  </si>
</sst>
</file>

<file path=xl/styles.xml><?xml version="1.0" encoding="utf-8"?>
<styleSheet xmlns="http://schemas.openxmlformats.org/spreadsheetml/2006/main">
  <numFmts count="4">
    <numFmt numFmtId="164" formatCode="\$#,##0\ ;\(\$#,##0\)"/>
    <numFmt numFmtId="165" formatCode="0.0%"/>
    <numFmt numFmtId="166" formatCode="0.000000%"/>
    <numFmt numFmtId="167" formatCode="0.000"/>
  </numFmts>
  <fonts count="56">
    <font>
      <sz val="12"/>
      <color indexed="8"/>
      <name val="Calibri"/>
      <family val="2"/>
    </font>
    <font>
      <sz val="11"/>
      <color indexed="8"/>
      <name val="Calibri"/>
      <family val="2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7"/>
      <name val="Helv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4"/>
      <color indexed="8"/>
      <name val="Calibri"/>
      <family val="2"/>
    </font>
    <font>
      <sz val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"/>
      <family val="2"/>
    </font>
    <font>
      <sz val="12"/>
      <name val="Arial Narrow"/>
      <family val="2"/>
    </font>
    <font>
      <i/>
      <sz val="16"/>
      <name val="Arial"/>
      <family val="2"/>
    </font>
    <font>
      <b/>
      <i/>
      <sz val="16"/>
      <name val="Arial"/>
      <family val="2"/>
    </font>
    <font>
      <i/>
      <sz val="12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i/>
      <sz val="14"/>
      <name val="Arial"/>
      <family val="2"/>
    </font>
    <font>
      <sz val="14"/>
      <color indexed="8"/>
      <name val="Arial"/>
      <family val="2"/>
    </font>
    <font>
      <sz val="10"/>
      <name val="Arial Narrow"/>
      <family val="2"/>
    </font>
    <font>
      <sz val="10"/>
      <name val="Arial"/>
      <family val="2"/>
    </font>
    <font>
      <u/>
      <sz val="12"/>
      <color theme="11"/>
      <name val="Calibri"/>
      <family val="2"/>
    </font>
    <font>
      <b/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</borders>
  <cellStyleXfs count="10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9" fillId="14" borderId="1" applyNumberFormat="0" applyAlignment="0" applyProtection="0"/>
    <xf numFmtId="0" fontId="9" fillId="14" borderId="1" applyNumberFormat="0" applyAlignment="0" applyProtection="0"/>
    <xf numFmtId="0" fontId="10" fillId="0" borderId="2" applyNumberFormat="0" applyFill="0" applyAlignment="0" applyProtection="0"/>
    <xf numFmtId="0" fontId="11" fillId="22" borderId="3" applyNumberFormat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1" applyNumberFormat="0" applyAlignment="0" applyProtection="0"/>
    <xf numFmtId="0" fontId="16" fillId="0" borderId="0" applyNumberFormat="0" applyFill="0" applyBorder="0" applyAlignment="0" applyProtection="0"/>
    <xf numFmtId="3" fontId="12" fillId="0" borderId="0" applyFont="0" applyFill="0" applyBorder="0" applyAlignment="0" applyProtection="0"/>
    <xf numFmtId="0" fontId="8" fillId="7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15" fillId="3" borderId="1" applyNumberFormat="0" applyAlignment="0" applyProtection="0"/>
    <xf numFmtId="0" fontId="7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10" fillId="0" borderId="2" applyNumberFormat="0" applyFill="0" applyAlignment="0" applyProtection="0"/>
    <xf numFmtId="164" fontId="12" fillId="0" borderId="0" applyFont="0" applyFill="0" applyBorder="0" applyAlignment="0" applyProtection="0"/>
    <xf numFmtId="0" fontId="2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23" borderId="4" applyNumberFormat="0" applyFont="0" applyAlignment="0" applyProtection="0"/>
    <xf numFmtId="0" fontId="22" fillId="14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3" borderId="4" applyNumberFormat="0" applyFont="0" applyAlignment="0" applyProtection="0"/>
    <xf numFmtId="0" fontId="8" fillId="7" borderId="0" applyNumberFormat="0" applyBorder="0" applyAlignment="0" applyProtection="0"/>
    <xf numFmtId="0" fontId="22" fillId="14" borderId="8" applyNumberFormat="0" applyAlignment="0" applyProtection="0"/>
    <xf numFmtId="0" fontId="20" fillId="0" borderId="0"/>
    <xf numFmtId="0" fontId="20" fillId="0" borderId="0"/>
    <xf numFmtId="0" fontId="23" fillId="0" borderId="9">
      <alignment horizontal="center"/>
    </xf>
    <xf numFmtId="0" fontId="1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11" fillId="22" borderId="3" applyNumberFormat="0" applyAlignment="0" applyProtection="0"/>
    <xf numFmtId="2" fontId="1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281">
    <xf numFmtId="0" fontId="0" fillId="0" borderId="0" xfId="0"/>
    <xf numFmtId="0" fontId="27" fillId="0" borderId="0" xfId="0" applyFont="1"/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/>
    </xf>
    <xf numFmtId="9" fontId="27" fillId="0" borderId="0" xfId="0" applyNumberFormat="1" applyFont="1" applyBorder="1" applyAlignment="1">
      <alignment horizontal="center"/>
    </xf>
    <xf numFmtId="9" fontId="27" fillId="0" borderId="0" xfId="79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9" fontId="27" fillId="0" borderId="15" xfId="0" applyNumberFormat="1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9" fontId="27" fillId="0" borderId="17" xfId="0" applyNumberFormat="1" applyFont="1" applyBorder="1" applyAlignment="1">
      <alignment horizontal="center"/>
    </xf>
    <xf numFmtId="9" fontId="27" fillId="0" borderId="17" xfId="79" applyFont="1" applyBorder="1" applyAlignment="1">
      <alignment horizontal="center"/>
    </xf>
    <xf numFmtId="9" fontId="27" fillId="0" borderId="18" xfId="0" applyNumberFormat="1" applyFont="1" applyBorder="1" applyAlignment="1">
      <alignment horizontal="center"/>
    </xf>
    <xf numFmtId="9" fontId="27" fillId="0" borderId="0" xfId="0" applyNumberFormat="1" applyFont="1"/>
    <xf numFmtId="9" fontId="29" fillId="0" borderId="0" xfId="79" applyFont="1" applyBorder="1" applyAlignment="1">
      <alignment horizontal="center"/>
    </xf>
    <xf numFmtId="9" fontId="29" fillId="0" borderId="17" xfId="0" applyNumberFormat="1" applyFont="1" applyBorder="1" applyAlignment="1">
      <alignment horizontal="center"/>
    </xf>
    <xf numFmtId="9" fontId="29" fillId="0" borderId="18" xfId="0" applyNumberFormat="1" applyFont="1" applyBorder="1" applyAlignment="1">
      <alignment horizontal="center"/>
    </xf>
    <xf numFmtId="0" fontId="27" fillId="0" borderId="19" xfId="0" applyFont="1" applyBorder="1" applyAlignment="1">
      <alignment horizontal="center" vertical="center"/>
    </xf>
    <xf numFmtId="0" fontId="20" fillId="0" borderId="0" xfId="76"/>
    <xf numFmtId="0" fontId="20" fillId="0" borderId="0" xfId="76" applyBorder="1"/>
    <xf numFmtId="0" fontId="20" fillId="0" borderId="0" xfId="76" applyFill="1"/>
    <xf numFmtId="0" fontId="31" fillId="0" borderId="0" xfId="76" applyFont="1" applyBorder="1" applyAlignment="1">
      <alignment horizontal="center"/>
    </xf>
    <xf numFmtId="165" fontId="31" fillId="0" borderId="0" xfId="76" applyNumberFormat="1" applyFont="1" applyBorder="1" applyAlignment="1">
      <alignment horizontal="center"/>
    </xf>
    <xf numFmtId="0" fontId="31" fillId="0" borderId="0" xfId="76" applyFont="1" applyAlignment="1">
      <alignment horizontal="center"/>
    </xf>
    <xf numFmtId="0" fontId="33" fillId="0" borderId="0" xfId="0" applyFont="1" applyBorder="1" applyAlignment="1">
      <alignment vertical="top" wrapText="1"/>
    </xf>
    <xf numFmtId="3" fontId="20" fillId="0" borderId="0" xfId="76" applyNumberFormat="1" applyBorder="1"/>
    <xf numFmtId="3" fontId="20" fillId="0" borderId="0" xfId="76" applyNumberFormat="1"/>
    <xf numFmtId="0" fontId="27" fillId="0" borderId="0" xfId="0" applyFont="1" applyBorder="1"/>
    <xf numFmtId="9" fontId="27" fillId="0" borderId="0" xfId="0" applyNumberFormat="1" applyFont="1" applyBorder="1"/>
    <xf numFmtId="167" fontId="20" fillId="0" borderId="0" xfId="76" applyNumberFormat="1" applyFill="1"/>
    <xf numFmtId="166" fontId="20" fillId="0" borderId="0" xfId="76" applyNumberFormat="1" applyFill="1"/>
    <xf numFmtId="0" fontId="20" fillId="0" borderId="0" xfId="76" applyFont="1"/>
    <xf numFmtId="10" fontId="20" fillId="0" borderId="0" xfId="79" applyNumberFormat="1" applyFont="1" applyFill="1"/>
    <xf numFmtId="3" fontId="20" fillId="0" borderId="0" xfId="76" applyNumberFormat="1" applyFill="1" applyBorder="1"/>
    <xf numFmtId="3" fontId="20" fillId="0" borderId="0" xfId="76" applyNumberFormat="1" applyFill="1"/>
    <xf numFmtId="9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30" fillId="0" borderId="14" xfId="76" applyFont="1" applyBorder="1"/>
    <xf numFmtId="0" fontId="30" fillId="0" borderId="12" xfId="76" applyFont="1" applyBorder="1" applyAlignment="1">
      <alignment horizontal="center"/>
    </xf>
    <xf numFmtId="0" fontId="40" fillId="0" borderId="0" xfId="76" applyFont="1" applyBorder="1"/>
    <xf numFmtId="0" fontId="30" fillId="0" borderId="15" xfId="76" applyFont="1" applyBorder="1"/>
    <xf numFmtId="0" fontId="30" fillId="0" borderId="21" xfId="76" applyFont="1" applyBorder="1" applyAlignment="1">
      <alignment horizontal="center" vertical="center"/>
    </xf>
    <xf numFmtId="165" fontId="39" fillId="0" borderId="22" xfId="76" applyNumberFormat="1" applyFont="1" applyBorder="1" applyAlignment="1">
      <alignment horizontal="center" vertical="center"/>
    </xf>
    <xf numFmtId="165" fontId="30" fillId="0" borderId="23" xfId="76" applyNumberFormat="1" applyFont="1" applyBorder="1" applyAlignment="1">
      <alignment horizontal="center" vertical="center"/>
    </xf>
    <xf numFmtId="165" fontId="30" fillId="0" borderId="24" xfId="76" applyNumberFormat="1" applyFont="1" applyBorder="1" applyAlignment="1">
      <alignment horizontal="center" vertical="center"/>
    </xf>
    <xf numFmtId="165" fontId="41" fillId="0" borderId="25" xfId="0" applyNumberFormat="1" applyFont="1" applyBorder="1" applyAlignment="1">
      <alignment horizontal="center" vertical="center"/>
    </xf>
    <xf numFmtId="0" fontId="30" fillId="0" borderId="14" xfId="76" applyFont="1" applyBorder="1" applyAlignment="1">
      <alignment horizontal="center" vertical="center"/>
    </xf>
    <xf numFmtId="165" fontId="41" fillId="0" borderId="22" xfId="0" applyNumberFormat="1" applyFont="1" applyBorder="1" applyAlignment="1">
      <alignment horizontal="center" vertical="center"/>
    </xf>
    <xf numFmtId="0" fontId="30" fillId="0" borderId="21" xfId="76" applyFont="1" applyFill="1" applyBorder="1" applyAlignment="1">
      <alignment horizontal="center" vertical="center"/>
    </xf>
    <xf numFmtId="165" fontId="30" fillId="0" borderId="26" xfId="76" applyNumberFormat="1" applyFont="1" applyFill="1" applyBorder="1" applyAlignment="1">
      <alignment horizontal="center" vertical="center"/>
    </xf>
    <xf numFmtId="165" fontId="30" fillId="0" borderId="24" xfId="76" applyNumberFormat="1" applyFont="1" applyFill="1" applyBorder="1" applyAlignment="1">
      <alignment horizontal="center" vertical="center"/>
    </xf>
    <xf numFmtId="165" fontId="39" fillId="0" borderId="24" xfId="76" applyNumberFormat="1" applyFont="1" applyFill="1" applyBorder="1" applyAlignment="1">
      <alignment horizontal="center" vertical="center"/>
    </xf>
    <xf numFmtId="165" fontId="30" fillId="0" borderId="26" xfId="76" applyNumberFormat="1" applyFont="1" applyBorder="1" applyAlignment="1">
      <alignment horizontal="center" vertical="center"/>
    </xf>
    <xf numFmtId="0" fontId="30" fillId="0" borderId="27" xfId="76" applyFont="1" applyFill="1" applyBorder="1" applyAlignment="1">
      <alignment horizontal="center" vertical="center"/>
    </xf>
    <xf numFmtId="165" fontId="41" fillId="0" borderId="27" xfId="0" applyNumberFormat="1" applyFont="1" applyBorder="1" applyAlignment="1">
      <alignment horizontal="center" vertical="center"/>
    </xf>
    <xf numFmtId="165" fontId="30" fillId="0" borderId="28" xfId="76" applyNumberFormat="1" applyFont="1" applyFill="1" applyBorder="1" applyAlignment="1">
      <alignment horizontal="center" vertical="center"/>
    </xf>
    <xf numFmtId="165" fontId="30" fillId="0" borderId="29" xfId="76" applyNumberFormat="1" applyFont="1" applyFill="1" applyBorder="1" applyAlignment="1">
      <alignment horizontal="center" vertical="center"/>
    </xf>
    <xf numFmtId="165" fontId="41" fillId="0" borderId="30" xfId="0" applyNumberFormat="1" applyFont="1" applyBorder="1" applyAlignment="1">
      <alignment horizontal="center" vertical="center"/>
    </xf>
    <xf numFmtId="0" fontId="29" fillId="0" borderId="14" xfId="76" applyFont="1" applyBorder="1"/>
    <xf numFmtId="0" fontId="29" fillId="0" borderId="12" xfId="76" applyFont="1" applyBorder="1" applyAlignment="1">
      <alignment horizontal="center"/>
    </xf>
    <xf numFmtId="0" fontId="29" fillId="0" borderId="0" xfId="76" applyFont="1" applyBorder="1" applyAlignment="1">
      <alignment horizontal="center"/>
    </xf>
    <xf numFmtId="0" fontId="29" fillId="0" borderId="21" xfId="76" applyFont="1" applyBorder="1" applyAlignment="1">
      <alignment horizontal="center" vertical="center"/>
    </xf>
    <xf numFmtId="165" fontId="29" fillId="0" borderId="22" xfId="76" applyNumberFormat="1" applyFont="1" applyBorder="1" applyAlignment="1">
      <alignment horizontal="center" vertical="center"/>
    </xf>
    <xf numFmtId="165" fontId="27" fillId="0" borderId="25" xfId="0" applyNumberFormat="1" applyFont="1" applyBorder="1" applyAlignment="1">
      <alignment horizontal="center" vertical="center"/>
    </xf>
    <xf numFmtId="9" fontId="27" fillId="0" borderId="25" xfId="0" applyNumberFormat="1" applyFont="1" applyBorder="1" applyAlignment="1">
      <alignment horizontal="center" vertical="center"/>
    </xf>
    <xf numFmtId="0" fontId="29" fillId="0" borderId="14" xfId="76" applyFont="1" applyBorder="1" applyAlignment="1">
      <alignment horizontal="center" vertical="center"/>
    </xf>
    <xf numFmtId="0" fontId="29" fillId="0" borderId="21" xfId="76" applyFont="1" applyFill="1" applyBorder="1" applyAlignment="1">
      <alignment horizontal="center" vertical="center"/>
    </xf>
    <xf numFmtId="0" fontId="29" fillId="0" borderId="27" xfId="76" applyFont="1" applyFill="1" applyBorder="1" applyAlignment="1">
      <alignment horizontal="center" vertical="center"/>
    </xf>
    <xf numFmtId="165" fontId="29" fillId="0" borderId="31" xfId="76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30" fillId="0" borderId="0" xfId="76" applyFont="1" applyBorder="1" applyAlignment="1">
      <alignment horizontal="center"/>
    </xf>
    <xf numFmtId="0" fontId="30" fillId="0" borderId="15" xfId="76" applyFont="1" applyBorder="1" applyAlignment="1">
      <alignment horizontal="center"/>
    </xf>
    <xf numFmtId="165" fontId="36" fillId="0" borderId="32" xfId="0" applyNumberFormat="1" applyFont="1" applyBorder="1" applyAlignment="1">
      <alignment horizontal="center" vertical="center"/>
    </xf>
    <xf numFmtId="165" fontId="30" fillId="0" borderId="33" xfId="76" applyNumberFormat="1" applyFont="1" applyBorder="1" applyAlignment="1">
      <alignment horizontal="center" vertical="center"/>
    </xf>
    <xf numFmtId="9" fontId="44" fillId="0" borderId="34" xfId="76" applyNumberFormat="1" applyFont="1" applyBorder="1" applyAlignment="1">
      <alignment horizontal="center" vertical="center"/>
    </xf>
    <xf numFmtId="9" fontId="44" fillId="0" borderId="35" xfId="76" applyNumberFormat="1" applyFont="1" applyBorder="1" applyAlignment="1">
      <alignment horizontal="center" vertical="center"/>
    </xf>
    <xf numFmtId="165" fontId="36" fillId="0" borderId="36" xfId="0" applyNumberFormat="1" applyFont="1" applyBorder="1" applyAlignment="1">
      <alignment horizontal="center" vertical="center"/>
    </xf>
    <xf numFmtId="165" fontId="36" fillId="0" borderId="36" xfId="0" applyNumberFormat="1" applyFont="1" applyFill="1" applyBorder="1" applyAlignment="1">
      <alignment horizontal="center" vertical="center"/>
    </xf>
    <xf numFmtId="165" fontId="30" fillId="0" borderId="33" xfId="76" applyNumberFormat="1" applyFont="1" applyFill="1" applyBorder="1" applyAlignment="1">
      <alignment horizontal="center" vertical="center"/>
    </xf>
    <xf numFmtId="9" fontId="44" fillId="0" borderId="34" xfId="76" applyNumberFormat="1" applyFont="1" applyFill="1" applyBorder="1" applyAlignment="1">
      <alignment horizontal="center" vertical="center"/>
    </xf>
    <xf numFmtId="9" fontId="44" fillId="0" borderId="35" xfId="76" applyNumberFormat="1" applyFont="1" applyFill="1" applyBorder="1" applyAlignment="1">
      <alignment horizontal="center" vertical="center"/>
    </xf>
    <xf numFmtId="165" fontId="36" fillId="0" borderId="37" xfId="0" applyNumberFormat="1" applyFont="1" applyFill="1" applyBorder="1" applyAlignment="1">
      <alignment horizontal="center" vertical="center"/>
    </xf>
    <xf numFmtId="9" fontId="44" fillId="0" borderId="38" xfId="76" applyNumberFormat="1" applyFont="1" applyFill="1" applyBorder="1" applyAlignment="1">
      <alignment horizontal="center" vertical="center"/>
    </xf>
    <xf numFmtId="9" fontId="44" fillId="0" borderId="39" xfId="76" applyNumberFormat="1" applyFont="1" applyFill="1" applyBorder="1" applyAlignment="1">
      <alignment horizontal="center" vertical="center"/>
    </xf>
    <xf numFmtId="0" fontId="30" fillId="0" borderId="0" xfId="76" applyFont="1" applyBorder="1"/>
    <xf numFmtId="3" fontId="30" fillId="0" borderId="0" xfId="76" applyNumberFormat="1" applyFont="1" applyBorder="1"/>
    <xf numFmtId="0" fontId="30" fillId="0" borderId="0" xfId="76" applyFont="1" applyFill="1" applyBorder="1" applyAlignment="1">
      <alignment horizontal="center"/>
    </xf>
    <xf numFmtId="0" fontId="28" fillId="0" borderId="0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9" fontId="27" fillId="0" borderId="14" xfId="0" applyNumberFormat="1" applyFont="1" applyBorder="1" applyAlignment="1">
      <alignment horizontal="center"/>
    </xf>
    <xf numFmtId="9" fontId="29" fillId="0" borderId="0" xfId="79" applyFont="1" applyFill="1" applyBorder="1" applyAlignment="1">
      <alignment horizontal="center"/>
    </xf>
    <xf numFmtId="9" fontId="29" fillId="0" borderId="0" xfId="0" applyNumberFormat="1" applyFont="1" applyFill="1" applyBorder="1" applyAlignment="1">
      <alignment horizontal="center"/>
    </xf>
    <xf numFmtId="0" fontId="27" fillId="0" borderId="15" xfId="0" applyFont="1" applyBorder="1"/>
    <xf numFmtId="9" fontId="37" fillId="0" borderId="0" xfId="0" applyNumberFormat="1" applyFont="1" applyBorder="1" applyAlignment="1">
      <alignment horizontal="center"/>
    </xf>
    <xf numFmtId="9" fontId="27" fillId="0" borderId="16" xfId="0" applyNumberFormat="1" applyFont="1" applyBorder="1" applyAlignment="1">
      <alignment horizontal="center"/>
    </xf>
    <xf numFmtId="9" fontId="29" fillId="0" borderId="17" xfId="79" applyFont="1" applyFill="1" applyBorder="1" applyAlignment="1">
      <alignment horizontal="center"/>
    </xf>
    <xf numFmtId="9" fontId="29" fillId="0" borderId="17" xfId="0" applyNumberFormat="1" applyFont="1" applyFill="1" applyBorder="1" applyAlignment="1">
      <alignment horizontal="center"/>
    </xf>
    <xf numFmtId="0" fontId="20" fillId="0" borderId="0" xfId="76" applyFont="1" applyBorder="1"/>
    <xf numFmtId="9" fontId="44" fillId="0" borderId="41" xfId="76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20" fillId="0" borderId="43" xfId="75" applyFont="1" applyBorder="1" applyAlignment="1">
      <alignment horizontal="center" vertical="center" wrapText="1"/>
    </xf>
    <xf numFmtId="0" fontId="20" fillId="0" borderId="14" xfId="75" applyFont="1" applyBorder="1" applyAlignment="1">
      <alignment horizontal="center"/>
    </xf>
    <xf numFmtId="0" fontId="20" fillId="0" borderId="14" xfId="75" applyFont="1" applyBorder="1" applyAlignment="1">
      <alignment horizontal="center" vertical="justify"/>
    </xf>
    <xf numFmtId="0" fontId="20" fillId="0" borderId="16" xfId="75" applyFont="1" applyBorder="1" applyAlignment="1">
      <alignment horizontal="center" vertical="justify"/>
    </xf>
    <xf numFmtId="0" fontId="0" fillId="0" borderId="0" xfId="0" applyBorder="1" applyAlignment="1">
      <alignment horizontal="center" vertical="center" wrapText="1"/>
    </xf>
    <xf numFmtId="0" fontId="47" fillId="0" borderId="0" xfId="62" applyFont="1"/>
    <xf numFmtId="9" fontId="27" fillId="0" borderId="0" xfId="79" applyFont="1" applyAlignment="1">
      <alignment horizontal="center"/>
    </xf>
    <xf numFmtId="9" fontId="29" fillId="0" borderId="0" xfId="79" applyNumberFormat="1" applyFont="1" applyBorder="1" applyAlignment="1">
      <alignment horizontal="center"/>
    </xf>
    <xf numFmtId="9" fontId="29" fillId="0" borderId="0" xfId="0" applyNumberFormat="1" applyFont="1" applyBorder="1" applyAlignment="1">
      <alignment horizontal="center"/>
    </xf>
    <xf numFmtId="9" fontId="29" fillId="0" borderId="17" xfId="79" applyNumberFormat="1" applyFont="1" applyBorder="1" applyAlignment="1">
      <alignment horizontal="center"/>
    </xf>
    <xf numFmtId="0" fontId="49" fillId="0" borderId="14" xfId="76" applyFont="1" applyBorder="1"/>
    <xf numFmtId="0" fontId="49" fillId="0" borderId="0" xfId="76" applyFont="1" applyBorder="1" applyAlignment="1">
      <alignment horizontal="center"/>
    </xf>
    <xf numFmtId="0" fontId="49" fillId="0" borderId="15" xfId="76" applyFont="1" applyBorder="1" applyAlignment="1">
      <alignment horizontal="center"/>
    </xf>
    <xf numFmtId="0" fontId="38" fillId="0" borderId="44" xfId="76" applyFont="1" applyBorder="1" applyAlignment="1">
      <alignment horizontal="center" vertical="center"/>
    </xf>
    <xf numFmtId="165" fontId="51" fillId="0" borderId="45" xfId="0" applyNumberFormat="1" applyFont="1" applyFill="1" applyBorder="1" applyAlignment="1">
      <alignment horizontal="center" vertical="center"/>
    </xf>
    <xf numFmtId="165" fontId="51" fillId="0" borderId="37" xfId="0" applyNumberFormat="1" applyFont="1" applyFill="1" applyBorder="1" applyAlignment="1">
      <alignment horizontal="center" vertical="center"/>
    </xf>
    <xf numFmtId="165" fontId="38" fillId="0" borderId="33" xfId="76" applyNumberFormat="1" applyFont="1" applyFill="1" applyBorder="1" applyAlignment="1">
      <alignment horizontal="center" vertical="center"/>
    </xf>
    <xf numFmtId="165" fontId="51" fillId="0" borderId="37" xfId="0" applyNumberFormat="1" applyFont="1" applyBorder="1" applyAlignment="1">
      <alignment horizontal="center" vertical="center"/>
    </xf>
    <xf numFmtId="165" fontId="38" fillId="0" borderId="33" xfId="76" applyNumberFormat="1" applyFont="1" applyBorder="1" applyAlignment="1">
      <alignment horizontal="center" vertical="center"/>
    </xf>
    <xf numFmtId="165" fontId="51" fillId="0" borderId="46" xfId="0" applyNumberFormat="1" applyFont="1" applyFill="1" applyBorder="1" applyAlignment="1">
      <alignment horizontal="center" vertical="center"/>
    </xf>
    <xf numFmtId="165" fontId="51" fillId="0" borderId="47" xfId="0" applyNumberFormat="1" applyFont="1" applyFill="1" applyBorder="1" applyAlignment="1">
      <alignment horizontal="center" vertical="center"/>
    </xf>
    <xf numFmtId="165" fontId="38" fillId="0" borderId="29" xfId="76" applyNumberFormat="1" applyFont="1" applyFill="1" applyBorder="1" applyAlignment="1">
      <alignment horizontal="center" vertical="center"/>
    </xf>
    <xf numFmtId="0" fontId="38" fillId="0" borderId="0" xfId="76" applyFont="1" applyBorder="1"/>
    <xf numFmtId="3" fontId="38" fillId="0" borderId="0" xfId="76" applyNumberFormat="1" applyFont="1" applyBorder="1"/>
    <xf numFmtId="9" fontId="27" fillId="0" borderId="30" xfId="0" applyNumberFormat="1" applyFont="1" applyBorder="1" applyAlignment="1">
      <alignment horizontal="center" vertical="center"/>
    </xf>
    <xf numFmtId="9" fontId="29" fillId="0" borderId="30" xfId="76" applyNumberFormat="1" applyFont="1" applyBorder="1" applyAlignment="1">
      <alignment horizontal="center" vertical="center"/>
    </xf>
    <xf numFmtId="9" fontId="27" fillId="0" borderId="73" xfId="0" applyNumberFormat="1" applyFont="1" applyBorder="1" applyAlignment="1">
      <alignment horizontal="center" vertical="center"/>
    </xf>
    <xf numFmtId="9" fontId="29" fillId="0" borderId="73" xfId="76" applyNumberFormat="1" applyFont="1" applyBorder="1" applyAlignment="1">
      <alignment horizontal="center" vertical="center"/>
    </xf>
    <xf numFmtId="0" fontId="20" fillId="0" borderId="49" xfId="76" applyBorder="1"/>
    <xf numFmtId="0" fontId="20" fillId="0" borderId="40" xfId="76" applyBorder="1"/>
    <xf numFmtId="0" fontId="20" fillId="0" borderId="12" xfId="76" applyBorder="1"/>
    <xf numFmtId="0" fontId="20" fillId="0" borderId="12" xfId="76" applyFont="1" applyBorder="1"/>
    <xf numFmtId="9" fontId="20" fillId="0" borderId="12" xfId="76" applyNumberFormat="1" applyBorder="1" applyAlignment="1">
      <alignment horizontal="center"/>
    </xf>
    <xf numFmtId="0" fontId="20" fillId="0" borderId="20" xfId="76" applyBorder="1"/>
    <xf numFmtId="0" fontId="20" fillId="0" borderId="15" xfId="76" applyFont="1" applyBorder="1"/>
    <xf numFmtId="0" fontId="27" fillId="0" borderId="14" xfId="0" applyFont="1" applyBorder="1" applyAlignment="1">
      <alignment horizontal="center" vertical="center"/>
    </xf>
    <xf numFmtId="0" fontId="32" fillId="0" borderId="44" xfId="76" applyFont="1" applyBorder="1" applyAlignment="1">
      <alignment horizontal="center" vertical="center"/>
    </xf>
    <xf numFmtId="0" fontId="32" fillId="0" borderId="44" xfId="76" applyFont="1" applyFill="1" applyBorder="1" applyAlignment="1">
      <alignment horizontal="center" vertical="center"/>
    </xf>
    <xf numFmtId="0" fontId="32" fillId="0" borderId="27" xfId="76" applyFont="1" applyFill="1" applyBorder="1" applyAlignment="1">
      <alignment horizontal="center" vertical="center"/>
    </xf>
    <xf numFmtId="0" fontId="20" fillId="0" borderId="0" xfId="0" applyFont="1"/>
    <xf numFmtId="0" fontId="39" fillId="0" borderId="42" xfId="76" applyFont="1" applyBorder="1" applyAlignment="1">
      <alignment horizontal="center" vertical="center"/>
    </xf>
    <xf numFmtId="0" fontId="39" fillId="0" borderId="49" xfId="76" applyFont="1" applyBorder="1" applyAlignment="1">
      <alignment horizontal="center" vertical="center"/>
    </xf>
    <xf numFmtId="0" fontId="39" fillId="0" borderId="40" xfId="76" applyFont="1" applyBorder="1" applyAlignment="1">
      <alignment horizontal="center" vertical="center"/>
    </xf>
    <xf numFmtId="0" fontId="38" fillId="0" borderId="42" xfId="76" applyFont="1" applyBorder="1" applyAlignment="1">
      <alignment horizontal="left" vertical="center" wrapText="1"/>
    </xf>
    <xf numFmtId="0" fontId="32" fillId="0" borderId="49" xfId="76" applyFont="1" applyBorder="1" applyAlignment="1">
      <alignment horizontal="left" vertical="center" wrapText="1"/>
    </xf>
    <xf numFmtId="0" fontId="32" fillId="0" borderId="40" xfId="76" applyFont="1" applyBorder="1" applyAlignment="1">
      <alignment horizontal="left" vertical="center" wrapText="1"/>
    </xf>
    <xf numFmtId="0" fontId="32" fillId="0" borderId="16" xfId="76" applyFont="1" applyBorder="1" applyAlignment="1">
      <alignment horizontal="left" vertical="center" wrapText="1"/>
    </xf>
    <xf numFmtId="0" fontId="32" fillId="0" borderId="17" xfId="76" applyFont="1" applyBorder="1" applyAlignment="1">
      <alignment horizontal="left" vertical="center" wrapText="1"/>
    </xf>
    <xf numFmtId="0" fontId="32" fillId="0" borderId="18" xfId="76" applyFont="1" applyBorder="1" applyAlignment="1">
      <alignment horizontal="left" vertical="center" wrapText="1"/>
    </xf>
    <xf numFmtId="0" fontId="30" fillId="0" borderId="50" xfId="76" applyFont="1" applyBorder="1" applyAlignment="1">
      <alignment horizontal="center" vertical="center" wrapText="1"/>
    </xf>
    <xf numFmtId="0" fontId="30" fillId="0" borderId="35" xfId="76" applyFont="1" applyBorder="1" applyAlignment="1">
      <alignment horizontal="center" vertical="center" wrapText="1"/>
    </xf>
    <xf numFmtId="0" fontId="30" fillId="0" borderId="51" xfId="76" applyFont="1" applyBorder="1" applyAlignment="1">
      <alignment wrapText="1"/>
    </xf>
    <xf numFmtId="0" fontId="30" fillId="0" borderId="52" xfId="76" applyFont="1" applyBorder="1" applyAlignment="1">
      <alignment wrapText="1"/>
    </xf>
    <xf numFmtId="0" fontId="39" fillId="0" borderId="53" xfId="76" applyFont="1" applyBorder="1" applyAlignment="1">
      <alignment horizontal="center" vertical="center" wrapText="1"/>
    </xf>
    <xf numFmtId="0" fontId="39" fillId="0" borderId="52" xfId="76" applyFont="1" applyBorder="1" applyAlignment="1">
      <alignment horizontal="center" vertical="center" wrapText="1"/>
    </xf>
    <xf numFmtId="0" fontId="39" fillId="0" borderId="54" xfId="76" applyFont="1" applyBorder="1" applyAlignment="1">
      <alignment horizontal="center" vertical="center" wrapText="1"/>
    </xf>
    <xf numFmtId="0" fontId="39" fillId="0" borderId="48" xfId="76" applyFont="1" applyBorder="1" applyAlignment="1">
      <alignment horizontal="center" vertical="center" wrapText="1"/>
    </xf>
    <xf numFmtId="0" fontId="30" fillId="0" borderId="55" xfId="76" applyFont="1" applyBorder="1" applyAlignment="1">
      <alignment horizontal="center" vertical="center" wrapText="1"/>
    </xf>
    <xf numFmtId="0" fontId="30" fillId="0" borderId="56" xfId="76" applyFont="1" applyBorder="1" applyAlignment="1">
      <alignment horizontal="center" vertical="center" wrapText="1"/>
    </xf>
    <xf numFmtId="0" fontId="32" fillId="0" borderId="14" xfId="76" applyFont="1" applyBorder="1" applyAlignment="1">
      <alignment horizontal="left" vertical="center" wrapText="1"/>
    </xf>
    <xf numFmtId="0" fontId="32" fillId="0" borderId="0" xfId="76" applyFont="1" applyBorder="1" applyAlignment="1">
      <alignment horizontal="left" vertical="center" wrapText="1"/>
    </xf>
    <xf numFmtId="0" fontId="32" fillId="0" borderId="15" xfId="76" applyFont="1" applyBorder="1" applyAlignment="1">
      <alignment horizontal="left" vertical="center" wrapText="1"/>
    </xf>
    <xf numFmtId="0" fontId="39" fillId="0" borderId="42" xfId="76" applyFont="1" applyBorder="1" applyAlignment="1">
      <alignment horizontal="center" vertical="center" wrapText="1"/>
    </xf>
    <xf numFmtId="0" fontId="39" fillId="0" borderId="49" xfId="76" applyFont="1" applyBorder="1" applyAlignment="1">
      <alignment horizontal="center" vertical="center" wrapText="1"/>
    </xf>
    <xf numFmtId="0" fontId="39" fillId="0" borderId="40" xfId="76" applyFont="1" applyBorder="1" applyAlignment="1">
      <alignment horizontal="center" vertical="center" wrapText="1"/>
    </xf>
    <xf numFmtId="0" fontId="30" fillId="0" borderId="75" xfId="76" applyFont="1" applyBorder="1" applyAlignment="1">
      <alignment horizontal="center" vertical="center"/>
    </xf>
    <xf numFmtId="0" fontId="30" fillId="0" borderId="60" xfId="76" applyFont="1" applyBorder="1" applyAlignment="1">
      <alignment horizontal="center" vertical="center"/>
    </xf>
    <xf numFmtId="165" fontId="36" fillId="0" borderId="45" xfId="0" applyNumberFormat="1" applyFont="1" applyBorder="1" applyAlignment="1">
      <alignment horizontal="center" vertical="center"/>
    </xf>
    <xf numFmtId="165" fontId="36" fillId="0" borderId="58" xfId="0" applyNumberFormat="1" applyFont="1" applyBorder="1" applyAlignment="1">
      <alignment horizontal="center" vertical="center"/>
    </xf>
    <xf numFmtId="0" fontId="30" fillId="0" borderId="33" xfId="76" applyFont="1" applyBorder="1" applyAlignment="1">
      <alignment horizontal="center" vertical="center" wrapText="1"/>
    </xf>
    <xf numFmtId="0" fontId="45" fillId="0" borderId="59" xfId="76" applyFont="1" applyBorder="1" applyAlignment="1">
      <alignment horizontal="center" vertical="center" wrapText="1"/>
    </xf>
    <xf numFmtId="0" fontId="45" fillId="0" borderId="60" xfId="76" applyFont="1" applyBorder="1" applyAlignment="1">
      <alignment horizontal="center" vertical="center" wrapText="1"/>
    </xf>
    <xf numFmtId="0" fontId="30" fillId="0" borderId="37" xfId="76" applyFont="1" applyBorder="1" applyAlignment="1">
      <alignment horizontal="center" vertical="center" wrapText="1"/>
    </xf>
    <xf numFmtId="0" fontId="30" fillId="0" borderId="34" xfId="76" applyFont="1" applyBorder="1" applyAlignment="1">
      <alignment horizontal="center" vertical="center" wrapText="1"/>
    </xf>
    <xf numFmtId="0" fontId="30" fillId="0" borderId="44" xfId="76" applyFont="1" applyBorder="1" applyAlignment="1">
      <alignment horizontal="center" vertical="center"/>
    </xf>
    <xf numFmtId="0" fontId="30" fillId="0" borderId="57" xfId="76" applyFont="1" applyBorder="1" applyAlignment="1">
      <alignment horizontal="center" vertical="center"/>
    </xf>
    <xf numFmtId="0" fontId="38" fillId="0" borderId="42" xfId="76" applyFont="1" applyBorder="1" applyAlignment="1">
      <alignment horizontal="justify" vertical="top" wrapText="1"/>
    </xf>
    <xf numFmtId="0" fontId="38" fillId="0" borderId="49" xfId="76" applyFont="1" applyBorder="1" applyAlignment="1">
      <alignment horizontal="justify" vertical="top" wrapText="1"/>
    </xf>
    <xf numFmtId="0" fontId="38" fillId="0" borderId="40" xfId="76" applyFont="1" applyBorder="1" applyAlignment="1">
      <alignment horizontal="justify" vertical="top" wrapText="1"/>
    </xf>
    <xf numFmtId="0" fontId="38" fillId="0" borderId="16" xfId="76" applyFont="1" applyBorder="1" applyAlignment="1">
      <alignment horizontal="justify" vertical="top" wrapText="1"/>
    </xf>
    <xf numFmtId="0" fontId="38" fillId="0" borderId="17" xfId="76" applyFont="1" applyBorder="1" applyAlignment="1">
      <alignment horizontal="justify" vertical="top" wrapText="1"/>
    </xf>
    <xf numFmtId="0" fontId="38" fillId="0" borderId="18" xfId="76" applyFont="1" applyBorder="1" applyAlignment="1">
      <alignment horizontal="justify" vertical="top" wrapText="1"/>
    </xf>
    <xf numFmtId="0" fontId="30" fillId="0" borderId="44" xfId="76" applyFont="1" applyFill="1" applyBorder="1" applyAlignment="1">
      <alignment horizontal="center" vertical="center"/>
    </xf>
    <xf numFmtId="0" fontId="30" fillId="0" borderId="57" xfId="76" applyFont="1" applyFill="1" applyBorder="1" applyAlignment="1">
      <alignment horizontal="center" vertical="center"/>
    </xf>
    <xf numFmtId="165" fontId="36" fillId="0" borderId="45" xfId="0" applyNumberFormat="1" applyFont="1" applyFill="1" applyBorder="1" applyAlignment="1">
      <alignment horizontal="center" vertical="center"/>
    </xf>
    <xf numFmtId="165" fontId="36" fillId="0" borderId="58" xfId="0" applyNumberFormat="1" applyFont="1" applyFill="1" applyBorder="1" applyAlignment="1">
      <alignment horizontal="center" vertical="center"/>
    </xf>
    <xf numFmtId="0" fontId="30" fillId="0" borderId="16" xfId="76" applyFont="1" applyFill="1" applyBorder="1" applyAlignment="1">
      <alignment horizontal="center" vertical="center"/>
    </xf>
    <xf numFmtId="165" fontId="36" fillId="0" borderId="61" xfId="0" applyNumberFormat="1" applyFont="1" applyFill="1" applyBorder="1" applyAlignment="1">
      <alignment horizontal="center" vertical="center"/>
    </xf>
    <xf numFmtId="0" fontId="38" fillId="0" borderId="14" xfId="76" applyFont="1" applyBorder="1" applyAlignment="1">
      <alignment horizontal="justify" vertical="top" wrapText="1"/>
    </xf>
    <xf numFmtId="0" fontId="38" fillId="0" borderId="0" xfId="76" applyFont="1" applyBorder="1" applyAlignment="1">
      <alignment horizontal="justify" vertical="top" wrapText="1"/>
    </xf>
    <xf numFmtId="0" fontId="38" fillId="0" borderId="15" xfId="76" applyFont="1" applyBorder="1" applyAlignment="1">
      <alignment horizontal="justify" vertical="top" wrapText="1"/>
    </xf>
    <xf numFmtId="0" fontId="32" fillId="0" borderId="49" xfId="76" applyFont="1" applyBorder="1" applyAlignment="1">
      <alignment horizontal="justify" vertical="top" wrapText="1"/>
    </xf>
    <xf numFmtId="0" fontId="32" fillId="0" borderId="40" xfId="76" applyFont="1" applyBorder="1" applyAlignment="1">
      <alignment horizontal="justify" vertical="top" wrapText="1"/>
    </xf>
    <xf numFmtId="0" fontId="32" fillId="0" borderId="14" xfId="76" applyFont="1" applyBorder="1" applyAlignment="1">
      <alignment horizontal="justify" vertical="top" wrapText="1"/>
    </xf>
    <xf numFmtId="0" fontId="32" fillId="0" borderId="0" xfId="76" applyFont="1" applyBorder="1" applyAlignment="1">
      <alignment horizontal="justify" vertical="top" wrapText="1"/>
    </xf>
    <xf numFmtId="0" fontId="32" fillId="0" borderId="15" xfId="76" applyFont="1" applyBorder="1" applyAlignment="1">
      <alignment horizontal="justify" vertical="top" wrapText="1"/>
    </xf>
    <xf numFmtId="0" fontId="32" fillId="0" borderId="16" xfId="76" applyFont="1" applyBorder="1" applyAlignment="1">
      <alignment horizontal="justify" vertical="top" wrapText="1"/>
    </xf>
    <xf numFmtId="0" fontId="32" fillId="0" borderId="17" xfId="76" applyFont="1" applyBorder="1" applyAlignment="1">
      <alignment horizontal="justify" vertical="top" wrapText="1"/>
    </xf>
    <xf numFmtId="0" fontId="32" fillId="0" borderId="18" xfId="76" applyFont="1" applyBorder="1" applyAlignment="1">
      <alignment horizontal="justify" vertical="top" wrapText="1"/>
    </xf>
    <xf numFmtId="165" fontId="36" fillId="0" borderId="66" xfId="0" applyNumberFormat="1" applyFont="1" applyBorder="1" applyAlignment="1">
      <alignment horizontal="center" vertical="center"/>
    </xf>
    <xf numFmtId="165" fontId="36" fillId="0" borderId="67" xfId="0" applyNumberFormat="1" applyFont="1" applyBorder="1" applyAlignment="1">
      <alignment horizontal="center" vertical="center"/>
    </xf>
    <xf numFmtId="165" fontId="36" fillId="0" borderId="65" xfId="0" applyNumberFormat="1" applyFont="1" applyBorder="1" applyAlignment="1">
      <alignment horizontal="center" vertical="center"/>
    </xf>
    <xf numFmtId="165" fontId="36" fillId="0" borderId="56" xfId="0" applyNumberFormat="1" applyFont="1" applyBorder="1" applyAlignment="1">
      <alignment horizontal="center" vertical="center"/>
    </xf>
    <xf numFmtId="165" fontId="36" fillId="0" borderId="65" xfId="0" applyNumberFormat="1" applyFont="1" applyFill="1" applyBorder="1" applyAlignment="1">
      <alignment horizontal="center" vertical="center"/>
    </xf>
    <xf numFmtId="165" fontId="36" fillId="0" borderId="56" xfId="0" applyNumberFormat="1" applyFont="1" applyFill="1" applyBorder="1" applyAlignment="1">
      <alignment horizontal="center" vertical="center"/>
    </xf>
    <xf numFmtId="165" fontId="35" fillId="0" borderId="62" xfId="0" applyNumberFormat="1" applyFont="1" applyBorder="1" applyAlignment="1">
      <alignment horizontal="center" vertical="center"/>
    </xf>
    <xf numFmtId="165" fontId="35" fillId="0" borderId="64" xfId="0" applyNumberFormat="1" applyFont="1" applyBorder="1" applyAlignment="1">
      <alignment horizontal="center" vertical="center"/>
    </xf>
    <xf numFmtId="165" fontId="35" fillId="0" borderId="62" xfId="0" applyNumberFormat="1" applyFont="1" applyFill="1" applyBorder="1" applyAlignment="1">
      <alignment horizontal="center" vertical="center"/>
    </xf>
    <xf numFmtId="165" fontId="35" fillId="0" borderId="64" xfId="0" applyNumberFormat="1" applyFont="1" applyFill="1" applyBorder="1" applyAlignment="1">
      <alignment horizontal="center" vertical="center"/>
    </xf>
    <xf numFmtId="165" fontId="36" fillId="0" borderId="68" xfId="0" applyNumberFormat="1" applyFont="1" applyBorder="1" applyAlignment="1">
      <alignment horizontal="center" vertical="center"/>
    </xf>
    <xf numFmtId="165" fontId="36" fillId="0" borderId="69" xfId="0" applyNumberFormat="1" applyFont="1" applyFill="1" applyBorder="1" applyAlignment="1">
      <alignment horizontal="center" vertical="center"/>
    </xf>
    <xf numFmtId="165" fontId="35" fillId="0" borderId="63" xfId="0" applyNumberFormat="1" applyFont="1" applyFill="1" applyBorder="1" applyAlignment="1">
      <alignment horizontal="center" vertical="center"/>
    </xf>
    <xf numFmtId="0" fontId="30" fillId="0" borderId="62" xfId="76" applyFont="1" applyBorder="1" applyAlignment="1">
      <alignment horizontal="center" vertical="center" wrapText="1"/>
    </xf>
    <xf numFmtId="0" fontId="30" fillId="0" borderId="64" xfId="76" applyFont="1" applyBorder="1" applyAlignment="1">
      <alignment horizontal="center" vertical="center" wrapText="1"/>
    </xf>
    <xf numFmtId="0" fontId="43" fillId="0" borderId="14" xfId="76" applyFont="1" applyBorder="1" applyAlignment="1">
      <alignment horizontal="center" vertical="center" wrapText="1"/>
    </xf>
    <xf numFmtId="0" fontId="43" fillId="0" borderId="57" xfId="76" applyFont="1" applyBorder="1" applyAlignment="1">
      <alignment horizontal="center" vertical="center" wrapText="1"/>
    </xf>
    <xf numFmtId="0" fontId="30" fillId="0" borderId="66" xfId="76" applyFont="1" applyBorder="1" applyAlignment="1">
      <alignment horizontal="center" vertical="center" wrapText="1"/>
    </xf>
    <xf numFmtId="0" fontId="30" fillId="0" borderId="67" xfId="76" applyFont="1" applyBorder="1" applyAlignment="1">
      <alignment horizontal="center" vertical="center" wrapText="1"/>
    </xf>
    <xf numFmtId="0" fontId="30" fillId="0" borderId="65" xfId="76" applyFont="1" applyBorder="1" applyAlignment="1">
      <alignment horizontal="center" vertical="center" wrapText="1"/>
    </xf>
    <xf numFmtId="165" fontId="36" fillId="0" borderId="37" xfId="0" applyNumberFormat="1" applyFont="1" applyFill="1" applyBorder="1" applyAlignment="1">
      <alignment horizontal="center" vertical="center"/>
    </xf>
    <xf numFmtId="165" fontId="36" fillId="0" borderId="34" xfId="0" applyNumberFormat="1" applyFont="1" applyFill="1" applyBorder="1" applyAlignment="1">
      <alignment horizontal="center" vertical="center"/>
    </xf>
    <xf numFmtId="165" fontId="30" fillId="0" borderId="33" xfId="76" applyNumberFormat="1" applyFont="1" applyFill="1" applyBorder="1" applyAlignment="1">
      <alignment horizontal="center" vertical="center"/>
    </xf>
    <xf numFmtId="165" fontId="30" fillId="0" borderId="35" xfId="76" applyNumberFormat="1" applyFont="1" applyFill="1" applyBorder="1" applyAlignment="1">
      <alignment horizontal="center" vertical="center"/>
    </xf>
    <xf numFmtId="165" fontId="35" fillId="0" borderId="45" xfId="0" applyNumberFormat="1" applyFont="1" applyBorder="1" applyAlignment="1">
      <alignment horizontal="center" vertical="center"/>
    </xf>
    <xf numFmtId="165" fontId="35" fillId="0" borderId="58" xfId="0" applyNumberFormat="1" applyFont="1" applyBorder="1" applyAlignment="1">
      <alignment horizontal="center" vertical="center"/>
    </xf>
    <xf numFmtId="165" fontId="35" fillId="0" borderId="45" xfId="0" applyNumberFormat="1" applyFont="1" applyFill="1" applyBorder="1" applyAlignment="1">
      <alignment horizontal="center" vertical="center"/>
    </xf>
    <xf numFmtId="165" fontId="35" fillId="0" borderId="58" xfId="0" applyNumberFormat="1" applyFont="1" applyFill="1" applyBorder="1" applyAlignment="1">
      <alignment horizontal="center" vertical="center"/>
    </xf>
    <xf numFmtId="165" fontId="30" fillId="0" borderId="33" xfId="76" applyNumberFormat="1" applyFont="1" applyBorder="1" applyAlignment="1">
      <alignment horizontal="center" vertical="center"/>
    </xf>
    <xf numFmtId="165" fontId="30" fillId="0" borderId="35" xfId="76" applyNumberFormat="1" applyFont="1" applyBorder="1" applyAlignment="1">
      <alignment horizontal="center" vertical="center"/>
    </xf>
    <xf numFmtId="0" fontId="30" fillId="0" borderId="45" xfId="76" applyFont="1" applyBorder="1" applyAlignment="1">
      <alignment horizontal="center" vertical="center" wrapText="1"/>
    </xf>
    <xf numFmtId="0" fontId="30" fillId="0" borderId="58" xfId="76" applyFont="1" applyBorder="1" applyAlignment="1">
      <alignment horizontal="center" vertical="center" wrapText="1"/>
    </xf>
    <xf numFmtId="0" fontId="30" fillId="0" borderId="37" xfId="76" applyFont="1" applyFill="1" applyBorder="1" applyAlignment="1">
      <alignment horizontal="center" vertical="center" wrapText="1"/>
    </xf>
    <xf numFmtId="0" fontId="30" fillId="0" borderId="34" xfId="76" applyFont="1" applyFill="1" applyBorder="1" applyAlignment="1">
      <alignment horizontal="center" vertical="center" wrapText="1"/>
    </xf>
    <xf numFmtId="0" fontId="32" fillId="0" borderId="42" xfId="76" applyFont="1" applyBorder="1" applyAlignment="1">
      <alignment horizontal="justify" vertical="top" wrapText="1"/>
    </xf>
    <xf numFmtId="165" fontId="35" fillId="0" borderId="61" xfId="0" applyNumberFormat="1" applyFont="1" applyFill="1" applyBorder="1" applyAlignment="1">
      <alignment horizontal="center" vertical="center"/>
    </xf>
    <xf numFmtId="165" fontId="36" fillId="0" borderId="38" xfId="0" applyNumberFormat="1" applyFont="1" applyFill="1" applyBorder="1" applyAlignment="1">
      <alignment horizontal="center" vertical="center"/>
    </xf>
    <xf numFmtId="165" fontId="30" fillId="0" borderId="39" xfId="76" applyNumberFormat="1" applyFont="1" applyFill="1" applyBorder="1" applyAlignment="1">
      <alignment horizontal="center" vertical="center"/>
    </xf>
    <xf numFmtId="0" fontId="28" fillId="0" borderId="70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55" fillId="0" borderId="42" xfId="76" applyFont="1" applyBorder="1" applyAlignment="1">
      <alignment horizontal="center" vertical="center" wrapText="1"/>
    </xf>
    <xf numFmtId="0" fontId="55" fillId="0" borderId="49" xfId="76" applyFont="1" applyBorder="1" applyAlignment="1">
      <alignment horizontal="center" vertical="center" wrapText="1"/>
    </xf>
    <xf numFmtId="0" fontId="55" fillId="0" borderId="40" xfId="76" applyFont="1" applyBorder="1" applyAlignment="1">
      <alignment horizontal="center" vertical="center" wrapText="1"/>
    </xf>
    <xf numFmtId="0" fontId="20" fillId="0" borderId="74" xfId="76" applyFont="1" applyBorder="1" applyAlignment="1">
      <alignment horizontal="center" vertical="center" wrapText="1"/>
    </xf>
    <xf numFmtId="0" fontId="20" fillId="0" borderId="52" xfId="76" applyFont="1" applyBorder="1" applyAlignment="1">
      <alignment horizontal="center" vertical="center" wrapText="1"/>
    </xf>
    <xf numFmtId="0" fontId="29" fillId="0" borderId="51" xfId="76" applyFont="1" applyBorder="1" applyAlignment="1">
      <alignment wrapText="1"/>
    </xf>
    <xf numFmtId="0" fontId="29" fillId="0" borderId="52" xfId="76" applyFont="1" applyBorder="1" applyAlignment="1">
      <alignment wrapText="1"/>
    </xf>
    <xf numFmtId="0" fontId="20" fillId="0" borderId="42" xfId="76" applyFont="1" applyBorder="1" applyAlignment="1">
      <alignment horizontal="justify" vertical="top" wrapText="1"/>
    </xf>
    <xf numFmtId="0" fontId="53" fillId="0" borderId="49" xfId="76" applyFont="1" applyBorder="1" applyAlignment="1">
      <alignment horizontal="justify" vertical="top" wrapText="1"/>
    </xf>
    <xf numFmtId="0" fontId="53" fillId="0" borderId="40" xfId="76" applyFont="1" applyBorder="1" applyAlignment="1">
      <alignment horizontal="justify" vertical="top" wrapText="1"/>
    </xf>
    <xf numFmtId="0" fontId="53" fillId="0" borderId="14" xfId="76" applyFont="1" applyBorder="1" applyAlignment="1">
      <alignment horizontal="justify" vertical="top" wrapText="1"/>
    </xf>
    <xf numFmtId="0" fontId="53" fillId="0" borderId="0" xfId="76" applyFont="1" applyBorder="1" applyAlignment="1">
      <alignment horizontal="justify" vertical="top" wrapText="1"/>
    </xf>
    <xf numFmtId="0" fontId="53" fillId="0" borderId="15" xfId="76" applyFont="1" applyBorder="1" applyAlignment="1">
      <alignment horizontal="justify" vertical="top" wrapText="1"/>
    </xf>
    <xf numFmtId="0" fontId="53" fillId="0" borderId="16" xfId="76" applyFont="1" applyBorder="1" applyAlignment="1">
      <alignment horizontal="justify" vertical="top" wrapText="1"/>
    </xf>
    <xf numFmtId="0" fontId="53" fillId="0" borderId="17" xfId="76" applyFont="1" applyBorder="1" applyAlignment="1">
      <alignment horizontal="justify" vertical="top" wrapText="1"/>
    </xf>
    <xf numFmtId="0" fontId="53" fillId="0" borderId="18" xfId="76" applyFont="1" applyBorder="1" applyAlignment="1">
      <alignment horizontal="justify" vertical="top" wrapText="1"/>
    </xf>
    <xf numFmtId="0" fontId="48" fillId="0" borderId="42" xfId="76" applyFont="1" applyBorder="1" applyAlignment="1">
      <alignment horizontal="center" vertical="center" wrapText="1"/>
    </xf>
    <xf numFmtId="0" fontId="48" fillId="0" borderId="49" xfId="76" applyFont="1" applyBorder="1" applyAlignment="1">
      <alignment horizontal="center" vertical="center" wrapText="1"/>
    </xf>
    <xf numFmtId="0" fontId="48" fillId="0" borderId="40" xfId="76" applyFont="1" applyBorder="1" applyAlignment="1">
      <alignment horizontal="center" vertical="center" wrapText="1"/>
    </xf>
    <xf numFmtId="0" fontId="50" fillId="0" borderId="14" xfId="76" applyFont="1" applyBorder="1" applyAlignment="1">
      <alignment horizontal="center" vertical="center" wrapText="1"/>
    </xf>
    <xf numFmtId="0" fontId="50" fillId="0" borderId="57" xfId="76" applyFont="1" applyBorder="1" applyAlignment="1">
      <alignment horizontal="center" vertical="center" wrapText="1"/>
    </xf>
    <xf numFmtId="0" fontId="32" fillId="0" borderId="45" xfId="76" applyFont="1" applyBorder="1" applyAlignment="1">
      <alignment horizontal="center" vertical="center" wrapText="1"/>
    </xf>
    <xf numFmtId="0" fontId="38" fillId="0" borderId="58" xfId="76" applyFont="1" applyBorder="1" applyAlignment="1">
      <alignment horizontal="center" vertical="center" wrapText="1"/>
    </xf>
    <xf numFmtId="0" fontId="32" fillId="0" borderId="66" xfId="76" applyFont="1" applyBorder="1" applyAlignment="1">
      <alignment horizontal="center" vertical="center" wrapText="1"/>
    </xf>
    <xf numFmtId="0" fontId="38" fillId="0" borderId="67" xfId="76" applyFont="1" applyBorder="1" applyAlignment="1">
      <alignment horizontal="center" vertical="center" wrapText="1"/>
    </xf>
    <xf numFmtId="0" fontId="32" fillId="0" borderId="33" xfId="76" applyFont="1" applyBorder="1" applyAlignment="1">
      <alignment horizontal="center" vertical="center" wrapText="1"/>
    </xf>
    <xf numFmtId="0" fontId="38" fillId="0" borderId="35" xfId="76" applyFont="1" applyBorder="1" applyAlignment="1">
      <alignment horizontal="center" vertical="center" wrapText="1"/>
    </xf>
    <xf numFmtId="0" fontId="42" fillId="0" borderId="53" xfId="76" applyFont="1" applyBorder="1" applyAlignment="1">
      <alignment horizontal="center" vertical="center" wrapText="1"/>
    </xf>
    <xf numFmtId="0" fontId="42" fillId="0" borderId="52" xfId="76" applyFont="1" applyBorder="1" applyAlignment="1">
      <alignment horizontal="center" vertical="center" wrapText="1"/>
    </xf>
    <xf numFmtId="0" fontId="37" fillId="0" borderId="42" xfId="76" applyFont="1" applyBorder="1" applyAlignment="1">
      <alignment horizontal="center" vertical="center"/>
    </xf>
    <xf numFmtId="0" fontId="29" fillId="0" borderId="49" xfId="76" applyFont="1" applyBorder="1" applyAlignment="1">
      <alignment horizontal="center" vertical="center"/>
    </xf>
    <xf numFmtId="0" fontId="29" fillId="0" borderId="53" xfId="76" applyFont="1" applyBorder="1" applyAlignment="1">
      <alignment horizontal="center" vertical="center" wrapText="1"/>
    </xf>
    <xf numFmtId="0" fontId="29" fillId="0" borderId="52" xfId="76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</cellXfs>
  <cellStyles count="106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85"/>
    <cellStyle name="Calcul" xfId="45" builtinId="22" customBuiltin="1"/>
    <cellStyle name="Calculation" xfId="46"/>
    <cellStyle name="Cellule liée" xfId="47" builtinId="24" customBuiltin="1"/>
    <cellStyle name="Check Cell" xfId="48"/>
    <cellStyle name="Commentaire" xfId="84" builtinId="10" customBuiltin="1"/>
    <cellStyle name="Date" xfId="49"/>
    <cellStyle name="En-tête 1" xfId="50"/>
    <cellStyle name="En-tête 2" xfId="51"/>
    <cellStyle name="Entrée" xfId="52" builtinId="20" customBuiltin="1"/>
    <cellStyle name="Explanatory Text" xfId="53"/>
    <cellStyle name="Financier0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Insatisfaisant" xfId="61" builtinId="27" customBuiltin="1"/>
    <cellStyle name="Lien hypertexte" xfId="62" builtinId="8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nked Cell" xfId="63"/>
    <cellStyle name="Monétaire0" xfId="64"/>
    <cellStyle name="Motif" xfId="65"/>
    <cellStyle name="Neutral" xfId="66"/>
    <cellStyle name="Neutre" xfId="67" builtinId="28" customBuiltin="1"/>
    <cellStyle name="Normal" xfId="0" builtinId="0"/>
    <cellStyle name="Normal 2" xfId="68"/>
    <cellStyle name="Normal 2 2" xfId="69"/>
    <cellStyle name="Normal 2 3" xfId="70"/>
    <cellStyle name="Normal 2_AccumulationEquation" xfId="71"/>
    <cellStyle name="Normal 3" xfId="72"/>
    <cellStyle name="Normal 4" xfId="73"/>
    <cellStyle name="Normal 6" xfId="74"/>
    <cellStyle name="Normal_France" xfId="75"/>
    <cellStyle name="Normal_MainTablesFigures" xfId="76"/>
    <cellStyle name="Note" xfId="77"/>
    <cellStyle name="Output" xfId="78"/>
    <cellStyle name="Pourcentage" xfId="79" builtinId="5"/>
    <cellStyle name="Pourcentage 2" xfId="80"/>
    <cellStyle name="Pourcentage 3" xfId="81"/>
    <cellStyle name="Pourcentage 3 2" xfId="82"/>
    <cellStyle name="Pourcentage 4" xfId="83"/>
    <cellStyle name="Sortie" xfId="86" builtinId="21" customBuiltin="1"/>
    <cellStyle name="Standard 11" xfId="87"/>
    <cellStyle name="Standard_2 + 3" xfId="88"/>
    <cellStyle name="style_col_headings" xfId="89"/>
    <cellStyle name="Texte explicatif" xfId="90" builtinId="53" customBuiltin="1"/>
    <cellStyle name="Title" xfId="91"/>
    <cellStyle name="Titre" xfId="92" builtinId="15" customBuiltin="1"/>
    <cellStyle name="Titre 1" xfId="93"/>
    <cellStyle name="Titre 2" xfId="94"/>
    <cellStyle name="Titre 3" xfId="95"/>
    <cellStyle name="Titre 4" xfId="96"/>
    <cellStyle name="Total" xfId="97" builtinId="25" customBuiltin="1"/>
    <cellStyle name="Vérification" xfId="98" builtinId="23" customBuiltin="1"/>
    <cellStyle name="Virgule fixe" xfId="99"/>
    <cellStyle name="Warning Text" xfId="10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worksheet" Target="worksheets/sheet6.xml"/><Relationship Id="rId39" Type="http://schemas.openxmlformats.org/officeDocument/2006/relationships/worksheet" Target="worksheets/sheet19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7.xml"/><Relationship Id="rId34" Type="http://schemas.openxmlformats.org/officeDocument/2006/relationships/worksheet" Target="worksheets/sheet1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chartsheet" Target="chartsheets/sheet13.xml"/><Relationship Id="rId25" Type="http://schemas.openxmlformats.org/officeDocument/2006/relationships/worksheet" Target="worksheets/sheet5.xml"/><Relationship Id="rId33" Type="http://schemas.openxmlformats.org/officeDocument/2006/relationships/worksheet" Target="worksheets/sheet13.xml"/><Relationship Id="rId38" Type="http://schemas.openxmlformats.org/officeDocument/2006/relationships/worksheet" Target="worksheets/sheet18.xml"/><Relationship Id="rId46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worksheet" Target="worksheets/sheet9.xml"/><Relationship Id="rId41" Type="http://schemas.openxmlformats.org/officeDocument/2006/relationships/worksheet" Target="work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chartsheet" Target="chartsheets/sheet20.xml"/><Relationship Id="rId32" Type="http://schemas.openxmlformats.org/officeDocument/2006/relationships/worksheet" Target="worksheets/sheet12.xml"/><Relationship Id="rId37" Type="http://schemas.openxmlformats.org/officeDocument/2006/relationships/worksheet" Target="worksheets/sheet17.xml"/><Relationship Id="rId40" Type="http://schemas.openxmlformats.org/officeDocument/2006/relationships/worksheet" Target="worksheets/sheet20.xml"/><Relationship Id="rId45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worksheet" Target="worksheets/sheet8.xml"/><Relationship Id="rId36" Type="http://schemas.openxmlformats.org/officeDocument/2006/relationships/worksheet" Target="worksheets/sheet16.xml"/><Relationship Id="rId10" Type="http://schemas.openxmlformats.org/officeDocument/2006/relationships/worksheet" Target="worksheets/sheet2.xml"/><Relationship Id="rId19" Type="http://schemas.openxmlformats.org/officeDocument/2006/relationships/chartsheet" Target="chartsheets/sheet15.xml"/><Relationship Id="rId31" Type="http://schemas.openxmlformats.org/officeDocument/2006/relationships/worksheet" Target="worksheets/sheet11.xml"/><Relationship Id="rId44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worksheet" Target="worksheets/sheet7.xml"/><Relationship Id="rId30" Type="http://schemas.openxmlformats.org/officeDocument/2006/relationships/worksheet" Target="worksheets/sheet10.xml"/><Relationship Id="rId35" Type="http://schemas.openxmlformats.org/officeDocument/2006/relationships/worksheet" Target="worksheets/sheet15.xml"/><Relationship Id="rId43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5.1. Private</a:t>
            </a:r>
            <a:r>
              <a:rPr lang="fr-FR" baseline="0"/>
              <a:t> and public c</a:t>
            </a:r>
            <a:r>
              <a:rPr lang="fr-FR"/>
              <a:t>apital: Europe and America, 1870-2010</a:t>
            </a:r>
          </a:p>
        </c:rich>
      </c:tx>
      <c:layout>
        <c:manualLayout>
          <c:xMode val="edge"/>
          <c:yMode val="edge"/>
          <c:x val="0.140000000000000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337748344371007E-2"/>
          <c:y val="7.8804347826087015E-2"/>
          <c:w val="0.86589403973510015"/>
          <c:h val="0.7730978260869561"/>
        </c:manualLayout>
      </c:layout>
      <c:scatterChart>
        <c:scatterStyle val="lineMarker"/>
        <c:ser>
          <c:idx val="2"/>
          <c:order val="0"/>
          <c:tx>
            <c:v>United States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CTS4.5!$B$6:$B$20</c:f>
              <c:numCache>
                <c:formatCode>0%</c:formatCode>
                <c:ptCount val="15"/>
                <c:pt idx="0">
                  <c:v>4.4585177326228846</c:v>
                </c:pt>
                <c:pt idx="1">
                  <c:v>4.3683453281278464</c:v>
                </c:pt>
                <c:pt idx="2">
                  <c:v>4.7758124288724453</c:v>
                </c:pt>
                <c:pt idx="3">
                  <c:v>4.4768529231279004</c:v>
                </c:pt>
                <c:pt idx="4">
                  <c:v>4.3999257776882414</c:v>
                </c:pt>
                <c:pt idx="5">
                  <c:v>4.0694668777118208</c:v>
                </c:pt>
                <c:pt idx="6">
                  <c:v>4.8531715260506596</c:v>
                </c:pt>
                <c:pt idx="7">
                  <c:v>3.2787409708773825</c:v>
                </c:pt>
                <c:pt idx="8">
                  <c:v>3.5615766691562087</c:v>
                </c:pt>
                <c:pt idx="9">
                  <c:v>3.6149770694248078</c:v>
                </c:pt>
                <c:pt idx="10">
                  <c:v>3.3197765398596766</c:v>
                </c:pt>
                <c:pt idx="11">
                  <c:v>3.5709503136359397</c:v>
                </c:pt>
                <c:pt idx="12">
                  <c:v>3.9230852881724907</c:v>
                </c:pt>
                <c:pt idx="13">
                  <c:v>4.4656085447498972</c:v>
                </c:pt>
                <c:pt idx="14">
                  <c:v>4.099218953934022</c:v>
                </c:pt>
              </c:numCache>
            </c:numRef>
          </c:yVal>
        </c:ser>
        <c:ser>
          <c:idx val="6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CTS4.5!$F$6:$F$20</c:f>
              <c:numCache>
                <c:formatCode>0%</c:formatCode>
                <c:ptCount val="15"/>
                <c:pt idx="0">
                  <c:v>6.797734842776773</c:v>
                </c:pt>
                <c:pt idx="1">
                  <c:v>6.7131410202501689</c:v>
                </c:pt>
                <c:pt idx="2">
                  <c:v>6.4264674748383008</c:v>
                </c:pt>
                <c:pt idx="3">
                  <c:v>6.6244917993755656</c:v>
                </c:pt>
                <c:pt idx="4">
                  <c:v>6.5874461925528909</c:v>
                </c:pt>
                <c:pt idx="5">
                  <c:v>3.4349955547153144</c:v>
                </c:pt>
                <c:pt idx="6">
                  <c:v>3.8622636738411327</c:v>
                </c:pt>
                <c:pt idx="7">
                  <c:v>3.1756491068949946</c:v>
                </c:pt>
                <c:pt idx="8">
                  <c:v>2.3234388423458232</c:v>
                </c:pt>
                <c:pt idx="9">
                  <c:v>2.6730180228036047</c:v>
                </c:pt>
                <c:pt idx="10">
                  <c:v>2.851105297772127</c:v>
                </c:pt>
                <c:pt idx="11">
                  <c:v>3.3115208947461978</c:v>
                </c:pt>
                <c:pt idx="12">
                  <c:v>4.0256849391281389</c:v>
                </c:pt>
                <c:pt idx="13">
                  <c:v>4.9003887459806919</c:v>
                </c:pt>
                <c:pt idx="14">
                  <c:v>5.4483713718338214</c:v>
                </c:pt>
              </c:numCache>
            </c:numRef>
          </c:yVal>
        </c:ser>
        <c:ser>
          <c:idx val="10"/>
          <c:order val="2"/>
          <c:tx>
            <c:v>Etats-Unis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CTS4.5!$L$6:$L$20</c:f>
              <c:numCache>
                <c:formatCode>0%</c:formatCode>
                <c:ptCount val="15"/>
                <c:pt idx="0">
                  <c:v>-3.1282993962342701E-2</c:v>
                </c:pt>
                <c:pt idx="1">
                  <c:v>0.15010344129086303</c:v>
                </c:pt>
                <c:pt idx="2">
                  <c:v>0.27635193754915505</c:v>
                </c:pt>
                <c:pt idx="3">
                  <c:v>0.27349841748222203</c:v>
                </c:pt>
                <c:pt idx="4">
                  <c:v>0.34705110524142302</c:v>
                </c:pt>
                <c:pt idx="5">
                  <c:v>0.27419407706741206</c:v>
                </c:pt>
                <c:pt idx="6">
                  <c:v>0.51286332181165173</c:v>
                </c:pt>
                <c:pt idx="7">
                  <c:v>0.22405838337047604</c:v>
                </c:pt>
                <c:pt idx="8">
                  <c:v>0.2834048206024401</c:v>
                </c:pt>
                <c:pt idx="9">
                  <c:v>0.47595938882070904</c:v>
                </c:pt>
                <c:pt idx="10">
                  <c:v>0.68169597157904116</c:v>
                </c:pt>
                <c:pt idx="11">
                  <c:v>0.60413052138785694</c:v>
                </c:pt>
                <c:pt idx="12">
                  <c:v>0.2666970464668999</c:v>
                </c:pt>
                <c:pt idx="13">
                  <c:v>0.45490320493608299</c:v>
                </c:pt>
                <c:pt idx="14">
                  <c:v>0.20835798435343703</c:v>
                </c:pt>
              </c:numCache>
            </c:numRef>
          </c:yVal>
        </c:ser>
        <c:ser>
          <c:idx val="12"/>
          <c:order val="3"/>
          <c:tx>
            <c:v>Europe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CTS4.5!$P$6:$P$20</c:f>
              <c:numCache>
                <c:formatCode>0%</c:formatCode>
                <c:ptCount val="15"/>
                <c:pt idx="0">
                  <c:v>0.20806030624946603</c:v>
                </c:pt>
                <c:pt idx="1">
                  <c:v>0.16698614886384303</c:v>
                </c:pt>
                <c:pt idx="2">
                  <c:v>0.22816094236343201</c:v>
                </c:pt>
                <c:pt idx="3">
                  <c:v>0.10609768751015601</c:v>
                </c:pt>
                <c:pt idx="4">
                  <c:v>5.3543590526985915E-2</c:v>
                </c:pt>
                <c:pt idx="5">
                  <c:v>-0.32477834405887607</c:v>
                </c:pt>
                <c:pt idx="6">
                  <c:v>-0.114205963892674</c:v>
                </c:pt>
                <c:pt idx="7">
                  <c:v>-0.50143970384431991</c:v>
                </c:pt>
                <c:pt idx="8">
                  <c:v>0.16252932912072401</c:v>
                </c:pt>
                <c:pt idx="9">
                  <c:v>0.33237635889930511</c:v>
                </c:pt>
                <c:pt idx="10">
                  <c:v>0.5141602538663389</c:v>
                </c:pt>
                <c:pt idx="11">
                  <c:v>0.53569550531089316</c:v>
                </c:pt>
                <c:pt idx="12">
                  <c:v>0.34066989564469807</c:v>
                </c:pt>
                <c:pt idx="13">
                  <c:v>0.12010999950349599</c:v>
                </c:pt>
                <c:pt idx="14">
                  <c:v>0.113832347611243</c:v>
                </c:pt>
              </c:numCache>
            </c:numRef>
          </c:yVal>
        </c:ser>
        <c:dLbls/>
        <c:axId val="158429184"/>
        <c:axId val="158431104"/>
      </c:scatterChart>
      <c:valAx>
        <c:axId val="158429184"/>
        <c:scaling>
          <c:orientation val="minMax"/>
          <c:max val="201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The fluctuations of national capital in the long run correspond mostly to the fluctuations of private capital (both in Europe and in the U.S.).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072847682119205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431104"/>
        <c:crosses val="autoZero"/>
        <c:crossBetween val="midCat"/>
      </c:valAx>
      <c:valAx>
        <c:axId val="158431104"/>
        <c:scaling>
          <c:orientation val="minMax"/>
          <c:max val="8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  <a:r>
                  <a:rPr lang="fr-FR" baseline="0"/>
                  <a:t> of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99095022624434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842918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5711920529801406"/>
          <c:y val="0.15489130434782605"/>
          <c:w val="0.20033112582781501"/>
          <c:h val="0.2296195652173910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S5.1. Accumulation of private capital in rich countries, 1970-2010</a:t>
            </a:r>
          </a:p>
        </c:rich>
      </c:tx>
      <c:layout>
        <c:manualLayout>
          <c:xMode val="edge"/>
          <c:yMode val="edge"/>
          <c:x val="0.169606733641053"/>
          <c:y val="9.0212456551039214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54139072847682"/>
          <c:y val="0.13722826086956502"/>
          <c:w val="0.58609271523178796"/>
          <c:h val="0.592391304347825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U.S.</a:t>
                    </a:r>
                  </a:p>
                </c:rich>
              </c:tx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Japan</a:t>
                    </a:r>
                  </a:p>
                </c:rich>
              </c:tx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Germany</a:t>
                    </a:r>
                  </a:p>
                </c:rich>
              </c:tx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France</a:t>
                    </a:r>
                  </a:p>
                </c:rich>
              </c:tx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U.K.</a:t>
                    </a:r>
                  </a:p>
                </c:rich>
              </c:tx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Italy</a:t>
                    </a:r>
                  </a:p>
                </c:rich>
              </c:tx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Canada</a:t>
                    </a:r>
                  </a:p>
                </c:rich>
              </c:tx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Australia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Val val="1"/>
            <c:showSerName val="1"/>
          </c:dLbls>
          <c:xVal>
            <c:numRef>
              <c:f>TS5.4!$F$6:$F$13</c:f>
              <c:numCache>
                <c:formatCode>0%</c:formatCode>
                <c:ptCount val="8"/>
                <c:pt idx="0">
                  <c:v>3.9957395162119704</c:v>
                </c:pt>
                <c:pt idx="1">
                  <c:v>6.1600916759122137</c:v>
                </c:pt>
                <c:pt idx="2">
                  <c:v>5.0988972236828776</c:v>
                </c:pt>
                <c:pt idx="3">
                  <c:v>5.26</c:v>
                </c:pt>
                <c:pt idx="4">
                  <c:v>3.7088413731883838</c:v>
                </c:pt>
                <c:pt idx="5">
                  <c:v>6.4382650029602218</c:v>
                </c:pt>
                <c:pt idx="6">
                  <c:v>4.3799376147605704</c:v>
                </c:pt>
                <c:pt idx="7">
                  <c:v>4.1852849024810856</c:v>
                </c:pt>
              </c:numCache>
            </c:numRef>
          </c:xVal>
          <c:yVal>
            <c:numRef>
              <c:f>TS5.4!$E$6:$E$13</c:f>
              <c:numCache>
                <c:formatCode>0%</c:formatCode>
                <c:ptCount val="8"/>
                <c:pt idx="0">
                  <c:v>4.0992189539340229</c:v>
                </c:pt>
                <c:pt idx="1">
                  <c:v>6.0123748511123836</c:v>
                </c:pt>
                <c:pt idx="2">
                  <c:v>4.1171961641333406</c:v>
                </c:pt>
                <c:pt idx="3">
                  <c:v>5.7455781737988447</c:v>
                </c:pt>
                <c:pt idx="4">
                  <c:v>5.2187601920292614</c:v>
                </c:pt>
                <c:pt idx="5">
                  <c:v>6.7647115720394506</c:v>
                </c:pt>
                <c:pt idx="6">
                  <c:v>4.1618898695136046</c:v>
                </c:pt>
                <c:pt idx="7">
                  <c:v>5.1791184923126536</c:v>
                </c:pt>
              </c:numCache>
            </c:numRef>
          </c:yVal>
        </c:ser>
        <c:dLbls>
          <c:showVal val="1"/>
          <c:showSerName val="1"/>
        </c:dLbls>
        <c:axId val="150910848"/>
        <c:axId val="150921984"/>
      </c:scatterChart>
      <c:valAx>
        <c:axId val="150910848"/>
        <c:scaling>
          <c:orientation val="minMax"/>
          <c:max val="7"/>
          <c:min val="3"/>
        </c:scaling>
        <c:axPos val="b"/>
        <c:majorGridlines>
          <c:spPr>
            <a:ln w="12700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Predicted level of private capital in 2010 (% of national income) 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(based on 1970 levels and private savings flows in 1970-2010)</a:t>
                </a:r>
              </a:p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4668874172185401"/>
              <c:y val="0.8260869565217390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921984"/>
        <c:crossesAt val="3"/>
        <c:crossBetween val="midCat"/>
        <c:majorUnit val="0.5"/>
      </c:valAx>
      <c:valAx>
        <c:axId val="150921984"/>
        <c:scaling>
          <c:orientation val="minMax"/>
          <c:max val="7"/>
          <c:min val="3"/>
        </c:scaling>
        <c:axPos val="l"/>
        <c:majorGridlines>
          <c:spPr>
            <a:ln w="12700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Oberserved level of private capital</a:t>
                </a:r>
                <a:r>
                  <a:rPr lang="fr-FR" baseline="0"/>
                  <a:t> in </a:t>
                </a:r>
                <a:r>
                  <a:rPr lang="fr-FR"/>
                  <a:t>2010 
 (% of national income)</a:t>
                </a:r>
              </a:p>
            </c:rich>
          </c:tx>
          <c:layout>
            <c:manualLayout>
              <c:xMode val="edge"/>
              <c:yMode val="edge"/>
              <c:x val="0.10678807947019903"/>
              <c:y val="0.1657608695652170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910848"/>
        <c:crossesAt val="3"/>
        <c:crossBetween val="midCat"/>
        <c:majorUnit val="0.5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525"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S5.2. Private capital in rich countries: 
from the Japanese</a:t>
            </a:r>
            <a:r>
              <a:rPr lang="fr-FR" baseline="0"/>
              <a:t> to the Spanish bubble</a:t>
            </a:r>
            <a:endParaRPr lang="fr-FR"/>
          </a:p>
        </c:rich>
      </c:tx>
      <c:layout>
        <c:manualLayout>
          <c:xMode val="edge"/>
          <c:yMode val="edge"/>
          <c:x val="0.30910400262467208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276465441819856E-2"/>
          <c:y val="0.10644339221110902"/>
          <c:w val="0.88073394495412793"/>
          <c:h val="0.75543478260869612"/>
        </c:manualLayout>
      </c:layout>
      <c:scatterChart>
        <c:scatterStyle val="lineMarker"/>
        <c:ser>
          <c:idx val="0"/>
          <c:order val="0"/>
          <c:tx>
            <c:v>U.S.A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TS5.1!$B$5:$B$45</c:f>
              <c:numCache>
                <c:formatCode>0%</c:formatCode>
                <c:ptCount val="41"/>
                <c:pt idx="0">
                  <c:v>3.4226537188975712</c:v>
                </c:pt>
                <c:pt idx="1">
                  <c:v>3.4088377503539355</c:v>
                </c:pt>
                <c:pt idx="2">
                  <c:v>3.4871415454462347</c:v>
                </c:pt>
                <c:pt idx="3">
                  <c:v>3.3918808399871017</c:v>
                </c:pt>
                <c:pt idx="4">
                  <c:v>3.2149786413857973</c:v>
                </c:pt>
                <c:pt idx="5">
                  <c:v>3.1996274285959641</c:v>
                </c:pt>
                <c:pt idx="6">
                  <c:v>3.2677394156192463</c:v>
                </c:pt>
                <c:pt idx="7">
                  <c:v>3.2569104151823725</c:v>
                </c:pt>
                <c:pt idx="8">
                  <c:v>3.2186925830129525</c:v>
                </c:pt>
                <c:pt idx="9">
                  <c:v>3.329303060115663</c:v>
                </c:pt>
                <c:pt idx="10">
                  <c:v>3.549280918463293</c:v>
                </c:pt>
                <c:pt idx="11">
                  <c:v>3.50605987885847</c:v>
                </c:pt>
                <c:pt idx="12">
                  <c:v>3.5893093360470303</c:v>
                </c:pt>
                <c:pt idx="13">
                  <c:v>3.569471095215627</c:v>
                </c:pt>
                <c:pt idx="14">
                  <c:v>3.3911120614284846</c:v>
                </c:pt>
                <c:pt idx="15">
                  <c:v>3.4551967348475925</c:v>
                </c:pt>
                <c:pt idx="16">
                  <c:v>3.6350989216437783</c:v>
                </c:pt>
                <c:pt idx="17">
                  <c:v>3.6619046165247711</c:v>
                </c:pt>
                <c:pt idx="18">
                  <c:v>3.6226930462800104</c:v>
                </c:pt>
                <c:pt idx="19">
                  <c:v>3.7293765270503387</c:v>
                </c:pt>
                <c:pt idx="20">
                  <c:v>3.721940025269058</c:v>
                </c:pt>
                <c:pt idx="21">
                  <c:v>3.7741848893065275</c:v>
                </c:pt>
                <c:pt idx="22">
                  <c:v>3.7862470745056762</c:v>
                </c:pt>
                <c:pt idx="23">
                  <c:v>3.8004754680065398</c:v>
                </c:pt>
                <c:pt idx="24">
                  <c:v>3.7165334939478738</c:v>
                </c:pt>
                <c:pt idx="25">
                  <c:v>3.7760689748010057</c:v>
                </c:pt>
                <c:pt idx="26">
                  <c:v>3.8854873001704133</c:v>
                </c:pt>
                <c:pt idx="27">
                  <c:v>4.0093141285825782</c:v>
                </c:pt>
                <c:pt idx="28">
                  <c:v>4.2395115893288189</c:v>
                </c:pt>
                <c:pt idx="29">
                  <c:v>4.5210899378063951</c:v>
                </c:pt>
                <c:pt idx="30">
                  <c:v>4.5034758561165029</c:v>
                </c:pt>
                <c:pt idx="31">
                  <c:v>4.3644973440999051</c:v>
                </c:pt>
                <c:pt idx="32">
                  <c:v>4.1682991648010974</c:v>
                </c:pt>
                <c:pt idx="33">
                  <c:v>4.2115182199503556</c:v>
                </c:pt>
                <c:pt idx="34">
                  <c:v>4.4712052535142339</c:v>
                </c:pt>
                <c:pt idx="35">
                  <c:v>4.6984321330890051</c:v>
                </c:pt>
                <c:pt idx="36">
                  <c:v>4.8775009383288763</c:v>
                </c:pt>
                <c:pt idx="37">
                  <c:v>4.9402320000077449</c:v>
                </c:pt>
                <c:pt idx="38">
                  <c:v>4.3601604779180008</c:v>
                </c:pt>
                <c:pt idx="39">
                  <c:v>4.0607640596731978</c:v>
                </c:pt>
                <c:pt idx="40">
                  <c:v>4.0992189539340229</c:v>
                </c:pt>
              </c:numCache>
            </c:numRef>
          </c:yVal>
        </c:ser>
        <c:ser>
          <c:idx val="1"/>
          <c:order val="1"/>
          <c:tx>
            <c:v>Japan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TS5.1!$C$5:$C$45</c:f>
              <c:numCache>
                <c:formatCode>0%</c:formatCode>
                <c:ptCount val="41"/>
                <c:pt idx="0">
                  <c:v>2.9862145656142949</c:v>
                </c:pt>
                <c:pt idx="1">
                  <c:v>3.2799380147943409</c:v>
                </c:pt>
                <c:pt idx="2">
                  <c:v>3.7348042803843233</c:v>
                </c:pt>
                <c:pt idx="3">
                  <c:v>4.036507904537916</c:v>
                </c:pt>
                <c:pt idx="4">
                  <c:v>3.960247003781006</c:v>
                </c:pt>
                <c:pt idx="5">
                  <c:v>3.8553519373355947</c:v>
                </c:pt>
                <c:pt idx="6">
                  <c:v>3.7475361922898376</c:v>
                </c:pt>
                <c:pt idx="7">
                  <c:v>3.734153155999818</c:v>
                </c:pt>
                <c:pt idx="8">
                  <c:v>3.7812841116662881</c:v>
                </c:pt>
                <c:pt idx="9">
                  <c:v>4.0565372119135201</c:v>
                </c:pt>
                <c:pt idx="10">
                  <c:v>4.3369940818242174</c:v>
                </c:pt>
                <c:pt idx="11">
                  <c:v>4.5719466272837783</c:v>
                </c:pt>
                <c:pt idx="12">
                  <c:v>4.7407012695077446</c:v>
                </c:pt>
                <c:pt idx="13">
                  <c:v>4.8822594234633412</c:v>
                </c:pt>
                <c:pt idx="14">
                  <c:v>4.8566827612737384</c:v>
                </c:pt>
                <c:pt idx="15">
                  <c:v>4.864342133350311</c:v>
                </c:pt>
                <c:pt idx="16">
                  <c:v>5.2978305618223951</c:v>
                </c:pt>
                <c:pt idx="17">
                  <c:v>6.1063262666239932</c:v>
                </c:pt>
                <c:pt idx="18">
                  <c:v>6.5578018170313017</c:v>
                </c:pt>
                <c:pt idx="19">
                  <c:v>6.9228301425026499</c:v>
                </c:pt>
                <c:pt idx="20">
                  <c:v>6.9852527005602569</c:v>
                </c:pt>
                <c:pt idx="21">
                  <c:v>6.6144321899299356</c:v>
                </c:pt>
                <c:pt idx="22">
                  <c:v>6.2668374335442145</c:v>
                </c:pt>
                <c:pt idx="23">
                  <c:v>6.097805095069381</c:v>
                </c:pt>
                <c:pt idx="24">
                  <c:v>6.0943060294307356</c:v>
                </c:pt>
                <c:pt idx="25">
                  <c:v>6.0205640302121965</c:v>
                </c:pt>
                <c:pt idx="26">
                  <c:v>5.8571923186344446</c:v>
                </c:pt>
                <c:pt idx="27">
                  <c:v>5.7698263728040375</c:v>
                </c:pt>
                <c:pt idx="28">
                  <c:v>5.9201108144394441</c:v>
                </c:pt>
                <c:pt idx="29">
                  <c:v>6.0186246205383176</c:v>
                </c:pt>
                <c:pt idx="30">
                  <c:v>5.9627985295120389</c:v>
                </c:pt>
                <c:pt idx="31">
                  <c:v>5.8966939702779166</c:v>
                </c:pt>
                <c:pt idx="32">
                  <c:v>5.836365115340433</c:v>
                </c:pt>
                <c:pt idx="33">
                  <c:v>5.8054739165566698</c:v>
                </c:pt>
                <c:pt idx="34">
                  <c:v>5.7075874671510851</c:v>
                </c:pt>
                <c:pt idx="35">
                  <c:v>5.7382802906597403</c:v>
                </c:pt>
                <c:pt idx="36">
                  <c:v>5.834684463231631</c:v>
                </c:pt>
                <c:pt idx="37">
                  <c:v>5.7850609896775786</c:v>
                </c:pt>
                <c:pt idx="38">
                  <c:v>5.8680920683093456</c:v>
                </c:pt>
                <c:pt idx="39">
                  <c:v>6.1908959381845206</c:v>
                </c:pt>
                <c:pt idx="40">
                  <c:v>6.0123748511123836</c:v>
                </c:pt>
              </c:numCache>
            </c:numRef>
          </c:yVal>
        </c:ser>
        <c:ser>
          <c:idx val="2"/>
          <c:order val="2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TS5.1!$D$5:$D$45</c:f>
              <c:numCache>
                <c:formatCode>0%</c:formatCode>
                <c:ptCount val="41"/>
                <c:pt idx="0">
                  <c:v>2.2502831196499398</c:v>
                </c:pt>
                <c:pt idx="1">
                  <c:v>2.1999736856030077</c:v>
                </c:pt>
                <c:pt idx="2">
                  <c:v>2.217839388459105</c:v>
                </c:pt>
                <c:pt idx="3">
                  <c:v>2.1847991216575466</c:v>
                </c:pt>
                <c:pt idx="4">
                  <c:v>2.201266980927421</c:v>
                </c:pt>
                <c:pt idx="5">
                  <c:v>2.2946543184186701</c:v>
                </c:pt>
                <c:pt idx="6">
                  <c:v>2.2867688807014632</c:v>
                </c:pt>
                <c:pt idx="7">
                  <c:v>2.3644996989855089</c:v>
                </c:pt>
                <c:pt idx="8">
                  <c:v>2.4575176359320801</c:v>
                </c:pt>
                <c:pt idx="9">
                  <c:v>2.4860350732181575</c:v>
                </c:pt>
                <c:pt idx="10">
                  <c:v>2.5296440222246006</c:v>
                </c:pt>
                <c:pt idx="11">
                  <c:v>2.6201322868662666</c:v>
                </c:pt>
                <c:pt idx="12">
                  <c:v>2.7274424416106249</c:v>
                </c:pt>
                <c:pt idx="13">
                  <c:v>2.7966124660251577</c:v>
                </c:pt>
                <c:pt idx="14">
                  <c:v>2.8367279216089676</c:v>
                </c:pt>
                <c:pt idx="15">
                  <c:v>2.9034284142418336</c:v>
                </c:pt>
                <c:pt idx="16">
                  <c:v>2.9464328554905124</c:v>
                </c:pt>
                <c:pt idx="17">
                  <c:v>3.0424496533809435</c:v>
                </c:pt>
                <c:pt idx="18">
                  <c:v>3.0329746019884198</c:v>
                </c:pt>
                <c:pt idx="19">
                  <c:v>3.0119389996468575</c:v>
                </c:pt>
                <c:pt idx="20">
                  <c:v>2.9333746563257113</c:v>
                </c:pt>
                <c:pt idx="21">
                  <c:v>2.8688145573027168</c:v>
                </c:pt>
                <c:pt idx="22">
                  <c:v>2.8975181887131658</c:v>
                </c:pt>
                <c:pt idx="23">
                  <c:v>3.036855999669998</c:v>
                </c:pt>
                <c:pt idx="24">
                  <c:v>3.0717222837260798</c:v>
                </c:pt>
                <c:pt idx="25">
                  <c:v>3.1027737244881708</c:v>
                </c:pt>
                <c:pt idx="26">
                  <c:v>3.2075004078354605</c:v>
                </c:pt>
                <c:pt idx="27">
                  <c:v>3.3114243414965143</c:v>
                </c:pt>
                <c:pt idx="28">
                  <c:v>3.406880512262898</c:v>
                </c:pt>
                <c:pt idx="29">
                  <c:v>3.5080050027562582</c:v>
                </c:pt>
                <c:pt idx="30">
                  <c:v>3.5647393782653829</c:v>
                </c:pt>
                <c:pt idx="31">
                  <c:v>3.5848496164030137</c:v>
                </c:pt>
                <c:pt idx="32">
                  <c:v>3.6301687917153891</c:v>
                </c:pt>
                <c:pt idx="33">
                  <c:v>3.7054650841843779</c:v>
                </c:pt>
                <c:pt idx="34">
                  <c:v>3.7228401653644037</c:v>
                </c:pt>
                <c:pt idx="35">
                  <c:v>3.836950921873608</c:v>
                </c:pt>
                <c:pt idx="36">
                  <c:v>3.7778984791625541</c:v>
                </c:pt>
                <c:pt idx="37">
                  <c:v>3.7904863078375826</c:v>
                </c:pt>
                <c:pt idx="38">
                  <c:v>3.8965415698720678</c:v>
                </c:pt>
                <c:pt idx="39">
                  <c:v>4.1519528507916696</c:v>
                </c:pt>
                <c:pt idx="40">
                  <c:v>4.1171961641333406</c:v>
                </c:pt>
              </c:numCache>
            </c:numRef>
          </c:yVal>
        </c:ser>
        <c:ser>
          <c:idx val="3"/>
          <c:order val="3"/>
          <c:tx>
            <c:v>France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TS5.1!$E$5:$E$45</c:f>
              <c:numCache>
                <c:formatCode>0%</c:formatCode>
                <c:ptCount val="41"/>
                <c:pt idx="0">
                  <c:v>3.1004130827684384</c:v>
                </c:pt>
                <c:pt idx="1">
                  <c:v>3.0352847343410638</c:v>
                </c:pt>
                <c:pt idx="2">
                  <c:v>3.0722426869626336</c:v>
                </c:pt>
                <c:pt idx="3">
                  <c:v>3.0456464324223362</c:v>
                </c:pt>
                <c:pt idx="4">
                  <c:v>3.0336730545103263</c:v>
                </c:pt>
                <c:pt idx="5">
                  <c:v>3.1704652139327827</c:v>
                </c:pt>
                <c:pt idx="6">
                  <c:v>3.1466978262364105</c:v>
                </c:pt>
                <c:pt idx="7">
                  <c:v>3.1666940300571573</c:v>
                </c:pt>
                <c:pt idx="8">
                  <c:v>3.1886387184295426</c:v>
                </c:pt>
                <c:pt idx="9">
                  <c:v>3.1889673551272804</c:v>
                </c:pt>
                <c:pt idx="10">
                  <c:v>3.2118056113271019</c:v>
                </c:pt>
                <c:pt idx="11">
                  <c:v>3.2074398077050446</c:v>
                </c:pt>
                <c:pt idx="12">
                  <c:v>3.1283475539150944</c:v>
                </c:pt>
                <c:pt idx="13">
                  <c:v>3.1471068276818874</c:v>
                </c:pt>
                <c:pt idx="14">
                  <c:v>3.1560138321158506</c:v>
                </c:pt>
                <c:pt idx="15">
                  <c:v>3.1394162430219281</c:v>
                </c:pt>
                <c:pt idx="16">
                  <c:v>3.1764334305569206</c:v>
                </c:pt>
                <c:pt idx="17">
                  <c:v>3.2498375839732478</c:v>
                </c:pt>
                <c:pt idx="18">
                  <c:v>3.250671861234125</c:v>
                </c:pt>
                <c:pt idx="19">
                  <c:v>3.3777166704724575</c:v>
                </c:pt>
                <c:pt idx="20">
                  <c:v>3.4302072819613145</c:v>
                </c:pt>
                <c:pt idx="21">
                  <c:v>3.4168603017587356</c:v>
                </c:pt>
                <c:pt idx="22">
                  <c:v>3.3700193695995178</c:v>
                </c:pt>
                <c:pt idx="23">
                  <c:v>3.424046964805993</c:v>
                </c:pt>
                <c:pt idx="24">
                  <c:v>3.3918291219630556</c:v>
                </c:pt>
                <c:pt idx="25">
                  <c:v>3.3335177678547385</c:v>
                </c:pt>
                <c:pt idx="26">
                  <c:v>3.3633995976710387</c:v>
                </c:pt>
                <c:pt idx="27">
                  <c:v>3.4014191754577796</c:v>
                </c:pt>
                <c:pt idx="28">
                  <c:v>3.4165427277573701</c:v>
                </c:pt>
                <c:pt idx="29">
                  <c:v>3.5904677972472081</c:v>
                </c:pt>
                <c:pt idx="30">
                  <c:v>3.7566782417445821</c:v>
                </c:pt>
                <c:pt idx="31">
                  <c:v>3.8453884378285026</c:v>
                </c:pt>
                <c:pt idx="32">
                  <c:v>3.9938959299801318</c:v>
                </c:pt>
                <c:pt idx="33">
                  <c:v>4.2358604522676924</c:v>
                </c:pt>
                <c:pt idx="34">
                  <c:v>4.5678614370145816</c:v>
                </c:pt>
                <c:pt idx="35">
                  <c:v>4.9989152442658336</c:v>
                </c:pt>
                <c:pt idx="36">
                  <c:v>5.3381694123482886</c:v>
                </c:pt>
                <c:pt idx="37">
                  <c:v>5.5345988168285478</c:v>
                </c:pt>
                <c:pt idx="38">
                  <c:v>5.5254698023123865</c:v>
                </c:pt>
                <c:pt idx="39">
                  <c:v>5.6261005104726474</c:v>
                </c:pt>
                <c:pt idx="40">
                  <c:v>5.7455781737988447</c:v>
                </c:pt>
              </c:numCache>
            </c:numRef>
          </c:yVal>
        </c:ser>
        <c:ser>
          <c:idx val="6"/>
          <c:order val="4"/>
          <c:tx>
            <c:v>U.K.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TS5.1!$F$5:$F$45</c:f>
              <c:numCache>
                <c:formatCode>0%</c:formatCode>
                <c:ptCount val="41"/>
                <c:pt idx="0">
                  <c:v>3.0560606608405596</c:v>
                </c:pt>
                <c:pt idx="1">
                  <c:v>3.281362116406509</c:v>
                </c:pt>
                <c:pt idx="2">
                  <c:v>3.5351728572091248</c:v>
                </c:pt>
                <c:pt idx="3">
                  <c:v>3.4015466274180985</c:v>
                </c:pt>
                <c:pt idx="4">
                  <c:v>3.3735529856295456</c:v>
                </c:pt>
                <c:pt idx="5">
                  <c:v>3.0118957799855379</c:v>
                </c:pt>
                <c:pt idx="6">
                  <c:v>2.8277830036556879</c:v>
                </c:pt>
                <c:pt idx="7">
                  <c:v>2.842642853053607</c:v>
                </c:pt>
                <c:pt idx="8">
                  <c:v>2.9820666097118496</c:v>
                </c:pt>
                <c:pt idx="9">
                  <c:v>3.1287144009124117</c:v>
                </c:pt>
                <c:pt idx="10">
                  <c:v>3.0913867276346281</c:v>
                </c:pt>
                <c:pt idx="11">
                  <c:v>3.0984842454713206</c:v>
                </c:pt>
                <c:pt idx="12">
                  <c:v>3.1436939188295252</c:v>
                </c:pt>
                <c:pt idx="13">
                  <c:v>3.2209356606021586</c:v>
                </c:pt>
                <c:pt idx="14">
                  <c:v>3.3245364993920932</c:v>
                </c:pt>
                <c:pt idx="15">
                  <c:v>3.3820364052372867</c:v>
                </c:pt>
                <c:pt idx="16">
                  <c:v>3.6097570683270486</c:v>
                </c:pt>
                <c:pt idx="17">
                  <c:v>3.7917582072117524</c:v>
                </c:pt>
                <c:pt idx="18">
                  <c:v>4.0199662037665576</c:v>
                </c:pt>
                <c:pt idx="19">
                  <c:v>4.3522248554785268</c:v>
                </c:pt>
                <c:pt idx="20">
                  <c:v>4.2907495651636935</c:v>
                </c:pt>
                <c:pt idx="21">
                  <c:v>4.1785826555070855</c:v>
                </c:pt>
                <c:pt idx="22">
                  <c:v>4.1060182959788873</c:v>
                </c:pt>
                <c:pt idx="23">
                  <c:v>4.2037419969160146</c:v>
                </c:pt>
                <c:pt idx="24">
                  <c:v>4.1150815702774359</c:v>
                </c:pt>
                <c:pt idx="25">
                  <c:v>4.0338887070017497</c:v>
                </c:pt>
                <c:pt idx="26">
                  <c:v>4.1042967640695487</c:v>
                </c:pt>
                <c:pt idx="27">
                  <c:v>4.3155495089111398</c:v>
                </c:pt>
                <c:pt idx="28">
                  <c:v>4.5334498290606966</c:v>
                </c:pt>
                <c:pt idx="29">
                  <c:v>4.9396859730307403</c:v>
                </c:pt>
                <c:pt idx="30">
                  <c:v>5.1455500736180717</c:v>
                </c:pt>
                <c:pt idx="31">
                  <c:v>4.9364069115484526</c:v>
                </c:pt>
                <c:pt idx="32">
                  <c:v>4.6585470248550056</c:v>
                </c:pt>
                <c:pt idx="33">
                  <c:v>4.6480218685169348</c:v>
                </c:pt>
                <c:pt idx="34">
                  <c:v>4.811958491825405</c:v>
                </c:pt>
                <c:pt idx="35">
                  <c:v>4.9921472046264608</c:v>
                </c:pt>
                <c:pt idx="36">
                  <c:v>5.1893986650077348</c:v>
                </c:pt>
                <c:pt idx="37">
                  <c:v>5.2271083062510666</c:v>
                </c:pt>
                <c:pt idx="38">
                  <c:v>4.9052220595040925</c:v>
                </c:pt>
                <c:pt idx="39">
                  <c:v>5.0440527633202086</c:v>
                </c:pt>
                <c:pt idx="40">
                  <c:v>5.2187601920292614</c:v>
                </c:pt>
              </c:numCache>
            </c:numRef>
          </c:yVal>
        </c:ser>
        <c:ser>
          <c:idx val="4"/>
          <c:order val="5"/>
          <c:tx>
            <c:v>Italy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TS5.1!$G$5:$G$45</c:f>
              <c:numCache>
                <c:formatCode>0%</c:formatCode>
                <c:ptCount val="41"/>
                <c:pt idx="0">
                  <c:v>2.3921563764711826</c:v>
                </c:pt>
                <c:pt idx="1">
                  <c:v>2.4484560934606558</c:v>
                </c:pt>
                <c:pt idx="2">
                  <c:v>2.5776339785968734</c:v>
                </c:pt>
                <c:pt idx="3">
                  <c:v>2.5316735314332965</c:v>
                </c:pt>
                <c:pt idx="4">
                  <c:v>2.8196300166661388</c:v>
                </c:pt>
                <c:pt idx="5">
                  <c:v>3.2073186990734341</c:v>
                </c:pt>
                <c:pt idx="6">
                  <c:v>3.0403188867400783</c:v>
                </c:pt>
                <c:pt idx="7">
                  <c:v>2.9980298450769611</c:v>
                </c:pt>
                <c:pt idx="8">
                  <c:v>2.9399636053426019</c:v>
                </c:pt>
                <c:pt idx="9">
                  <c:v>2.9844824821481626</c:v>
                </c:pt>
                <c:pt idx="10">
                  <c:v>3.2191418964414114</c:v>
                </c:pt>
                <c:pt idx="11">
                  <c:v>3.6486889809305021</c:v>
                </c:pt>
                <c:pt idx="12">
                  <c:v>3.8252878867379674</c:v>
                </c:pt>
                <c:pt idx="13">
                  <c:v>3.7839347408454014</c:v>
                </c:pt>
                <c:pt idx="14">
                  <c:v>3.68725754425826</c:v>
                </c:pt>
                <c:pt idx="15">
                  <c:v>3.6301378278245306</c:v>
                </c:pt>
                <c:pt idx="16">
                  <c:v>3.7118860434788856</c:v>
                </c:pt>
                <c:pt idx="17">
                  <c:v>3.7256482545531227</c:v>
                </c:pt>
                <c:pt idx="18">
                  <c:v>3.6910340879659307</c:v>
                </c:pt>
                <c:pt idx="19">
                  <c:v>4.0104656497731677</c:v>
                </c:pt>
                <c:pt idx="20">
                  <c:v>4.4805850718883296</c:v>
                </c:pt>
                <c:pt idx="21">
                  <c:v>4.8534361743217396</c:v>
                </c:pt>
                <c:pt idx="22">
                  <c:v>5.3419314660673241</c:v>
                </c:pt>
                <c:pt idx="23">
                  <c:v>5.7515775874857438</c:v>
                </c:pt>
                <c:pt idx="24">
                  <c:v>5.558969647918814</c:v>
                </c:pt>
                <c:pt idx="25">
                  <c:v>5.1838702041174036</c:v>
                </c:pt>
                <c:pt idx="26">
                  <c:v>5.1355548143459027</c:v>
                </c:pt>
                <c:pt idx="27">
                  <c:v>5.2948199364686888</c:v>
                </c:pt>
                <c:pt idx="28">
                  <c:v>5.5084888638697596</c:v>
                </c:pt>
                <c:pt idx="29">
                  <c:v>5.6139391520714357</c:v>
                </c:pt>
                <c:pt idx="30">
                  <c:v>5.6319098860160066</c:v>
                </c:pt>
                <c:pt idx="31">
                  <c:v>5.6166662748939817</c:v>
                </c:pt>
                <c:pt idx="32">
                  <c:v>5.6955751573419375</c:v>
                </c:pt>
                <c:pt idx="33">
                  <c:v>5.8837604481548409</c:v>
                </c:pt>
                <c:pt idx="34">
                  <c:v>5.9956417726836717</c:v>
                </c:pt>
                <c:pt idx="35">
                  <c:v>6.2362241942999015</c:v>
                </c:pt>
                <c:pt idx="36">
                  <c:v>6.3720845158979378</c:v>
                </c:pt>
                <c:pt idx="37">
                  <c:v>6.4248318162521114</c:v>
                </c:pt>
                <c:pt idx="38">
                  <c:v>6.6071118669644848</c:v>
                </c:pt>
                <c:pt idx="39">
                  <c:v>6.9084990871159802</c:v>
                </c:pt>
                <c:pt idx="40">
                  <c:v>6.7647115720394506</c:v>
                </c:pt>
              </c:numCache>
            </c:numRef>
          </c:yVal>
        </c:ser>
        <c:ser>
          <c:idx val="7"/>
          <c:order val="6"/>
          <c:tx>
            <c:v>Canada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TS5.1!$H$5:$H$45</c:f>
              <c:numCache>
                <c:formatCode>0%</c:formatCode>
                <c:ptCount val="41"/>
                <c:pt idx="0">
                  <c:v>2.4699924651597476</c:v>
                </c:pt>
                <c:pt idx="1">
                  <c:v>2.5189944068433925</c:v>
                </c:pt>
                <c:pt idx="2">
                  <c:v>2.5107244177950525</c:v>
                </c:pt>
                <c:pt idx="3">
                  <c:v>2.4636757797322599</c:v>
                </c:pt>
                <c:pt idx="4">
                  <c:v>2.3859955154966141</c:v>
                </c:pt>
                <c:pt idx="5">
                  <c:v>2.4161385011287266</c:v>
                </c:pt>
                <c:pt idx="6">
                  <c:v>2.3586726524076398</c:v>
                </c:pt>
                <c:pt idx="7">
                  <c:v>2.4311543920104324</c:v>
                </c:pt>
                <c:pt idx="8">
                  <c:v>2.505635643789426</c:v>
                </c:pt>
                <c:pt idx="9">
                  <c:v>2.5493567772646064</c:v>
                </c:pt>
                <c:pt idx="10">
                  <c:v>2.6440159184476544</c:v>
                </c:pt>
                <c:pt idx="11">
                  <c:v>2.6147625658272071</c:v>
                </c:pt>
                <c:pt idx="12">
                  <c:v>2.7296213238848837</c:v>
                </c:pt>
                <c:pt idx="13">
                  <c:v>2.7683675049909358</c:v>
                </c:pt>
                <c:pt idx="14">
                  <c:v>2.7603429647384621</c:v>
                </c:pt>
                <c:pt idx="15">
                  <c:v>2.7415688785098862</c:v>
                </c:pt>
                <c:pt idx="16">
                  <c:v>2.843574895110724</c:v>
                </c:pt>
                <c:pt idx="17">
                  <c:v>2.821021924292217</c:v>
                </c:pt>
                <c:pt idx="18">
                  <c:v>2.7618487567954983</c:v>
                </c:pt>
                <c:pt idx="19">
                  <c:v>2.8394290166198766</c:v>
                </c:pt>
                <c:pt idx="20">
                  <c:v>2.9435626379185531</c:v>
                </c:pt>
                <c:pt idx="21">
                  <c:v>3.0798619541465779</c:v>
                </c:pt>
                <c:pt idx="22">
                  <c:v>3.2552219611764874</c:v>
                </c:pt>
                <c:pt idx="23">
                  <c:v>3.4097174322705408</c:v>
                </c:pt>
                <c:pt idx="24">
                  <c:v>3.4766718737102416</c:v>
                </c:pt>
                <c:pt idx="25">
                  <c:v>3.4629348575350667</c:v>
                </c:pt>
                <c:pt idx="26">
                  <c:v>3.6299423316931767</c:v>
                </c:pt>
                <c:pt idx="27">
                  <c:v>3.7363776842401779</c:v>
                </c:pt>
                <c:pt idx="28">
                  <c:v>3.8041617531575587</c:v>
                </c:pt>
                <c:pt idx="29">
                  <c:v>3.7748101001949279</c:v>
                </c:pt>
                <c:pt idx="30">
                  <c:v>3.6548429653820866</c:v>
                </c:pt>
                <c:pt idx="31">
                  <c:v>3.6803367211466109</c:v>
                </c:pt>
                <c:pt idx="32">
                  <c:v>3.5777023327127373</c:v>
                </c:pt>
                <c:pt idx="33">
                  <c:v>3.553679897462068</c:v>
                </c:pt>
                <c:pt idx="34">
                  <c:v>3.5996545705601148</c:v>
                </c:pt>
                <c:pt idx="35">
                  <c:v>3.7259917845981683</c:v>
                </c:pt>
                <c:pt idx="36">
                  <c:v>3.8825268190112197</c:v>
                </c:pt>
                <c:pt idx="37">
                  <c:v>4.015444083081352</c:v>
                </c:pt>
                <c:pt idx="38">
                  <c:v>3.8275212688438645</c:v>
                </c:pt>
                <c:pt idx="39">
                  <c:v>4.1259128728982031</c:v>
                </c:pt>
                <c:pt idx="40">
                  <c:v>4.1618898695136046</c:v>
                </c:pt>
              </c:numCache>
            </c:numRef>
          </c:yVal>
        </c:ser>
        <c:ser>
          <c:idx val="5"/>
          <c:order val="7"/>
          <c:tx>
            <c:v>Australia</c:v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TS5.1!$I$5:$I$45</c:f>
              <c:numCache>
                <c:formatCode>0%</c:formatCode>
                <c:ptCount val="41"/>
                <c:pt idx="0">
                  <c:v>3.2979764741874851</c:v>
                </c:pt>
                <c:pt idx="1">
                  <c:v>3.3849122554023356</c:v>
                </c:pt>
                <c:pt idx="2">
                  <c:v>3.440290472127149</c:v>
                </c:pt>
                <c:pt idx="3">
                  <c:v>3.4712556642592713</c:v>
                </c:pt>
                <c:pt idx="4">
                  <c:v>3.481021892108298</c:v>
                </c:pt>
                <c:pt idx="5">
                  <c:v>3.4884467788623357</c:v>
                </c:pt>
                <c:pt idx="6">
                  <c:v>3.4536068203459798</c:v>
                </c:pt>
                <c:pt idx="7">
                  <c:v>3.4138366089756222</c:v>
                </c:pt>
                <c:pt idx="8">
                  <c:v>3.4814167538233831</c:v>
                </c:pt>
                <c:pt idx="9">
                  <c:v>3.3648218138933408</c:v>
                </c:pt>
                <c:pt idx="10">
                  <c:v>3.3703886117462627</c:v>
                </c:pt>
                <c:pt idx="11">
                  <c:v>3.4535062417602527</c:v>
                </c:pt>
                <c:pt idx="12">
                  <c:v>3.4680072836930607</c:v>
                </c:pt>
                <c:pt idx="13">
                  <c:v>3.5134065159304533</c:v>
                </c:pt>
                <c:pt idx="14">
                  <c:v>3.4534845218045325</c:v>
                </c:pt>
                <c:pt idx="15">
                  <c:v>3.499225038826494</c:v>
                </c:pt>
                <c:pt idx="16">
                  <c:v>3.499957422172463</c:v>
                </c:pt>
                <c:pt idx="17">
                  <c:v>3.5072751152537216</c:v>
                </c:pt>
                <c:pt idx="18">
                  <c:v>3.5528338268487758</c:v>
                </c:pt>
                <c:pt idx="19">
                  <c:v>3.7543906554936601</c:v>
                </c:pt>
                <c:pt idx="20">
                  <c:v>3.862820260299086</c:v>
                </c:pt>
                <c:pt idx="21">
                  <c:v>4.0090902834504778</c:v>
                </c:pt>
                <c:pt idx="22">
                  <c:v>4.0988855402221835</c:v>
                </c:pt>
                <c:pt idx="23">
                  <c:v>4.0300877928265759</c:v>
                </c:pt>
                <c:pt idx="24">
                  <c:v>4.0786015030135969</c:v>
                </c:pt>
                <c:pt idx="25">
                  <c:v>4.1171195564420762</c:v>
                </c:pt>
                <c:pt idx="26">
                  <c:v>4.0052748556715141</c:v>
                </c:pt>
                <c:pt idx="27">
                  <c:v>4.0661988196600776</c:v>
                </c:pt>
                <c:pt idx="28">
                  <c:v>4.1732226483753916</c:v>
                </c:pt>
                <c:pt idx="29">
                  <c:v>4.2885540538951039</c:v>
                </c:pt>
                <c:pt idx="30">
                  <c:v>4.423764857156975</c:v>
                </c:pt>
                <c:pt idx="31">
                  <c:v>4.5384763496205816</c:v>
                </c:pt>
                <c:pt idx="32">
                  <c:v>4.632051641874825</c:v>
                </c:pt>
                <c:pt idx="33">
                  <c:v>4.8161720868947047</c:v>
                </c:pt>
                <c:pt idx="34">
                  <c:v>5.0022475560453659</c:v>
                </c:pt>
                <c:pt idx="35">
                  <c:v>5.2190397125562322</c:v>
                </c:pt>
                <c:pt idx="36">
                  <c:v>5.3206272356994999</c:v>
                </c:pt>
                <c:pt idx="37">
                  <c:v>5.5520363994264788</c:v>
                </c:pt>
                <c:pt idx="38">
                  <c:v>5.4384877595289716</c:v>
                </c:pt>
                <c:pt idx="39">
                  <c:v>5.0380539461474276</c:v>
                </c:pt>
                <c:pt idx="40">
                  <c:v>5.1791184923126536</c:v>
                </c:pt>
              </c:numCache>
            </c:numRef>
          </c:yVal>
        </c:ser>
        <c:ser>
          <c:idx val="8"/>
          <c:order val="8"/>
          <c:tx>
            <c:v>Spain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TS5.1!$J$5:$J$45</c:f>
              <c:numCache>
                <c:formatCode>General</c:formatCode>
                <c:ptCount val="41"/>
                <c:pt idx="17" formatCode="0%">
                  <c:v>3.615826869852115</c:v>
                </c:pt>
                <c:pt idx="18" formatCode="0%">
                  <c:v>3.8533584195096102</c:v>
                </c:pt>
                <c:pt idx="19" formatCode="0%">
                  <c:v>4.1559617794065788</c:v>
                </c:pt>
                <c:pt idx="20" formatCode="0%">
                  <c:v>4.3486414248548915</c:v>
                </c:pt>
                <c:pt idx="21" formatCode="0%">
                  <c:v>4.5707936708066521</c:v>
                </c:pt>
                <c:pt idx="22" formatCode="0%">
                  <c:v>4.5290373837400173</c:v>
                </c:pt>
                <c:pt idx="23" formatCode="0%">
                  <c:v>4.4304302122107648</c:v>
                </c:pt>
                <c:pt idx="24" formatCode="0%">
                  <c:v>4.4387555448071323</c:v>
                </c:pt>
                <c:pt idx="25" formatCode="0%">
                  <c:v>4.2952539640851812</c:v>
                </c:pt>
                <c:pt idx="26" formatCode="0%">
                  <c:v>4.3297335734534341</c:v>
                </c:pt>
                <c:pt idx="27" formatCode="0%">
                  <c:v>4.3284426188039546</c:v>
                </c:pt>
                <c:pt idx="28" formatCode="0%">
                  <c:v>4.4218146542629846</c:v>
                </c:pt>
                <c:pt idx="29" formatCode="0%">
                  <c:v>4.6265657487319256</c:v>
                </c:pt>
                <c:pt idx="30" formatCode="0%">
                  <c:v>4.7898303742081065</c:v>
                </c:pt>
                <c:pt idx="31" formatCode="0%">
                  <c:v>5.0674963903648162</c:v>
                </c:pt>
                <c:pt idx="32" formatCode="0%">
                  <c:v>5.4586536743969951</c:v>
                </c:pt>
                <c:pt idx="33" formatCode="0%">
                  <c:v>5.9828311419166678</c:v>
                </c:pt>
                <c:pt idx="34" formatCode="0%">
                  <c:v>6.6559644735479253</c:v>
                </c:pt>
                <c:pt idx="35" formatCode="0%">
                  <c:v>7.2421056141523188</c:v>
                </c:pt>
                <c:pt idx="36" formatCode="0%">
                  <c:v>7.6857355217733296</c:v>
                </c:pt>
                <c:pt idx="37" formatCode="0%">
                  <c:v>7.9245500041121808</c:v>
                </c:pt>
                <c:pt idx="38" formatCode="0%">
                  <c:v>7.8623565845568066</c:v>
                </c:pt>
                <c:pt idx="39" formatCode="0%">
                  <c:v>7.8884251146485962</c:v>
                </c:pt>
                <c:pt idx="40" formatCode="0%">
                  <c:v>7.5520987423468418</c:v>
                </c:pt>
              </c:numCache>
            </c:numRef>
          </c:yVal>
        </c:ser>
        <c:dLbls/>
        <c:axId val="151328256"/>
        <c:axId val="151343488"/>
      </c:scatterChart>
      <c:valAx>
        <c:axId val="151328256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Private capital almost reached 8 years of national income in Spain at the end of the 2000s (ie. one more year than Japan in 1990).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428690575479602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1343488"/>
        <c:crosses val="autoZero"/>
        <c:crossBetween val="midCat"/>
      </c:valAx>
      <c:valAx>
        <c:axId val="151343488"/>
        <c:scaling>
          <c:orientation val="minMax"/>
          <c:max val="9"/>
          <c:min val="1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 b="0" i="0" baseline="0">
                    <a:effectLst/>
                  </a:rPr>
                  <a:t>Value of private capital (% of national income)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22868926012626803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13282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9.7849265712439612E-2"/>
          <c:y val="0.12635875650983799"/>
          <c:w val="0.32777314428690602"/>
          <c:h val="0.3070652173913040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S5.3. Financial assets in</a:t>
            </a:r>
            <a:r>
              <a:rPr lang="fr-FR" baseline="0"/>
              <a:t> rich countries</a:t>
            </a:r>
            <a:endParaRPr lang="fr-FR"/>
          </a:p>
        </c:rich>
      </c:tx>
      <c:layout>
        <c:manualLayout>
          <c:xMode val="edge"/>
          <c:yMode val="edge"/>
          <c:x val="0.27022090988626407"/>
          <c:y val="9.0457189472937481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25354462051702"/>
          <c:y val="7.8804347826087015E-2"/>
          <c:w val="0.86989157631359737"/>
          <c:h val="0.78532608695652095"/>
        </c:manualLayout>
      </c:layout>
      <c:scatterChart>
        <c:scatterStyle val="lineMarker"/>
        <c:ser>
          <c:idx val="0"/>
          <c:order val="0"/>
          <c:tx>
            <c:v>U.S.A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TS5.8!$A$5:$A$45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TS5.8!$B$5:$B$45</c:f>
              <c:numCache>
                <c:formatCode>0%</c:formatCode>
                <c:ptCount val="41"/>
                <c:pt idx="0">
                  <c:v>4.5987990698520047</c:v>
                </c:pt>
                <c:pt idx="1">
                  <c:v>4.6193922105667387</c:v>
                </c:pt>
                <c:pt idx="2">
                  <c:v>4.7418265314347545</c:v>
                </c:pt>
                <c:pt idx="3">
                  <c:v>4.6136382021205886</c:v>
                </c:pt>
                <c:pt idx="4">
                  <c:v>4.4236176089444381</c:v>
                </c:pt>
                <c:pt idx="5">
                  <c:v>4.4529112681035459</c:v>
                </c:pt>
                <c:pt idx="6">
                  <c:v>4.535613755711541</c:v>
                </c:pt>
                <c:pt idx="7">
                  <c:v>4.498441693309311</c:v>
                </c:pt>
                <c:pt idx="8">
                  <c:v>4.4402126602288217</c:v>
                </c:pt>
                <c:pt idx="9">
                  <c:v>4.5629868962746336</c:v>
                </c:pt>
                <c:pt idx="10">
                  <c:v>4.8115903330227647</c:v>
                </c:pt>
                <c:pt idx="11">
                  <c:v>4.767366084042111</c:v>
                </c:pt>
                <c:pt idx="12">
                  <c:v>4.9879875099043058</c:v>
                </c:pt>
                <c:pt idx="13">
                  <c:v>5.1301826862739865</c:v>
                </c:pt>
                <c:pt idx="14">
                  <c:v>5.0520283016224141</c:v>
                </c:pt>
                <c:pt idx="15">
                  <c:v>5.3659204046053226</c:v>
                </c:pt>
                <c:pt idx="16">
                  <c:v>5.8431238776808998</c:v>
                </c:pt>
                <c:pt idx="17">
                  <c:v>5.9907803262220956</c:v>
                </c:pt>
                <c:pt idx="18">
                  <c:v>5.9800288251534308</c:v>
                </c:pt>
                <c:pt idx="19">
                  <c:v>6.1898539489425399</c:v>
                </c:pt>
                <c:pt idx="20">
                  <c:v>6.261237284559539</c:v>
                </c:pt>
                <c:pt idx="21">
                  <c:v>6.4572212681994436</c:v>
                </c:pt>
                <c:pt idx="22">
                  <c:v>6.5634736792422439</c:v>
                </c:pt>
                <c:pt idx="23">
                  <c:v>6.7168629466431549</c:v>
                </c:pt>
                <c:pt idx="24">
                  <c:v>6.7061157772320863</c:v>
                </c:pt>
                <c:pt idx="25">
                  <c:v>6.9235240843601149</c:v>
                </c:pt>
                <c:pt idx="26">
                  <c:v>7.2451953943394019</c:v>
                </c:pt>
                <c:pt idx="27">
                  <c:v>7.5638544054939389</c:v>
                </c:pt>
                <c:pt idx="28">
                  <c:v>8.0623783146027677</c:v>
                </c:pt>
                <c:pt idx="29">
                  <c:v>8.6772157853031651</c:v>
                </c:pt>
                <c:pt idx="30">
                  <c:v>8.7990408609175006</c:v>
                </c:pt>
                <c:pt idx="31">
                  <c:v>8.7322198458173528</c:v>
                </c:pt>
                <c:pt idx="32">
                  <c:v>8.4952223543470708</c:v>
                </c:pt>
                <c:pt idx="33">
                  <c:v>8.5503371027446207</c:v>
                </c:pt>
                <c:pt idx="34">
                  <c:v>8.8576051232320019</c:v>
                </c:pt>
                <c:pt idx="35">
                  <c:v>9.0270506284520877</c:v>
                </c:pt>
                <c:pt idx="36">
                  <c:v>9.3046686717208509</c:v>
                </c:pt>
                <c:pt idx="37">
                  <c:v>9.9169869096098928</c:v>
                </c:pt>
                <c:pt idx="38">
                  <c:v>9.7881844215976486</c:v>
                </c:pt>
                <c:pt idx="39">
                  <c:v>9.8891088938428329</c:v>
                </c:pt>
                <c:pt idx="40">
                  <c:v>9.8394006023557701</c:v>
                </c:pt>
              </c:numCache>
            </c:numRef>
          </c:yVal>
        </c:ser>
        <c:ser>
          <c:idx val="1"/>
          <c:order val="1"/>
          <c:tx>
            <c:v>Japan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TS5.8!$C$5:$C$45</c:f>
              <c:numCache>
                <c:formatCode>0%</c:formatCode>
                <c:ptCount val="41"/>
                <c:pt idx="0">
                  <c:v>4.8240335831164396</c:v>
                </c:pt>
                <c:pt idx="1">
                  <c:v>5.2021719066714835</c:v>
                </c:pt>
                <c:pt idx="2">
                  <c:v>5.6972229149123823</c:v>
                </c:pt>
                <c:pt idx="3">
                  <c:v>5.8055225941000383</c:v>
                </c:pt>
                <c:pt idx="4">
                  <c:v>5.7063408867319518</c:v>
                </c:pt>
                <c:pt idx="5">
                  <c:v>5.8295148519632747</c:v>
                </c:pt>
                <c:pt idx="6">
                  <c:v>5.9100241879543711</c:v>
                </c:pt>
                <c:pt idx="7">
                  <c:v>6.0357726000399357</c:v>
                </c:pt>
                <c:pt idx="8">
                  <c:v>6.1934835808568263</c:v>
                </c:pt>
                <c:pt idx="9">
                  <c:v>6.4959199912478187</c:v>
                </c:pt>
                <c:pt idx="10">
                  <c:v>6.6859541613589153</c:v>
                </c:pt>
                <c:pt idx="11">
                  <c:v>7.0072425432153063</c:v>
                </c:pt>
                <c:pt idx="12">
                  <c:v>7.3933165691496452</c:v>
                </c:pt>
                <c:pt idx="13">
                  <c:v>7.9326304962964382</c:v>
                </c:pt>
                <c:pt idx="14">
                  <c:v>8.3434191247310654</c:v>
                </c:pt>
                <c:pt idx="15">
                  <c:v>8.7095552074935227</c:v>
                </c:pt>
                <c:pt idx="16">
                  <c:v>9.5186679691412461</c:v>
                </c:pt>
                <c:pt idx="17">
                  <c:v>10.48191413947511</c:v>
                </c:pt>
                <c:pt idx="18">
                  <c:v>11.168195303970089</c:v>
                </c:pt>
                <c:pt idx="19">
                  <c:v>12.02581301652242</c:v>
                </c:pt>
                <c:pt idx="20">
                  <c:v>11.798376105376487</c:v>
                </c:pt>
                <c:pt idx="21">
                  <c:v>11.255030922894981</c:v>
                </c:pt>
                <c:pt idx="22">
                  <c:v>11.326635911968403</c:v>
                </c:pt>
                <c:pt idx="23">
                  <c:v>11.557085919513121</c:v>
                </c:pt>
                <c:pt idx="24">
                  <c:v>12.006096844571001</c:v>
                </c:pt>
                <c:pt idx="25">
                  <c:v>12.339939608449843</c:v>
                </c:pt>
                <c:pt idx="26">
                  <c:v>12.34409741095797</c:v>
                </c:pt>
                <c:pt idx="27">
                  <c:v>12.352007396586803</c:v>
                </c:pt>
                <c:pt idx="28">
                  <c:v>12.918063828461319</c:v>
                </c:pt>
                <c:pt idx="29">
                  <c:v>13.466497198960043</c:v>
                </c:pt>
                <c:pt idx="30">
                  <c:v>13.64570647367402</c:v>
                </c:pt>
                <c:pt idx="31">
                  <c:v>13.74350486484488</c:v>
                </c:pt>
                <c:pt idx="32">
                  <c:v>13.8074688441119</c:v>
                </c:pt>
                <c:pt idx="33">
                  <c:v>13.938431571458981</c:v>
                </c:pt>
                <c:pt idx="34">
                  <c:v>14.038524791665749</c:v>
                </c:pt>
                <c:pt idx="35">
                  <c:v>14.543397450212098</c:v>
                </c:pt>
                <c:pt idx="36">
                  <c:v>14.861399975298569</c:v>
                </c:pt>
                <c:pt idx="37">
                  <c:v>14.402264009145203</c:v>
                </c:pt>
                <c:pt idx="38">
                  <c:v>14.252027336128632</c:v>
                </c:pt>
                <c:pt idx="39">
                  <c:v>14.99158274125865</c:v>
                </c:pt>
                <c:pt idx="40">
                  <c:v>14.792678816104011</c:v>
                </c:pt>
              </c:numCache>
            </c:numRef>
          </c:yVal>
        </c:ser>
        <c:ser>
          <c:idx val="2"/>
          <c:order val="2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TS5.8!$D$5:$D$45</c:f>
              <c:numCache>
                <c:formatCode>0%</c:formatCode>
                <c:ptCount val="41"/>
                <c:pt idx="0">
                  <c:v>3.05</c:v>
                </c:pt>
                <c:pt idx="1">
                  <c:v>3.1827640286302632</c:v>
                </c:pt>
                <c:pt idx="2">
                  <c:v>3.3024113195465721</c:v>
                </c:pt>
                <c:pt idx="3">
                  <c:v>3.3145568677338026</c:v>
                </c:pt>
                <c:pt idx="4">
                  <c:v>3.4015391961865999</c:v>
                </c:pt>
                <c:pt idx="5">
                  <c:v>3.5799871405671064</c:v>
                </c:pt>
                <c:pt idx="6">
                  <c:v>3.6323291068440189</c:v>
                </c:pt>
                <c:pt idx="7">
                  <c:v>3.7585518578894876</c:v>
                </c:pt>
                <c:pt idx="8">
                  <c:v>3.8373777633535773</c:v>
                </c:pt>
                <c:pt idx="9">
                  <c:v>3.8456269098096456</c:v>
                </c:pt>
                <c:pt idx="10">
                  <c:v>3.9015362894210033</c:v>
                </c:pt>
                <c:pt idx="11">
                  <c:v>4.0723105398852528</c:v>
                </c:pt>
                <c:pt idx="12">
                  <c:v>4.280965494883362</c:v>
                </c:pt>
                <c:pt idx="13">
                  <c:v>4.4260692182892045</c:v>
                </c:pt>
                <c:pt idx="14">
                  <c:v>4.5251889903335085</c:v>
                </c:pt>
                <c:pt idx="15">
                  <c:v>4.6494787613124888</c:v>
                </c:pt>
                <c:pt idx="16">
                  <c:v>4.7292096975024966</c:v>
                </c:pt>
                <c:pt idx="17">
                  <c:v>4.9046318618667346</c:v>
                </c:pt>
                <c:pt idx="18">
                  <c:v>4.8976409995232757</c:v>
                </c:pt>
                <c:pt idx="19">
                  <c:v>4.8687395858319507</c:v>
                </c:pt>
                <c:pt idx="20">
                  <c:v>4.7616627741023816</c:v>
                </c:pt>
                <c:pt idx="21">
                  <c:v>4.54796672438997</c:v>
                </c:pt>
                <c:pt idx="22">
                  <c:v>4.5783238293210484</c:v>
                </c:pt>
                <c:pt idx="23">
                  <c:v>4.96253213986168</c:v>
                </c:pt>
                <c:pt idx="24">
                  <c:v>5.1933088196531187</c:v>
                </c:pt>
                <c:pt idx="25">
                  <c:v>5.3597940574880356</c:v>
                </c:pt>
                <c:pt idx="26">
                  <c:v>5.7487545332479888</c:v>
                </c:pt>
                <c:pt idx="27">
                  <c:v>6.2265128616371479</c:v>
                </c:pt>
                <c:pt idx="28">
                  <c:v>6.7444424308324287</c:v>
                </c:pt>
                <c:pt idx="29">
                  <c:v>7.3522438310206448</c:v>
                </c:pt>
                <c:pt idx="30">
                  <c:v>7.7770175062190763</c:v>
                </c:pt>
                <c:pt idx="31">
                  <c:v>7.8687170434743248</c:v>
                </c:pt>
                <c:pt idx="32">
                  <c:v>7.7053390100760346</c:v>
                </c:pt>
                <c:pt idx="33">
                  <c:v>7.5950041402152788</c:v>
                </c:pt>
                <c:pt idx="34">
                  <c:v>7.5822328423857286</c:v>
                </c:pt>
                <c:pt idx="35">
                  <c:v>7.8749551162294358</c:v>
                </c:pt>
                <c:pt idx="36">
                  <c:v>7.8465830535255776</c:v>
                </c:pt>
                <c:pt idx="37">
                  <c:v>7.8317280453257787</c:v>
                </c:pt>
                <c:pt idx="38">
                  <c:v>7.9477285793746866</c:v>
                </c:pt>
                <c:pt idx="39">
                  <c:v>8.3745417674128326</c:v>
                </c:pt>
                <c:pt idx="40">
                  <c:v>8.2503984045180481</c:v>
                </c:pt>
              </c:numCache>
            </c:numRef>
          </c:yVal>
        </c:ser>
        <c:ser>
          <c:idx val="3"/>
          <c:order val="3"/>
          <c:tx>
            <c:v>France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TS5.8!$E$5:$E$45</c:f>
              <c:numCache>
                <c:formatCode>0%</c:formatCode>
                <c:ptCount val="41"/>
                <c:pt idx="0">
                  <c:v>4.5632993129970725</c:v>
                </c:pt>
                <c:pt idx="1">
                  <c:v>4.4381392361469736</c:v>
                </c:pt>
                <c:pt idx="2">
                  <c:v>4.5738291978197889</c:v>
                </c:pt>
                <c:pt idx="3">
                  <c:v>4.6370193279588907</c:v>
                </c:pt>
                <c:pt idx="4">
                  <c:v>4.4022426387443439</c:v>
                </c:pt>
                <c:pt idx="5">
                  <c:v>4.428917157836846</c:v>
                </c:pt>
                <c:pt idx="6">
                  <c:v>4.3856172453933189</c:v>
                </c:pt>
                <c:pt idx="7">
                  <c:v>4.394714887776864</c:v>
                </c:pt>
                <c:pt idx="8">
                  <c:v>4.4686951206457399</c:v>
                </c:pt>
                <c:pt idx="9">
                  <c:v>4.4961510620789769</c:v>
                </c:pt>
                <c:pt idx="10">
                  <c:v>4.5676204388018116</c:v>
                </c:pt>
                <c:pt idx="11">
                  <c:v>4.5574259827099066</c:v>
                </c:pt>
                <c:pt idx="12">
                  <c:v>4.5306262569205762</c:v>
                </c:pt>
                <c:pt idx="13">
                  <c:v>4.756798622425368</c:v>
                </c:pt>
                <c:pt idx="14">
                  <c:v>4.9986175535059356</c:v>
                </c:pt>
                <c:pt idx="15">
                  <c:v>5.1859660879338501</c:v>
                </c:pt>
                <c:pt idx="16">
                  <c:v>5.378840252057044</c:v>
                </c:pt>
                <c:pt idx="17">
                  <c:v>5.5934395502013308</c:v>
                </c:pt>
                <c:pt idx="18">
                  <c:v>5.768091595284889</c:v>
                </c:pt>
                <c:pt idx="19">
                  <c:v>6.2218587403067067</c:v>
                </c:pt>
                <c:pt idx="20">
                  <c:v>6.3378106165546289</c:v>
                </c:pt>
                <c:pt idx="21">
                  <c:v>6.3188931335175962</c:v>
                </c:pt>
                <c:pt idx="22">
                  <c:v>6.4697499287746316</c:v>
                </c:pt>
                <c:pt idx="23">
                  <c:v>6.948127488220492</c:v>
                </c:pt>
                <c:pt idx="24">
                  <c:v>6.9907676304045578</c:v>
                </c:pt>
                <c:pt idx="25">
                  <c:v>6.8959138099631776</c:v>
                </c:pt>
                <c:pt idx="26">
                  <c:v>7.1879837987346402</c:v>
                </c:pt>
                <c:pt idx="27">
                  <c:v>7.6208527135290138</c:v>
                </c:pt>
                <c:pt idx="28">
                  <c:v>8.0041678681116686</c:v>
                </c:pt>
                <c:pt idx="29">
                  <c:v>8.8504289965111163</c:v>
                </c:pt>
                <c:pt idx="30">
                  <c:v>9.5303540069141182</c:v>
                </c:pt>
                <c:pt idx="31">
                  <c:v>9.4264840476042835</c:v>
                </c:pt>
                <c:pt idx="32">
                  <c:v>9.0723504545339324</c:v>
                </c:pt>
                <c:pt idx="33">
                  <c:v>9.0181714736042178</c:v>
                </c:pt>
                <c:pt idx="34">
                  <c:v>9.3111717840156594</c:v>
                </c:pt>
                <c:pt idx="35">
                  <c:v>9.9746884871629202</c:v>
                </c:pt>
                <c:pt idx="36">
                  <c:v>10.834197981786049</c:v>
                </c:pt>
                <c:pt idx="37">
                  <c:v>11.629540923029831</c:v>
                </c:pt>
                <c:pt idx="38">
                  <c:v>11.700196329177221</c:v>
                </c:pt>
                <c:pt idx="39">
                  <c:v>12.044815164949798</c:v>
                </c:pt>
                <c:pt idx="40">
                  <c:v>12.273945552203232</c:v>
                </c:pt>
              </c:numCache>
            </c:numRef>
          </c:yVal>
        </c:ser>
        <c:ser>
          <c:idx val="6"/>
          <c:order val="4"/>
          <c:tx>
            <c:v>U.K.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TS5.8!$F$5:$F$45</c:f>
              <c:numCache>
                <c:formatCode>0%</c:formatCode>
                <c:ptCount val="41"/>
                <c:pt idx="0">
                  <c:v>7.8287435097474036</c:v>
                </c:pt>
                <c:pt idx="1">
                  <c:v>8.2129475211201459</c:v>
                </c:pt>
                <c:pt idx="2">
                  <c:v>8.3756377506299149</c:v>
                </c:pt>
                <c:pt idx="3">
                  <c:v>8.2750612963129111</c:v>
                </c:pt>
                <c:pt idx="4">
                  <c:v>9.2653289973831026</c:v>
                </c:pt>
                <c:pt idx="5">
                  <c:v>8.6872793131967985</c:v>
                </c:pt>
                <c:pt idx="6">
                  <c:v>8.4520871690650825</c:v>
                </c:pt>
                <c:pt idx="7">
                  <c:v>8.5632279267048403</c:v>
                </c:pt>
                <c:pt idx="8">
                  <c:v>8.7588804578191688</c:v>
                </c:pt>
                <c:pt idx="9">
                  <c:v>9.0627501143965503</c:v>
                </c:pt>
                <c:pt idx="10">
                  <c:v>8.9498353980520005</c:v>
                </c:pt>
                <c:pt idx="11">
                  <c:v>9.2148870365309925</c:v>
                </c:pt>
                <c:pt idx="12">
                  <c:v>9.1933041058408627</c:v>
                </c:pt>
                <c:pt idx="13">
                  <c:v>8.9404506162229715</c:v>
                </c:pt>
                <c:pt idx="14">
                  <c:v>8.8512233816812227</c:v>
                </c:pt>
                <c:pt idx="15">
                  <c:v>8.585352285103701</c:v>
                </c:pt>
                <c:pt idx="16">
                  <c:v>8.5450710194315675</c:v>
                </c:pt>
                <c:pt idx="17">
                  <c:v>8.1304315973509667</c:v>
                </c:pt>
                <c:pt idx="18">
                  <c:v>7.7310484105587811</c:v>
                </c:pt>
                <c:pt idx="19">
                  <c:v>8.2332820217502007</c:v>
                </c:pt>
                <c:pt idx="20">
                  <c:v>8.371904943239711</c:v>
                </c:pt>
                <c:pt idx="21">
                  <c:v>8.2750962709733216</c:v>
                </c:pt>
                <c:pt idx="22">
                  <c:v>8.5723637574277145</c:v>
                </c:pt>
                <c:pt idx="23">
                  <c:v>9.2428460778670765</c:v>
                </c:pt>
                <c:pt idx="24">
                  <c:v>9.2000894759126215</c:v>
                </c:pt>
                <c:pt idx="25">
                  <c:v>9.2657428540546327</c:v>
                </c:pt>
                <c:pt idx="26">
                  <c:v>9.5457847709553807</c:v>
                </c:pt>
                <c:pt idx="27">
                  <c:v>10.023742105306271</c:v>
                </c:pt>
                <c:pt idx="28">
                  <c:v>10.39901456281132</c:v>
                </c:pt>
                <c:pt idx="29">
                  <c:v>11.030660535698811</c:v>
                </c:pt>
                <c:pt idx="30">
                  <c:v>11.65211198752605</c:v>
                </c:pt>
                <c:pt idx="31">
                  <c:v>11.626562769005719</c:v>
                </c:pt>
                <c:pt idx="32">
                  <c:v>10.93347139956043</c:v>
                </c:pt>
                <c:pt idx="33">
                  <c:v>10.872663673941933</c:v>
                </c:pt>
                <c:pt idx="34">
                  <c:v>12.147982579547202</c:v>
                </c:pt>
                <c:pt idx="35">
                  <c:v>13.814018596249621</c:v>
                </c:pt>
                <c:pt idx="36">
                  <c:v>14.987703863743361</c:v>
                </c:pt>
                <c:pt idx="37">
                  <c:v>15.75069878934206</c:v>
                </c:pt>
                <c:pt idx="38">
                  <c:v>19.096463899917186</c:v>
                </c:pt>
                <c:pt idx="39">
                  <c:v>21.512486713081501</c:v>
                </c:pt>
                <c:pt idx="40">
                  <c:v>19.893069420102112</c:v>
                </c:pt>
              </c:numCache>
            </c:numRef>
          </c:yVal>
        </c:ser>
        <c:ser>
          <c:idx val="7"/>
          <c:order val="5"/>
          <c:tx>
            <c:v>Canada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TS5.8!$H$5:$H$45</c:f>
              <c:numCache>
                <c:formatCode>0%</c:formatCode>
                <c:ptCount val="41"/>
                <c:pt idx="0">
                  <c:v>4.4355483968705123</c:v>
                </c:pt>
                <c:pt idx="1">
                  <c:v>4.5377949332581311</c:v>
                </c:pt>
                <c:pt idx="2">
                  <c:v>4.4980359351131156</c:v>
                </c:pt>
                <c:pt idx="3">
                  <c:v>4.3038130055455479</c:v>
                </c:pt>
                <c:pt idx="4">
                  <c:v>4.0694655475076971</c:v>
                </c:pt>
                <c:pt idx="5">
                  <c:v>4.1005719325264307</c:v>
                </c:pt>
                <c:pt idx="6">
                  <c:v>4.0538287773075599</c:v>
                </c:pt>
                <c:pt idx="7">
                  <c:v>4.2571105373686029</c:v>
                </c:pt>
                <c:pt idx="8">
                  <c:v>4.4821743166189796</c:v>
                </c:pt>
                <c:pt idx="9">
                  <c:v>4.6070656632752778</c:v>
                </c:pt>
                <c:pt idx="10">
                  <c:v>4.7519294806829215</c:v>
                </c:pt>
                <c:pt idx="11">
                  <c:v>4.774893764012722</c:v>
                </c:pt>
                <c:pt idx="12">
                  <c:v>5.0821119903186673</c:v>
                </c:pt>
                <c:pt idx="13">
                  <c:v>5.0890322747194752</c:v>
                </c:pt>
                <c:pt idx="14">
                  <c:v>5.0774817608215628</c:v>
                </c:pt>
                <c:pt idx="15">
                  <c:v>5.1832524595570497</c:v>
                </c:pt>
                <c:pt idx="16">
                  <c:v>5.4777231849292916</c:v>
                </c:pt>
                <c:pt idx="17">
                  <c:v>5.4864549891791778</c:v>
                </c:pt>
                <c:pt idx="18">
                  <c:v>5.4284852424267731</c:v>
                </c:pt>
                <c:pt idx="19">
                  <c:v>5.5992537940178515</c:v>
                </c:pt>
                <c:pt idx="20">
                  <c:v>5.8994016624364356</c:v>
                </c:pt>
                <c:pt idx="21">
                  <c:v>6.2597022302382843</c:v>
                </c:pt>
                <c:pt idx="22">
                  <c:v>6.6113341986656966</c:v>
                </c:pt>
                <c:pt idx="23">
                  <c:v>6.9434674776490315</c:v>
                </c:pt>
                <c:pt idx="24">
                  <c:v>7.0901610237992516</c:v>
                </c:pt>
                <c:pt idx="25">
                  <c:v>7.1816328070222148</c:v>
                </c:pt>
                <c:pt idx="26">
                  <c:v>7.6782825747034087</c:v>
                </c:pt>
                <c:pt idx="27">
                  <c:v>8.0258273472881321</c:v>
                </c:pt>
                <c:pt idx="28">
                  <c:v>8.3950710828279753</c:v>
                </c:pt>
                <c:pt idx="29">
                  <c:v>8.4567341744067139</c:v>
                </c:pt>
                <c:pt idx="30">
                  <c:v>8.2387936205748478</c:v>
                </c:pt>
                <c:pt idx="31">
                  <c:v>8.4824204470449214</c:v>
                </c:pt>
                <c:pt idx="32">
                  <c:v>8.3692005050181528</c:v>
                </c:pt>
                <c:pt idx="33">
                  <c:v>8.2632623252294355</c:v>
                </c:pt>
                <c:pt idx="34">
                  <c:v>8.2999202504591185</c:v>
                </c:pt>
                <c:pt idx="35">
                  <c:v>8.5445812635615486</c:v>
                </c:pt>
                <c:pt idx="36">
                  <c:v>8.887895414644122</c:v>
                </c:pt>
                <c:pt idx="37">
                  <c:v>9.2464407851142099</c:v>
                </c:pt>
                <c:pt idx="38">
                  <c:v>9.1721253120170516</c:v>
                </c:pt>
                <c:pt idx="39">
                  <c:v>10.234390447085067</c:v>
                </c:pt>
                <c:pt idx="40">
                  <c:v>10.319333284086751</c:v>
                </c:pt>
              </c:numCache>
            </c:numRef>
          </c:yVal>
        </c:ser>
        <c:dLbls/>
        <c:axId val="151489920"/>
        <c:axId val="151492096"/>
      </c:scatterChart>
      <c:valAx>
        <c:axId val="151489920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financial assets owned by the domestic sector (firms, households, administration) reached 20 years of national income in 2010 in the U.K..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5763135946622206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1492096"/>
        <c:crosses val="autoZero"/>
        <c:crossBetween val="midCat"/>
      </c:valAx>
      <c:valAx>
        <c:axId val="151492096"/>
        <c:scaling>
          <c:orientation val="minMax"/>
          <c:max val="22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financial assets (% of national</a:t>
                </a:r>
                <a:r>
                  <a:rPr lang="fr-FR" baseline="0"/>
                  <a:t>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070652173913002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1489920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2427022518765703"/>
          <c:y val="0.126358695652174"/>
          <c:w val="0.34361968306922508"/>
          <c:h val="0.29347826086956613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S5.4. Financial</a:t>
            </a:r>
            <a:r>
              <a:rPr lang="fr-FR" baseline="0"/>
              <a:t> liabilities in rich countries</a:t>
            </a:r>
            <a:endParaRPr lang="fr-FR"/>
          </a:p>
        </c:rich>
      </c:tx>
      <c:layout>
        <c:manualLayout>
          <c:xMode val="edge"/>
          <c:yMode val="edge"/>
          <c:x val="0.27021281714785611"/>
          <c:y val="9.0090090090090124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25354462051702"/>
          <c:y val="7.8804347826087015E-2"/>
          <c:w val="0.86989157631359737"/>
          <c:h val="0.78532608695652095"/>
        </c:manualLayout>
      </c:layout>
      <c:scatterChart>
        <c:scatterStyle val="lineMarker"/>
        <c:ser>
          <c:idx val="0"/>
          <c:order val="0"/>
          <c:tx>
            <c:v>U.S.A.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TS5.8!$A$5:$A$45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TS5.9!$B$5:$B$45</c:f>
              <c:numCache>
                <c:formatCode>0%</c:formatCode>
                <c:ptCount val="41"/>
                <c:pt idx="0">
                  <c:v>4.0170438911590152</c:v>
                </c:pt>
                <c:pt idx="1">
                  <c:v>4.0520742739322673</c:v>
                </c:pt>
                <c:pt idx="2">
                  <c:v>4.1645277356112338</c:v>
                </c:pt>
                <c:pt idx="3">
                  <c:v>4.0178057791431439</c:v>
                </c:pt>
                <c:pt idx="4">
                  <c:v>3.7467266249933702</c:v>
                </c:pt>
                <c:pt idx="5">
                  <c:v>3.7859678403462986</c:v>
                </c:pt>
                <c:pt idx="6">
                  <c:v>3.9407528511161662</c:v>
                </c:pt>
                <c:pt idx="7">
                  <c:v>3.8987678413264835</c:v>
                </c:pt>
                <c:pt idx="8">
                  <c:v>3.8239683105556677</c:v>
                </c:pt>
                <c:pt idx="9">
                  <c:v>3.8983219509434335</c:v>
                </c:pt>
                <c:pt idx="10">
                  <c:v>4.0905679249042626</c:v>
                </c:pt>
                <c:pt idx="11">
                  <c:v>4.077620289242609</c:v>
                </c:pt>
                <c:pt idx="12">
                  <c:v>4.283662251781549</c:v>
                </c:pt>
                <c:pt idx="13">
                  <c:v>4.4423041147961904</c:v>
                </c:pt>
                <c:pt idx="14">
                  <c:v>4.4040309334275056</c:v>
                </c:pt>
                <c:pt idx="15">
                  <c:v>4.7002798065195019</c:v>
                </c:pt>
                <c:pt idx="16">
                  <c:v>5.1366949495676844</c:v>
                </c:pt>
                <c:pt idx="17">
                  <c:v>5.2711646588497141</c:v>
                </c:pt>
                <c:pt idx="18">
                  <c:v>5.2614925648609026</c:v>
                </c:pt>
                <c:pt idx="19">
                  <c:v>5.4502806778722466</c:v>
                </c:pt>
                <c:pt idx="20">
                  <c:v>5.5261213752600318</c:v>
                </c:pt>
                <c:pt idx="21">
                  <c:v>5.7272987314503183</c:v>
                </c:pt>
                <c:pt idx="22">
                  <c:v>5.908126174832435</c:v>
                </c:pt>
                <c:pt idx="23">
                  <c:v>6.0988428854400238</c:v>
                </c:pt>
                <c:pt idx="24">
                  <c:v>6.0963657926791219</c:v>
                </c:pt>
                <c:pt idx="25">
                  <c:v>6.291956333465305</c:v>
                </c:pt>
                <c:pt idx="26">
                  <c:v>6.5800877402510753</c:v>
                </c:pt>
                <c:pt idx="27">
                  <c:v>6.8756066121565249</c:v>
                </c:pt>
                <c:pt idx="28">
                  <c:v>7.3311488515701519</c:v>
                </c:pt>
                <c:pt idx="29">
                  <c:v>7.8635954797830241</c:v>
                </c:pt>
                <c:pt idx="30">
                  <c:v>7.9133687979340719</c:v>
                </c:pt>
                <c:pt idx="31">
                  <c:v>7.7848060181832937</c:v>
                </c:pt>
                <c:pt idx="32">
                  <c:v>7.535504243143647</c:v>
                </c:pt>
                <c:pt idx="33">
                  <c:v>7.5655338297392616</c:v>
                </c:pt>
                <c:pt idx="34">
                  <c:v>7.8225738689721993</c:v>
                </c:pt>
                <c:pt idx="35">
                  <c:v>7.9090763726554796</c:v>
                </c:pt>
                <c:pt idx="36">
                  <c:v>8.0876800342343245</c:v>
                </c:pt>
                <c:pt idx="37">
                  <c:v>8.5459415165361019</c:v>
                </c:pt>
                <c:pt idx="38">
                  <c:v>8.4648167901779772</c:v>
                </c:pt>
                <c:pt idx="39">
                  <c:v>8.6279603033093952</c:v>
                </c:pt>
                <c:pt idx="40">
                  <c:v>8.6644135620616503</c:v>
                </c:pt>
              </c:numCache>
            </c:numRef>
          </c:yVal>
        </c:ser>
        <c:ser>
          <c:idx val="1"/>
          <c:order val="1"/>
          <c:tx>
            <c:v>Japan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TS5.9!$C$5:$C$45</c:f>
              <c:numCache>
                <c:formatCode>0%</c:formatCode>
                <c:ptCount val="41"/>
                <c:pt idx="0">
                  <c:v>4.8079999078862432</c:v>
                </c:pt>
                <c:pt idx="1">
                  <c:v>5.1752034265003708</c:v>
                </c:pt>
                <c:pt idx="2">
                  <c:v>5.6564430627719648</c:v>
                </c:pt>
                <c:pt idx="3">
                  <c:v>5.7726443362874855</c:v>
                </c:pt>
                <c:pt idx="4">
                  <c:v>5.6899164163081064</c:v>
                </c:pt>
                <c:pt idx="5">
                  <c:v>5.8187518906496418</c:v>
                </c:pt>
                <c:pt idx="6">
                  <c:v>5.8959992892959256</c:v>
                </c:pt>
                <c:pt idx="7">
                  <c:v>6.0062978443244477</c:v>
                </c:pt>
                <c:pt idx="8">
                  <c:v>6.1466176671455415</c:v>
                </c:pt>
                <c:pt idx="9">
                  <c:v>6.4528207379612086</c:v>
                </c:pt>
                <c:pt idx="10">
                  <c:v>6.6585307754738157</c:v>
                </c:pt>
                <c:pt idx="11">
                  <c:v>6.9824196733741912</c:v>
                </c:pt>
                <c:pt idx="12">
                  <c:v>7.3657930752863177</c:v>
                </c:pt>
                <c:pt idx="13">
                  <c:v>7.9011337862569482</c:v>
                </c:pt>
                <c:pt idx="14">
                  <c:v>8.2972764942261126</c:v>
                </c:pt>
                <c:pt idx="15">
                  <c:v>8.6447069581865801</c:v>
                </c:pt>
                <c:pt idx="16">
                  <c:v>9.4231214242806178</c:v>
                </c:pt>
                <c:pt idx="17">
                  <c:v>10.347850338580981</c:v>
                </c:pt>
                <c:pt idx="18">
                  <c:v>10.99433920268957</c:v>
                </c:pt>
                <c:pt idx="19">
                  <c:v>11.871043678468643</c:v>
                </c:pt>
                <c:pt idx="20">
                  <c:v>11.68234789683256</c:v>
                </c:pt>
                <c:pt idx="21">
                  <c:v>11.131758734690537</c:v>
                </c:pt>
                <c:pt idx="22">
                  <c:v>11.172324433234168</c:v>
                </c:pt>
                <c:pt idx="23">
                  <c:v>11.371124726893129</c:v>
                </c:pt>
                <c:pt idx="24">
                  <c:v>11.813386090942203</c:v>
                </c:pt>
                <c:pt idx="25">
                  <c:v>12.141136869756179</c:v>
                </c:pt>
                <c:pt idx="26">
                  <c:v>12.121020711135108</c:v>
                </c:pt>
                <c:pt idx="27">
                  <c:v>12.08612043524802</c:v>
                </c:pt>
                <c:pt idx="28">
                  <c:v>12.60685157271122</c:v>
                </c:pt>
                <c:pt idx="29">
                  <c:v>13.202193642037489</c:v>
                </c:pt>
                <c:pt idx="30">
                  <c:v>13.384892396027002</c:v>
                </c:pt>
                <c:pt idx="31">
                  <c:v>13.359766492133362</c:v>
                </c:pt>
                <c:pt idx="32">
                  <c:v>13.367138501661032</c:v>
                </c:pt>
                <c:pt idx="33">
                  <c:v>13.507125740357166</c:v>
                </c:pt>
                <c:pt idx="34">
                  <c:v>13.600358191711008</c:v>
                </c:pt>
                <c:pt idx="35">
                  <c:v>14.099570239783143</c:v>
                </c:pt>
                <c:pt idx="36">
                  <c:v>14.385897404475381</c:v>
                </c:pt>
                <c:pt idx="37">
                  <c:v>13.851746657570702</c:v>
                </c:pt>
                <c:pt idx="38">
                  <c:v>13.667309648937579</c:v>
                </c:pt>
                <c:pt idx="39">
                  <c:v>14.335760226025112</c:v>
                </c:pt>
                <c:pt idx="40">
                  <c:v>14.11888688810315</c:v>
                </c:pt>
              </c:numCache>
            </c:numRef>
          </c:yVal>
        </c:ser>
        <c:ser>
          <c:idx val="2"/>
          <c:order val="2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TS5.9!$D$5:$D$45</c:f>
              <c:numCache>
                <c:formatCode>0%</c:formatCode>
                <c:ptCount val="41"/>
                <c:pt idx="0">
                  <c:v>3</c:v>
                </c:pt>
                <c:pt idx="1">
                  <c:v>3.0927017532802288</c:v>
                </c:pt>
                <c:pt idx="2">
                  <c:v>3.1965856474439374</c:v>
                </c:pt>
                <c:pt idx="3">
                  <c:v>3.2290690503406343</c:v>
                </c:pt>
                <c:pt idx="4">
                  <c:v>3.3039204036507548</c:v>
                </c:pt>
                <c:pt idx="5">
                  <c:v>3.4456541030512766</c:v>
                </c:pt>
                <c:pt idx="6">
                  <c:v>3.5187536099057586</c:v>
                </c:pt>
                <c:pt idx="7">
                  <c:v>3.6411787586886977</c:v>
                </c:pt>
                <c:pt idx="8">
                  <c:v>3.7345504938326708</c:v>
                </c:pt>
                <c:pt idx="9">
                  <c:v>3.7751610161746303</c:v>
                </c:pt>
                <c:pt idx="10">
                  <c:v>3.8459186204500777</c:v>
                </c:pt>
                <c:pt idx="11">
                  <c:v>4.020115994244355</c:v>
                </c:pt>
                <c:pt idx="12">
                  <c:v>4.2422244978586239</c:v>
                </c:pt>
                <c:pt idx="13">
                  <c:v>4.409986065860025</c:v>
                </c:pt>
                <c:pt idx="14">
                  <c:v>4.5242316123202766</c:v>
                </c:pt>
                <c:pt idx="15">
                  <c:v>4.6308216516808107</c:v>
                </c:pt>
                <c:pt idx="16">
                  <c:v>4.6950276766674932</c:v>
                </c:pt>
                <c:pt idx="17">
                  <c:v>4.8279780023322036</c:v>
                </c:pt>
                <c:pt idx="18">
                  <c:v>4.8385232068429787</c:v>
                </c:pt>
                <c:pt idx="19">
                  <c:v>4.7638033942625571</c:v>
                </c:pt>
                <c:pt idx="20">
                  <c:v>4.6174137177713259</c:v>
                </c:pt>
                <c:pt idx="21">
                  <c:v>4.4557181400672672</c:v>
                </c:pt>
                <c:pt idx="22">
                  <c:v>4.4315912521400849</c:v>
                </c:pt>
                <c:pt idx="23">
                  <c:v>4.7615612805721188</c:v>
                </c:pt>
                <c:pt idx="24">
                  <c:v>5.0495637047910815</c:v>
                </c:pt>
                <c:pt idx="25">
                  <c:v>5.2159059762573277</c:v>
                </c:pt>
                <c:pt idx="26">
                  <c:v>5.6073822101572253</c:v>
                </c:pt>
                <c:pt idx="27">
                  <c:v>6.1501180597762533</c:v>
                </c:pt>
                <c:pt idx="28">
                  <c:v>6.7017710806415911</c:v>
                </c:pt>
                <c:pt idx="29">
                  <c:v>7.3067451851748819</c:v>
                </c:pt>
                <c:pt idx="30">
                  <c:v>7.7450783774623364</c:v>
                </c:pt>
                <c:pt idx="31">
                  <c:v>7.8392253070217235</c:v>
                </c:pt>
                <c:pt idx="32">
                  <c:v>7.6591856422567295</c:v>
                </c:pt>
                <c:pt idx="33">
                  <c:v>7.5797031856407324</c:v>
                </c:pt>
                <c:pt idx="34">
                  <c:v>7.5963867865448567</c:v>
                </c:pt>
                <c:pt idx="35">
                  <c:v>7.7640478855226611</c:v>
                </c:pt>
                <c:pt idx="36">
                  <c:v>7.8242918403863051</c:v>
                </c:pt>
                <c:pt idx="37">
                  <c:v>7.8653941405337147</c:v>
                </c:pt>
                <c:pt idx="38">
                  <c:v>7.8163694340173109</c:v>
                </c:pt>
                <c:pt idx="39">
                  <c:v>8.045350311658078</c:v>
                </c:pt>
                <c:pt idx="40">
                  <c:v>8.0038782483482578</c:v>
                </c:pt>
              </c:numCache>
            </c:numRef>
          </c:yVal>
        </c:ser>
        <c:ser>
          <c:idx val="3"/>
          <c:order val="3"/>
          <c:tx>
            <c:v>France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TS5.9!$E$5:$E$45</c:f>
              <c:numCache>
                <c:formatCode>0%</c:formatCode>
                <c:ptCount val="41"/>
                <c:pt idx="0">
                  <c:v>4.4262543389569666</c:v>
                </c:pt>
                <c:pt idx="1">
                  <c:v>4.2900926307079796</c:v>
                </c:pt>
                <c:pt idx="2">
                  <c:v>4.4032205951014909</c:v>
                </c:pt>
                <c:pt idx="3">
                  <c:v>4.4561550137230581</c:v>
                </c:pt>
                <c:pt idx="4">
                  <c:v>4.2380999742776808</c:v>
                </c:pt>
                <c:pt idx="5">
                  <c:v>4.2553029523913546</c:v>
                </c:pt>
                <c:pt idx="6">
                  <c:v>4.2122979692867046</c:v>
                </c:pt>
                <c:pt idx="7">
                  <c:v>4.2282129250293066</c:v>
                </c:pt>
                <c:pt idx="8">
                  <c:v>4.303369029268028</c:v>
                </c:pt>
                <c:pt idx="9">
                  <c:v>4.3186422608176054</c:v>
                </c:pt>
                <c:pt idx="10">
                  <c:v>4.3542505122301227</c:v>
                </c:pt>
                <c:pt idx="11">
                  <c:v>4.3347459681181766</c:v>
                </c:pt>
                <c:pt idx="12">
                  <c:v>4.3196644627084906</c:v>
                </c:pt>
                <c:pt idx="13">
                  <c:v>4.536247156308951</c:v>
                </c:pt>
                <c:pt idx="14">
                  <c:v>4.8032903675727647</c:v>
                </c:pt>
                <c:pt idx="15">
                  <c:v>5.0402394386482703</c:v>
                </c:pt>
                <c:pt idx="16">
                  <c:v>5.2541909693565749</c:v>
                </c:pt>
                <c:pt idx="17">
                  <c:v>5.4630606798627275</c:v>
                </c:pt>
                <c:pt idx="18">
                  <c:v>5.6511264111628625</c:v>
                </c:pt>
                <c:pt idx="19">
                  <c:v>6.1399021862272747</c:v>
                </c:pt>
                <c:pt idx="20">
                  <c:v>6.271689796086787</c:v>
                </c:pt>
                <c:pt idx="21">
                  <c:v>6.2591519714375385</c:v>
                </c:pt>
                <c:pt idx="22">
                  <c:v>6.4044599267093556</c:v>
                </c:pt>
                <c:pt idx="23">
                  <c:v>6.866279224587597</c:v>
                </c:pt>
                <c:pt idx="24">
                  <c:v>6.8806721882899584</c:v>
                </c:pt>
                <c:pt idx="25">
                  <c:v>6.7543921226546813</c:v>
                </c:pt>
                <c:pt idx="26">
                  <c:v>7.0496954262518212</c:v>
                </c:pt>
                <c:pt idx="27">
                  <c:v>7.4749320489997677</c:v>
                </c:pt>
                <c:pt idx="28">
                  <c:v>7.8337440744816709</c:v>
                </c:pt>
                <c:pt idx="29">
                  <c:v>8.7093245671269059</c:v>
                </c:pt>
                <c:pt idx="30">
                  <c:v>9.3874079014478049</c:v>
                </c:pt>
                <c:pt idx="31">
                  <c:v>9.2685455052146111</c:v>
                </c:pt>
                <c:pt idx="32">
                  <c:v>9.0172505148024111</c:v>
                </c:pt>
                <c:pt idx="33">
                  <c:v>9.0439023846799405</c:v>
                </c:pt>
                <c:pt idx="34">
                  <c:v>9.3536219876541313</c:v>
                </c:pt>
                <c:pt idx="35">
                  <c:v>10.006853311884012</c:v>
                </c:pt>
                <c:pt idx="36">
                  <c:v>10.854363601410839</c:v>
                </c:pt>
                <c:pt idx="37">
                  <c:v>11.669634025811501</c:v>
                </c:pt>
                <c:pt idx="38">
                  <c:v>11.792371794646588</c:v>
                </c:pt>
                <c:pt idx="39">
                  <c:v>12.175608993398141</c:v>
                </c:pt>
                <c:pt idx="40">
                  <c:v>12.400919196086342</c:v>
                </c:pt>
              </c:numCache>
            </c:numRef>
          </c:yVal>
        </c:ser>
        <c:ser>
          <c:idx val="6"/>
          <c:order val="4"/>
          <c:tx>
            <c:v>U.K.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TS5.9!$F$5:$F$45</c:f>
              <c:numCache>
                <c:formatCode>0%</c:formatCode>
                <c:ptCount val="41"/>
                <c:pt idx="0">
                  <c:v>8.2728415250834413</c:v>
                </c:pt>
                <c:pt idx="1">
                  <c:v>8.679543919290813</c:v>
                </c:pt>
                <c:pt idx="2">
                  <c:v>8.8639925582326526</c:v>
                </c:pt>
                <c:pt idx="3">
                  <c:v>8.8151385021155164</c:v>
                </c:pt>
                <c:pt idx="4">
                  <c:v>9.9617509842744987</c:v>
                </c:pt>
                <c:pt idx="5">
                  <c:v>9.3431603375779417</c:v>
                </c:pt>
                <c:pt idx="6">
                  <c:v>9.0537073502056327</c:v>
                </c:pt>
                <c:pt idx="7">
                  <c:v>9.1745464515569513</c:v>
                </c:pt>
                <c:pt idx="8">
                  <c:v>9.3831892006406221</c:v>
                </c:pt>
                <c:pt idx="9">
                  <c:v>9.704134807817681</c:v>
                </c:pt>
                <c:pt idx="10">
                  <c:v>9.6084235777414708</c:v>
                </c:pt>
                <c:pt idx="11">
                  <c:v>9.8728404565557923</c:v>
                </c:pt>
                <c:pt idx="12">
                  <c:v>9.8063213806132179</c:v>
                </c:pt>
                <c:pt idx="13">
                  <c:v>9.5226804001216507</c:v>
                </c:pt>
                <c:pt idx="14">
                  <c:v>9.3869233692621847</c:v>
                </c:pt>
                <c:pt idx="15">
                  <c:v>9.076268352941927</c:v>
                </c:pt>
                <c:pt idx="16">
                  <c:v>9.0182082334073286</c:v>
                </c:pt>
                <c:pt idx="17">
                  <c:v>8.4519370418335047</c:v>
                </c:pt>
                <c:pt idx="18">
                  <c:v>7.6051986559087643</c:v>
                </c:pt>
                <c:pt idx="19">
                  <c:v>8.1079160114288236</c:v>
                </c:pt>
                <c:pt idx="20">
                  <c:v>8.3152239021026517</c:v>
                </c:pt>
                <c:pt idx="21">
                  <c:v>8.2795011591811072</c:v>
                </c:pt>
                <c:pt idx="22">
                  <c:v>8.5605074693305685</c:v>
                </c:pt>
                <c:pt idx="23">
                  <c:v>9.2082089790871677</c:v>
                </c:pt>
                <c:pt idx="24">
                  <c:v>9.162208583072017</c:v>
                </c:pt>
                <c:pt idx="25">
                  <c:v>9.2646126299992648</c:v>
                </c:pt>
                <c:pt idx="26">
                  <c:v>9.6007243003650782</c:v>
                </c:pt>
                <c:pt idx="27">
                  <c:v>10.100397431101479</c:v>
                </c:pt>
                <c:pt idx="28">
                  <c:v>10.539443483509681</c:v>
                </c:pt>
                <c:pt idx="29">
                  <c:v>11.248284667657028</c:v>
                </c:pt>
                <c:pt idx="30">
                  <c:v>11.816812609254221</c:v>
                </c:pt>
                <c:pt idx="31">
                  <c:v>11.754155778503231</c:v>
                </c:pt>
                <c:pt idx="32">
                  <c:v>11.061645057720702</c:v>
                </c:pt>
                <c:pt idx="33">
                  <c:v>10.980061343734699</c:v>
                </c:pt>
                <c:pt idx="34">
                  <c:v>12.298475986953097</c:v>
                </c:pt>
                <c:pt idx="35">
                  <c:v>14.028133577109012</c:v>
                </c:pt>
                <c:pt idx="36">
                  <c:v>15.2623642309503</c:v>
                </c:pt>
                <c:pt idx="37">
                  <c:v>16.030863556513239</c:v>
                </c:pt>
                <c:pt idx="38">
                  <c:v>19.253351748221938</c:v>
                </c:pt>
                <c:pt idx="39">
                  <c:v>21.667127705128888</c:v>
                </c:pt>
                <c:pt idx="40">
                  <c:v>20.084081764840363</c:v>
                </c:pt>
              </c:numCache>
            </c:numRef>
          </c:yVal>
        </c:ser>
        <c:ser>
          <c:idx val="7"/>
          <c:order val="5"/>
          <c:tx>
            <c:v>Canada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TS5.9!$H$5:$H$45</c:f>
              <c:numCache>
                <c:formatCode>0%</c:formatCode>
                <c:ptCount val="41"/>
                <c:pt idx="0">
                  <c:v>4.8393844127509471</c:v>
                </c:pt>
                <c:pt idx="1">
                  <c:v>4.9340806542583175</c:v>
                </c:pt>
                <c:pt idx="2">
                  <c:v>4.8777239709443103</c:v>
                </c:pt>
                <c:pt idx="3">
                  <c:v>4.6548647168944797</c:v>
                </c:pt>
                <c:pt idx="4">
                  <c:v>4.3846051719305477</c:v>
                </c:pt>
                <c:pt idx="5">
                  <c:v>4.4191890273198151</c:v>
                </c:pt>
                <c:pt idx="6">
                  <c:v>4.3893772160585609</c:v>
                </c:pt>
                <c:pt idx="7">
                  <c:v>4.6164656531325097</c:v>
                </c:pt>
                <c:pt idx="8">
                  <c:v>4.8764846843092311</c:v>
                </c:pt>
                <c:pt idx="9">
                  <c:v>5.0314781420878818</c:v>
                </c:pt>
                <c:pt idx="10">
                  <c:v>5.1734026795558545</c:v>
                </c:pt>
                <c:pt idx="11">
                  <c:v>5.1974848792950334</c:v>
                </c:pt>
                <c:pt idx="12">
                  <c:v>5.5329099829391479</c:v>
                </c:pt>
                <c:pt idx="13">
                  <c:v>5.5218912779090745</c:v>
                </c:pt>
                <c:pt idx="14">
                  <c:v>5.4975729173769032</c:v>
                </c:pt>
                <c:pt idx="15">
                  <c:v>5.6202072890673698</c:v>
                </c:pt>
                <c:pt idx="16">
                  <c:v>5.9574376452936431</c:v>
                </c:pt>
                <c:pt idx="17">
                  <c:v>5.9677917086773284</c:v>
                </c:pt>
                <c:pt idx="18">
                  <c:v>5.8814752617172266</c:v>
                </c:pt>
                <c:pt idx="19">
                  <c:v>6.0380625805218111</c:v>
                </c:pt>
                <c:pt idx="20">
                  <c:v>6.3461121141551313</c:v>
                </c:pt>
                <c:pt idx="21">
                  <c:v>6.727608303562139</c:v>
                </c:pt>
                <c:pt idx="22">
                  <c:v>7.1099171883776044</c:v>
                </c:pt>
                <c:pt idx="23">
                  <c:v>7.4736895517265278</c:v>
                </c:pt>
                <c:pt idx="24">
                  <c:v>7.6080567967493087</c:v>
                </c:pt>
                <c:pt idx="25">
                  <c:v>7.6717433944848326</c:v>
                </c:pt>
                <c:pt idx="26">
                  <c:v>8.1516281972198676</c:v>
                </c:pt>
                <c:pt idx="27">
                  <c:v>8.44486879455674</c:v>
                </c:pt>
                <c:pt idx="28">
                  <c:v>8.7878132279982033</c:v>
                </c:pt>
                <c:pt idx="29">
                  <c:v>8.7670525819181009</c:v>
                </c:pt>
                <c:pt idx="30">
                  <c:v>8.4417767245075677</c:v>
                </c:pt>
                <c:pt idx="31">
                  <c:v>8.6473682623737034</c:v>
                </c:pt>
                <c:pt idx="32">
                  <c:v>8.5452486139896706</c:v>
                </c:pt>
                <c:pt idx="33">
                  <c:v>8.4542201573851656</c:v>
                </c:pt>
                <c:pt idx="34">
                  <c:v>8.4682300614754986</c:v>
                </c:pt>
                <c:pt idx="35">
                  <c:v>8.6682417402459127</c:v>
                </c:pt>
                <c:pt idx="36">
                  <c:v>8.9217027875154482</c:v>
                </c:pt>
                <c:pt idx="37">
                  <c:v>9.2474895843647413</c:v>
                </c:pt>
                <c:pt idx="38">
                  <c:v>9.1936915229635083</c:v>
                </c:pt>
                <c:pt idx="39">
                  <c:v>10.276154114802061</c:v>
                </c:pt>
                <c:pt idx="40">
                  <c:v>10.416716461793539</c:v>
                </c:pt>
              </c:numCache>
            </c:numRef>
          </c:yVal>
        </c:ser>
        <c:dLbls/>
        <c:axId val="151716992"/>
        <c:axId val="151718912"/>
      </c:scatterChart>
      <c:valAx>
        <c:axId val="151716992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kern="1200" baseline="0">
                    <a:solidFill>
                      <a:srgbClr val="000000"/>
                    </a:solidFill>
                    <a:effectLst/>
                    <a:latin typeface="Arial"/>
                    <a:ea typeface="Arial"/>
                    <a:cs typeface="Arial"/>
                  </a:rPr>
                  <a:t>Total financial liabilities owned by the domestic sector (firms, households, administration) reached 20 years of national income in 2010 in the U.K. </a:t>
                </a: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Arial"/>
                    <a:ea typeface="Arial"/>
                    <a:cs typeface="Arial"/>
                  </a:rPr>
                  <a:t>Sources and series: voir piketty.pse.ens.fr/capital21c.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5179316096747306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1718912"/>
        <c:crosses val="autoZero"/>
        <c:crossBetween val="midCat"/>
      </c:valAx>
      <c:valAx>
        <c:axId val="151718912"/>
        <c:scaling>
          <c:orientation val="minMax"/>
          <c:max val="22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Value of financial liabilities (% of national income)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8070652173913002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1716992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2427022518765703"/>
          <c:y val="0.126358695652174"/>
          <c:w val="0.34361968306922508"/>
          <c:h val="0.29347826086956613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S5.5. Share of foreign</a:t>
            </a:r>
            <a:r>
              <a:rPr lang="fr-FR" baseline="0"/>
              <a:t> financial liabilites in the total financial liabilities in rich countries</a:t>
            </a:r>
            <a:endParaRPr lang="fr-FR"/>
          </a:p>
        </c:rich>
      </c:tx>
      <c:layout>
        <c:manualLayout>
          <c:xMode val="edge"/>
          <c:yMode val="edge"/>
          <c:x val="0.149393372703412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568807339449699E-2"/>
          <c:y val="0.10190217391304401"/>
          <c:w val="0.89157631359466194"/>
          <c:h val="0.76766304347826109"/>
        </c:manualLayout>
      </c:layout>
      <c:scatterChart>
        <c:scatterStyle val="lineMarker"/>
        <c:ser>
          <c:idx val="0"/>
          <c:order val="0"/>
          <c:tx>
            <c:v>U.S.A.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TS5.8!$A$5:$A$45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TS5.10!$B$5:$B$45</c:f>
              <c:numCache>
                <c:formatCode>0%</c:formatCode>
                <c:ptCount val="41"/>
                <c:pt idx="0">
                  <c:v>2.8084788680822002E-2</c:v>
                </c:pt>
                <c:pt idx="1">
                  <c:v>3.0026365135053305E-2</c:v>
                </c:pt>
                <c:pt idx="2">
                  <c:v>3.2439168250760611E-2</c:v>
                </c:pt>
                <c:pt idx="3">
                  <c:v>3.05392113401322E-2</c:v>
                </c:pt>
                <c:pt idx="4">
                  <c:v>3.2746653828492796E-2</c:v>
                </c:pt>
                <c:pt idx="5">
                  <c:v>3.5543118676789213E-2</c:v>
                </c:pt>
                <c:pt idx="6">
                  <c:v>3.6177075390504902E-2</c:v>
                </c:pt>
                <c:pt idx="7">
                  <c:v>3.9651918913324612E-2</c:v>
                </c:pt>
                <c:pt idx="8">
                  <c:v>4.2945515774596307E-2</c:v>
                </c:pt>
                <c:pt idx="9">
                  <c:v>4.466191915621661E-2</c:v>
                </c:pt>
                <c:pt idx="10">
                  <c:v>4.5120499309028506E-2</c:v>
                </c:pt>
                <c:pt idx="11">
                  <c:v>4.4509372300727608E-2</c:v>
                </c:pt>
                <c:pt idx="12">
                  <c:v>4.4085697462535912E-2</c:v>
                </c:pt>
                <c:pt idx="13">
                  <c:v>4.5469963895147306E-2</c:v>
                </c:pt>
                <c:pt idx="14">
                  <c:v>4.782105841791201E-2</c:v>
                </c:pt>
                <c:pt idx="15">
                  <c:v>5.0073413939354806E-2</c:v>
                </c:pt>
                <c:pt idx="16">
                  <c:v>5.3309622340103516E-2</c:v>
                </c:pt>
                <c:pt idx="17">
                  <c:v>5.7391274020489699E-2</c:v>
                </c:pt>
                <c:pt idx="18">
                  <c:v>6.1177732938706313E-2</c:v>
                </c:pt>
                <c:pt idx="19">
                  <c:v>6.5454828150952993E-2</c:v>
                </c:pt>
                <c:pt idx="20">
                  <c:v>6.8408577586534611E-2</c:v>
                </c:pt>
                <c:pt idx="21">
                  <c:v>6.8394068207046299E-2</c:v>
                </c:pt>
                <c:pt idx="22">
                  <c:v>6.7623129154685421E-2</c:v>
                </c:pt>
                <c:pt idx="23">
                  <c:v>6.9439484999281306E-2</c:v>
                </c:pt>
                <c:pt idx="24">
                  <c:v>7.2514862494782298E-2</c:v>
                </c:pt>
                <c:pt idx="25">
                  <c:v>7.6997680436608429E-2</c:v>
                </c:pt>
                <c:pt idx="26">
                  <c:v>8.2013293275653834E-2</c:v>
                </c:pt>
                <c:pt idx="27">
                  <c:v>8.6208392359892499E-2</c:v>
                </c:pt>
                <c:pt idx="28">
                  <c:v>8.7452736802740502E-2</c:v>
                </c:pt>
                <c:pt idx="29">
                  <c:v>8.6637979961379036E-2</c:v>
                </c:pt>
                <c:pt idx="30">
                  <c:v>9.1146696622516107E-2</c:v>
                </c:pt>
                <c:pt idx="31">
                  <c:v>9.9047399003668588E-2</c:v>
                </c:pt>
                <c:pt idx="32">
                  <c:v>0.106718833913543</c:v>
                </c:pt>
                <c:pt idx="33">
                  <c:v>0.11158183470450599</c:v>
                </c:pt>
                <c:pt idx="34">
                  <c:v>0.11737347164519001</c:v>
                </c:pt>
                <c:pt idx="35">
                  <c:v>0.12375095103768802</c:v>
                </c:pt>
                <c:pt idx="36">
                  <c:v>0.13108137813199403</c:v>
                </c:pt>
                <c:pt idx="37">
                  <c:v>0.14118927632364797</c:v>
                </c:pt>
                <c:pt idx="38">
                  <c:v>0.14554921115516506</c:v>
                </c:pt>
                <c:pt idx="39">
                  <c:v>0.14612051211831298</c:v>
                </c:pt>
                <c:pt idx="40">
                  <c:v>0.14728461554865099</c:v>
                </c:pt>
              </c:numCache>
            </c:numRef>
          </c:yVal>
        </c:ser>
        <c:ser>
          <c:idx val="1"/>
          <c:order val="1"/>
          <c:tx>
            <c:v>Japan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TS5.10!$C$5:$C$45</c:f>
              <c:numCache>
                <c:formatCode>0%</c:formatCode>
                <c:ptCount val="41"/>
                <c:pt idx="0">
                  <c:v>1.4555523665220902E-2</c:v>
                </c:pt>
                <c:pt idx="1">
                  <c:v>1.4842028885656302E-2</c:v>
                </c:pt>
                <c:pt idx="2">
                  <c:v>1.5112406404977201E-2</c:v>
                </c:pt>
                <c:pt idx="3">
                  <c:v>1.4722419342849003E-2</c:v>
                </c:pt>
                <c:pt idx="4">
                  <c:v>1.61702834423086E-2</c:v>
                </c:pt>
                <c:pt idx="5">
                  <c:v>1.7307706884075808E-2</c:v>
                </c:pt>
                <c:pt idx="6">
                  <c:v>1.6789246044638603E-2</c:v>
                </c:pt>
                <c:pt idx="7">
                  <c:v>1.5733077549158703E-2</c:v>
                </c:pt>
                <c:pt idx="8">
                  <c:v>1.4374570107844202E-2</c:v>
                </c:pt>
                <c:pt idx="9">
                  <c:v>1.4003057789005601E-2</c:v>
                </c:pt>
                <c:pt idx="10">
                  <c:v>1.754090588435081E-2</c:v>
                </c:pt>
                <c:pt idx="11">
                  <c:v>2.1824159108662602E-2</c:v>
                </c:pt>
                <c:pt idx="12">
                  <c:v>2.2858734609348109E-2</c:v>
                </c:pt>
                <c:pt idx="13">
                  <c:v>2.3001526017104708E-2</c:v>
                </c:pt>
                <c:pt idx="14">
                  <c:v>2.3611008743044101E-2</c:v>
                </c:pt>
                <c:pt idx="15">
                  <c:v>2.3364958866405109E-2</c:v>
                </c:pt>
                <c:pt idx="16">
                  <c:v>2.5726309270569802E-2</c:v>
                </c:pt>
                <c:pt idx="17">
                  <c:v>3.2940036483266794E-2</c:v>
                </c:pt>
                <c:pt idx="18">
                  <c:v>4.2046000657347107E-2</c:v>
                </c:pt>
                <c:pt idx="19">
                  <c:v>4.9143135833988418E-2</c:v>
                </c:pt>
                <c:pt idx="20">
                  <c:v>5.1611781468385312E-2</c:v>
                </c:pt>
                <c:pt idx="21">
                  <c:v>5.0526871197848502E-2</c:v>
                </c:pt>
                <c:pt idx="22">
                  <c:v>4.6508840018259216E-2</c:v>
                </c:pt>
                <c:pt idx="23">
                  <c:v>4.0881891619974714E-2</c:v>
                </c:pt>
                <c:pt idx="24">
                  <c:v>3.7588029154313807E-2</c:v>
                </c:pt>
                <c:pt idx="25">
                  <c:v>3.8352066987640807E-2</c:v>
                </c:pt>
                <c:pt idx="26">
                  <c:v>4.0723822241733813E-2</c:v>
                </c:pt>
                <c:pt idx="27">
                  <c:v>4.3992279287625106E-2</c:v>
                </c:pt>
                <c:pt idx="28">
                  <c:v>4.3868575410242805E-2</c:v>
                </c:pt>
                <c:pt idx="29">
                  <c:v>4.1967531119213204E-2</c:v>
                </c:pt>
                <c:pt idx="30">
                  <c:v>4.1333948387977916E-2</c:v>
                </c:pt>
                <c:pt idx="31">
                  <c:v>3.990628299416641E-2</c:v>
                </c:pt>
                <c:pt idx="32">
                  <c:v>3.9028623454403409E-2</c:v>
                </c:pt>
                <c:pt idx="33">
                  <c:v>4.0263531440842805E-2</c:v>
                </c:pt>
                <c:pt idx="34">
                  <c:v>4.505272911473461E-2</c:v>
                </c:pt>
                <c:pt idx="35">
                  <c:v>5.5308777608219006E-2</c:v>
                </c:pt>
                <c:pt idx="36">
                  <c:v>6.4373880341510314E-2</c:v>
                </c:pt>
                <c:pt idx="37">
                  <c:v>6.7389743602270999E-2</c:v>
                </c:pt>
                <c:pt idx="38">
                  <c:v>6.5900126135520903E-2</c:v>
                </c:pt>
                <c:pt idx="39">
                  <c:v>6.2040377566723405E-2</c:v>
                </c:pt>
                <c:pt idx="40">
                  <c:v>6.2337139838253612E-2</c:v>
                </c:pt>
              </c:numCache>
            </c:numRef>
          </c:yVal>
        </c:ser>
        <c:ser>
          <c:idx val="2"/>
          <c:order val="2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TS5.10!$D$5:$D$45</c:f>
              <c:numCache>
                <c:formatCode>0%</c:formatCode>
                <c:ptCount val="41"/>
                <c:pt idx="0">
                  <c:v>6.2651033881415005E-2</c:v>
                </c:pt>
                <c:pt idx="1">
                  <c:v>6.6318191197394863E-2</c:v>
                </c:pt>
                <c:pt idx="2">
                  <c:v>6.6835919618579306E-2</c:v>
                </c:pt>
                <c:pt idx="3">
                  <c:v>6.6542571822736804E-2</c:v>
                </c:pt>
                <c:pt idx="4">
                  <c:v>6.5802097394865866E-2</c:v>
                </c:pt>
                <c:pt idx="5">
                  <c:v>6.7054556572291313E-2</c:v>
                </c:pt>
                <c:pt idx="6">
                  <c:v>6.8823162318302503E-2</c:v>
                </c:pt>
                <c:pt idx="7">
                  <c:v>6.9759223951601335E-2</c:v>
                </c:pt>
                <c:pt idx="8">
                  <c:v>7.1697717908382114E-2</c:v>
                </c:pt>
                <c:pt idx="9">
                  <c:v>7.4641249528632631E-2</c:v>
                </c:pt>
                <c:pt idx="10">
                  <c:v>7.951288944001271E-2</c:v>
                </c:pt>
                <c:pt idx="11">
                  <c:v>8.4648773852086523E-2</c:v>
                </c:pt>
                <c:pt idx="12">
                  <c:v>8.5144151763996229E-2</c:v>
                </c:pt>
                <c:pt idx="13">
                  <c:v>8.3906648581254545E-2</c:v>
                </c:pt>
                <c:pt idx="14">
                  <c:v>8.4566040964959649E-2</c:v>
                </c:pt>
                <c:pt idx="15">
                  <c:v>8.8378057950708105E-2</c:v>
                </c:pt>
                <c:pt idx="16">
                  <c:v>9.2725834886399627E-2</c:v>
                </c:pt>
                <c:pt idx="17">
                  <c:v>9.2113445596619034E-2</c:v>
                </c:pt>
                <c:pt idx="18">
                  <c:v>8.9718414546746506E-2</c:v>
                </c:pt>
                <c:pt idx="19">
                  <c:v>9.6516639765736323E-2</c:v>
                </c:pt>
                <c:pt idx="20">
                  <c:v>0.10354726146681702</c:v>
                </c:pt>
                <c:pt idx="21">
                  <c:v>0.10145446583551901</c:v>
                </c:pt>
                <c:pt idx="22">
                  <c:v>0.10934806841478499</c:v>
                </c:pt>
                <c:pt idx="23">
                  <c:v>0.12201642193278102</c:v>
                </c:pt>
                <c:pt idx="24">
                  <c:v>0.12512459663629899</c:v>
                </c:pt>
                <c:pt idx="25">
                  <c:v>0.12754037399377599</c:v>
                </c:pt>
                <c:pt idx="26">
                  <c:v>0.133557610574076</c:v>
                </c:pt>
                <c:pt idx="27">
                  <c:v>0.14158487211464699</c:v>
                </c:pt>
                <c:pt idx="28">
                  <c:v>0.15480851677918001</c:v>
                </c:pt>
                <c:pt idx="29">
                  <c:v>0.17180085300598799</c:v>
                </c:pt>
                <c:pt idx="30">
                  <c:v>0.19193590872976601</c:v>
                </c:pt>
                <c:pt idx="31">
                  <c:v>0.205989366608549</c:v>
                </c:pt>
                <c:pt idx="32">
                  <c:v>0.21481917034997003</c:v>
                </c:pt>
                <c:pt idx="33">
                  <c:v>0.21926135152872406</c:v>
                </c:pt>
                <c:pt idx="34">
                  <c:v>0.22016026462042901</c:v>
                </c:pt>
                <c:pt idx="35">
                  <c:v>0.23003476710169402</c:v>
                </c:pt>
                <c:pt idx="36">
                  <c:v>0.23761403616025603</c:v>
                </c:pt>
                <c:pt idx="37">
                  <c:v>0.24893659291314202</c:v>
                </c:pt>
                <c:pt idx="38">
                  <c:v>0.25884359301749105</c:v>
                </c:pt>
                <c:pt idx="39">
                  <c:v>0.25831412360493405</c:v>
                </c:pt>
                <c:pt idx="40">
                  <c:v>0.28181880021923911</c:v>
                </c:pt>
              </c:numCache>
            </c:numRef>
          </c:yVal>
        </c:ser>
        <c:ser>
          <c:idx val="3"/>
          <c:order val="3"/>
          <c:tx>
            <c:v>France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TS5.10!$E$5:$E$45</c:f>
              <c:numCache>
                <c:formatCode>0%</c:formatCode>
                <c:ptCount val="41"/>
                <c:pt idx="0">
                  <c:v>4.0196984574061907E-2</c:v>
                </c:pt>
                <c:pt idx="1">
                  <c:v>4.3925961777727805E-2</c:v>
                </c:pt>
                <c:pt idx="2">
                  <c:v>4.8254628331544112E-2</c:v>
                </c:pt>
                <c:pt idx="3">
                  <c:v>5.2291599793569316E-2</c:v>
                </c:pt>
                <c:pt idx="4">
                  <c:v>5.3977013612407004E-2</c:v>
                </c:pt>
                <c:pt idx="5">
                  <c:v>5.6229735348019998E-2</c:v>
                </c:pt>
                <c:pt idx="6">
                  <c:v>6.25028411308933E-2</c:v>
                </c:pt>
                <c:pt idx="7">
                  <c:v>6.6737443842859914E-2</c:v>
                </c:pt>
                <c:pt idx="8">
                  <c:v>6.8690601078148214E-2</c:v>
                </c:pt>
                <c:pt idx="9">
                  <c:v>7.1334157763435324E-2</c:v>
                </c:pt>
                <c:pt idx="10">
                  <c:v>7.8067601406653725E-2</c:v>
                </c:pt>
                <c:pt idx="11">
                  <c:v>8.9072648768659252E-2</c:v>
                </c:pt>
                <c:pt idx="12">
                  <c:v>9.6150644751934536E-2</c:v>
                </c:pt>
                <c:pt idx="13">
                  <c:v>0.102438213997533</c:v>
                </c:pt>
                <c:pt idx="14">
                  <c:v>0.1103368043333</c:v>
                </c:pt>
                <c:pt idx="15">
                  <c:v>0.10759975231896601</c:v>
                </c:pt>
                <c:pt idx="16">
                  <c:v>0.101928072836761</c:v>
                </c:pt>
                <c:pt idx="17">
                  <c:v>0.100097223529063</c:v>
                </c:pt>
                <c:pt idx="18">
                  <c:v>0.103088719479783</c:v>
                </c:pt>
                <c:pt idx="19">
                  <c:v>0.11204527962448201</c:v>
                </c:pt>
                <c:pt idx="20">
                  <c:v>0.12012270619229201</c:v>
                </c:pt>
                <c:pt idx="21">
                  <c:v>0.12434320563588101</c:v>
                </c:pt>
                <c:pt idx="22">
                  <c:v>0.12699517164536903</c:v>
                </c:pt>
                <c:pt idx="23">
                  <c:v>0.13052174445581</c:v>
                </c:pt>
                <c:pt idx="24">
                  <c:v>0.12897624172342204</c:v>
                </c:pt>
                <c:pt idx="25">
                  <c:v>0.123810536464058</c:v>
                </c:pt>
                <c:pt idx="26">
                  <c:v>0.12451203825721702</c:v>
                </c:pt>
                <c:pt idx="27">
                  <c:v>0.13624240572849505</c:v>
                </c:pt>
                <c:pt idx="28">
                  <c:v>0.14793025696828302</c:v>
                </c:pt>
                <c:pt idx="29">
                  <c:v>0.16496289071680303</c:v>
                </c:pt>
                <c:pt idx="30">
                  <c:v>0.18053610197909803</c:v>
                </c:pt>
                <c:pt idx="31">
                  <c:v>0.19229290667505899</c:v>
                </c:pt>
                <c:pt idx="32">
                  <c:v>0.19946494755243707</c:v>
                </c:pt>
                <c:pt idx="33">
                  <c:v>0.20337696690309398</c:v>
                </c:pt>
                <c:pt idx="34">
                  <c:v>0.21663843165156604</c:v>
                </c:pt>
                <c:pt idx="35">
                  <c:v>0.23742675183327602</c:v>
                </c:pt>
                <c:pt idx="36">
                  <c:v>0.25281367785821307</c:v>
                </c:pt>
                <c:pt idx="37">
                  <c:v>0.25550352873839294</c:v>
                </c:pt>
                <c:pt idx="38">
                  <c:v>0.25539362711837499</c:v>
                </c:pt>
                <c:pt idx="39">
                  <c:v>0.25391776813313699</c:v>
                </c:pt>
                <c:pt idx="40">
                  <c:v>0.25296133666622594</c:v>
                </c:pt>
              </c:numCache>
            </c:numRef>
          </c:yVal>
        </c:ser>
        <c:ser>
          <c:idx val="6"/>
          <c:order val="4"/>
          <c:tx>
            <c:v>U.K.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TS5.10!$F$5:$F$45</c:f>
              <c:numCache>
                <c:formatCode>0%</c:formatCode>
                <c:ptCount val="41"/>
                <c:pt idx="0">
                  <c:v>0.10887911699217</c:v>
                </c:pt>
                <c:pt idx="1">
                  <c:v>0.10377730542561002</c:v>
                </c:pt>
                <c:pt idx="2">
                  <c:v>0.10161782902566299</c:v>
                </c:pt>
                <c:pt idx="3">
                  <c:v>0.10218100147275902</c:v>
                </c:pt>
                <c:pt idx="4">
                  <c:v>9.5832156958053832E-2</c:v>
                </c:pt>
                <c:pt idx="5">
                  <c:v>0.107947680559477</c:v>
                </c:pt>
                <c:pt idx="6">
                  <c:v>0.11735401312121201</c:v>
                </c:pt>
                <c:pt idx="7">
                  <c:v>0.12168506647181303</c:v>
                </c:pt>
                <c:pt idx="8">
                  <c:v>0.12472536505619503</c:v>
                </c:pt>
                <c:pt idx="9">
                  <c:v>0.126156337099707</c:v>
                </c:pt>
                <c:pt idx="10">
                  <c:v>0.133024371310168</c:v>
                </c:pt>
                <c:pt idx="11">
                  <c:v>0.13492276262411698</c:v>
                </c:pt>
                <c:pt idx="12">
                  <c:v>0.14133610955485401</c:v>
                </c:pt>
                <c:pt idx="13">
                  <c:v>0.15120781713905501</c:v>
                </c:pt>
                <c:pt idx="14">
                  <c:v>0.15913841644234905</c:v>
                </c:pt>
                <c:pt idx="15">
                  <c:v>0.17052564597026201</c:v>
                </c:pt>
                <c:pt idx="16">
                  <c:v>0.177602122956804</c:v>
                </c:pt>
                <c:pt idx="17">
                  <c:v>0.19588046183497401</c:v>
                </c:pt>
                <c:pt idx="18">
                  <c:v>0.22477857740916599</c:v>
                </c:pt>
                <c:pt idx="19">
                  <c:v>0.23011093952619804</c:v>
                </c:pt>
                <c:pt idx="20">
                  <c:v>0.23349127977462503</c:v>
                </c:pt>
                <c:pt idx="21">
                  <c:v>0.22945976252820702</c:v>
                </c:pt>
                <c:pt idx="22">
                  <c:v>0.23604945791923404</c:v>
                </c:pt>
                <c:pt idx="23">
                  <c:v>0.24579248518508606</c:v>
                </c:pt>
                <c:pt idx="24">
                  <c:v>0.24809312742446005</c:v>
                </c:pt>
                <c:pt idx="25">
                  <c:v>0.25394414482398098</c:v>
                </c:pt>
                <c:pt idx="26">
                  <c:v>0.25742354609738799</c:v>
                </c:pt>
                <c:pt idx="27">
                  <c:v>0.26005915186197398</c:v>
                </c:pt>
                <c:pt idx="28">
                  <c:v>0.27043238391784413</c:v>
                </c:pt>
                <c:pt idx="29">
                  <c:v>0.27675977905833399</c:v>
                </c:pt>
                <c:pt idx="30">
                  <c:v>0.28761872859437004</c:v>
                </c:pt>
                <c:pt idx="31">
                  <c:v>0.30597618129124415</c:v>
                </c:pt>
                <c:pt idx="32">
                  <c:v>0.31449733771442406</c:v>
                </c:pt>
                <c:pt idx="33">
                  <c:v>0.31464670244797105</c:v>
                </c:pt>
                <c:pt idx="34">
                  <c:v>0.33014899384989616</c:v>
                </c:pt>
                <c:pt idx="35">
                  <c:v>0.35123970750168698</c:v>
                </c:pt>
                <c:pt idx="36">
                  <c:v>0.35444642661652398</c:v>
                </c:pt>
                <c:pt idx="37">
                  <c:v>0.36887389221815808</c:v>
                </c:pt>
                <c:pt idx="38">
                  <c:v>0.39031364801429608</c:v>
                </c:pt>
                <c:pt idx="39">
                  <c:v>0.3810851879434311</c:v>
                </c:pt>
                <c:pt idx="40">
                  <c:v>0.37566533563337401</c:v>
                </c:pt>
              </c:numCache>
            </c:numRef>
          </c:yVal>
        </c:ser>
        <c:ser>
          <c:idx val="7"/>
          <c:order val="5"/>
          <c:tx>
            <c:v>Canada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TS5.10!$H$5:$H$45</c:f>
              <c:numCache>
                <c:formatCode>0%</c:formatCode>
                <c:ptCount val="41"/>
                <c:pt idx="0">
                  <c:v>0.15477077291640201</c:v>
                </c:pt>
                <c:pt idx="1">
                  <c:v>0.15026196089638305</c:v>
                </c:pt>
                <c:pt idx="2">
                  <c:v>0.14663006507541401</c:v>
                </c:pt>
                <c:pt idx="3">
                  <c:v>0.14560013506963601</c:v>
                </c:pt>
                <c:pt idx="4">
                  <c:v>0.14197770734924001</c:v>
                </c:pt>
                <c:pt idx="5">
                  <c:v>0.13900464066148802</c:v>
                </c:pt>
                <c:pt idx="6">
                  <c:v>0.14147850269664999</c:v>
                </c:pt>
                <c:pt idx="7">
                  <c:v>0.14297350170361198</c:v>
                </c:pt>
                <c:pt idx="8">
                  <c:v>0.14759895853060004</c:v>
                </c:pt>
                <c:pt idx="9">
                  <c:v>0.151303621601063</c:v>
                </c:pt>
                <c:pt idx="10">
                  <c:v>0.15249340724395902</c:v>
                </c:pt>
                <c:pt idx="11">
                  <c:v>0.15746297152021904</c:v>
                </c:pt>
                <c:pt idx="12">
                  <c:v>0.15814977352736406</c:v>
                </c:pt>
                <c:pt idx="13">
                  <c:v>0.15349995948279307</c:v>
                </c:pt>
                <c:pt idx="14">
                  <c:v>0.15130330377316104</c:v>
                </c:pt>
                <c:pt idx="15">
                  <c:v>0.15341555451185604</c:v>
                </c:pt>
                <c:pt idx="16">
                  <c:v>0.15612093953878101</c:v>
                </c:pt>
                <c:pt idx="17">
                  <c:v>0.15544333093634607</c:v>
                </c:pt>
                <c:pt idx="18">
                  <c:v>0.14981595320682203</c:v>
                </c:pt>
                <c:pt idx="19">
                  <c:v>0.14461406291107601</c:v>
                </c:pt>
                <c:pt idx="20">
                  <c:v>0.143883056910909</c:v>
                </c:pt>
                <c:pt idx="21">
                  <c:v>0.14469874320539702</c:v>
                </c:pt>
                <c:pt idx="22">
                  <c:v>0.14649119067557703</c:v>
                </c:pt>
                <c:pt idx="23">
                  <c:v>0.14921230987508605</c:v>
                </c:pt>
                <c:pt idx="24">
                  <c:v>0.15284248727244906</c:v>
                </c:pt>
                <c:pt idx="25">
                  <c:v>0.15677512167638602</c:v>
                </c:pt>
                <c:pt idx="26">
                  <c:v>0.15640866648593404</c:v>
                </c:pt>
                <c:pt idx="27">
                  <c:v>0.15579637164673005</c:v>
                </c:pt>
                <c:pt idx="28">
                  <c:v>0.16065285683705399</c:v>
                </c:pt>
                <c:pt idx="29">
                  <c:v>0.15861984959721206</c:v>
                </c:pt>
                <c:pt idx="30">
                  <c:v>0.15327747447661802</c:v>
                </c:pt>
                <c:pt idx="31">
                  <c:v>0.15421892126035502</c:v>
                </c:pt>
                <c:pt idx="32">
                  <c:v>0.15625088979922405</c:v>
                </c:pt>
                <c:pt idx="33">
                  <c:v>0.15208544887244307</c:v>
                </c:pt>
                <c:pt idx="34">
                  <c:v>0.14358009151655601</c:v>
                </c:pt>
                <c:pt idx="35">
                  <c:v>0.13551582202130003</c:v>
                </c:pt>
                <c:pt idx="36">
                  <c:v>0.13221927413627904</c:v>
                </c:pt>
                <c:pt idx="37">
                  <c:v>0.13244328359555005</c:v>
                </c:pt>
                <c:pt idx="38">
                  <c:v>0.13402375715339201</c:v>
                </c:pt>
                <c:pt idx="39">
                  <c:v>0.13449643526328303</c:v>
                </c:pt>
                <c:pt idx="40">
                  <c:v>0.13271831991587701</c:v>
                </c:pt>
              </c:numCache>
            </c:numRef>
          </c:yVal>
        </c:ser>
        <c:dLbls/>
        <c:axId val="151821312"/>
        <c:axId val="151831680"/>
      </c:scatterChart>
      <c:valAx>
        <c:axId val="151821312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financial liabilities owned by the rest of the world amounts to around 40% of total financial liabilities of the domestic sector in the U.K. in 2010.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345287739783202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1831680"/>
        <c:crosses val="autoZero"/>
        <c:crossBetween val="midCat"/>
      </c:valAx>
      <c:valAx>
        <c:axId val="151831680"/>
        <c:scaling>
          <c:orientation val="minMax"/>
          <c:max val="0.5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/>
                  <a:t>Share</a:t>
                </a:r>
                <a:r>
                  <a:rPr lang="fr-FR" sz="1100" baseline="0"/>
                  <a:t> of foreign financial liabilities (% total liabilities)</a:t>
                </a:r>
                <a:r>
                  <a:rPr lang="fr-FR" sz="1100"/>
                  <a:t> </a:t>
                </a:r>
              </a:p>
            </c:rich>
          </c:tx>
          <c:layout>
            <c:manualLayout>
              <c:xMode val="edge"/>
              <c:yMode val="edge"/>
              <c:x val="1.38888888888889E-3"/>
              <c:y val="0.17926402780733505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1821312"/>
        <c:crosses val="autoZero"/>
        <c:crossBetween val="midCat"/>
        <c:majorUnit val="0.1"/>
        <c:minorUnit val="0.1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0675562969141002"/>
          <c:y val="0.126358695652174"/>
          <c:w val="0.34361968306922508"/>
          <c:h val="0.29347826086956613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S5.6. Foreign assets and liabilities in the U.S.A. 1970-2010</a:t>
            </a:r>
          </a:p>
        </c:rich>
      </c:tx>
      <c:layout>
        <c:manualLayout>
          <c:xMode val="edge"/>
          <c:yMode val="edge"/>
          <c:x val="0.16877756835858396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411175979983427E-2"/>
          <c:y val="7.0652173913043514E-2"/>
          <c:w val="0.88073394495412793"/>
          <c:h val="0.79347826086956497"/>
        </c:manualLayout>
      </c:layout>
      <c:scatterChart>
        <c:scatterStyle val="lineMarker"/>
        <c:ser>
          <c:idx val="0"/>
          <c:order val="0"/>
          <c:tx>
            <c:v>Foreign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TS5.6!$B$5:$B$45</c:f>
              <c:numCache>
                <c:formatCode>0%</c:formatCode>
                <c:ptCount val="41"/>
                <c:pt idx="0">
                  <c:v>0.156894966754686</c:v>
                </c:pt>
                <c:pt idx="1">
                  <c:v>0.15589417209042805</c:v>
                </c:pt>
                <c:pt idx="2">
                  <c:v>0.15490982712945003</c:v>
                </c:pt>
                <c:pt idx="3">
                  <c:v>0.15335821979513803</c:v>
                </c:pt>
                <c:pt idx="4">
                  <c:v>0.15892942443559005</c:v>
                </c:pt>
                <c:pt idx="5">
                  <c:v>0.16716717964485897</c:v>
                </c:pt>
                <c:pt idx="6">
                  <c:v>0.19892041785587503</c:v>
                </c:pt>
                <c:pt idx="7">
                  <c:v>0.22402435519389402</c:v>
                </c:pt>
                <c:pt idx="8">
                  <c:v>0.22991229284393705</c:v>
                </c:pt>
                <c:pt idx="9">
                  <c:v>0.24588994372286505</c:v>
                </c:pt>
                <c:pt idx="10">
                  <c:v>0.26363254037031897</c:v>
                </c:pt>
                <c:pt idx="11">
                  <c:v>0.26194953763548001</c:v>
                </c:pt>
                <c:pt idx="12">
                  <c:v>0.26696376632862506</c:v>
                </c:pt>
                <c:pt idx="13">
                  <c:v>0.26918000724870605</c:v>
                </c:pt>
                <c:pt idx="14">
                  <c:v>0.25213100581463599</c:v>
                </c:pt>
                <c:pt idx="15">
                  <c:v>0.24367222510202202</c:v>
                </c:pt>
                <c:pt idx="16">
                  <c:v>0.253911068933381</c:v>
                </c:pt>
                <c:pt idx="17">
                  <c:v>0.26291108060112495</c:v>
                </c:pt>
                <c:pt idx="18">
                  <c:v>0.26953904410107393</c:v>
                </c:pt>
                <c:pt idx="19">
                  <c:v>0.291515823413039</c:v>
                </c:pt>
                <c:pt idx="20">
                  <c:v>0.31042163355517505</c:v>
                </c:pt>
                <c:pt idx="21">
                  <c:v>0.3229983230050501</c:v>
                </c:pt>
                <c:pt idx="22">
                  <c:v>0.31954703101545107</c:v>
                </c:pt>
                <c:pt idx="23">
                  <c:v>0.34698818257715608</c:v>
                </c:pt>
                <c:pt idx="24">
                  <c:v>0.37853149160482408</c:v>
                </c:pt>
                <c:pt idx="25">
                  <c:v>0.41316929364441307</c:v>
                </c:pt>
                <c:pt idx="26">
                  <c:v>0.46092138458348003</c:v>
                </c:pt>
                <c:pt idx="27">
                  <c:v>0.49672210835027908</c:v>
                </c:pt>
                <c:pt idx="28">
                  <c:v>0.5271211899102608</c:v>
                </c:pt>
                <c:pt idx="29">
                  <c:v>0.57715352494580396</c:v>
                </c:pt>
                <c:pt idx="30">
                  <c:v>0.59733414590241174</c:v>
                </c:pt>
                <c:pt idx="31">
                  <c:v>0.5883690193256329</c:v>
                </c:pt>
                <c:pt idx="32">
                  <c:v>0.58721444900615782</c:v>
                </c:pt>
                <c:pt idx="33">
                  <c:v>0.62376609155833107</c:v>
                </c:pt>
                <c:pt idx="34">
                  <c:v>0.70127966409132103</c:v>
                </c:pt>
                <c:pt idx="35">
                  <c:v>0.77958377895250197</c:v>
                </c:pt>
                <c:pt idx="36">
                  <c:v>0.87144731752390414</c:v>
                </c:pt>
                <c:pt idx="37">
                  <c:v>1.0201973601737662</c:v>
                </c:pt>
                <c:pt idx="38">
                  <c:v>0.98974836560775692</c:v>
                </c:pt>
                <c:pt idx="39">
                  <c:v>0.97317700790336104</c:v>
                </c:pt>
                <c:pt idx="40">
                  <c:v>1.021877000258306</c:v>
                </c:pt>
              </c:numCache>
            </c:numRef>
          </c:yVal>
        </c:ser>
        <c:ser>
          <c:idx val="1"/>
          <c:order val="1"/>
          <c:tx>
            <c:v>Foreign liabilities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TS5.7!$B$5:$B$45</c:f>
              <c:numCache>
                <c:formatCode>0%</c:formatCode>
                <c:ptCount val="41"/>
                <c:pt idx="0">
                  <c:v>0.11281782880478797</c:v>
                </c:pt>
                <c:pt idx="1">
                  <c:v>0.121669061703446</c:v>
                </c:pt>
                <c:pt idx="2">
                  <c:v>0.135093815900452</c:v>
                </c:pt>
                <c:pt idx="3">
                  <c:v>0.122700619812857</c:v>
                </c:pt>
                <c:pt idx="4">
                  <c:v>0.12269275977865504</c:v>
                </c:pt>
                <c:pt idx="5">
                  <c:v>0.13456510425593601</c:v>
                </c:pt>
                <c:pt idx="6">
                  <c:v>0.14256491299017701</c:v>
                </c:pt>
                <c:pt idx="7">
                  <c:v>0.154593626306155</c:v>
                </c:pt>
                <c:pt idx="8">
                  <c:v>0.16422229140252503</c:v>
                </c:pt>
                <c:pt idx="9">
                  <c:v>0.17410653981794003</c:v>
                </c:pt>
                <c:pt idx="10">
                  <c:v>0.18456846722917702</c:v>
                </c:pt>
                <c:pt idx="11">
                  <c:v>0.18149231955490006</c:v>
                </c:pt>
                <c:pt idx="12">
                  <c:v>0.18884823806372705</c:v>
                </c:pt>
                <c:pt idx="13">
                  <c:v>0.20199140771104704</c:v>
                </c:pt>
                <c:pt idx="14">
                  <c:v>0.21060542054172804</c:v>
                </c:pt>
                <c:pt idx="15">
                  <c:v>0.23535905638264101</c:v>
                </c:pt>
                <c:pt idx="16">
                  <c:v>0.27383526783777007</c:v>
                </c:pt>
                <c:pt idx="17">
                  <c:v>0.30251885534316508</c:v>
                </c:pt>
                <c:pt idx="18">
                  <c:v>0.32188618699204918</c:v>
                </c:pt>
                <c:pt idx="19">
                  <c:v>0.35674718514458803</c:v>
                </c:pt>
                <c:pt idx="20">
                  <c:v>0.37803410285208305</c:v>
                </c:pt>
                <c:pt idx="21">
                  <c:v>0.39171326008094309</c:v>
                </c:pt>
                <c:pt idx="22">
                  <c:v>0.39952597938287121</c:v>
                </c:pt>
                <c:pt idx="23">
                  <c:v>0.42350050905648606</c:v>
                </c:pt>
                <c:pt idx="24">
                  <c:v>0.44207712717402103</c:v>
                </c:pt>
                <c:pt idx="25">
                  <c:v>0.48446604308525609</c:v>
                </c:pt>
                <c:pt idx="26">
                  <c:v>0.53965466562074504</c:v>
                </c:pt>
                <c:pt idx="27">
                  <c:v>0.59273499253306106</c:v>
                </c:pt>
                <c:pt idx="28">
                  <c:v>0.64112903097807827</c:v>
                </c:pt>
                <c:pt idx="29">
                  <c:v>0.68128602760183199</c:v>
                </c:pt>
                <c:pt idx="30">
                  <c:v>0.72127742508738202</c:v>
                </c:pt>
                <c:pt idx="31">
                  <c:v>0.77106478784916199</c:v>
                </c:pt>
                <c:pt idx="32">
                  <c:v>0.80418022577884696</c:v>
                </c:pt>
                <c:pt idx="33">
                  <c:v>0.8441761452413189</c:v>
                </c:pt>
                <c:pt idx="34">
                  <c:v>0.91816265220221294</c:v>
                </c:pt>
                <c:pt idx="35">
                  <c:v>0.97875572294582314</c:v>
                </c:pt>
                <c:pt idx="36">
                  <c:v>1.060144244778046</c:v>
                </c:pt>
                <c:pt idx="37">
                  <c:v>1.2065952982239547</c:v>
                </c:pt>
                <c:pt idx="38">
                  <c:v>1.2320474063834022</c:v>
                </c:pt>
                <c:pt idx="39">
                  <c:v>1.2607219780560459</c:v>
                </c:pt>
                <c:pt idx="40">
                  <c:v>1.276134820442772</c:v>
                </c:pt>
              </c:numCache>
            </c:numRef>
          </c:yVal>
        </c:ser>
        <c:ser>
          <c:idx val="2"/>
          <c:order val="2"/>
          <c:tx>
            <c:v>Net position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TS5.5!$B$5:$B$45</c:f>
              <c:numCache>
                <c:formatCode>0%</c:formatCode>
                <c:ptCount val="41"/>
                <c:pt idx="0">
                  <c:v>4.4077137949898315E-2</c:v>
                </c:pt>
                <c:pt idx="1">
                  <c:v>3.42251103869817E-2</c:v>
                </c:pt>
                <c:pt idx="2">
                  <c:v>1.9816011228998003E-2</c:v>
                </c:pt>
                <c:pt idx="3">
                  <c:v>3.0657599982280504E-2</c:v>
                </c:pt>
                <c:pt idx="4">
                  <c:v>3.6236664656935307E-2</c:v>
                </c:pt>
                <c:pt idx="5">
                  <c:v>3.2602075388923298E-2</c:v>
                </c:pt>
                <c:pt idx="6">
                  <c:v>5.6355504865698292E-2</c:v>
                </c:pt>
                <c:pt idx="7">
                  <c:v>6.9430728887738602E-2</c:v>
                </c:pt>
                <c:pt idx="8">
                  <c:v>6.569000144141153E-2</c:v>
                </c:pt>
                <c:pt idx="9">
                  <c:v>7.1783403904924312E-2</c:v>
                </c:pt>
                <c:pt idx="10">
                  <c:v>7.9064073141142027E-2</c:v>
                </c:pt>
                <c:pt idx="11">
                  <c:v>8.0457218080579818E-2</c:v>
                </c:pt>
                <c:pt idx="12">
                  <c:v>7.8115528264898204E-2</c:v>
                </c:pt>
                <c:pt idx="13">
                  <c:v>6.7188599537658891E-2</c:v>
                </c:pt>
                <c:pt idx="14">
                  <c:v>4.1525585272908207E-2</c:v>
                </c:pt>
                <c:pt idx="15">
                  <c:v>8.3131687193810904E-3</c:v>
                </c:pt>
                <c:pt idx="16">
                  <c:v>-1.9924198904389206E-2</c:v>
                </c:pt>
                <c:pt idx="17">
                  <c:v>-3.9607774742040011E-2</c:v>
                </c:pt>
                <c:pt idx="18">
                  <c:v>-5.234714289097521E-2</c:v>
                </c:pt>
                <c:pt idx="19">
                  <c:v>-6.523136173154831E-2</c:v>
                </c:pt>
                <c:pt idx="20">
                  <c:v>-6.7612469296908492E-2</c:v>
                </c:pt>
                <c:pt idx="21">
                  <c:v>-6.8714937075893004E-2</c:v>
                </c:pt>
                <c:pt idx="22">
                  <c:v>-7.9978948367420005E-2</c:v>
                </c:pt>
                <c:pt idx="23">
                  <c:v>-7.6512326479330109E-2</c:v>
                </c:pt>
                <c:pt idx="24">
                  <c:v>-6.3545635569196804E-2</c:v>
                </c:pt>
                <c:pt idx="25">
                  <c:v>-7.1296749440843535E-2</c:v>
                </c:pt>
                <c:pt idx="26">
                  <c:v>-7.8733281037265526E-2</c:v>
                </c:pt>
                <c:pt idx="27">
                  <c:v>-9.6012884182782005E-2</c:v>
                </c:pt>
                <c:pt idx="28">
                  <c:v>-0.114007841067816</c:v>
                </c:pt>
                <c:pt idx="29">
                  <c:v>-0.10413250265602902</c:v>
                </c:pt>
                <c:pt idx="30">
                  <c:v>-0.12394327918497001</c:v>
                </c:pt>
                <c:pt idx="31">
                  <c:v>-0.18269576852352901</c:v>
                </c:pt>
                <c:pt idx="32">
                  <c:v>-0.21696577677268902</c:v>
                </c:pt>
                <c:pt idx="33">
                  <c:v>-0.22041005368298802</c:v>
                </c:pt>
                <c:pt idx="34">
                  <c:v>-0.21688298811089204</c:v>
                </c:pt>
                <c:pt idx="35">
                  <c:v>-0.199171943993321</c:v>
                </c:pt>
                <c:pt idx="36">
                  <c:v>-0.188696927254142</c:v>
                </c:pt>
                <c:pt idx="37">
                  <c:v>-0.18639793805018903</c:v>
                </c:pt>
                <c:pt idx="38">
                  <c:v>-0.24229904077564504</c:v>
                </c:pt>
                <c:pt idx="39">
                  <c:v>-0.2875449701526861</c:v>
                </c:pt>
                <c:pt idx="40">
                  <c:v>-0.25425782018446602</c:v>
                </c:pt>
              </c:numCache>
            </c:numRef>
          </c:yVal>
        </c:ser>
        <c:dLbls/>
        <c:axId val="152459904"/>
        <c:axId val="152462464"/>
      </c:scatterChart>
      <c:valAx>
        <c:axId val="152459904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Foreign liabilities (what the rest of the world owns in the US) have outweighted foreign assets (what the US own in the rest of the world) since 1985-1986.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177648040033405"/>
              <c:y val="0.927989130434783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2462464"/>
        <c:crosses val="autoZero"/>
        <c:crossBetween val="midCat"/>
      </c:valAx>
      <c:valAx>
        <c:axId val="152462464"/>
        <c:scaling>
          <c:orientation val="minMax"/>
          <c:max val="1.4"/>
          <c:min val="-0.4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Foreign</a:t>
                </a:r>
                <a:r>
                  <a:rPr lang="fr-FR" baseline="0"/>
                  <a:t> assets and liabilities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206521739130505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2459904"/>
        <c:crosses val="autoZero"/>
        <c:crossBetween val="midCat"/>
        <c:majorUnit val="0.2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22018348623853198"/>
          <c:y val="0.119565217391304"/>
          <c:w val="0.27272727272727304"/>
          <c:h val="0.2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S5.7. Foreign assets and liabilities in Japan 1970-2010</a:t>
            </a:r>
          </a:p>
        </c:rich>
      </c:tx>
      <c:layout>
        <c:manualLayout>
          <c:xMode val="edge"/>
          <c:yMode val="edge"/>
          <c:x val="0.231329695130894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411175979983427E-2"/>
          <c:y val="7.0652173913043514E-2"/>
          <c:w val="0.88073394495412793"/>
          <c:h val="0.79347826086956497"/>
        </c:manualLayout>
      </c:layout>
      <c:scatterChart>
        <c:scatterStyle val="lineMarker"/>
        <c:ser>
          <c:idx val="0"/>
          <c:order val="0"/>
          <c:tx>
            <c:v>Foreign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TS5.6!$C$5:$C$45</c:f>
              <c:numCache>
                <c:formatCode>0%</c:formatCode>
                <c:ptCount val="41"/>
                <c:pt idx="0">
                  <c:v>0.10029926242966501</c:v>
                </c:pt>
                <c:pt idx="1">
                  <c:v>0.123804387237356</c:v>
                </c:pt>
                <c:pt idx="2">
                  <c:v>0.14564622408777303</c:v>
                </c:pt>
                <c:pt idx="3">
                  <c:v>0.14178498315732907</c:v>
                </c:pt>
                <c:pt idx="4">
                  <c:v>0.13737057414735498</c:v>
                </c:pt>
                <c:pt idx="5">
                  <c:v>0.13769046182226505</c:v>
                </c:pt>
                <c:pt idx="6">
                  <c:v>0.13404204651030305</c:v>
                </c:pt>
                <c:pt idx="7">
                  <c:v>0.14125955035773702</c:v>
                </c:pt>
                <c:pt idx="8">
                  <c:v>0.14651965286288504</c:v>
                </c:pt>
                <c:pt idx="9">
                  <c:v>0.14338042945747403</c:v>
                </c:pt>
                <c:pt idx="10">
                  <c:v>0.15811198067042506</c:v>
                </c:pt>
                <c:pt idx="11">
                  <c:v>0.19292883266113703</c:v>
                </c:pt>
                <c:pt idx="12">
                  <c:v>0.21171515185561404</c:v>
                </c:pt>
                <c:pt idx="13">
                  <c:v>0.230665209434712</c:v>
                </c:pt>
                <c:pt idx="14">
                  <c:v>0.26104301453600592</c:v>
                </c:pt>
                <c:pt idx="15">
                  <c:v>0.285101728434004</c:v>
                </c:pt>
                <c:pt idx="16">
                  <c:v>0.35586937028850008</c:v>
                </c:pt>
                <c:pt idx="17">
                  <c:v>0.49200466455343705</c:v>
                </c:pt>
                <c:pt idx="18">
                  <c:v>0.65279697025814021</c:v>
                </c:pt>
                <c:pt idx="19">
                  <c:v>0.75619078413973106</c:v>
                </c:pt>
                <c:pt idx="20">
                  <c:v>0.7331506248581221</c:v>
                </c:pt>
                <c:pt idx="21">
                  <c:v>0.69371115784910709</c:v>
                </c:pt>
                <c:pt idx="22">
                  <c:v>0.6766835525843713</c:v>
                </c:pt>
                <c:pt idx="23">
                  <c:v>0.65055196810632399</c:v>
                </c:pt>
                <c:pt idx="24">
                  <c:v>0.63638244925573995</c:v>
                </c:pt>
                <c:pt idx="25">
                  <c:v>0.66428306220444611</c:v>
                </c:pt>
                <c:pt idx="26">
                  <c:v>0.71688967239328427</c:v>
                </c:pt>
                <c:pt idx="27">
                  <c:v>0.7977034582263961</c:v>
                </c:pt>
                <c:pt idx="28">
                  <c:v>0.86277459639767717</c:v>
                </c:pt>
                <c:pt idx="29">
                  <c:v>0.81893017937641199</c:v>
                </c:pt>
                <c:pt idx="30">
                  <c:v>0.81605868949544902</c:v>
                </c:pt>
                <c:pt idx="31">
                  <c:v>0.91685658621623689</c:v>
                </c:pt>
                <c:pt idx="32">
                  <c:v>0.9620313576950541</c:v>
                </c:pt>
                <c:pt idx="33">
                  <c:v>0.97515041302409222</c:v>
                </c:pt>
                <c:pt idx="34">
                  <c:v>1.0508998534292617</c:v>
                </c:pt>
                <c:pt idx="35">
                  <c:v>1.2236572051925809</c:v>
                </c:pt>
                <c:pt idx="36">
                  <c:v>1.4015786089441287</c:v>
                </c:pt>
                <c:pt idx="37">
                  <c:v>1.4839830072718139</c:v>
                </c:pt>
                <c:pt idx="38">
                  <c:v>1.4853951169892599</c:v>
                </c:pt>
                <c:pt idx="39">
                  <c:v>1.5452184923621568</c:v>
                </c:pt>
                <c:pt idx="40">
                  <c:v>1.5539229543050379</c:v>
                </c:pt>
              </c:numCache>
            </c:numRef>
          </c:yVal>
        </c:ser>
        <c:ser>
          <c:idx val="1"/>
          <c:order val="1"/>
          <c:tx>
            <c:v>Foreign liabilities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TS5.7!$C$5:$C$45</c:f>
              <c:numCache>
                <c:formatCode>0%</c:formatCode>
                <c:ptCount val="41"/>
                <c:pt idx="0">
                  <c:v>6.9982956441618421E-2</c:v>
                </c:pt>
                <c:pt idx="1">
                  <c:v>7.6810518745265899E-2</c:v>
                </c:pt>
                <c:pt idx="2">
                  <c:v>8.5482466371224114E-2</c:v>
                </c:pt>
                <c:pt idx="3">
                  <c:v>8.4987290635946691E-2</c:v>
                </c:pt>
                <c:pt idx="4">
                  <c:v>9.2007561214747291E-2</c:v>
                </c:pt>
                <c:pt idx="5">
                  <c:v>0.100709252154526</c:v>
                </c:pt>
                <c:pt idx="6">
                  <c:v>9.8989382747003807E-2</c:v>
                </c:pt>
                <c:pt idx="7">
                  <c:v>9.4497549768101333E-2</c:v>
                </c:pt>
                <c:pt idx="8">
                  <c:v>8.8354986582497699E-2</c:v>
                </c:pt>
                <c:pt idx="9">
                  <c:v>9.035922169576488E-2</c:v>
                </c:pt>
                <c:pt idx="10">
                  <c:v>0.11679666166063904</c:v>
                </c:pt>
                <c:pt idx="11">
                  <c:v>0.15238543791517403</c:v>
                </c:pt>
                <c:pt idx="12">
                  <c:v>0.16837270909534399</c:v>
                </c:pt>
                <c:pt idx="13">
                  <c:v>0.18173813434921404</c:v>
                </c:pt>
                <c:pt idx="14">
                  <c:v>0.19590706784862702</c:v>
                </c:pt>
                <c:pt idx="15">
                  <c:v>0.20198322249015502</c:v>
                </c:pt>
                <c:pt idx="16">
                  <c:v>0.24242213605517504</c:v>
                </c:pt>
                <c:pt idx="17">
                  <c:v>0.34085856767624312</c:v>
                </c:pt>
                <c:pt idx="18">
                  <c:v>0.46226799334338203</c:v>
                </c:pt>
                <c:pt idx="19">
                  <c:v>0.58338031198219287</c:v>
                </c:pt>
                <c:pt idx="20">
                  <c:v>0.60294678668897217</c:v>
                </c:pt>
                <c:pt idx="21">
                  <c:v>0.56245293979323485</c:v>
                </c:pt>
                <c:pt idx="22">
                  <c:v>0.51961184969737706</c:v>
                </c:pt>
                <c:pt idx="23">
                  <c:v>0.46487308868206006</c:v>
                </c:pt>
                <c:pt idx="24">
                  <c:v>0.444041900797501</c:v>
                </c:pt>
                <c:pt idx="25">
                  <c:v>0.46563769453500498</c:v>
                </c:pt>
                <c:pt idx="26">
                  <c:v>0.49361429282864011</c:v>
                </c:pt>
                <c:pt idx="27">
                  <c:v>0.53169598569130405</c:v>
                </c:pt>
                <c:pt idx="28">
                  <c:v>0.5530446189032211</c:v>
                </c:pt>
                <c:pt idx="29">
                  <c:v>0.55406347251408616</c:v>
                </c:pt>
                <c:pt idx="30">
                  <c:v>0.55325045147601803</c:v>
                </c:pt>
                <c:pt idx="31">
                  <c:v>0.53313862237105603</c:v>
                </c:pt>
                <c:pt idx="32">
                  <c:v>0.52170101524418722</c:v>
                </c:pt>
                <c:pt idx="33">
                  <c:v>0.54384458192228791</c:v>
                </c:pt>
                <c:pt idx="34">
                  <c:v>0.61273325347451824</c:v>
                </c:pt>
                <c:pt idx="35">
                  <c:v>0.77982999476363013</c:v>
                </c:pt>
                <c:pt idx="36">
                  <c:v>0.92607603812094197</c:v>
                </c:pt>
                <c:pt idx="37">
                  <c:v>0.933465655697303</c:v>
                </c:pt>
                <c:pt idx="38">
                  <c:v>0.90067742979820897</c:v>
                </c:pt>
                <c:pt idx="39">
                  <c:v>0.88939597712861507</c:v>
                </c:pt>
                <c:pt idx="40">
                  <c:v>0.88013102630417217</c:v>
                </c:pt>
              </c:numCache>
            </c:numRef>
          </c:yVal>
        </c:ser>
        <c:ser>
          <c:idx val="2"/>
          <c:order val="2"/>
          <c:tx>
            <c:v>Net position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TS5.5!$C$5:$C$45</c:f>
              <c:numCache>
                <c:formatCode>0%</c:formatCode>
                <c:ptCount val="41"/>
                <c:pt idx="0">
                  <c:v>3.0316305988046504E-2</c:v>
                </c:pt>
                <c:pt idx="1">
                  <c:v>4.6993868492090508E-2</c:v>
                </c:pt>
                <c:pt idx="2">
                  <c:v>6.016375771654902E-2</c:v>
                </c:pt>
                <c:pt idx="3">
                  <c:v>5.6797692521382101E-2</c:v>
                </c:pt>
                <c:pt idx="4">
                  <c:v>4.5363012932607603E-2</c:v>
                </c:pt>
                <c:pt idx="5">
                  <c:v>3.6981209667738997E-2</c:v>
                </c:pt>
                <c:pt idx="6">
                  <c:v>3.5052663763298714E-2</c:v>
                </c:pt>
                <c:pt idx="7">
                  <c:v>4.6762000589635408E-2</c:v>
                </c:pt>
                <c:pt idx="8">
                  <c:v>5.8164666280387606E-2</c:v>
                </c:pt>
                <c:pt idx="9">
                  <c:v>5.3021207761709509E-2</c:v>
                </c:pt>
                <c:pt idx="10">
                  <c:v>4.1315319009785426E-2</c:v>
                </c:pt>
                <c:pt idx="11">
                  <c:v>4.054339474596292E-2</c:v>
                </c:pt>
                <c:pt idx="12">
                  <c:v>4.3342442760270307E-2</c:v>
                </c:pt>
                <c:pt idx="13">
                  <c:v>4.8927075085497998E-2</c:v>
                </c:pt>
                <c:pt idx="14">
                  <c:v>6.5135946687379112E-2</c:v>
                </c:pt>
                <c:pt idx="15">
                  <c:v>8.3118505943848411E-2</c:v>
                </c:pt>
                <c:pt idx="16">
                  <c:v>0.11344723423332399</c:v>
                </c:pt>
                <c:pt idx="17">
                  <c:v>0.15114609687719507</c:v>
                </c:pt>
                <c:pt idx="18">
                  <c:v>0.19052897691475795</c:v>
                </c:pt>
                <c:pt idx="19">
                  <c:v>0.17281047215753703</c:v>
                </c:pt>
                <c:pt idx="20">
                  <c:v>0.13020383816914902</c:v>
                </c:pt>
                <c:pt idx="21">
                  <c:v>0.13125821805587201</c:v>
                </c:pt>
                <c:pt idx="22">
                  <c:v>0.15707170288699404</c:v>
                </c:pt>
                <c:pt idx="23">
                  <c:v>0.185678879424265</c:v>
                </c:pt>
                <c:pt idx="24">
                  <c:v>0.192340548458238</c:v>
                </c:pt>
                <c:pt idx="25">
                  <c:v>0.19864536766944102</c:v>
                </c:pt>
                <c:pt idx="26">
                  <c:v>0.22327537956464399</c:v>
                </c:pt>
                <c:pt idx="27">
                  <c:v>0.26600747253509199</c:v>
                </c:pt>
                <c:pt idx="28">
                  <c:v>0.30972997749445613</c:v>
                </c:pt>
                <c:pt idx="29">
                  <c:v>0.26486670686232505</c:v>
                </c:pt>
                <c:pt idx="30">
                  <c:v>0.26280823801943104</c:v>
                </c:pt>
                <c:pt idx="31">
                  <c:v>0.38371796384518109</c:v>
                </c:pt>
                <c:pt idx="32">
                  <c:v>0.440330342450868</c:v>
                </c:pt>
                <c:pt idx="33">
                  <c:v>0.43130583110180309</c:v>
                </c:pt>
                <c:pt idx="34">
                  <c:v>0.43816659995474316</c:v>
                </c:pt>
                <c:pt idx="35">
                  <c:v>0.44382721042895101</c:v>
                </c:pt>
                <c:pt idx="36">
                  <c:v>0.47550257082318703</c:v>
                </c:pt>
                <c:pt idx="37">
                  <c:v>0.55051735157451098</c:v>
                </c:pt>
                <c:pt idx="38">
                  <c:v>0.58471768719104988</c:v>
                </c:pt>
                <c:pt idx="39">
                  <c:v>0.65582251523354218</c:v>
                </c:pt>
                <c:pt idx="40">
                  <c:v>0.67379192800086618</c:v>
                </c:pt>
              </c:numCache>
            </c:numRef>
          </c:yVal>
        </c:ser>
        <c:dLbls/>
        <c:axId val="152635648"/>
        <c:axId val="152646016"/>
      </c:scatterChart>
      <c:valAx>
        <c:axId val="152635648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Foreign assets (what Japan owns in the rest of the world) are almost twice as large as foreign liabilities (what the rest of the world owns in Japan) in 2010.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928273561301099"/>
              <c:y val="0.927989130434783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2646016"/>
        <c:crosses val="autoZero"/>
        <c:crossBetween val="midCat"/>
      </c:valAx>
      <c:valAx>
        <c:axId val="152646016"/>
        <c:scaling>
          <c:orientation val="minMax"/>
          <c:max val="1.8"/>
          <c:min val="-0.4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Foreign assets and liabilities (% national income)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8206521739130505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2635648"/>
        <c:crosses val="autoZero"/>
        <c:crossBetween val="midCat"/>
        <c:majorUnit val="0.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018348623853198"/>
          <c:y val="0.119565217391304"/>
          <c:w val="0.27272727272727304"/>
          <c:h val="0.2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S5.8. Foreign</a:t>
            </a:r>
            <a:r>
              <a:rPr lang="fr-FR" sz="1600" baseline="0"/>
              <a:t> assets and liabilities in Germany, </a:t>
            </a:r>
            <a:r>
              <a:rPr lang="fr-FR" sz="1600"/>
              <a:t>1970-2010</a:t>
            </a:r>
          </a:p>
        </c:rich>
      </c:tx>
      <c:layout>
        <c:manualLayout>
          <c:xMode val="edge"/>
          <c:yMode val="edge"/>
          <c:x val="0.18406808823626006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411175979983427E-2"/>
          <c:y val="6.7934782608695704E-2"/>
          <c:w val="0.88073394495412793"/>
          <c:h val="0.79347826086956497"/>
        </c:manualLayout>
      </c:layout>
      <c:scatterChart>
        <c:scatterStyle val="lineMarker"/>
        <c:ser>
          <c:idx val="0"/>
          <c:order val="0"/>
          <c:tx>
            <c:v>Foreign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TS5.6!$D$5:$D$45</c:f>
              <c:numCache>
                <c:formatCode>0%</c:formatCode>
                <c:ptCount val="41"/>
                <c:pt idx="0">
                  <c:v>0.26752460139511708</c:v>
                </c:pt>
                <c:pt idx="1">
                  <c:v>0.27743414001241001</c:v>
                </c:pt>
                <c:pt idx="2">
                  <c:v>0.27890722291407205</c:v>
                </c:pt>
                <c:pt idx="3">
                  <c:v>0.27710923313311897</c:v>
                </c:pt>
                <c:pt idx="4">
                  <c:v>0.28756731621861303</c:v>
                </c:pt>
                <c:pt idx="5">
                  <c:v>0.31576220965168605</c:v>
                </c:pt>
                <c:pt idx="6">
                  <c:v>0.3310567231293941</c:v>
                </c:pt>
                <c:pt idx="7">
                  <c:v>0.33977409125924918</c:v>
                </c:pt>
                <c:pt idx="8">
                  <c:v>0.34782980292264415</c:v>
                </c:pt>
                <c:pt idx="9">
                  <c:v>0.34941009581098309</c:v>
                </c:pt>
                <c:pt idx="10">
                  <c:v>0.35570897426551007</c:v>
                </c:pt>
                <c:pt idx="11">
                  <c:v>0.38160815513273805</c:v>
                </c:pt>
                <c:pt idx="12">
                  <c:v>0.40324078461101098</c:v>
                </c:pt>
                <c:pt idx="13">
                  <c:v>0.41731398280431808</c:v>
                </c:pt>
                <c:pt idx="14">
                  <c:v>0.44815950166480306</c:v>
                </c:pt>
                <c:pt idx="15">
                  <c:v>0.48515941756472503</c:v>
                </c:pt>
                <c:pt idx="16">
                  <c:v>0.5217567733508971</c:v>
                </c:pt>
                <c:pt idx="17">
                  <c:v>0.56668447914849118</c:v>
                </c:pt>
                <c:pt idx="18">
                  <c:v>0.59796591025772694</c:v>
                </c:pt>
                <c:pt idx="19">
                  <c:v>0.65860948730234814</c:v>
                </c:pt>
                <c:pt idx="20">
                  <c:v>0.69638935327760698</c:v>
                </c:pt>
                <c:pt idx="21">
                  <c:v>0.64897299653531915</c:v>
                </c:pt>
                <c:pt idx="22">
                  <c:v>0.65552648950813208</c:v>
                </c:pt>
                <c:pt idx="23">
                  <c:v>0.72744916058243603</c:v>
                </c:pt>
                <c:pt idx="24">
                  <c:v>0.75221380937318816</c:v>
                </c:pt>
                <c:pt idx="25">
                  <c:v>0.75220693654141513</c:v>
                </c:pt>
                <c:pt idx="26">
                  <c:v>0.80616960935637305</c:v>
                </c:pt>
                <c:pt idx="27">
                  <c:v>0.91973536487570196</c:v>
                </c:pt>
                <c:pt idx="28">
                  <c:v>1.0634888848616653</c:v>
                </c:pt>
                <c:pt idx="29">
                  <c:v>1.2842537654039252</c:v>
                </c:pt>
                <c:pt idx="30">
                  <c:v>1.5321435405588772</c:v>
                </c:pt>
                <c:pt idx="31">
                  <c:v>1.6856091723810172</c:v>
                </c:pt>
                <c:pt idx="32">
                  <c:v>1.7269493289172599</c:v>
                </c:pt>
                <c:pt idx="33">
                  <c:v>1.731015180789401</c:v>
                </c:pt>
                <c:pt idx="34">
                  <c:v>1.7718806500385917</c:v>
                </c:pt>
                <c:pt idx="35">
                  <c:v>1.968739299448905</c:v>
                </c:pt>
                <c:pt idx="36">
                  <c:v>2.13435907564685</c:v>
                </c:pt>
                <c:pt idx="37">
                  <c:v>2.2625753068932961</c:v>
                </c:pt>
                <c:pt idx="38">
                  <c:v>2.3207379604657365</c:v>
                </c:pt>
                <c:pt idx="39">
                  <c:v>2.4272736136026829</c:v>
                </c:pt>
                <c:pt idx="40">
                  <c:v>2.6455210944707983</c:v>
                </c:pt>
              </c:numCache>
            </c:numRef>
          </c:yVal>
        </c:ser>
        <c:ser>
          <c:idx val="1"/>
          <c:order val="1"/>
          <c:tx>
            <c:v>Foreign liabilities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TS5.7!$D$5:$D$45</c:f>
              <c:numCache>
                <c:formatCode>0%</c:formatCode>
                <c:ptCount val="41"/>
                <c:pt idx="0">
                  <c:v>0.18795310164424503</c:v>
                </c:pt>
                <c:pt idx="1">
                  <c:v>0.20510238619055701</c:v>
                </c:pt>
                <c:pt idx="2">
                  <c:v>0.21364674138646705</c:v>
                </c:pt>
                <c:pt idx="3">
                  <c:v>0.21487055920286799</c:v>
                </c:pt>
                <c:pt idx="4">
                  <c:v>0.21740489218591205</c:v>
                </c:pt>
                <c:pt idx="5">
                  <c:v>0.23104680798160002</c:v>
                </c:pt>
                <c:pt idx="6">
                  <c:v>0.24217175085265699</c:v>
                </c:pt>
                <c:pt idx="7">
                  <c:v>0.25400580447517895</c:v>
                </c:pt>
                <c:pt idx="8">
                  <c:v>0.267758747821424</c:v>
                </c:pt>
                <c:pt idx="9">
                  <c:v>0.28178273541905707</c:v>
                </c:pt>
                <c:pt idx="10">
                  <c:v>0.30580010206313302</c:v>
                </c:pt>
                <c:pt idx="11">
                  <c:v>0.34029788965594604</c:v>
                </c:pt>
                <c:pt idx="12">
                  <c:v>0.36120060646261704</c:v>
                </c:pt>
                <c:pt idx="13">
                  <c:v>0.37002715107634604</c:v>
                </c:pt>
                <c:pt idx="14">
                  <c:v>0.38259635586244212</c:v>
                </c:pt>
                <c:pt idx="15">
                  <c:v>0.40926302429164102</c:v>
                </c:pt>
                <c:pt idx="16">
                  <c:v>0.43535036113374814</c:v>
                </c:pt>
                <c:pt idx="17">
                  <c:v>0.44472168905950105</c:v>
                </c:pt>
                <c:pt idx="18">
                  <c:v>0.43410463086559203</c:v>
                </c:pt>
                <c:pt idx="19">
                  <c:v>0.45978629611883104</c:v>
                </c:pt>
                <c:pt idx="20">
                  <c:v>0.47812054553453603</c:v>
                </c:pt>
                <c:pt idx="21">
                  <c:v>0.45205250381415507</c:v>
                </c:pt>
                <c:pt idx="22">
                  <c:v>0.48458594342537703</c:v>
                </c:pt>
                <c:pt idx="23">
                  <c:v>0.58098867026908108</c:v>
                </c:pt>
                <c:pt idx="24">
                  <c:v>0.63182462175127807</c:v>
                </c:pt>
                <c:pt idx="25">
                  <c:v>0.66523859892823201</c:v>
                </c:pt>
                <c:pt idx="26">
                  <c:v>0.74890856956418117</c:v>
                </c:pt>
                <c:pt idx="27">
                  <c:v>0.87076367898340612</c:v>
                </c:pt>
                <c:pt idx="28">
                  <c:v>1.0374912407877248</c:v>
                </c:pt>
                <c:pt idx="29">
                  <c:v>1.2553050555104408</c:v>
                </c:pt>
                <c:pt idx="30">
                  <c:v>1.4865586565614979</c:v>
                </c:pt>
                <c:pt idx="31">
                  <c:v>1.6147970556951139</c:v>
                </c:pt>
                <c:pt idx="32">
                  <c:v>1.6453399052259978</c:v>
                </c:pt>
                <c:pt idx="33">
                  <c:v>1.6619359646701632</c:v>
                </c:pt>
                <c:pt idx="34">
                  <c:v>1.6724225250848501</c:v>
                </c:pt>
                <c:pt idx="35">
                  <c:v>1.786000947112607</c:v>
                </c:pt>
                <c:pt idx="36">
                  <c:v>1.8591615642899471</c:v>
                </c:pt>
                <c:pt idx="37">
                  <c:v>1.9579844192634559</c:v>
                </c:pt>
                <c:pt idx="38">
                  <c:v>2.0232171486531336</c:v>
                </c:pt>
                <c:pt idx="39">
                  <c:v>2.0782276148506349</c:v>
                </c:pt>
                <c:pt idx="40">
                  <c:v>2.2556433650503709</c:v>
                </c:pt>
              </c:numCache>
            </c:numRef>
          </c:yVal>
        </c:ser>
        <c:ser>
          <c:idx val="2"/>
          <c:order val="2"/>
          <c:tx>
            <c:v>Net position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TS5.5!$D$5:$D$45</c:f>
              <c:numCache>
                <c:formatCode>0%</c:formatCode>
                <c:ptCount val="41"/>
                <c:pt idx="0">
                  <c:v>7.957149975087191E-2</c:v>
                </c:pt>
                <c:pt idx="1">
                  <c:v>7.2331753821853709E-2</c:v>
                </c:pt>
                <c:pt idx="2">
                  <c:v>6.5260481527604816E-2</c:v>
                </c:pt>
                <c:pt idx="3">
                  <c:v>6.2238673930250912E-2</c:v>
                </c:pt>
                <c:pt idx="4">
                  <c:v>7.016242403270101E-2</c:v>
                </c:pt>
                <c:pt idx="5">
                  <c:v>8.4715401670085524E-2</c:v>
                </c:pt>
                <c:pt idx="6">
                  <c:v>8.8884972276737223E-2</c:v>
                </c:pt>
                <c:pt idx="7">
                  <c:v>8.5768286784069933E-2</c:v>
                </c:pt>
                <c:pt idx="8">
                  <c:v>8.0071055101220118E-2</c:v>
                </c:pt>
                <c:pt idx="9">
                  <c:v>6.7627360391925795E-2</c:v>
                </c:pt>
                <c:pt idx="10">
                  <c:v>4.9908872202376511E-2</c:v>
                </c:pt>
                <c:pt idx="11">
                  <c:v>4.1310265476791806E-2</c:v>
                </c:pt>
                <c:pt idx="12">
                  <c:v>4.2040178148393816E-2</c:v>
                </c:pt>
                <c:pt idx="13">
                  <c:v>4.7286831727972101E-2</c:v>
                </c:pt>
                <c:pt idx="14">
                  <c:v>6.55631458023615E-2</c:v>
                </c:pt>
                <c:pt idx="15">
                  <c:v>7.5896393273084117E-2</c:v>
                </c:pt>
                <c:pt idx="16">
                  <c:v>8.6406412217149217E-2</c:v>
                </c:pt>
                <c:pt idx="17">
                  <c:v>0.12196279008899003</c:v>
                </c:pt>
                <c:pt idx="18">
                  <c:v>0.16386127939213502</c:v>
                </c:pt>
                <c:pt idx="19">
                  <c:v>0.19882319118351699</c:v>
                </c:pt>
                <c:pt idx="20">
                  <c:v>0.21826880774307103</c:v>
                </c:pt>
                <c:pt idx="21">
                  <c:v>0.19692049272116505</c:v>
                </c:pt>
                <c:pt idx="22">
                  <c:v>0.17094054608275502</c:v>
                </c:pt>
                <c:pt idx="23">
                  <c:v>0.14646049031335504</c:v>
                </c:pt>
                <c:pt idx="24">
                  <c:v>0.12038918762190901</c:v>
                </c:pt>
                <c:pt idx="25">
                  <c:v>8.6968337613182414E-2</c:v>
                </c:pt>
                <c:pt idx="26">
                  <c:v>5.72610397921922E-2</c:v>
                </c:pt>
                <c:pt idx="27">
                  <c:v>4.8971685892295599E-2</c:v>
                </c:pt>
                <c:pt idx="28">
                  <c:v>2.5997644073939806E-2</c:v>
                </c:pt>
                <c:pt idx="29">
                  <c:v>2.8948709893484203E-2</c:v>
                </c:pt>
                <c:pt idx="30">
                  <c:v>4.5584883997378901E-2</c:v>
                </c:pt>
                <c:pt idx="31">
                  <c:v>7.0812116685902801E-2</c:v>
                </c:pt>
                <c:pt idx="32">
                  <c:v>8.1609423691262811E-2</c:v>
                </c:pt>
                <c:pt idx="33">
                  <c:v>6.9079216119238188E-2</c:v>
                </c:pt>
                <c:pt idx="34">
                  <c:v>9.945812495374251E-2</c:v>
                </c:pt>
                <c:pt idx="35">
                  <c:v>0.18273835233629807</c:v>
                </c:pt>
                <c:pt idx="36">
                  <c:v>0.27519751135690301</c:v>
                </c:pt>
                <c:pt idx="37">
                  <c:v>0.3045908876298391</c:v>
                </c:pt>
                <c:pt idx="38">
                  <c:v>0.29752081181260215</c:v>
                </c:pt>
                <c:pt idx="39">
                  <c:v>0.34904599875204806</c:v>
                </c:pt>
                <c:pt idx="40">
                  <c:v>0.38987772942042609</c:v>
                </c:pt>
              </c:numCache>
            </c:numRef>
          </c:yVal>
        </c:ser>
        <c:dLbls/>
        <c:axId val="152688128"/>
        <c:axId val="152690048"/>
      </c:scatterChart>
      <c:valAx>
        <c:axId val="152688128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Foreign assets and liabilities in Germany have risen a lot since the 1980s-1990s. </a:t>
                </a:r>
              </a:p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21267723102585501"/>
              <c:y val="0.927989130434783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2690048"/>
        <c:crosses val="autoZero"/>
        <c:crossBetween val="midCat"/>
      </c:valAx>
      <c:valAx>
        <c:axId val="152690048"/>
        <c:scaling>
          <c:orientation val="minMax"/>
          <c:max val="2.8"/>
          <c:min val="-0.4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Foreign assets and liabilities (% national income)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79347910903029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2688128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019182652210202"/>
          <c:y val="0.13315217391304296"/>
          <c:w val="0.27272727272727304"/>
          <c:h val="0.2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S5.9. </a:t>
            </a:r>
            <a:r>
              <a:rPr lang="fr-FR" sz="1600" b="1" i="0" u="none" strike="noStrike" baseline="0">
                <a:effectLst/>
              </a:rPr>
              <a:t>Foreign assets and liabilities in </a:t>
            </a:r>
            <a:r>
              <a:rPr lang="fr-FR" sz="1600"/>
              <a:t>France, 1970-2010</a:t>
            </a:r>
          </a:p>
        </c:rich>
      </c:tx>
      <c:layout>
        <c:manualLayout>
          <c:xMode val="edge"/>
          <c:yMode val="edge"/>
          <c:x val="0.2049187971603640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411175979983427E-2"/>
          <c:y val="6.7934782608695704E-2"/>
          <c:w val="0.88073394495412793"/>
          <c:h val="0.79347826086956497"/>
        </c:manualLayout>
      </c:layout>
      <c:scatterChart>
        <c:scatterStyle val="lineMarker"/>
        <c:ser>
          <c:idx val="0"/>
          <c:order val="0"/>
          <c:tx>
            <c:v>Foreign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TS5.6!$E$5:$E$45</c:f>
              <c:numCache>
                <c:formatCode>0%</c:formatCode>
                <c:ptCount val="41"/>
                <c:pt idx="0">
                  <c:v>0.286097209641404</c:v>
                </c:pt>
                <c:pt idx="1">
                  <c:v>0.31558228575638808</c:v>
                </c:pt>
                <c:pt idx="2">
                  <c:v>0.35508507034773307</c:v>
                </c:pt>
                <c:pt idx="3">
                  <c:v>0.37441880821645912</c:v>
                </c:pt>
                <c:pt idx="4">
                  <c:v>0.35457572013367905</c:v>
                </c:pt>
                <c:pt idx="5">
                  <c:v>0.38008100151590207</c:v>
                </c:pt>
                <c:pt idx="6">
                  <c:v>0.41560864634616701</c:v>
                </c:pt>
                <c:pt idx="7">
                  <c:v>0.43819596854596904</c:v>
                </c:pt>
                <c:pt idx="8">
                  <c:v>0.452530786532919</c:v>
                </c:pt>
                <c:pt idx="9">
                  <c:v>0.47805749654768503</c:v>
                </c:pt>
                <c:pt idx="10">
                  <c:v>0.54963239248027307</c:v>
                </c:pt>
                <c:pt idx="11">
                  <c:v>0.61067764054736906</c:v>
                </c:pt>
                <c:pt idx="12">
                  <c:v>0.63209551219923721</c:v>
                </c:pt>
                <c:pt idx="13">
                  <c:v>0.69157769587435092</c:v>
                </c:pt>
                <c:pt idx="14">
                  <c:v>0.73044574970317611</c:v>
                </c:pt>
                <c:pt idx="15">
                  <c:v>0.68552248072751587</c:v>
                </c:pt>
                <c:pt idx="16">
                  <c:v>0.64247463506209712</c:v>
                </c:pt>
                <c:pt idx="17">
                  <c:v>0.65413295474168598</c:v>
                </c:pt>
                <c:pt idx="18">
                  <c:v>0.6737977934547863</c:v>
                </c:pt>
                <c:pt idx="19">
                  <c:v>0.7347441385450032</c:v>
                </c:pt>
                <c:pt idx="20">
                  <c:v>0.78889074068982712</c:v>
                </c:pt>
                <c:pt idx="21">
                  <c:v>0.81440518155125485</c:v>
                </c:pt>
                <c:pt idx="22">
                  <c:v>0.85650062272471106</c:v>
                </c:pt>
                <c:pt idx="23">
                  <c:v>0.95831839680420794</c:v>
                </c:pt>
                <c:pt idx="24">
                  <c:v>0.98369588702126198</c:v>
                </c:pt>
                <c:pt idx="25">
                  <c:v>0.9728782119490802</c:v>
                </c:pt>
                <c:pt idx="26">
                  <c:v>1.0153563640150252</c:v>
                </c:pt>
                <c:pt idx="27">
                  <c:v>1.164323389542</c:v>
                </c:pt>
                <c:pt idx="28">
                  <c:v>1.3292732602645998</c:v>
                </c:pt>
                <c:pt idx="29">
                  <c:v>1.5778218147316379</c:v>
                </c:pt>
                <c:pt idx="30">
                  <c:v>1.8377136817049917</c:v>
                </c:pt>
                <c:pt idx="31">
                  <c:v>1.9402152189359192</c:v>
                </c:pt>
                <c:pt idx="32">
                  <c:v>1.853725340733769</c:v>
                </c:pt>
                <c:pt idx="33">
                  <c:v>1.8135894604984759</c:v>
                </c:pt>
                <c:pt idx="34">
                  <c:v>1.9839024355785653</c:v>
                </c:pt>
                <c:pt idx="35">
                  <c:v>2.3437282160715553</c:v>
                </c:pt>
                <c:pt idx="36">
                  <c:v>2.7239653384520128</c:v>
                </c:pt>
                <c:pt idx="37">
                  <c:v>2.9415398680818905</c:v>
                </c:pt>
                <c:pt idx="38">
                  <c:v>2.9195217250267302</c:v>
                </c:pt>
                <c:pt idx="39">
                  <c:v>2.9608102364980708</c:v>
                </c:pt>
                <c:pt idx="40">
                  <c:v>3.0099806271470402</c:v>
                </c:pt>
              </c:numCache>
            </c:numRef>
          </c:yVal>
        </c:ser>
        <c:ser>
          <c:idx val="1"/>
          <c:order val="1"/>
          <c:tx>
            <c:v>Foreign liabilities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TS5.7!$E$5:$E$45</c:f>
              <c:numCache>
                <c:formatCode>0%</c:formatCode>
                <c:ptCount val="41"/>
                <c:pt idx="0">
                  <c:v>0.17792207738392801</c:v>
                </c:pt>
                <c:pt idx="1">
                  <c:v>0.18844644491939108</c:v>
                </c:pt>
                <c:pt idx="2">
                  <c:v>0.21247577327842301</c:v>
                </c:pt>
                <c:pt idx="3">
                  <c:v>0.23301947459571404</c:v>
                </c:pt>
                <c:pt idx="4">
                  <c:v>0.22875998000232806</c:v>
                </c:pt>
                <c:pt idx="5">
                  <c:v>0.23927455883861398</c:v>
                </c:pt>
                <c:pt idx="6">
                  <c:v>0.26328059077031102</c:v>
                </c:pt>
                <c:pt idx="7">
                  <c:v>0.28218012263979803</c:v>
                </c:pt>
                <c:pt idx="8">
                  <c:v>0.29560100528150801</c:v>
                </c:pt>
                <c:pt idx="9">
                  <c:v>0.30806670835700212</c:v>
                </c:pt>
                <c:pt idx="10">
                  <c:v>0.3399258934134991</c:v>
                </c:pt>
                <c:pt idx="11">
                  <c:v>0.3861073051195521</c:v>
                </c:pt>
                <c:pt idx="12">
                  <c:v>0.4153385232014401</c:v>
                </c:pt>
                <c:pt idx="13">
                  <c:v>0.46468505694367801</c:v>
                </c:pt>
                <c:pt idx="14">
                  <c:v>0.52997970944289907</c:v>
                </c:pt>
                <c:pt idx="15">
                  <c:v>0.54232851522683601</c:v>
                </c:pt>
                <c:pt idx="16">
                  <c:v>0.53554955982282793</c:v>
                </c:pt>
                <c:pt idx="17">
                  <c:v>0.54683720602505403</c:v>
                </c:pt>
                <c:pt idx="18">
                  <c:v>0.58256738534516073</c:v>
                </c:pt>
                <c:pt idx="19">
                  <c:v>0.68794705732280614</c:v>
                </c:pt>
                <c:pt idx="20">
                  <c:v>0.75337235070453001</c:v>
                </c:pt>
                <c:pt idx="21">
                  <c:v>0.77828302069069011</c:v>
                </c:pt>
                <c:pt idx="22">
                  <c:v>0.81333548768834008</c:v>
                </c:pt>
                <c:pt idx="23">
                  <c:v>0.8961987423138591</c:v>
                </c:pt>
                <c:pt idx="24">
                  <c:v>0.88744323937651504</c:v>
                </c:pt>
                <c:pt idx="25">
                  <c:v>0.83626491219448118</c:v>
                </c:pt>
                <c:pt idx="26">
                  <c:v>0.87777194661519231</c:v>
                </c:pt>
                <c:pt idx="27">
                  <c:v>1.0184027250127541</c:v>
                </c:pt>
                <c:pt idx="28">
                  <c:v>1.1588477739618355</c:v>
                </c:pt>
                <c:pt idx="29">
                  <c:v>1.4367153567841198</c:v>
                </c:pt>
                <c:pt idx="30">
                  <c:v>1.6947660302151739</c:v>
                </c:pt>
                <c:pt idx="31">
                  <c:v>1.7822755558477672</c:v>
                </c:pt>
                <c:pt idx="32">
                  <c:v>1.7986254010022471</c:v>
                </c:pt>
                <c:pt idx="33">
                  <c:v>1.8393214359638679</c:v>
                </c:pt>
                <c:pt idx="34">
                  <c:v>2.0263539976669982</c:v>
                </c:pt>
                <c:pt idx="35">
                  <c:v>2.3758946779126782</c:v>
                </c:pt>
                <c:pt idx="36">
                  <c:v>2.7441315828829915</c:v>
                </c:pt>
                <c:pt idx="37">
                  <c:v>2.9816326726804565</c:v>
                </c:pt>
                <c:pt idx="38">
                  <c:v>3.0116966049632015</c:v>
                </c:pt>
                <c:pt idx="39">
                  <c:v>3.0916034612654122</c:v>
                </c:pt>
                <c:pt idx="40">
                  <c:v>3.1369530957318585</c:v>
                </c:pt>
              </c:numCache>
            </c:numRef>
          </c:yVal>
        </c:ser>
        <c:ser>
          <c:idx val="2"/>
          <c:order val="2"/>
          <c:tx>
            <c:v>Net position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TS5.5!$E$5:$E$45</c:f>
              <c:numCache>
                <c:formatCode>0%</c:formatCode>
                <c:ptCount val="41"/>
                <c:pt idx="0">
                  <c:v>0.10817513225747602</c:v>
                </c:pt>
                <c:pt idx="1">
                  <c:v>0.12713584083699703</c:v>
                </c:pt>
                <c:pt idx="2">
                  <c:v>0.14260929706931003</c:v>
                </c:pt>
                <c:pt idx="3">
                  <c:v>0.14139933362074603</c:v>
                </c:pt>
                <c:pt idx="4">
                  <c:v>0.12581574013135002</c:v>
                </c:pt>
                <c:pt idx="5">
                  <c:v>0.14080644267728804</c:v>
                </c:pt>
                <c:pt idx="6">
                  <c:v>0.15232805557585502</c:v>
                </c:pt>
                <c:pt idx="7">
                  <c:v>0.15601584590617204</c:v>
                </c:pt>
                <c:pt idx="8">
                  <c:v>0.15692978125141105</c:v>
                </c:pt>
                <c:pt idx="9">
                  <c:v>0.16999078819068303</c:v>
                </c:pt>
                <c:pt idx="10">
                  <c:v>0.20970649906677505</c:v>
                </c:pt>
                <c:pt idx="11">
                  <c:v>0.22457033542781701</c:v>
                </c:pt>
                <c:pt idx="12">
                  <c:v>0.21675698899779705</c:v>
                </c:pt>
                <c:pt idx="13">
                  <c:v>0.22689263893067299</c:v>
                </c:pt>
                <c:pt idx="14">
                  <c:v>0.20046604026027703</c:v>
                </c:pt>
                <c:pt idx="15">
                  <c:v>0.14319396550068</c:v>
                </c:pt>
                <c:pt idx="16">
                  <c:v>0.10692507523926903</c:v>
                </c:pt>
                <c:pt idx="17">
                  <c:v>0.10729574871663206</c:v>
                </c:pt>
                <c:pt idx="18">
                  <c:v>9.1230408109625405E-2</c:v>
                </c:pt>
                <c:pt idx="19">
                  <c:v>4.679708122219671E-2</c:v>
                </c:pt>
                <c:pt idx="20">
                  <c:v>3.5518389985297105E-2</c:v>
                </c:pt>
                <c:pt idx="21">
                  <c:v>3.6122160860565716E-2</c:v>
                </c:pt>
                <c:pt idx="22">
                  <c:v>4.3165135036371309E-2</c:v>
                </c:pt>
                <c:pt idx="23">
                  <c:v>6.211965449034932E-2</c:v>
                </c:pt>
                <c:pt idx="24">
                  <c:v>9.6252647644746808E-2</c:v>
                </c:pt>
                <c:pt idx="25">
                  <c:v>0.13661329975459902</c:v>
                </c:pt>
                <c:pt idx="26">
                  <c:v>0.13758441739983401</c:v>
                </c:pt>
                <c:pt idx="27">
                  <c:v>0.14592066452924501</c:v>
                </c:pt>
                <c:pt idx="28">
                  <c:v>0.17042548630276505</c:v>
                </c:pt>
                <c:pt idx="29">
                  <c:v>0.141106457947517</c:v>
                </c:pt>
                <c:pt idx="30">
                  <c:v>0.14294765148981803</c:v>
                </c:pt>
                <c:pt idx="31">
                  <c:v>0.15793966308815202</c:v>
                </c:pt>
                <c:pt idx="32">
                  <c:v>5.5099939731521705E-2</c:v>
                </c:pt>
                <c:pt idx="33">
                  <c:v>-2.5731975465392007E-2</c:v>
                </c:pt>
                <c:pt idx="34">
                  <c:v>-4.2451562088432308E-2</c:v>
                </c:pt>
                <c:pt idx="35">
                  <c:v>-3.2166461841122401E-2</c:v>
                </c:pt>
                <c:pt idx="36">
                  <c:v>-2.0166244430977399E-2</c:v>
                </c:pt>
                <c:pt idx="37">
                  <c:v>-4.0092804598565117E-2</c:v>
                </c:pt>
                <c:pt idx="38">
                  <c:v>-9.2174879936481033E-2</c:v>
                </c:pt>
                <c:pt idx="39">
                  <c:v>-0.13079322476734104</c:v>
                </c:pt>
                <c:pt idx="40">
                  <c:v>-0.12697246858482003</c:v>
                </c:pt>
              </c:numCache>
            </c:numRef>
          </c:yVal>
        </c:ser>
        <c:dLbls/>
        <c:axId val="152810624"/>
        <c:axId val="152812544"/>
      </c:scatterChart>
      <c:valAx>
        <c:axId val="152810624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Like in Germany, foreign assets and liabilities have risen a lot since 1980s-1990s (but with a negative net position at the end of the period). </a:t>
                </a: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 Narrow"/>
                  </a:rPr>
                  <a:t>S</a:t>
                </a: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594662218515402"/>
              <c:y val="0.927989130434783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2812544"/>
        <c:crosses val="autoZero"/>
        <c:crossBetween val="midCat"/>
      </c:valAx>
      <c:valAx>
        <c:axId val="152812544"/>
        <c:scaling>
          <c:orientation val="minMax"/>
          <c:max val="3.2"/>
          <c:min val="-0.4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Foreign assets and liabilities (% national income)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79347826086956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2810624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019182652210202"/>
          <c:y val="0.13315217391304296"/>
          <c:w val="0.27272727272727304"/>
          <c:h val="0.2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S5.10. </a:t>
            </a:r>
            <a:r>
              <a:rPr lang="fr-FR" sz="1600" b="1" i="0" u="none" strike="noStrike" baseline="0">
                <a:effectLst/>
              </a:rPr>
              <a:t>Foreign assets and liabilities in </a:t>
            </a:r>
            <a:r>
              <a:rPr lang="en-US" sz="1600" b="1" i="0" u="none" strike="noStrike" baseline="0">
                <a:effectLst/>
              </a:rPr>
              <a:t>Britain,</a:t>
            </a:r>
            <a:r>
              <a:rPr lang="en-US" sz="1600" b="1" i="0" u="none" strike="noStrike" baseline="0"/>
              <a:t> </a:t>
            </a:r>
            <a:r>
              <a:rPr lang="fr-FR" sz="1600"/>
              <a:t>1970-2010</a:t>
            </a:r>
          </a:p>
        </c:rich>
      </c:tx>
      <c:layout>
        <c:manualLayout>
          <c:xMode val="edge"/>
          <c:yMode val="edge"/>
          <c:x val="0.163217379312156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581317764803999E-2"/>
          <c:y val="7.6086956521739121E-2"/>
          <c:w val="0.87406171809841615"/>
          <c:h val="0.79347826086956497"/>
        </c:manualLayout>
      </c:layout>
      <c:scatterChart>
        <c:scatterStyle val="lineMarker"/>
        <c:ser>
          <c:idx val="0"/>
          <c:order val="0"/>
          <c:tx>
            <c:v>Foreign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TS5.6!$F$5:$F$45</c:f>
              <c:numCache>
                <c:formatCode>0%</c:formatCode>
                <c:ptCount val="41"/>
                <c:pt idx="0">
                  <c:v>0.96174887411574117</c:v>
                </c:pt>
                <c:pt idx="1">
                  <c:v>0.97957332752661597</c:v>
                </c:pt>
                <c:pt idx="2">
                  <c:v>1.0056111957962679</c:v>
                </c:pt>
                <c:pt idx="3">
                  <c:v>1.0117451516299889</c:v>
                </c:pt>
                <c:pt idx="4">
                  <c:v>1.0451921399096911</c:v>
                </c:pt>
                <c:pt idx="5">
                  <c:v>1.0688899700572601</c:v>
                </c:pt>
                <c:pt idx="6">
                  <c:v>1.1099250035393518</c:v>
                </c:pt>
                <c:pt idx="7">
                  <c:v>1.157411919792062</c:v>
                </c:pt>
                <c:pt idx="8">
                  <c:v>1.211950734134535</c:v>
                </c:pt>
                <c:pt idx="9">
                  <c:v>1.2650980878045337</c:v>
                </c:pt>
                <c:pt idx="10">
                  <c:v>1.3202098416757002</c:v>
                </c:pt>
                <c:pt idx="11">
                  <c:v>1.389568013832819</c:v>
                </c:pt>
                <c:pt idx="12">
                  <c:v>1.4560927001329038</c:v>
                </c:pt>
                <c:pt idx="13">
                  <c:v>1.5129945104736149</c:v>
                </c:pt>
                <c:pt idx="14">
                  <c:v>1.56528195690669</c:v>
                </c:pt>
                <c:pt idx="15">
                  <c:v>1.6132650836721258</c:v>
                </c:pt>
                <c:pt idx="16">
                  <c:v>1.6582703049983203</c:v>
                </c:pt>
                <c:pt idx="17">
                  <c:v>1.7431194321019918</c:v>
                </c:pt>
                <c:pt idx="18">
                  <c:v>1.8223940049263951</c:v>
                </c:pt>
                <c:pt idx="19">
                  <c:v>1.9794879177833402</c:v>
                </c:pt>
                <c:pt idx="20">
                  <c:v>1.987999547152723</c:v>
                </c:pt>
                <c:pt idx="21">
                  <c:v>1.886791229517859</c:v>
                </c:pt>
                <c:pt idx="22">
                  <c:v>2.0244018082756483</c:v>
                </c:pt>
                <c:pt idx="23">
                  <c:v>2.2894886908695562</c:v>
                </c:pt>
                <c:pt idx="24">
                  <c:v>2.3027767303086826</c:v>
                </c:pt>
                <c:pt idx="25">
                  <c:v>2.3462260855398656</c:v>
                </c:pt>
                <c:pt idx="26">
                  <c:v>2.4098584188938661</c:v>
                </c:pt>
                <c:pt idx="27">
                  <c:v>2.5447761907232396</c:v>
                </c:pt>
                <c:pt idx="28">
                  <c:v>2.7048488176275449</c:v>
                </c:pt>
                <c:pt idx="29">
                  <c:v>2.8903963360672047</c:v>
                </c:pt>
                <c:pt idx="30">
                  <c:v>3.229932266730303</c:v>
                </c:pt>
                <c:pt idx="31">
                  <c:v>3.4659154336495517</c:v>
                </c:pt>
                <c:pt idx="32">
                  <c:v>3.3482455859890257</c:v>
                </c:pt>
                <c:pt idx="33">
                  <c:v>3.3450512233782166</c:v>
                </c:pt>
                <c:pt idx="34">
                  <c:v>3.9075220659683505</c:v>
                </c:pt>
                <c:pt idx="35">
                  <c:v>4.7106540170660463</c:v>
                </c:pt>
                <c:pt idx="36">
                  <c:v>5.132260491626881</c:v>
                </c:pt>
                <c:pt idx="37">
                  <c:v>5.6301419921062177</c:v>
                </c:pt>
                <c:pt idx="38">
                  <c:v>7.3539163733680697</c:v>
                </c:pt>
                <c:pt idx="39">
                  <c:v>8.0936184515327483</c:v>
                </c:pt>
                <c:pt idx="40">
                  <c:v>7.3409803398613036</c:v>
                </c:pt>
              </c:numCache>
            </c:numRef>
          </c:yVal>
        </c:ser>
        <c:ser>
          <c:idx val="1"/>
          <c:order val="1"/>
          <c:tx>
            <c:v>Foreign liabilities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TS5.7!$F$5:$F$45</c:f>
              <c:numCache>
                <c:formatCode>0%</c:formatCode>
                <c:ptCount val="41"/>
                <c:pt idx="0">
                  <c:v>0.90073968026723894</c:v>
                </c:pt>
                <c:pt idx="1">
                  <c:v>0.90073968026723894</c:v>
                </c:pt>
                <c:pt idx="2">
                  <c:v>0.90073968026723894</c:v>
                </c:pt>
                <c:pt idx="3">
                  <c:v>0.90073968026723894</c:v>
                </c:pt>
                <c:pt idx="4">
                  <c:v>0.95465608390204093</c:v>
                </c:pt>
                <c:pt idx="5">
                  <c:v>1.0085724875368431</c:v>
                </c:pt>
                <c:pt idx="6">
                  <c:v>1.0624888911716452</c:v>
                </c:pt>
                <c:pt idx="7">
                  <c:v>1.116405294806448</c:v>
                </c:pt>
                <c:pt idx="8">
                  <c:v>1.1703216984412499</c:v>
                </c:pt>
                <c:pt idx="9">
                  <c:v>1.224238102076052</c:v>
                </c:pt>
                <c:pt idx="10">
                  <c:v>1.2781545057108541</c:v>
                </c:pt>
                <c:pt idx="11">
                  <c:v>1.3320709093456562</c:v>
                </c:pt>
                <c:pt idx="12">
                  <c:v>1.3859873129804579</c:v>
                </c:pt>
                <c:pt idx="13">
                  <c:v>1.4399037166152597</c:v>
                </c:pt>
                <c:pt idx="14">
                  <c:v>1.4938201202500618</c:v>
                </c:pt>
                <c:pt idx="15">
                  <c:v>1.5477365238848639</c:v>
                </c:pt>
                <c:pt idx="16">
                  <c:v>1.601652927519666</c:v>
                </c:pt>
                <c:pt idx="17">
                  <c:v>1.6555693311544677</c:v>
                </c:pt>
                <c:pt idx="18">
                  <c:v>1.70948573478927</c:v>
                </c:pt>
                <c:pt idx="19">
                  <c:v>1.8657201709893909</c:v>
                </c:pt>
                <c:pt idx="20">
                  <c:v>1.9415322705144948</c:v>
                </c:pt>
                <c:pt idx="21">
                  <c:v>1.8998123698377154</c:v>
                </c:pt>
                <c:pt idx="22">
                  <c:v>2.0207031476490367</c:v>
                </c:pt>
                <c:pt idx="23">
                  <c:v>2.2633085690734545</c:v>
                </c:pt>
                <c:pt idx="24">
                  <c:v>2.2730809814895672</c:v>
                </c:pt>
                <c:pt idx="25">
                  <c:v>2.3526941314506176</c:v>
                </c:pt>
                <c:pt idx="26">
                  <c:v>2.4714524945033292</c:v>
                </c:pt>
                <c:pt idx="27">
                  <c:v>2.626700789401109</c:v>
                </c:pt>
                <c:pt idx="28">
                  <c:v>2.8502068264129123</c:v>
                </c:pt>
                <c:pt idx="29">
                  <c:v>3.1130727794060031</c:v>
                </c:pt>
                <c:pt idx="30">
                  <c:v>3.3987366187116201</c:v>
                </c:pt>
                <c:pt idx="31">
                  <c:v>3.5964916994088316</c:v>
                </c:pt>
                <c:pt idx="32">
                  <c:v>3.4788579213950737</c:v>
                </c:pt>
                <c:pt idx="33">
                  <c:v>3.4548400944825586</c:v>
                </c:pt>
                <c:pt idx="34">
                  <c:v>4.0603294729796779</c:v>
                </c:pt>
                <c:pt idx="35">
                  <c:v>4.9272375344183645</c:v>
                </c:pt>
                <c:pt idx="36">
                  <c:v>5.4096904633801914</c:v>
                </c:pt>
                <c:pt idx="37">
                  <c:v>5.9133670357092569</c:v>
                </c:pt>
                <c:pt idx="38">
                  <c:v>7.5148459573509241</c:v>
                </c:pt>
                <c:pt idx="39">
                  <c:v>8.2570214337033576</c:v>
                </c:pt>
                <c:pt idx="40">
                  <c:v>7.5448933170768866</c:v>
                </c:pt>
              </c:numCache>
            </c:numRef>
          </c:yVal>
        </c:ser>
        <c:ser>
          <c:idx val="2"/>
          <c:order val="2"/>
          <c:tx>
            <c:v>Net position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TS5.5!$A$5:$A$45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TS5.5!$F$5:$F$45</c:f>
              <c:numCache>
                <c:formatCode>0%</c:formatCode>
                <c:ptCount val="41"/>
                <c:pt idx="0">
                  <c:v>6.1009193848501515E-2</c:v>
                </c:pt>
                <c:pt idx="1">
                  <c:v>7.8833647259377207E-2</c:v>
                </c:pt>
                <c:pt idx="2">
                  <c:v>0.104871515529029</c:v>
                </c:pt>
                <c:pt idx="3">
                  <c:v>0.11100547136275001</c:v>
                </c:pt>
                <c:pt idx="4">
                  <c:v>9.0536056007649218E-2</c:v>
                </c:pt>
                <c:pt idx="5">
                  <c:v>6.0317482520417007E-2</c:v>
                </c:pt>
                <c:pt idx="6">
                  <c:v>4.7436112367706409E-2</c:v>
                </c:pt>
                <c:pt idx="7">
                  <c:v>4.1006624985614207E-2</c:v>
                </c:pt>
                <c:pt idx="8">
                  <c:v>4.1629035693285014E-2</c:v>
                </c:pt>
                <c:pt idx="9">
                  <c:v>4.0859985728482012E-2</c:v>
                </c:pt>
                <c:pt idx="10">
                  <c:v>4.2055335964845508E-2</c:v>
                </c:pt>
                <c:pt idx="11">
                  <c:v>5.7497104487162998E-2</c:v>
                </c:pt>
                <c:pt idx="12">
                  <c:v>7.0105387152446186E-2</c:v>
                </c:pt>
                <c:pt idx="13">
                  <c:v>7.3090793858354416E-2</c:v>
                </c:pt>
                <c:pt idx="14">
                  <c:v>7.1461836656626698E-2</c:v>
                </c:pt>
                <c:pt idx="15">
                  <c:v>6.5528559787262103E-2</c:v>
                </c:pt>
                <c:pt idx="16">
                  <c:v>5.6617377478653211E-2</c:v>
                </c:pt>
                <c:pt idx="17">
                  <c:v>8.7550100947523621E-2</c:v>
                </c:pt>
                <c:pt idx="18">
                  <c:v>0.112908270137124</c:v>
                </c:pt>
                <c:pt idx="19">
                  <c:v>0.11376774679394902</c:v>
                </c:pt>
                <c:pt idx="20">
                  <c:v>4.6467276638226598E-2</c:v>
                </c:pt>
                <c:pt idx="21">
                  <c:v>-1.3021140319855502E-2</c:v>
                </c:pt>
                <c:pt idx="22">
                  <c:v>3.6986606266120612E-3</c:v>
                </c:pt>
                <c:pt idx="23">
                  <c:v>2.61801217961013E-2</c:v>
                </c:pt>
                <c:pt idx="24">
                  <c:v>2.96957488191163E-2</c:v>
                </c:pt>
                <c:pt idx="25">
                  <c:v>-6.4680459107506715E-3</c:v>
                </c:pt>
                <c:pt idx="26">
                  <c:v>-6.1594075609462999E-2</c:v>
                </c:pt>
                <c:pt idx="27">
                  <c:v>-8.1924598677868901E-2</c:v>
                </c:pt>
                <c:pt idx="28">
                  <c:v>-0.14535800878536703</c:v>
                </c:pt>
                <c:pt idx="29">
                  <c:v>-0.22267644333879799</c:v>
                </c:pt>
                <c:pt idx="30">
                  <c:v>-0.16880435198131702</c:v>
                </c:pt>
                <c:pt idx="31">
                  <c:v>-0.13057626575928</c:v>
                </c:pt>
                <c:pt idx="32">
                  <c:v>-0.13061233540604603</c:v>
                </c:pt>
                <c:pt idx="33">
                  <c:v>-0.10978887110434199</c:v>
                </c:pt>
                <c:pt idx="34">
                  <c:v>-0.15280740701132706</c:v>
                </c:pt>
                <c:pt idx="35">
                  <c:v>-0.21658351735230802</c:v>
                </c:pt>
                <c:pt idx="36">
                  <c:v>-0.27742997175331208</c:v>
                </c:pt>
                <c:pt idx="37">
                  <c:v>-0.28322504360303796</c:v>
                </c:pt>
                <c:pt idx="38">
                  <c:v>-0.16092958398285301</c:v>
                </c:pt>
                <c:pt idx="39">
                  <c:v>-0.16340298217060903</c:v>
                </c:pt>
                <c:pt idx="40">
                  <c:v>-0.203912977215575</c:v>
                </c:pt>
              </c:numCache>
            </c:numRef>
          </c:yVal>
        </c:ser>
        <c:dLbls/>
        <c:axId val="153043712"/>
        <c:axId val="153046400"/>
      </c:scatterChart>
      <c:valAx>
        <c:axId val="153043712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 the U.K., foreign assets and liabilities reached 7-8 years of national income at the end of the period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7681401167639704"/>
              <c:y val="0.927989130434783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3046400"/>
        <c:crosses val="autoZero"/>
        <c:crossBetween val="midCat"/>
      </c:valAx>
      <c:valAx>
        <c:axId val="153046400"/>
        <c:scaling>
          <c:orientation val="minMax"/>
          <c:max val="9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Foreign assets and liabilities (% national income)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8750000000000003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3043712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19599666388699"/>
          <c:y val="0.13315217391304296"/>
          <c:w val="0.27272727272727304"/>
          <c:h val="0.2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5.2. National capital in Europe and America, 1870-2010</a:t>
            </a:r>
          </a:p>
        </c:rich>
      </c:tx>
      <c:layout>
        <c:manualLayout>
          <c:xMode val="edge"/>
          <c:yMode val="edge"/>
          <c:x val="0.140000000000000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337748344371007E-2"/>
          <c:y val="8.9673913043478215E-2"/>
          <c:w val="0.86589403973510015"/>
          <c:h val="0.76222826086956608"/>
        </c:manualLayout>
      </c:layout>
      <c:scatterChart>
        <c:scatterStyle val="lineMarker"/>
        <c:ser>
          <c:idx val="2"/>
          <c:order val="0"/>
          <c:tx>
            <c:v>United States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CTS4.5!$G$6:$G$20</c:f>
              <c:numCache>
                <c:formatCode>0%</c:formatCode>
                <c:ptCount val="15"/>
                <c:pt idx="0">
                  <c:v>4.4272347386605366</c:v>
                </c:pt>
                <c:pt idx="1">
                  <c:v>4.5184487694187165</c:v>
                </c:pt>
                <c:pt idx="2">
                  <c:v>5.0521643664215867</c:v>
                </c:pt>
                <c:pt idx="3">
                  <c:v>4.7503513406101217</c:v>
                </c:pt>
                <c:pt idx="4">
                  <c:v>4.746976882929677</c:v>
                </c:pt>
                <c:pt idx="5">
                  <c:v>4.3436609547792333</c:v>
                </c:pt>
                <c:pt idx="6">
                  <c:v>5.3660348478622968</c:v>
                </c:pt>
                <c:pt idx="7">
                  <c:v>3.5027993542478582</c:v>
                </c:pt>
                <c:pt idx="8">
                  <c:v>3.8449814897586476</c:v>
                </c:pt>
                <c:pt idx="9">
                  <c:v>4.090936458245503</c:v>
                </c:pt>
                <c:pt idx="10">
                  <c:v>4.0014725114387248</c:v>
                </c:pt>
                <c:pt idx="11">
                  <c:v>4.1750808350237936</c:v>
                </c:pt>
                <c:pt idx="12">
                  <c:v>4.1897823346393901</c:v>
                </c:pt>
                <c:pt idx="13">
                  <c:v>4.9205117496859678</c:v>
                </c:pt>
                <c:pt idx="14">
                  <c:v>4.307576938287438</c:v>
                </c:pt>
              </c:numCache>
            </c:numRef>
          </c:yVal>
        </c:ser>
        <c:ser>
          <c:idx val="6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CTS4.5!$K$6:$K$20</c:f>
              <c:numCache>
                <c:formatCode>0%</c:formatCode>
                <c:ptCount val="15"/>
                <c:pt idx="0">
                  <c:v>7.0057951490262536</c:v>
                </c:pt>
                <c:pt idx="1">
                  <c:v>6.8801271691140116</c:v>
                </c:pt>
                <c:pt idx="2">
                  <c:v>6.6546284172017307</c:v>
                </c:pt>
                <c:pt idx="3">
                  <c:v>6.7305894868857221</c:v>
                </c:pt>
                <c:pt idx="4">
                  <c:v>6.640989783079875</c:v>
                </c:pt>
                <c:pt idx="5">
                  <c:v>3.1102172106564376</c:v>
                </c:pt>
                <c:pt idx="6">
                  <c:v>3.7480577099484602</c:v>
                </c:pt>
                <c:pt idx="7">
                  <c:v>2.7742094030506737</c:v>
                </c:pt>
                <c:pt idx="8">
                  <c:v>2.4859681714665469</c:v>
                </c:pt>
                <c:pt idx="9">
                  <c:v>3.005394381702911</c:v>
                </c:pt>
                <c:pt idx="10">
                  <c:v>3.2224407516040841</c:v>
                </c:pt>
                <c:pt idx="11">
                  <c:v>3.7132925237293679</c:v>
                </c:pt>
                <c:pt idx="12">
                  <c:v>4.2811873608616722</c:v>
                </c:pt>
                <c:pt idx="13">
                  <c:v>4.9904712456083145</c:v>
                </c:pt>
                <c:pt idx="14">
                  <c:v>5.5337456325422547</c:v>
                </c:pt>
              </c:numCache>
            </c:numRef>
          </c:yVal>
        </c:ser>
        <c:ser>
          <c:idx val="10"/>
          <c:order val="2"/>
          <c:tx>
            <c:v>Etats-Unis (for)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CTS4.5!$U$6:$U$20</c:f>
              <c:numCache>
                <c:formatCode>0%</c:formatCode>
                <c:ptCount val="15"/>
                <c:pt idx="0">
                  <c:v>-0.18016186567450398</c:v>
                </c:pt>
                <c:pt idx="1">
                  <c:v>-0.16513864111745902</c:v>
                </c:pt>
                <c:pt idx="2">
                  <c:v>-0.19212198221092799</c:v>
                </c:pt>
                <c:pt idx="3">
                  <c:v>-0.14587762815969799</c:v>
                </c:pt>
                <c:pt idx="4">
                  <c:v>-0.12145479093709101</c:v>
                </c:pt>
                <c:pt idx="5">
                  <c:v>7.1273765384338203E-2</c:v>
                </c:pt>
                <c:pt idx="6">
                  <c:v>0.12504568223437801</c:v>
                </c:pt>
                <c:pt idx="7">
                  <c:v>2.2865014806463611E-2</c:v>
                </c:pt>
                <c:pt idx="8">
                  <c:v>5.0952201621808801E-2</c:v>
                </c:pt>
                <c:pt idx="9">
                  <c:v>5.7160982191182201E-2</c:v>
                </c:pt>
                <c:pt idx="10">
                  <c:v>4.6087423869379002E-2</c:v>
                </c:pt>
                <c:pt idx="11">
                  <c:v>1.7755369474761605E-2</c:v>
                </c:pt>
                <c:pt idx="12">
                  <c:v>-8.2054757517348406E-2</c:v>
                </c:pt>
                <c:pt idx="13">
                  <c:v>-0.206500868650105</c:v>
                </c:pt>
                <c:pt idx="14">
                  <c:v>-0.25425782018446602</c:v>
                </c:pt>
              </c:numCache>
            </c:numRef>
          </c:yVal>
        </c:ser>
        <c:ser>
          <c:idx val="12"/>
          <c:order val="3"/>
          <c:tx>
            <c:v>Europe (for)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CTS4.5!$Y$6:$Y$20</c:f>
              <c:numCache>
                <c:formatCode>0%</c:formatCode>
                <c:ptCount val="15"/>
                <c:pt idx="0">
                  <c:v>0.59742069962181399</c:v>
                </c:pt>
                <c:pt idx="1">
                  <c:v>0.82354336484643786</c:v>
                </c:pt>
                <c:pt idx="2">
                  <c:v>0.95825622246110709</c:v>
                </c:pt>
                <c:pt idx="3">
                  <c:v>1.0136897467093597</c:v>
                </c:pt>
                <c:pt idx="4">
                  <c:v>1.0928181578188152</c:v>
                </c:pt>
                <c:pt idx="5">
                  <c:v>0.28336724354919501</c:v>
                </c:pt>
                <c:pt idx="6">
                  <c:v>0.11103697140452401</c:v>
                </c:pt>
                <c:pt idx="7">
                  <c:v>0.11853234986069301</c:v>
                </c:pt>
                <c:pt idx="8">
                  <c:v>-1.0198719305642499E-2</c:v>
                </c:pt>
                <c:pt idx="9">
                  <c:v>2.2111138165252509E-2</c:v>
                </c:pt>
                <c:pt idx="10">
                  <c:v>9.1660284247426421E-2</c:v>
                </c:pt>
                <c:pt idx="11">
                  <c:v>2.9768645317092307E-2</c:v>
                </c:pt>
                <c:pt idx="12">
                  <c:v>5.8225797675512503E-2</c:v>
                </c:pt>
                <c:pt idx="13">
                  <c:v>2.4934914283879808E-2</c:v>
                </c:pt>
                <c:pt idx="14">
                  <c:v>0.11966409454001002</c:v>
                </c:pt>
              </c:numCache>
            </c:numRef>
          </c:yVal>
        </c:ser>
        <c:dLbls/>
        <c:axId val="149533056"/>
        <c:axId val="149535744"/>
      </c:scatterChart>
      <c:valAx>
        <c:axId val="149533056"/>
        <c:scaling>
          <c:orientation val="minMax"/>
          <c:max val="201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National capital (public and private) is worth 6.5 years of national income in Europe in 1910, vs. 4.5 years in America.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569536423841101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35744"/>
        <c:crosses val="autoZero"/>
        <c:crossBetween val="midCat"/>
      </c:valAx>
      <c:valAx>
        <c:axId val="149535744"/>
        <c:scaling>
          <c:orientation val="minMax"/>
          <c:max val="8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of national and foreign capital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199095022624434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4953305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3973509933774799"/>
          <c:y val="0.12771739130434803"/>
          <c:w val="0.20033112582781501"/>
          <c:h val="0.2296195652173910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3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S5.11. Foreign assets and liabilities in Spain, 1980-2010</a:t>
            </a:r>
          </a:p>
        </c:rich>
      </c:tx>
      <c:layout>
        <c:manualLayout>
          <c:xMode val="edge"/>
          <c:yMode val="edge"/>
          <c:x val="0.209088938945184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83402835696"/>
          <c:y val="6.7934782608695704E-2"/>
          <c:w val="0.87406171809841615"/>
          <c:h val="0.79347826086956497"/>
        </c:manualLayout>
      </c:layout>
      <c:scatterChart>
        <c:scatterStyle val="lineMarker"/>
        <c:ser>
          <c:idx val="0"/>
          <c:order val="0"/>
          <c:tx>
            <c:v>Foreign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TS5.5!$A$15:$A$45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TS5.6!$J$15:$J$45</c:f>
              <c:numCache>
                <c:formatCode>0%</c:formatCode>
                <c:ptCount val="31"/>
                <c:pt idx="0">
                  <c:v>0.23135577119806</c:v>
                </c:pt>
                <c:pt idx="1">
                  <c:v>0.24135577119806001</c:v>
                </c:pt>
                <c:pt idx="2">
                  <c:v>0.251352047238589</c:v>
                </c:pt>
                <c:pt idx="3">
                  <c:v>0.26207830082025907</c:v>
                </c:pt>
                <c:pt idx="4">
                  <c:v>0.30196490610980614</c:v>
                </c:pt>
                <c:pt idx="5">
                  <c:v>0.30490557466510204</c:v>
                </c:pt>
                <c:pt idx="6">
                  <c:v>0.26795883582997909</c:v>
                </c:pt>
                <c:pt idx="7">
                  <c:v>0.26787037961703808</c:v>
                </c:pt>
                <c:pt idx="8">
                  <c:v>0.27705146661346403</c:v>
                </c:pt>
                <c:pt idx="9">
                  <c:v>0.27914041370707704</c:v>
                </c:pt>
                <c:pt idx="10">
                  <c:v>0.28948330615757806</c:v>
                </c:pt>
                <c:pt idx="11">
                  <c:v>0.31254209129457511</c:v>
                </c:pt>
                <c:pt idx="12">
                  <c:v>0.35917735889174002</c:v>
                </c:pt>
                <c:pt idx="13">
                  <c:v>0.49635893890310306</c:v>
                </c:pt>
                <c:pt idx="14">
                  <c:v>0.56579720702900715</c:v>
                </c:pt>
                <c:pt idx="15">
                  <c:v>0.53277678733148803</c:v>
                </c:pt>
                <c:pt idx="16">
                  <c:v>0.56878973333169713</c:v>
                </c:pt>
                <c:pt idx="17">
                  <c:v>0.64710847423171014</c:v>
                </c:pt>
                <c:pt idx="18">
                  <c:v>0.73831612793496482</c:v>
                </c:pt>
                <c:pt idx="19">
                  <c:v>0.86020752928703093</c:v>
                </c:pt>
                <c:pt idx="20">
                  <c:v>1.0287694610111751</c:v>
                </c:pt>
                <c:pt idx="21">
                  <c:v>1.1389058179438531</c:v>
                </c:pt>
                <c:pt idx="22">
                  <c:v>1.15102994879659</c:v>
                </c:pt>
                <c:pt idx="23">
                  <c:v>1.177393489889027</c:v>
                </c:pt>
                <c:pt idx="24">
                  <c:v>1.2536863420260738</c:v>
                </c:pt>
                <c:pt idx="25">
                  <c:v>1.3797594113941689</c:v>
                </c:pt>
                <c:pt idx="26">
                  <c:v>1.517869314590705</c:v>
                </c:pt>
                <c:pt idx="27">
                  <c:v>1.5935222156195668</c:v>
                </c:pt>
                <c:pt idx="28">
                  <c:v>1.5796174597448451</c:v>
                </c:pt>
                <c:pt idx="29">
                  <c:v>1.6127887353716612</c:v>
                </c:pt>
                <c:pt idx="30">
                  <c:v>1.598266381310643</c:v>
                </c:pt>
              </c:numCache>
            </c:numRef>
          </c:yVal>
        </c:ser>
        <c:ser>
          <c:idx val="1"/>
          <c:order val="1"/>
          <c:tx>
            <c:v>Foreign liabilities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TS5.5!$A$15:$A$45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TS5.7!$J$15:$J$45</c:f>
              <c:numCache>
                <c:formatCode>0%</c:formatCode>
                <c:ptCount val="31"/>
                <c:pt idx="0">
                  <c:v>0.32514113270148698</c:v>
                </c:pt>
                <c:pt idx="1">
                  <c:v>0.35514113270148695</c:v>
                </c:pt>
                <c:pt idx="2">
                  <c:v>0.3865176531754061</c:v>
                </c:pt>
                <c:pt idx="3">
                  <c:v>0.41522969077866206</c:v>
                </c:pt>
                <c:pt idx="4">
                  <c:v>0.44093885144065104</c:v>
                </c:pt>
                <c:pt idx="5">
                  <c:v>0.41514915513997203</c:v>
                </c:pt>
                <c:pt idx="6">
                  <c:v>0.35734244232897205</c:v>
                </c:pt>
                <c:pt idx="7">
                  <c:v>0.34459941581311698</c:v>
                </c:pt>
                <c:pt idx="8">
                  <c:v>0.35873936218402802</c:v>
                </c:pt>
                <c:pt idx="9">
                  <c:v>0.3829799195116011</c:v>
                </c:pt>
                <c:pt idx="10">
                  <c:v>0.41665927748303</c:v>
                </c:pt>
                <c:pt idx="11">
                  <c:v>0.46838202847400606</c:v>
                </c:pt>
                <c:pt idx="12">
                  <c:v>0.53899462838242407</c:v>
                </c:pt>
                <c:pt idx="13">
                  <c:v>0.71009143681769415</c:v>
                </c:pt>
                <c:pt idx="14">
                  <c:v>0.80329964661235109</c:v>
                </c:pt>
                <c:pt idx="15">
                  <c:v>0.76993981421585123</c:v>
                </c:pt>
                <c:pt idx="16">
                  <c:v>0.83034476664989521</c:v>
                </c:pt>
                <c:pt idx="17">
                  <c:v>0.92767617591140195</c:v>
                </c:pt>
                <c:pt idx="18">
                  <c:v>1.055013272735885</c:v>
                </c:pt>
                <c:pt idx="19">
                  <c:v>1.2165740097429329</c:v>
                </c:pt>
                <c:pt idx="20">
                  <c:v>1.3876713496802731</c:v>
                </c:pt>
                <c:pt idx="21">
                  <c:v>1.514563944960658</c:v>
                </c:pt>
                <c:pt idx="22">
                  <c:v>1.5679661427197589</c:v>
                </c:pt>
                <c:pt idx="23">
                  <c:v>1.6444422930306291</c:v>
                </c:pt>
                <c:pt idx="24">
                  <c:v>1.803452977338152</c:v>
                </c:pt>
                <c:pt idx="25">
                  <c:v>2.006071928974297</c:v>
                </c:pt>
                <c:pt idx="26">
                  <c:v>2.232453821486033</c:v>
                </c:pt>
                <c:pt idx="27">
                  <c:v>2.4508614148911896</c:v>
                </c:pt>
                <c:pt idx="28">
                  <c:v>2.5326903966184986</c:v>
                </c:pt>
                <c:pt idx="29">
                  <c:v>2.6645100790943204</c:v>
                </c:pt>
                <c:pt idx="30">
                  <c:v>2.6595091468309202</c:v>
                </c:pt>
              </c:numCache>
            </c:numRef>
          </c:yVal>
        </c:ser>
        <c:ser>
          <c:idx val="2"/>
          <c:order val="2"/>
          <c:tx>
            <c:v>Net position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TS5.5!$A$15:$A$45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TS5.5!$J$15:$J$45</c:f>
              <c:numCache>
                <c:formatCode>0%</c:formatCode>
                <c:ptCount val="31"/>
                <c:pt idx="0">
                  <c:v>-0.1</c:v>
                </c:pt>
                <c:pt idx="1">
                  <c:v>-0.113785361503427</c:v>
                </c:pt>
                <c:pt idx="2">
                  <c:v>-0.13516560593681698</c:v>
                </c:pt>
                <c:pt idx="3">
                  <c:v>-0.15315138995840302</c:v>
                </c:pt>
                <c:pt idx="4">
                  <c:v>-0.13897394533084501</c:v>
                </c:pt>
                <c:pt idx="5">
                  <c:v>-0.11024358047487001</c:v>
                </c:pt>
                <c:pt idx="6">
                  <c:v>-8.9383606498992615E-2</c:v>
                </c:pt>
                <c:pt idx="7">
                  <c:v>-7.6729036196079514E-2</c:v>
                </c:pt>
                <c:pt idx="8">
                  <c:v>-8.168789557056369E-2</c:v>
                </c:pt>
                <c:pt idx="9">
                  <c:v>-0.10383950580452399</c:v>
                </c:pt>
                <c:pt idx="10">
                  <c:v>-0.12717597132545097</c:v>
                </c:pt>
                <c:pt idx="11">
                  <c:v>-0.15583993717943007</c:v>
                </c:pt>
                <c:pt idx="12">
                  <c:v>-0.17981726949068402</c:v>
                </c:pt>
                <c:pt idx="13">
                  <c:v>-0.21373249791459104</c:v>
                </c:pt>
                <c:pt idx="14">
                  <c:v>-0.23750243958334405</c:v>
                </c:pt>
                <c:pt idx="15">
                  <c:v>-0.23716302688436403</c:v>
                </c:pt>
                <c:pt idx="16">
                  <c:v>-0.26155503331819796</c:v>
                </c:pt>
                <c:pt idx="17">
                  <c:v>-0.28056770167969208</c:v>
                </c:pt>
                <c:pt idx="18">
                  <c:v>-0.31669714480091998</c:v>
                </c:pt>
                <c:pt idx="19">
                  <c:v>-0.35636648045590208</c:v>
                </c:pt>
                <c:pt idx="20">
                  <c:v>-0.35890188866909906</c:v>
                </c:pt>
                <c:pt idx="21">
                  <c:v>-0.37565812701680407</c:v>
                </c:pt>
                <c:pt idx="22">
                  <c:v>-0.41693619392316905</c:v>
                </c:pt>
                <c:pt idx="23">
                  <c:v>-0.46704880314160208</c:v>
                </c:pt>
                <c:pt idx="24">
                  <c:v>-0.54976663531207803</c:v>
                </c:pt>
                <c:pt idx="25">
                  <c:v>-0.62631251758012907</c:v>
                </c:pt>
                <c:pt idx="26">
                  <c:v>-0.71458450689532793</c:v>
                </c:pt>
                <c:pt idx="27">
                  <c:v>-0.85733919927162294</c:v>
                </c:pt>
                <c:pt idx="28">
                  <c:v>-0.95307293687365402</c:v>
                </c:pt>
                <c:pt idx="29">
                  <c:v>-1.0517213437226587</c:v>
                </c:pt>
                <c:pt idx="30">
                  <c:v>-1.0612427655202761</c:v>
                </c:pt>
              </c:numCache>
            </c:numRef>
          </c:yVal>
        </c:ser>
        <c:dLbls/>
        <c:axId val="156125440"/>
        <c:axId val="156135808"/>
      </c:scatterChart>
      <c:valAx>
        <c:axId val="156125440"/>
        <c:scaling>
          <c:orientation val="minMax"/>
          <c:max val="2010"/>
          <c:min val="198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Net foreign debt of Spain exceeds a year of national income in 2010. 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27770363079614996"/>
              <c:y val="0.92798911115840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6135808"/>
        <c:crosses val="autoZero"/>
        <c:crossBetween val="midCat"/>
      </c:valAx>
      <c:valAx>
        <c:axId val="156135808"/>
        <c:scaling>
          <c:orientation val="minMax"/>
          <c:max val="2.8"/>
          <c:min val="-1.2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Foreign assets and liabilities (% national income)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79347826086956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6125440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519599666388699"/>
          <c:y val="0.13315217391304296"/>
          <c:w val="0.27272727272727304"/>
          <c:h val="0.25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5.3. Private</a:t>
            </a:r>
            <a:r>
              <a:rPr lang="fr-FR" baseline="0"/>
              <a:t> capital in rich countries</a:t>
            </a:r>
            <a:r>
              <a:rPr lang="fr-FR"/>
              <a:t>, 1970-2010</a:t>
            </a:r>
          </a:p>
        </c:rich>
      </c:tx>
      <c:layout>
        <c:manualLayout>
          <c:xMode val="edge"/>
          <c:yMode val="edge"/>
          <c:x val="0.2049187971603630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245204336947427E-2"/>
          <c:y val="7.7445652173913027E-2"/>
          <c:w val="0.88073394495412793"/>
          <c:h val="0.7894021739130429"/>
        </c:manualLayout>
      </c:layout>
      <c:scatterChart>
        <c:scatterStyle val="lineMarker"/>
        <c:ser>
          <c:idx val="0"/>
          <c:order val="0"/>
          <c:tx>
            <c:strRef>
              <c:f>TS5.1!$B$4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TS5.1!$B$5:$B$45</c:f>
              <c:numCache>
                <c:formatCode>0%</c:formatCode>
                <c:ptCount val="41"/>
                <c:pt idx="0">
                  <c:v>3.4226537188975712</c:v>
                </c:pt>
                <c:pt idx="1">
                  <c:v>3.4088377503539355</c:v>
                </c:pt>
                <c:pt idx="2">
                  <c:v>3.4871415454462347</c:v>
                </c:pt>
                <c:pt idx="3">
                  <c:v>3.3918808399871017</c:v>
                </c:pt>
                <c:pt idx="4">
                  <c:v>3.2149786413857973</c:v>
                </c:pt>
                <c:pt idx="5">
                  <c:v>3.1996274285959641</c:v>
                </c:pt>
                <c:pt idx="6">
                  <c:v>3.2677394156192463</c:v>
                </c:pt>
                <c:pt idx="7">
                  <c:v>3.2569104151823725</c:v>
                </c:pt>
                <c:pt idx="8">
                  <c:v>3.2186925830129525</c:v>
                </c:pt>
                <c:pt idx="9">
                  <c:v>3.329303060115663</c:v>
                </c:pt>
                <c:pt idx="10">
                  <c:v>3.549280918463293</c:v>
                </c:pt>
                <c:pt idx="11">
                  <c:v>3.50605987885847</c:v>
                </c:pt>
                <c:pt idx="12">
                  <c:v>3.5893093360470303</c:v>
                </c:pt>
                <c:pt idx="13">
                  <c:v>3.569471095215627</c:v>
                </c:pt>
                <c:pt idx="14">
                  <c:v>3.3911120614284846</c:v>
                </c:pt>
                <c:pt idx="15">
                  <c:v>3.4551967348475925</c:v>
                </c:pt>
                <c:pt idx="16">
                  <c:v>3.6350989216437783</c:v>
                </c:pt>
                <c:pt idx="17">
                  <c:v>3.6619046165247711</c:v>
                </c:pt>
                <c:pt idx="18">
                  <c:v>3.6226930462800104</c:v>
                </c:pt>
                <c:pt idx="19">
                  <c:v>3.7293765270503387</c:v>
                </c:pt>
                <c:pt idx="20">
                  <c:v>3.721940025269058</c:v>
                </c:pt>
                <c:pt idx="21">
                  <c:v>3.7741848893065275</c:v>
                </c:pt>
                <c:pt idx="22">
                  <c:v>3.7862470745056762</c:v>
                </c:pt>
                <c:pt idx="23">
                  <c:v>3.8004754680065398</c:v>
                </c:pt>
                <c:pt idx="24">
                  <c:v>3.7165334939478738</c:v>
                </c:pt>
                <c:pt idx="25">
                  <c:v>3.7760689748010057</c:v>
                </c:pt>
                <c:pt idx="26">
                  <c:v>3.8854873001704133</c:v>
                </c:pt>
                <c:pt idx="27">
                  <c:v>4.0093141285825782</c:v>
                </c:pt>
                <c:pt idx="28">
                  <c:v>4.2395115893288189</c:v>
                </c:pt>
                <c:pt idx="29">
                  <c:v>4.5210899378063951</c:v>
                </c:pt>
                <c:pt idx="30">
                  <c:v>4.5034758561165029</c:v>
                </c:pt>
                <c:pt idx="31">
                  <c:v>4.3644973440999051</c:v>
                </c:pt>
                <c:pt idx="32">
                  <c:v>4.1682991648010974</c:v>
                </c:pt>
                <c:pt idx="33">
                  <c:v>4.2115182199503556</c:v>
                </c:pt>
                <c:pt idx="34">
                  <c:v>4.4712052535142339</c:v>
                </c:pt>
                <c:pt idx="35">
                  <c:v>4.6984321330890051</c:v>
                </c:pt>
                <c:pt idx="36">
                  <c:v>4.8775009383288763</c:v>
                </c:pt>
                <c:pt idx="37">
                  <c:v>4.9402320000077449</c:v>
                </c:pt>
                <c:pt idx="38">
                  <c:v>4.3601604779180008</c:v>
                </c:pt>
                <c:pt idx="39">
                  <c:v>4.0607640596731978</c:v>
                </c:pt>
                <c:pt idx="40">
                  <c:v>4.0992189539340229</c:v>
                </c:pt>
              </c:numCache>
            </c:numRef>
          </c:yVal>
        </c:ser>
        <c:ser>
          <c:idx val="1"/>
          <c:order val="1"/>
          <c:tx>
            <c:strRef>
              <c:f>TS5.1!$C$4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TS5.1!$C$5:$C$45</c:f>
              <c:numCache>
                <c:formatCode>0%</c:formatCode>
                <c:ptCount val="41"/>
                <c:pt idx="0">
                  <c:v>2.9862145656142949</c:v>
                </c:pt>
                <c:pt idx="1">
                  <c:v>3.2799380147943409</c:v>
                </c:pt>
                <c:pt idx="2">
                  <c:v>3.7348042803843233</c:v>
                </c:pt>
                <c:pt idx="3">
                  <c:v>4.036507904537916</c:v>
                </c:pt>
                <c:pt idx="4">
                  <c:v>3.960247003781006</c:v>
                </c:pt>
                <c:pt idx="5">
                  <c:v>3.8553519373355947</c:v>
                </c:pt>
                <c:pt idx="6">
                  <c:v>3.7475361922898376</c:v>
                </c:pt>
                <c:pt idx="7">
                  <c:v>3.734153155999818</c:v>
                </c:pt>
                <c:pt idx="8">
                  <c:v>3.7812841116662881</c:v>
                </c:pt>
                <c:pt idx="9">
                  <c:v>4.0565372119135201</c:v>
                </c:pt>
                <c:pt idx="10">
                  <c:v>4.3369940818242174</c:v>
                </c:pt>
                <c:pt idx="11">
                  <c:v>4.5719466272837783</c:v>
                </c:pt>
                <c:pt idx="12">
                  <c:v>4.7407012695077446</c:v>
                </c:pt>
                <c:pt idx="13">
                  <c:v>4.8822594234633412</c:v>
                </c:pt>
                <c:pt idx="14">
                  <c:v>4.8566827612737384</c:v>
                </c:pt>
                <c:pt idx="15">
                  <c:v>4.864342133350311</c:v>
                </c:pt>
                <c:pt idx="16">
                  <c:v>5.2978305618223951</c:v>
                </c:pt>
                <c:pt idx="17">
                  <c:v>6.1063262666239932</c:v>
                </c:pt>
                <c:pt idx="18">
                  <c:v>6.5578018170313017</c:v>
                </c:pt>
                <c:pt idx="19">
                  <c:v>6.9228301425026499</c:v>
                </c:pt>
                <c:pt idx="20">
                  <c:v>6.9852527005602569</c:v>
                </c:pt>
                <c:pt idx="21">
                  <c:v>6.6144321899299356</c:v>
                </c:pt>
                <c:pt idx="22">
                  <c:v>6.2668374335442145</c:v>
                </c:pt>
                <c:pt idx="23">
                  <c:v>6.097805095069381</c:v>
                </c:pt>
                <c:pt idx="24">
                  <c:v>6.0943060294307356</c:v>
                </c:pt>
                <c:pt idx="25">
                  <c:v>6.0205640302121965</c:v>
                </c:pt>
                <c:pt idx="26">
                  <c:v>5.8571923186344446</c:v>
                </c:pt>
                <c:pt idx="27">
                  <c:v>5.7698263728040375</c:v>
                </c:pt>
                <c:pt idx="28">
                  <c:v>5.9201108144394441</c:v>
                </c:pt>
                <c:pt idx="29">
                  <c:v>6.0186246205383176</c:v>
                </c:pt>
                <c:pt idx="30">
                  <c:v>5.9627985295120389</c:v>
                </c:pt>
                <c:pt idx="31">
                  <c:v>5.8966939702779166</c:v>
                </c:pt>
                <c:pt idx="32">
                  <c:v>5.836365115340433</c:v>
                </c:pt>
                <c:pt idx="33">
                  <c:v>5.8054739165566698</c:v>
                </c:pt>
                <c:pt idx="34">
                  <c:v>5.7075874671510851</c:v>
                </c:pt>
                <c:pt idx="35">
                  <c:v>5.7382802906597403</c:v>
                </c:pt>
                <c:pt idx="36">
                  <c:v>5.834684463231631</c:v>
                </c:pt>
                <c:pt idx="37">
                  <c:v>5.7850609896775786</c:v>
                </c:pt>
                <c:pt idx="38">
                  <c:v>5.8680920683093456</c:v>
                </c:pt>
                <c:pt idx="39">
                  <c:v>6.1908959381845206</c:v>
                </c:pt>
                <c:pt idx="40">
                  <c:v>6.0123748511123836</c:v>
                </c:pt>
              </c:numCache>
            </c:numRef>
          </c:yVal>
        </c:ser>
        <c:ser>
          <c:idx val="2"/>
          <c:order val="2"/>
          <c:tx>
            <c:strRef>
              <c:f>TS5.1!$D$4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TS5.1!$D$5:$D$45</c:f>
              <c:numCache>
                <c:formatCode>0%</c:formatCode>
                <c:ptCount val="41"/>
                <c:pt idx="0">
                  <c:v>2.2502831196499398</c:v>
                </c:pt>
                <c:pt idx="1">
                  <c:v>2.1999736856030077</c:v>
                </c:pt>
                <c:pt idx="2">
                  <c:v>2.217839388459105</c:v>
                </c:pt>
                <c:pt idx="3">
                  <c:v>2.1847991216575466</c:v>
                </c:pt>
                <c:pt idx="4">
                  <c:v>2.201266980927421</c:v>
                </c:pt>
                <c:pt idx="5">
                  <c:v>2.2946543184186701</c:v>
                </c:pt>
                <c:pt idx="6">
                  <c:v>2.2867688807014632</c:v>
                </c:pt>
                <c:pt idx="7">
                  <c:v>2.3644996989855089</c:v>
                </c:pt>
                <c:pt idx="8">
                  <c:v>2.4575176359320801</c:v>
                </c:pt>
                <c:pt idx="9">
                  <c:v>2.4860350732181575</c:v>
                </c:pt>
                <c:pt idx="10">
                  <c:v>2.5296440222246006</c:v>
                </c:pt>
                <c:pt idx="11">
                  <c:v>2.6201322868662666</c:v>
                </c:pt>
                <c:pt idx="12">
                  <c:v>2.7274424416106249</c:v>
                </c:pt>
                <c:pt idx="13">
                  <c:v>2.7966124660251577</c:v>
                </c:pt>
                <c:pt idx="14">
                  <c:v>2.8367279216089676</c:v>
                </c:pt>
                <c:pt idx="15">
                  <c:v>2.9034284142418336</c:v>
                </c:pt>
                <c:pt idx="16">
                  <c:v>2.9464328554905124</c:v>
                </c:pt>
                <c:pt idx="17">
                  <c:v>3.0424496533809435</c:v>
                </c:pt>
                <c:pt idx="18">
                  <c:v>3.0329746019884198</c:v>
                </c:pt>
                <c:pt idx="19">
                  <c:v>3.0119389996468575</c:v>
                </c:pt>
                <c:pt idx="20">
                  <c:v>2.9333746563257113</c:v>
                </c:pt>
                <c:pt idx="21">
                  <c:v>2.8688145573027168</c:v>
                </c:pt>
                <c:pt idx="22">
                  <c:v>2.8975181887131658</c:v>
                </c:pt>
                <c:pt idx="23">
                  <c:v>3.036855999669998</c:v>
                </c:pt>
                <c:pt idx="24">
                  <c:v>3.0717222837260798</c:v>
                </c:pt>
                <c:pt idx="25">
                  <c:v>3.1027737244881708</c:v>
                </c:pt>
                <c:pt idx="26">
                  <c:v>3.2075004078354605</c:v>
                </c:pt>
                <c:pt idx="27">
                  <c:v>3.3114243414965143</c:v>
                </c:pt>
                <c:pt idx="28">
                  <c:v>3.406880512262898</c:v>
                </c:pt>
                <c:pt idx="29">
                  <c:v>3.5080050027562582</c:v>
                </c:pt>
                <c:pt idx="30">
                  <c:v>3.5647393782653829</c:v>
                </c:pt>
                <c:pt idx="31">
                  <c:v>3.5848496164030137</c:v>
                </c:pt>
                <c:pt idx="32">
                  <c:v>3.6301687917153891</c:v>
                </c:pt>
                <c:pt idx="33">
                  <c:v>3.7054650841843779</c:v>
                </c:pt>
                <c:pt idx="34">
                  <c:v>3.7228401653644037</c:v>
                </c:pt>
                <c:pt idx="35">
                  <c:v>3.836950921873608</c:v>
                </c:pt>
                <c:pt idx="36">
                  <c:v>3.7778984791625541</c:v>
                </c:pt>
                <c:pt idx="37">
                  <c:v>3.7904863078375826</c:v>
                </c:pt>
                <c:pt idx="38">
                  <c:v>3.8965415698720678</c:v>
                </c:pt>
                <c:pt idx="39">
                  <c:v>4.1519528507916696</c:v>
                </c:pt>
                <c:pt idx="40">
                  <c:v>4.1171961641333406</c:v>
                </c:pt>
              </c:numCache>
            </c:numRef>
          </c:yVal>
        </c:ser>
        <c:ser>
          <c:idx val="3"/>
          <c:order val="3"/>
          <c:tx>
            <c:strRef>
              <c:f>TS5.1!$E$4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TS5.1!$E$5:$E$45</c:f>
              <c:numCache>
                <c:formatCode>0%</c:formatCode>
                <c:ptCount val="41"/>
                <c:pt idx="0">
                  <c:v>3.1004130827684384</c:v>
                </c:pt>
                <c:pt idx="1">
                  <c:v>3.0352847343410638</c:v>
                </c:pt>
                <c:pt idx="2">
                  <c:v>3.0722426869626336</c:v>
                </c:pt>
                <c:pt idx="3">
                  <c:v>3.0456464324223362</c:v>
                </c:pt>
                <c:pt idx="4">
                  <c:v>3.0336730545103263</c:v>
                </c:pt>
                <c:pt idx="5">
                  <c:v>3.1704652139327827</c:v>
                </c:pt>
                <c:pt idx="6">
                  <c:v>3.1466978262364105</c:v>
                </c:pt>
                <c:pt idx="7">
                  <c:v>3.1666940300571573</c:v>
                </c:pt>
                <c:pt idx="8">
                  <c:v>3.1886387184295426</c:v>
                </c:pt>
                <c:pt idx="9">
                  <c:v>3.1889673551272804</c:v>
                </c:pt>
                <c:pt idx="10">
                  <c:v>3.2118056113271019</c:v>
                </c:pt>
                <c:pt idx="11">
                  <c:v>3.2074398077050446</c:v>
                </c:pt>
                <c:pt idx="12">
                  <c:v>3.1283475539150944</c:v>
                </c:pt>
                <c:pt idx="13">
                  <c:v>3.1471068276818874</c:v>
                </c:pt>
                <c:pt idx="14">
                  <c:v>3.1560138321158506</c:v>
                </c:pt>
                <c:pt idx="15">
                  <c:v>3.1394162430219281</c:v>
                </c:pt>
                <c:pt idx="16">
                  <c:v>3.1764334305569206</c:v>
                </c:pt>
                <c:pt idx="17">
                  <c:v>3.2498375839732478</c:v>
                </c:pt>
                <c:pt idx="18">
                  <c:v>3.250671861234125</c:v>
                </c:pt>
                <c:pt idx="19">
                  <c:v>3.3777166704724575</c:v>
                </c:pt>
                <c:pt idx="20">
                  <c:v>3.4302072819613145</c:v>
                </c:pt>
                <c:pt idx="21">
                  <c:v>3.4168603017587356</c:v>
                </c:pt>
                <c:pt idx="22">
                  <c:v>3.3700193695995178</c:v>
                </c:pt>
                <c:pt idx="23">
                  <c:v>3.424046964805993</c:v>
                </c:pt>
                <c:pt idx="24">
                  <c:v>3.3918291219630556</c:v>
                </c:pt>
                <c:pt idx="25">
                  <c:v>3.3335177678547385</c:v>
                </c:pt>
                <c:pt idx="26">
                  <c:v>3.3633995976710387</c:v>
                </c:pt>
                <c:pt idx="27">
                  <c:v>3.4014191754577796</c:v>
                </c:pt>
                <c:pt idx="28">
                  <c:v>3.4165427277573701</c:v>
                </c:pt>
                <c:pt idx="29">
                  <c:v>3.5904677972472081</c:v>
                </c:pt>
                <c:pt idx="30">
                  <c:v>3.7566782417445821</c:v>
                </c:pt>
                <c:pt idx="31">
                  <c:v>3.8453884378285026</c:v>
                </c:pt>
                <c:pt idx="32">
                  <c:v>3.9938959299801318</c:v>
                </c:pt>
                <c:pt idx="33">
                  <c:v>4.2358604522676924</c:v>
                </c:pt>
                <c:pt idx="34">
                  <c:v>4.5678614370145816</c:v>
                </c:pt>
                <c:pt idx="35">
                  <c:v>4.9989152442658336</c:v>
                </c:pt>
                <c:pt idx="36">
                  <c:v>5.3381694123482886</c:v>
                </c:pt>
                <c:pt idx="37">
                  <c:v>5.5345988168285478</c:v>
                </c:pt>
                <c:pt idx="38">
                  <c:v>5.5254698023123865</c:v>
                </c:pt>
                <c:pt idx="39">
                  <c:v>5.6261005104726474</c:v>
                </c:pt>
                <c:pt idx="40">
                  <c:v>5.7455781737988447</c:v>
                </c:pt>
              </c:numCache>
            </c:numRef>
          </c:yVal>
        </c:ser>
        <c:ser>
          <c:idx val="6"/>
          <c:order val="4"/>
          <c:tx>
            <c:strRef>
              <c:f>TS5.1!$F$4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TS5.1!$F$5:$F$45</c:f>
              <c:numCache>
                <c:formatCode>0%</c:formatCode>
                <c:ptCount val="41"/>
                <c:pt idx="0">
                  <c:v>3.0560606608405596</c:v>
                </c:pt>
                <c:pt idx="1">
                  <c:v>3.281362116406509</c:v>
                </c:pt>
                <c:pt idx="2">
                  <c:v>3.5351728572091248</c:v>
                </c:pt>
                <c:pt idx="3">
                  <c:v>3.4015466274180985</c:v>
                </c:pt>
                <c:pt idx="4">
                  <c:v>3.3735529856295456</c:v>
                </c:pt>
                <c:pt idx="5">
                  <c:v>3.0118957799855379</c:v>
                </c:pt>
                <c:pt idx="6">
                  <c:v>2.8277830036556879</c:v>
                </c:pt>
                <c:pt idx="7">
                  <c:v>2.842642853053607</c:v>
                </c:pt>
                <c:pt idx="8">
                  <c:v>2.9820666097118496</c:v>
                </c:pt>
                <c:pt idx="9">
                  <c:v>3.1287144009124117</c:v>
                </c:pt>
                <c:pt idx="10">
                  <c:v>3.0913867276346281</c:v>
                </c:pt>
                <c:pt idx="11">
                  <c:v>3.0984842454713206</c:v>
                </c:pt>
                <c:pt idx="12">
                  <c:v>3.1436939188295252</c:v>
                </c:pt>
                <c:pt idx="13">
                  <c:v>3.2209356606021586</c:v>
                </c:pt>
                <c:pt idx="14">
                  <c:v>3.3245364993920932</c:v>
                </c:pt>
                <c:pt idx="15">
                  <c:v>3.3820364052372867</c:v>
                </c:pt>
                <c:pt idx="16">
                  <c:v>3.6097570683270486</c:v>
                </c:pt>
                <c:pt idx="17">
                  <c:v>3.7917582072117524</c:v>
                </c:pt>
                <c:pt idx="18">
                  <c:v>4.0199662037665576</c:v>
                </c:pt>
                <c:pt idx="19">
                  <c:v>4.3522248554785268</c:v>
                </c:pt>
                <c:pt idx="20">
                  <c:v>4.2907495651636935</c:v>
                </c:pt>
                <c:pt idx="21">
                  <c:v>4.1785826555070855</c:v>
                </c:pt>
                <c:pt idx="22">
                  <c:v>4.1060182959788873</c:v>
                </c:pt>
                <c:pt idx="23">
                  <c:v>4.2037419969160146</c:v>
                </c:pt>
                <c:pt idx="24">
                  <c:v>4.1150815702774359</c:v>
                </c:pt>
                <c:pt idx="25">
                  <c:v>4.0338887070017497</c:v>
                </c:pt>
                <c:pt idx="26">
                  <c:v>4.1042967640695487</c:v>
                </c:pt>
                <c:pt idx="27">
                  <c:v>4.3155495089111398</c:v>
                </c:pt>
                <c:pt idx="28">
                  <c:v>4.5334498290606966</c:v>
                </c:pt>
                <c:pt idx="29">
                  <c:v>4.9396859730307403</c:v>
                </c:pt>
                <c:pt idx="30">
                  <c:v>5.1455500736180717</c:v>
                </c:pt>
                <c:pt idx="31">
                  <c:v>4.9364069115484526</c:v>
                </c:pt>
                <c:pt idx="32">
                  <c:v>4.6585470248550056</c:v>
                </c:pt>
                <c:pt idx="33">
                  <c:v>4.6480218685169348</c:v>
                </c:pt>
                <c:pt idx="34">
                  <c:v>4.811958491825405</c:v>
                </c:pt>
                <c:pt idx="35">
                  <c:v>4.9921472046264608</c:v>
                </c:pt>
                <c:pt idx="36">
                  <c:v>5.1893986650077348</c:v>
                </c:pt>
                <c:pt idx="37">
                  <c:v>5.2271083062510666</c:v>
                </c:pt>
                <c:pt idx="38">
                  <c:v>4.9052220595040925</c:v>
                </c:pt>
                <c:pt idx="39">
                  <c:v>5.0440527633202086</c:v>
                </c:pt>
                <c:pt idx="40">
                  <c:v>5.2187601920292614</c:v>
                </c:pt>
              </c:numCache>
            </c:numRef>
          </c:yVal>
        </c:ser>
        <c:ser>
          <c:idx val="4"/>
          <c:order val="5"/>
          <c:tx>
            <c:strRef>
              <c:f>TS5.1!$G$4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TS5.1!$G$5:$G$45</c:f>
              <c:numCache>
                <c:formatCode>0%</c:formatCode>
                <c:ptCount val="41"/>
                <c:pt idx="0">
                  <c:v>2.3921563764711826</c:v>
                </c:pt>
                <c:pt idx="1">
                  <c:v>2.4484560934606558</c:v>
                </c:pt>
                <c:pt idx="2">
                  <c:v>2.5776339785968734</c:v>
                </c:pt>
                <c:pt idx="3">
                  <c:v>2.5316735314332965</c:v>
                </c:pt>
                <c:pt idx="4">
                  <c:v>2.8196300166661388</c:v>
                </c:pt>
                <c:pt idx="5">
                  <c:v>3.2073186990734341</c:v>
                </c:pt>
                <c:pt idx="6">
                  <c:v>3.0403188867400783</c:v>
                </c:pt>
                <c:pt idx="7">
                  <c:v>2.9980298450769611</c:v>
                </c:pt>
                <c:pt idx="8">
                  <c:v>2.9399636053426019</c:v>
                </c:pt>
                <c:pt idx="9">
                  <c:v>2.9844824821481626</c:v>
                </c:pt>
                <c:pt idx="10">
                  <c:v>3.2191418964414114</c:v>
                </c:pt>
                <c:pt idx="11">
                  <c:v>3.6486889809305021</c:v>
                </c:pt>
                <c:pt idx="12">
                  <c:v>3.8252878867379674</c:v>
                </c:pt>
                <c:pt idx="13">
                  <c:v>3.7839347408454014</c:v>
                </c:pt>
                <c:pt idx="14">
                  <c:v>3.68725754425826</c:v>
                </c:pt>
                <c:pt idx="15">
                  <c:v>3.6301378278245306</c:v>
                </c:pt>
                <c:pt idx="16">
                  <c:v>3.7118860434788856</c:v>
                </c:pt>
                <c:pt idx="17">
                  <c:v>3.7256482545531227</c:v>
                </c:pt>
                <c:pt idx="18">
                  <c:v>3.6910340879659307</c:v>
                </c:pt>
                <c:pt idx="19">
                  <c:v>4.0104656497731677</c:v>
                </c:pt>
                <c:pt idx="20">
                  <c:v>4.4805850718883296</c:v>
                </c:pt>
                <c:pt idx="21">
                  <c:v>4.8534361743217396</c:v>
                </c:pt>
                <c:pt idx="22">
                  <c:v>5.3419314660673241</c:v>
                </c:pt>
                <c:pt idx="23">
                  <c:v>5.7515775874857438</c:v>
                </c:pt>
                <c:pt idx="24">
                  <c:v>5.558969647918814</c:v>
                </c:pt>
                <c:pt idx="25">
                  <c:v>5.1838702041174036</c:v>
                </c:pt>
                <c:pt idx="26">
                  <c:v>5.1355548143459027</c:v>
                </c:pt>
                <c:pt idx="27">
                  <c:v>5.2948199364686888</c:v>
                </c:pt>
                <c:pt idx="28">
                  <c:v>5.5084888638697596</c:v>
                </c:pt>
                <c:pt idx="29">
                  <c:v>5.6139391520714357</c:v>
                </c:pt>
                <c:pt idx="30">
                  <c:v>5.6319098860160066</c:v>
                </c:pt>
                <c:pt idx="31">
                  <c:v>5.6166662748939817</c:v>
                </c:pt>
                <c:pt idx="32">
                  <c:v>5.6955751573419375</c:v>
                </c:pt>
                <c:pt idx="33">
                  <c:v>5.8837604481548409</c:v>
                </c:pt>
                <c:pt idx="34">
                  <c:v>5.9956417726836717</c:v>
                </c:pt>
                <c:pt idx="35">
                  <c:v>6.2362241942999015</c:v>
                </c:pt>
                <c:pt idx="36">
                  <c:v>6.3720845158979378</c:v>
                </c:pt>
                <c:pt idx="37">
                  <c:v>6.4248318162521114</c:v>
                </c:pt>
                <c:pt idx="38">
                  <c:v>6.6071118669644848</c:v>
                </c:pt>
                <c:pt idx="39">
                  <c:v>6.9084990871159802</c:v>
                </c:pt>
                <c:pt idx="40">
                  <c:v>6.7647115720394506</c:v>
                </c:pt>
              </c:numCache>
            </c:numRef>
          </c:yVal>
        </c:ser>
        <c:ser>
          <c:idx val="7"/>
          <c:order val="6"/>
          <c:tx>
            <c:strRef>
              <c:f>TS5.1!$H$4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TS5.1!$H$5:$H$45</c:f>
              <c:numCache>
                <c:formatCode>0%</c:formatCode>
                <c:ptCount val="41"/>
                <c:pt idx="0">
                  <c:v>2.4699924651597476</c:v>
                </c:pt>
                <c:pt idx="1">
                  <c:v>2.5189944068433925</c:v>
                </c:pt>
                <c:pt idx="2">
                  <c:v>2.5107244177950525</c:v>
                </c:pt>
                <c:pt idx="3">
                  <c:v>2.4636757797322599</c:v>
                </c:pt>
                <c:pt idx="4">
                  <c:v>2.3859955154966141</c:v>
                </c:pt>
                <c:pt idx="5">
                  <c:v>2.4161385011287266</c:v>
                </c:pt>
                <c:pt idx="6">
                  <c:v>2.3586726524076398</c:v>
                </c:pt>
                <c:pt idx="7">
                  <c:v>2.4311543920104324</c:v>
                </c:pt>
                <c:pt idx="8">
                  <c:v>2.505635643789426</c:v>
                </c:pt>
                <c:pt idx="9">
                  <c:v>2.5493567772646064</c:v>
                </c:pt>
                <c:pt idx="10">
                  <c:v>2.6440159184476544</c:v>
                </c:pt>
                <c:pt idx="11">
                  <c:v>2.6147625658272071</c:v>
                </c:pt>
                <c:pt idx="12">
                  <c:v>2.7296213238848837</c:v>
                </c:pt>
                <c:pt idx="13">
                  <c:v>2.7683675049909358</c:v>
                </c:pt>
                <c:pt idx="14">
                  <c:v>2.7603429647384621</c:v>
                </c:pt>
                <c:pt idx="15">
                  <c:v>2.7415688785098862</c:v>
                </c:pt>
                <c:pt idx="16">
                  <c:v>2.843574895110724</c:v>
                </c:pt>
                <c:pt idx="17">
                  <c:v>2.821021924292217</c:v>
                </c:pt>
                <c:pt idx="18">
                  <c:v>2.7618487567954983</c:v>
                </c:pt>
                <c:pt idx="19">
                  <c:v>2.8394290166198766</c:v>
                </c:pt>
                <c:pt idx="20">
                  <c:v>2.9435626379185531</c:v>
                </c:pt>
                <c:pt idx="21">
                  <c:v>3.0798619541465779</c:v>
                </c:pt>
                <c:pt idx="22">
                  <c:v>3.2552219611764874</c:v>
                </c:pt>
                <c:pt idx="23">
                  <c:v>3.4097174322705408</c:v>
                </c:pt>
                <c:pt idx="24">
                  <c:v>3.4766718737102416</c:v>
                </c:pt>
                <c:pt idx="25">
                  <c:v>3.4629348575350667</c:v>
                </c:pt>
                <c:pt idx="26">
                  <c:v>3.6299423316931767</c:v>
                </c:pt>
                <c:pt idx="27">
                  <c:v>3.7363776842401779</c:v>
                </c:pt>
                <c:pt idx="28">
                  <c:v>3.8041617531575587</c:v>
                </c:pt>
                <c:pt idx="29">
                  <c:v>3.7748101001949279</c:v>
                </c:pt>
                <c:pt idx="30">
                  <c:v>3.6548429653820866</c:v>
                </c:pt>
                <c:pt idx="31">
                  <c:v>3.6803367211466109</c:v>
                </c:pt>
                <c:pt idx="32">
                  <c:v>3.5777023327127373</c:v>
                </c:pt>
                <c:pt idx="33">
                  <c:v>3.553679897462068</c:v>
                </c:pt>
                <c:pt idx="34">
                  <c:v>3.5996545705601148</c:v>
                </c:pt>
                <c:pt idx="35">
                  <c:v>3.7259917845981683</c:v>
                </c:pt>
                <c:pt idx="36">
                  <c:v>3.8825268190112197</c:v>
                </c:pt>
                <c:pt idx="37">
                  <c:v>4.015444083081352</c:v>
                </c:pt>
                <c:pt idx="38">
                  <c:v>3.8275212688438645</c:v>
                </c:pt>
                <c:pt idx="39">
                  <c:v>4.1259128728982031</c:v>
                </c:pt>
                <c:pt idx="40">
                  <c:v>4.1618898695136046</c:v>
                </c:pt>
              </c:numCache>
            </c:numRef>
          </c:yVal>
        </c:ser>
        <c:ser>
          <c:idx val="5"/>
          <c:order val="7"/>
          <c:tx>
            <c:strRef>
              <c:f>TS5.1!$I$4</c:f>
              <c:strCache>
                <c:ptCount val="1"/>
                <c:pt idx="0">
                  <c:v>Australia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TS5.1!$I$5:$I$45</c:f>
              <c:numCache>
                <c:formatCode>0%</c:formatCode>
                <c:ptCount val="41"/>
                <c:pt idx="0">
                  <c:v>3.2979764741874851</c:v>
                </c:pt>
                <c:pt idx="1">
                  <c:v>3.3849122554023356</c:v>
                </c:pt>
                <c:pt idx="2">
                  <c:v>3.440290472127149</c:v>
                </c:pt>
                <c:pt idx="3">
                  <c:v>3.4712556642592713</c:v>
                </c:pt>
                <c:pt idx="4">
                  <c:v>3.481021892108298</c:v>
                </c:pt>
                <c:pt idx="5">
                  <c:v>3.4884467788623357</c:v>
                </c:pt>
                <c:pt idx="6">
                  <c:v>3.4536068203459798</c:v>
                </c:pt>
                <c:pt idx="7">
                  <c:v>3.4138366089756222</c:v>
                </c:pt>
                <c:pt idx="8">
                  <c:v>3.4814167538233831</c:v>
                </c:pt>
                <c:pt idx="9">
                  <c:v>3.3648218138933408</c:v>
                </c:pt>
                <c:pt idx="10">
                  <c:v>3.3703886117462627</c:v>
                </c:pt>
                <c:pt idx="11">
                  <c:v>3.4535062417602527</c:v>
                </c:pt>
                <c:pt idx="12">
                  <c:v>3.4680072836930607</c:v>
                </c:pt>
                <c:pt idx="13">
                  <c:v>3.5134065159304533</c:v>
                </c:pt>
                <c:pt idx="14">
                  <c:v>3.4534845218045325</c:v>
                </c:pt>
                <c:pt idx="15">
                  <c:v>3.499225038826494</c:v>
                </c:pt>
                <c:pt idx="16">
                  <c:v>3.499957422172463</c:v>
                </c:pt>
                <c:pt idx="17">
                  <c:v>3.5072751152537216</c:v>
                </c:pt>
                <c:pt idx="18">
                  <c:v>3.5528338268487758</c:v>
                </c:pt>
                <c:pt idx="19">
                  <c:v>3.7543906554936601</c:v>
                </c:pt>
                <c:pt idx="20">
                  <c:v>3.862820260299086</c:v>
                </c:pt>
                <c:pt idx="21">
                  <c:v>4.0090902834504778</c:v>
                </c:pt>
                <c:pt idx="22">
                  <c:v>4.0988855402221835</c:v>
                </c:pt>
                <c:pt idx="23">
                  <c:v>4.0300877928265759</c:v>
                </c:pt>
                <c:pt idx="24">
                  <c:v>4.0786015030135969</c:v>
                </c:pt>
                <c:pt idx="25">
                  <c:v>4.1171195564420762</c:v>
                </c:pt>
                <c:pt idx="26">
                  <c:v>4.0052748556715141</c:v>
                </c:pt>
                <c:pt idx="27">
                  <c:v>4.0661988196600776</c:v>
                </c:pt>
                <c:pt idx="28">
                  <c:v>4.1732226483753916</c:v>
                </c:pt>
                <c:pt idx="29">
                  <c:v>4.2885540538951039</c:v>
                </c:pt>
                <c:pt idx="30">
                  <c:v>4.423764857156975</c:v>
                </c:pt>
                <c:pt idx="31">
                  <c:v>4.5384763496205816</c:v>
                </c:pt>
                <c:pt idx="32">
                  <c:v>4.632051641874825</c:v>
                </c:pt>
                <c:pt idx="33">
                  <c:v>4.8161720868947047</c:v>
                </c:pt>
                <c:pt idx="34">
                  <c:v>5.0022475560453659</c:v>
                </c:pt>
                <c:pt idx="35">
                  <c:v>5.2190397125562322</c:v>
                </c:pt>
                <c:pt idx="36">
                  <c:v>5.3206272356994999</c:v>
                </c:pt>
                <c:pt idx="37">
                  <c:v>5.5520363994264788</c:v>
                </c:pt>
                <c:pt idx="38">
                  <c:v>5.4384877595289716</c:v>
                </c:pt>
                <c:pt idx="39">
                  <c:v>5.0380539461474276</c:v>
                </c:pt>
                <c:pt idx="40">
                  <c:v>5.1791184923126536</c:v>
                </c:pt>
              </c:numCache>
            </c:numRef>
          </c:yVal>
        </c:ser>
        <c:dLbls/>
        <c:axId val="149634048"/>
        <c:axId val="149652608"/>
      </c:scatterChart>
      <c:valAx>
        <c:axId val="149634048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Private capital is worth between 2 and 3.5 years of national income in rich countries in 1970, and between 4 and 7 years of national income in 2010.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261050875729802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52608"/>
        <c:crosses val="autoZero"/>
        <c:crossBetween val="midCat"/>
      </c:valAx>
      <c:valAx>
        <c:axId val="149652608"/>
        <c:scaling>
          <c:orientation val="minMax"/>
          <c:max val="8"/>
          <c:min val="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  <a:r>
                  <a:rPr lang="fr-FR" baseline="0"/>
                  <a:t> of private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20923913043478304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4963404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80956352515999"/>
          <c:y val="0.103713768115942"/>
          <c:w val="0.33388935223797611"/>
          <c:h val="0.2432065217391300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400">
              <a:latin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5.4. Private</a:t>
            </a:r>
            <a:r>
              <a:rPr lang="fr-FR" baseline="0"/>
              <a:t> capital measured in years of disposable income</a:t>
            </a:r>
            <a:endParaRPr lang="fr-FR"/>
          </a:p>
        </c:rich>
      </c:tx>
      <c:layout>
        <c:manualLayout>
          <c:xMode val="edge"/>
          <c:yMode val="edge"/>
          <c:x val="0.157657190265729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8757297748102"/>
          <c:y val="6.6576086956521827E-2"/>
          <c:w val="0.86989157631359737"/>
          <c:h val="0.77717391304348027"/>
        </c:manualLayout>
      </c:layout>
      <c:scatterChart>
        <c:scatterStyle val="lineMarker"/>
        <c:ser>
          <c:idx val="0"/>
          <c:order val="0"/>
          <c:tx>
            <c:strRef>
              <c:f>TS5.12!$B$4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TS5.12!$B$5:$B$45</c:f>
              <c:numCache>
                <c:formatCode>0%</c:formatCode>
                <c:ptCount val="41"/>
                <c:pt idx="0">
                  <c:v>4.297545105238239</c:v>
                </c:pt>
                <c:pt idx="1">
                  <c:v>4.2123665034272175</c:v>
                </c:pt>
                <c:pt idx="2">
                  <c:v>4.3615499358256162</c:v>
                </c:pt>
                <c:pt idx="3">
                  <c:v>4.2356396660132019</c:v>
                </c:pt>
                <c:pt idx="4">
                  <c:v>4.012447425554738</c:v>
                </c:pt>
                <c:pt idx="5">
                  <c:v>3.824574810518738</c:v>
                </c:pt>
                <c:pt idx="6">
                  <c:v>3.9530410484465728</c:v>
                </c:pt>
                <c:pt idx="7">
                  <c:v>3.9715142450653667</c:v>
                </c:pt>
                <c:pt idx="8">
                  <c:v>3.9445916114390065</c:v>
                </c:pt>
                <c:pt idx="9">
                  <c:v>4.0930970973876422</c:v>
                </c:pt>
                <c:pt idx="10">
                  <c:v>4.3059206281263762</c:v>
                </c:pt>
                <c:pt idx="11">
                  <c:v>4.25506853137228</c:v>
                </c:pt>
                <c:pt idx="12">
                  <c:v>4.2435578825624702</c:v>
                </c:pt>
                <c:pt idx="13">
                  <c:v>4.1754442006977666</c:v>
                </c:pt>
                <c:pt idx="14">
                  <c:v>3.9847194864239048</c:v>
                </c:pt>
                <c:pt idx="15">
                  <c:v>4.0830947045527548</c:v>
                </c:pt>
                <c:pt idx="16">
                  <c:v>4.3101935086903076</c:v>
                </c:pt>
                <c:pt idx="17">
                  <c:v>4.379229506700641</c:v>
                </c:pt>
                <c:pt idx="18">
                  <c:v>4.3254631655639084</c:v>
                </c:pt>
                <c:pt idx="19">
                  <c:v>4.4635980654580854</c:v>
                </c:pt>
                <c:pt idx="20">
                  <c:v>4.4175829765951367</c:v>
                </c:pt>
                <c:pt idx="21">
                  <c:v>4.4033132010735727</c:v>
                </c:pt>
                <c:pt idx="22">
                  <c:v>4.3740638733069748</c:v>
                </c:pt>
                <c:pt idx="23">
                  <c:v>4.3992497078114887</c:v>
                </c:pt>
                <c:pt idx="24">
                  <c:v>4.3390796771181419</c:v>
                </c:pt>
                <c:pt idx="25">
                  <c:v>4.405073511687629</c:v>
                </c:pt>
                <c:pt idx="26">
                  <c:v>4.5699809962113216</c:v>
                </c:pt>
                <c:pt idx="27">
                  <c:v>4.7722525888990734</c:v>
                </c:pt>
                <c:pt idx="28">
                  <c:v>5.1012525408186011</c:v>
                </c:pt>
                <c:pt idx="29">
                  <c:v>5.4866380958349321</c:v>
                </c:pt>
                <c:pt idx="30">
                  <c:v>5.5081260910086289</c:v>
                </c:pt>
                <c:pt idx="31">
                  <c:v>5.2267821978897162</c:v>
                </c:pt>
                <c:pt idx="32">
                  <c:v>4.8353821967456803</c:v>
                </c:pt>
                <c:pt idx="33">
                  <c:v>4.8539633776036206</c:v>
                </c:pt>
                <c:pt idx="34">
                  <c:v>5.173161382924496</c:v>
                </c:pt>
                <c:pt idx="35">
                  <c:v>5.5216022445287516</c:v>
                </c:pt>
                <c:pt idx="36">
                  <c:v>5.786656466988835</c:v>
                </c:pt>
                <c:pt idx="37">
                  <c:v>5.8528685221680066</c:v>
                </c:pt>
                <c:pt idx="38">
                  <c:v>5.0211189807110985</c:v>
                </c:pt>
                <c:pt idx="39">
                  <c:v>4.4410674951592624</c:v>
                </c:pt>
                <c:pt idx="40">
                  <c:v>4.4901876413567638</c:v>
                </c:pt>
              </c:numCache>
            </c:numRef>
          </c:yVal>
        </c:ser>
        <c:ser>
          <c:idx val="1"/>
          <c:order val="1"/>
          <c:tx>
            <c:strRef>
              <c:f>TS5.12!$C$4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TS5.12!$C$5:$C$45</c:f>
              <c:numCache>
                <c:formatCode>0%</c:formatCode>
                <c:ptCount val="41"/>
                <c:pt idx="0">
                  <c:v>3.673402107699574</c:v>
                </c:pt>
                <c:pt idx="1">
                  <c:v>4.0952574263677786</c:v>
                </c:pt>
                <c:pt idx="2">
                  <c:v>4.6259660352773047</c:v>
                </c:pt>
                <c:pt idx="3">
                  <c:v>5.0588574322469055</c:v>
                </c:pt>
                <c:pt idx="4">
                  <c:v>5.049796234002538</c:v>
                </c:pt>
                <c:pt idx="5">
                  <c:v>4.828427415842607</c:v>
                </c:pt>
                <c:pt idx="6">
                  <c:v>4.6089256789805511</c:v>
                </c:pt>
                <c:pt idx="7">
                  <c:v>4.6237804846100143</c:v>
                </c:pt>
                <c:pt idx="8">
                  <c:v>4.618403544958829</c:v>
                </c:pt>
                <c:pt idx="9">
                  <c:v>5.0492037842039519</c:v>
                </c:pt>
                <c:pt idx="10">
                  <c:v>5.4297777923403716</c:v>
                </c:pt>
                <c:pt idx="11">
                  <c:v>5.8124246455110296</c:v>
                </c:pt>
                <c:pt idx="12">
                  <c:v>5.9966847959971812</c:v>
                </c:pt>
                <c:pt idx="13">
                  <c:v>6.1619188449324058</c:v>
                </c:pt>
                <c:pt idx="14">
                  <c:v>6.1884222592676936</c:v>
                </c:pt>
                <c:pt idx="15">
                  <c:v>6.2603195326730106</c:v>
                </c:pt>
                <c:pt idx="16">
                  <c:v>6.8345006275574391</c:v>
                </c:pt>
                <c:pt idx="17">
                  <c:v>8.0592197443893969</c:v>
                </c:pt>
                <c:pt idx="18">
                  <c:v>8.7603192947116639</c:v>
                </c:pt>
                <c:pt idx="19">
                  <c:v>9.3881895596704368</c:v>
                </c:pt>
                <c:pt idx="20">
                  <c:v>9.5834857188146216</c:v>
                </c:pt>
                <c:pt idx="21">
                  <c:v>9.1096442268965241</c:v>
                </c:pt>
                <c:pt idx="22">
                  <c:v>8.5891271080823213</c:v>
                </c:pt>
                <c:pt idx="23">
                  <c:v>8.1774646066090426</c:v>
                </c:pt>
                <c:pt idx="24">
                  <c:v>8.034680998971762</c:v>
                </c:pt>
                <c:pt idx="25">
                  <c:v>7.9035161854767564</c:v>
                </c:pt>
                <c:pt idx="26">
                  <c:v>7.6434528873282241</c:v>
                </c:pt>
                <c:pt idx="27">
                  <c:v>7.5496854275599796</c:v>
                </c:pt>
                <c:pt idx="28">
                  <c:v>7.6776915082231545</c:v>
                </c:pt>
                <c:pt idx="29">
                  <c:v>7.7066179118868829</c:v>
                </c:pt>
                <c:pt idx="30">
                  <c:v>7.6688614215455626</c:v>
                </c:pt>
                <c:pt idx="31">
                  <c:v>7.7039412763641151</c:v>
                </c:pt>
                <c:pt idx="32">
                  <c:v>7.4494197026247413</c:v>
                </c:pt>
                <c:pt idx="33">
                  <c:v>7.3003376705685046</c:v>
                </c:pt>
                <c:pt idx="34">
                  <c:v>7.1363254304319703</c:v>
                </c:pt>
                <c:pt idx="35">
                  <c:v>7.2777742793504041</c:v>
                </c:pt>
                <c:pt idx="36">
                  <c:v>7.5696994031456919</c:v>
                </c:pt>
                <c:pt idx="37">
                  <c:v>7.5155053939490273</c:v>
                </c:pt>
                <c:pt idx="38">
                  <c:v>7.625399253608574</c:v>
                </c:pt>
                <c:pt idx="39">
                  <c:v>7.6381484765133685</c:v>
                </c:pt>
                <c:pt idx="40">
                  <c:v>7.4050673857212619</c:v>
                </c:pt>
              </c:numCache>
            </c:numRef>
          </c:yVal>
        </c:ser>
        <c:ser>
          <c:idx val="2"/>
          <c:order val="2"/>
          <c:tx>
            <c:strRef>
              <c:f>TS5.12!$D$4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TS5.12!$D$5:$D$45</c:f>
              <c:numCache>
                <c:formatCode>0%</c:formatCode>
                <c:ptCount val="41"/>
                <c:pt idx="0">
                  <c:v>2.9471467172127812</c:v>
                </c:pt>
                <c:pt idx="1">
                  <c:v>2.8943842174415675</c:v>
                </c:pt>
                <c:pt idx="2">
                  <c:v>2.8916988103676418</c:v>
                </c:pt>
                <c:pt idx="3">
                  <c:v>2.9261906489102927</c:v>
                </c:pt>
                <c:pt idx="4">
                  <c:v>2.9153294062502697</c:v>
                </c:pt>
                <c:pt idx="5">
                  <c:v>2.8978754651852157</c:v>
                </c:pt>
                <c:pt idx="6">
                  <c:v>2.9477941245452981</c:v>
                </c:pt>
                <c:pt idx="7">
                  <c:v>3.0874896477654228</c:v>
                </c:pt>
                <c:pt idx="8">
                  <c:v>3.1995503478174876</c:v>
                </c:pt>
                <c:pt idx="9">
                  <c:v>3.2375173227884368</c:v>
                </c:pt>
                <c:pt idx="10">
                  <c:v>3.3036090017105062</c:v>
                </c:pt>
                <c:pt idx="11">
                  <c:v>3.3695114668984889</c:v>
                </c:pt>
                <c:pt idx="12">
                  <c:v>3.5023971630786006</c:v>
                </c:pt>
                <c:pt idx="13">
                  <c:v>3.5949407460110612</c:v>
                </c:pt>
                <c:pt idx="14">
                  <c:v>3.6779628960014401</c:v>
                </c:pt>
                <c:pt idx="15">
                  <c:v>3.7993360452206435</c:v>
                </c:pt>
                <c:pt idx="16">
                  <c:v>3.8420115174412639</c:v>
                </c:pt>
                <c:pt idx="17">
                  <c:v>3.942016676800018</c:v>
                </c:pt>
                <c:pt idx="18">
                  <c:v>3.890077902868736</c:v>
                </c:pt>
                <c:pt idx="19">
                  <c:v>3.9147516153543549</c:v>
                </c:pt>
                <c:pt idx="20">
                  <c:v>3.780181979287919</c:v>
                </c:pt>
                <c:pt idx="21">
                  <c:v>3.6841959535467725</c:v>
                </c:pt>
                <c:pt idx="22">
                  <c:v>3.7218669096223072</c:v>
                </c:pt>
                <c:pt idx="23">
                  <c:v>3.8919726164988142</c:v>
                </c:pt>
                <c:pt idx="24">
                  <c:v>3.9285985183686889</c:v>
                </c:pt>
                <c:pt idx="25">
                  <c:v>3.9174262475764476</c:v>
                </c:pt>
                <c:pt idx="26">
                  <c:v>4.04411939212227</c:v>
                </c:pt>
                <c:pt idx="27">
                  <c:v>4.186997894080025</c:v>
                </c:pt>
                <c:pt idx="28">
                  <c:v>4.3513903462749228</c:v>
                </c:pt>
                <c:pt idx="29">
                  <c:v>4.5518347318468786</c:v>
                </c:pt>
                <c:pt idx="30">
                  <c:v>4.6433373113585219</c:v>
                </c:pt>
                <c:pt idx="31">
                  <c:v>4.5655416408467815</c:v>
                </c:pt>
                <c:pt idx="32">
                  <c:v>4.5889882952013883</c:v>
                </c:pt>
                <c:pt idx="33">
                  <c:v>4.6630103299039236</c:v>
                </c:pt>
                <c:pt idx="34">
                  <c:v>4.6350011847405419</c:v>
                </c:pt>
                <c:pt idx="35">
                  <c:v>4.7945169848618843</c:v>
                </c:pt>
                <c:pt idx="36">
                  <c:v>4.7873205771565059</c:v>
                </c:pt>
                <c:pt idx="37">
                  <c:v>4.8924105401715954</c:v>
                </c:pt>
                <c:pt idx="38">
                  <c:v>5.076794718764468</c:v>
                </c:pt>
                <c:pt idx="39">
                  <c:v>5.3449660807410142</c:v>
                </c:pt>
                <c:pt idx="40">
                  <c:v>5.2562462819750149</c:v>
                </c:pt>
              </c:numCache>
            </c:numRef>
          </c:yVal>
        </c:ser>
        <c:ser>
          <c:idx val="3"/>
          <c:order val="3"/>
          <c:tx>
            <c:strRef>
              <c:f>TS5.12!$E$4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TS5.12!$E$5:$E$45</c:f>
              <c:numCache>
                <c:formatCode>0%</c:formatCode>
                <c:ptCount val="41"/>
                <c:pt idx="0">
                  <c:v>4.0431553207071627</c:v>
                </c:pt>
                <c:pt idx="1">
                  <c:v>3.961862835175392</c:v>
                </c:pt>
                <c:pt idx="2">
                  <c:v>4.0280607496663166</c:v>
                </c:pt>
                <c:pt idx="3">
                  <c:v>3.9756913525709434</c:v>
                </c:pt>
                <c:pt idx="4">
                  <c:v>3.9868701902618766</c:v>
                </c:pt>
                <c:pt idx="5">
                  <c:v>4.1423534811227238</c:v>
                </c:pt>
                <c:pt idx="6">
                  <c:v>4.2302830826486915</c:v>
                </c:pt>
                <c:pt idx="7">
                  <c:v>4.2225495589698836</c:v>
                </c:pt>
                <c:pt idx="8">
                  <c:v>4.2557712738331368</c:v>
                </c:pt>
                <c:pt idx="9">
                  <c:v>4.3594492593321803</c:v>
                </c:pt>
                <c:pt idx="10">
                  <c:v>4.3987858246111786</c:v>
                </c:pt>
                <c:pt idx="11">
                  <c:v>4.3270422409804636</c:v>
                </c:pt>
                <c:pt idx="12">
                  <c:v>4.2484636210172519</c:v>
                </c:pt>
                <c:pt idx="13">
                  <c:v>4.2762098292011927</c:v>
                </c:pt>
                <c:pt idx="14">
                  <c:v>4.3028817105412376</c:v>
                </c:pt>
                <c:pt idx="15">
                  <c:v>4.2518437064214147</c:v>
                </c:pt>
                <c:pt idx="16">
                  <c:v>4.2594212987195608</c:v>
                </c:pt>
                <c:pt idx="17">
                  <c:v>4.3993046172425707</c:v>
                </c:pt>
                <c:pt idx="18">
                  <c:v>4.3944076325795436</c:v>
                </c:pt>
                <c:pt idx="19">
                  <c:v>4.5867801812876738</c:v>
                </c:pt>
                <c:pt idx="20">
                  <c:v>4.6611357243806602</c:v>
                </c:pt>
                <c:pt idx="21">
                  <c:v>4.6283314919102789</c:v>
                </c:pt>
                <c:pt idx="22">
                  <c:v>4.5046535681241044</c:v>
                </c:pt>
                <c:pt idx="23">
                  <c:v>4.5304119850986311</c:v>
                </c:pt>
                <c:pt idx="24">
                  <c:v>4.534275465099328</c:v>
                </c:pt>
                <c:pt idx="25">
                  <c:v>4.4540085032699466</c:v>
                </c:pt>
                <c:pt idx="26">
                  <c:v>4.5465715254197203</c:v>
                </c:pt>
                <c:pt idx="27">
                  <c:v>4.607472705952981</c:v>
                </c:pt>
                <c:pt idx="28">
                  <c:v>4.6465395272130481</c:v>
                </c:pt>
                <c:pt idx="29">
                  <c:v>4.9501742784340346</c:v>
                </c:pt>
                <c:pt idx="30">
                  <c:v>5.186761735704744</c:v>
                </c:pt>
                <c:pt idx="31">
                  <c:v>5.3010066720086666</c:v>
                </c:pt>
                <c:pt idx="32">
                  <c:v>5.4342780747010515</c:v>
                </c:pt>
                <c:pt idx="33">
                  <c:v>5.7123809243106978</c:v>
                </c:pt>
                <c:pt idx="34">
                  <c:v>6.2005655746992936</c:v>
                </c:pt>
                <c:pt idx="35">
                  <c:v>6.8410877340457281</c:v>
                </c:pt>
                <c:pt idx="36">
                  <c:v>7.3673193269664443</c:v>
                </c:pt>
                <c:pt idx="37">
                  <c:v>7.5841021060444698</c:v>
                </c:pt>
                <c:pt idx="38">
                  <c:v>7.5348302145314046</c:v>
                </c:pt>
                <c:pt idx="39">
                  <c:v>7.4158351396169646</c:v>
                </c:pt>
                <c:pt idx="40">
                  <c:v>7.5666295943645716</c:v>
                </c:pt>
              </c:numCache>
            </c:numRef>
          </c:yVal>
        </c:ser>
        <c:ser>
          <c:idx val="6"/>
          <c:order val="4"/>
          <c:tx>
            <c:strRef>
              <c:f>TS5.12!$F$4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TS5.12!$F$5:$F$45</c:f>
              <c:numCache>
                <c:formatCode>0%</c:formatCode>
                <c:ptCount val="41"/>
                <c:pt idx="0">
                  <c:v>4.2453350440712141</c:v>
                </c:pt>
                <c:pt idx="1">
                  <c:v>4.496562800999377</c:v>
                </c:pt>
                <c:pt idx="2">
                  <c:v>4.667396007279387</c:v>
                </c:pt>
                <c:pt idx="3">
                  <c:v>4.4149525907430354</c:v>
                </c:pt>
                <c:pt idx="4">
                  <c:v>4.4750672338380308</c:v>
                </c:pt>
                <c:pt idx="5">
                  <c:v>4.0461253068262666</c:v>
                </c:pt>
                <c:pt idx="6">
                  <c:v>3.756262158196213</c:v>
                </c:pt>
                <c:pt idx="7">
                  <c:v>3.7453052871754013</c:v>
                </c:pt>
                <c:pt idx="8">
                  <c:v>3.8410915908579875</c:v>
                </c:pt>
                <c:pt idx="9">
                  <c:v>4.0477609188565156</c:v>
                </c:pt>
                <c:pt idx="10">
                  <c:v>4.0940429670059757</c:v>
                </c:pt>
                <c:pt idx="11">
                  <c:v>4.1131830670823257</c:v>
                </c:pt>
                <c:pt idx="12">
                  <c:v>4.213243211784274</c:v>
                </c:pt>
                <c:pt idx="13">
                  <c:v>4.2774270951452431</c:v>
                </c:pt>
                <c:pt idx="14">
                  <c:v>4.3924511582837136</c:v>
                </c:pt>
                <c:pt idx="15">
                  <c:v>4.4659107099294797</c:v>
                </c:pt>
                <c:pt idx="16">
                  <c:v>4.729586579504824</c:v>
                </c:pt>
                <c:pt idx="17">
                  <c:v>5.0240570742530135</c:v>
                </c:pt>
                <c:pt idx="18">
                  <c:v>5.3898176439994776</c:v>
                </c:pt>
                <c:pt idx="19">
                  <c:v>5.9066413365637311</c:v>
                </c:pt>
                <c:pt idx="20">
                  <c:v>5.8054979975380006</c:v>
                </c:pt>
                <c:pt idx="21">
                  <c:v>5.5003362039982395</c:v>
                </c:pt>
                <c:pt idx="22">
                  <c:v>5.2097255709756416</c:v>
                </c:pt>
                <c:pt idx="23">
                  <c:v>5.1926005573720015</c:v>
                </c:pt>
                <c:pt idx="24">
                  <c:v>5.1033652416299695</c:v>
                </c:pt>
                <c:pt idx="25">
                  <c:v>5.0640391812140981</c:v>
                </c:pt>
                <c:pt idx="26">
                  <c:v>5.1530059013476945</c:v>
                </c:pt>
                <c:pt idx="27">
                  <c:v>5.4632275292307959</c:v>
                </c:pt>
                <c:pt idx="28">
                  <c:v>5.8868766507927086</c:v>
                </c:pt>
                <c:pt idx="29">
                  <c:v>6.5963477271504747</c:v>
                </c:pt>
                <c:pt idx="30">
                  <c:v>6.9824653929468576</c:v>
                </c:pt>
                <c:pt idx="31">
                  <c:v>6.6497327032644318</c:v>
                </c:pt>
                <c:pt idx="32">
                  <c:v>6.1232776431162668</c:v>
                </c:pt>
                <c:pt idx="33">
                  <c:v>6.0636906398523127</c:v>
                </c:pt>
                <c:pt idx="34">
                  <c:v>6.3280893672687659</c:v>
                </c:pt>
                <c:pt idx="35">
                  <c:v>6.6237177879033613</c:v>
                </c:pt>
                <c:pt idx="36">
                  <c:v>7.0092354771313099</c:v>
                </c:pt>
                <c:pt idx="37">
                  <c:v>6.9771934209186108</c:v>
                </c:pt>
                <c:pt idx="38">
                  <c:v>6.4844897084393214</c:v>
                </c:pt>
                <c:pt idx="39">
                  <c:v>6.3959610105309936</c:v>
                </c:pt>
                <c:pt idx="40">
                  <c:v>6.5947535313325396</c:v>
                </c:pt>
              </c:numCache>
            </c:numRef>
          </c:yVal>
        </c:ser>
        <c:ser>
          <c:idx val="4"/>
          <c:order val="5"/>
          <c:tx>
            <c:strRef>
              <c:f>TS5.12!$G$4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TS5.12!$G$5:$G$45</c:f>
              <c:numCache>
                <c:formatCode>0%</c:formatCode>
                <c:ptCount val="41"/>
                <c:pt idx="0">
                  <c:v>2.8585680514788576</c:v>
                </c:pt>
                <c:pt idx="1">
                  <c:v>2.9084210036058171</c:v>
                </c:pt>
                <c:pt idx="2">
                  <c:v>3.0208672499076128</c:v>
                </c:pt>
                <c:pt idx="3">
                  <c:v>2.955063154060396</c:v>
                </c:pt>
                <c:pt idx="4">
                  <c:v>3.2919493549140246</c:v>
                </c:pt>
                <c:pt idx="5">
                  <c:v>3.6201894861762551</c:v>
                </c:pt>
                <c:pt idx="6">
                  <c:v>3.4991047490264386</c:v>
                </c:pt>
                <c:pt idx="7">
                  <c:v>3.4787062269260951</c:v>
                </c:pt>
                <c:pt idx="8">
                  <c:v>3.3893289517927481</c:v>
                </c:pt>
                <c:pt idx="9">
                  <c:v>3.4354663853024006</c:v>
                </c:pt>
                <c:pt idx="10">
                  <c:v>3.7604187968177851</c:v>
                </c:pt>
                <c:pt idx="11">
                  <c:v>4.1305672357896679</c:v>
                </c:pt>
                <c:pt idx="12">
                  <c:v>4.3994338054755966</c:v>
                </c:pt>
                <c:pt idx="13">
                  <c:v>4.3467480819801114</c:v>
                </c:pt>
                <c:pt idx="14">
                  <c:v>4.1440923004174914</c:v>
                </c:pt>
                <c:pt idx="15">
                  <c:v>4.0509630337080527</c:v>
                </c:pt>
                <c:pt idx="16">
                  <c:v>4.1571459786303979</c:v>
                </c:pt>
                <c:pt idx="17">
                  <c:v>4.2617253720722825</c:v>
                </c:pt>
                <c:pt idx="18">
                  <c:v>4.2695381705834796</c:v>
                </c:pt>
                <c:pt idx="19">
                  <c:v>4.6371667595619268</c:v>
                </c:pt>
                <c:pt idx="20">
                  <c:v>5.202664873277894</c:v>
                </c:pt>
                <c:pt idx="21">
                  <c:v>5.6240229609131998</c:v>
                </c:pt>
                <c:pt idx="22">
                  <c:v>6.259027039516738</c:v>
                </c:pt>
                <c:pt idx="23">
                  <c:v>6.7152207270622348</c:v>
                </c:pt>
                <c:pt idx="24">
                  <c:v>6.4566232713157605</c:v>
                </c:pt>
                <c:pt idx="25">
                  <c:v>6.1064771285126369</c:v>
                </c:pt>
                <c:pt idx="26">
                  <c:v>6.0634110471598115</c:v>
                </c:pt>
                <c:pt idx="27">
                  <c:v>6.5858989384061388</c:v>
                </c:pt>
                <c:pt idx="28">
                  <c:v>6.8708102355037308</c:v>
                </c:pt>
                <c:pt idx="29">
                  <c:v>7.0948946864364109</c:v>
                </c:pt>
                <c:pt idx="30">
                  <c:v>7.1155056944137041</c:v>
                </c:pt>
                <c:pt idx="31">
                  <c:v>7.0962109461284006</c:v>
                </c:pt>
                <c:pt idx="32">
                  <c:v>7.1798720518120085</c:v>
                </c:pt>
                <c:pt idx="33">
                  <c:v>7.5079907728303077</c:v>
                </c:pt>
                <c:pt idx="34">
                  <c:v>7.6114869801895848</c:v>
                </c:pt>
                <c:pt idx="35">
                  <c:v>7.8696558982871281</c:v>
                </c:pt>
                <c:pt idx="36">
                  <c:v>8.2803015942849445</c:v>
                </c:pt>
                <c:pt idx="37">
                  <c:v>8.4652022786721268</c:v>
                </c:pt>
                <c:pt idx="38">
                  <c:v>8.6457288316762657</c:v>
                </c:pt>
                <c:pt idx="39">
                  <c:v>8.9185917100572247</c:v>
                </c:pt>
                <c:pt idx="40">
                  <c:v>8.7077364721879018</c:v>
                </c:pt>
              </c:numCache>
            </c:numRef>
          </c:yVal>
        </c:ser>
        <c:ser>
          <c:idx val="7"/>
          <c:order val="6"/>
          <c:tx>
            <c:strRef>
              <c:f>TS5.12!$H$4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TS5.12!$H$5:$H$45</c:f>
              <c:numCache>
                <c:formatCode>0%</c:formatCode>
                <c:ptCount val="41"/>
                <c:pt idx="0">
                  <c:v>3.2805829141213203</c:v>
                </c:pt>
                <c:pt idx="1">
                  <c:v>3.3446158886670001</c:v>
                </c:pt>
                <c:pt idx="2">
                  <c:v>3.3138270148680529</c:v>
                </c:pt>
                <c:pt idx="3">
                  <c:v>3.2674353238783431</c:v>
                </c:pt>
                <c:pt idx="4">
                  <c:v>3.2185028206429274</c:v>
                </c:pt>
                <c:pt idx="5">
                  <c:v>3.1318611476053166</c:v>
                </c:pt>
                <c:pt idx="6">
                  <c:v>3.060033980798623</c:v>
                </c:pt>
                <c:pt idx="7">
                  <c:v>3.149454880969341</c:v>
                </c:pt>
                <c:pt idx="8">
                  <c:v>3.190804154052131</c:v>
                </c:pt>
                <c:pt idx="9">
                  <c:v>3.2479400232394031</c:v>
                </c:pt>
                <c:pt idx="10">
                  <c:v>3.3466931372318656</c:v>
                </c:pt>
                <c:pt idx="11">
                  <c:v>3.3834705202702131</c:v>
                </c:pt>
                <c:pt idx="12">
                  <c:v>3.4282877031616641</c:v>
                </c:pt>
                <c:pt idx="13">
                  <c:v>3.4115633273595538</c:v>
                </c:pt>
                <c:pt idx="14">
                  <c:v>3.3706057345604266</c:v>
                </c:pt>
                <c:pt idx="15">
                  <c:v>3.3239938726787335</c:v>
                </c:pt>
                <c:pt idx="16">
                  <c:v>3.4912356260571666</c:v>
                </c:pt>
                <c:pt idx="17">
                  <c:v>3.5050016903800341</c:v>
                </c:pt>
                <c:pt idx="18">
                  <c:v>3.4674434855860121</c:v>
                </c:pt>
                <c:pt idx="19">
                  <c:v>3.5607214963239504</c:v>
                </c:pt>
                <c:pt idx="20">
                  <c:v>3.7150072102418461</c:v>
                </c:pt>
                <c:pt idx="21">
                  <c:v>3.8176096167364229</c:v>
                </c:pt>
                <c:pt idx="22">
                  <c:v>4.0036382897616107</c:v>
                </c:pt>
                <c:pt idx="23">
                  <c:v>4.1647834806356956</c:v>
                </c:pt>
                <c:pt idx="24">
                  <c:v>4.2905869554353533</c:v>
                </c:pt>
                <c:pt idx="25">
                  <c:v>4.2877572662784793</c:v>
                </c:pt>
                <c:pt idx="26">
                  <c:v>4.5884239329506009</c:v>
                </c:pt>
                <c:pt idx="27">
                  <c:v>4.8352398795607261</c:v>
                </c:pt>
                <c:pt idx="28">
                  <c:v>4.9264943718187846</c:v>
                </c:pt>
                <c:pt idx="29">
                  <c:v>4.9610761749885848</c:v>
                </c:pt>
                <c:pt idx="30">
                  <c:v>4.8771371164239046</c:v>
                </c:pt>
                <c:pt idx="31">
                  <c:v>4.8022564102564056</c:v>
                </c:pt>
                <c:pt idx="32">
                  <c:v>4.6338208727535477</c:v>
                </c:pt>
                <c:pt idx="33">
                  <c:v>4.6182505317243097</c:v>
                </c:pt>
                <c:pt idx="34">
                  <c:v>4.7183011431718507</c:v>
                </c:pt>
                <c:pt idx="35">
                  <c:v>4.9302103013107432</c:v>
                </c:pt>
                <c:pt idx="36">
                  <c:v>5.1559149481528168</c:v>
                </c:pt>
                <c:pt idx="37">
                  <c:v>5.3259596228992034</c:v>
                </c:pt>
                <c:pt idx="38">
                  <c:v>4.9884102410358677</c:v>
                </c:pt>
                <c:pt idx="39">
                  <c:v>5.2778184614986623</c:v>
                </c:pt>
                <c:pt idx="40">
                  <c:v>5.2775056782296357</c:v>
                </c:pt>
              </c:numCache>
            </c:numRef>
          </c:yVal>
        </c:ser>
        <c:ser>
          <c:idx val="5"/>
          <c:order val="7"/>
          <c:tx>
            <c:strRef>
              <c:f>TS5.12!$I$4</c:f>
              <c:strCache>
                <c:ptCount val="1"/>
                <c:pt idx="0">
                  <c:v>Australia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TS5.12!$A$5:$A$45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TS5.12!$I$5:$I$45</c:f>
              <c:numCache>
                <c:formatCode>0%</c:formatCode>
                <c:ptCount val="41"/>
                <c:pt idx="0">
                  <c:v>4.0769995723783499</c:v>
                </c:pt>
                <c:pt idx="1">
                  <c:v>4.1699062902909398</c:v>
                </c:pt>
                <c:pt idx="2">
                  <c:v>4.2580785547175006</c:v>
                </c:pt>
                <c:pt idx="3">
                  <c:v>4.3061844844852342</c:v>
                </c:pt>
                <c:pt idx="4">
                  <c:v>4.3865690294156998</c:v>
                </c:pt>
                <c:pt idx="5">
                  <c:v>4.4299004657895065</c:v>
                </c:pt>
                <c:pt idx="6">
                  <c:v>4.4017370292564806</c:v>
                </c:pt>
                <c:pt idx="7">
                  <c:v>4.2910018678482462</c:v>
                </c:pt>
                <c:pt idx="8">
                  <c:v>4.3294127711648773</c:v>
                </c:pt>
                <c:pt idx="9">
                  <c:v>4.1462128398200742</c:v>
                </c:pt>
                <c:pt idx="10">
                  <c:v>4.2185546060642363</c:v>
                </c:pt>
                <c:pt idx="11">
                  <c:v>4.3178618565174256</c:v>
                </c:pt>
                <c:pt idx="12">
                  <c:v>4.3231938533071981</c:v>
                </c:pt>
                <c:pt idx="13">
                  <c:v>4.3155308578425275</c:v>
                </c:pt>
                <c:pt idx="14">
                  <c:v>4.2150230981963048</c:v>
                </c:pt>
                <c:pt idx="15">
                  <c:v>4.3370571457850877</c:v>
                </c:pt>
                <c:pt idx="16">
                  <c:v>4.3789038560142046</c:v>
                </c:pt>
                <c:pt idx="17">
                  <c:v>4.4914137143120589</c:v>
                </c:pt>
                <c:pt idx="18">
                  <c:v>4.5578174772283075</c:v>
                </c:pt>
                <c:pt idx="19">
                  <c:v>4.831831865551643</c:v>
                </c:pt>
                <c:pt idx="20">
                  <c:v>4.9072822952877004</c:v>
                </c:pt>
                <c:pt idx="21">
                  <c:v>5.0979951982162532</c:v>
                </c:pt>
                <c:pt idx="22">
                  <c:v>5.0763969732246812</c:v>
                </c:pt>
                <c:pt idx="23">
                  <c:v>4.9210795668803495</c:v>
                </c:pt>
                <c:pt idx="24">
                  <c:v>5.0528732658538944</c:v>
                </c:pt>
                <c:pt idx="25">
                  <c:v>5.1050486818477223</c:v>
                </c:pt>
                <c:pt idx="26">
                  <c:v>5.0216475374110141</c:v>
                </c:pt>
                <c:pt idx="27">
                  <c:v>5.2103253158665082</c:v>
                </c:pt>
                <c:pt idx="28">
                  <c:v>5.4256022622804476</c:v>
                </c:pt>
                <c:pt idx="29">
                  <c:v>5.7045702275465233</c:v>
                </c:pt>
                <c:pt idx="30">
                  <c:v>5.9776945600170279</c:v>
                </c:pt>
                <c:pt idx="31">
                  <c:v>5.8809704676128378</c:v>
                </c:pt>
                <c:pt idx="32">
                  <c:v>6.0162310339368581</c:v>
                </c:pt>
                <c:pt idx="33">
                  <c:v>6.3367569435342608</c:v>
                </c:pt>
                <c:pt idx="34">
                  <c:v>6.5781574566508052</c:v>
                </c:pt>
                <c:pt idx="35">
                  <c:v>6.939476445680322</c:v>
                </c:pt>
                <c:pt idx="36">
                  <c:v>7.1693107252676702</c:v>
                </c:pt>
                <c:pt idx="37">
                  <c:v>7.4961375521890261</c:v>
                </c:pt>
                <c:pt idx="38">
                  <c:v>7.2314395264491829</c:v>
                </c:pt>
                <c:pt idx="39">
                  <c:v>6.2875056414323796</c:v>
                </c:pt>
                <c:pt idx="40">
                  <c:v>6.5297536977622705</c:v>
                </c:pt>
              </c:numCache>
            </c:numRef>
          </c:yVal>
        </c:ser>
        <c:dLbls/>
        <c:axId val="149922944"/>
        <c:axId val="149924864"/>
      </c:scatterChart>
      <c:valAx>
        <c:axId val="149922944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Expressed in years of household disposable income (about 70-80% of national income), the capital/income ratio appears to be larger than when it is expressed in years of national income. 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 Narrow"/>
                    <a:cs typeface="Arial Narrow"/>
                  </a:rPr>
                  <a:t>Sources and series  : see piketty.pse.ens.fr/capital21c. </a:t>
                </a:r>
              </a:p>
            </c:rich>
          </c:tx>
          <c:layout>
            <c:manualLayout>
              <c:xMode val="edge"/>
              <c:yMode val="edge"/>
              <c:x val="0.14065040027159301"/>
              <c:y val="0.90896733347520797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924864"/>
        <c:crosses val="autoZero"/>
        <c:crossBetween val="midCat"/>
      </c:valAx>
      <c:valAx>
        <c:axId val="149924864"/>
        <c:scaling>
          <c:orientation val="minMax"/>
          <c:max val="10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Private</a:t>
                </a:r>
                <a:r>
                  <a:rPr lang="fr-FR" baseline="0"/>
                  <a:t> capital (% disposable household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1701417848206907E-3"/>
              <c:y val="0.179347826086956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4992294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597998331943"/>
          <c:y val="9.3750000000000111E-2"/>
          <c:w val="0.32693911592994213"/>
          <c:h val="0.2432065217391300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400">
              <a:latin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5.5. Private and public capital in rich countries, 1970-2010</a:t>
            </a:r>
            <a:r>
              <a:rPr lang="fr-FR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203535911602210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370860927152508E-2"/>
          <c:y val="7.0652173913043514E-2"/>
          <c:w val="0.87996688741721796"/>
          <c:h val="0.79619565217391419"/>
        </c:manualLayout>
      </c:layout>
      <c:scatterChart>
        <c:scatterStyle val="lineMarker"/>
        <c:ser>
          <c:idx val="0"/>
          <c:order val="0"/>
          <c:tx>
            <c:strRef>
              <c:f>TS5.1!$B$4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TS5.1!$B$5:$B$45</c:f>
              <c:numCache>
                <c:formatCode>0%</c:formatCode>
                <c:ptCount val="41"/>
                <c:pt idx="0">
                  <c:v>3.4226537188975712</c:v>
                </c:pt>
                <c:pt idx="1">
                  <c:v>3.4088377503539355</c:v>
                </c:pt>
                <c:pt idx="2">
                  <c:v>3.4871415454462347</c:v>
                </c:pt>
                <c:pt idx="3">
                  <c:v>3.3918808399871017</c:v>
                </c:pt>
                <c:pt idx="4">
                  <c:v>3.2149786413857973</c:v>
                </c:pt>
                <c:pt idx="5">
                  <c:v>3.1996274285959641</c:v>
                </c:pt>
                <c:pt idx="6">
                  <c:v>3.2677394156192463</c:v>
                </c:pt>
                <c:pt idx="7">
                  <c:v>3.2569104151823725</c:v>
                </c:pt>
                <c:pt idx="8">
                  <c:v>3.2186925830129525</c:v>
                </c:pt>
                <c:pt idx="9">
                  <c:v>3.329303060115663</c:v>
                </c:pt>
                <c:pt idx="10">
                  <c:v>3.549280918463293</c:v>
                </c:pt>
                <c:pt idx="11">
                  <c:v>3.50605987885847</c:v>
                </c:pt>
                <c:pt idx="12">
                  <c:v>3.5893093360470303</c:v>
                </c:pt>
                <c:pt idx="13">
                  <c:v>3.569471095215627</c:v>
                </c:pt>
                <c:pt idx="14">
                  <c:v>3.3911120614284846</c:v>
                </c:pt>
                <c:pt idx="15">
                  <c:v>3.4551967348475925</c:v>
                </c:pt>
                <c:pt idx="16">
                  <c:v>3.6350989216437783</c:v>
                </c:pt>
                <c:pt idx="17">
                  <c:v>3.6619046165247711</c:v>
                </c:pt>
                <c:pt idx="18">
                  <c:v>3.6226930462800104</c:v>
                </c:pt>
                <c:pt idx="19">
                  <c:v>3.7293765270503387</c:v>
                </c:pt>
                <c:pt idx="20">
                  <c:v>3.721940025269058</c:v>
                </c:pt>
                <c:pt idx="21">
                  <c:v>3.7741848893065275</c:v>
                </c:pt>
                <c:pt idx="22">
                  <c:v>3.7862470745056762</c:v>
                </c:pt>
                <c:pt idx="23">
                  <c:v>3.8004754680065398</c:v>
                </c:pt>
                <c:pt idx="24">
                  <c:v>3.7165334939478738</c:v>
                </c:pt>
                <c:pt idx="25">
                  <c:v>3.7760689748010057</c:v>
                </c:pt>
                <c:pt idx="26">
                  <c:v>3.8854873001704133</c:v>
                </c:pt>
                <c:pt idx="27">
                  <c:v>4.0093141285825782</c:v>
                </c:pt>
                <c:pt idx="28">
                  <c:v>4.2395115893288189</c:v>
                </c:pt>
                <c:pt idx="29">
                  <c:v>4.5210899378063951</c:v>
                </c:pt>
                <c:pt idx="30">
                  <c:v>4.5034758561165029</c:v>
                </c:pt>
                <c:pt idx="31">
                  <c:v>4.3644973440999051</c:v>
                </c:pt>
                <c:pt idx="32">
                  <c:v>4.1682991648010974</c:v>
                </c:pt>
                <c:pt idx="33">
                  <c:v>4.2115182199503556</c:v>
                </c:pt>
                <c:pt idx="34">
                  <c:v>4.4712052535142339</c:v>
                </c:pt>
                <c:pt idx="35">
                  <c:v>4.6984321330890051</c:v>
                </c:pt>
                <c:pt idx="36">
                  <c:v>4.8775009383288763</c:v>
                </c:pt>
                <c:pt idx="37">
                  <c:v>4.9402320000077449</c:v>
                </c:pt>
                <c:pt idx="38">
                  <c:v>4.3601604779180008</c:v>
                </c:pt>
                <c:pt idx="39">
                  <c:v>4.0607640596731978</c:v>
                </c:pt>
                <c:pt idx="40">
                  <c:v>4.0992189539340229</c:v>
                </c:pt>
              </c:numCache>
            </c:numRef>
          </c:yVal>
        </c:ser>
        <c:ser>
          <c:idx val="1"/>
          <c:order val="1"/>
          <c:tx>
            <c:strRef>
              <c:f>TS5.1!$C$4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TS5.1!$C$5:$C$45</c:f>
              <c:numCache>
                <c:formatCode>0%</c:formatCode>
                <c:ptCount val="41"/>
                <c:pt idx="0">
                  <c:v>2.9862145656142949</c:v>
                </c:pt>
                <c:pt idx="1">
                  <c:v>3.2799380147943409</c:v>
                </c:pt>
                <c:pt idx="2">
                  <c:v>3.7348042803843233</c:v>
                </c:pt>
                <c:pt idx="3">
                  <c:v>4.036507904537916</c:v>
                </c:pt>
                <c:pt idx="4">
                  <c:v>3.960247003781006</c:v>
                </c:pt>
                <c:pt idx="5">
                  <c:v>3.8553519373355947</c:v>
                </c:pt>
                <c:pt idx="6">
                  <c:v>3.7475361922898376</c:v>
                </c:pt>
                <c:pt idx="7">
                  <c:v>3.734153155999818</c:v>
                </c:pt>
                <c:pt idx="8">
                  <c:v>3.7812841116662881</c:v>
                </c:pt>
                <c:pt idx="9">
                  <c:v>4.0565372119135201</c:v>
                </c:pt>
                <c:pt idx="10">
                  <c:v>4.3369940818242174</c:v>
                </c:pt>
                <c:pt idx="11">
                  <c:v>4.5719466272837783</c:v>
                </c:pt>
                <c:pt idx="12">
                  <c:v>4.7407012695077446</c:v>
                </c:pt>
                <c:pt idx="13">
                  <c:v>4.8822594234633412</c:v>
                </c:pt>
                <c:pt idx="14">
                  <c:v>4.8566827612737384</c:v>
                </c:pt>
                <c:pt idx="15">
                  <c:v>4.864342133350311</c:v>
                </c:pt>
                <c:pt idx="16">
                  <c:v>5.2978305618223951</c:v>
                </c:pt>
                <c:pt idx="17">
                  <c:v>6.1063262666239932</c:v>
                </c:pt>
                <c:pt idx="18">
                  <c:v>6.5578018170313017</c:v>
                </c:pt>
                <c:pt idx="19">
                  <c:v>6.9228301425026499</c:v>
                </c:pt>
                <c:pt idx="20">
                  <c:v>6.9852527005602569</c:v>
                </c:pt>
                <c:pt idx="21">
                  <c:v>6.6144321899299356</c:v>
                </c:pt>
                <c:pt idx="22">
                  <c:v>6.2668374335442145</c:v>
                </c:pt>
                <c:pt idx="23">
                  <c:v>6.097805095069381</c:v>
                </c:pt>
                <c:pt idx="24">
                  <c:v>6.0943060294307356</c:v>
                </c:pt>
                <c:pt idx="25">
                  <c:v>6.0205640302121965</c:v>
                </c:pt>
                <c:pt idx="26">
                  <c:v>5.8571923186344446</c:v>
                </c:pt>
                <c:pt idx="27">
                  <c:v>5.7698263728040375</c:v>
                </c:pt>
                <c:pt idx="28">
                  <c:v>5.9201108144394441</c:v>
                </c:pt>
                <c:pt idx="29">
                  <c:v>6.0186246205383176</c:v>
                </c:pt>
                <c:pt idx="30">
                  <c:v>5.9627985295120389</c:v>
                </c:pt>
                <c:pt idx="31">
                  <c:v>5.8966939702779166</c:v>
                </c:pt>
                <c:pt idx="32">
                  <c:v>5.836365115340433</c:v>
                </c:pt>
                <c:pt idx="33">
                  <c:v>5.8054739165566698</c:v>
                </c:pt>
                <c:pt idx="34">
                  <c:v>5.7075874671510851</c:v>
                </c:pt>
                <c:pt idx="35">
                  <c:v>5.7382802906597403</c:v>
                </c:pt>
                <c:pt idx="36">
                  <c:v>5.834684463231631</c:v>
                </c:pt>
                <c:pt idx="37">
                  <c:v>5.7850609896775786</c:v>
                </c:pt>
                <c:pt idx="38">
                  <c:v>5.8680920683093456</c:v>
                </c:pt>
                <c:pt idx="39">
                  <c:v>6.1908959381845206</c:v>
                </c:pt>
                <c:pt idx="40">
                  <c:v>6.0123748511123836</c:v>
                </c:pt>
              </c:numCache>
            </c:numRef>
          </c:yVal>
        </c:ser>
        <c:ser>
          <c:idx val="2"/>
          <c:order val="2"/>
          <c:tx>
            <c:strRef>
              <c:f>TS5.1!$D$4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TS5.1!$D$5:$D$45</c:f>
              <c:numCache>
                <c:formatCode>0%</c:formatCode>
                <c:ptCount val="41"/>
                <c:pt idx="0">
                  <c:v>2.2502831196499398</c:v>
                </c:pt>
                <c:pt idx="1">
                  <c:v>2.1999736856030077</c:v>
                </c:pt>
                <c:pt idx="2">
                  <c:v>2.217839388459105</c:v>
                </c:pt>
                <c:pt idx="3">
                  <c:v>2.1847991216575466</c:v>
                </c:pt>
                <c:pt idx="4">
                  <c:v>2.201266980927421</c:v>
                </c:pt>
                <c:pt idx="5">
                  <c:v>2.2946543184186701</c:v>
                </c:pt>
                <c:pt idx="6">
                  <c:v>2.2867688807014632</c:v>
                </c:pt>
                <c:pt idx="7">
                  <c:v>2.3644996989855089</c:v>
                </c:pt>
                <c:pt idx="8">
                  <c:v>2.4575176359320801</c:v>
                </c:pt>
                <c:pt idx="9">
                  <c:v>2.4860350732181575</c:v>
                </c:pt>
                <c:pt idx="10">
                  <c:v>2.5296440222246006</c:v>
                </c:pt>
                <c:pt idx="11">
                  <c:v>2.6201322868662666</c:v>
                </c:pt>
                <c:pt idx="12">
                  <c:v>2.7274424416106249</c:v>
                </c:pt>
                <c:pt idx="13">
                  <c:v>2.7966124660251577</c:v>
                </c:pt>
                <c:pt idx="14">
                  <c:v>2.8367279216089676</c:v>
                </c:pt>
                <c:pt idx="15">
                  <c:v>2.9034284142418336</c:v>
                </c:pt>
                <c:pt idx="16">
                  <c:v>2.9464328554905124</c:v>
                </c:pt>
                <c:pt idx="17">
                  <c:v>3.0424496533809435</c:v>
                </c:pt>
                <c:pt idx="18">
                  <c:v>3.0329746019884198</c:v>
                </c:pt>
                <c:pt idx="19">
                  <c:v>3.0119389996468575</c:v>
                </c:pt>
                <c:pt idx="20">
                  <c:v>2.9333746563257113</c:v>
                </c:pt>
                <c:pt idx="21">
                  <c:v>2.8688145573027168</c:v>
                </c:pt>
                <c:pt idx="22">
                  <c:v>2.8975181887131658</c:v>
                </c:pt>
                <c:pt idx="23">
                  <c:v>3.036855999669998</c:v>
                </c:pt>
                <c:pt idx="24">
                  <c:v>3.0717222837260798</c:v>
                </c:pt>
                <c:pt idx="25">
                  <c:v>3.1027737244881708</c:v>
                </c:pt>
                <c:pt idx="26">
                  <c:v>3.2075004078354605</c:v>
                </c:pt>
                <c:pt idx="27">
                  <c:v>3.3114243414965143</c:v>
                </c:pt>
                <c:pt idx="28">
                  <c:v>3.406880512262898</c:v>
                </c:pt>
                <c:pt idx="29">
                  <c:v>3.5080050027562582</c:v>
                </c:pt>
                <c:pt idx="30">
                  <c:v>3.5647393782653829</c:v>
                </c:pt>
                <c:pt idx="31">
                  <c:v>3.5848496164030137</c:v>
                </c:pt>
                <c:pt idx="32">
                  <c:v>3.6301687917153891</c:v>
                </c:pt>
                <c:pt idx="33">
                  <c:v>3.7054650841843779</c:v>
                </c:pt>
                <c:pt idx="34">
                  <c:v>3.7228401653644037</c:v>
                </c:pt>
                <c:pt idx="35">
                  <c:v>3.836950921873608</c:v>
                </c:pt>
                <c:pt idx="36">
                  <c:v>3.7778984791625541</c:v>
                </c:pt>
                <c:pt idx="37">
                  <c:v>3.7904863078375826</c:v>
                </c:pt>
                <c:pt idx="38">
                  <c:v>3.8965415698720678</c:v>
                </c:pt>
                <c:pt idx="39">
                  <c:v>4.1519528507916696</c:v>
                </c:pt>
                <c:pt idx="40">
                  <c:v>4.1171961641333406</c:v>
                </c:pt>
              </c:numCache>
            </c:numRef>
          </c:yVal>
        </c:ser>
        <c:ser>
          <c:idx val="3"/>
          <c:order val="3"/>
          <c:tx>
            <c:strRef>
              <c:f>TS5.1!$E$4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TS5.1!$E$5:$E$45</c:f>
              <c:numCache>
                <c:formatCode>0%</c:formatCode>
                <c:ptCount val="41"/>
                <c:pt idx="0">
                  <c:v>3.1004130827684384</c:v>
                </c:pt>
                <c:pt idx="1">
                  <c:v>3.0352847343410638</c:v>
                </c:pt>
                <c:pt idx="2">
                  <c:v>3.0722426869626336</c:v>
                </c:pt>
                <c:pt idx="3">
                  <c:v>3.0456464324223362</c:v>
                </c:pt>
                <c:pt idx="4">
                  <c:v>3.0336730545103263</c:v>
                </c:pt>
                <c:pt idx="5">
                  <c:v>3.1704652139327827</c:v>
                </c:pt>
                <c:pt idx="6">
                  <c:v>3.1466978262364105</c:v>
                </c:pt>
                <c:pt idx="7">
                  <c:v>3.1666940300571573</c:v>
                </c:pt>
                <c:pt idx="8">
                  <c:v>3.1886387184295426</c:v>
                </c:pt>
                <c:pt idx="9">
                  <c:v>3.1889673551272804</c:v>
                </c:pt>
                <c:pt idx="10">
                  <c:v>3.2118056113271019</c:v>
                </c:pt>
                <c:pt idx="11">
                  <c:v>3.2074398077050446</c:v>
                </c:pt>
                <c:pt idx="12">
                  <c:v>3.1283475539150944</c:v>
                </c:pt>
                <c:pt idx="13">
                  <c:v>3.1471068276818874</c:v>
                </c:pt>
                <c:pt idx="14">
                  <c:v>3.1560138321158506</c:v>
                </c:pt>
                <c:pt idx="15">
                  <c:v>3.1394162430219281</c:v>
                </c:pt>
                <c:pt idx="16">
                  <c:v>3.1764334305569206</c:v>
                </c:pt>
                <c:pt idx="17">
                  <c:v>3.2498375839732478</c:v>
                </c:pt>
                <c:pt idx="18">
                  <c:v>3.250671861234125</c:v>
                </c:pt>
                <c:pt idx="19">
                  <c:v>3.3777166704724575</c:v>
                </c:pt>
                <c:pt idx="20">
                  <c:v>3.4302072819613145</c:v>
                </c:pt>
                <c:pt idx="21">
                  <c:v>3.4168603017587356</c:v>
                </c:pt>
                <c:pt idx="22">
                  <c:v>3.3700193695995178</c:v>
                </c:pt>
                <c:pt idx="23">
                  <c:v>3.424046964805993</c:v>
                </c:pt>
                <c:pt idx="24">
                  <c:v>3.3918291219630556</c:v>
                </c:pt>
                <c:pt idx="25">
                  <c:v>3.3335177678547385</c:v>
                </c:pt>
                <c:pt idx="26">
                  <c:v>3.3633995976710387</c:v>
                </c:pt>
                <c:pt idx="27">
                  <c:v>3.4014191754577796</c:v>
                </c:pt>
                <c:pt idx="28">
                  <c:v>3.4165427277573701</c:v>
                </c:pt>
                <c:pt idx="29">
                  <c:v>3.5904677972472081</c:v>
                </c:pt>
                <c:pt idx="30">
                  <c:v>3.7566782417445821</c:v>
                </c:pt>
                <c:pt idx="31">
                  <c:v>3.8453884378285026</c:v>
                </c:pt>
                <c:pt idx="32">
                  <c:v>3.9938959299801318</c:v>
                </c:pt>
                <c:pt idx="33">
                  <c:v>4.2358604522676924</c:v>
                </c:pt>
                <c:pt idx="34">
                  <c:v>4.5678614370145816</c:v>
                </c:pt>
                <c:pt idx="35">
                  <c:v>4.9989152442658336</c:v>
                </c:pt>
                <c:pt idx="36">
                  <c:v>5.3381694123482886</c:v>
                </c:pt>
                <c:pt idx="37">
                  <c:v>5.5345988168285478</c:v>
                </c:pt>
                <c:pt idx="38">
                  <c:v>5.5254698023123865</c:v>
                </c:pt>
                <c:pt idx="39">
                  <c:v>5.6261005104726474</c:v>
                </c:pt>
                <c:pt idx="40">
                  <c:v>5.7455781737988447</c:v>
                </c:pt>
              </c:numCache>
            </c:numRef>
          </c:yVal>
        </c:ser>
        <c:ser>
          <c:idx val="6"/>
          <c:order val="4"/>
          <c:tx>
            <c:strRef>
              <c:f>TS5.1!$F$4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TS5.1!$F$5:$F$45</c:f>
              <c:numCache>
                <c:formatCode>0%</c:formatCode>
                <c:ptCount val="41"/>
                <c:pt idx="0">
                  <c:v>3.0560606608405596</c:v>
                </c:pt>
                <c:pt idx="1">
                  <c:v>3.281362116406509</c:v>
                </c:pt>
                <c:pt idx="2">
                  <c:v>3.5351728572091248</c:v>
                </c:pt>
                <c:pt idx="3">
                  <c:v>3.4015466274180985</c:v>
                </c:pt>
                <c:pt idx="4">
                  <c:v>3.3735529856295456</c:v>
                </c:pt>
                <c:pt idx="5">
                  <c:v>3.0118957799855379</c:v>
                </c:pt>
                <c:pt idx="6">
                  <c:v>2.8277830036556879</c:v>
                </c:pt>
                <c:pt idx="7">
                  <c:v>2.842642853053607</c:v>
                </c:pt>
                <c:pt idx="8">
                  <c:v>2.9820666097118496</c:v>
                </c:pt>
                <c:pt idx="9">
                  <c:v>3.1287144009124117</c:v>
                </c:pt>
                <c:pt idx="10">
                  <c:v>3.0913867276346281</c:v>
                </c:pt>
                <c:pt idx="11">
                  <c:v>3.0984842454713206</c:v>
                </c:pt>
                <c:pt idx="12">
                  <c:v>3.1436939188295252</c:v>
                </c:pt>
                <c:pt idx="13">
                  <c:v>3.2209356606021586</c:v>
                </c:pt>
                <c:pt idx="14">
                  <c:v>3.3245364993920932</c:v>
                </c:pt>
                <c:pt idx="15">
                  <c:v>3.3820364052372867</c:v>
                </c:pt>
                <c:pt idx="16">
                  <c:v>3.6097570683270486</c:v>
                </c:pt>
                <c:pt idx="17">
                  <c:v>3.7917582072117524</c:v>
                </c:pt>
                <c:pt idx="18">
                  <c:v>4.0199662037665576</c:v>
                </c:pt>
                <c:pt idx="19">
                  <c:v>4.3522248554785268</c:v>
                </c:pt>
                <c:pt idx="20">
                  <c:v>4.2907495651636935</c:v>
                </c:pt>
                <c:pt idx="21">
                  <c:v>4.1785826555070855</c:v>
                </c:pt>
                <c:pt idx="22">
                  <c:v>4.1060182959788873</c:v>
                </c:pt>
                <c:pt idx="23">
                  <c:v>4.2037419969160146</c:v>
                </c:pt>
                <c:pt idx="24">
                  <c:v>4.1150815702774359</c:v>
                </c:pt>
                <c:pt idx="25">
                  <c:v>4.0338887070017497</c:v>
                </c:pt>
                <c:pt idx="26">
                  <c:v>4.1042967640695487</c:v>
                </c:pt>
                <c:pt idx="27">
                  <c:v>4.3155495089111398</c:v>
                </c:pt>
                <c:pt idx="28">
                  <c:v>4.5334498290606966</c:v>
                </c:pt>
                <c:pt idx="29">
                  <c:v>4.9396859730307403</c:v>
                </c:pt>
                <c:pt idx="30">
                  <c:v>5.1455500736180717</c:v>
                </c:pt>
                <c:pt idx="31">
                  <c:v>4.9364069115484526</c:v>
                </c:pt>
                <c:pt idx="32">
                  <c:v>4.6585470248550056</c:v>
                </c:pt>
                <c:pt idx="33">
                  <c:v>4.6480218685169348</c:v>
                </c:pt>
                <c:pt idx="34">
                  <c:v>4.811958491825405</c:v>
                </c:pt>
                <c:pt idx="35">
                  <c:v>4.9921472046264608</c:v>
                </c:pt>
                <c:pt idx="36">
                  <c:v>5.1893986650077348</c:v>
                </c:pt>
                <c:pt idx="37">
                  <c:v>5.2271083062510666</c:v>
                </c:pt>
                <c:pt idx="38">
                  <c:v>4.9052220595040925</c:v>
                </c:pt>
                <c:pt idx="39">
                  <c:v>5.0440527633202086</c:v>
                </c:pt>
                <c:pt idx="40">
                  <c:v>5.2187601920292614</c:v>
                </c:pt>
              </c:numCache>
            </c:numRef>
          </c:yVal>
        </c:ser>
        <c:ser>
          <c:idx val="4"/>
          <c:order val="5"/>
          <c:tx>
            <c:strRef>
              <c:f>TS5.1!$G$4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TS5.1!$G$5:$G$45</c:f>
              <c:numCache>
                <c:formatCode>0%</c:formatCode>
                <c:ptCount val="41"/>
                <c:pt idx="0">
                  <c:v>2.3921563764711826</c:v>
                </c:pt>
                <c:pt idx="1">
                  <c:v>2.4484560934606558</c:v>
                </c:pt>
                <c:pt idx="2">
                  <c:v>2.5776339785968734</c:v>
                </c:pt>
                <c:pt idx="3">
                  <c:v>2.5316735314332965</c:v>
                </c:pt>
                <c:pt idx="4">
                  <c:v>2.8196300166661388</c:v>
                </c:pt>
                <c:pt idx="5">
                  <c:v>3.2073186990734341</c:v>
                </c:pt>
                <c:pt idx="6">
                  <c:v>3.0403188867400783</c:v>
                </c:pt>
                <c:pt idx="7">
                  <c:v>2.9980298450769611</c:v>
                </c:pt>
                <c:pt idx="8">
                  <c:v>2.9399636053426019</c:v>
                </c:pt>
                <c:pt idx="9">
                  <c:v>2.9844824821481626</c:v>
                </c:pt>
                <c:pt idx="10">
                  <c:v>3.2191418964414114</c:v>
                </c:pt>
                <c:pt idx="11">
                  <c:v>3.6486889809305021</c:v>
                </c:pt>
                <c:pt idx="12">
                  <c:v>3.8252878867379674</c:v>
                </c:pt>
                <c:pt idx="13">
                  <c:v>3.7839347408454014</c:v>
                </c:pt>
                <c:pt idx="14">
                  <c:v>3.68725754425826</c:v>
                </c:pt>
                <c:pt idx="15">
                  <c:v>3.6301378278245306</c:v>
                </c:pt>
                <c:pt idx="16">
                  <c:v>3.7118860434788856</c:v>
                </c:pt>
                <c:pt idx="17">
                  <c:v>3.7256482545531227</c:v>
                </c:pt>
                <c:pt idx="18">
                  <c:v>3.6910340879659307</c:v>
                </c:pt>
                <c:pt idx="19">
                  <c:v>4.0104656497731677</c:v>
                </c:pt>
                <c:pt idx="20">
                  <c:v>4.4805850718883296</c:v>
                </c:pt>
                <c:pt idx="21">
                  <c:v>4.8534361743217396</c:v>
                </c:pt>
                <c:pt idx="22">
                  <c:v>5.3419314660673241</c:v>
                </c:pt>
                <c:pt idx="23">
                  <c:v>5.7515775874857438</c:v>
                </c:pt>
                <c:pt idx="24">
                  <c:v>5.558969647918814</c:v>
                </c:pt>
                <c:pt idx="25">
                  <c:v>5.1838702041174036</c:v>
                </c:pt>
                <c:pt idx="26">
                  <c:v>5.1355548143459027</c:v>
                </c:pt>
                <c:pt idx="27">
                  <c:v>5.2948199364686888</c:v>
                </c:pt>
                <c:pt idx="28">
                  <c:v>5.5084888638697596</c:v>
                </c:pt>
                <c:pt idx="29">
                  <c:v>5.6139391520714357</c:v>
                </c:pt>
                <c:pt idx="30">
                  <c:v>5.6319098860160066</c:v>
                </c:pt>
                <c:pt idx="31">
                  <c:v>5.6166662748939817</c:v>
                </c:pt>
                <c:pt idx="32">
                  <c:v>5.6955751573419375</c:v>
                </c:pt>
                <c:pt idx="33">
                  <c:v>5.8837604481548409</c:v>
                </c:pt>
                <c:pt idx="34">
                  <c:v>5.9956417726836717</c:v>
                </c:pt>
                <c:pt idx="35">
                  <c:v>6.2362241942999015</c:v>
                </c:pt>
                <c:pt idx="36">
                  <c:v>6.3720845158979378</c:v>
                </c:pt>
                <c:pt idx="37">
                  <c:v>6.4248318162521114</c:v>
                </c:pt>
                <c:pt idx="38">
                  <c:v>6.6071118669644848</c:v>
                </c:pt>
                <c:pt idx="39">
                  <c:v>6.9084990871159802</c:v>
                </c:pt>
                <c:pt idx="40">
                  <c:v>6.7647115720394506</c:v>
                </c:pt>
              </c:numCache>
            </c:numRef>
          </c:yVal>
        </c:ser>
        <c:ser>
          <c:idx val="7"/>
          <c:order val="6"/>
          <c:tx>
            <c:strRef>
              <c:f>TS5.1!$H$4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TS5.1!$H$5:$H$45</c:f>
              <c:numCache>
                <c:formatCode>0%</c:formatCode>
                <c:ptCount val="41"/>
                <c:pt idx="0">
                  <c:v>2.4699924651597476</c:v>
                </c:pt>
                <c:pt idx="1">
                  <c:v>2.5189944068433925</c:v>
                </c:pt>
                <c:pt idx="2">
                  <c:v>2.5107244177950525</c:v>
                </c:pt>
                <c:pt idx="3">
                  <c:v>2.4636757797322599</c:v>
                </c:pt>
                <c:pt idx="4">
                  <c:v>2.3859955154966141</c:v>
                </c:pt>
                <c:pt idx="5">
                  <c:v>2.4161385011287266</c:v>
                </c:pt>
                <c:pt idx="6">
                  <c:v>2.3586726524076398</c:v>
                </c:pt>
                <c:pt idx="7">
                  <c:v>2.4311543920104324</c:v>
                </c:pt>
                <c:pt idx="8">
                  <c:v>2.505635643789426</c:v>
                </c:pt>
                <c:pt idx="9">
                  <c:v>2.5493567772646064</c:v>
                </c:pt>
                <c:pt idx="10">
                  <c:v>2.6440159184476544</c:v>
                </c:pt>
                <c:pt idx="11">
                  <c:v>2.6147625658272071</c:v>
                </c:pt>
                <c:pt idx="12">
                  <c:v>2.7296213238848837</c:v>
                </c:pt>
                <c:pt idx="13">
                  <c:v>2.7683675049909358</c:v>
                </c:pt>
                <c:pt idx="14">
                  <c:v>2.7603429647384621</c:v>
                </c:pt>
                <c:pt idx="15">
                  <c:v>2.7415688785098862</c:v>
                </c:pt>
                <c:pt idx="16">
                  <c:v>2.843574895110724</c:v>
                </c:pt>
                <c:pt idx="17">
                  <c:v>2.821021924292217</c:v>
                </c:pt>
                <c:pt idx="18">
                  <c:v>2.7618487567954983</c:v>
                </c:pt>
                <c:pt idx="19">
                  <c:v>2.8394290166198766</c:v>
                </c:pt>
                <c:pt idx="20">
                  <c:v>2.9435626379185531</c:v>
                </c:pt>
                <c:pt idx="21">
                  <c:v>3.0798619541465779</c:v>
                </c:pt>
                <c:pt idx="22">
                  <c:v>3.2552219611764874</c:v>
                </c:pt>
                <c:pt idx="23">
                  <c:v>3.4097174322705408</c:v>
                </c:pt>
                <c:pt idx="24">
                  <c:v>3.4766718737102416</c:v>
                </c:pt>
                <c:pt idx="25">
                  <c:v>3.4629348575350667</c:v>
                </c:pt>
                <c:pt idx="26">
                  <c:v>3.6299423316931767</c:v>
                </c:pt>
                <c:pt idx="27">
                  <c:v>3.7363776842401779</c:v>
                </c:pt>
                <c:pt idx="28">
                  <c:v>3.8041617531575587</c:v>
                </c:pt>
                <c:pt idx="29">
                  <c:v>3.7748101001949279</c:v>
                </c:pt>
                <c:pt idx="30">
                  <c:v>3.6548429653820866</c:v>
                </c:pt>
                <c:pt idx="31">
                  <c:v>3.6803367211466109</c:v>
                </c:pt>
                <c:pt idx="32">
                  <c:v>3.5777023327127373</c:v>
                </c:pt>
                <c:pt idx="33">
                  <c:v>3.553679897462068</c:v>
                </c:pt>
                <c:pt idx="34">
                  <c:v>3.5996545705601148</c:v>
                </c:pt>
                <c:pt idx="35">
                  <c:v>3.7259917845981683</c:v>
                </c:pt>
                <c:pt idx="36">
                  <c:v>3.8825268190112197</c:v>
                </c:pt>
                <c:pt idx="37">
                  <c:v>4.015444083081352</c:v>
                </c:pt>
                <c:pt idx="38">
                  <c:v>3.8275212688438645</c:v>
                </c:pt>
                <c:pt idx="39">
                  <c:v>4.1259128728982031</c:v>
                </c:pt>
                <c:pt idx="40">
                  <c:v>4.1618898695136046</c:v>
                </c:pt>
              </c:numCache>
            </c:numRef>
          </c:yVal>
        </c:ser>
        <c:ser>
          <c:idx val="5"/>
          <c:order val="7"/>
          <c:tx>
            <c:strRef>
              <c:f>TS5.1!$I$4</c:f>
              <c:strCache>
                <c:ptCount val="1"/>
                <c:pt idx="0">
                  <c:v>Australia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TS5.1!$I$5:$I$45</c:f>
              <c:numCache>
                <c:formatCode>0%</c:formatCode>
                <c:ptCount val="41"/>
                <c:pt idx="0">
                  <c:v>3.2979764741874851</c:v>
                </c:pt>
                <c:pt idx="1">
                  <c:v>3.3849122554023356</c:v>
                </c:pt>
                <c:pt idx="2">
                  <c:v>3.440290472127149</c:v>
                </c:pt>
                <c:pt idx="3">
                  <c:v>3.4712556642592713</c:v>
                </c:pt>
                <c:pt idx="4">
                  <c:v>3.481021892108298</c:v>
                </c:pt>
                <c:pt idx="5">
                  <c:v>3.4884467788623357</c:v>
                </c:pt>
                <c:pt idx="6">
                  <c:v>3.4536068203459798</c:v>
                </c:pt>
                <c:pt idx="7">
                  <c:v>3.4138366089756222</c:v>
                </c:pt>
                <c:pt idx="8">
                  <c:v>3.4814167538233831</c:v>
                </c:pt>
                <c:pt idx="9">
                  <c:v>3.3648218138933408</c:v>
                </c:pt>
                <c:pt idx="10">
                  <c:v>3.3703886117462627</c:v>
                </c:pt>
                <c:pt idx="11">
                  <c:v>3.4535062417602527</c:v>
                </c:pt>
                <c:pt idx="12">
                  <c:v>3.4680072836930607</c:v>
                </c:pt>
                <c:pt idx="13">
                  <c:v>3.5134065159304533</c:v>
                </c:pt>
                <c:pt idx="14">
                  <c:v>3.4534845218045325</c:v>
                </c:pt>
                <c:pt idx="15">
                  <c:v>3.499225038826494</c:v>
                </c:pt>
                <c:pt idx="16">
                  <c:v>3.499957422172463</c:v>
                </c:pt>
                <c:pt idx="17">
                  <c:v>3.5072751152537216</c:v>
                </c:pt>
                <c:pt idx="18">
                  <c:v>3.5528338268487758</c:v>
                </c:pt>
                <c:pt idx="19">
                  <c:v>3.7543906554936601</c:v>
                </c:pt>
                <c:pt idx="20">
                  <c:v>3.862820260299086</c:v>
                </c:pt>
                <c:pt idx="21">
                  <c:v>4.0090902834504778</c:v>
                </c:pt>
                <c:pt idx="22">
                  <c:v>4.0988855402221835</c:v>
                </c:pt>
                <c:pt idx="23">
                  <c:v>4.0300877928265759</c:v>
                </c:pt>
                <c:pt idx="24">
                  <c:v>4.0786015030135969</c:v>
                </c:pt>
                <c:pt idx="25">
                  <c:v>4.1171195564420762</c:v>
                </c:pt>
                <c:pt idx="26">
                  <c:v>4.0052748556715141</c:v>
                </c:pt>
                <c:pt idx="27">
                  <c:v>4.0661988196600776</c:v>
                </c:pt>
                <c:pt idx="28">
                  <c:v>4.1732226483753916</c:v>
                </c:pt>
                <c:pt idx="29">
                  <c:v>4.2885540538951039</c:v>
                </c:pt>
                <c:pt idx="30">
                  <c:v>4.423764857156975</c:v>
                </c:pt>
                <c:pt idx="31">
                  <c:v>4.5384763496205816</c:v>
                </c:pt>
                <c:pt idx="32">
                  <c:v>4.632051641874825</c:v>
                </c:pt>
                <c:pt idx="33">
                  <c:v>4.8161720868947047</c:v>
                </c:pt>
                <c:pt idx="34">
                  <c:v>5.0022475560453659</c:v>
                </c:pt>
                <c:pt idx="35">
                  <c:v>5.2190397125562322</c:v>
                </c:pt>
                <c:pt idx="36">
                  <c:v>5.3206272356994999</c:v>
                </c:pt>
                <c:pt idx="37">
                  <c:v>5.5520363994264788</c:v>
                </c:pt>
                <c:pt idx="38">
                  <c:v>5.4384877595289716</c:v>
                </c:pt>
                <c:pt idx="39">
                  <c:v>5.0380539461474276</c:v>
                </c:pt>
                <c:pt idx="40">
                  <c:v>5.1791184923126536</c:v>
                </c:pt>
              </c:numCache>
            </c:numRef>
          </c:yVal>
        </c:ser>
        <c:ser>
          <c:idx val="8"/>
          <c:order val="8"/>
          <c:tx>
            <c:v>USA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TS5.2!$B$5:$B$45</c:f>
              <c:numCache>
                <c:formatCode>0%</c:formatCode>
                <c:ptCount val="41"/>
                <c:pt idx="0">
                  <c:v>0.61251803906140401</c:v>
                </c:pt>
                <c:pt idx="1">
                  <c:v>0.63651748847368905</c:v>
                </c:pt>
                <c:pt idx="2">
                  <c:v>0.63541926158946904</c:v>
                </c:pt>
                <c:pt idx="3">
                  <c:v>0.65430976231310023</c:v>
                </c:pt>
                <c:pt idx="4">
                  <c:v>0.74410991624575917</c:v>
                </c:pt>
                <c:pt idx="5">
                  <c:v>0.77350926776046702</c:v>
                </c:pt>
                <c:pt idx="6">
                  <c:v>0.7105867117859368</c:v>
                </c:pt>
                <c:pt idx="7">
                  <c:v>0.68038994718604995</c:v>
                </c:pt>
                <c:pt idx="8">
                  <c:v>0.66691909058159127</c:v>
                </c:pt>
                <c:pt idx="9">
                  <c:v>0.70268023079294695</c:v>
                </c:pt>
                <c:pt idx="10">
                  <c:v>0.78878821242085218</c:v>
                </c:pt>
                <c:pt idx="11">
                  <c:v>0.7929934384935462</c:v>
                </c:pt>
                <c:pt idx="12">
                  <c:v>0.78485588609233103</c:v>
                </c:pt>
                <c:pt idx="13">
                  <c:v>0.71431014515117397</c:v>
                </c:pt>
                <c:pt idx="14">
                  <c:v>0.60965850481135997</c:v>
                </c:pt>
                <c:pt idx="15">
                  <c:v>0.55284550678174205</c:v>
                </c:pt>
                <c:pt idx="16">
                  <c:v>0.51064701523173406</c:v>
                </c:pt>
                <c:pt idx="17">
                  <c:v>0.46774665305329999</c:v>
                </c:pt>
                <c:pt idx="18">
                  <c:v>0.42213037668558501</c:v>
                </c:pt>
                <c:pt idx="19">
                  <c:v>0.39732947515694017</c:v>
                </c:pt>
                <c:pt idx="20">
                  <c:v>0.37912238049426411</c:v>
                </c:pt>
                <c:pt idx="21">
                  <c:v>0.34668586771751608</c:v>
                </c:pt>
                <c:pt idx="22">
                  <c:v>0.28571592484823199</c:v>
                </c:pt>
                <c:pt idx="23">
                  <c:v>0.23322190762032302</c:v>
                </c:pt>
                <c:pt idx="24">
                  <c:v>0.20304446469853102</c:v>
                </c:pt>
                <c:pt idx="25">
                  <c:v>0.19585282229297299</c:v>
                </c:pt>
                <c:pt idx="26">
                  <c:v>0.204278537413876</c:v>
                </c:pt>
                <c:pt idx="27">
                  <c:v>0.23116795296480799</c:v>
                </c:pt>
                <c:pt idx="28">
                  <c:v>0.26894463761285609</c:v>
                </c:pt>
                <c:pt idx="29">
                  <c:v>0.3189359690056221</c:v>
                </c:pt>
                <c:pt idx="30">
                  <c:v>0.3729098923334121</c:v>
                </c:pt>
                <c:pt idx="31">
                  <c:v>0.43117086751208111</c:v>
                </c:pt>
                <c:pt idx="32">
                  <c:v>0.46151182751536302</c:v>
                </c:pt>
                <c:pt idx="33">
                  <c:v>0.45452916201941707</c:v>
                </c:pt>
                <c:pt idx="34">
                  <c:v>0.455799687017092</c:v>
                </c:pt>
                <c:pt idx="35">
                  <c:v>0.4811709170277651</c:v>
                </c:pt>
                <c:pt idx="36">
                  <c:v>0.5111412807124619</c:v>
                </c:pt>
                <c:pt idx="37">
                  <c:v>0.53849813989525286</c:v>
                </c:pt>
                <c:pt idx="38">
                  <c:v>0.48688729238633105</c:v>
                </c:pt>
                <c:pt idx="39">
                  <c:v>0.35541298294165014</c:v>
                </c:pt>
                <c:pt idx="40">
                  <c:v>0.20835798435343703</c:v>
                </c:pt>
              </c:numCache>
            </c:numRef>
          </c:yVal>
        </c:ser>
        <c:ser>
          <c:idx val="9"/>
          <c:order val="9"/>
          <c:tx>
            <c:v>Japan (govt)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TS5.2!$C$5:$C$45</c:f>
              <c:numCache>
                <c:formatCode>0%</c:formatCode>
                <c:ptCount val="41"/>
                <c:pt idx="0">
                  <c:v>0.60578115616270711</c:v>
                </c:pt>
                <c:pt idx="1">
                  <c:v>0.6658560444596241</c:v>
                </c:pt>
                <c:pt idx="2">
                  <c:v>0.70940144760242008</c:v>
                </c:pt>
                <c:pt idx="3">
                  <c:v>0.752127548704835</c:v>
                </c:pt>
                <c:pt idx="4">
                  <c:v>0.80612907468141715</c:v>
                </c:pt>
                <c:pt idx="5">
                  <c:v>0.82058164655625399</c:v>
                </c:pt>
                <c:pt idx="6">
                  <c:v>0.77370967972994709</c:v>
                </c:pt>
                <c:pt idx="7">
                  <c:v>0.75020074626261202</c:v>
                </c:pt>
                <c:pt idx="8">
                  <c:v>0.7223466132270101</c:v>
                </c:pt>
                <c:pt idx="9">
                  <c:v>0.73312497624965511</c:v>
                </c:pt>
                <c:pt idx="10">
                  <c:v>0.76617281049805519</c:v>
                </c:pt>
                <c:pt idx="11">
                  <c:v>0.77891062599663397</c:v>
                </c:pt>
                <c:pt idx="12">
                  <c:v>0.75892222065901316</c:v>
                </c:pt>
                <c:pt idx="13">
                  <c:v>0.72110840815676502</c:v>
                </c:pt>
                <c:pt idx="14">
                  <c:v>0.66651068194705387</c:v>
                </c:pt>
                <c:pt idx="15">
                  <c:v>0.63158994556536197</c:v>
                </c:pt>
                <c:pt idx="16">
                  <c:v>0.62543887199319115</c:v>
                </c:pt>
                <c:pt idx="17">
                  <c:v>0.7056752267321551</c:v>
                </c:pt>
                <c:pt idx="18">
                  <c:v>0.81007596382449809</c:v>
                </c:pt>
                <c:pt idx="19">
                  <c:v>0.93340099950298094</c:v>
                </c:pt>
                <c:pt idx="20">
                  <c:v>1.0285484690992481</c:v>
                </c:pt>
                <c:pt idx="21">
                  <c:v>1.0414852606239999</c:v>
                </c:pt>
                <c:pt idx="22">
                  <c:v>1.0321603467755152</c:v>
                </c:pt>
                <c:pt idx="23">
                  <c:v>1.0176734008518959</c:v>
                </c:pt>
                <c:pt idx="24">
                  <c:v>1.0126162073334368</c:v>
                </c:pt>
                <c:pt idx="25">
                  <c:v>0.98673572549024691</c:v>
                </c:pt>
                <c:pt idx="26">
                  <c:v>0.92926640886466183</c:v>
                </c:pt>
                <c:pt idx="27">
                  <c:v>0.87919177348678923</c:v>
                </c:pt>
                <c:pt idx="28">
                  <c:v>0.81936949877211995</c:v>
                </c:pt>
                <c:pt idx="29">
                  <c:v>0.7201902485799111</c:v>
                </c:pt>
                <c:pt idx="30">
                  <c:v>0.63269917672604914</c:v>
                </c:pt>
                <c:pt idx="31">
                  <c:v>0.5618615365122821</c:v>
                </c:pt>
                <c:pt idx="32">
                  <c:v>0.47419628054270602</c:v>
                </c:pt>
                <c:pt idx="33">
                  <c:v>0.40809634759191699</c:v>
                </c:pt>
                <c:pt idx="34">
                  <c:v>0.36321563199650503</c:v>
                </c:pt>
                <c:pt idx="35">
                  <c:v>0.34134148450378299</c:v>
                </c:pt>
                <c:pt idx="36">
                  <c:v>0.35933387349694906</c:v>
                </c:pt>
                <c:pt idx="37">
                  <c:v>0.38443338129782412</c:v>
                </c:pt>
                <c:pt idx="38">
                  <c:v>0.34311273559662803</c:v>
                </c:pt>
                <c:pt idx="39">
                  <c:v>0.24443486253802404</c:v>
                </c:pt>
                <c:pt idx="40">
                  <c:v>0.14368630629617601</c:v>
                </c:pt>
              </c:numCache>
            </c:numRef>
          </c:yVal>
        </c:ser>
        <c:ser>
          <c:idx val="10"/>
          <c:order val="10"/>
          <c:tx>
            <c:v>Germany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51"/>
              <c:pt idx="0">
                <c:v>1960</c:v>
              </c:pt>
              <c:pt idx="1">
                <c:v>1961</c:v>
              </c:pt>
              <c:pt idx="2">
                <c:v>1962</c:v>
              </c:pt>
              <c:pt idx="3">
                <c:v>1963</c:v>
              </c:pt>
              <c:pt idx="4">
                <c:v>1964</c:v>
              </c:pt>
              <c:pt idx="5">
                <c:v>1965</c:v>
              </c:pt>
              <c:pt idx="6">
                <c:v>1966</c:v>
              </c:pt>
              <c:pt idx="7">
                <c:v>1967</c:v>
              </c:pt>
              <c:pt idx="8">
                <c:v>1968</c:v>
              </c:pt>
              <c:pt idx="9">
                <c:v>1969</c:v>
              </c:pt>
              <c:pt idx="10">
                <c:v>1970</c:v>
              </c:pt>
              <c:pt idx="11">
                <c:v>1971</c:v>
              </c:pt>
              <c:pt idx="12">
                <c:v>1972</c:v>
              </c:pt>
              <c:pt idx="13">
                <c:v>1973</c:v>
              </c:pt>
              <c:pt idx="14">
                <c:v>1974</c:v>
              </c:pt>
              <c:pt idx="15">
                <c:v>1975</c:v>
              </c:pt>
              <c:pt idx="16">
                <c:v>1976</c:v>
              </c:pt>
              <c:pt idx="17">
                <c:v>1977</c:v>
              </c:pt>
              <c:pt idx="18">
                <c:v>1978</c:v>
              </c:pt>
              <c:pt idx="19">
                <c:v>1979</c:v>
              </c:pt>
              <c:pt idx="20">
                <c:v>1980</c:v>
              </c:pt>
              <c:pt idx="21">
                <c:v>1981</c:v>
              </c:pt>
              <c:pt idx="22">
                <c:v>1982</c:v>
              </c:pt>
              <c:pt idx="23">
                <c:v>1983</c:v>
              </c:pt>
              <c:pt idx="24">
                <c:v>1984</c:v>
              </c:pt>
              <c:pt idx="25">
                <c:v>1985</c:v>
              </c:pt>
              <c:pt idx="26">
                <c:v>1986</c:v>
              </c:pt>
              <c:pt idx="27">
                <c:v>1987</c:v>
              </c:pt>
              <c:pt idx="28">
                <c:v>1988</c:v>
              </c:pt>
              <c:pt idx="29">
                <c:v>1989</c:v>
              </c:pt>
              <c:pt idx="30">
                <c:v>1990</c:v>
              </c:pt>
              <c:pt idx="31">
                <c:v>1991</c:v>
              </c:pt>
              <c:pt idx="32">
                <c:v>1992</c:v>
              </c:pt>
              <c:pt idx="33">
                <c:v>1993</c:v>
              </c:pt>
              <c:pt idx="34">
                <c:v>1994</c:v>
              </c:pt>
              <c:pt idx="35">
                <c:v>1995</c:v>
              </c:pt>
              <c:pt idx="36">
                <c:v>1996</c:v>
              </c:pt>
              <c:pt idx="37">
                <c:v>1997</c:v>
              </c:pt>
              <c:pt idx="38">
                <c:v>1998</c:v>
              </c:pt>
              <c:pt idx="39">
                <c:v>1999</c:v>
              </c:pt>
              <c:pt idx="40">
                <c:v>2000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</c:numLit>
          </c:xVal>
          <c:yVal>
            <c:numRef>
              <c:f>TS5.2!$D$5:$D$45</c:f>
              <c:numCache>
                <c:formatCode>0%</c:formatCode>
                <c:ptCount val="41"/>
                <c:pt idx="0">
                  <c:v>0.88290547492730898</c:v>
                </c:pt>
                <c:pt idx="1">
                  <c:v>0.88515351632421102</c:v>
                </c:pt>
                <c:pt idx="2">
                  <c:v>0.88090604522199789</c:v>
                </c:pt>
                <c:pt idx="3">
                  <c:v>0.87565084570433305</c:v>
                </c:pt>
                <c:pt idx="4">
                  <c:v>0.89563063119392305</c:v>
                </c:pt>
                <c:pt idx="5">
                  <c:v>0.8744898596853441</c:v>
                </c:pt>
                <c:pt idx="6">
                  <c:v>0.80328160159592199</c:v>
                </c:pt>
                <c:pt idx="7">
                  <c:v>0.77609111733559033</c:v>
                </c:pt>
                <c:pt idx="8">
                  <c:v>0.76016636648035896</c:v>
                </c:pt>
                <c:pt idx="9">
                  <c:v>0.7560382746760882</c:v>
                </c:pt>
                <c:pt idx="10">
                  <c:v>0.76644696362933007</c:v>
                </c:pt>
                <c:pt idx="11">
                  <c:v>0.76762722844202114</c:v>
                </c:pt>
                <c:pt idx="12">
                  <c:v>0.73987559964567218</c:v>
                </c:pt>
                <c:pt idx="13">
                  <c:v>0.70506438457294784</c:v>
                </c:pt>
                <c:pt idx="14">
                  <c:v>0.67930815483705298</c:v>
                </c:pt>
                <c:pt idx="15">
                  <c:v>0.66144975257931427</c:v>
                </c:pt>
                <c:pt idx="16">
                  <c:v>0.64316949772394705</c:v>
                </c:pt>
                <c:pt idx="17">
                  <c:v>0.64281522152369719</c:v>
                </c:pt>
                <c:pt idx="18">
                  <c:v>0.617912345468143</c:v>
                </c:pt>
                <c:pt idx="19">
                  <c:v>0.6084232943491501</c:v>
                </c:pt>
                <c:pt idx="20">
                  <c:v>0.63936783588690294</c:v>
                </c:pt>
                <c:pt idx="21">
                  <c:v>0.58761061797504699</c:v>
                </c:pt>
                <c:pt idx="22">
                  <c:v>0.53848071575044287</c:v>
                </c:pt>
                <c:pt idx="23">
                  <c:v>0.49625665140452901</c:v>
                </c:pt>
                <c:pt idx="24">
                  <c:v>0.46379948863935899</c:v>
                </c:pt>
                <c:pt idx="25">
                  <c:v>0.39062808642958607</c:v>
                </c:pt>
                <c:pt idx="26">
                  <c:v>0.30751421149719504</c:v>
                </c:pt>
                <c:pt idx="27">
                  <c:v>0.27807969896983509</c:v>
                </c:pt>
                <c:pt idx="28">
                  <c:v>0.24453606379122905</c:v>
                </c:pt>
                <c:pt idx="29">
                  <c:v>0.220509522426455</c:v>
                </c:pt>
                <c:pt idx="30">
                  <c:v>0.230007596272608</c:v>
                </c:pt>
                <c:pt idx="31">
                  <c:v>0.21788365356326503</c:v>
                </c:pt>
                <c:pt idx="32">
                  <c:v>0.17328145193324401</c:v>
                </c:pt>
                <c:pt idx="33">
                  <c:v>0.126422853988407</c:v>
                </c:pt>
                <c:pt idx="34">
                  <c:v>7.9322576893390603E-2</c:v>
                </c:pt>
                <c:pt idx="35">
                  <c:v>3.5261730926349003E-2</c:v>
                </c:pt>
                <c:pt idx="36">
                  <c:v>2.2301501086312504E-2</c:v>
                </c:pt>
                <c:pt idx="37">
                  <c:v>5.7714825306893293E-2</c:v>
                </c:pt>
                <c:pt idx="38">
                  <c:v>8.085874142871162E-2</c:v>
                </c:pt>
                <c:pt idx="39">
                  <c:v>6.6728901801731411E-2</c:v>
                </c:pt>
                <c:pt idx="40">
                  <c:v>3.8675526313336914E-2</c:v>
                </c:pt>
              </c:numCache>
            </c:numRef>
          </c:yVal>
        </c:ser>
        <c:ser>
          <c:idx val="11"/>
          <c:order val="11"/>
          <c:tx>
            <c:v>France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TS5.2!$E$5:$E$45</c:f>
              <c:numCache>
                <c:formatCode>0%</c:formatCode>
                <c:ptCount val="41"/>
                <c:pt idx="0">
                  <c:v>0.40869749162124902</c:v>
                </c:pt>
                <c:pt idx="1">
                  <c:v>0.42793308690748305</c:v>
                </c:pt>
                <c:pt idx="2">
                  <c:v>0.45154376282049102</c:v>
                </c:pt>
                <c:pt idx="3">
                  <c:v>0.46001963429134901</c:v>
                </c:pt>
                <c:pt idx="4">
                  <c:v>0.48129814594610099</c:v>
                </c:pt>
                <c:pt idx="5">
                  <c:v>0.53459564205185006</c:v>
                </c:pt>
                <c:pt idx="6">
                  <c:v>0.55208360430366799</c:v>
                </c:pt>
                <c:pt idx="7">
                  <c:v>0.55700156111349908</c:v>
                </c:pt>
                <c:pt idx="8">
                  <c:v>0.54843441852374308</c:v>
                </c:pt>
                <c:pt idx="9">
                  <c:v>0.56577814111166191</c:v>
                </c:pt>
                <c:pt idx="10">
                  <c:v>0.61767181449787434</c:v>
                </c:pt>
                <c:pt idx="11">
                  <c:v>0.63629634326732898</c:v>
                </c:pt>
                <c:pt idx="12">
                  <c:v>0.6142461743298071</c:v>
                </c:pt>
                <c:pt idx="13">
                  <c:v>0.60355373530818313</c:v>
                </c:pt>
                <c:pt idx="14">
                  <c:v>0.58179012346351111</c:v>
                </c:pt>
                <c:pt idx="15">
                  <c:v>0.54402800107623295</c:v>
                </c:pt>
                <c:pt idx="16">
                  <c:v>0.49375253617186604</c:v>
                </c:pt>
                <c:pt idx="17">
                  <c:v>0.474247067453266</c:v>
                </c:pt>
                <c:pt idx="18">
                  <c:v>0.45569762743749098</c:v>
                </c:pt>
                <c:pt idx="19">
                  <c:v>0.44442699379384615</c:v>
                </c:pt>
                <c:pt idx="20">
                  <c:v>0.43823099884616701</c:v>
                </c:pt>
                <c:pt idx="21">
                  <c:v>0.42394050947975309</c:v>
                </c:pt>
                <c:pt idx="22">
                  <c:v>0.39492063877215011</c:v>
                </c:pt>
                <c:pt idx="23">
                  <c:v>0.33895888045928413</c:v>
                </c:pt>
                <c:pt idx="24">
                  <c:v>0.28376773695858798</c:v>
                </c:pt>
                <c:pt idx="25">
                  <c:v>0.22766905820491698</c:v>
                </c:pt>
                <c:pt idx="26">
                  <c:v>0.15758509851994404</c:v>
                </c:pt>
                <c:pt idx="27">
                  <c:v>0.12862142525931097</c:v>
                </c:pt>
                <c:pt idx="28">
                  <c:v>0.10723716621868702</c:v>
                </c:pt>
                <c:pt idx="29">
                  <c:v>0.14540538930848104</c:v>
                </c:pt>
                <c:pt idx="30">
                  <c:v>0.190375014281392</c:v>
                </c:pt>
                <c:pt idx="31">
                  <c:v>0.18520849848070706</c:v>
                </c:pt>
                <c:pt idx="32">
                  <c:v>0.17714031125965499</c:v>
                </c:pt>
                <c:pt idx="33">
                  <c:v>0.178589687923073</c:v>
                </c:pt>
                <c:pt idx="34">
                  <c:v>0.21181393690896402</c:v>
                </c:pt>
                <c:pt idx="35">
                  <c:v>0.27768142416869801</c:v>
                </c:pt>
                <c:pt idx="36">
                  <c:v>0.37382122815502605</c:v>
                </c:pt>
                <c:pt idx="37">
                  <c:v>0.45705594477858996</c:v>
                </c:pt>
                <c:pt idx="38">
                  <c:v>0.42779442642954901</c:v>
                </c:pt>
                <c:pt idx="39">
                  <c:v>0.35069670824821403</c:v>
                </c:pt>
                <c:pt idx="40">
                  <c:v>0.30829308039550901</c:v>
                </c:pt>
              </c:numCache>
            </c:numRef>
          </c:yVal>
        </c:ser>
        <c:ser>
          <c:idx val="12"/>
          <c:order val="12"/>
          <c:tx>
            <c:v>UK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TS5.2!$F$5:$F$45</c:f>
              <c:numCache>
                <c:formatCode>0%</c:formatCode>
                <c:ptCount val="41"/>
                <c:pt idx="0">
                  <c:v>0.59121222353536995</c:v>
                </c:pt>
                <c:pt idx="1">
                  <c:v>0.69059444059444108</c:v>
                </c:pt>
                <c:pt idx="2">
                  <c:v>0.79238930127619989</c:v>
                </c:pt>
                <c:pt idx="3">
                  <c:v>0.92736667859699395</c:v>
                </c:pt>
                <c:pt idx="4">
                  <c:v>1.114339155475415</c:v>
                </c:pt>
                <c:pt idx="5">
                  <c:v>1.0161233148933899</c:v>
                </c:pt>
                <c:pt idx="6">
                  <c:v>0.9309166651440679</c:v>
                </c:pt>
                <c:pt idx="7">
                  <c:v>0.88938461902919408</c:v>
                </c:pt>
                <c:pt idx="8">
                  <c:v>0.90886479988393087</c:v>
                </c:pt>
                <c:pt idx="9">
                  <c:v>0.99888340629201999</c:v>
                </c:pt>
                <c:pt idx="10">
                  <c:v>1.0651553261189262</c:v>
                </c:pt>
                <c:pt idx="11">
                  <c:v>1.1184285482713112</c:v>
                </c:pt>
                <c:pt idx="12">
                  <c:v>1.0519639831574708</c:v>
                </c:pt>
                <c:pt idx="13">
                  <c:v>0.96566390080851106</c:v>
                </c:pt>
                <c:pt idx="14">
                  <c:v>0.93453312559130886</c:v>
                </c:pt>
                <c:pt idx="15">
                  <c:v>0.91037992536087908</c:v>
                </c:pt>
                <c:pt idx="16">
                  <c:v>0.88671871852773299</c:v>
                </c:pt>
                <c:pt idx="17">
                  <c:v>0.86537734386263687</c:v>
                </c:pt>
                <c:pt idx="18">
                  <c:v>0.88849182489962997</c:v>
                </c:pt>
                <c:pt idx="19">
                  <c:v>0.87250326696050806</c:v>
                </c:pt>
                <c:pt idx="20">
                  <c:v>0.76344596194024494</c:v>
                </c:pt>
                <c:pt idx="21">
                  <c:v>0.66360171323038231</c:v>
                </c:pt>
                <c:pt idx="22">
                  <c:v>0.54215350891138692</c:v>
                </c:pt>
                <c:pt idx="23">
                  <c:v>0.40534954202107598</c:v>
                </c:pt>
                <c:pt idx="24">
                  <c:v>0.33724397650140903</c:v>
                </c:pt>
                <c:pt idx="25">
                  <c:v>0.28971566601761706</c:v>
                </c:pt>
                <c:pt idx="26">
                  <c:v>0.22411006789218102</c:v>
                </c:pt>
                <c:pt idx="27">
                  <c:v>0.18773602164777603</c:v>
                </c:pt>
                <c:pt idx="28">
                  <c:v>0.16675585606606302</c:v>
                </c:pt>
                <c:pt idx="29">
                  <c:v>0.18228907912195502</c:v>
                </c:pt>
                <c:pt idx="30">
                  <c:v>0.230692195324817</c:v>
                </c:pt>
                <c:pt idx="31">
                  <c:v>0.29693296473496111</c:v>
                </c:pt>
                <c:pt idx="32">
                  <c:v>0.32152688320649214</c:v>
                </c:pt>
                <c:pt idx="33">
                  <c:v>0.31459788579731307</c:v>
                </c:pt>
                <c:pt idx="34">
                  <c:v>0.31698106945502108</c:v>
                </c:pt>
                <c:pt idx="35">
                  <c:v>0.31736215725641609</c:v>
                </c:pt>
                <c:pt idx="36">
                  <c:v>0.32120603268545306</c:v>
                </c:pt>
                <c:pt idx="37">
                  <c:v>0.32077164594883106</c:v>
                </c:pt>
                <c:pt idx="38">
                  <c:v>0.28152211308943909</c:v>
                </c:pt>
                <c:pt idx="39">
                  <c:v>0.18522343154555704</c:v>
                </c:pt>
                <c:pt idx="40">
                  <c:v>5.5308618456145715E-2</c:v>
                </c:pt>
              </c:numCache>
            </c:numRef>
          </c:yVal>
        </c:ser>
        <c:ser>
          <c:idx val="13"/>
          <c:order val="13"/>
          <c:tx>
            <c:v>Italy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TS5.2!$G$5:$G$45</c:f>
              <c:numCache>
                <c:formatCode>0%</c:formatCode>
                <c:ptCount val="41"/>
                <c:pt idx="0">
                  <c:v>0.19625053159148004</c:v>
                </c:pt>
                <c:pt idx="1">
                  <c:v>0.15949311885316905</c:v>
                </c:pt>
                <c:pt idx="2">
                  <c:v>0.11205130492367101</c:v>
                </c:pt>
                <c:pt idx="3">
                  <c:v>9.6716657365179037E-2</c:v>
                </c:pt>
                <c:pt idx="4">
                  <c:v>0.10933325428345603</c:v>
                </c:pt>
                <c:pt idx="5">
                  <c:v>4.6986860141361109E-2</c:v>
                </c:pt>
                <c:pt idx="6">
                  <c:v>2.4360605707295407E-2</c:v>
                </c:pt>
                <c:pt idx="7">
                  <c:v>1.5082052693138105E-2</c:v>
                </c:pt>
                <c:pt idx="8">
                  <c:v>-1.2918525964706901E-3</c:v>
                </c:pt>
                <c:pt idx="9">
                  <c:v>8.1472181146800011E-3</c:v>
                </c:pt>
                <c:pt idx="10">
                  <c:v>3.7344346895608199E-2</c:v>
                </c:pt>
                <c:pt idx="11">
                  <c:v>1.1966032932376105E-2</c:v>
                </c:pt>
                <c:pt idx="12">
                  <c:v>-3.3645333144977509E-2</c:v>
                </c:pt>
                <c:pt idx="13">
                  <c:v>-0.11053661264171701</c:v>
                </c:pt>
                <c:pt idx="14">
                  <c:v>-0.18601302895942604</c:v>
                </c:pt>
                <c:pt idx="15">
                  <c:v>-0.25136711116909005</c:v>
                </c:pt>
                <c:pt idx="16">
                  <c:v>-0.31785046463748412</c:v>
                </c:pt>
                <c:pt idx="17">
                  <c:v>-0.37071932186491707</c:v>
                </c:pt>
                <c:pt idx="18">
                  <c:v>-0.40261496990165813</c:v>
                </c:pt>
                <c:pt idx="19">
                  <c:v>-0.39409510239889706</c:v>
                </c:pt>
                <c:pt idx="20">
                  <c:v>-0.38409969281009704</c:v>
                </c:pt>
                <c:pt idx="21">
                  <c:v>-0.42865928189753505</c:v>
                </c:pt>
                <c:pt idx="22">
                  <c:v>-0.51245053585635381</c:v>
                </c:pt>
                <c:pt idx="23">
                  <c:v>-0.60903122007028709</c:v>
                </c:pt>
                <c:pt idx="24">
                  <c:v>-0.66146332521330597</c:v>
                </c:pt>
                <c:pt idx="25">
                  <c:v>-0.63456474694797294</c:v>
                </c:pt>
                <c:pt idx="26">
                  <c:v>-0.64407678223740705</c:v>
                </c:pt>
                <c:pt idx="27">
                  <c:v>-0.67605710696349619</c:v>
                </c:pt>
                <c:pt idx="28">
                  <c:v>-0.69349673459717409</c:v>
                </c:pt>
                <c:pt idx="29">
                  <c:v>-0.67113535665159929</c:v>
                </c:pt>
                <c:pt idx="30">
                  <c:v>-0.59729623461199399</c:v>
                </c:pt>
                <c:pt idx="31">
                  <c:v>-0.57600164099922502</c:v>
                </c:pt>
                <c:pt idx="32">
                  <c:v>-0.58767052132345299</c:v>
                </c:pt>
                <c:pt idx="33">
                  <c:v>-0.57286352080355296</c:v>
                </c:pt>
                <c:pt idx="34">
                  <c:v>-0.54567265079811411</c:v>
                </c:pt>
                <c:pt idx="35">
                  <c:v>-0.55776334537942795</c:v>
                </c:pt>
                <c:pt idx="36">
                  <c:v>-0.53927443662738916</c:v>
                </c:pt>
                <c:pt idx="37">
                  <c:v>-0.51955578105147693</c:v>
                </c:pt>
                <c:pt idx="38">
                  <c:v>-0.52301468925478101</c:v>
                </c:pt>
                <c:pt idx="39">
                  <c:v>-0.64987221701117526</c:v>
                </c:pt>
                <c:pt idx="40">
                  <c:v>-0.67597873093246608</c:v>
                </c:pt>
              </c:numCache>
            </c:numRef>
          </c:yVal>
        </c:ser>
        <c:ser>
          <c:idx val="14"/>
          <c:order val="14"/>
          <c:tx>
            <c:v>Canada (govt)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TS5.2!$H$5:$H$45</c:f>
              <c:numCache>
                <c:formatCode>0%</c:formatCode>
                <c:ptCount val="41"/>
                <c:pt idx="0">
                  <c:v>0.36557267219181311</c:v>
                </c:pt>
                <c:pt idx="1">
                  <c:v>0.39290162624553504</c:v>
                </c:pt>
                <c:pt idx="2">
                  <c:v>0.39800372029222009</c:v>
                </c:pt>
                <c:pt idx="3">
                  <c:v>0.40002560842075502</c:v>
                </c:pt>
                <c:pt idx="4">
                  <c:v>0.43681128206641207</c:v>
                </c:pt>
                <c:pt idx="5">
                  <c:v>0.464742893623183</c:v>
                </c:pt>
                <c:pt idx="6">
                  <c:v>0.417599794121011</c:v>
                </c:pt>
                <c:pt idx="7">
                  <c:v>0.38931075837003609</c:v>
                </c:pt>
                <c:pt idx="8">
                  <c:v>0.35572515107314001</c:v>
                </c:pt>
                <c:pt idx="9">
                  <c:v>0.31532698370391316</c:v>
                </c:pt>
                <c:pt idx="10">
                  <c:v>0.29531356149280014</c:v>
                </c:pt>
                <c:pt idx="11">
                  <c:v>0.29672754053913097</c:v>
                </c:pt>
                <c:pt idx="12">
                  <c:v>0.27347582941640602</c:v>
                </c:pt>
                <c:pt idx="13">
                  <c:v>0.17062690745542602</c:v>
                </c:pt>
                <c:pt idx="14">
                  <c:v>7.355069993338971E-2</c:v>
                </c:pt>
                <c:pt idx="15">
                  <c:v>-1.5009542378101405E-2</c:v>
                </c:pt>
                <c:pt idx="16">
                  <c:v>-0.10070296653731101</c:v>
                </c:pt>
                <c:pt idx="17">
                  <c:v>-0.14669173947342903</c:v>
                </c:pt>
                <c:pt idx="18">
                  <c:v>-0.155105106249952</c:v>
                </c:pt>
                <c:pt idx="19">
                  <c:v>-0.17788239036079104</c:v>
                </c:pt>
                <c:pt idx="20">
                  <c:v>-0.20806709056179207</c:v>
                </c:pt>
                <c:pt idx="21">
                  <c:v>-0.27979431861537896</c:v>
                </c:pt>
                <c:pt idx="22">
                  <c:v>-0.38538056358480521</c:v>
                </c:pt>
                <c:pt idx="23">
                  <c:v>-0.49525753530446509</c:v>
                </c:pt>
                <c:pt idx="24">
                  <c:v>-0.54791700086749395</c:v>
                </c:pt>
                <c:pt idx="25">
                  <c:v>-0.5862060039110919</c:v>
                </c:pt>
                <c:pt idx="26">
                  <c:v>-0.64774204191711204</c:v>
                </c:pt>
                <c:pt idx="27">
                  <c:v>-0.61352697241543708</c:v>
                </c:pt>
                <c:pt idx="28">
                  <c:v>-0.57474071116970815</c:v>
                </c:pt>
                <c:pt idx="29">
                  <c:v>-0.50222905982072397</c:v>
                </c:pt>
                <c:pt idx="30">
                  <c:v>-0.39347373361743809</c:v>
                </c:pt>
                <c:pt idx="31">
                  <c:v>-0.34810023677724505</c:v>
                </c:pt>
                <c:pt idx="32">
                  <c:v>-0.33258255621013205</c:v>
                </c:pt>
                <c:pt idx="33">
                  <c:v>-0.29271362802234202</c:v>
                </c:pt>
                <c:pt idx="34">
                  <c:v>-0.22099099058044006</c:v>
                </c:pt>
                <c:pt idx="35">
                  <c:v>-0.16292458752405301</c:v>
                </c:pt>
                <c:pt idx="36">
                  <c:v>-9.9750424214922709E-2</c:v>
                </c:pt>
                <c:pt idx="37">
                  <c:v>-3.0160785418872099E-2</c:v>
                </c:pt>
                <c:pt idx="38">
                  <c:v>-2.0844813692424409E-3</c:v>
                </c:pt>
                <c:pt idx="39">
                  <c:v>-1.8283515045825403E-2</c:v>
                </c:pt>
                <c:pt idx="40">
                  <c:v>-4.4159561871145926E-2</c:v>
                </c:pt>
              </c:numCache>
            </c:numRef>
          </c:yVal>
        </c:ser>
        <c:ser>
          <c:idx val="15"/>
          <c:order val="15"/>
          <c:tx>
            <c:v>Australia (govt)</c:v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TS5.2!$I$5:$I$45</c:f>
              <c:numCache>
                <c:formatCode>0%</c:formatCode>
                <c:ptCount val="41"/>
                <c:pt idx="0">
                  <c:v>0.60803544375312313</c:v>
                </c:pt>
                <c:pt idx="1">
                  <c:v>0.65016010647499312</c:v>
                </c:pt>
                <c:pt idx="2">
                  <c:v>0.67525489724506715</c:v>
                </c:pt>
                <c:pt idx="3">
                  <c:v>0.70882090989518409</c:v>
                </c:pt>
                <c:pt idx="4">
                  <c:v>0.77712868207690511</c:v>
                </c:pt>
                <c:pt idx="5">
                  <c:v>0.84251317784253987</c:v>
                </c:pt>
                <c:pt idx="6">
                  <c:v>0.86222375017233599</c:v>
                </c:pt>
                <c:pt idx="7">
                  <c:v>0.86369538433787618</c:v>
                </c:pt>
                <c:pt idx="8">
                  <c:v>0.87515823080012012</c:v>
                </c:pt>
                <c:pt idx="9">
                  <c:v>0.83965471207224407</c:v>
                </c:pt>
                <c:pt idx="10">
                  <c:v>0.85214012927882909</c:v>
                </c:pt>
                <c:pt idx="11">
                  <c:v>0.88722108189215487</c:v>
                </c:pt>
                <c:pt idx="12">
                  <c:v>0.90440759362882306</c:v>
                </c:pt>
                <c:pt idx="13">
                  <c:v>0.91314955336315518</c:v>
                </c:pt>
                <c:pt idx="14">
                  <c:v>0.86392755398697507</c:v>
                </c:pt>
                <c:pt idx="15">
                  <c:v>0.8404184916583981</c:v>
                </c:pt>
                <c:pt idx="16">
                  <c:v>0.82817259758392503</c:v>
                </c:pt>
                <c:pt idx="17">
                  <c:v>0.80943960163571604</c:v>
                </c:pt>
                <c:pt idx="18">
                  <c:v>0.79710715679559307</c:v>
                </c:pt>
                <c:pt idx="19">
                  <c:v>0.8346536814596901</c:v>
                </c:pt>
                <c:pt idx="20">
                  <c:v>0.86741109983181997</c:v>
                </c:pt>
                <c:pt idx="21">
                  <c:v>0.87267319563259416</c:v>
                </c:pt>
                <c:pt idx="22">
                  <c:v>0.81968898523649203</c:v>
                </c:pt>
                <c:pt idx="23">
                  <c:v>0.69842722901133791</c:v>
                </c:pt>
                <c:pt idx="24">
                  <c:v>0.60115323273218013</c:v>
                </c:pt>
                <c:pt idx="25">
                  <c:v>0.54985182443493308</c:v>
                </c:pt>
                <c:pt idx="26">
                  <c:v>0.51531817159967697</c:v>
                </c:pt>
                <c:pt idx="27">
                  <c:v>0.49946716208557407</c:v>
                </c:pt>
                <c:pt idx="28">
                  <c:v>0.55504440148452916</c:v>
                </c:pt>
                <c:pt idx="29">
                  <c:v>0.64281261394779809</c:v>
                </c:pt>
                <c:pt idx="30">
                  <c:v>0.66746161271474114</c:v>
                </c:pt>
                <c:pt idx="31">
                  <c:v>0.6518166283295681</c:v>
                </c:pt>
                <c:pt idx="32">
                  <c:v>0.63165069564171417</c:v>
                </c:pt>
                <c:pt idx="33">
                  <c:v>0.62055787571938004</c:v>
                </c:pt>
                <c:pt idx="34">
                  <c:v>0.62602487855495415</c:v>
                </c:pt>
                <c:pt idx="35">
                  <c:v>0.67412596287184612</c:v>
                </c:pt>
                <c:pt idx="36">
                  <c:v>0.68547129834450815</c:v>
                </c:pt>
                <c:pt idx="37">
                  <c:v>0.69020868595845297</c:v>
                </c:pt>
                <c:pt idx="38">
                  <c:v>0.71258030501868697</c:v>
                </c:pt>
                <c:pt idx="39">
                  <c:v>0.70605471034552714</c:v>
                </c:pt>
                <c:pt idx="40">
                  <c:v>0.66587311373099511</c:v>
                </c:pt>
              </c:numCache>
            </c:numRef>
          </c:yVal>
        </c:ser>
        <c:dLbls/>
        <c:axId val="150083456"/>
        <c:axId val="150114304"/>
      </c:scatterChart>
      <c:valAx>
        <c:axId val="150083456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 Italy, private capital rose from 240% to 680% of national income between 1970 and 2010, while public capital dropped from 20% to -70%.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 see piketty.pse.ens.fr/capital21c. </a:t>
                </a:r>
              </a:p>
            </c:rich>
          </c:tx>
          <c:layout>
            <c:manualLayout>
              <c:xMode val="edge"/>
              <c:yMode val="edge"/>
              <c:x val="0.14155629139072903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114304"/>
        <c:crosses val="autoZero"/>
        <c:crossBetween val="midCat"/>
      </c:valAx>
      <c:valAx>
        <c:axId val="150114304"/>
        <c:scaling>
          <c:orientation val="minMax"/>
          <c:max val="8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  <a:r>
                  <a:rPr lang="fr-FR" baseline="0"/>
                  <a:t> of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21739130434782605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008345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107615894039735"/>
          <c:y val="8.4692028985507234E-2"/>
          <c:w val="0.32450331125827908"/>
          <c:h val="0.21195652173913002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5.6. Market</a:t>
            </a:r>
            <a:r>
              <a:rPr lang="fr-FR" baseline="0"/>
              <a:t> value and book value of corporations</a:t>
            </a:r>
            <a:endParaRPr lang="fr-FR"/>
          </a:p>
        </c:rich>
      </c:tx>
      <c:layout>
        <c:manualLayout>
          <c:xMode val="edge"/>
          <c:yMode val="edge"/>
          <c:x val="0.253218394575678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581317764803999E-2"/>
          <c:y val="5.978260869565221E-2"/>
          <c:w val="0.87656380316930804"/>
          <c:h val="0.77581521739130521"/>
        </c:manualLayout>
      </c:layout>
      <c:scatterChart>
        <c:scatterStyle val="lineMarker"/>
        <c:ser>
          <c:idx val="0"/>
          <c:order val="0"/>
          <c:tx>
            <c:strRef>
              <c:f>TS5.11!$B$4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TS5.11!$A$5:$A$45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TS5.11!$B$5:$B$45</c:f>
              <c:numCache>
                <c:formatCode>0%</c:formatCode>
                <c:ptCount val="41"/>
                <c:pt idx="0">
                  <c:v>0.80423959287393298</c:v>
                </c:pt>
                <c:pt idx="1">
                  <c:v>0.79702133510545503</c:v>
                </c:pt>
                <c:pt idx="2">
                  <c:v>0.86291332193585191</c:v>
                </c:pt>
                <c:pt idx="3">
                  <c:v>0.76565862346843327</c:v>
                </c:pt>
                <c:pt idx="4">
                  <c:v>0.49030413090573305</c:v>
                </c:pt>
                <c:pt idx="5">
                  <c:v>0.42021769886816501</c:v>
                </c:pt>
                <c:pt idx="6">
                  <c:v>0.49706664615063306</c:v>
                </c:pt>
                <c:pt idx="7">
                  <c:v>0.47338481638623908</c:v>
                </c:pt>
                <c:pt idx="8">
                  <c:v>0.4184612875898151</c:v>
                </c:pt>
                <c:pt idx="9">
                  <c:v>0.41532179112193607</c:v>
                </c:pt>
                <c:pt idx="10">
                  <c:v>0.45157751092221005</c:v>
                </c:pt>
                <c:pt idx="11">
                  <c:v>0.45228082652288104</c:v>
                </c:pt>
                <c:pt idx="12">
                  <c:v>0.44884047917309106</c:v>
                </c:pt>
                <c:pt idx="13">
                  <c:v>0.48714292439982709</c:v>
                </c:pt>
                <c:pt idx="14">
                  <c:v>0.49200595060017199</c:v>
                </c:pt>
                <c:pt idx="15">
                  <c:v>0.5199694849486669</c:v>
                </c:pt>
                <c:pt idx="16">
                  <c:v>0.59271530390982796</c:v>
                </c:pt>
                <c:pt idx="17">
                  <c:v>0.6140070507184141</c:v>
                </c:pt>
                <c:pt idx="18">
                  <c:v>0.61612895904888421</c:v>
                </c:pt>
                <c:pt idx="19">
                  <c:v>0.66590237169116007</c:v>
                </c:pt>
                <c:pt idx="20">
                  <c:v>0.68507216896957002</c:v>
                </c:pt>
                <c:pt idx="21">
                  <c:v>0.75289203886256006</c:v>
                </c:pt>
                <c:pt idx="22">
                  <c:v>0.88292985629565912</c:v>
                </c:pt>
                <c:pt idx="23">
                  <c:v>0.952132261025187</c:v>
                </c:pt>
                <c:pt idx="24">
                  <c:v>0.94843191383603298</c:v>
                </c:pt>
                <c:pt idx="25">
                  <c:v>0.99796878457487403</c:v>
                </c:pt>
                <c:pt idx="26">
                  <c:v>1.0806995932324577</c:v>
                </c:pt>
                <c:pt idx="27">
                  <c:v>1.1627592338038453</c:v>
                </c:pt>
                <c:pt idx="28">
                  <c:v>1.2568168927040728</c:v>
                </c:pt>
                <c:pt idx="29">
                  <c:v>1.3401919107443789</c:v>
                </c:pt>
                <c:pt idx="30">
                  <c:v>1.2791996192925528</c:v>
                </c:pt>
                <c:pt idx="31">
                  <c:v>1.1419237652655738</c:v>
                </c:pt>
                <c:pt idx="32">
                  <c:v>1.0206876797374851</c:v>
                </c:pt>
                <c:pt idx="33">
                  <c:v>0.99886993137424496</c:v>
                </c:pt>
                <c:pt idx="34">
                  <c:v>1.0569166971805197</c:v>
                </c:pt>
                <c:pt idx="35">
                  <c:v>1.03037594873796</c:v>
                </c:pt>
                <c:pt idx="36">
                  <c:v>1.0089528833060613</c:v>
                </c:pt>
                <c:pt idx="37">
                  <c:v>1.0028743340026578</c:v>
                </c:pt>
                <c:pt idx="38">
                  <c:v>0.91822403619828019</c:v>
                </c:pt>
                <c:pt idx="39">
                  <c:v>0.891090829891513</c:v>
                </c:pt>
                <c:pt idx="40">
                  <c:v>0.949966668348458</c:v>
                </c:pt>
              </c:numCache>
            </c:numRef>
          </c:yVal>
        </c:ser>
        <c:ser>
          <c:idx val="1"/>
          <c:order val="1"/>
          <c:tx>
            <c:strRef>
              <c:f>TS5.11!$C$4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TS5.11!$C$5:$C$45</c:f>
              <c:numCache>
                <c:formatCode>0%</c:formatCode>
                <c:ptCount val="41"/>
                <c:pt idx="0">
                  <c:v>0.29818465780953207</c:v>
                </c:pt>
                <c:pt idx="1">
                  <c:v>0.26582115171921505</c:v>
                </c:pt>
                <c:pt idx="2">
                  <c:v>0.34266948558044807</c:v>
                </c:pt>
                <c:pt idx="3">
                  <c:v>0.346718316260126</c:v>
                </c:pt>
                <c:pt idx="4">
                  <c:v>0.27948613256600502</c:v>
                </c:pt>
                <c:pt idx="5">
                  <c:v>0.24089155587349403</c:v>
                </c:pt>
                <c:pt idx="6">
                  <c:v>0.25126480129642104</c:v>
                </c:pt>
                <c:pt idx="7">
                  <c:v>0.26093514781257798</c:v>
                </c:pt>
                <c:pt idx="8">
                  <c:v>0.278959546489637</c:v>
                </c:pt>
                <c:pt idx="9">
                  <c:v>0.29155237844242804</c:v>
                </c:pt>
                <c:pt idx="10">
                  <c:v>0.26986410217150503</c:v>
                </c:pt>
                <c:pt idx="11">
                  <c:v>0.26410614298723101</c:v>
                </c:pt>
                <c:pt idx="12">
                  <c:v>0.26950879911940712</c:v>
                </c:pt>
                <c:pt idx="13">
                  <c:v>0.30200020755425411</c:v>
                </c:pt>
                <c:pt idx="14">
                  <c:v>0.36103759956244608</c:v>
                </c:pt>
                <c:pt idx="15">
                  <c:v>0.40626487416066609</c:v>
                </c:pt>
                <c:pt idx="16">
                  <c:v>0.45828308614600599</c:v>
                </c:pt>
                <c:pt idx="17">
                  <c:v>0.49040510595389109</c:v>
                </c:pt>
                <c:pt idx="18">
                  <c:v>0.52672337665967117</c:v>
                </c:pt>
                <c:pt idx="19">
                  <c:v>0.58340434883020875</c:v>
                </c:pt>
                <c:pt idx="20">
                  <c:v>0.52617892494422591</c:v>
                </c:pt>
                <c:pt idx="21">
                  <c:v>0.43696823827535208</c:v>
                </c:pt>
                <c:pt idx="22">
                  <c:v>0.40905664588361207</c:v>
                </c:pt>
                <c:pt idx="23">
                  <c:v>0.39725903910937405</c:v>
                </c:pt>
                <c:pt idx="24">
                  <c:v>0.44280272267291504</c:v>
                </c:pt>
                <c:pt idx="25">
                  <c:v>0.47435713481604402</c:v>
                </c:pt>
                <c:pt idx="26">
                  <c:v>0.47687325430137001</c:v>
                </c:pt>
                <c:pt idx="27">
                  <c:v>0.43659050467169702</c:v>
                </c:pt>
                <c:pt idx="28">
                  <c:v>0.39856538120984919</c:v>
                </c:pt>
                <c:pt idx="29">
                  <c:v>0.4994077093512021</c:v>
                </c:pt>
                <c:pt idx="30">
                  <c:v>0.55506553280123794</c:v>
                </c:pt>
                <c:pt idx="31">
                  <c:v>0.47944894080363504</c:v>
                </c:pt>
                <c:pt idx="32">
                  <c:v>0.44008960513277406</c:v>
                </c:pt>
                <c:pt idx="33">
                  <c:v>0.49138149496214611</c:v>
                </c:pt>
                <c:pt idx="34">
                  <c:v>0.5524245116871741</c:v>
                </c:pt>
                <c:pt idx="35">
                  <c:v>0.64366238845409007</c:v>
                </c:pt>
                <c:pt idx="36">
                  <c:v>0.70052086008764092</c:v>
                </c:pt>
                <c:pt idx="37">
                  <c:v>0.6491927065753812</c:v>
                </c:pt>
                <c:pt idx="38">
                  <c:v>0.51740096920864387</c:v>
                </c:pt>
                <c:pt idx="39">
                  <c:v>0.43065523475985706</c:v>
                </c:pt>
                <c:pt idx="40">
                  <c:v>0.45008880592152806</c:v>
                </c:pt>
              </c:numCache>
            </c:numRef>
          </c:yVal>
        </c:ser>
        <c:ser>
          <c:idx val="2"/>
          <c:order val="2"/>
          <c:tx>
            <c:strRef>
              <c:f>TS5.11!$D$4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TS5.11!$D$5:$D$45</c:f>
              <c:numCache>
                <c:formatCode>0%</c:formatCode>
                <c:ptCount val="41"/>
                <c:pt idx="0">
                  <c:v>0.33119105945313998</c:v>
                </c:pt>
                <c:pt idx="1">
                  <c:v>0.33119105945313998</c:v>
                </c:pt>
                <c:pt idx="2">
                  <c:v>0.32315838292551607</c:v>
                </c:pt>
                <c:pt idx="3">
                  <c:v>0.31642363278136704</c:v>
                </c:pt>
                <c:pt idx="4">
                  <c:v>0.30877318406432003</c:v>
                </c:pt>
                <c:pt idx="5">
                  <c:v>0.30717312028860805</c:v>
                </c:pt>
                <c:pt idx="6">
                  <c:v>0.30540003380161507</c:v>
                </c:pt>
                <c:pt idx="7">
                  <c:v>0.29740250944853203</c:v>
                </c:pt>
                <c:pt idx="8">
                  <c:v>0.28704436599461114</c:v>
                </c:pt>
                <c:pt idx="9">
                  <c:v>0.26956407078186606</c:v>
                </c:pt>
                <c:pt idx="10">
                  <c:v>0.25090495390860307</c:v>
                </c:pt>
                <c:pt idx="11">
                  <c:v>0.25595888281141704</c:v>
                </c:pt>
                <c:pt idx="12">
                  <c:v>0.28189330997933904</c:v>
                </c:pt>
                <c:pt idx="13">
                  <c:v>0.30594373093771804</c:v>
                </c:pt>
                <c:pt idx="14">
                  <c:v>0.32646873793473713</c:v>
                </c:pt>
                <c:pt idx="15">
                  <c:v>0.34759181894128499</c:v>
                </c:pt>
                <c:pt idx="16">
                  <c:v>0.36447152961726009</c:v>
                </c:pt>
                <c:pt idx="17">
                  <c:v>0.37597120061248007</c:v>
                </c:pt>
                <c:pt idx="18">
                  <c:v>0.38373384285426704</c:v>
                </c:pt>
                <c:pt idx="19">
                  <c:v>0.38646331713188009</c:v>
                </c:pt>
                <c:pt idx="20">
                  <c:v>0.38659003655112495</c:v>
                </c:pt>
                <c:pt idx="21">
                  <c:v>0.35487010850168105</c:v>
                </c:pt>
                <c:pt idx="22">
                  <c:v>0.34453253239269405</c:v>
                </c:pt>
                <c:pt idx="23">
                  <c:v>0.36913965586234504</c:v>
                </c:pt>
                <c:pt idx="24">
                  <c:v>0.40179245981779099</c:v>
                </c:pt>
                <c:pt idx="25">
                  <c:v>0.40874874539979905</c:v>
                </c:pt>
                <c:pt idx="26">
                  <c:v>0.43120939982918804</c:v>
                </c:pt>
                <c:pt idx="27">
                  <c:v>0.48517771407674803</c:v>
                </c:pt>
                <c:pt idx="28">
                  <c:v>0.54036843059659312</c:v>
                </c:pt>
                <c:pt idx="29">
                  <c:v>0.59114367207547514</c:v>
                </c:pt>
                <c:pt idx="30">
                  <c:v>0.61104303258526516</c:v>
                </c:pt>
                <c:pt idx="31">
                  <c:v>0.58756716497313377</c:v>
                </c:pt>
                <c:pt idx="32">
                  <c:v>0.53198608891813093</c:v>
                </c:pt>
                <c:pt idx="33">
                  <c:v>0.50988022784019993</c:v>
                </c:pt>
                <c:pt idx="34">
                  <c:v>0.53067660550458717</c:v>
                </c:pt>
                <c:pt idx="35">
                  <c:v>0.53704691748993205</c:v>
                </c:pt>
                <c:pt idx="36">
                  <c:v>0.56613517526305601</c:v>
                </c:pt>
                <c:pt idx="37">
                  <c:v>0.60044665358757521</c:v>
                </c:pt>
                <c:pt idx="38">
                  <c:v>0.54997036713559411</c:v>
                </c:pt>
                <c:pt idx="39">
                  <c:v>0.49576921871572299</c:v>
                </c:pt>
                <c:pt idx="40">
                  <c:v>0.51682728056869209</c:v>
                </c:pt>
              </c:numCache>
            </c:numRef>
          </c:yVal>
        </c:ser>
        <c:ser>
          <c:idx val="3"/>
          <c:order val="3"/>
          <c:tx>
            <c:strRef>
              <c:f>TS5.11!$E$4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TS5.11!$E$5:$E$45</c:f>
              <c:numCache>
                <c:formatCode>0%</c:formatCode>
                <c:ptCount val="41"/>
                <c:pt idx="0">
                  <c:v>0.62074259789006003</c:v>
                </c:pt>
                <c:pt idx="1">
                  <c:v>0.5702913585815792</c:v>
                </c:pt>
                <c:pt idx="2">
                  <c:v>0.57329423340195707</c:v>
                </c:pt>
                <c:pt idx="3">
                  <c:v>0.5866965435848861</c:v>
                </c:pt>
                <c:pt idx="4">
                  <c:v>0.49686598450190506</c:v>
                </c:pt>
                <c:pt idx="5">
                  <c:v>0.45114479239800703</c:v>
                </c:pt>
                <c:pt idx="6">
                  <c:v>0.44742082003511402</c:v>
                </c:pt>
                <c:pt idx="7">
                  <c:v>0.40394529165125703</c:v>
                </c:pt>
                <c:pt idx="8">
                  <c:v>0.40399688104593307</c:v>
                </c:pt>
                <c:pt idx="9">
                  <c:v>0.40688006618921913</c:v>
                </c:pt>
                <c:pt idx="10">
                  <c:v>0.38864586904991311</c:v>
                </c:pt>
                <c:pt idx="11">
                  <c:v>0.34456256523736511</c:v>
                </c:pt>
                <c:pt idx="12">
                  <c:v>0.31034564585727209</c:v>
                </c:pt>
                <c:pt idx="13">
                  <c:v>0.33250160470417506</c:v>
                </c:pt>
                <c:pt idx="14">
                  <c:v>0.3931941112434591</c:v>
                </c:pt>
                <c:pt idx="15">
                  <c:v>0.486814132406787</c:v>
                </c:pt>
                <c:pt idx="16">
                  <c:v>0.60504591548560016</c:v>
                </c:pt>
                <c:pt idx="17">
                  <c:v>0.62945294038895194</c:v>
                </c:pt>
                <c:pt idx="18">
                  <c:v>0.65371860643670521</c:v>
                </c:pt>
                <c:pt idx="19">
                  <c:v>0.73873027326378327</c:v>
                </c:pt>
                <c:pt idx="20">
                  <c:v>0.72384543778630717</c:v>
                </c:pt>
                <c:pt idx="21">
                  <c:v>0.6829207573535212</c:v>
                </c:pt>
                <c:pt idx="22">
                  <c:v>0.69469429956391116</c:v>
                </c:pt>
                <c:pt idx="23">
                  <c:v>0.71592883968277821</c:v>
                </c:pt>
                <c:pt idx="24">
                  <c:v>0.69035296207186292</c:v>
                </c:pt>
                <c:pt idx="25">
                  <c:v>0.63559454061509713</c:v>
                </c:pt>
                <c:pt idx="26">
                  <c:v>0.65885681712305522</c:v>
                </c:pt>
                <c:pt idx="27">
                  <c:v>0.71114240306334608</c:v>
                </c:pt>
                <c:pt idx="28">
                  <c:v>0.7538953752185773</c:v>
                </c:pt>
                <c:pt idx="29">
                  <c:v>0.83520065363842122</c:v>
                </c:pt>
                <c:pt idx="30">
                  <c:v>0.86511308753562999</c:v>
                </c:pt>
                <c:pt idx="31">
                  <c:v>0.82015906495035396</c:v>
                </c:pt>
                <c:pt idx="32">
                  <c:v>0.77610703290312122</c:v>
                </c:pt>
                <c:pt idx="33">
                  <c:v>0.76631002260556313</c:v>
                </c:pt>
                <c:pt idx="34">
                  <c:v>0.76747945720920818</c:v>
                </c:pt>
                <c:pt idx="35">
                  <c:v>0.76577920682698419</c:v>
                </c:pt>
                <c:pt idx="36">
                  <c:v>0.78432774393025984</c:v>
                </c:pt>
                <c:pt idx="37">
                  <c:v>0.79990886329340016</c:v>
                </c:pt>
                <c:pt idx="38">
                  <c:v>0.75379525870688924</c:v>
                </c:pt>
                <c:pt idx="39">
                  <c:v>0.72217571755463117</c:v>
                </c:pt>
                <c:pt idx="40">
                  <c:v>0.73303097911383608</c:v>
                </c:pt>
              </c:numCache>
            </c:numRef>
          </c:yVal>
        </c:ser>
        <c:ser>
          <c:idx val="6"/>
          <c:order val="4"/>
          <c:tx>
            <c:strRef>
              <c:f>TS5.11!$F$4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TS5.11!$F$5:$F$45</c:f>
              <c:numCache>
                <c:formatCode>0%</c:formatCode>
                <c:ptCount val="41"/>
                <c:pt idx="0">
                  <c:v>0.59113134910640985</c:v>
                </c:pt>
                <c:pt idx="1">
                  <c:v>0.59440348103179985</c:v>
                </c:pt>
                <c:pt idx="2">
                  <c:v>0.58393092739988506</c:v>
                </c:pt>
                <c:pt idx="3">
                  <c:v>0.50582503142869117</c:v>
                </c:pt>
                <c:pt idx="4">
                  <c:v>0.43347806939897615</c:v>
                </c:pt>
                <c:pt idx="5">
                  <c:v>0.40736324782910105</c:v>
                </c:pt>
                <c:pt idx="6">
                  <c:v>0.39201489546208712</c:v>
                </c:pt>
                <c:pt idx="7">
                  <c:v>0.38565967042842503</c:v>
                </c:pt>
                <c:pt idx="8">
                  <c:v>0.37746744692078305</c:v>
                </c:pt>
                <c:pt idx="9">
                  <c:v>0.3766254609505551</c:v>
                </c:pt>
                <c:pt idx="10">
                  <c:v>0.37106274588398808</c:v>
                </c:pt>
                <c:pt idx="11">
                  <c:v>0.38128000706193704</c:v>
                </c:pt>
                <c:pt idx="12">
                  <c:v>0.39461762097084813</c:v>
                </c:pt>
                <c:pt idx="13">
                  <c:v>0.40647998970933608</c:v>
                </c:pt>
                <c:pt idx="14">
                  <c:v>0.42487341361968411</c:v>
                </c:pt>
                <c:pt idx="15">
                  <c:v>0.44113761628814596</c:v>
                </c:pt>
                <c:pt idx="16">
                  <c:v>0.494491226095082</c:v>
                </c:pt>
                <c:pt idx="17">
                  <c:v>0.57894471456578422</c:v>
                </c:pt>
                <c:pt idx="18">
                  <c:v>0.69881493623618818</c:v>
                </c:pt>
                <c:pt idx="19">
                  <c:v>0.77003468340642611</c:v>
                </c:pt>
                <c:pt idx="20">
                  <c:v>0.83811934723968307</c:v>
                </c:pt>
                <c:pt idx="21">
                  <c:v>0.89617413257259715</c:v>
                </c:pt>
                <c:pt idx="22">
                  <c:v>0.95386652881709688</c:v>
                </c:pt>
                <c:pt idx="23">
                  <c:v>1.0168735192556551</c:v>
                </c:pt>
                <c:pt idx="24">
                  <c:v>1.002832080840858</c:v>
                </c:pt>
                <c:pt idx="25">
                  <c:v>1.0254818124345317</c:v>
                </c:pt>
                <c:pt idx="26">
                  <c:v>1.120908940337096</c:v>
                </c:pt>
                <c:pt idx="27">
                  <c:v>1.2388981045685432</c:v>
                </c:pt>
                <c:pt idx="28">
                  <c:v>1.385102656929859</c:v>
                </c:pt>
                <c:pt idx="29">
                  <c:v>1.5110992556647316</c:v>
                </c:pt>
                <c:pt idx="30">
                  <c:v>1.485115985509377</c:v>
                </c:pt>
                <c:pt idx="31">
                  <c:v>1.3830827214171602</c:v>
                </c:pt>
                <c:pt idx="32">
                  <c:v>1.2365524473123</c:v>
                </c:pt>
                <c:pt idx="33">
                  <c:v>1.1252721400082861</c:v>
                </c:pt>
                <c:pt idx="34">
                  <c:v>1.1388780815377433</c:v>
                </c:pt>
                <c:pt idx="35">
                  <c:v>1.222173582700935</c:v>
                </c:pt>
                <c:pt idx="36">
                  <c:v>1.3094254353971009</c:v>
                </c:pt>
                <c:pt idx="37">
                  <c:v>1.2995251353249588</c:v>
                </c:pt>
                <c:pt idx="38">
                  <c:v>1.151691039152795</c:v>
                </c:pt>
                <c:pt idx="39">
                  <c:v>1.1268455184305162</c:v>
                </c:pt>
                <c:pt idx="40">
                  <c:v>1.1453547672308839</c:v>
                </c:pt>
              </c:numCache>
            </c:numRef>
          </c:yVal>
        </c:ser>
        <c:ser>
          <c:idx val="5"/>
          <c:order val="5"/>
          <c:tx>
            <c:strRef>
              <c:f>TS5.11!$H$4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TS5.11!$H$5:$H$45</c:f>
              <c:numCache>
                <c:formatCode>0%</c:formatCode>
                <c:ptCount val="41"/>
                <c:pt idx="0">
                  <c:v>0.7870024262935742</c:v>
                </c:pt>
                <c:pt idx="1">
                  <c:v>0.7824053632734711</c:v>
                </c:pt>
                <c:pt idx="2">
                  <c:v>0.77958878261435305</c:v>
                </c:pt>
                <c:pt idx="3">
                  <c:v>0.74421938320926595</c:v>
                </c:pt>
                <c:pt idx="4">
                  <c:v>0.64378882839183815</c:v>
                </c:pt>
                <c:pt idx="5">
                  <c:v>0.56039259422235987</c:v>
                </c:pt>
                <c:pt idx="6">
                  <c:v>0.54723722237443306</c:v>
                </c:pt>
                <c:pt idx="7">
                  <c:v>0.55540146305837512</c:v>
                </c:pt>
                <c:pt idx="8">
                  <c:v>0.58593612898835679</c:v>
                </c:pt>
                <c:pt idx="9">
                  <c:v>0.61957395592143394</c:v>
                </c:pt>
                <c:pt idx="10">
                  <c:v>0.63279322885846712</c:v>
                </c:pt>
                <c:pt idx="11">
                  <c:v>0.62312414813434103</c:v>
                </c:pt>
                <c:pt idx="12">
                  <c:v>0.59717475674196185</c:v>
                </c:pt>
                <c:pt idx="13">
                  <c:v>0.61883271599544898</c:v>
                </c:pt>
                <c:pt idx="14">
                  <c:v>0.64508934865119816</c:v>
                </c:pt>
                <c:pt idx="15">
                  <c:v>0.65768222053585312</c:v>
                </c:pt>
                <c:pt idx="16">
                  <c:v>0.68297636400307005</c:v>
                </c:pt>
                <c:pt idx="17">
                  <c:v>0.69229442803866803</c:v>
                </c:pt>
                <c:pt idx="18">
                  <c:v>0.67863625205934719</c:v>
                </c:pt>
                <c:pt idx="19">
                  <c:v>0.66976242717712009</c:v>
                </c:pt>
                <c:pt idx="20">
                  <c:v>0.65114366096278409</c:v>
                </c:pt>
                <c:pt idx="21">
                  <c:v>0.64877746606273612</c:v>
                </c:pt>
                <c:pt idx="22">
                  <c:v>0.67701275616896706</c:v>
                </c:pt>
                <c:pt idx="23">
                  <c:v>0.73315970235972117</c:v>
                </c:pt>
                <c:pt idx="24">
                  <c:v>0.76682832840663007</c:v>
                </c:pt>
                <c:pt idx="25">
                  <c:v>0.76257216832895491</c:v>
                </c:pt>
                <c:pt idx="26">
                  <c:v>0.82381393523089008</c:v>
                </c:pt>
                <c:pt idx="27">
                  <c:v>0.90365548098574899</c:v>
                </c:pt>
                <c:pt idx="28">
                  <c:v>0.92105814996245883</c:v>
                </c:pt>
                <c:pt idx="29">
                  <c:v>0.95148698913779384</c:v>
                </c:pt>
                <c:pt idx="30">
                  <c:v>0.98619612170592974</c:v>
                </c:pt>
                <c:pt idx="31">
                  <c:v>0.95451000935354202</c:v>
                </c:pt>
                <c:pt idx="32">
                  <c:v>0.90480122957003806</c:v>
                </c:pt>
                <c:pt idx="33">
                  <c:v>0.91892923182294495</c:v>
                </c:pt>
                <c:pt idx="34">
                  <c:v>0.96909458737882315</c:v>
                </c:pt>
                <c:pt idx="35">
                  <c:v>1.0115596321788829</c:v>
                </c:pt>
                <c:pt idx="36">
                  <c:v>1.031401888460211</c:v>
                </c:pt>
                <c:pt idx="37">
                  <c:v>1.0331690715519259</c:v>
                </c:pt>
                <c:pt idx="38">
                  <c:v>0.93677287429566602</c:v>
                </c:pt>
                <c:pt idx="39">
                  <c:v>0.88572864193274392</c:v>
                </c:pt>
                <c:pt idx="40">
                  <c:v>0.95070346907964998</c:v>
                </c:pt>
              </c:numCache>
            </c:numRef>
          </c:yVal>
        </c:ser>
        <c:dLbls/>
        <c:axId val="150207488"/>
        <c:axId val="150214528"/>
      </c:scatterChart>
      <c:valAx>
        <c:axId val="150207488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Tobin's Q (i.e. the ratio between market value and book value of corporations) has risen in rich countries since the 1970s-1980s.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2343624234470701"/>
              <c:y val="0.910252713343263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214528"/>
        <c:crosses val="autoZero"/>
        <c:crossBetween val="midCat"/>
      </c:valAx>
      <c:valAx>
        <c:axId val="15021452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 Narrow"/>
                    <a:cs typeface="Arial"/>
                  </a:defRPr>
                </a:pPr>
                <a:r>
                  <a:rPr lang="fr-FR">
                    <a:latin typeface="Arial"/>
                    <a:cs typeface="Arial"/>
                  </a:rPr>
                  <a:t>Ratio</a:t>
                </a:r>
                <a:r>
                  <a:rPr lang="fr-FR" baseline="0">
                    <a:latin typeface="Arial"/>
                    <a:cs typeface="Arial"/>
                  </a:rPr>
                  <a:t> between market value and book value of corporations</a:t>
                </a:r>
                <a:r>
                  <a:rPr lang="fr-FR">
                    <a:latin typeface="Arial"/>
                    <a:cs typeface="Arial"/>
                  </a:rPr>
                  <a:t>
</a:t>
                </a:r>
              </a:p>
            </c:rich>
          </c:tx>
          <c:layout>
            <c:manualLayout>
              <c:xMode val="edge"/>
              <c:yMode val="edge"/>
              <c:x val="0"/>
              <c:y val="0.1280233382989290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02074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015846538782302"/>
          <c:y val="0.13451086956521702"/>
          <c:w val="0.33611342785654708"/>
          <c:h val="0.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>
              <a:latin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5.7. National capital in rich countries, 1970-2010</a:t>
            </a:r>
            <a:r>
              <a:rPr lang="fr-FR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226896551724138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370860927152508E-2"/>
          <c:y val="7.2010869565217406E-2"/>
          <c:w val="0.87996688741721796"/>
          <c:h val="0.79619565217391419"/>
        </c:manualLayout>
      </c:layout>
      <c:scatterChart>
        <c:scatterStyle val="lineMarker"/>
        <c:ser>
          <c:idx val="0"/>
          <c:order val="0"/>
          <c:tx>
            <c:strRef>
              <c:f>TS5.1!$B$4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TS5.3!$B$5:$B$45</c:f>
              <c:numCache>
                <c:formatCode>0%</c:formatCode>
                <c:ptCount val="41"/>
                <c:pt idx="0">
                  <c:v>4.0351717579589748</c:v>
                </c:pt>
                <c:pt idx="1">
                  <c:v>4.045355238827625</c:v>
                </c:pt>
                <c:pt idx="2">
                  <c:v>4.1225608070356845</c:v>
                </c:pt>
                <c:pt idx="3">
                  <c:v>4.046190602300201</c:v>
                </c:pt>
                <c:pt idx="4">
                  <c:v>3.9590885576315551</c:v>
                </c:pt>
                <c:pt idx="5">
                  <c:v>3.9731366963564305</c:v>
                </c:pt>
                <c:pt idx="6">
                  <c:v>3.9783261274051838</c:v>
                </c:pt>
                <c:pt idx="7">
                  <c:v>3.9373003623684242</c:v>
                </c:pt>
                <c:pt idx="8">
                  <c:v>3.8856116735945436</c:v>
                </c:pt>
                <c:pt idx="9">
                  <c:v>4.0319832909086104</c:v>
                </c:pt>
                <c:pt idx="10">
                  <c:v>4.3380691308841515</c:v>
                </c:pt>
                <c:pt idx="11">
                  <c:v>4.2990533173520173</c:v>
                </c:pt>
                <c:pt idx="12">
                  <c:v>4.3741652221393617</c:v>
                </c:pt>
                <c:pt idx="13">
                  <c:v>4.2837812403667996</c:v>
                </c:pt>
                <c:pt idx="14">
                  <c:v>4.0007705662398445</c:v>
                </c:pt>
                <c:pt idx="15">
                  <c:v>4.0080422416293349</c:v>
                </c:pt>
                <c:pt idx="16">
                  <c:v>4.1457459368755112</c:v>
                </c:pt>
                <c:pt idx="17">
                  <c:v>4.1296512695780656</c:v>
                </c:pt>
                <c:pt idx="18">
                  <c:v>4.0448234229655942</c:v>
                </c:pt>
                <c:pt idx="19">
                  <c:v>4.1267060022072766</c:v>
                </c:pt>
                <c:pt idx="20">
                  <c:v>4.1010624057633223</c:v>
                </c:pt>
                <c:pt idx="21">
                  <c:v>4.1208707570240346</c:v>
                </c:pt>
                <c:pt idx="22">
                  <c:v>4.0719629993539108</c:v>
                </c:pt>
                <c:pt idx="23">
                  <c:v>4.0336973756268639</c:v>
                </c:pt>
                <c:pt idx="24">
                  <c:v>3.9195779586464066</c:v>
                </c:pt>
                <c:pt idx="25">
                  <c:v>3.9719217970939802</c:v>
                </c:pt>
                <c:pt idx="26">
                  <c:v>4.0897658375842898</c:v>
                </c:pt>
                <c:pt idx="27">
                  <c:v>4.2404820815473858</c:v>
                </c:pt>
                <c:pt idx="28">
                  <c:v>4.508456226941675</c:v>
                </c:pt>
                <c:pt idx="29">
                  <c:v>4.840025906812027</c:v>
                </c:pt>
                <c:pt idx="30">
                  <c:v>4.8763857484499296</c:v>
                </c:pt>
                <c:pt idx="31">
                  <c:v>4.7956682116119982</c:v>
                </c:pt>
                <c:pt idx="32">
                  <c:v>4.6298109923164468</c:v>
                </c:pt>
                <c:pt idx="33">
                  <c:v>4.6660473819697748</c:v>
                </c:pt>
                <c:pt idx="34">
                  <c:v>4.9270049405313259</c:v>
                </c:pt>
                <c:pt idx="35">
                  <c:v>5.1796030501167705</c:v>
                </c:pt>
                <c:pt idx="36">
                  <c:v>5.3886422190413485</c:v>
                </c:pt>
                <c:pt idx="37">
                  <c:v>5.4787301399029964</c:v>
                </c:pt>
                <c:pt idx="38">
                  <c:v>4.8470477703043429</c:v>
                </c:pt>
                <c:pt idx="39">
                  <c:v>4.4161770426148479</c:v>
                </c:pt>
                <c:pt idx="40">
                  <c:v>4.307576938287438</c:v>
                </c:pt>
              </c:numCache>
            </c:numRef>
          </c:yVal>
        </c:ser>
        <c:ser>
          <c:idx val="1"/>
          <c:order val="1"/>
          <c:tx>
            <c:strRef>
              <c:f>TS5.1!$C$4</c:f>
              <c:strCache>
                <c:ptCount val="1"/>
                <c:pt idx="0">
                  <c:v>Japan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pPr>
              <a:solidFill>
                <a:srgbClr val="9E9E9E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TS5.3!$C$5:$C$45</c:f>
              <c:numCache>
                <c:formatCode>0%</c:formatCode>
                <c:ptCount val="41"/>
                <c:pt idx="0">
                  <c:v>3.5919957217770033</c:v>
                </c:pt>
                <c:pt idx="1">
                  <c:v>3.9457940592539651</c:v>
                </c:pt>
                <c:pt idx="2">
                  <c:v>4.4442057279867386</c:v>
                </c:pt>
                <c:pt idx="3">
                  <c:v>4.7886354532427511</c:v>
                </c:pt>
                <c:pt idx="4">
                  <c:v>4.7663760784624216</c:v>
                </c:pt>
                <c:pt idx="5">
                  <c:v>4.6759335838918501</c:v>
                </c:pt>
                <c:pt idx="6">
                  <c:v>4.5212458720197848</c:v>
                </c:pt>
                <c:pt idx="7">
                  <c:v>4.4843539022624306</c:v>
                </c:pt>
                <c:pt idx="8">
                  <c:v>4.5036307248932976</c:v>
                </c:pt>
                <c:pt idx="9">
                  <c:v>4.7896621881631827</c:v>
                </c:pt>
                <c:pt idx="10">
                  <c:v>5.1031668923222728</c:v>
                </c:pt>
                <c:pt idx="11">
                  <c:v>5.3508572532803997</c:v>
                </c:pt>
                <c:pt idx="12">
                  <c:v>5.499623490166762</c:v>
                </c:pt>
                <c:pt idx="13">
                  <c:v>5.603367831620103</c:v>
                </c:pt>
                <c:pt idx="14">
                  <c:v>5.5231934432207925</c:v>
                </c:pt>
                <c:pt idx="15">
                  <c:v>5.4959320789156676</c:v>
                </c:pt>
                <c:pt idx="16">
                  <c:v>5.923269433815598</c:v>
                </c:pt>
                <c:pt idx="17">
                  <c:v>6.8120014933561581</c:v>
                </c:pt>
                <c:pt idx="18">
                  <c:v>7.3678777808558076</c:v>
                </c:pt>
                <c:pt idx="19">
                  <c:v>7.8562311420056323</c:v>
                </c:pt>
                <c:pt idx="20">
                  <c:v>8.013801169659498</c:v>
                </c:pt>
                <c:pt idx="21">
                  <c:v>7.6559174505539289</c:v>
                </c:pt>
                <c:pt idx="22">
                  <c:v>7.2989977803197279</c:v>
                </c:pt>
                <c:pt idx="23">
                  <c:v>7.1154784959212769</c:v>
                </c:pt>
                <c:pt idx="24">
                  <c:v>7.106922236764178</c:v>
                </c:pt>
                <c:pt idx="25">
                  <c:v>7.0072997557024435</c:v>
                </c:pt>
                <c:pt idx="26">
                  <c:v>6.7864587274991122</c:v>
                </c:pt>
                <c:pt idx="27">
                  <c:v>6.6490181462908273</c:v>
                </c:pt>
                <c:pt idx="28">
                  <c:v>6.739480313211577</c:v>
                </c:pt>
                <c:pt idx="29">
                  <c:v>6.7388148691182188</c:v>
                </c:pt>
                <c:pt idx="30">
                  <c:v>6.5954977062380866</c:v>
                </c:pt>
                <c:pt idx="31">
                  <c:v>6.4585555067901899</c:v>
                </c:pt>
                <c:pt idx="32">
                  <c:v>6.3105613958831412</c:v>
                </c:pt>
                <c:pt idx="33">
                  <c:v>6.2135702641485846</c:v>
                </c:pt>
                <c:pt idx="34">
                  <c:v>6.0708030991476019</c:v>
                </c:pt>
                <c:pt idx="35">
                  <c:v>6.0796217751635222</c:v>
                </c:pt>
                <c:pt idx="36">
                  <c:v>6.1940183367285639</c:v>
                </c:pt>
                <c:pt idx="37">
                  <c:v>6.1694943709753867</c:v>
                </c:pt>
                <c:pt idx="38">
                  <c:v>6.211204803905976</c:v>
                </c:pt>
                <c:pt idx="39">
                  <c:v>6.4353308007225465</c:v>
                </c:pt>
                <c:pt idx="40">
                  <c:v>6.1560611574085655</c:v>
                </c:pt>
              </c:numCache>
            </c:numRef>
          </c:yVal>
        </c:ser>
        <c:ser>
          <c:idx val="2"/>
          <c:order val="2"/>
          <c:tx>
            <c:strRef>
              <c:f>TS5.1!$D$4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TS5.3!$D$5:$D$45</c:f>
              <c:numCache>
                <c:formatCode>0%</c:formatCode>
                <c:ptCount val="41"/>
                <c:pt idx="0">
                  <c:v>3.0851272019272189</c:v>
                </c:pt>
                <c:pt idx="1">
                  <c:v>3.0987454336810956</c:v>
                </c:pt>
                <c:pt idx="2">
                  <c:v>3.0604499673618797</c:v>
                </c:pt>
                <c:pt idx="3">
                  <c:v>3.0968976121213441</c:v>
                </c:pt>
                <c:pt idx="4">
                  <c:v>3.1691441781040144</c:v>
                </c:pt>
                <c:pt idx="5">
                  <c:v>3.0900504822973849</c:v>
                </c:pt>
                <c:pt idx="6">
                  <c:v>3.1405908163211005</c:v>
                </c:pt>
                <c:pt idx="7">
                  <c:v>3.2176840024124389</c:v>
                </c:pt>
                <c:pt idx="8">
                  <c:v>3.2420733478942552</c:v>
                </c:pt>
                <c:pt idx="9">
                  <c:v>3.2960909858539309</c:v>
                </c:pt>
                <c:pt idx="10">
                  <c:v>3.3877595153082867</c:v>
                </c:pt>
                <c:pt idx="11">
                  <c:v>3.4673180412562976</c:v>
                </c:pt>
                <c:pt idx="12">
                  <c:v>3.501676850598106</c:v>
                </c:pt>
                <c:pt idx="13">
                  <c:v>3.5160360764460208</c:v>
                </c:pt>
                <c:pt idx="14">
                  <c:v>3.56487816682115</c:v>
                </c:pt>
                <c:pt idx="15">
                  <c:v>3.5896023532144588</c:v>
                </c:pt>
                <c:pt idx="16">
                  <c:v>3.6852648749046422</c:v>
                </c:pt>
                <c:pt idx="17">
                  <c:v>3.6508869474565642</c:v>
                </c:pt>
                <c:pt idx="18">
                  <c:v>3.6203622939960112</c:v>
                </c:pt>
                <c:pt idx="19">
                  <c:v>3.5727424922126145</c:v>
                </c:pt>
                <c:pt idx="20">
                  <c:v>3.4564251752777566</c:v>
                </c:pt>
                <c:pt idx="21">
                  <c:v>3.4359989044635992</c:v>
                </c:pt>
                <c:pt idx="22">
                  <c:v>3.5331126510745374</c:v>
                </c:pt>
                <c:pt idx="23">
                  <c:v>3.5355217723654389</c:v>
                </c:pt>
                <c:pt idx="24">
                  <c:v>3.4934018109177574</c:v>
                </c:pt>
                <c:pt idx="25">
                  <c:v>3.5150146193326548</c:v>
                </c:pt>
                <c:pt idx="26">
                  <c:v>3.589504040466351</c:v>
                </c:pt>
                <c:pt idx="27">
                  <c:v>3.6514165760541268</c:v>
                </c:pt>
                <c:pt idx="28">
                  <c:v>3.728514525182713</c:v>
                </c:pt>
                <c:pt idx="29">
                  <c:v>3.7947469745379911</c:v>
                </c:pt>
                <c:pt idx="30">
                  <c:v>3.802733269966279</c:v>
                </c:pt>
                <c:pt idx="31">
                  <c:v>3.803450243648633</c:v>
                </c:pt>
                <c:pt idx="32">
                  <c:v>3.8318879381727826</c:v>
                </c:pt>
                <c:pt idx="33">
                  <c:v>3.8021627422577953</c:v>
                </c:pt>
                <c:pt idx="34">
                  <c:v>3.8722126527999667</c:v>
                </c:pt>
                <c:pt idx="35">
                  <c:v>3.8001999802488657</c:v>
                </c:pt>
                <c:pt idx="36">
                  <c:v>3.8482011331444759</c:v>
                </c:pt>
                <c:pt idx="37">
                  <c:v>3.9774003113007788</c:v>
                </c:pt>
                <c:pt idx="38">
                  <c:v>4.2186817525934011</c:v>
                </c:pt>
                <c:pt idx="39">
                  <c:v>4.1558716904466788</c:v>
                </c:pt>
                <c:pt idx="40">
                  <c:v>4.1302553057836411</c:v>
                </c:pt>
              </c:numCache>
            </c:numRef>
          </c:yVal>
        </c:ser>
        <c:ser>
          <c:idx val="3"/>
          <c:order val="3"/>
          <c:tx>
            <c:strRef>
              <c:f>TS5.1!$E$4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TS5.3!$E$5:$E$45</c:f>
              <c:numCache>
                <c:formatCode>0%</c:formatCode>
                <c:ptCount val="41"/>
                <c:pt idx="0">
                  <c:v>3.5091105743896871</c:v>
                </c:pt>
                <c:pt idx="1">
                  <c:v>3.463217821248548</c:v>
                </c:pt>
                <c:pt idx="2">
                  <c:v>3.5237864497831248</c:v>
                </c:pt>
                <c:pt idx="3">
                  <c:v>3.5056660667136845</c:v>
                </c:pt>
                <c:pt idx="4">
                  <c:v>3.5149712004564275</c:v>
                </c:pt>
                <c:pt idx="5">
                  <c:v>3.7050608559846334</c:v>
                </c:pt>
                <c:pt idx="6">
                  <c:v>3.6987814305400772</c:v>
                </c:pt>
                <c:pt idx="7">
                  <c:v>3.7236955911706566</c:v>
                </c:pt>
                <c:pt idx="8">
                  <c:v>3.7370731369532826</c:v>
                </c:pt>
                <c:pt idx="9">
                  <c:v>3.7547454962389417</c:v>
                </c:pt>
                <c:pt idx="10">
                  <c:v>3.829477425824976</c:v>
                </c:pt>
                <c:pt idx="11">
                  <c:v>3.843736150972374</c:v>
                </c:pt>
                <c:pt idx="12">
                  <c:v>3.7425937282449016</c:v>
                </c:pt>
                <c:pt idx="13">
                  <c:v>3.7506605629900713</c:v>
                </c:pt>
                <c:pt idx="14">
                  <c:v>3.737803955579361</c:v>
                </c:pt>
                <c:pt idx="15">
                  <c:v>3.683444244098161</c:v>
                </c:pt>
                <c:pt idx="16">
                  <c:v>3.6701859667287877</c:v>
                </c:pt>
                <c:pt idx="17">
                  <c:v>3.724084651426514</c:v>
                </c:pt>
                <c:pt idx="18">
                  <c:v>3.7063694886716165</c:v>
                </c:pt>
                <c:pt idx="19">
                  <c:v>3.8221436642663029</c:v>
                </c:pt>
                <c:pt idx="20">
                  <c:v>3.8684382808074811</c:v>
                </c:pt>
                <c:pt idx="21">
                  <c:v>3.8408008112384899</c:v>
                </c:pt>
                <c:pt idx="22">
                  <c:v>3.7649400083716684</c:v>
                </c:pt>
                <c:pt idx="23">
                  <c:v>3.7630058452652775</c:v>
                </c:pt>
                <c:pt idx="24">
                  <c:v>3.6755968589216508</c:v>
                </c:pt>
                <c:pt idx="25">
                  <c:v>3.5611868260596564</c:v>
                </c:pt>
                <c:pt idx="26">
                  <c:v>3.5209846961909825</c:v>
                </c:pt>
                <c:pt idx="27">
                  <c:v>3.5300406007170921</c:v>
                </c:pt>
                <c:pt idx="28">
                  <c:v>3.5237798939760574</c:v>
                </c:pt>
                <c:pt idx="29">
                  <c:v>3.7358731865556867</c:v>
                </c:pt>
                <c:pt idx="30">
                  <c:v>3.9470532560259746</c:v>
                </c:pt>
                <c:pt idx="31">
                  <c:v>4.0305969363092036</c:v>
                </c:pt>
                <c:pt idx="32">
                  <c:v>4.1710362412397846</c:v>
                </c:pt>
                <c:pt idx="33">
                  <c:v>4.4144501401907652</c:v>
                </c:pt>
                <c:pt idx="34">
                  <c:v>4.7796753739235509</c:v>
                </c:pt>
                <c:pt idx="35">
                  <c:v>5.2765966684345402</c:v>
                </c:pt>
                <c:pt idx="36">
                  <c:v>5.7119906405033145</c:v>
                </c:pt>
                <c:pt idx="37">
                  <c:v>5.9916547616071503</c:v>
                </c:pt>
                <c:pt idx="38">
                  <c:v>5.9532642287419355</c:v>
                </c:pt>
                <c:pt idx="39">
                  <c:v>5.976797218720872</c:v>
                </c:pt>
                <c:pt idx="40">
                  <c:v>6.0538712541943545</c:v>
                </c:pt>
              </c:numCache>
            </c:numRef>
          </c:yVal>
        </c:ser>
        <c:ser>
          <c:idx val="6"/>
          <c:order val="4"/>
          <c:tx>
            <c:strRef>
              <c:f>TS5.1!$F$4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TS5.3!$F$5:$F$45</c:f>
              <c:numCache>
                <c:formatCode>0%</c:formatCode>
                <c:ptCount val="41"/>
                <c:pt idx="0">
                  <c:v>3.6472728843759326</c:v>
                </c:pt>
                <c:pt idx="1">
                  <c:v>3.971956557000949</c:v>
                </c:pt>
                <c:pt idx="2">
                  <c:v>4.3275621584853239</c:v>
                </c:pt>
                <c:pt idx="3">
                  <c:v>4.3289133060150755</c:v>
                </c:pt>
                <c:pt idx="4">
                  <c:v>4.487892141104961</c:v>
                </c:pt>
                <c:pt idx="5">
                  <c:v>4.0280190948789265</c:v>
                </c:pt>
                <c:pt idx="6">
                  <c:v>3.7586996687997565</c:v>
                </c:pt>
                <c:pt idx="7">
                  <c:v>3.732027472082811</c:v>
                </c:pt>
                <c:pt idx="8">
                  <c:v>3.8909314095957797</c:v>
                </c:pt>
                <c:pt idx="9">
                  <c:v>4.127597807204415</c:v>
                </c:pt>
                <c:pt idx="10">
                  <c:v>4.1565420537535545</c:v>
                </c:pt>
                <c:pt idx="11">
                  <c:v>4.2169127937426314</c:v>
                </c:pt>
                <c:pt idx="12">
                  <c:v>4.1956579019869853</c:v>
                </c:pt>
                <c:pt idx="13">
                  <c:v>4.1865995614106701</c:v>
                </c:pt>
                <c:pt idx="14">
                  <c:v>4.2590696249834012</c:v>
                </c:pt>
                <c:pt idx="15">
                  <c:v>4.2924163305981669</c:v>
                </c:pt>
                <c:pt idx="16">
                  <c:v>4.4964757868547807</c:v>
                </c:pt>
                <c:pt idx="17">
                  <c:v>4.657135551074373</c:v>
                </c:pt>
                <c:pt idx="18">
                  <c:v>4.9084580286661881</c:v>
                </c:pt>
                <c:pt idx="19">
                  <c:v>5.2247281224390356</c:v>
                </c:pt>
                <c:pt idx="20">
                  <c:v>5.0541955271039249</c:v>
                </c:pt>
                <c:pt idx="21">
                  <c:v>4.8421843687374526</c:v>
                </c:pt>
                <c:pt idx="22">
                  <c:v>4.6481718048902749</c:v>
                </c:pt>
                <c:pt idx="23">
                  <c:v>4.6090915389370837</c:v>
                </c:pt>
                <c:pt idx="24">
                  <c:v>4.4523255467788667</c:v>
                </c:pt>
                <c:pt idx="25">
                  <c:v>4.3236043730193661</c:v>
                </c:pt>
                <c:pt idx="26">
                  <c:v>4.3284068319617246</c:v>
                </c:pt>
                <c:pt idx="27">
                  <c:v>4.5032855305589052</c:v>
                </c:pt>
                <c:pt idx="28">
                  <c:v>4.7002056851267584</c:v>
                </c:pt>
                <c:pt idx="29">
                  <c:v>5.1219750521526946</c:v>
                </c:pt>
                <c:pt idx="30">
                  <c:v>5.3762422689429004</c:v>
                </c:pt>
                <c:pt idx="31">
                  <c:v>5.2333398762834147</c:v>
                </c:pt>
                <c:pt idx="32">
                  <c:v>4.9800739080615077</c:v>
                </c:pt>
                <c:pt idx="33">
                  <c:v>4.9626197543142636</c:v>
                </c:pt>
                <c:pt idx="34">
                  <c:v>5.1289395612804061</c:v>
                </c:pt>
                <c:pt idx="35">
                  <c:v>5.3095093618828777</c:v>
                </c:pt>
                <c:pt idx="36">
                  <c:v>5.5106046976931875</c:v>
                </c:pt>
                <c:pt idx="37">
                  <c:v>5.5478799521998976</c:v>
                </c:pt>
                <c:pt idx="38">
                  <c:v>5.1867441725935315</c:v>
                </c:pt>
                <c:pt idx="39">
                  <c:v>5.2292761948657711</c:v>
                </c:pt>
                <c:pt idx="40">
                  <c:v>5.2740688104854065</c:v>
                </c:pt>
              </c:numCache>
            </c:numRef>
          </c:yVal>
        </c:ser>
        <c:ser>
          <c:idx val="4"/>
          <c:order val="5"/>
          <c:tx>
            <c:strRef>
              <c:f>TS5.1!$G$4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TS5.3!$G$5:$G$45</c:f>
              <c:numCache>
                <c:formatCode>0%</c:formatCode>
                <c:ptCount val="41"/>
                <c:pt idx="0">
                  <c:v>2.5884069080626642</c:v>
                </c:pt>
                <c:pt idx="1">
                  <c:v>2.6079492123138261</c:v>
                </c:pt>
                <c:pt idx="2">
                  <c:v>2.6896852835205429</c:v>
                </c:pt>
                <c:pt idx="3">
                  <c:v>2.6283901887984769</c:v>
                </c:pt>
                <c:pt idx="4">
                  <c:v>2.9289632709495943</c:v>
                </c:pt>
                <c:pt idx="5">
                  <c:v>3.2543055592147949</c:v>
                </c:pt>
                <c:pt idx="6">
                  <c:v>3.0646794924473744</c:v>
                </c:pt>
                <c:pt idx="7">
                  <c:v>3.0131118977700986</c:v>
                </c:pt>
                <c:pt idx="8">
                  <c:v>2.9386717527461315</c:v>
                </c:pt>
                <c:pt idx="9">
                  <c:v>2.9926297002628428</c:v>
                </c:pt>
                <c:pt idx="10">
                  <c:v>3.2564862433370201</c:v>
                </c:pt>
                <c:pt idx="11">
                  <c:v>3.6606550138628777</c:v>
                </c:pt>
                <c:pt idx="12">
                  <c:v>3.7916425535929887</c:v>
                </c:pt>
                <c:pt idx="13">
                  <c:v>3.6733981282036821</c:v>
                </c:pt>
                <c:pt idx="14">
                  <c:v>3.5012445152988336</c:v>
                </c:pt>
                <c:pt idx="15">
                  <c:v>3.3787707166554402</c:v>
                </c:pt>
                <c:pt idx="16">
                  <c:v>3.3940355788414025</c:v>
                </c:pt>
                <c:pt idx="17">
                  <c:v>3.3549289326881966</c:v>
                </c:pt>
                <c:pt idx="18">
                  <c:v>3.288419118064271</c:v>
                </c:pt>
                <c:pt idx="19">
                  <c:v>3.6163705473742711</c:v>
                </c:pt>
                <c:pt idx="20">
                  <c:v>4.0964853790782252</c:v>
                </c:pt>
                <c:pt idx="21">
                  <c:v>4.4247768924242079</c:v>
                </c:pt>
                <c:pt idx="22">
                  <c:v>4.8294809302109636</c:v>
                </c:pt>
                <c:pt idx="23">
                  <c:v>5.1425463674154352</c:v>
                </c:pt>
                <c:pt idx="24">
                  <c:v>4.8975063227054907</c:v>
                </c:pt>
                <c:pt idx="25">
                  <c:v>4.5493054571694396</c:v>
                </c:pt>
                <c:pt idx="26">
                  <c:v>4.491478032108513</c:v>
                </c:pt>
                <c:pt idx="27">
                  <c:v>4.6187628295051946</c:v>
                </c:pt>
                <c:pt idx="28">
                  <c:v>4.8149921292725866</c:v>
                </c:pt>
                <c:pt idx="29">
                  <c:v>4.9428037954198416</c:v>
                </c:pt>
                <c:pt idx="30">
                  <c:v>5.0346136514040181</c:v>
                </c:pt>
                <c:pt idx="31">
                  <c:v>5.0406646338947567</c:v>
                </c:pt>
                <c:pt idx="32">
                  <c:v>5.1079046360184748</c:v>
                </c:pt>
                <c:pt idx="33">
                  <c:v>5.3108969273512736</c:v>
                </c:pt>
                <c:pt idx="34">
                  <c:v>5.4499691218855579</c:v>
                </c:pt>
                <c:pt idx="35">
                  <c:v>5.6784608489204667</c:v>
                </c:pt>
                <c:pt idx="36">
                  <c:v>5.8328100792705513</c:v>
                </c:pt>
                <c:pt idx="37">
                  <c:v>5.9052760352006439</c:v>
                </c:pt>
                <c:pt idx="38">
                  <c:v>6.0840971777097268</c:v>
                </c:pt>
                <c:pt idx="39">
                  <c:v>6.2586268701048056</c:v>
                </c:pt>
                <c:pt idx="40">
                  <c:v>6.0887328411069896</c:v>
                </c:pt>
              </c:numCache>
            </c:numRef>
          </c:yVal>
        </c:ser>
        <c:ser>
          <c:idx val="7"/>
          <c:order val="6"/>
          <c:tx>
            <c:strRef>
              <c:f>TS5.1!$H$4</c:f>
              <c:strCache>
                <c:ptCount val="1"/>
                <c:pt idx="0">
                  <c:v>Canada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TS5.3!$H$5:$H$45</c:f>
              <c:numCache>
                <c:formatCode>0%</c:formatCode>
                <c:ptCount val="41"/>
                <c:pt idx="0">
                  <c:v>2.8355651373515576</c:v>
                </c:pt>
                <c:pt idx="1">
                  <c:v>2.9118960330889174</c:v>
                </c:pt>
                <c:pt idx="2">
                  <c:v>2.9087281380872709</c:v>
                </c:pt>
                <c:pt idx="3">
                  <c:v>2.8637013881530144</c:v>
                </c:pt>
                <c:pt idx="4">
                  <c:v>2.8228067975630258</c:v>
                </c:pt>
                <c:pt idx="5">
                  <c:v>2.8808813947519112</c:v>
                </c:pt>
                <c:pt idx="6">
                  <c:v>2.7762724465286497</c:v>
                </c:pt>
                <c:pt idx="7">
                  <c:v>2.8204651503804676</c:v>
                </c:pt>
                <c:pt idx="8">
                  <c:v>2.8613607948625663</c:v>
                </c:pt>
                <c:pt idx="9">
                  <c:v>2.8646837609685201</c:v>
                </c:pt>
                <c:pt idx="10">
                  <c:v>2.9393294799404539</c:v>
                </c:pt>
                <c:pt idx="11">
                  <c:v>2.9114901063663381</c:v>
                </c:pt>
                <c:pt idx="12">
                  <c:v>3.0030971533012911</c:v>
                </c:pt>
                <c:pt idx="13">
                  <c:v>2.9389944124463625</c:v>
                </c:pt>
                <c:pt idx="14">
                  <c:v>2.833893664671852</c:v>
                </c:pt>
                <c:pt idx="15">
                  <c:v>2.7265593361317837</c:v>
                </c:pt>
                <c:pt idx="16">
                  <c:v>2.7428719285734142</c:v>
                </c:pt>
                <c:pt idx="17">
                  <c:v>2.6743301848187877</c:v>
                </c:pt>
                <c:pt idx="18">
                  <c:v>2.6067436505455461</c:v>
                </c:pt>
                <c:pt idx="19">
                  <c:v>2.6615466262590877</c:v>
                </c:pt>
                <c:pt idx="20">
                  <c:v>2.735495547356761</c:v>
                </c:pt>
                <c:pt idx="21">
                  <c:v>2.8000676355311986</c:v>
                </c:pt>
                <c:pt idx="22">
                  <c:v>2.8698413975916797</c:v>
                </c:pt>
                <c:pt idx="23">
                  <c:v>2.9144598969660769</c:v>
                </c:pt>
                <c:pt idx="24">
                  <c:v>2.9287548728427506</c:v>
                </c:pt>
                <c:pt idx="25">
                  <c:v>2.8767288536239737</c:v>
                </c:pt>
                <c:pt idx="26">
                  <c:v>2.9822002897760687</c:v>
                </c:pt>
                <c:pt idx="27">
                  <c:v>3.1228507118247419</c:v>
                </c:pt>
                <c:pt idx="28">
                  <c:v>3.2294210419878508</c:v>
                </c:pt>
                <c:pt idx="29">
                  <c:v>3.2725810403742042</c:v>
                </c:pt>
                <c:pt idx="30">
                  <c:v>3.2613692317646503</c:v>
                </c:pt>
                <c:pt idx="31">
                  <c:v>3.3322364843693566</c:v>
                </c:pt>
                <c:pt idx="32">
                  <c:v>3.2451197765026047</c:v>
                </c:pt>
                <c:pt idx="33">
                  <c:v>3.2609662694397281</c:v>
                </c:pt>
                <c:pt idx="34">
                  <c:v>3.3786635799796736</c:v>
                </c:pt>
                <c:pt idx="35">
                  <c:v>3.563067197074115</c:v>
                </c:pt>
                <c:pt idx="36">
                  <c:v>3.7827763947962971</c:v>
                </c:pt>
                <c:pt idx="37">
                  <c:v>3.9852832976624812</c:v>
                </c:pt>
                <c:pt idx="38">
                  <c:v>3.8254367874746222</c:v>
                </c:pt>
                <c:pt idx="39">
                  <c:v>4.1076293578523986</c:v>
                </c:pt>
                <c:pt idx="40">
                  <c:v>4.1177303076424456</c:v>
                </c:pt>
              </c:numCache>
            </c:numRef>
          </c:yVal>
        </c:ser>
        <c:ser>
          <c:idx val="5"/>
          <c:order val="7"/>
          <c:tx>
            <c:strRef>
              <c:f>TS5.1!$I$4</c:f>
              <c:strCache>
                <c:ptCount val="1"/>
                <c:pt idx="0">
                  <c:v>Australia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TS5.3!$I$5:$I$45</c:f>
              <c:numCache>
                <c:formatCode>0%</c:formatCode>
                <c:ptCount val="41"/>
                <c:pt idx="0">
                  <c:v>3.9060119179406079</c:v>
                </c:pt>
                <c:pt idx="1">
                  <c:v>4.0350723618773303</c:v>
                </c:pt>
                <c:pt idx="2">
                  <c:v>4.1155453693722031</c:v>
                </c:pt>
                <c:pt idx="3">
                  <c:v>4.180076574154465</c:v>
                </c:pt>
                <c:pt idx="4">
                  <c:v>4.2581505741851897</c:v>
                </c:pt>
                <c:pt idx="5">
                  <c:v>4.3309599567048762</c:v>
                </c:pt>
                <c:pt idx="6">
                  <c:v>4.3158305705182967</c:v>
                </c:pt>
                <c:pt idx="7">
                  <c:v>4.2775319933134979</c:v>
                </c:pt>
                <c:pt idx="8">
                  <c:v>4.3565749846235029</c:v>
                </c:pt>
                <c:pt idx="9">
                  <c:v>4.2044765259655845</c:v>
                </c:pt>
                <c:pt idx="10">
                  <c:v>4.2225287410250836</c:v>
                </c:pt>
                <c:pt idx="11">
                  <c:v>4.3407273236524073</c:v>
                </c:pt>
                <c:pt idx="12">
                  <c:v>4.3724148773218694</c:v>
                </c:pt>
                <c:pt idx="13">
                  <c:v>4.4265560692936079</c:v>
                </c:pt>
                <c:pt idx="14">
                  <c:v>4.3174120757915047</c:v>
                </c:pt>
                <c:pt idx="15">
                  <c:v>4.339643530484893</c:v>
                </c:pt>
                <c:pt idx="16">
                  <c:v>4.3281300197563759</c:v>
                </c:pt>
                <c:pt idx="17">
                  <c:v>4.3167147168894289</c:v>
                </c:pt>
                <c:pt idx="18">
                  <c:v>4.3499409836443714</c:v>
                </c:pt>
                <c:pt idx="19">
                  <c:v>4.58904433695335</c:v>
                </c:pt>
                <c:pt idx="20">
                  <c:v>4.7302313601309063</c:v>
                </c:pt>
                <c:pt idx="21">
                  <c:v>4.881763479083074</c:v>
                </c:pt>
                <c:pt idx="22">
                  <c:v>4.9185745254586788</c:v>
                </c:pt>
                <c:pt idx="23">
                  <c:v>4.7285150218378957</c:v>
                </c:pt>
                <c:pt idx="24">
                  <c:v>4.6797547357457772</c:v>
                </c:pt>
                <c:pt idx="25">
                  <c:v>4.6669713808770297</c:v>
                </c:pt>
                <c:pt idx="26">
                  <c:v>4.5205930272711896</c:v>
                </c:pt>
                <c:pt idx="27">
                  <c:v>4.5656659817456511</c:v>
                </c:pt>
                <c:pt idx="28">
                  <c:v>4.7282670498599213</c:v>
                </c:pt>
                <c:pt idx="29">
                  <c:v>4.9313666678429025</c:v>
                </c:pt>
                <c:pt idx="30">
                  <c:v>5.091226469871728</c:v>
                </c:pt>
                <c:pt idx="31">
                  <c:v>5.1902929779501505</c:v>
                </c:pt>
                <c:pt idx="32">
                  <c:v>5.2637023375165386</c:v>
                </c:pt>
                <c:pt idx="33">
                  <c:v>5.4367299626140912</c:v>
                </c:pt>
                <c:pt idx="34">
                  <c:v>5.628272434600321</c:v>
                </c:pt>
                <c:pt idx="35">
                  <c:v>5.8931656754280777</c:v>
                </c:pt>
                <c:pt idx="36">
                  <c:v>6.0060985340440078</c:v>
                </c:pt>
                <c:pt idx="37">
                  <c:v>6.2422450853849512</c:v>
                </c:pt>
                <c:pt idx="38">
                  <c:v>6.151068064547661</c:v>
                </c:pt>
                <c:pt idx="39">
                  <c:v>5.7441086564929416</c:v>
                </c:pt>
                <c:pt idx="40">
                  <c:v>5.8449916060436466</c:v>
                </c:pt>
              </c:numCache>
            </c:numRef>
          </c:yVal>
        </c:ser>
        <c:ser>
          <c:idx val="8"/>
          <c:order val="8"/>
          <c:tx>
            <c:v>USA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TS5.5!$B$5:$B$45</c:f>
              <c:numCache>
                <c:formatCode>0%</c:formatCode>
                <c:ptCount val="41"/>
                <c:pt idx="0">
                  <c:v>4.4077137949898315E-2</c:v>
                </c:pt>
                <c:pt idx="1">
                  <c:v>3.42251103869817E-2</c:v>
                </c:pt>
                <c:pt idx="2">
                  <c:v>1.9816011228998003E-2</c:v>
                </c:pt>
                <c:pt idx="3">
                  <c:v>3.0657599982280504E-2</c:v>
                </c:pt>
                <c:pt idx="4">
                  <c:v>3.6236664656935307E-2</c:v>
                </c:pt>
                <c:pt idx="5">
                  <c:v>3.2602075388923298E-2</c:v>
                </c:pt>
                <c:pt idx="6">
                  <c:v>5.6355504865698292E-2</c:v>
                </c:pt>
                <c:pt idx="7">
                  <c:v>6.9430728887738602E-2</c:v>
                </c:pt>
                <c:pt idx="8">
                  <c:v>6.569000144141153E-2</c:v>
                </c:pt>
                <c:pt idx="9">
                  <c:v>7.1783403904924312E-2</c:v>
                </c:pt>
                <c:pt idx="10">
                  <c:v>7.9064073141142027E-2</c:v>
                </c:pt>
                <c:pt idx="11">
                  <c:v>8.0457218080579818E-2</c:v>
                </c:pt>
                <c:pt idx="12">
                  <c:v>7.8115528264898204E-2</c:v>
                </c:pt>
                <c:pt idx="13">
                  <c:v>6.7188599537658891E-2</c:v>
                </c:pt>
                <c:pt idx="14">
                  <c:v>4.1525585272908207E-2</c:v>
                </c:pt>
                <c:pt idx="15">
                  <c:v>8.3131687193810904E-3</c:v>
                </c:pt>
                <c:pt idx="16">
                  <c:v>-1.9924198904389206E-2</c:v>
                </c:pt>
                <c:pt idx="17">
                  <c:v>-3.9607774742040011E-2</c:v>
                </c:pt>
                <c:pt idx="18">
                  <c:v>-5.234714289097521E-2</c:v>
                </c:pt>
                <c:pt idx="19">
                  <c:v>-6.523136173154831E-2</c:v>
                </c:pt>
                <c:pt idx="20">
                  <c:v>-6.7612469296908492E-2</c:v>
                </c:pt>
                <c:pt idx="21">
                  <c:v>-6.8714937075893004E-2</c:v>
                </c:pt>
                <c:pt idx="22">
                  <c:v>-7.9978948367420005E-2</c:v>
                </c:pt>
                <c:pt idx="23">
                  <c:v>-7.6512326479330109E-2</c:v>
                </c:pt>
                <c:pt idx="24">
                  <c:v>-6.3545635569196804E-2</c:v>
                </c:pt>
                <c:pt idx="25">
                  <c:v>-7.1296749440843535E-2</c:v>
                </c:pt>
                <c:pt idx="26">
                  <c:v>-7.8733281037265526E-2</c:v>
                </c:pt>
                <c:pt idx="27">
                  <c:v>-9.6012884182782005E-2</c:v>
                </c:pt>
                <c:pt idx="28">
                  <c:v>-0.114007841067816</c:v>
                </c:pt>
                <c:pt idx="29">
                  <c:v>-0.10413250265602902</c:v>
                </c:pt>
                <c:pt idx="30">
                  <c:v>-0.12394327918497001</c:v>
                </c:pt>
                <c:pt idx="31">
                  <c:v>-0.18269576852352901</c:v>
                </c:pt>
                <c:pt idx="32">
                  <c:v>-0.21696577677268902</c:v>
                </c:pt>
                <c:pt idx="33">
                  <c:v>-0.22041005368298802</c:v>
                </c:pt>
                <c:pt idx="34">
                  <c:v>-0.21688298811089204</c:v>
                </c:pt>
                <c:pt idx="35">
                  <c:v>-0.199171943993321</c:v>
                </c:pt>
                <c:pt idx="36">
                  <c:v>-0.188696927254142</c:v>
                </c:pt>
                <c:pt idx="37">
                  <c:v>-0.18639793805018903</c:v>
                </c:pt>
                <c:pt idx="38">
                  <c:v>-0.24229904077564504</c:v>
                </c:pt>
                <c:pt idx="39">
                  <c:v>-0.2875449701526861</c:v>
                </c:pt>
                <c:pt idx="40">
                  <c:v>-0.25425782018446602</c:v>
                </c:pt>
              </c:numCache>
            </c:numRef>
          </c:yVal>
        </c:ser>
        <c:ser>
          <c:idx val="9"/>
          <c:order val="9"/>
          <c:tx>
            <c:v>Japan (govt)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TS5.5!$C$5:$C$45</c:f>
              <c:numCache>
                <c:formatCode>0%</c:formatCode>
                <c:ptCount val="41"/>
                <c:pt idx="0">
                  <c:v>3.0316305988046504E-2</c:v>
                </c:pt>
                <c:pt idx="1">
                  <c:v>4.6993868492090508E-2</c:v>
                </c:pt>
                <c:pt idx="2">
                  <c:v>6.016375771654902E-2</c:v>
                </c:pt>
                <c:pt idx="3">
                  <c:v>5.6797692521382101E-2</c:v>
                </c:pt>
                <c:pt idx="4">
                  <c:v>4.5363012932607603E-2</c:v>
                </c:pt>
                <c:pt idx="5">
                  <c:v>3.6981209667738997E-2</c:v>
                </c:pt>
                <c:pt idx="6">
                  <c:v>3.5052663763298714E-2</c:v>
                </c:pt>
                <c:pt idx="7">
                  <c:v>4.6762000589635408E-2</c:v>
                </c:pt>
                <c:pt idx="8">
                  <c:v>5.8164666280387606E-2</c:v>
                </c:pt>
                <c:pt idx="9">
                  <c:v>5.3021207761709509E-2</c:v>
                </c:pt>
                <c:pt idx="10">
                  <c:v>4.1315319009785426E-2</c:v>
                </c:pt>
                <c:pt idx="11">
                  <c:v>4.054339474596292E-2</c:v>
                </c:pt>
                <c:pt idx="12">
                  <c:v>4.3342442760270307E-2</c:v>
                </c:pt>
                <c:pt idx="13">
                  <c:v>4.8927075085497998E-2</c:v>
                </c:pt>
                <c:pt idx="14">
                  <c:v>6.5135946687379112E-2</c:v>
                </c:pt>
                <c:pt idx="15">
                  <c:v>8.3118505943848411E-2</c:v>
                </c:pt>
                <c:pt idx="16">
                  <c:v>0.11344723423332399</c:v>
                </c:pt>
                <c:pt idx="17">
                  <c:v>0.15114609687719507</c:v>
                </c:pt>
                <c:pt idx="18">
                  <c:v>0.19052897691475795</c:v>
                </c:pt>
                <c:pt idx="19">
                  <c:v>0.17281047215753703</c:v>
                </c:pt>
                <c:pt idx="20">
                  <c:v>0.13020383816914902</c:v>
                </c:pt>
                <c:pt idx="21">
                  <c:v>0.13125821805587201</c:v>
                </c:pt>
                <c:pt idx="22">
                  <c:v>0.15707170288699404</c:v>
                </c:pt>
                <c:pt idx="23">
                  <c:v>0.185678879424265</c:v>
                </c:pt>
                <c:pt idx="24">
                  <c:v>0.192340548458238</c:v>
                </c:pt>
                <c:pt idx="25">
                  <c:v>0.19864536766944102</c:v>
                </c:pt>
                <c:pt idx="26">
                  <c:v>0.22327537956464399</c:v>
                </c:pt>
                <c:pt idx="27">
                  <c:v>0.26600747253509199</c:v>
                </c:pt>
                <c:pt idx="28">
                  <c:v>0.30972997749445613</c:v>
                </c:pt>
                <c:pt idx="29">
                  <c:v>0.26486670686232505</c:v>
                </c:pt>
                <c:pt idx="30">
                  <c:v>0.26280823801943104</c:v>
                </c:pt>
                <c:pt idx="31">
                  <c:v>0.38371796384518109</c:v>
                </c:pt>
                <c:pt idx="32">
                  <c:v>0.440330342450868</c:v>
                </c:pt>
                <c:pt idx="33">
                  <c:v>0.43130583110180309</c:v>
                </c:pt>
                <c:pt idx="34">
                  <c:v>0.43816659995474316</c:v>
                </c:pt>
                <c:pt idx="35">
                  <c:v>0.44382721042895101</c:v>
                </c:pt>
                <c:pt idx="36">
                  <c:v>0.47550257082318703</c:v>
                </c:pt>
                <c:pt idx="37">
                  <c:v>0.55051735157451098</c:v>
                </c:pt>
                <c:pt idx="38">
                  <c:v>0.58471768719104988</c:v>
                </c:pt>
                <c:pt idx="39">
                  <c:v>0.65582251523354218</c:v>
                </c:pt>
                <c:pt idx="40">
                  <c:v>0.67379192800086618</c:v>
                </c:pt>
              </c:numCache>
            </c:numRef>
          </c:yVal>
        </c:ser>
        <c:ser>
          <c:idx val="10"/>
          <c:order val="10"/>
          <c:tx>
            <c:v>Germany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TS5.5!$D$5:$D$45</c:f>
              <c:numCache>
                <c:formatCode>0%</c:formatCode>
                <c:ptCount val="41"/>
                <c:pt idx="0">
                  <c:v>7.957149975087191E-2</c:v>
                </c:pt>
                <c:pt idx="1">
                  <c:v>7.2331753821853709E-2</c:v>
                </c:pt>
                <c:pt idx="2">
                  <c:v>6.5260481527604816E-2</c:v>
                </c:pt>
                <c:pt idx="3">
                  <c:v>6.2238673930250912E-2</c:v>
                </c:pt>
                <c:pt idx="4">
                  <c:v>7.016242403270101E-2</c:v>
                </c:pt>
                <c:pt idx="5">
                  <c:v>8.4715401670085524E-2</c:v>
                </c:pt>
                <c:pt idx="6">
                  <c:v>8.8884972276737223E-2</c:v>
                </c:pt>
                <c:pt idx="7">
                  <c:v>8.5768286784069933E-2</c:v>
                </c:pt>
                <c:pt idx="8">
                  <c:v>8.0071055101220118E-2</c:v>
                </c:pt>
                <c:pt idx="9">
                  <c:v>6.7627360391925795E-2</c:v>
                </c:pt>
                <c:pt idx="10">
                  <c:v>4.9908872202376511E-2</c:v>
                </c:pt>
                <c:pt idx="11">
                  <c:v>4.1310265476791806E-2</c:v>
                </c:pt>
                <c:pt idx="12">
                  <c:v>4.2040178148393816E-2</c:v>
                </c:pt>
                <c:pt idx="13">
                  <c:v>4.7286831727972101E-2</c:v>
                </c:pt>
                <c:pt idx="14">
                  <c:v>6.55631458023615E-2</c:v>
                </c:pt>
                <c:pt idx="15">
                  <c:v>7.5896393273084117E-2</c:v>
                </c:pt>
                <c:pt idx="16">
                  <c:v>8.6406412217149217E-2</c:v>
                </c:pt>
                <c:pt idx="17">
                  <c:v>0.12196279008899003</c:v>
                </c:pt>
                <c:pt idx="18">
                  <c:v>0.16386127939213502</c:v>
                </c:pt>
                <c:pt idx="19">
                  <c:v>0.19882319118351699</c:v>
                </c:pt>
                <c:pt idx="20">
                  <c:v>0.21826880774307103</c:v>
                </c:pt>
                <c:pt idx="21">
                  <c:v>0.19692049272116505</c:v>
                </c:pt>
                <c:pt idx="22">
                  <c:v>0.17094054608275502</c:v>
                </c:pt>
                <c:pt idx="23">
                  <c:v>0.14646049031335504</c:v>
                </c:pt>
                <c:pt idx="24">
                  <c:v>0.12038918762190901</c:v>
                </c:pt>
                <c:pt idx="25">
                  <c:v>8.6968337613182414E-2</c:v>
                </c:pt>
                <c:pt idx="26">
                  <c:v>5.72610397921922E-2</c:v>
                </c:pt>
                <c:pt idx="27">
                  <c:v>4.8971685892295599E-2</c:v>
                </c:pt>
                <c:pt idx="28">
                  <c:v>2.5997644073939806E-2</c:v>
                </c:pt>
                <c:pt idx="29">
                  <c:v>2.8948709893484203E-2</c:v>
                </c:pt>
                <c:pt idx="30">
                  <c:v>4.5584883997378901E-2</c:v>
                </c:pt>
                <c:pt idx="31">
                  <c:v>7.0812116685902801E-2</c:v>
                </c:pt>
                <c:pt idx="32">
                  <c:v>8.1609423691262811E-2</c:v>
                </c:pt>
                <c:pt idx="33">
                  <c:v>6.9079216119238188E-2</c:v>
                </c:pt>
                <c:pt idx="34">
                  <c:v>9.945812495374251E-2</c:v>
                </c:pt>
                <c:pt idx="35">
                  <c:v>0.18273835233629807</c:v>
                </c:pt>
                <c:pt idx="36">
                  <c:v>0.27519751135690301</c:v>
                </c:pt>
                <c:pt idx="37">
                  <c:v>0.3045908876298391</c:v>
                </c:pt>
                <c:pt idx="38">
                  <c:v>0.29752081181260215</c:v>
                </c:pt>
                <c:pt idx="39">
                  <c:v>0.34904599875204806</c:v>
                </c:pt>
                <c:pt idx="40">
                  <c:v>0.38987772942042609</c:v>
                </c:pt>
              </c:numCache>
            </c:numRef>
          </c:yVal>
        </c:ser>
        <c:ser>
          <c:idx val="11"/>
          <c:order val="11"/>
          <c:tx>
            <c:v>France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TS5.5!$E$5:$E$45</c:f>
              <c:numCache>
                <c:formatCode>0%</c:formatCode>
                <c:ptCount val="41"/>
                <c:pt idx="0">
                  <c:v>0.10817513225747602</c:v>
                </c:pt>
                <c:pt idx="1">
                  <c:v>0.12713584083699703</c:v>
                </c:pt>
                <c:pt idx="2">
                  <c:v>0.14260929706931003</c:v>
                </c:pt>
                <c:pt idx="3">
                  <c:v>0.14139933362074603</c:v>
                </c:pt>
                <c:pt idx="4">
                  <c:v>0.12581574013135002</c:v>
                </c:pt>
                <c:pt idx="5">
                  <c:v>0.14080644267728804</c:v>
                </c:pt>
                <c:pt idx="6">
                  <c:v>0.15232805557585502</c:v>
                </c:pt>
                <c:pt idx="7">
                  <c:v>0.15601584590617204</c:v>
                </c:pt>
                <c:pt idx="8">
                  <c:v>0.15692978125141105</c:v>
                </c:pt>
                <c:pt idx="9">
                  <c:v>0.16999078819068303</c:v>
                </c:pt>
                <c:pt idx="10">
                  <c:v>0.20970649906677505</c:v>
                </c:pt>
                <c:pt idx="11">
                  <c:v>0.22457033542781701</c:v>
                </c:pt>
                <c:pt idx="12">
                  <c:v>0.21675698899779705</c:v>
                </c:pt>
                <c:pt idx="13">
                  <c:v>0.22689263893067299</c:v>
                </c:pt>
                <c:pt idx="14">
                  <c:v>0.20046604026027703</c:v>
                </c:pt>
                <c:pt idx="15">
                  <c:v>0.14319396550068</c:v>
                </c:pt>
                <c:pt idx="16">
                  <c:v>0.10692507523926903</c:v>
                </c:pt>
                <c:pt idx="17">
                  <c:v>0.10729574871663206</c:v>
                </c:pt>
                <c:pt idx="18">
                  <c:v>9.1230408109625405E-2</c:v>
                </c:pt>
                <c:pt idx="19">
                  <c:v>4.679708122219671E-2</c:v>
                </c:pt>
                <c:pt idx="20">
                  <c:v>3.5518389985297105E-2</c:v>
                </c:pt>
                <c:pt idx="21">
                  <c:v>3.6122160860565716E-2</c:v>
                </c:pt>
                <c:pt idx="22">
                  <c:v>4.3165135036371309E-2</c:v>
                </c:pt>
                <c:pt idx="23">
                  <c:v>6.211965449034932E-2</c:v>
                </c:pt>
                <c:pt idx="24">
                  <c:v>9.6252647644746808E-2</c:v>
                </c:pt>
                <c:pt idx="25">
                  <c:v>0.13661329975459902</c:v>
                </c:pt>
                <c:pt idx="26">
                  <c:v>0.13758441739983401</c:v>
                </c:pt>
                <c:pt idx="27">
                  <c:v>0.14592066452924501</c:v>
                </c:pt>
                <c:pt idx="28">
                  <c:v>0.17042548630276505</c:v>
                </c:pt>
                <c:pt idx="29">
                  <c:v>0.141106457947517</c:v>
                </c:pt>
                <c:pt idx="30">
                  <c:v>0.14294765148981803</c:v>
                </c:pt>
                <c:pt idx="31">
                  <c:v>0.15793966308815202</c:v>
                </c:pt>
                <c:pt idx="32">
                  <c:v>5.5099939731521705E-2</c:v>
                </c:pt>
                <c:pt idx="33">
                  <c:v>-2.5731975465392007E-2</c:v>
                </c:pt>
                <c:pt idx="34">
                  <c:v>-4.2451562088432308E-2</c:v>
                </c:pt>
                <c:pt idx="35">
                  <c:v>-3.2166461841122401E-2</c:v>
                </c:pt>
                <c:pt idx="36">
                  <c:v>-2.0166244430977399E-2</c:v>
                </c:pt>
                <c:pt idx="37">
                  <c:v>-4.0092804598565117E-2</c:v>
                </c:pt>
                <c:pt idx="38">
                  <c:v>-9.2174879936481033E-2</c:v>
                </c:pt>
                <c:pt idx="39">
                  <c:v>-0.13079322476734104</c:v>
                </c:pt>
                <c:pt idx="40">
                  <c:v>-0.12697246858482003</c:v>
                </c:pt>
              </c:numCache>
            </c:numRef>
          </c:yVal>
        </c:ser>
        <c:ser>
          <c:idx val="12"/>
          <c:order val="12"/>
          <c:tx>
            <c:v>UK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TS5.5!$F$5:$F$45</c:f>
              <c:numCache>
                <c:formatCode>0%</c:formatCode>
                <c:ptCount val="41"/>
                <c:pt idx="0">
                  <c:v>6.1009193848501515E-2</c:v>
                </c:pt>
                <c:pt idx="1">
                  <c:v>7.8833647259377207E-2</c:v>
                </c:pt>
                <c:pt idx="2">
                  <c:v>0.104871515529029</c:v>
                </c:pt>
                <c:pt idx="3">
                  <c:v>0.11100547136275001</c:v>
                </c:pt>
                <c:pt idx="4">
                  <c:v>9.0536056007649218E-2</c:v>
                </c:pt>
                <c:pt idx="5">
                  <c:v>6.0317482520417007E-2</c:v>
                </c:pt>
                <c:pt idx="6">
                  <c:v>4.7436112367706409E-2</c:v>
                </c:pt>
                <c:pt idx="7">
                  <c:v>4.1006624985614207E-2</c:v>
                </c:pt>
                <c:pt idx="8">
                  <c:v>4.1629035693285014E-2</c:v>
                </c:pt>
                <c:pt idx="9">
                  <c:v>4.0859985728482012E-2</c:v>
                </c:pt>
                <c:pt idx="10">
                  <c:v>4.2055335964845508E-2</c:v>
                </c:pt>
                <c:pt idx="11">
                  <c:v>5.7497104487162998E-2</c:v>
                </c:pt>
                <c:pt idx="12">
                  <c:v>7.0105387152446186E-2</c:v>
                </c:pt>
                <c:pt idx="13">
                  <c:v>7.3090793858354416E-2</c:v>
                </c:pt>
                <c:pt idx="14">
                  <c:v>7.1461836656626698E-2</c:v>
                </c:pt>
                <c:pt idx="15">
                  <c:v>6.5528559787262103E-2</c:v>
                </c:pt>
                <c:pt idx="16">
                  <c:v>5.6617377478653211E-2</c:v>
                </c:pt>
                <c:pt idx="17">
                  <c:v>8.7550100947523621E-2</c:v>
                </c:pt>
                <c:pt idx="18">
                  <c:v>0.112908270137124</c:v>
                </c:pt>
                <c:pt idx="19">
                  <c:v>0.11376774679394902</c:v>
                </c:pt>
                <c:pt idx="20">
                  <c:v>4.6467276638226598E-2</c:v>
                </c:pt>
                <c:pt idx="21">
                  <c:v>-1.3021140319855502E-2</c:v>
                </c:pt>
                <c:pt idx="22">
                  <c:v>3.6986606266120612E-3</c:v>
                </c:pt>
                <c:pt idx="23">
                  <c:v>2.61801217961013E-2</c:v>
                </c:pt>
                <c:pt idx="24">
                  <c:v>2.96957488191163E-2</c:v>
                </c:pt>
                <c:pt idx="25">
                  <c:v>-6.4680459107506715E-3</c:v>
                </c:pt>
                <c:pt idx="26">
                  <c:v>-6.1594075609462999E-2</c:v>
                </c:pt>
                <c:pt idx="27">
                  <c:v>-8.1924598677868901E-2</c:v>
                </c:pt>
                <c:pt idx="28">
                  <c:v>-0.14535800878536703</c:v>
                </c:pt>
                <c:pt idx="29">
                  <c:v>-0.22267644333879799</c:v>
                </c:pt>
                <c:pt idx="30">
                  <c:v>-0.16880435198131702</c:v>
                </c:pt>
                <c:pt idx="31">
                  <c:v>-0.13057626575928</c:v>
                </c:pt>
                <c:pt idx="32">
                  <c:v>-0.13061233540604603</c:v>
                </c:pt>
                <c:pt idx="33">
                  <c:v>-0.10978887110434199</c:v>
                </c:pt>
                <c:pt idx="34">
                  <c:v>-0.15280740701132706</c:v>
                </c:pt>
                <c:pt idx="35">
                  <c:v>-0.21658351735230802</c:v>
                </c:pt>
                <c:pt idx="36">
                  <c:v>-0.27742997175331208</c:v>
                </c:pt>
                <c:pt idx="37">
                  <c:v>-0.28322504360303796</c:v>
                </c:pt>
                <c:pt idx="38">
                  <c:v>-0.16092958398285301</c:v>
                </c:pt>
                <c:pt idx="39">
                  <c:v>-0.16340298217060903</c:v>
                </c:pt>
                <c:pt idx="40">
                  <c:v>-0.203912977215575</c:v>
                </c:pt>
              </c:numCache>
            </c:numRef>
          </c:yVal>
        </c:ser>
        <c:ser>
          <c:idx val="13"/>
          <c:order val="13"/>
          <c:tx>
            <c:v>Italy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TS5.5!$G$5:$G$45</c:f>
              <c:numCache>
                <c:formatCode>0%</c:formatCode>
                <c:ptCount val="41"/>
                <c:pt idx="0">
                  <c:v>0.115397747189924</c:v>
                </c:pt>
                <c:pt idx="1">
                  <c:v>0.11589829203865902</c:v>
                </c:pt>
                <c:pt idx="2">
                  <c:v>0.11460072271798602</c:v>
                </c:pt>
                <c:pt idx="3">
                  <c:v>8.5764348560428333E-2</c:v>
                </c:pt>
                <c:pt idx="4">
                  <c:v>3.3404461052277491E-2</c:v>
                </c:pt>
                <c:pt idx="5">
                  <c:v>1.8400839593404304E-3</c:v>
                </c:pt>
                <c:pt idx="6">
                  <c:v>1.4954151985997204E-3</c:v>
                </c:pt>
                <c:pt idx="7">
                  <c:v>1.1807190965069003E-2</c:v>
                </c:pt>
                <c:pt idx="8">
                  <c:v>3.9714182010664408E-2</c:v>
                </c:pt>
                <c:pt idx="9">
                  <c:v>6.81896079200736E-2</c:v>
                </c:pt>
                <c:pt idx="10">
                  <c:v>9.0424422883948322E-2</c:v>
                </c:pt>
                <c:pt idx="11">
                  <c:v>7.7881713043124606E-2</c:v>
                </c:pt>
                <c:pt idx="12">
                  <c:v>2.78392490138442E-2</c:v>
                </c:pt>
                <c:pt idx="13">
                  <c:v>1.2311063756608603E-2</c:v>
                </c:pt>
                <c:pt idx="14">
                  <c:v>1.8808706576439297E-2</c:v>
                </c:pt>
                <c:pt idx="15">
                  <c:v>4.2093890226648206E-3</c:v>
                </c:pt>
                <c:pt idx="16">
                  <c:v>-8.3711790461669135E-3</c:v>
                </c:pt>
                <c:pt idx="17">
                  <c:v>-6.5699896632364623E-3</c:v>
                </c:pt>
                <c:pt idx="18">
                  <c:v>-1.2923112773030402E-2</c:v>
                </c:pt>
                <c:pt idx="19">
                  <c:v>-3.3860046966943093E-2</c:v>
                </c:pt>
                <c:pt idx="20">
                  <c:v>-5.8408679465212797E-2</c:v>
                </c:pt>
                <c:pt idx="21">
                  <c:v>-7.7721240482709453E-2</c:v>
                </c:pt>
                <c:pt idx="22">
                  <c:v>-0.10704020726087601</c:v>
                </c:pt>
                <c:pt idx="23">
                  <c:v>-0.11208711771586498</c:v>
                </c:pt>
                <c:pt idx="24">
                  <c:v>-0.10556031617839799</c:v>
                </c:pt>
                <c:pt idx="25">
                  <c:v>-0.11849038644817801</c:v>
                </c:pt>
                <c:pt idx="26">
                  <c:v>-0.10902334399602302</c:v>
                </c:pt>
                <c:pt idx="27">
                  <c:v>-4.1994720432244302E-2</c:v>
                </c:pt>
                <c:pt idx="28">
                  <c:v>-1.0877574774892397E-3</c:v>
                </c:pt>
                <c:pt idx="29">
                  <c:v>-1.1609480629997102E-2</c:v>
                </c:pt>
                <c:pt idx="30">
                  <c:v>-3.9056033412426798E-2</c:v>
                </c:pt>
                <c:pt idx="31">
                  <c:v>-6.1433127008545328E-2</c:v>
                </c:pt>
                <c:pt idx="32">
                  <c:v>-9.4679268109314499E-2</c:v>
                </c:pt>
                <c:pt idx="33">
                  <c:v>-0.14303673928026003</c:v>
                </c:pt>
                <c:pt idx="34">
                  <c:v>-0.15822800119443106</c:v>
                </c:pt>
                <c:pt idx="35">
                  <c:v>-0.15731538238266407</c:v>
                </c:pt>
                <c:pt idx="36">
                  <c:v>-0.19142650961161597</c:v>
                </c:pt>
                <c:pt idx="37">
                  <c:v>-0.25718613868404305</c:v>
                </c:pt>
                <c:pt idx="38">
                  <c:v>-0.31189360436238606</c:v>
                </c:pt>
                <c:pt idx="39">
                  <c:v>-0.33353367820777108</c:v>
                </c:pt>
                <c:pt idx="40">
                  <c:v>-0.30698163347575708</c:v>
                </c:pt>
              </c:numCache>
            </c:numRef>
          </c:yVal>
        </c:ser>
        <c:ser>
          <c:idx val="14"/>
          <c:order val="14"/>
          <c:tx>
            <c:v>Canada (govt)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TS5.5!$H$5:$H$45</c:f>
              <c:numCache>
                <c:formatCode>0%</c:formatCode>
                <c:ptCount val="41"/>
                <c:pt idx="0">
                  <c:v>-0.41231647366807711</c:v>
                </c:pt>
                <c:pt idx="1">
                  <c:v>-0.39628572100018805</c:v>
                </c:pt>
                <c:pt idx="2">
                  <c:v>-0.37968803583119404</c:v>
                </c:pt>
                <c:pt idx="3">
                  <c:v>-0.35105171134894608</c:v>
                </c:pt>
                <c:pt idx="4">
                  <c:v>-0.31513962442284105</c:v>
                </c:pt>
                <c:pt idx="5">
                  <c:v>-0.31861709479337402</c:v>
                </c:pt>
                <c:pt idx="6">
                  <c:v>-0.33554843875100104</c:v>
                </c:pt>
                <c:pt idx="7">
                  <c:v>-0.35935511576389506</c:v>
                </c:pt>
                <c:pt idx="8">
                  <c:v>-0.39431036769023814</c:v>
                </c:pt>
                <c:pt idx="9">
                  <c:v>-0.42441247881258909</c:v>
                </c:pt>
                <c:pt idx="10">
                  <c:v>-0.42147319887293805</c:v>
                </c:pt>
                <c:pt idx="11">
                  <c:v>-0.42259111528234006</c:v>
                </c:pt>
                <c:pt idx="12">
                  <c:v>-0.45079799262047898</c:v>
                </c:pt>
                <c:pt idx="13">
                  <c:v>-0.43285900318961013</c:v>
                </c:pt>
                <c:pt idx="14">
                  <c:v>-0.42009115655535195</c:v>
                </c:pt>
                <c:pt idx="15">
                  <c:v>-0.43695482951032005</c:v>
                </c:pt>
                <c:pt idx="16">
                  <c:v>-0.47971446036435711</c:v>
                </c:pt>
                <c:pt idx="17">
                  <c:v>-0.48133671949815005</c:v>
                </c:pt>
                <c:pt idx="18">
                  <c:v>-0.45299001929044708</c:v>
                </c:pt>
                <c:pt idx="19">
                  <c:v>-0.4388087865039641</c:v>
                </c:pt>
                <c:pt idx="20">
                  <c:v>-0.446710451718694</c:v>
                </c:pt>
                <c:pt idx="21">
                  <c:v>-0.46790607332385314</c:v>
                </c:pt>
                <c:pt idx="22">
                  <c:v>-0.49858298971190612</c:v>
                </c:pt>
                <c:pt idx="23">
                  <c:v>-0.530222074077497</c:v>
                </c:pt>
                <c:pt idx="24">
                  <c:v>-0.51789577295005707</c:v>
                </c:pt>
                <c:pt idx="25">
                  <c:v>-0.4901105874626121</c:v>
                </c:pt>
                <c:pt idx="26">
                  <c:v>-0.47334562251646101</c:v>
                </c:pt>
                <c:pt idx="27">
                  <c:v>-0.41904144726863002</c:v>
                </c:pt>
                <c:pt idx="28">
                  <c:v>-0.39274214517022804</c:v>
                </c:pt>
                <c:pt idx="29">
                  <c:v>-0.31031840751138906</c:v>
                </c:pt>
                <c:pt idx="30">
                  <c:v>-0.20298310393269203</c:v>
                </c:pt>
                <c:pt idx="31">
                  <c:v>-0.16494781532882302</c:v>
                </c:pt>
                <c:pt idx="32">
                  <c:v>-0.17604810897151102</c:v>
                </c:pt>
                <c:pt idx="33">
                  <c:v>-0.19095783215573103</c:v>
                </c:pt>
                <c:pt idx="34">
                  <c:v>-0.16830981101637402</c:v>
                </c:pt>
                <c:pt idx="35">
                  <c:v>-0.123660476684362</c:v>
                </c:pt>
                <c:pt idx="36">
                  <c:v>-3.3807372871335901E-2</c:v>
                </c:pt>
                <c:pt idx="37">
                  <c:v>-1.0487992505312505E-3</c:v>
                </c:pt>
                <c:pt idx="38">
                  <c:v>-2.156621094645721E-2</c:v>
                </c:pt>
                <c:pt idx="39">
                  <c:v>-4.1763667716987522E-2</c:v>
                </c:pt>
                <c:pt idx="40">
                  <c:v>-9.7383177706801022E-2</c:v>
                </c:pt>
              </c:numCache>
            </c:numRef>
          </c:yVal>
        </c:ser>
        <c:ser>
          <c:idx val="15"/>
          <c:order val="15"/>
          <c:tx>
            <c:v>Australia (govt)</c:v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xVal>
            <c:numRef>
              <c:f>TS5.1!$A$5:$A$45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xVal>
          <c:yVal>
            <c:numRef>
              <c:f>TS5.5!$I$5:$I$45</c:f>
              <c:numCache>
                <c:formatCode>0%</c:formatCode>
                <c:ptCount val="41"/>
                <c:pt idx="0">
                  <c:v>-0.198530861731046</c:v>
                </c:pt>
                <c:pt idx="1">
                  <c:v>-0.19021569942828201</c:v>
                </c:pt>
                <c:pt idx="2">
                  <c:v>-0.16687579827465296</c:v>
                </c:pt>
                <c:pt idx="3">
                  <c:v>-0.12794436248008903</c:v>
                </c:pt>
                <c:pt idx="4">
                  <c:v>-0.10140063554318401</c:v>
                </c:pt>
                <c:pt idx="5">
                  <c:v>-9.8816190480731217E-2</c:v>
                </c:pt>
                <c:pt idx="6">
                  <c:v>-9.549554760050033E-2</c:v>
                </c:pt>
                <c:pt idx="7">
                  <c:v>-9.7454201203629437E-2</c:v>
                </c:pt>
                <c:pt idx="8">
                  <c:v>-0.11674699028427601</c:v>
                </c:pt>
                <c:pt idx="9">
                  <c:v>-0.12990970121241902</c:v>
                </c:pt>
                <c:pt idx="10">
                  <c:v>-0.177828528583202</c:v>
                </c:pt>
                <c:pt idx="11">
                  <c:v>-0.22595135201935301</c:v>
                </c:pt>
                <c:pt idx="12">
                  <c:v>-0.24180733836489204</c:v>
                </c:pt>
                <c:pt idx="13">
                  <c:v>-0.2725288749266751</c:v>
                </c:pt>
                <c:pt idx="14">
                  <c:v>-0.28725023976735803</c:v>
                </c:pt>
                <c:pt idx="15">
                  <c:v>-0.3355497493441521</c:v>
                </c:pt>
                <c:pt idx="16">
                  <c:v>-0.40376443666106698</c:v>
                </c:pt>
                <c:pt idx="17">
                  <c:v>-0.45179622561555</c:v>
                </c:pt>
                <c:pt idx="18">
                  <c:v>-0.44700930672544603</c:v>
                </c:pt>
                <c:pt idx="19">
                  <c:v>-0.45104754402014796</c:v>
                </c:pt>
                <c:pt idx="20">
                  <c:v>-0.4880229087438071</c:v>
                </c:pt>
                <c:pt idx="21">
                  <c:v>-0.54368153487551008</c:v>
                </c:pt>
                <c:pt idx="22">
                  <c:v>-0.58205114647773093</c:v>
                </c:pt>
                <c:pt idx="23">
                  <c:v>-0.58661821149689009</c:v>
                </c:pt>
                <c:pt idx="24">
                  <c:v>-0.59423592458306895</c:v>
                </c:pt>
                <c:pt idx="25">
                  <c:v>-0.60797937217280318</c:v>
                </c:pt>
                <c:pt idx="26">
                  <c:v>-0.61207793622430717</c:v>
                </c:pt>
                <c:pt idx="27">
                  <c:v>-0.61544420300796299</c:v>
                </c:pt>
                <c:pt idx="28">
                  <c:v>-0.60280571895255908</c:v>
                </c:pt>
                <c:pt idx="29">
                  <c:v>-0.60135031817165896</c:v>
                </c:pt>
                <c:pt idx="30">
                  <c:v>-0.5906229336439851</c:v>
                </c:pt>
                <c:pt idx="31">
                  <c:v>-0.59173225233031101</c:v>
                </c:pt>
                <c:pt idx="32">
                  <c:v>-0.58121165951645892</c:v>
                </c:pt>
                <c:pt idx="33">
                  <c:v>-0.58425867369809614</c:v>
                </c:pt>
                <c:pt idx="34">
                  <c:v>-0.60158883307730304</c:v>
                </c:pt>
                <c:pt idx="35">
                  <c:v>-0.62448692001306094</c:v>
                </c:pt>
                <c:pt idx="36">
                  <c:v>-0.62986268477895191</c:v>
                </c:pt>
                <c:pt idx="37">
                  <c:v>-0.64814909415786015</c:v>
                </c:pt>
                <c:pt idx="38">
                  <c:v>-0.66121005026797808</c:v>
                </c:pt>
                <c:pt idx="39">
                  <c:v>-0.66389709838660615</c:v>
                </c:pt>
                <c:pt idx="40">
                  <c:v>-0.702152077622756</c:v>
                </c:pt>
              </c:numCache>
            </c:numRef>
          </c:yVal>
        </c:ser>
        <c:dLbls/>
        <c:axId val="150418176"/>
        <c:axId val="150420864"/>
      </c:scatterChart>
      <c:valAx>
        <c:axId val="150418176"/>
        <c:scaling>
          <c:orientation val="minMax"/>
          <c:max val="2010"/>
          <c:min val="19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Net foreign assets held by Japan and Germany are worth between 0.5 and 1 year of national income in 2010.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397350993377498"/>
              <c:y val="0.926630434782608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420864"/>
        <c:crosses val="autoZero"/>
        <c:crossBetween val="midCat"/>
      </c:valAx>
      <c:valAx>
        <c:axId val="150420864"/>
        <c:scaling>
          <c:orientation val="minMax"/>
          <c:max val="8.3000000000000007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of capital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21875000000000003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fr-FR"/>
          </a:p>
        </c:txPr>
        <c:crossAx val="15041817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102649006622517"/>
          <c:y val="7.7445652173913027E-2"/>
          <c:w val="0.33278145695364308"/>
          <c:h val="0.2010869565217390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5.8. The</a:t>
            </a:r>
            <a:r>
              <a:rPr lang="fr-FR" baseline="0"/>
              <a:t> world capital/income ratio, </a:t>
            </a:r>
            <a:r>
              <a:rPr lang="fr-FR"/>
              <a:t>1870-2100</a:t>
            </a:r>
          </a:p>
        </c:rich>
      </c:tx>
      <c:layout>
        <c:manualLayout>
          <c:xMode val="edge"/>
          <c:yMode val="edge"/>
          <c:x val="0.2168874172185429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198675496688728E-2"/>
          <c:y val="6.5217391304347769E-2"/>
          <c:w val="0.87996688741721796"/>
          <c:h val="0.79076086956521696"/>
        </c:manualLayout>
      </c:layout>
      <c:scatterChart>
        <c:scatterStyle val="lineMarker"/>
        <c:ser>
          <c:idx val="0"/>
          <c:order val="0"/>
          <c:tx>
            <c:v>Scénario central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CTS12.3!$A$5:$A$28</c:f>
              <c:numCache>
                <c:formatCode>General</c:formatCode>
                <c:ptCount val="24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  <c:pt idx="15">
                  <c:v>2020</c:v>
                </c:pt>
                <c:pt idx="16">
                  <c:v>2030</c:v>
                </c:pt>
                <c:pt idx="17">
                  <c:v>2040</c:v>
                </c:pt>
                <c:pt idx="18">
                  <c:v>2050</c:v>
                </c:pt>
                <c:pt idx="19">
                  <c:v>2060</c:v>
                </c:pt>
                <c:pt idx="20">
                  <c:v>2070</c:v>
                </c:pt>
                <c:pt idx="21">
                  <c:v>2080</c:v>
                </c:pt>
                <c:pt idx="22">
                  <c:v>2090</c:v>
                </c:pt>
                <c:pt idx="23">
                  <c:v>2100</c:v>
                </c:pt>
              </c:numCache>
            </c:numRef>
          </c:xVal>
          <c:yVal>
            <c:numRef>
              <c:f>CTS12.3!$B$5:$B$28</c:f>
              <c:numCache>
                <c:formatCode>0%</c:formatCode>
                <c:ptCount val="24"/>
                <c:pt idx="0">
                  <c:v>4.4695293333891408</c:v>
                </c:pt>
                <c:pt idx="1">
                  <c:v>4.6449412278256332</c:v>
                </c:pt>
                <c:pt idx="2">
                  <c:v>4.7346276188001859</c:v>
                </c:pt>
                <c:pt idx="3">
                  <c:v>4.8877881889200472</c:v>
                </c:pt>
                <c:pt idx="4">
                  <c:v>5.0192868886678985</c:v>
                </c:pt>
                <c:pt idx="5">
                  <c:v>3.5763476995524139</c:v>
                </c:pt>
                <c:pt idx="6">
                  <c:v>3.6115868198132768</c:v>
                </c:pt>
                <c:pt idx="7">
                  <c:v>3.0097212643966427</c:v>
                </c:pt>
                <c:pt idx="8">
                  <c:v>2.6123202774644367</c:v>
                </c:pt>
                <c:pt idx="9">
                  <c:v>2.7540073873501365</c:v>
                </c:pt>
                <c:pt idx="10">
                  <c:v>3.0320237002705408</c:v>
                </c:pt>
                <c:pt idx="11">
                  <c:v>3.4014022093200929</c:v>
                </c:pt>
                <c:pt idx="12">
                  <c:v>3.934174381055243</c:v>
                </c:pt>
                <c:pt idx="13">
                  <c:v>4.2698795585461076</c:v>
                </c:pt>
                <c:pt idx="14">
                  <c:v>4.3987963374058934</c:v>
                </c:pt>
                <c:pt idx="15">
                  <c:v>4.4962588514181228</c:v>
                </c:pt>
                <c:pt idx="16">
                  <c:v>5.0187134483966771</c:v>
                </c:pt>
                <c:pt idx="17">
                  <c:v>5.1330976368792935</c:v>
                </c:pt>
                <c:pt idx="18">
                  <c:v>5.571267210819931</c:v>
                </c:pt>
                <c:pt idx="19">
                  <c:v>6.045608499893449</c:v>
                </c:pt>
                <c:pt idx="20">
                  <c:v>6.1419796480526152</c:v>
                </c:pt>
                <c:pt idx="21">
                  <c:v>6.2667112552780706</c:v>
                </c:pt>
                <c:pt idx="22">
                  <c:v>6.4315976047035912</c:v>
                </c:pt>
                <c:pt idx="23">
                  <c:v>6.6701131122732651</c:v>
                </c:pt>
              </c:numCache>
            </c:numRef>
          </c:yVal>
        </c:ser>
        <c:dLbls/>
        <c:axId val="150618112"/>
        <c:axId val="150620800"/>
      </c:scatterChart>
      <c:valAx>
        <c:axId val="150618112"/>
        <c:scaling>
          <c:orientation val="minMax"/>
          <c:max val="210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According to simulations (central scenario), the world capital/income ratio could be near to 700% by the end of the 21st century. </a:t>
                </a: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245033112582805"/>
              <c:y val="0.92527173913043503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620800"/>
        <c:crosses val="autoZero"/>
        <c:crossBetween val="midCat"/>
        <c:majorUnit val="20"/>
      </c:valAx>
      <c:valAx>
        <c:axId val="150620800"/>
        <c:scaling>
          <c:orientation val="minMax"/>
          <c:max val="8"/>
          <c:min val="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  <a:r>
                  <a:rPr lang="fr-FR" baseline="0"/>
                  <a:t> of private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9565217391304296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0618112"/>
        <c:crossesAt val="181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S5.0.</a:t>
            </a:r>
            <a:r>
              <a:rPr lang="fr-FR" baseline="0"/>
              <a:t> Private capital in Europe and in America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18954895465653004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264132500678841E-2"/>
          <c:y val="8.1068844434986215E-2"/>
          <c:w val="0.87996688741721796"/>
          <c:h val="0.79076086956521696"/>
        </c:manualLayout>
      </c:layout>
      <c:scatterChart>
        <c:scatterStyle val="lineMarker"/>
        <c:ser>
          <c:idx val="3"/>
          <c:order val="0"/>
          <c:tx>
            <c:v>United States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CTS4.5!$B$6:$B$20</c:f>
              <c:numCache>
                <c:formatCode>0%</c:formatCode>
                <c:ptCount val="15"/>
                <c:pt idx="0">
                  <c:v>4.4585177326228846</c:v>
                </c:pt>
                <c:pt idx="1">
                  <c:v>4.3683453281278464</c:v>
                </c:pt>
                <c:pt idx="2">
                  <c:v>4.7758124288724453</c:v>
                </c:pt>
                <c:pt idx="3">
                  <c:v>4.4768529231279004</c:v>
                </c:pt>
                <c:pt idx="4">
                  <c:v>4.3999257776882414</c:v>
                </c:pt>
                <c:pt idx="5">
                  <c:v>4.0694668777118208</c:v>
                </c:pt>
                <c:pt idx="6">
                  <c:v>4.8531715260506596</c:v>
                </c:pt>
                <c:pt idx="7">
                  <c:v>3.2787409708773825</c:v>
                </c:pt>
                <c:pt idx="8">
                  <c:v>3.5615766691562087</c:v>
                </c:pt>
                <c:pt idx="9">
                  <c:v>3.6149770694248078</c:v>
                </c:pt>
                <c:pt idx="10">
                  <c:v>3.3197765398596766</c:v>
                </c:pt>
                <c:pt idx="11">
                  <c:v>3.5709503136359397</c:v>
                </c:pt>
                <c:pt idx="12">
                  <c:v>3.9230852881724907</c:v>
                </c:pt>
                <c:pt idx="13">
                  <c:v>4.4656085447498972</c:v>
                </c:pt>
                <c:pt idx="14">
                  <c:v>4.099218953934022</c:v>
                </c:pt>
              </c:numCache>
            </c:numRef>
          </c:yVal>
        </c:ser>
        <c:ser>
          <c:idx val="0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CTS4.5!$A$6:$A$20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CTS4.5!$F$6:$F$20</c:f>
              <c:numCache>
                <c:formatCode>0%</c:formatCode>
                <c:ptCount val="15"/>
                <c:pt idx="0">
                  <c:v>6.797734842776773</c:v>
                </c:pt>
                <c:pt idx="1">
                  <c:v>6.7131410202501689</c:v>
                </c:pt>
                <c:pt idx="2">
                  <c:v>6.4264674748383008</c:v>
                </c:pt>
                <c:pt idx="3">
                  <c:v>6.6244917993755656</c:v>
                </c:pt>
                <c:pt idx="4">
                  <c:v>6.5874461925528909</c:v>
                </c:pt>
                <c:pt idx="5">
                  <c:v>3.4349955547153144</c:v>
                </c:pt>
                <c:pt idx="6">
                  <c:v>3.8622636738411327</c:v>
                </c:pt>
                <c:pt idx="7">
                  <c:v>3.1756491068949946</c:v>
                </c:pt>
                <c:pt idx="8">
                  <c:v>2.3234388423458232</c:v>
                </c:pt>
                <c:pt idx="9">
                  <c:v>2.6730180228036047</c:v>
                </c:pt>
                <c:pt idx="10">
                  <c:v>2.851105297772127</c:v>
                </c:pt>
                <c:pt idx="11">
                  <c:v>3.3115208947461978</c:v>
                </c:pt>
                <c:pt idx="12">
                  <c:v>4.0256849391281389</c:v>
                </c:pt>
                <c:pt idx="13">
                  <c:v>4.9003887459806919</c:v>
                </c:pt>
                <c:pt idx="14">
                  <c:v>5.4483713718338214</c:v>
                </c:pt>
              </c:numCache>
            </c:numRef>
          </c:yVal>
        </c:ser>
        <c:dLbls/>
        <c:axId val="150645760"/>
        <c:axId val="150815872"/>
      </c:scatterChart>
      <c:valAx>
        <c:axId val="150645760"/>
        <c:scaling>
          <c:orientation val="minMax"/>
          <c:max val="201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1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Private capital is worth around 6.5 years of national income in Europe in 1910, vs. 4.5 in the USA 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5066225165562902"/>
              <c:y val="0.927989130434783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0815872"/>
        <c:crosses val="autoZero"/>
        <c:crossBetween val="midCat"/>
      </c:valAx>
      <c:valAx>
        <c:axId val="150815872"/>
        <c:scaling>
          <c:orientation val="minMax"/>
          <c:max val="8"/>
          <c:min val="1"/>
        </c:scaling>
        <c:axPos val="l"/>
        <c:majorGridlines>
          <c:spPr>
            <a:ln w="12700">
              <a:solidFill>
                <a:srgbClr val="808080"/>
              </a:solidFill>
              <a:prstDash val="dash"/>
            </a:ln>
          </c:spPr>
        </c:majorGridlines>
        <c:title>
          <c:tx>
            <c:rich>
              <a:bodyPr anchor="t"/>
              <a:lstStyle/>
              <a:p>
                <a:pPr algn="l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 sz="1050"/>
                  <a:t>Value of private</a:t>
                </a:r>
                <a:r>
                  <a:rPr lang="fr-FR" sz="1050" baseline="0"/>
                  <a:t> capital (% of national income)</a:t>
                </a:r>
                <a:endParaRPr lang="fr-FR" sz="1050"/>
              </a:p>
            </c:rich>
          </c:tx>
          <c:layout>
            <c:manualLayout>
              <c:xMode val="edge"/>
              <c:yMode val="edge"/>
              <c:x val="0"/>
              <c:y val="0.220426863871746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>
                <a:latin typeface="Arial"/>
                <a:cs typeface="Arial"/>
              </a:defRPr>
            </a:pPr>
            <a:endParaRPr lang="fr-FR"/>
          </a:p>
        </c:txPr>
        <c:crossAx val="150645760"/>
        <c:crossesAt val="1810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53890728476821192"/>
          <c:y val="0.15489130434782605"/>
          <c:w val="0.19867549668874199"/>
          <c:h val="0.21467391304347799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0.63625</cdr:x>
      <cdr:y>0.61825</cdr:y>
    </cdr:from>
    <cdr:to>
      <cdr:x>0.7665</cdr:x>
      <cdr:y>0.72575</cdr:y>
    </cdr:to>
    <cdr:sp macro="" textlink="">
      <cdr:nvSpPr>
        <cdr:cNvPr id="22529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6656" y="3467344"/>
          <a:ext cx="1198946" cy="60289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Net foreign capital </a:t>
          </a:r>
        </a:p>
      </cdr:txBody>
    </cdr:sp>
  </cdr:relSizeAnchor>
  <cdr:relSizeAnchor xmlns:cdr="http://schemas.openxmlformats.org/drawingml/2006/chartDrawing">
    <cdr:from>
      <cdr:x>0.778</cdr:x>
      <cdr:y>0.54725</cdr:y>
    </cdr:from>
    <cdr:to>
      <cdr:x>0.90925</cdr:x>
      <cdr:y>0.65475</cdr:y>
    </cdr:to>
    <cdr:sp macro="" textlink="">
      <cdr:nvSpPr>
        <cdr:cNvPr id="22530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1459" y="3069153"/>
          <a:ext cx="1208151" cy="60289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National capital </a:t>
          </a:r>
        </a:p>
      </cdr:txBody>
    </cdr:sp>
  </cdr:relSizeAnchor>
  <cdr:relSizeAnchor xmlns:cdr="http://schemas.openxmlformats.org/drawingml/2006/chartDrawing">
    <cdr:from>
      <cdr:x>0.83</cdr:x>
      <cdr:y>0.51475</cdr:y>
    </cdr:from>
    <cdr:to>
      <cdr:x>0.83775</cdr:x>
      <cdr:y>0.54725</cdr:y>
    </cdr:to>
    <cdr:sp macro="" textlink="">
      <cdr:nvSpPr>
        <cdr:cNvPr id="2253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640117" y="2886883"/>
          <a:ext cx="71338" cy="1822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0.65925</cdr:x>
      <cdr:y>0.71775</cdr:y>
    </cdr:from>
    <cdr:to>
      <cdr:x>0.66975</cdr:x>
      <cdr:y>0.74075</cdr:y>
    </cdr:to>
    <cdr:sp macro="" textlink="">
      <cdr:nvSpPr>
        <cdr:cNvPr id="2253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068370" y="4025372"/>
          <a:ext cx="96652" cy="128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0.44275</cdr:x>
      <cdr:y>0.26375</cdr:y>
    </cdr:from>
    <cdr:to>
      <cdr:x>0.5485</cdr:x>
      <cdr:y>0.35625</cdr:y>
    </cdr:to>
    <cdr:sp macro="" textlink="">
      <cdr:nvSpPr>
        <cdr:cNvPr id="44033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5496" y="1479194"/>
          <a:ext cx="973425" cy="518770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Observed</a:t>
          </a:r>
        </a:p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series</a:t>
          </a:r>
        </a:p>
      </cdr:txBody>
    </cdr:sp>
  </cdr:relSizeAnchor>
  <cdr:relSizeAnchor xmlns:cdr="http://schemas.openxmlformats.org/drawingml/2006/chartDrawing">
    <cdr:from>
      <cdr:x>0.54325</cdr:x>
      <cdr:y>0.35625</cdr:y>
    </cdr:from>
    <cdr:to>
      <cdr:x>0.61975</cdr:x>
      <cdr:y>0.46225</cdr:y>
    </cdr:to>
    <cdr:sp macro="" textlink="">
      <cdr:nvSpPr>
        <cdr:cNvPr id="44034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00595" y="1997964"/>
          <a:ext cx="704179" cy="594482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0.4595</cdr:x>
      <cdr:y>0.35625</cdr:y>
    </cdr:from>
    <cdr:to>
      <cdr:x>0.49575</cdr:x>
      <cdr:y>0.6165</cdr:y>
    </cdr:to>
    <cdr:sp macro="" textlink="">
      <cdr:nvSpPr>
        <cdr:cNvPr id="44035" name="AutoShap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229679" y="1997964"/>
          <a:ext cx="333680" cy="145956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0.647</cdr:x>
      <cdr:y>0.131</cdr:y>
    </cdr:from>
    <cdr:to>
      <cdr:x>0.75975</cdr:x>
      <cdr:y>0.25575</cdr:y>
    </cdr:to>
    <cdr:sp macro="" textlink="">
      <cdr:nvSpPr>
        <cdr:cNvPr id="44036" name="AutoShap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55609" y="734690"/>
          <a:ext cx="1037859" cy="699638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Projections (central scenario)</a:t>
          </a:r>
        </a:p>
      </cdr:txBody>
    </cdr:sp>
  </cdr:relSizeAnchor>
  <cdr:relSizeAnchor xmlns:cdr="http://schemas.openxmlformats.org/drawingml/2006/chartDrawing">
    <cdr:from>
      <cdr:x>0.66725</cdr:x>
      <cdr:y>0.25575</cdr:y>
    </cdr:from>
    <cdr:to>
      <cdr:x>0.6795</cdr:x>
      <cdr:y>0.42575</cdr:y>
    </cdr:to>
    <cdr:sp macro="" textlink="">
      <cdr:nvSpPr>
        <cdr:cNvPr id="44037" name="AutoShap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142010" y="1434328"/>
          <a:ext cx="112760" cy="95341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0.75975</cdr:x>
      <cdr:y>0.19325</cdr:y>
    </cdr:from>
    <cdr:to>
      <cdr:x>0.83175</cdr:x>
      <cdr:y>0.25575</cdr:y>
    </cdr:to>
    <cdr:sp macro="" textlink="">
      <cdr:nvSpPr>
        <cdr:cNvPr id="44038" name="AutoShap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993468" y="1083808"/>
          <a:ext cx="662757" cy="35052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0.253</cdr:x>
      <cdr:y>0.1365</cdr:y>
    </cdr:from>
    <cdr:to>
      <cdr:x>0.8405</cdr:x>
      <cdr:y>0.73325</cdr:y>
    </cdr:to>
    <cdr:cxnSp macro="">
      <cdr:nvCxnSpPr>
        <cdr:cNvPr id="1025" name="AutoShape 1"/>
        <cdr:cNvCxnSpPr>
          <a:cxnSpLocks xmlns:a="http://schemas.openxmlformats.org/drawingml/2006/main" noChangeShapeType="1"/>
        </cdr:cNvCxnSpPr>
      </cdr:nvCxnSpPr>
      <cdr:spPr bwMode="auto">
        <a:xfrm xmlns:a="http://schemas.openxmlformats.org/drawingml/2006/main" flipV="1">
          <a:off x="2173288" y="460677"/>
          <a:ext cx="7853203" cy="595808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587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0.27826</cdr:x>
      <cdr:y>0.565</cdr:y>
    </cdr:from>
    <cdr:to>
      <cdr:x>0.41671</cdr:x>
      <cdr:y>0.68467</cdr:y>
    </cdr:to>
    <cdr:sp macro="" textlink="">
      <cdr:nvSpPr>
        <cdr:cNvPr id="1331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9900" y="3060700"/>
          <a:ext cx="1320800" cy="685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Public capital </a:t>
          </a:r>
        </a:p>
      </cdr:txBody>
    </cdr:sp>
  </cdr:relSizeAnchor>
  <cdr:relSizeAnchor xmlns:cdr="http://schemas.openxmlformats.org/drawingml/2006/chartDrawing">
    <cdr:from>
      <cdr:x>0.19817</cdr:x>
      <cdr:y>0.43973</cdr:y>
    </cdr:from>
    <cdr:to>
      <cdr:x>0.3447</cdr:x>
      <cdr:y>0.54781</cdr:y>
    </cdr:to>
    <cdr:sp macro="" textlink="">
      <cdr:nvSpPr>
        <cdr:cNvPr id="13317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1040" y="3004460"/>
          <a:ext cx="1397460" cy="6277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Private capital     </a:t>
          </a:r>
        </a:p>
      </cdr:txBody>
    </cdr:sp>
  </cdr:relSizeAnchor>
  <cdr:relSizeAnchor xmlns:cdr="http://schemas.openxmlformats.org/drawingml/2006/chartDrawing">
    <cdr:from>
      <cdr:x>0.24625</cdr:x>
      <cdr:y>0.38825</cdr:y>
    </cdr:from>
    <cdr:to>
      <cdr:x>0.24975</cdr:x>
      <cdr:y>0.44075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30780" y="1355636"/>
          <a:ext cx="41434" cy="2989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0.36325</cdr:x>
      <cdr:y>0.6835</cdr:y>
    </cdr:from>
    <cdr:to>
      <cdr:x>0.3735</cdr:x>
      <cdr:y>0.7205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73759" y="3398914"/>
          <a:ext cx="96679" cy="2119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0.36326</cdr:x>
      <cdr:y>0.5475</cdr:y>
    </cdr:from>
    <cdr:to>
      <cdr:x>0.50171</cdr:x>
      <cdr:y>0.66642</cdr:y>
    </cdr:to>
    <cdr:sp macro="" textlink="">
      <cdr:nvSpPr>
        <cdr:cNvPr id="1331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9900" y="3060700"/>
          <a:ext cx="1320800" cy="685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Net foreign capital </a:t>
          </a:r>
        </a:p>
      </cdr:txBody>
    </cdr:sp>
  </cdr:relSizeAnchor>
  <cdr:relSizeAnchor xmlns:cdr="http://schemas.openxmlformats.org/drawingml/2006/chartDrawing">
    <cdr:from>
      <cdr:x>0.19817</cdr:x>
      <cdr:y>0.43998</cdr:y>
    </cdr:from>
    <cdr:to>
      <cdr:x>0.3447</cdr:x>
      <cdr:y>0.54806</cdr:y>
    </cdr:to>
    <cdr:sp macro="" textlink="">
      <cdr:nvSpPr>
        <cdr:cNvPr id="13317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1040" y="3004460"/>
          <a:ext cx="1397460" cy="6277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National capital    </a:t>
          </a:r>
        </a:p>
      </cdr:txBody>
    </cdr:sp>
  </cdr:relSizeAnchor>
  <cdr:relSizeAnchor xmlns:cdr="http://schemas.openxmlformats.org/drawingml/2006/chartDrawing">
    <cdr:from>
      <cdr:x>0.27925</cdr:x>
      <cdr:y>0.3885</cdr:y>
    </cdr:from>
    <cdr:to>
      <cdr:x>0.2825</cdr:x>
      <cdr:y>0.4405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30780" y="1355636"/>
          <a:ext cx="41434" cy="2989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0.38425</cdr:x>
      <cdr:y>0.65925</cdr:y>
    </cdr:from>
    <cdr:to>
      <cdr:x>0.4005</cdr:x>
      <cdr:y>0.69575</cdr:y>
    </cdr:to>
    <cdr:sp macro="" textlink="">
      <cdr:nvSpPr>
        <cdr:cNvPr id="46084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537006" y="3697285"/>
          <a:ext cx="149580" cy="2047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0.66625</cdr:x>
      <cdr:y>0.56975</cdr:y>
    </cdr:from>
    <cdr:to>
      <cdr:x>0.779</cdr:x>
      <cdr:y>0.67075</cdr:y>
    </cdr:to>
    <cdr:sp macro="" textlink="">
      <cdr:nvSpPr>
        <cdr:cNvPr id="3073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2805" y="3195340"/>
          <a:ext cx="1037859" cy="56644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capital </a:t>
          </a:r>
        </a:p>
      </cdr:txBody>
    </cdr:sp>
  </cdr:relSizeAnchor>
  <cdr:relSizeAnchor xmlns:cdr="http://schemas.openxmlformats.org/drawingml/2006/chartDrawing">
    <cdr:from>
      <cdr:x>0.785</cdr:x>
      <cdr:y>0.522</cdr:y>
    </cdr:from>
    <cdr:to>
      <cdr:x>0.903</cdr:x>
      <cdr:y>0.63025</cdr:y>
    </cdr:to>
    <cdr:sp macro="" textlink="">
      <cdr:nvSpPr>
        <cdr:cNvPr id="3075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5894" y="2927543"/>
          <a:ext cx="1086185" cy="60710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capital </a:t>
          </a:r>
        </a:p>
      </cdr:txBody>
    </cdr:sp>
  </cdr:relSizeAnchor>
  <cdr:relSizeAnchor xmlns:cdr="http://schemas.openxmlformats.org/drawingml/2006/chartDrawing">
    <cdr:from>
      <cdr:x>0.8255</cdr:x>
      <cdr:y>0.48925</cdr:y>
    </cdr:from>
    <cdr:to>
      <cdr:x>0.8325</cdr:x>
      <cdr:y>0.522</cdr:y>
    </cdr:to>
    <cdr:sp macro="" textlink="">
      <cdr:nvSpPr>
        <cdr:cNvPr id="307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598694" y="2743871"/>
          <a:ext cx="64435" cy="1836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0.67775</cdr:x>
      <cdr:y>0.662</cdr:y>
    </cdr:from>
    <cdr:to>
      <cdr:x>0.68825</cdr:x>
      <cdr:y>0.68525</cdr:y>
    </cdr:to>
    <cdr:sp macro="" textlink="">
      <cdr:nvSpPr>
        <cdr:cNvPr id="307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238662" y="3712708"/>
          <a:ext cx="96652" cy="1303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orldWealth/Work/CapitalIsBack/German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4a"/>
      <sheetName val="TableDE15a"/>
      <sheetName val="G-Beta (2)"/>
      <sheetName val="G-Beta (5)"/>
      <sheetName val="G-Beta (6)"/>
      <sheetName val="G-Beta (7)"/>
      <sheetName val="G-Beta (8)"/>
      <sheetName val="G-Beta (9)"/>
      <sheetName val="G-Beta (10)"/>
      <sheetName val="G-Beta (11)"/>
      <sheetName val="DataDE1"/>
      <sheetName val="DateDE1b"/>
      <sheetName val="DataDE1c"/>
      <sheetName val="DataDE2"/>
      <sheetName val="DataDE2b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59"/>
  <sheetViews>
    <sheetView workbookViewId="0">
      <pane xSplit="1" ySplit="5" topLeftCell="B6" activePane="bottomRight" state="frozen"/>
      <selection pane="topRight" activeCell="B1" sqref="B1"/>
      <selection pane="bottomLeft" activeCell="A9" sqref="A9"/>
      <selection pane="bottomRight" activeCell="A2" sqref="A2:E19"/>
    </sheetView>
  </sheetViews>
  <sheetFormatPr baseColWidth="10" defaultColWidth="10.296875" defaultRowHeight="13.2"/>
  <cols>
    <col min="1" max="1" width="20.69921875" style="19" customWidth="1"/>
    <col min="2" max="2" width="25" style="19" customWidth="1"/>
    <col min="3" max="4" width="20.69921875" style="19" customWidth="1"/>
    <col min="5" max="5" width="25" style="19" customWidth="1"/>
    <col min="6" max="16384" width="10.296875" style="19"/>
  </cols>
  <sheetData>
    <row r="1" spans="1:8" ht="13.8" thickBot="1"/>
    <row r="2" spans="1:8" ht="21.6" thickTop="1">
      <c r="A2" s="144" t="s">
        <v>47</v>
      </c>
      <c r="B2" s="145"/>
      <c r="C2" s="145"/>
      <c r="D2" s="145"/>
      <c r="E2" s="146"/>
    </row>
    <row r="3" spans="1:8" ht="20.399999999999999">
      <c r="A3" s="38"/>
      <c r="B3" s="39"/>
      <c r="C3" s="39"/>
      <c r="D3" s="40"/>
      <c r="E3" s="41"/>
    </row>
    <row r="4" spans="1:8" ht="99.75" customHeight="1">
      <c r="A4" s="155"/>
      <c r="B4" s="159" t="s">
        <v>43</v>
      </c>
      <c r="C4" s="161" t="s">
        <v>44</v>
      </c>
      <c r="D4" s="153" t="s">
        <v>45</v>
      </c>
      <c r="E4" s="157" t="s">
        <v>48</v>
      </c>
    </row>
    <row r="5" spans="1:8" ht="30" customHeight="1" thickBot="1">
      <c r="A5" s="156"/>
      <c r="B5" s="160"/>
      <c r="C5" s="162"/>
      <c r="D5" s="154"/>
      <c r="E5" s="158"/>
    </row>
    <row r="6" spans="1:8" ht="30" customHeight="1" thickBot="1">
      <c r="A6" s="42" t="s">
        <v>41</v>
      </c>
      <c r="B6" s="43">
        <v>2.8056131969823372E-2</v>
      </c>
      <c r="C6" s="44">
        <v>1.0363305108594512E-2</v>
      </c>
      <c r="D6" s="45">
        <v>1.7511351383972862E-2</v>
      </c>
      <c r="E6" s="46">
        <v>7.6569821918584385E-2</v>
      </c>
      <c r="G6" s="30"/>
    </row>
    <row r="7" spans="1:8" ht="30" customHeight="1" thickBot="1">
      <c r="A7" s="47" t="s">
        <v>1</v>
      </c>
      <c r="B7" s="48">
        <v>2.5312665744734231E-2</v>
      </c>
      <c r="C7" s="44">
        <v>5.0553075324872854E-3</v>
      </c>
      <c r="D7" s="45">
        <v>2.0155466132486533E-2</v>
      </c>
      <c r="E7" s="46">
        <v>0.14572397462386263</v>
      </c>
      <c r="G7" s="30"/>
    </row>
    <row r="8" spans="1:8" ht="30" customHeight="1" thickBot="1">
      <c r="A8" s="42" t="s">
        <v>2</v>
      </c>
      <c r="B8" s="48">
        <v>1.9582437120954088E-2</v>
      </c>
      <c r="C8" s="44">
        <v>1.5821911969637892E-3</v>
      </c>
      <c r="D8" s="45">
        <v>1.797181108270185E-2</v>
      </c>
      <c r="E8" s="46">
        <v>0.12240743753077159</v>
      </c>
      <c r="G8" s="30"/>
    </row>
    <row r="9" spans="1:8" s="21" customFormat="1" ht="30" customHeight="1" thickBot="1">
      <c r="A9" s="49" t="s">
        <v>3</v>
      </c>
      <c r="B9" s="48">
        <v>2.1990202422659033E-2</v>
      </c>
      <c r="C9" s="50">
        <v>5.3207596503226373E-3</v>
      </c>
      <c r="D9" s="51">
        <v>1.6581218096137329E-2</v>
      </c>
      <c r="E9" s="52">
        <v>0.11074823065510613</v>
      </c>
      <c r="G9" s="30"/>
    </row>
    <row r="10" spans="1:8" ht="30" customHeight="1" thickBot="1">
      <c r="A10" s="42" t="s">
        <v>42</v>
      </c>
      <c r="B10" s="48">
        <v>2.1970102276964276E-2</v>
      </c>
      <c r="C10" s="53">
        <v>2.7861469024850205E-3</v>
      </c>
      <c r="D10" s="51">
        <v>1.9130654560532978E-2</v>
      </c>
      <c r="E10" s="46">
        <v>7.3457118573101374E-2</v>
      </c>
      <c r="G10" s="30"/>
    </row>
    <row r="11" spans="1:8" s="21" customFormat="1" ht="30" customHeight="1" thickBot="1">
      <c r="A11" s="49" t="s">
        <v>39</v>
      </c>
      <c r="B11" s="48">
        <v>1.8699076718604379E-2</v>
      </c>
      <c r="C11" s="50">
        <v>2.9214949897662379E-3</v>
      </c>
      <c r="D11" s="51">
        <v>1.5731621874351287E-2</v>
      </c>
      <c r="E11" s="46">
        <v>0.15007417129076212</v>
      </c>
      <c r="G11" s="30"/>
      <c r="H11" s="31"/>
    </row>
    <row r="12" spans="1:8" ht="30" customHeight="1" thickBot="1">
      <c r="A12" s="42" t="s">
        <v>5</v>
      </c>
      <c r="B12" s="48">
        <v>2.8465578856583074E-2</v>
      </c>
      <c r="C12" s="53">
        <v>1.1399571699896915E-2</v>
      </c>
      <c r="D12" s="45">
        <v>1.6873654719867792E-2</v>
      </c>
      <c r="E12" s="46">
        <v>0.12101805048116378</v>
      </c>
      <c r="G12" s="30"/>
    </row>
    <row r="13" spans="1:8" s="21" customFormat="1" ht="30" customHeight="1" thickBot="1">
      <c r="A13" s="54" t="s">
        <v>6</v>
      </c>
      <c r="B13" s="55">
        <v>3.1897010258298053E-2</v>
      </c>
      <c r="C13" s="56">
        <v>1.4293434236198665E-2</v>
      </c>
      <c r="D13" s="57">
        <v>1.7355506235092077E-2</v>
      </c>
      <c r="E13" s="58">
        <v>9.874406708614672E-2</v>
      </c>
      <c r="G13" s="30"/>
    </row>
    <row r="14" spans="1:8" ht="14.4" thickTop="1" thickBot="1">
      <c r="A14" s="22"/>
      <c r="B14" s="23"/>
      <c r="C14" s="23"/>
      <c r="E14" s="24"/>
    </row>
    <row r="15" spans="1:8" ht="13.05" customHeight="1" thickTop="1">
      <c r="A15" s="147" t="s">
        <v>49</v>
      </c>
      <c r="B15" s="148"/>
      <c r="C15" s="148"/>
      <c r="D15" s="148"/>
      <c r="E15" s="149"/>
    </row>
    <row r="16" spans="1:8" ht="13.05" customHeight="1">
      <c r="A16" s="163"/>
      <c r="B16" s="164"/>
      <c r="C16" s="164"/>
      <c r="D16" s="164"/>
      <c r="E16" s="165"/>
    </row>
    <row r="17" spans="1:6" ht="13.05" customHeight="1" thickBot="1">
      <c r="A17" s="150"/>
      <c r="B17" s="151"/>
      <c r="C17" s="151"/>
      <c r="D17" s="151"/>
      <c r="E17" s="152"/>
    </row>
    <row r="18" spans="1:6" ht="13.05" customHeight="1" thickTop="1">
      <c r="A18" s="147" t="s">
        <v>46</v>
      </c>
      <c r="B18" s="148"/>
      <c r="C18" s="148"/>
      <c r="D18" s="148"/>
      <c r="E18" s="149"/>
      <c r="F18" s="25"/>
    </row>
    <row r="19" spans="1:6" ht="13.05" customHeight="1" thickBot="1">
      <c r="A19" s="150"/>
      <c r="B19" s="151"/>
      <c r="C19" s="151"/>
      <c r="D19" s="151"/>
      <c r="E19" s="152"/>
      <c r="F19" s="25"/>
    </row>
    <row r="20" spans="1:6" ht="13.8" thickTop="1">
      <c r="A20" s="20"/>
      <c r="B20" s="26"/>
      <c r="C20" s="26"/>
    </row>
    <row r="21" spans="1:6">
      <c r="A21" s="101" t="s">
        <v>36</v>
      </c>
      <c r="B21" s="26"/>
      <c r="C21" s="26"/>
    </row>
    <row r="22" spans="1:6">
      <c r="A22" s="20"/>
      <c r="B22" s="26"/>
      <c r="C22" s="26"/>
    </row>
    <row r="23" spans="1:6">
      <c r="A23" s="20"/>
      <c r="B23" s="26"/>
      <c r="C23" s="26"/>
    </row>
    <row r="24" spans="1:6">
      <c r="A24" s="20"/>
      <c r="B24" s="26"/>
      <c r="C24" s="26"/>
    </row>
    <row r="25" spans="1:6">
      <c r="A25" s="20"/>
      <c r="B25" s="26"/>
      <c r="C25" s="26"/>
    </row>
    <row r="26" spans="1:6">
      <c r="A26" s="20"/>
      <c r="B26" s="26"/>
      <c r="C26" s="26"/>
    </row>
    <row r="27" spans="1:6">
      <c r="A27" s="20"/>
      <c r="B27" s="26"/>
      <c r="C27" s="26"/>
    </row>
    <row r="28" spans="1:6">
      <c r="A28" s="20"/>
      <c r="B28" s="26"/>
      <c r="C28" s="26"/>
    </row>
    <row r="29" spans="1:6">
      <c r="A29" s="20"/>
      <c r="B29" s="26"/>
      <c r="C29" s="26"/>
    </row>
    <row r="30" spans="1:6">
      <c r="A30" s="20"/>
      <c r="B30" s="26"/>
      <c r="C30" s="26"/>
    </row>
    <row r="31" spans="1:6">
      <c r="A31" s="20"/>
      <c r="B31" s="26"/>
      <c r="C31" s="26"/>
    </row>
    <row r="32" spans="1:6">
      <c r="A32" s="20"/>
      <c r="B32" s="26"/>
      <c r="C32" s="26"/>
    </row>
    <row r="33" spans="1:3">
      <c r="A33" s="20"/>
      <c r="B33" s="26"/>
      <c r="C33" s="26"/>
    </row>
    <row r="34" spans="1:3">
      <c r="A34" s="20"/>
      <c r="B34" s="26"/>
      <c r="C34" s="26"/>
    </row>
    <row r="35" spans="1:3">
      <c r="A35" s="20"/>
      <c r="B35" s="26"/>
      <c r="C35" s="26"/>
    </row>
    <row r="36" spans="1:3">
      <c r="A36" s="20"/>
      <c r="B36" s="26"/>
      <c r="C36" s="26"/>
    </row>
    <row r="37" spans="1:3">
      <c r="A37" s="20"/>
      <c r="B37" s="26"/>
      <c r="C37" s="26"/>
    </row>
    <row r="38" spans="1:3">
      <c r="A38" s="20"/>
      <c r="B38" s="26"/>
      <c r="C38" s="26"/>
    </row>
    <row r="39" spans="1:3">
      <c r="A39" s="20"/>
      <c r="B39" s="26"/>
      <c r="C39" s="26"/>
    </row>
    <row r="40" spans="1:3">
      <c r="A40" s="20"/>
      <c r="B40" s="26"/>
      <c r="C40" s="26"/>
    </row>
    <row r="41" spans="1:3">
      <c r="A41" s="20"/>
      <c r="B41" s="26"/>
      <c r="C41" s="26"/>
    </row>
    <row r="42" spans="1:3">
      <c r="A42" s="20"/>
      <c r="B42" s="26"/>
      <c r="C42" s="26"/>
    </row>
    <row r="43" spans="1:3">
      <c r="A43" s="20"/>
      <c r="B43" s="26"/>
      <c r="C43" s="26"/>
    </row>
    <row r="44" spans="1:3">
      <c r="A44" s="20"/>
      <c r="B44" s="26"/>
      <c r="C44" s="26"/>
    </row>
    <row r="45" spans="1:3">
      <c r="A45" s="20"/>
      <c r="B45" s="26"/>
      <c r="C45" s="26"/>
    </row>
    <row r="46" spans="1:3">
      <c r="A46" s="20"/>
      <c r="B46" s="26"/>
      <c r="C46" s="26"/>
    </row>
    <row r="47" spans="1:3">
      <c r="A47" s="20"/>
      <c r="B47" s="26"/>
      <c r="C47" s="26"/>
    </row>
    <row r="48" spans="1:3">
      <c r="A48" s="20"/>
      <c r="B48" s="26"/>
      <c r="C48" s="26"/>
    </row>
    <row r="49" spans="1:3">
      <c r="A49" s="20"/>
      <c r="B49" s="26"/>
      <c r="C49" s="26"/>
    </row>
    <row r="50" spans="1:3">
      <c r="B50" s="27"/>
      <c r="C50" s="27"/>
    </row>
    <row r="51" spans="1:3">
      <c r="B51" s="27"/>
      <c r="C51" s="27"/>
    </row>
    <row r="52" spans="1:3">
      <c r="B52" s="27"/>
      <c r="C52" s="27"/>
    </row>
    <row r="53" spans="1:3">
      <c r="B53" s="27"/>
      <c r="C53" s="27"/>
    </row>
    <row r="54" spans="1:3">
      <c r="B54" s="27"/>
      <c r="C54" s="27"/>
    </row>
    <row r="55" spans="1:3">
      <c r="B55" s="27"/>
      <c r="C55" s="27"/>
    </row>
    <row r="56" spans="1:3">
      <c r="B56" s="27"/>
      <c r="C56" s="27"/>
    </row>
    <row r="57" spans="1:3">
      <c r="B57" s="27"/>
      <c r="C57" s="27"/>
    </row>
    <row r="58" spans="1:3">
      <c r="B58" s="27"/>
      <c r="C58" s="27"/>
    </row>
    <row r="59" spans="1:3">
      <c r="B59" s="27"/>
      <c r="C59" s="27"/>
    </row>
    <row r="60" spans="1:3">
      <c r="B60" s="27"/>
      <c r="C60" s="27"/>
    </row>
    <row r="61" spans="1:3">
      <c r="B61" s="27"/>
      <c r="C61" s="27"/>
    </row>
    <row r="62" spans="1:3">
      <c r="B62" s="27"/>
      <c r="C62" s="27"/>
    </row>
    <row r="63" spans="1:3">
      <c r="B63" s="27"/>
      <c r="C63" s="27"/>
    </row>
    <row r="64" spans="1:3">
      <c r="B64" s="27"/>
      <c r="C64" s="27"/>
    </row>
    <row r="65" spans="2:3">
      <c r="B65" s="27"/>
      <c r="C65" s="27"/>
    </row>
    <row r="66" spans="2:3">
      <c r="B66" s="27"/>
      <c r="C66" s="27"/>
    </row>
    <row r="67" spans="2:3">
      <c r="B67" s="27"/>
      <c r="C67" s="27"/>
    </row>
    <row r="68" spans="2:3">
      <c r="B68" s="27"/>
      <c r="C68" s="27"/>
    </row>
    <row r="69" spans="2:3">
      <c r="B69" s="27"/>
      <c r="C69" s="27"/>
    </row>
    <row r="70" spans="2:3">
      <c r="B70" s="27"/>
      <c r="C70" s="27"/>
    </row>
    <row r="71" spans="2:3">
      <c r="B71" s="27"/>
      <c r="C71" s="27"/>
    </row>
    <row r="72" spans="2:3">
      <c r="B72" s="27"/>
      <c r="C72" s="27"/>
    </row>
    <row r="73" spans="2:3">
      <c r="B73" s="27"/>
      <c r="C73" s="27"/>
    </row>
    <row r="74" spans="2:3">
      <c r="B74" s="27"/>
      <c r="C74" s="27"/>
    </row>
    <row r="75" spans="2:3">
      <c r="B75" s="27"/>
      <c r="C75" s="27"/>
    </row>
    <row r="76" spans="2:3">
      <c r="B76" s="27"/>
      <c r="C76" s="27"/>
    </row>
    <row r="77" spans="2:3">
      <c r="B77" s="27"/>
      <c r="C77" s="27"/>
    </row>
    <row r="78" spans="2:3">
      <c r="B78" s="27"/>
      <c r="C78" s="27"/>
    </row>
    <row r="79" spans="2:3">
      <c r="B79" s="27"/>
      <c r="C79" s="27"/>
    </row>
    <row r="80" spans="2:3">
      <c r="B80" s="27"/>
      <c r="C80" s="27"/>
    </row>
    <row r="81" spans="2:3">
      <c r="B81" s="27"/>
      <c r="C81" s="27"/>
    </row>
    <row r="82" spans="2:3">
      <c r="B82" s="27"/>
      <c r="C82" s="27"/>
    </row>
    <row r="83" spans="2:3">
      <c r="B83" s="27"/>
      <c r="C83" s="27"/>
    </row>
    <row r="84" spans="2:3">
      <c r="B84" s="27"/>
      <c r="C84" s="27"/>
    </row>
    <row r="85" spans="2:3">
      <c r="B85" s="27"/>
      <c r="C85" s="27"/>
    </row>
    <row r="86" spans="2:3">
      <c r="B86" s="27"/>
      <c r="C86" s="27"/>
    </row>
    <row r="87" spans="2:3">
      <c r="B87" s="27"/>
      <c r="C87" s="27"/>
    </row>
    <row r="88" spans="2:3">
      <c r="B88" s="27"/>
      <c r="C88" s="27"/>
    </row>
    <row r="89" spans="2:3">
      <c r="B89" s="27"/>
      <c r="C89" s="27"/>
    </row>
    <row r="90" spans="2:3">
      <c r="B90" s="27"/>
      <c r="C90" s="27"/>
    </row>
    <row r="91" spans="2:3">
      <c r="B91" s="27"/>
      <c r="C91" s="27"/>
    </row>
    <row r="92" spans="2:3">
      <c r="B92" s="27"/>
      <c r="C92" s="27"/>
    </row>
    <row r="93" spans="2:3">
      <c r="B93" s="27"/>
      <c r="C93" s="27"/>
    </row>
    <row r="94" spans="2:3">
      <c r="B94" s="27"/>
      <c r="C94" s="27"/>
    </row>
    <row r="95" spans="2:3">
      <c r="B95" s="27"/>
      <c r="C95" s="27"/>
    </row>
    <row r="96" spans="2:3">
      <c r="B96" s="27"/>
      <c r="C96" s="27"/>
    </row>
    <row r="97" spans="2:3">
      <c r="B97" s="27"/>
      <c r="C97" s="27"/>
    </row>
    <row r="98" spans="2:3">
      <c r="B98" s="27"/>
      <c r="C98" s="27"/>
    </row>
    <row r="99" spans="2:3">
      <c r="B99" s="27"/>
      <c r="C99" s="27"/>
    </row>
    <row r="100" spans="2:3">
      <c r="B100" s="27"/>
      <c r="C100" s="27"/>
    </row>
    <row r="101" spans="2:3">
      <c r="B101" s="27"/>
      <c r="C101" s="27"/>
    </row>
    <row r="102" spans="2:3">
      <c r="B102" s="27"/>
      <c r="C102" s="27"/>
    </row>
    <row r="103" spans="2:3">
      <c r="B103" s="27"/>
      <c r="C103" s="27"/>
    </row>
    <row r="104" spans="2:3">
      <c r="B104" s="27"/>
      <c r="C104" s="27"/>
    </row>
    <row r="105" spans="2:3">
      <c r="B105" s="27"/>
      <c r="C105" s="27"/>
    </row>
    <row r="106" spans="2:3">
      <c r="B106" s="27"/>
      <c r="C106" s="27"/>
    </row>
    <row r="107" spans="2:3">
      <c r="B107" s="27"/>
      <c r="C107" s="27"/>
    </row>
    <row r="108" spans="2:3">
      <c r="B108" s="27"/>
      <c r="C108" s="27"/>
    </row>
    <row r="109" spans="2:3">
      <c r="B109" s="27"/>
      <c r="C109" s="27"/>
    </row>
    <row r="110" spans="2:3">
      <c r="B110" s="27"/>
      <c r="C110" s="27"/>
    </row>
    <row r="111" spans="2:3">
      <c r="B111" s="27"/>
      <c r="C111" s="27"/>
    </row>
    <row r="112" spans="2:3">
      <c r="B112" s="27"/>
      <c r="C112" s="27"/>
    </row>
    <row r="113" spans="2:3">
      <c r="B113" s="27"/>
      <c r="C113" s="27"/>
    </row>
    <row r="114" spans="2:3">
      <c r="B114" s="27"/>
      <c r="C114" s="27"/>
    </row>
    <row r="115" spans="2:3">
      <c r="B115" s="27"/>
      <c r="C115" s="27"/>
    </row>
    <row r="116" spans="2:3">
      <c r="B116" s="27"/>
      <c r="C116" s="27"/>
    </row>
    <row r="117" spans="2:3">
      <c r="B117" s="27"/>
      <c r="C117" s="27"/>
    </row>
    <row r="118" spans="2:3">
      <c r="B118" s="27"/>
      <c r="C118" s="27"/>
    </row>
    <row r="119" spans="2:3">
      <c r="B119" s="27"/>
      <c r="C119" s="27"/>
    </row>
    <row r="120" spans="2:3">
      <c r="B120" s="27"/>
      <c r="C120" s="27"/>
    </row>
    <row r="121" spans="2:3">
      <c r="B121" s="27"/>
      <c r="C121" s="27"/>
    </row>
    <row r="122" spans="2:3">
      <c r="B122" s="27"/>
      <c r="C122" s="27"/>
    </row>
    <row r="123" spans="2:3">
      <c r="B123" s="27"/>
      <c r="C123" s="27"/>
    </row>
    <row r="124" spans="2:3">
      <c r="B124" s="27"/>
      <c r="C124" s="27"/>
    </row>
    <row r="125" spans="2:3">
      <c r="B125" s="27"/>
      <c r="C125" s="27"/>
    </row>
    <row r="126" spans="2:3">
      <c r="B126" s="27"/>
      <c r="C126" s="27"/>
    </row>
    <row r="127" spans="2:3">
      <c r="B127" s="27"/>
      <c r="C127" s="27"/>
    </row>
    <row r="128" spans="2:3">
      <c r="B128" s="27"/>
      <c r="C128" s="27"/>
    </row>
    <row r="129" spans="2:3">
      <c r="B129" s="27"/>
      <c r="C129" s="27"/>
    </row>
    <row r="130" spans="2:3">
      <c r="B130" s="27"/>
      <c r="C130" s="27"/>
    </row>
    <row r="131" spans="2:3">
      <c r="B131" s="27"/>
      <c r="C131" s="27"/>
    </row>
    <row r="132" spans="2:3">
      <c r="B132" s="27"/>
      <c r="C132" s="27"/>
    </row>
    <row r="133" spans="2:3">
      <c r="B133" s="27"/>
      <c r="C133" s="27"/>
    </row>
    <row r="134" spans="2:3">
      <c r="B134" s="27"/>
      <c r="C134" s="27"/>
    </row>
    <row r="135" spans="2:3">
      <c r="B135" s="27"/>
      <c r="C135" s="27"/>
    </row>
    <row r="136" spans="2:3">
      <c r="B136" s="27"/>
      <c r="C136" s="27"/>
    </row>
    <row r="137" spans="2:3">
      <c r="B137" s="27"/>
      <c r="C137" s="27"/>
    </row>
    <row r="138" spans="2:3">
      <c r="B138" s="27"/>
      <c r="C138" s="27"/>
    </row>
    <row r="139" spans="2:3">
      <c r="B139" s="27"/>
      <c r="C139" s="27"/>
    </row>
    <row r="140" spans="2:3">
      <c r="B140" s="27"/>
      <c r="C140" s="27"/>
    </row>
    <row r="141" spans="2:3">
      <c r="B141" s="27"/>
      <c r="C141" s="27"/>
    </row>
    <row r="142" spans="2:3">
      <c r="B142" s="27"/>
      <c r="C142" s="27"/>
    </row>
    <row r="143" spans="2:3">
      <c r="B143" s="27"/>
      <c r="C143" s="27"/>
    </row>
    <row r="144" spans="2:3">
      <c r="B144" s="27"/>
      <c r="C144" s="27"/>
    </row>
    <row r="145" spans="2:3">
      <c r="B145" s="27"/>
      <c r="C145" s="27"/>
    </row>
    <row r="146" spans="2:3">
      <c r="B146" s="27"/>
      <c r="C146" s="27"/>
    </row>
    <row r="147" spans="2:3">
      <c r="B147" s="27"/>
      <c r="C147" s="27"/>
    </row>
    <row r="148" spans="2:3">
      <c r="B148" s="27"/>
      <c r="C148" s="27"/>
    </row>
    <row r="149" spans="2:3">
      <c r="B149" s="27"/>
      <c r="C149" s="27"/>
    </row>
    <row r="150" spans="2:3">
      <c r="B150" s="27"/>
      <c r="C150" s="27"/>
    </row>
    <row r="151" spans="2:3">
      <c r="B151" s="27"/>
      <c r="C151" s="27"/>
    </row>
    <row r="152" spans="2:3">
      <c r="B152" s="27"/>
      <c r="C152" s="27"/>
    </row>
    <row r="153" spans="2:3">
      <c r="B153" s="27"/>
      <c r="C153" s="27"/>
    </row>
    <row r="154" spans="2:3">
      <c r="B154" s="27"/>
      <c r="C154" s="27"/>
    </row>
    <row r="155" spans="2:3">
      <c r="B155" s="27"/>
      <c r="C155" s="27"/>
    </row>
    <row r="156" spans="2:3">
      <c r="B156" s="27"/>
      <c r="C156" s="27"/>
    </row>
    <row r="157" spans="2:3">
      <c r="B157" s="27"/>
      <c r="C157" s="27"/>
    </row>
    <row r="158" spans="2:3">
      <c r="B158" s="27"/>
      <c r="C158" s="27"/>
    </row>
    <row r="159" spans="2:3">
      <c r="B159" s="27"/>
      <c r="C159" s="27"/>
    </row>
  </sheetData>
  <mergeCells count="8">
    <mergeCell ref="A2:E2"/>
    <mergeCell ref="A18:E19"/>
    <mergeCell ref="D4:D5"/>
    <mergeCell ref="A4:A5"/>
    <mergeCell ref="E4:E5"/>
    <mergeCell ref="B4:B5"/>
    <mergeCell ref="C4:C5"/>
    <mergeCell ref="A15:E17"/>
  </mergeCells>
  <phoneticPr fontId="34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J4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K2" sqref="K2"/>
    </sheetView>
  </sheetViews>
  <sheetFormatPr baseColWidth="10" defaultColWidth="10.796875" defaultRowHeight="15" customHeight="1"/>
  <cols>
    <col min="1" max="10" width="12.69921875" style="1" customWidth="1"/>
    <col min="11" max="16384" width="10.796875" style="1"/>
  </cols>
  <sheetData>
    <row r="2" spans="1:10" ht="15" customHeight="1" thickBot="1"/>
    <row r="3" spans="1:10" ht="34.950000000000003" customHeight="1" thickTop="1" thickBot="1">
      <c r="A3" s="241" t="s">
        <v>92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</row>
    <row r="5" spans="1:10" ht="15" customHeight="1">
      <c r="A5" s="5">
        <v>1970</v>
      </c>
      <c r="B5" s="6">
        <v>0.15689496675468612</v>
      </c>
      <c r="C5" s="6">
        <v>0.10029926242966489</v>
      </c>
      <c r="D5" s="7">
        <v>0.26752460139511708</v>
      </c>
      <c r="E5" s="6">
        <v>0.286097209641404</v>
      </c>
      <c r="F5" s="6">
        <v>0.96174887411574084</v>
      </c>
      <c r="G5" s="7">
        <v>0.31433339275108035</v>
      </c>
      <c r="H5" s="7">
        <v>0.33667879233297737</v>
      </c>
      <c r="I5" s="7">
        <v>7.5915740943738208E-2</v>
      </c>
      <c r="J5" s="8"/>
    </row>
    <row r="6" spans="1:10" ht="15" customHeight="1">
      <c r="A6" s="5">
        <v>1971</v>
      </c>
      <c r="B6" s="6">
        <v>0.15589417209042808</v>
      </c>
      <c r="C6" s="6">
        <v>0.12380438723735639</v>
      </c>
      <c r="D6" s="7">
        <v>0.27743414001241046</v>
      </c>
      <c r="E6" s="6">
        <v>0.31558228575638808</v>
      </c>
      <c r="F6" s="6">
        <v>0.97957332752661652</v>
      </c>
      <c r="G6" s="7">
        <v>0.33571924983770435</v>
      </c>
      <c r="H6" s="7">
        <v>0.34511891332957323</v>
      </c>
      <c r="I6" s="7">
        <v>8.670628948018741E-2</v>
      </c>
      <c r="J6" s="8"/>
    </row>
    <row r="7" spans="1:10" ht="15" customHeight="1">
      <c r="A7" s="5">
        <v>1972</v>
      </c>
      <c r="B7" s="6">
        <v>0.15490982712945003</v>
      </c>
      <c r="C7" s="6">
        <v>0.14564622408777309</v>
      </c>
      <c r="D7" s="7">
        <v>0.27890722291407227</v>
      </c>
      <c r="E7" s="6">
        <v>0.3550850703477329</v>
      </c>
      <c r="F7" s="6">
        <v>1.0056111957962679</v>
      </c>
      <c r="G7" s="7">
        <v>0.36860856780037765</v>
      </c>
      <c r="H7" s="7">
        <v>0.33553294744827444</v>
      </c>
      <c r="I7" s="7">
        <v>0.11456034802648719</v>
      </c>
      <c r="J7" s="8"/>
    </row>
    <row r="8" spans="1:10" ht="15" customHeight="1">
      <c r="A8" s="5">
        <v>1973</v>
      </c>
      <c r="B8" s="6">
        <v>0.1533582197951377</v>
      </c>
      <c r="C8" s="6">
        <v>0.1417849831573289</v>
      </c>
      <c r="D8" s="7">
        <v>0.27710923313311914</v>
      </c>
      <c r="E8" s="6">
        <v>0.37441880821645934</v>
      </c>
      <c r="F8" s="6">
        <v>1.0117451516299889</v>
      </c>
      <c r="G8" s="7">
        <v>0.37254627136178536</v>
      </c>
      <c r="H8" s="7">
        <v>0.32669722016177455</v>
      </c>
      <c r="I8" s="7">
        <v>0.1295630270293758</v>
      </c>
      <c r="J8" s="8"/>
    </row>
    <row r="9" spans="1:10" ht="15" customHeight="1">
      <c r="A9" s="5">
        <v>1974</v>
      </c>
      <c r="B9" s="6">
        <v>0.15892942443559049</v>
      </c>
      <c r="C9" s="6">
        <v>0.13737057414735493</v>
      </c>
      <c r="D9" s="7">
        <v>0.28756731621861276</v>
      </c>
      <c r="E9" s="6">
        <v>0.35457572013367872</v>
      </c>
      <c r="F9" s="6">
        <v>1.0451921399096906</v>
      </c>
      <c r="G9" s="7">
        <v>0.29922290658174</v>
      </c>
      <c r="H9" s="7">
        <v>0.30737656551947956</v>
      </c>
      <c r="I9" s="7">
        <v>0.10634575569280356</v>
      </c>
      <c r="J9" s="8"/>
    </row>
    <row r="10" spans="1:10" ht="15" customHeight="1">
      <c r="A10" s="5">
        <v>1975</v>
      </c>
      <c r="B10" s="6">
        <v>0.16716717964485911</v>
      </c>
      <c r="C10" s="6">
        <v>0.13769046182226463</v>
      </c>
      <c r="D10" s="7">
        <v>0.31576220965168561</v>
      </c>
      <c r="E10" s="6">
        <v>0.38008100151590218</v>
      </c>
      <c r="F10" s="6">
        <v>1.0688899700572603</v>
      </c>
      <c r="G10" s="7">
        <v>0.25325688893722098</v>
      </c>
      <c r="H10" s="7">
        <v>0.29567068796440726</v>
      </c>
      <c r="I10" s="7">
        <v>8.3742395422714555E-2</v>
      </c>
      <c r="J10" s="8"/>
    </row>
    <row r="11" spans="1:10" ht="15" customHeight="1">
      <c r="A11" s="5">
        <v>1976</v>
      </c>
      <c r="B11" s="6">
        <v>0.19892041785587494</v>
      </c>
      <c r="C11" s="6">
        <v>0.13404204651030258</v>
      </c>
      <c r="D11" s="7">
        <v>0.33105672312939427</v>
      </c>
      <c r="E11" s="6">
        <v>0.41560864634616662</v>
      </c>
      <c r="F11" s="6">
        <v>1.1099250035393518</v>
      </c>
      <c r="G11" s="7">
        <v>0.23414253078161068</v>
      </c>
      <c r="H11" s="7">
        <v>0.28545407754775248</v>
      </c>
      <c r="I11" s="7">
        <v>8.2082154026059187E-2</v>
      </c>
      <c r="J11" s="8"/>
    </row>
    <row r="12" spans="1:10" ht="15" customHeight="1">
      <c r="A12" s="5">
        <v>1977</v>
      </c>
      <c r="B12" s="6">
        <v>0.22402435519389385</v>
      </c>
      <c r="C12" s="6">
        <v>0.14125955035773671</v>
      </c>
      <c r="D12" s="7">
        <v>0.33977409125924862</v>
      </c>
      <c r="E12" s="6">
        <v>0.43819596854596932</v>
      </c>
      <c r="F12" s="6">
        <v>1.1574119197920618</v>
      </c>
      <c r="G12" s="7">
        <v>0.23809568555847815</v>
      </c>
      <c r="H12" s="7">
        <v>0.30067714415891156</v>
      </c>
      <c r="I12" s="7">
        <v>8.3542982173459096E-2</v>
      </c>
      <c r="J12" s="8"/>
    </row>
    <row r="13" spans="1:10" ht="15" customHeight="1">
      <c r="A13" s="5">
        <v>1978</v>
      </c>
      <c r="B13" s="6">
        <v>0.22991229284393652</v>
      </c>
      <c r="C13" s="6">
        <v>0.1465196528628854</v>
      </c>
      <c r="D13" s="7">
        <v>0.34782980292264382</v>
      </c>
      <c r="E13" s="6">
        <v>0.45253078653291939</v>
      </c>
      <c r="F13" s="6">
        <v>1.2119507341345348</v>
      </c>
      <c r="G13" s="7">
        <v>0.24882030990311382</v>
      </c>
      <c r="H13" s="7">
        <v>0.32545369300422439</v>
      </c>
      <c r="I13" s="7">
        <v>8.5332698632730811E-2</v>
      </c>
      <c r="J13" s="8"/>
    </row>
    <row r="14" spans="1:10" ht="15" customHeight="1">
      <c r="A14" s="5">
        <v>1979</v>
      </c>
      <c r="B14" s="6">
        <v>0.24588994372286463</v>
      </c>
      <c r="C14" s="6">
        <v>0.14338042945747448</v>
      </c>
      <c r="D14" s="7">
        <v>0.34941009581098259</v>
      </c>
      <c r="E14" s="6">
        <v>0.4780574965476847</v>
      </c>
      <c r="F14" s="6">
        <v>1.2650980878045337</v>
      </c>
      <c r="G14" s="7">
        <v>0.25651871634235118</v>
      </c>
      <c r="H14" s="7">
        <v>0.33686838609189612</v>
      </c>
      <c r="I14" s="7">
        <v>8.4979309422738722E-2</v>
      </c>
      <c r="J14" s="8"/>
    </row>
    <row r="15" spans="1:10" ht="15" customHeight="1">
      <c r="A15" s="5">
        <v>1980</v>
      </c>
      <c r="B15" s="6">
        <v>0.26363254037031908</v>
      </c>
      <c r="C15" s="6">
        <v>0.15811198067042487</v>
      </c>
      <c r="D15" s="7">
        <v>0.3557089742655099</v>
      </c>
      <c r="E15" s="6">
        <v>0.5496323924802734</v>
      </c>
      <c r="F15" s="6">
        <v>1.3202098416756993</v>
      </c>
      <c r="G15" s="7">
        <v>0.29172533366808578</v>
      </c>
      <c r="H15" s="7">
        <v>0.36743660277756124</v>
      </c>
      <c r="I15" s="7">
        <v>0.10810796668237718</v>
      </c>
      <c r="J15" s="9">
        <f>J16-0.01</f>
        <v>0.23135577119806028</v>
      </c>
    </row>
    <row r="16" spans="1:10" ht="15" customHeight="1">
      <c r="A16" s="5">
        <v>1981</v>
      </c>
      <c r="B16" s="6">
        <v>0.26194953763547962</v>
      </c>
      <c r="C16" s="6">
        <v>0.19292883266113703</v>
      </c>
      <c r="D16" s="7">
        <v>0.38160815513273832</v>
      </c>
      <c r="E16" s="6">
        <v>0.61067764054736917</v>
      </c>
      <c r="F16" s="6">
        <v>1.389568013832819</v>
      </c>
      <c r="G16" s="7">
        <v>0.27241199718569231</v>
      </c>
      <c r="H16" s="7">
        <v>0.39582029824286979</v>
      </c>
      <c r="I16" s="7">
        <v>0.12168720693206776</v>
      </c>
      <c r="J16" s="9">
        <v>0.24135577119806029</v>
      </c>
    </row>
    <row r="17" spans="1:10" ht="15" customHeight="1">
      <c r="A17" s="5">
        <v>1982</v>
      </c>
      <c r="B17" s="6">
        <v>0.26696376632862473</v>
      </c>
      <c r="C17" s="6">
        <v>0.21171515185561435</v>
      </c>
      <c r="D17" s="7">
        <v>0.40324078461101104</v>
      </c>
      <c r="E17" s="6">
        <v>0.63209551219923699</v>
      </c>
      <c r="F17" s="6">
        <v>1.4560927001329043</v>
      </c>
      <c r="G17" s="7">
        <v>0.20069841588283208</v>
      </c>
      <c r="H17" s="7">
        <v>0.42423046812863946</v>
      </c>
      <c r="I17" s="7">
        <v>0.11899062390697689</v>
      </c>
      <c r="J17" s="9">
        <v>0.25135204723858867</v>
      </c>
    </row>
    <row r="18" spans="1:10" ht="15" customHeight="1">
      <c r="A18" s="5">
        <v>1983</v>
      </c>
      <c r="B18" s="6">
        <v>0.26918000724870583</v>
      </c>
      <c r="C18" s="6">
        <v>0.23066520943471244</v>
      </c>
      <c r="D18" s="7">
        <v>0.41731398280431831</v>
      </c>
      <c r="E18" s="6">
        <v>0.69157769587435092</v>
      </c>
      <c r="F18" s="6">
        <v>1.5129945104736147</v>
      </c>
      <c r="G18" s="7">
        <v>0.1980892148541116</v>
      </c>
      <c r="H18" s="7">
        <v>0.41475108423782098</v>
      </c>
      <c r="I18" s="7">
        <v>0.14050974265106891</v>
      </c>
      <c r="J18" s="9">
        <v>0.26207830082025912</v>
      </c>
    </row>
    <row r="19" spans="1:10" ht="15" customHeight="1">
      <c r="A19" s="5">
        <v>1984</v>
      </c>
      <c r="B19" s="6">
        <v>0.25213100581463649</v>
      </c>
      <c r="C19" s="6">
        <v>0.26104301453600642</v>
      </c>
      <c r="D19" s="7">
        <v>0.44815950166480328</v>
      </c>
      <c r="E19" s="6">
        <v>0.73044574970317611</v>
      </c>
      <c r="F19" s="6">
        <v>1.5652819569066889</v>
      </c>
      <c r="G19" s="7">
        <v>0.29780254400939327</v>
      </c>
      <c r="H19" s="7">
        <v>0.41170978857763257</v>
      </c>
      <c r="I19" s="7">
        <v>0.15726824553104923</v>
      </c>
      <c r="J19" s="9">
        <v>0.30196490610980598</v>
      </c>
    </row>
    <row r="20" spans="1:10" ht="15" customHeight="1">
      <c r="A20" s="5">
        <v>1985</v>
      </c>
      <c r="B20" s="6">
        <v>0.24367222510202249</v>
      </c>
      <c r="C20" s="6">
        <v>0.28510172843400378</v>
      </c>
      <c r="D20" s="7">
        <v>0.48515941756472475</v>
      </c>
      <c r="E20" s="6">
        <v>0.6855224807275162</v>
      </c>
      <c r="F20" s="6">
        <v>1.6132650836721265</v>
      </c>
      <c r="G20" s="7">
        <v>0.35464508827632601</v>
      </c>
      <c r="H20" s="7">
        <v>0.42527238821352614</v>
      </c>
      <c r="I20" s="7">
        <v>0.17534580421352192</v>
      </c>
      <c r="J20" s="9">
        <v>0.30490557466510221</v>
      </c>
    </row>
    <row r="21" spans="1:10" ht="15" customHeight="1">
      <c r="A21" s="5">
        <v>1986</v>
      </c>
      <c r="B21" s="6">
        <v>0.253911068933381</v>
      </c>
      <c r="C21" s="6">
        <v>0.35586937028849963</v>
      </c>
      <c r="D21" s="7">
        <v>0.5217567733508971</v>
      </c>
      <c r="E21" s="6">
        <v>0.64247463506209723</v>
      </c>
      <c r="F21" s="6">
        <v>1.6582703049983196</v>
      </c>
      <c r="G21" s="7">
        <v>0.32638214695181628</v>
      </c>
      <c r="H21" s="7">
        <v>0.45036630206259087</v>
      </c>
      <c r="I21" s="7">
        <v>0.2038517403565327</v>
      </c>
      <c r="J21" s="9">
        <v>0.26795883582997915</v>
      </c>
    </row>
    <row r="22" spans="1:10" ht="15" customHeight="1">
      <c r="A22" s="5">
        <v>1987</v>
      </c>
      <c r="B22" s="6">
        <v>0.26291108060112528</v>
      </c>
      <c r="C22" s="6">
        <v>0.49200466455343722</v>
      </c>
      <c r="D22" s="7">
        <v>0.56668447914849074</v>
      </c>
      <c r="E22" s="6">
        <v>0.65413295474168587</v>
      </c>
      <c r="F22" s="6">
        <v>1.7431194321019923</v>
      </c>
      <c r="G22" s="7">
        <v>0.31338077343230614</v>
      </c>
      <c r="H22" s="7">
        <v>0.44631670203296447</v>
      </c>
      <c r="I22" s="7">
        <v>0.25762730490715857</v>
      </c>
      <c r="J22" s="9">
        <v>0.26787037961703764</v>
      </c>
    </row>
    <row r="23" spans="1:10" ht="15" customHeight="1">
      <c r="A23" s="5">
        <v>1988</v>
      </c>
      <c r="B23" s="6">
        <v>0.26953904410107399</v>
      </c>
      <c r="C23" s="6">
        <v>0.65279697025814032</v>
      </c>
      <c r="D23" s="7">
        <v>0.59796591025772661</v>
      </c>
      <c r="E23" s="6">
        <v>0.67379779345478652</v>
      </c>
      <c r="F23" s="6">
        <v>1.8223940049263949</v>
      </c>
      <c r="G23" s="7">
        <v>0.31437363523472489</v>
      </c>
      <c r="H23" s="7">
        <v>0.42814880330606236</v>
      </c>
      <c r="I23" s="7">
        <v>0.29319410148209285</v>
      </c>
      <c r="J23" s="9">
        <v>0.27705146661346414</v>
      </c>
    </row>
    <row r="24" spans="1:10" ht="15" customHeight="1">
      <c r="A24" s="5">
        <v>1989</v>
      </c>
      <c r="B24" s="6">
        <v>0.29151582341303939</v>
      </c>
      <c r="C24" s="6">
        <v>0.75619078413973062</v>
      </c>
      <c r="D24" s="7">
        <v>0.65860948730234792</v>
      </c>
      <c r="E24" s="6">
        <v>0.73474413854500309</v>
      </c>
      <c r="F24" s="6">
        <v>1.9794879177833395</v>
      </c>
      <c r="G24" s="7">
        <v>0.3318416231439576</v>
      </c>
      <c r="H24" s="7">
        <v>0.43437997537663209</v>
      </c>
      <c r="I24" s="7">
        <v>0.30994504272855589</v>
      </c>
      <c r="J24" s="9">
        <v>0.27914041370707737</v>
      </c>
    </row>
    <row r="25" spans="1:10" ht="15" customHeight="1">
      <c r="A25" s="5">
        <v>1990</v>
      </c>
      <c r="B25" s="6">
        <v>0.31042163355517466</v>
      </c>
      <c r="C25" s="6">
        <v>0.73315062485812177</v>
      </c>
      <c r="D25" s="7">
        <v>0.69638935327760665</v>
      </c>
      <c r="E25" s="6">
        <v>0.78889074068982723</v>
      </c>
      <c r="F25" s="6">
        <v>1.9879995471527228</v>
      </c>
      <c r="G25" s="7">
        <v>0.34221174552768147</v>
      </c>
      <c r="H25" s="7">
        <v>0.46638755876529642</v>
      </c>
      <c r="I25" s="7">
        <v>0.32454053726458681</v>
      </c>
      <c r="J25" s="9">
        <v>0.28948330615757828</v>
      </c>
    </row>
    <row r="26" spans="1:10" ht="15" customHeight="1">
      <c r="A26" s="5">
        <v>1991</v>
      </c>
      <c r="B26" s="6">
        <v>0.32299832300504983</v>
      </c>
      <c r="C26" s="6">
        <v>0.69371115784910697</v>
      </c>
      <c r="D26" s="7">
        <v>0.64897299653531959</v>
      </c>
      <c r="E26" s="6">
        <v>0.81440518155125541</v>
      </c>
      <c r="F26" s="6">
        <v>1.8867912295178593</v>
      </c>
      <c r="G26" s="7">
        <v>0.35312531216022375</v>
      </c>
      <c r="H26" s="7">
        <v>0.50557039297977868</v>
      </c>
      <c r="I26" s="7">
        <v>0.3364721441758452</v>
      </c>
      <c r="J26" s="9">
        <v>0.3125420912945755</v>
      </c>
    </row>
    <row r="27" spans="1:10" ht="15" customHeight="1">
      <c r="A27" s="5">
        <v>1992</v>
      </c>
      <c r="B27" s="6">
        <v>0.31954703101545096</v>
      </c>
      <c r="C27" s="6">
        <v>0.6766835525843713</v>
      </c>
      <c r="D27" s="7">
        <v>0.6555264895081323</v>
      </c>
      <c r="E27" s="6">
        <v>0.85650062272471095</v>
      </c>
      <c r="F27" s="6">
        <v>2.0244018082756479</v>
      </c>
      <c r="G27" s="7">
        <v>0.39476709802033727</v>
      </c>
      <c r="H27" s="7">
        <v>0.54295724481828023</v>
      </c>
      <c r="I27" s="7">
        <v>0.35278497447375995</v>
      </c>
      <c r="J27" s="9">
        <v>0.35917735889174018</v>
      </c>
    </row>
    <row r="28" spans="1:10" ht="15" customHeight="1">
      <c r="A28" s="5">
        <v>1993</v>
      </c>
      <c r="B28" s="6">
        <v>0.34698818257715608</v>
      </c>
      <c r="C28" s="6">
        <v>0.65055196810632432</v>
      </c>
      <c r="D28" s="7">
        <v>0.72744916058243625</v>
      </c>
      <c r="E28" s="6">
        <v>0.95831839680420794</v>
      </c>
      <c r="F28" s="6">
        <v>2.2894886908695558</v>
      </c>
      <c r="G28" s="7">
        <v>0.4803456719117124</v>
      </c>
      <c r="H28" s="7">
        <v>0.58494440722491559</v>
      </c>
      <c r="I28" s="7">
        <v>0.37802752900692627</v>
      </c>
      <c r="J28" s="9">
        <v>0.49635893890310351</v>
      </c>
    </row>
    <row r="29" spans="1:10" ht="15" customHeight="1">
      <c r="A29" s="5">
        <v>1994</v>
      </c>
      <c r="B29" s="6">
        <v>0.37853149160482447</v>
      </c>
      <c r="C29" s="6">
        <v>0.63638244925573961</v>
      </c>
      <c r="D29" s="7">
        <v>0.75221380937318783</v>
      </c>
      <c r="E29" s="6">
        <v>0.98369588702126198</v>
      </c>
      <c r="F29" s="6">
        <v>2.3027767303086835</v>
      </c>
      <c r="G29" s="7">
        <v>0.52610281477359822</v>
      </c>
      <c r="H29" s="7">
        <v>0.64493855117516696</v>
      </c>
      <c r="I29" s="7">
        <v>0.41516900419476011</v>
      </c>
      <c r="J29" s="9">
        <v>0.56579720702900749</v>
      </c>
    </row>
    <row r="30" spans="1:10" ht="15" customHeight="1">
      <c r="A30" s="5">
        <v>1995</v>
      </c>
      <c r="B30" s="6">
        <v>0.41316929364441268</v>
      </c>
      <c r="C30" s="6">
        <v>0.66428306220444622</v>
      </c>
      <c r="D30" s="7">
        <v>0.75220693654141479</v>
      </c>
      <c r="E30" s="6">
        <v>0.97287821194907975</v>
      </c>
      <c r="F30" s="6">
        <v>2.3462260855398682</v>
      </c>
      <c r="G30" s="7">
        <v>0.53784833105461949</v>
      </c>
      <c r="H30" s="7">
        <v>0.71262791667776093</v>
      </c>
      <c r="I30" s="7">
        <v>0.44502351184783495</v>
      </c>
      <c r="J30" s="9">
        <v>0.53277678733148759</v>
      </c>
    </row>
    <row r="31" spans="1:10" ht="15" customHeight="1">
      <c r="A31" s="5">
        <v>1996</v>
      </c>
      <c r="B31" s="6">
        <v>0.46092138458347987</v>
      </c>
      <c r="C31" s="6">
        <v>0.71688967239328449</v>
      </c>
      <c r="D31" s="7">
        <v>0.80616960935637283</v>
      </c>
      <c r="E31" s="6">
        <v>1.0153563640150254</v>
      </c>
      <c r="F31" s="6">
        <v>2.4098584188938759</v>
      </c>
      <c r="G31" s="7">
        <v>0.59647104584925104</v>
      </c>
      <c r="H31" s="7">
        <v>0.801639673499835</v>
      </c>
      <c r="I31" s="7">
        <v>0.44486315735802978</v>
      </c>
      <c r="J31" s="9">
        <v>0.56878973333169713</v>
      </c>
    </row>
    <row r="32" spans="1:10" ht="15" customHeight="1">
      <c r="A32" s="5">
        <v>1997</v>
      </c>
      <c r="B32" s="6">
        <v>0.49672210835027913</v>
      </c>
      <c r="C32" s="6">
        <v>0.79770345822639566</v>
      </c>
      <c r="D32" s="7">
        <v>0.91973536487570173</v>
      </c>
      <c r="E32" s="6">
        <v>1.1643233895419993</v>
      </c>
      <c r="F32" s="6">
        <v>2.54477619072324</v>
      </c>
      <c r="G32" s="7">
        <v>0.73269813898311609</v>
      </c>
      <c r="H32" s="7">
        <v>0.89663846995601204</v>
      </c>
      <c r="I32" s="7">
        <v>0.47014466494670532</v>
      </c>
      <c r="J32" s="9">
        <v>0.64710847423171014</v>
      </c>
    </row>
    <row r="33" spans="1:10" ht="15" customHeight="1">
      <c r="A33" s="5">
        <v>1998</v>
      </c>
      <c r="B33" s="6">
        <v>0.52712118991026125</v>
      </c>
      <c r="C33" s="6">
        <v>0.86277459639767662</v>
      </c>
      <c r="D33" s="7">
        <v>1.063488884861665</v>
      </c>
      <c r="E33" s="6">
        <v>1.3292732602646002</v>
      </c>
      <c r="F33" s="6">
        <v>2.7048488176275449</v>
      </c>
      <c r="G33" s="7">
        <v>0.88645348512449851</v>
      </c>
      <c r="H33" s="7">
        <v>1.0190451552581332</v>
      </c>
      <c r="I33" s="7">
        <v>0.55535453990964634</v>
      </c>
      <c r="J33" s="9">
        <v>0.73831612793496471</v>
      </c>
    </row>
    <row r="34" spans="1:10" ht="15" customHeight="1">
      <c r="A34" s="5">
        <v>1999</v>
      </c>
      <c r="B34" s="6">
        <v>0.57715352494580374</v>
      </c>
      <c r="C34" s="6">
        <v>0.81893017937641177</v>
      </c>
      <c r="D34" s="7">
        <v>1.2842537654039252</v>
      </c>
      <c r="E34" s="6">
        <v>1.5778218147316379</v>
      </c>
      <c r="F34" s="6">
        <v>2.8903963360672047</v>
      </c>
      <c r="G34" s="7">
        <v>1.0711109306298916</v>
      </c>
      <c r="H34" s="7">
        <v>1.080310154443308</v>
      </c>
      <c r="I34" s="7">
        <v>0.62154235819502768</v>
      </c>
      <c r="J34" s="9">
        <v>0.86020752928703093</v>
      </c>
    </row>
    <row r="35" spans="1:10" ht="15" customHeight="1">
      <c r="A35" s="5">
        <v>2000</v>
      </c>
      <c r="B35" s="6">
        <v>0.59733414590241174</v>
      </c>
      <c r="C35" s="6">
        <v>0.81605868949544857</v>
      </c>
      <c r="D35" s="7">
        <v>1.5321435405588768</v>
      </c>
      <c r="E35" s="6">
        <v>1.8377136817049917</v>
      </c>
      <c r="F35" s="6">
        <v>3.229932266730303</v>
      </c>
      <c r="G35" s="7">
        <v>1.1960233767980597</v>
      </c>
      <c r="H35" s="7">
        <v>1.0909511124953255</v>
      </c>
      <c r="I35" s="7">
        <v>0.69740946498665612</v>
      </c>
      <c r="J35" s="9">
        <v>1.0287694610111746</v>
      </c>
    </row>
    <row r="36" spans="1:10" ht="15" customHeight="1">
      <c r="A36" s="5">
        <v>2001</v>
      </c>
      <c r="B36" s="6">
        <v>0.58836901932563335</v>
      </c>
      <c r="C36" s="6">
        <v>0.91685658621623722</v>
      </c>
      <c r="D36" s="7">
        <v>1.6856091723810167</v>
      </c>
      <c r="E36" s="6">
        <v>1.9402152189359188</v>
      </c>
      <c r="F36" s="6">
        <v>3.4659154336495517</v>
      </c>
      <c r="G36" s="7">
        <v>1.1765850457957465</v>
      </c>
      <c r="H36" s="7">
        <v>1.1686399898354833</v>
      </c>
      <c r="I36" s="7">
        <v>0.79527989520047038</v>
      </c>
      <c r="J36" s="9">
        <v>1.1389058179438531</v>
      </c>
    </row>
    <row r="37" spans="1:10" ht="15" customHeight="1">
      <c r="A37" s="5">
        <v>2002</v>
      </c>
      <c r="B37" s="6">
        <v>0.58721444900615827</v>
      </c>
      <c r="C37" s="6">
        <v>0.96203135769505421</v>
      </c>
      <c r="D37" s="7">
        <v>1.7269493289172604</v>
      </c>
      <c r="E37" s="6">
        <v>1.8537253407337693</v>
      </c>
      <c r="F37" s="6">
        <v>3.3482455859890283</v>
      </c>
      <c r="G37" s="7">
        <v>1.097684635038888</v>
      </c>
      <c r="H37" s="7">
        <v>1.1591545905199578</v>
      </c>
      <c r="I37" s="7">
        <v>0.81656709835211094</v>
      </c>
      <c r="J37" s="9">
        <v>1.1510299487965898</v>
      </c>
    </row>
    <row r="38" spans="1:10" ht="15" customHeight="1">
      <c r="A38" s="5">
        <v>2003</v>
      </c>
      <c r="B38" s="6">
        <v>0.62376609155833118</v>
      </c>
      <c r="C38" s="6">
        <v>0.97515041302409167</v>
      </c>
      <c r="D38" s="7">
        <v>1.731015180789401</v>
      </c>
      <c r="E38" s="6">
        <v>1.8135894604984759</v>
      </c>
      <c r="F38" s="6">
        <v>3.3450512233782179</v>
      </c>
      <c r="G38" s="7">
        <v>1.0575927985918476</v>
      </c>
      <c r="H38" s="7">
        <v>1.0948060353466473</v>
      </c>
      <c r="I38" s="7">
        <v>0.801223758544651</v>
      </c>
      <c r="J38" s="9">
        <v>1.1773934898890273</v>
      </c>
    </row>
    <row r="39" spans="1:10" ht="15" customHeight="1">
      <c r="A39" s="5">
        <v>2004</v>
      </c>
      <c r="B39" s="6">
        <v>0.70127966409132059</v>
      </c>
      <c r="C39" s="6">
        <v>1.0508998534292617</v>
      </c>
      <c r="D39" s="7">
        <v>1.771880650038592</v>
      </c>
      <c r="E39" s="6">
        <v>1.9839024355785655</v>
      </c>
      <c r="F39" s="6">
        <v>3.9075220659683487</v>
      </c>
      <c r="G39" s="7">
        <v>1.0812524080540458</v>
      </c>
      <c r="H39" s="7">
        <v>1.0475594361935316</v>
      </c>
      <c r="I39" s="7">
        <v>0.83012537301728451</v>
      </c>
      <c r="J39" s="9">
        <v>1.253686342026074</v>
      </c>
    </row>
    <row r="40" spans="1:10" ht="15" customHeight="1">
      <c r="A40" s="5">
        <v>2005</v>
      </c>
      <c r="B40" s="6">
        <v>0.77958377895250253</v>
      </c>
      <c r="C40" s="6">
        <v>1.2236572051925809</v>
      </c>
      <c r="D40" s="7">
        <v>1.9687392994489052</v>
      </c>
      <c r="E40" s="6">
        <v>2.3437282160715553</v>
      </c>
      <c r="F40" s="6">
        <v>4.710654017066056</v>
      </c>
      <c r="G40" s="7">
        <v>1.1912316959500828</v>
      </c>
      <c r="H40" s="7">
        <v>1.0510234282244086</v>
      </c>
      <c r="I40" s="7">
        <v>0.86825361783356969</v>
      </c>
      <c r="J40" s="9">
        <v>1.3797594113941687</v>
      </c>
    </row>
    <row r="41" spans="1:10" ht="15" customHeight="1">
      <c r="A41" s="5">
        <v>2006</v>
      </c>
      <c r="B41" s="6">
        <v>0.87144731752390425</v>
      </c>
      <c r="C41" s="6">
        <v>1.4015786089441293</v>
      </c>
      <c r="D41" s="7">
        <v>2.13435907564685</v>
      </c>
      <c r="E41" s="6">
        <v>2.7239653384520119</v>
      </c>
      <c r="F41" s="6">
        <v>5.1322604916268748</v>
      </c>
      <c r="G41" s="7">
        <v>1.2944480723091838</v>
      </c>
      <c r="H41" s="7">
        <v>1.145813693753575</v>
      </c>
      <c r="I41" s="7">
        <v>0.9340528490514618</v>
      </c>
      <c r="J41" s="9">
        <v>1.5178693145907045</v>
      </c>
    </row>
    <row r="42" spans="1:10" ht="15" customHeight="1">
      <c r="A42" s="5">
        <v>2007</v>
      </c>
      <c r="B42" s="6">
        <v>1.0201973601737662</v>
      </c>
      <c r="C42" s="6">
        <v>1.4839830072718141</v>
      </c>
      <c r="D42" s="7">
        <v>2.2625753068932957</v>
      </c>
      <c r="E42" s="6">
        <v>2.9415398680818905</v>
      </c>
      <c r="F42" s="6">
        <v>5.6301419921062177</v>
      </c>
      <c r="G42" s="7">
        <v>1.3239878400512108</v>
      </c>
      <c r="H42" s="7">
        <v>1.2237190863183871</v>
      </c>
      <c r="I42" s="7">
        <v>1.0820837491046016</v>
      </c>
      <c r="J42" s="9">
        <v>1.5935222156195668</v>
      </c>
    </row>
    <row r="43" spans="1:10" ht="15" customHeight="1">
      <c r="A43" s="5">
        <v>2008</v>
      </c>
      <c r="B43" s="6">
        <v>0.9897483656077567</v>
      </c>
      <c r="C43" s="6">
        <v>1.4853951169892596</v>
      </c>
      <c r="D43" s="7">
        <v>2.3207379604657361</v>
      </c>
      <c r="E43" s="6">
        <v>2.9195217250267302</v>
      </c>
      <c r="F43" s="6">
        <v>7.353916373368083</v>
      </c>
      <c r="G43" s="7">
        <v>1.3043014221378471</v>
      </c>
      <c r="H43" s="7">
        <v>1.2106068690704022</v>
      </c>
      <c r="I43" s="7">
        <v>1.1087240003078054</v>
      </c>
      <c r="J43" s="9">
        <v>1.5796174597448449</v>
      </c>
    </row>
    <row r="44" spans="1:10" ht="15" customHeight="1">
      <c r="A44" s="5">
        <v>2009</v>
      </c>
      <c r="B44" s="6">
        <v>0.97317700790336059</v>
      </c>
      <c r="C44" s="6">
        <v>1.5452184923621566</v>
      </c>
      <c r="D44" s="7">
        <v>2.4272736136026829</v>
      </c>
      <c r="E44" s="6">
        <v>2.9608102364980708</v>
      </c>
      <c r="F44" s="6">
        <v>8.0936184515327501</v>
      </c>
      <c r="G44" s="7">
        <v>1.3481078593620353</v>
      </c>
      <c r="H44" s="7">
        <v>1.3403424289400057</v>
      </c>
      <c r="I44" s="7">
        <v>1.0582291658543814</v>
      </c>
      <c r="J44" s="9">
        <v>1.6127887353716612</v>
      </c>
    </row>
    <row r="45" spans="1:10" ht="15" customHeight="1" thickBot="1">
      <c r="A45" s="10">
        <v>2010</v>
      </c>
      <c r="B45" s="11">
        <v>1.0218770002583057</v>
      </c>
      <c r="C45" s="11">
        <v>1.5539229543050384</v>
      </c>
      <c r="D45" s="12">
        <v>2.6455210944707979</v>
      </c>
      <c r="E45" s="11">
        <v>3.0099806271470388</v>
      </c>
      <c r="F45" s="11">
        <v>7.3409803398613125</v>
      </c>
      <c r="G45" s="12">
        <v>1.383336823312131</v>
      </c>
      <c r="H45" s="12">
        <v>1.2851059301424956</v>
      </c>
      <c r="I45" s="12">
        <v>1.0842430738004232</v>
      </c>
      <c r="J45" s="13">
        <v>1.5982663813106432</v>
      </c>
    </row>
    <row r="46" spans="1:10" ht="16.05" customHeight="1" thickTop="1">
      <c r="A46" s="28"/>
      <c r="B46" s="14"/>
      <c r="C46" s="29"/>
      <c r="D46" s="29"/>
      <c r="E46" s="29"/>
      <c r="F46" s="28"/>
      <c r="G46" s="28"/>
      <c r="H46" s="28"/>
      <c r="I46" s="28"/>
      <c r="J46" s="28"/>
    </row>
    <row r="47" spans="1:10" ht="15" customHeight="1">
      <c r="A47" s="101" t="s">
        <v>79</v>
      </c>
      <c r="B47" s="28"/>
      <c r="C47" s="28"/>
      <c r="D47" s="28"/>
      <c r="E47" s="28"/>
      <c r="F47" s="28"/>
      <c r="G47" s="28"/>
      <c r="H47" s="28"/>
      <c r="I47" s="28"/>
      <c r="J47" s="28"/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J4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0.796875" defaultRowHeight="15" customHeight="1"/>
  <cols>
    <col min="1" max="10" width="12.69921875" style="1" customWidth="1"/>
    <col min="11" max="16384" width="10.796875" style="1"/>
  </cols>
  <sheetData>
    <row r="2" spans="1:10" ht="15" customHeight="1" thickBot="1"/>
    <row r="3" spans="1:10" ht="34.950000000000003" customHeight="1" thickTop="1" thickBot="1">
      <c r="A3" s="241" t="s">
        <v>93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</row>
    <row r="5" spans="1:10" ht="15" customHeight="1">
      <c r="A5" s="5">
        <v>1970</v>
      </c>
      <c r="B5" s="6">
        <v>0.1128178288047878</v>
      </c>
      <c r="C5" s="6">
        <v>6.9982956441618366E-2</v>
      </c>
      <c r="D5" s="6">
        <v>0.18795310164424517</v>
      </c>
      <c r="E5" s="6">
        <v>0.17792207738392796</v>
      </c>
      <c r="F5" s="6">
        <v>0.90073968026723927</v>
      </c>
      <c r="G5" s="7">
        <v>0.19893564556115667</v>
      </c>
      <c r="H5" s="7">
        <v>0.74899526600105426</v>
      </c>
      <c r="I5" s="7">
        <v>0.27444660267478471</v>
      </c>
      <c r="J5" s="8"/>
    </row>
    <row r="6" spans="1:10" ht="15" customHeight="1">
      <c r="A6" s="5">
        <v>1971</v>
      </c>
      <c r="B6" s="6">
        <v>0.12166906170344642</v>
      </c>
      <c r="C6" s="6">
        <v>7.6810518745265871E-2</v>
      </c>
      <c r="D6" s="6">
        <v>0.20510238619055679</v>
      </c>
      <c r="E6" s="6">
        <v>0.18844644491939058</v>
      </c>
      <c r="F6" s="6">
        <v>0.90073968026723927</v>
      </c>
      <c r="G6" s="7">
        <v>0.21982095779904498</v>
      </c>
      <c r="H6" s="7">
        <v>0.74140463432976123</v>
      </c>
      <c r="I6" s="7">
        <v>0.27692198890846925</v>
      </c>
      <c r="J6" s="8"/>
    </row>
    <row r="7" spans="1:10" ht="15" customHeight="1">
      <c r="A7" s="5">
        <v>1972</v>
      </c>
      <c r="B7" s="6">
        <v>0.13509381590045205</v>
      </c>
      <c r="C7" s="6">
        <v>8.5482466371224072E-2</v>
      </c>
      <c r="D7" s="6">
        <v>0.21364674138646741</v>
      </c>
      <c r="E7" s="6">
        <v>0.21247577327842279</v>
      </c>
      <c r="F7" s="6">
        <v>0.90073968026723927</v>
      </c>
      <c r="G7" s="7">
        <v>0.25400784508239127</v>
      </c>
      <c r="H7" s="7">
        <v>0.71522098327946881</v>
      </c>
      <c r="I7" s="7">
        <v>0.28143614630114056</v>
      </c>
      <c r="J7" s="8"/>
    </row>
    <row r="8" spans="1:10" ht="15" customHeight="1">
      <c r="A8" s="5">
        <v>1973</v>
      </c>
      <c r="B8" s="6">
        <v>0.12270061981285718</v>
      </c>
      <c r="C8" s="6">
        <v>8.4987290635946761E-2</v>
      </c>
      <c r="D8" s="6">
        <v>0.21487055920286818</v>
      </c>
      <c r="E8" s="6">
        <v>0.23301947459571357</v>
      </c>
      <c r="F8" s="6">
        <v>0.90073968026723927</v>
      </c>
      <c r="G8" s="7">
        <v>0.286781922801357</v>
      </c>
      <c r="H8" s="7">
        <v>0.67774893151072024</v>
      </c>
      <c r="I8" s="7">
        <v>0.25750738950946489</v>
      </c>
      <c r="J8" s="8"/>
    </row>
    <row r="9" spans="1:10" ht="15" customHeight="1">
      <c r="A9" s="5">
        <v>1974</v>
      </c>
      <c r="B9" s="6">
        <v>0.12269275977865522</v>
      </c>
      <c r="C9" s="6">
        <v>9.2007561214747305E-2</v>
      </c>
      <c r="D9" s="6">
        <v>0.21740489218591172</v>
      </c>
      <c r="E9" s="6">
        <v>0.22875998000232822</v>
      </c>
      <c r="F9" s="6">
        <v>0.95465608390204137</v>
      </c>
      <c r="G9" s="7">
        <v>0.26581844552946249</v>
      </c>
      <c r="H9" s="7">
        <v>0.62251618994232105</v>
      </c>
      <c r="I9" s="7">
        <v>0.20774639123598737</v>
      </c>
      <c r="J9" s="8"/>
    </row>
    <row r="10" spans="1:10" ht="15" customHeight="1">
      <c r="A10" s="5">
        <v>1975</v>
      </c>
      <c r="B10" s="6">
        <v>0.13456510425593579</v>
      </c>
      <c r="C10" s="6">
        <v>0.10070925215452567</v>
      </c>
      <c r="D10" s="6">
        <v>0.23104680798160007</v>
      </c>
      <c r="E10" s="6">
        <v>0.23927455883861409</v>
      </c>
      <c r="F10" s="6">
        <v>1.0085724875368434</v>
      </c>
      <c r="G10" s="7">
        <v>0.25141680497788055</v>
      </c>
      <c r="H10" s="7">
        <v>0.61428778275778095</v>
      </c>
      <c r="I10" s="7">
        <v>0.18255858590344581</v>
      </c>
      <c r="J10" s="8"/>
    </row>
    <row r="11" spans="1:10" ht="15" customHeight="1">
      <c r="A11" s="5">
        <v>1976</v>
      </c>
      <c r="B11" s="6">
        <v>0.14256491299017668</v>
      </c>
      <c r="C11" s="6">
        <v>9.8989382747003835E-2</v>
      </c>
      <c r="D11" s="6">
        <v>0.24217175085265705</v>
      </c>
      <c r="E11" s="6">
        <v>0.26328059077031141</v>
      </c>
      <c r="F11" s="6">
        <v>1.0624888911716455</v>
      </c>
      <c r="G11" s="7">
        <v>0.23264711558301096</v>
      </c>
      <c r="H11" s="7">
        <v>0.62100251629875325</v>
      </c>
      <c r="I11" s="7">
        <v>0.17757770162655948</v>
      </c>
      <c r="J11" s="8"/>
    </row>
    <row r="12" spans="1:10" ht="15" customHeight="1">
      <c r="A12" s="5">
        <v>1977</v>
      </c>
      <c r="B12" s="6">
        <v>0.15459362630615522</v>
      </c>
      <c r="C12" s="6">
        <v>9.4497549768101319E-2</v>
      </c>
      <c r="D12" s="6">
        <v>0.25400580447517868</v>
      </c>
      <c r="E12" s="6">
        <v>0.28218012263979769</v>
      </c>
      <c r="F12" s="6">
        <v>1.1164052948064476</v>
      </c>
      <c r="G12" s="7">
        <v>0.22628849459340919</v>
      </c>
      <c r="H12" s="7">
        <v>0.66003225992280656</v>
      </c>
      <c r="I12" s="7">
        <v>0.18099718337708851</v>
      </c>
      <c r="J12" s="8"/>
    </row>
    <row r="13" spans="1:10" ht="15" customHeight="1">
      <c r="A13" s="5">
        <v>1978</v>
      </c>
      <c r="B13" s="6">
        <v>0.16422229140252501</v>
      </c>
      <c r="C13" s="6">
        <v>8.8354986582497741E-2</v>
      </c>
      <c r="D13" s="6">
        <v>0.26775874782142373</v>
      </c>
      <c r="E13" s="6">
        <v>0.2956010052815079</v>
      </c>
      <c r="F13" s="6">
        <v>1.1703216984412497</v>
      </c>
      <c r="G13" s="7">
        <v>0.20910612789244945</v>
      </c>
      <c r="H13" s="7">
        <v>0.71976406069446286</v>
      </c>
      <c r="I13" s="7">
        <v>0.20207968891700656</v>
      </c>
      <c r="J13" s="8"/>
    </row>
    <row r="14" spans="1:10" ht="15" customHeight="1">
      <c r="A14" s="5">
        <v>1979</v>
      </c>
      <c r="B14" s="6">
        <v>0.1741065398179403</v>
      </c>
      <c r="C14" s="6">
        <v>9.0359221695764935E-2</v>
      </c>
      <c r="D14" s="6">
        <v>0.28178273541905674</v>
      </c>
      <c r="E14" s="6">
        <v>0.30806670835700189</v>
      </c>
      <c r="F14" s="6">
        <v>1.2242381020760518</v>
      </c>
      <c r="G14" s="7">
        <v>0.1883291084222776</v>
      </c>
      <c r="H14" s="7">
        <v>0.76128086490448488</v>
      </c>
      <c r="I14" s="7">
        <v>0.21488901063515731</v>
      </c>
      <c r="J14" s="8"/>
    </row>
    <row r="15" spans="1:10" ht="15" customHeight="1">
      <c r="A15" s="5">
        <v>1980</v>
      </c>
      <c r="B15" s="6">
        <v>0.18456846722917705</v>
      </c>
      <c r="C15" s="6">
        <v>0.11679666166063944</v>
      </c>
      <c r="D15" s="6">
        <v>0.30580010206313335</v>
      </c>
      <c r="E15" s="6">
        <v>0.33992589341349877</v>
      </c>
      <c r="F15" s="6">
        <v>1.2781545057108539</v>
      </c>
      <c r="G15" s="7">
        <v>0.20130091078413748</v>
      </c>
      <c r="H15" s="7">
        <v>0.78890980165049951</v>
      </c>
      <c r="I15" s="7">
        <v>0.28593649526557968</v>
      </c>
      <c r="J15" s="9">
        <f>J16-0.03</f>
        <v>0.32514113270148748</v>
      </c>
    </row>
    <row r="16" spans="1:10" ht="15" customHeight="1">
      <c r="A16" s="5">
        <v>1981</v>
      </c>
      <c r="B16" s="6">
        <v>0.18149231955489983</v>
      </c>
      <c r="C16" s="6">
        <v>0.15238543791517412</v>
      </c>
      <c r="D16" s="6">
        <v>0.34029788965594654</v>
      </c>
      <c r="E16" s="6">
        <v>0.38610730511955249</v>
      </c>
      <c r="F16" s="6">
        <v>1.332070909345656</v>
      </c>
      <c r="G16" s="7">
        <v>0.19453028414256768</v>
      </c>
      <c r="H16" s="7">
        <v>0.81841141352520985</v>
      </c>
      <c r="I16" s="7">
        <v>0.34763855895142071</v>
      </c>
      <c r="J16" s="9">
        <v>0.35514113270148745</v>
      </c>
    </row>
    <row r="17" spans="1:10" ht="15" customHeight="1">
      <c r="A17" s="5">
        <v>1982</v>
      </c>
      <c r="B17" s="6">
        <v>0.18884823806372653</v>
      </c>
      <c r="C17" s="6">
        <v>0.16837270909534402</v>
      </c>
      <c r="D17" s="6">
        <v>0.36120060646261726</v>
      </c>
      <c r="E17" s="6">
        <v>0.41533852320144032</v>
      </c>
      <c r="F17" s="6">
        <v>1.3859873129804581</v>
      </c>
      <c r="G17" s="7">
        <v>0.17285916686898783</v>
      </c>
      <c r="H17" s="7">
        <v>0.87502846074911811</v>
      </c>
      <c r="I17" s="7">
        <v>0.360797962271869</v>
      </c>
      <c r="J17" s="9">
        <v>0.38651765317540571</v>
      </c>
    </row>
    <row r="18" spans="1:10" ht="15" customHeight="1">
      <c r="A18" s="5">
        <v>1983</v>
      </c>
      <c r="B18" s="6">
        <v>0.2019914077110469</v>
      </c>
      <c r="C18" s="6">
        <v>0.18173813434921446</v>
      </c>
      <c r="D18" s="6">
        <v>0.37002715107634621</v>
      </c>
      <c r="E18" s="6">
        <v>0.46468505694367779</v>
      </c>
      <c r="F18" s="6">
        <v>1.4399037166152602</v>
      </c>
      <c r="G18" s="7">
        <v>0.18577815109750295</v>
      </c>
      <c r="H18" s="7">
        <v>0.8476100874274306</v>
      </c>
      <c r="I18" s="7">
        <v>0.41303861757774363</v>
      </c>
      <c r="J18" s="9">
        <v>0.4152296907786624</v>
      </c>
    </row>
    <row r="19" spans="1:10" ht="15" customHeight="1">
      <c r="A19" s="5">
        <v>1984</v>
      </c>
      <c r="B19" s="6">
        <v>0.21060542054172829</v>
      </c>
      <c r="C19" s="6">
        <v>0.19590706784862727</v>
      </c>
      <c r="D19" s="6">
        <v>0.38259635586244178</v>
      </c>
      <c r="E19" s="6">
        <v>0.52997970944289885</v>
      </c>
      <c r="F19" s="6">
        <v>1.4938201202500623</v>
      </c>
      <c r="G19" s="7">
        <v>0.27899383743295397</v>
      </c>
      <c r="H19" s="7">
        <v>0.83180094513298475</v>
      </c>
      <c r="I19" s="7">
        <v>0.4445184852984071</v>
      </c>
      <c r="J19" s="9">
        <v>0.44093885144065054</v>
      </c>
    </row>
    <row r="20" spans="1:10" ht="15" customHeight="1">
      <c r="A20" s="5">
        <v>1985</v>
      </c>
      <c r="B20" s="6">
        <v>0.2353590563826414</v>
      </c>
      <c r="C20" s="6">
        <v>0.20198322249015541</v>
      </c>
      <c r="D20" s="6">
        <v>0.40926302429164063</v>
      </c>
      <c r="E20" s="6">
        <v>0.54232851522683589</v>
      </c>
      <c r="F20" s="6">
        <v>1.5477365238848644</v>
      </c>
      <c r="G20" s="7">
        <v>0.35043569925366119</v>
      </c>
      <c r="H20" s="7">
        <v>0.86222721772384581</v>
      </c>
      <c r="I20" s="7">
        <v>0.51089555355767446</v>
      </c>
      <c r="J20" s="9">
        <v>0.41514915513997214</v>
      </c>
    </row>
    <row r="21" spans="1:10" ht="15" customHeight="1">
      <c r="A21" s="5">
        <v>1986</v>
      </c>
      <c r="B21" s="6">
        <v>0.27383526783777024</v>
      </c>
      <c r="C21" s="6">
        <v>0.24242213605517546</v>
      </c>
      <c r="D21" s="6">
        <v>0.43535036113374787</v>
      </c>
      <c r="E21" s="6">
        <v>0.53554955982282804</v>
      </c>
      <c r="F21" s="6">
        <v>1.6016529275196665</v>
      </c>
      <c r="G21" s="7">
        <v>0.33475332599798319</v>
      </c>
      <c r="H21" s="7">
        <v>0.93008076242694793</v>
      </c>
      <c r="I21" s="7">
        <v>0.60761617701759962</v>
      </c>
      <c r="J21" s="9">
        <v>0.35734244232897178</v>
      </c>
    </row>
    <row r="22" spans="1:10" ht="15" customHeight="1">
      <c r="A22" s="5">
        <v>1987</v>
      </c>
      <c r="B22" s="6">
        <v>0.3025188553431653</v>
      </c>
      <c r="C22" s="6">
        <v>0.34085856767624256</v>
      </c>
      <c r="D22" s="6">
        <v>0.44472168905950099</v>
      </c>
      <c r="E22" s="6">
        <v>0.5468372060250537</v>
      </c>
      <c r="F22" s="6">
        <v>1.6555693311544686</v>
      </c>
      <c r="G22" s="7">
        <v>0.3199507630955426</v>
      </c>
      <c r="H22" s="7">
        <v>0.92765342153111463</v>
      </c>
      <c r="I22" s="7">
        <v>0.70942353052270857</v>
      </c>
      <c r="J22" s="9">
        <v>0.34459941581311715</v>
      </c>
    </row>
    <row r="23" spans="1:10" ht="15" customHeight="1">
      <c r="A23" s="5">
        <v>1988</v>
      </c>
      <c r="B23" s="6">
        <v>0.32188618699204918</v>
      </c>
      <c r="C23" s="6">
        <v>0.46226799334338226</v>
      </c>
      <c r="D23" s="6">
        <v>0.43410463086559187</v>
      </c>
      <c r="E23" s="6">
        <v>0.58256738534516106</v>
      </c>
      <c r="F23" s="6">
        <v>1.7094857347892705</v>
      </c>
      <c r="G23" s="7">
        <v>0.32729674800775532</v>
      </c>
      <c r="H23" s="7">
        <v>0.88113882259650944</v>
      </c>
      <c r="I23" s="7">
        <v>0.74020340820753872</v>
      </c>
      <c r="J23" s="9">
        <v>0.35873936218402785</v>
      </c>
    </row>
    <row r="24" spans="1:10" ht="15" customHeight="1">
      <c r="A24" s="5">
        <v>1989</v>
      </c>
      <c r="B24" s="6">
        <v>0.3567471851445877</v>
      </c>
      <c r="C24" s="6">
        <v>0.58338031198219331</v>
      </c>
      <c r="D24" s="6">
        <v>0.45978629611883087</v>
      </c>
      <c r="E24" s="6">
        <v>0.68794705732280637</v>
      </c>
      <c r="F24" s="6">
        <v>1.8657201709893907</v>
      </c>
      <c r="G24" s="7">
        <v>0.36570167011090066</v>
      </c>
      <c r="H24" s="7">
        <v>0.87318876188059635</v>
      </c>
      <c r="I24" s="7">
        <v>0.7609925867487044</v>
      </c>
      <c r="J24" s="9">
        <v>0.38297991951160104</v>
      </c>
    </row>
    <row r="25" spans="1:10" ht="15" customHeight="1">
      <c r="A25" s="5">
        <v>1990</v>
      </c>
      <c r="B25" s="6">
        <v>0.37803410285208316</v>
      </c>
      <c r="C25" s="6">
        <v>0.60294678668897228</v>
      </c>
      <c r="D25" s="6">
        <v>0.47812054553453587</v>
      </c>
      <c r="E25" s="6">
        <v>0.75337235070453012</v>
      </c>
      <c r="F25" s="6">
        <v>1.9415322705144962</v>
      </c>
      <c r="G25" s="7">
        <v>0.4006204249928943</v>
      </c>
      <c r="H25" s="7">
        <v>0.91309801048399053</v>
      </c>
      <c r="I25" s="7">
        <v>0.81256344600839359</v>
      </c>
      <c r="J25" s="9">
        <v>0.41665927748302978</v>
      </c>
    </row>
    <row r="26" spans="1:10" ht="15" customHeight="1">
      <c r="A26" s="5">
        <v>1991</v>
      </c>
      <c r="B26" s="6">
        <v>0.39171326008094282</v>
      </c>
      <c r="C26" s="6">
        <v>0.56245293979323452</v>
      </c>
      <c r="D26" s="6">
        <v>0.4520525038141549</v>
      </c>
      <c r="E26" s="6">
        <v>0.77828302069068966</v>
      </c>
      <c r="F26" s="6">
        <v>1.8998123698377147</v>
      </c>
      <c r="G26" s="7">
        <v>0.4308465526429332</v>
      </c>
      <c r="H26" s="7">
        <v>0.97347646630363149</v>
      </c>
      <c r="I26" s="7">
        <v>0.88015367905135489</v>
      </c>
      <c r="J26" s="9">
        <v>0.46838202847400595</v>
      </c>
    </row>
    <row r="27" spans="1:10" ht="15" customHeight="1">
      <c r="A27" s="5">
        <v>1992</v>
      </c>
      <c r="B27" s="6">
        <v>0.39952597938287093</v>
      </c>
      <c r="C27" s="6">
        <v>0.51961184969737695</v>
      </c>
      <c r="D27" s="6">
        <v>0.48458594342537709</v>
      </c>
      <c r="E27" s="6">
        <v>0.81333548768833963</v>
      </c>
      <c r="F27" s="6">
        <v>2.0207031476490358</v>
      </c>
      <c r="G27" s="7">
        <v>0.50180730528121364</v>
      </c>
      <c r="H27" s="7">
        <v>1.0415402345301861</v>
      </c>
      <c r="I27" s="7">
        <v>0.93483612095149127</v>
      </c>
      <c r="J27" s="9">
        <v>0.53899462838242385</v>
      </c>
    </row>
    <row r="28" spans="1:10" ht="15" customHeight="1">
      <c r="A28" s="5">
        <v>1993</v>
      </c>
      <c r="B28" s="6">
        <v>0.42350050905648617</v>
      </c>
      <c r="C28" s="6">
        <v>0.46487308868205968</v>
      </c>
      <c r="D28" s="6">
        <v>0.58098867026908108</v>
      </c>
      <c r="E28" s="6">
        <v>0.89619874231385865</v>
      </c>
      <c r="F28" s="6">
        <v>2.2633085690734545</v>
      </c>
      <c r="G28" s="7">
        <v>0.59243278962757739</v>
      </c>
      <c r="H28" s="7">
        <v>1.1151664813024122</v>
      </c>
      <c r="I28" s="7">
        <v>0.96464574050381602</v>
      </c>
      <c r="J28" s="9">
        <v>0.71009143681769415</v>
      </c>
    </row>
    <row r="29" spans="1:10" ht="15" customHeight="1">
      <c r="A29" s="5">
        <v>1994</v>
      </c>
      <c r="B29" s="6">
        <v>0.44207712717402126</v>
      </c>
      <c r="C29" s="6">
        <v>0.44404190079750117</v>
      </c>
      <c r="D29" s="6">
        <v>0.6318246217512784</v>
      </c>
      <c r="E29" s="6">
        <v>0.88744323937651515</v>
      </c>
      <c r="F29" s="6">
        <v>2.2730809814895672</v>
      </c>
      <c r="G29" s="7">
        <v>0.63166313095199633</v>
      </c>
      <c r="H29" s="7">
        <v>1.1628343241252244</v>
      </c>
      <c r="I29" s="7">
        <v>1.0094049287778293</v>
      </c>
      <c r="J29" s="9">
        <v>0.80329964661235154</v>
      </c>
    </row>
    <row r="30" spans="1:10" ht="15" customHeight="1">
      <c r="A30" s="5">
        <v>1995</v>
      </c>
      <c r="B30" s="6">
        <v>0.48446604308525615</v>
      </c>
      <c r="C30" s="6">
        <v>0.46563769453500531</v>
      </c>
      <c r="D30" s="6">
        <v>0.66523859892823234</v>
      </c>
      <c r="E30" s="6">
        <v>0.83626491219448096</v>
      </c>
      <c r="F30" s="6">
        <v>2.3526941314506189</v>
      </c>
      <c r="G30" s="7">
        <v>0.65633871750279738</v>
      </c>
      <c r="H30" s="7">
        <v>1.2027385041403733</v>
      </c>
      <c r="I30" s="7">
        <v>1.0530028840206376</v>
      </c>
      <c r="J30" s="9">
        <v>0.76993981421585123</v>
      </c>
    </row>
    <row r="31" spans="1:10" ht="15" customHeight="1">
      <c r="A31" s="5">
        <v>1996</v>
      </c>
      <c r="B31" s="6">
        <v>0.53965466562074538</v>
      </c>
      <c r="C31" s="6">
        <v>0.49361429282864028</v>
      </c>
      <c r="D31" s="6">
        <v>0.74890856956418062</v>
      </c>
      <c r="E31" s="6">
        <v>0.87777194661519176</v>
      </c>
      <c r="F31" s="6">
        <v>2.4714524945033389</v>
      </c>
      <c r="G31" s="7">
        <v>0.70549438984527446</v>
      </c>
      <c r="H31" s="7">
        <v>1.2749852960162964</v>
      </c>
      <c r="I31" s="7">
        <v>1.0569410935823365</v>
      </c>
      <c r="J31" s="9">
        <v>0.83034476664989509</v>
      </c>
    </row>
    <row r="32" spans="1:10" ht="15" customHeight="1">
      <c r="A32" s="5">
        <v>1997</v>
      </c>
      <c r="B32" s="6">
        <v>0.59273499253306117</v>
      </c>
      <c r="C32" s="6">
        <v>0.53169598569130394</v>
      </c>
      <c r="D32" s="6">
        <v>0.87076367898340612</v>
      </c>
      <c r="E32" s="6">
        <v>1.0184027250127541</v>
      </c>
      <c r="F32" s="6">
        <v>2.626700789401109</v>
      </c>
      <c r="G32" s="7">
        <v>0.77469285941536037</v>
      </c>
      <c r="H32" s="7">
        <v>1.3156799172246418</v>
      </c>
      <c r="I32" s="7">
        <v>1.0855888679546684</v>
      </c>
      <c r="J32" s="9">
        <v>0.92767617591140217</v>
      </c>
    </row>
    <row r="33" spans="1:10" ht="15" customHeight="1">
      <c r="A33" s="5">
        <v>1998</v>
      </c>
      <c r="B33" s="6">
        <v>0.64112903097807772</v>
      </c>
      <c r="C33" s="6">
        <v>0.55304461890322076</v>
      </c>
      <c r="D33" s="6">
        <v>1.0374912407877253</v>
      </c>
      <c r="E33" s="6">
        <v>1.158847773961835</v>
      </c>
      <c r="F33" s="6">
        <v>2.8502068264129123</v>
      </c>
      <c r="G33" s="7">
        <v>0.88754124260198775</v>
      </c>
      <c r="H33" s="7">
        <v>1.4117873004283616</v>
      </c>
      <c r="I33" s="7">
        <v>1.1581602588622053</v>
      </c>
      <c r="J33" s="9">
        <v>1.0550132727358845</v>
      </c>
    </row>
    <row r="34" spans="1:10" ht="15" customHeight="1">
      <c r="A34" s="5">
        <v>1999</v>
      </c>
      <c r="B34" s="6">
        <v>0.68128602760183254</v>
      </c>
      <c r="C34" s="6">
        <v>0.5540634725140865</v>
      </c>
      <c r="D34" s="6">
        <v>1.255305055510441</v>
      </c>
      <c r="E34" s="6">
        <v>1.4367153567841204</v>
      </c>
      <c r="F34" s="6">
        <v>3.1130727794060027</v>
      </c>
      <c r="G34" s="7">
        <v>1.0827204112598887</v>
      </c>
      <c r="H34" s="7">
        <v>1.3906285619546972</v>
      </c>
      <c r="I34" s="7">
        <v>1.2228926763666872</v>
      </c>
      <c r="J34" s="9">
        <v>1.2165740097429327</v>
      </c>
    </row>
    <row r="35" spans="1:10" ht="15" customHeight="1">
      <c r="A35" s="5">
        <v>2000</v>
      </c>
      <c r="B35" s="6">
        <v>0.7212774250873818</v>
      </c>
      <c r="C35" s="6">
        <v>0.55325045147601803</v>
      </c>
      <c r="D35" s="6">
        <v>1.4865586565614979</v>
      </c>
      <c r="E35" s="6">
        <v>1.6947660302151739</v>
      </c>
      <c r="F35" s="6">
        <v>3.3987366187116197</v>
      </c>
      <c r="G35" s="7">
        <v>1.2350794102104865</v>
      </c>
      <c r="H35" s="7">
        <v>1.2939342164280176</v>
      </c>
      <c r="I35" s="7">
        <v>1.2880323986306412</v>
      </c>
      <c r="J35" s="9">
        <v>1.3876713496802733</v>
      </c>
    </row>
    <row r="36" spans="1:10" ht="15" customHeight="1">
      <c r="A36" s="5">
        <v>2001</v>
      </c>
      <c r="B36" s="6">
        <v>0.77106478784916188</v>
      </c>
      <c r="C36" s="6">
        <v>0.5331386223710558</v>
      </c>
      <c r="D36" s="6">
        <v>1.6147970556951139</v>
      </c>
      <c r="E36" s="6">
        <v>1.782275555847767</v>
      </c>
      <c r="F36" s="6">
        <v>3.5964916994088316</v>
      </c>
      <c r="G36" s="7">
        <v>1.2380181728042918</v>
      </c>
      <c r="H36" s="7">
        <v>1.3335878051643066</v>
      </c>
      <c r="I36" s="7">
        <v>1.3870121475307813</v>
      </c>
      <c r="J36" s="9">
        <v>1.5145639449606576</v>
      </c>
    </row>
    <row r="37" spans="1:10" ht="15" customHeight="1">
      <c r="A37" s="5">
        <v>2002</v>
      </c>
      <c r="B37" s="6">
        <v>0.80418022577884751</v>
      </c>
      <c r="C37" s="6">
        <v>0.52170101524418655</v>
      </c>
      <c r="D37" s="6">
        <v>1.6453399052259976</v>
      </c>
      <c r="E37" s="6">
        <v>1.7986254010022475</v>
      </c>
      <c r="F37" s="6">
        <v>3.4788579213950741</v>
      </c>
      <c r="G37" s="7">
        <v>1.1923639031482025</v>
      </c>
      <c r="H37" s="7">
        <v>1.335202699491469</v>
      </c>
      <c r="I37" s="7">
        <v>1.3977787578685699</v>
      </c>
      <c r="J37" s="9">
        <v>1.5679661427197589</v>
      </c>
    </row>
    <row r="38" spans="1:10" ht="15" customHeight="1">
      <c r="A38" s="5">
        <v>2003</v>
      </c>
      <c r="B38" s="6">
        <v>0.84417614524131945</v>
      </c>
      <c r="C38" s="6">
        <v>0.54384458192228846</v>
      </c>
      <c r="D38" s="6">
        <v>1.6619359646701628</v>
      </c>
      <c r="E38" s="6">
        <v>1.8393214359638679</v>
      </c>
      <c r="F38" s="6">
        <v>3.4548400944825604</v>
      </c>
      <c r="G38" s="7">
        <v>1.2006295378721081</v>
      </c>
      <c r="H38" s="7">
        <v>1.2857638675023781</v>
      </c>
      <c r="I38" s="7">
        <v>1.3854824322427473</v>
      </c>
      <c r="J38" s="9">
        <v>1.6444422930306295</v>
      </c>
    </row>
    <row r="39" spans="1:10" ht="15" customHeight="1">
      <c r="A39" s="5">
        <v>2004</v>
      </c>
      <c r="B39" s="6">
        <v>0.9181626522022126</v>
      </c>
      <c r="C39" s="6">
        <v>0.61273325347451824</v>
      </c>
      <c r="D39" s="6">
        <v>1.6724225250848495</v>
      </c>
      <c r="E39" s="6">
        <v>2.0263539976669978</v>
      </c>
      <c r="F39" s="6">
        <v>4.0603294729796753</v>
      </c>
      <c r="G39" s="7">
        <v>1.2394804092484766</v>
      </c>
      <c r="H39" s="7">
        <v>1.2158692472099053</v>
      </c>
      <c r="I39" s="7">
        <v>1.431714206094588</v>
      </c>
      <c r="J39" s="9">
        <v>1.8034529773381516</v>
      </c>
    </row>
    <row r="40" spans="1:10" ht="15" customHeight="1">
      <c r="A40" s="5">
        <v>2005</v>
      </c>
      <c r="B40" s="6">
        <v>0.97875572294582347</v>
      </c>
      <c r="C40" s="6">
        <v>0.77982999476362969</v>
      </c>
      <c r="D40" s="6">
        <v>1.7860009471126075</v>
      </c>
      <c r="E40" s="6">
        <v>2.3758946779126777</v>
      </c>
      <c r="F40" s="6">
        <v>4.9272375344183637</v>
      </c>
      <c r="G40" s="7">
        <v>1.3485470783327469</v>
      </c>
      <c r="H40" s="7">
        <v>1.1746839049087707</v>
      </c>
      <c r="I40" s="7">
        <v>1.4927405378466305</v>
      </c>
      <c r="J40" s="9">
        <v>2.0060719289742974</v>
      </c>
    </row>
    <row r="41" spans="1:10" ht="15" customHeight="1">
      <c r="A41" s="5">
        <v>2006</v>
      </c>
      <c r="B41" s="6">
        <v>1.0601442447780463</v>
      </c>
      <c r="C41" s="6">
        <v>0.92607603812094197</v>
      </c>
      <c r="D41" s="6">
        <v>1.8591615642899471</v>
      </c>
      <c r="E41" s="6">
        <v>2.7441315828829893</v>
      </c>
      <c r="F41" s="6">
        <v>5.409690463380187</v>
      </c>
      <c r="G41" s="7">
        <v>1.4858745819208001</v>
      </c>
      <c r="H41" s="7">
        <v>1.179621066624911</v>
      </c>
      <c r="I41" s="7">
        <v>1.5639155338304143</v>
      </c>
      <c r="J41" s="9">
        <v>2.232453821486033</v>
      </c>
    </row>
    <row r="42" spans="1:10" ht="15" customHeight="1">
      <c r="A42" s="5">
        <v>2007</v>
      </c>
      <c r="B42" s="6">
        <v>1.2065952982239552</v>
      </c>
      <c r="C42" s="6">
        <v>0.93346565569730344</v>
      </c>
      <c r="D42" s="6">
        <v>1.9579844192634563</v>
      </c>
      <c r="E42" s="6">
        <v>2.9816326726804556</v>
      </c>
      <c r="F42" s="6">
        <v>5.913367035709256</v>
      </c>
      <c r="G42" s="7">
        <v>1.5811739787352534</v>
      </c>
      <c r="H42" s="7">
        <v>1.2247678855689184</v>
      </c>
      <c r="I42" s="7">
        <v>1.7302328432624619</v>
      </c>
      <c r="J42" s="9">
        <v>2.4508614148911896</v>
      </c>
    </row>
    <row r="43" spans="1:10" ht="15" customHeight="1">
      <c r="A43" s="5">
        <v>2008</v>
      </c>
      <c r="B43" s="6">
        <v>1.2320474063834019</v>
      </c>
      <c r="C43" s="6">
        <v>0.90067742979820919</v>
      </c>
      <c r="D43" s="6">
        <v>2.0232171486531336</v>
      </c>
      <c r="E43" s="6">
        <v>3.0116966049632112</v>
      </c>
      <c r="F43" s="6">
        <v>7.5148459573509356</v>
      </c>
      <c r="G43" s="7">
        <v>1.6161950265002329</v>
      </c>
      <c r="H43" s="7">
        <v>1.2321730800168593</v>
      </c>
      <c r="I43" s="7">
        <v>1.7699340505757835</v>
      </c>
      <c r="J43" s="9">
        <v>2.5326903966184986</v>
      </c>
    </row>
    <row r="44" spans="1:10" ht="15" customHeight="1">
      <c r="A44" s="5">
        <v>2009</v>
      </c>
      <c r="B44" s="6">
        <v>1.2607219780560461</v>
      </c>
      <c r="C44" s="6">
        <v>0.88939597712861473</v>
      </c>
      <c r="D44" s="6">
        <v>2.0782276148506353</v>
      </c>
      <c r="E44" s="6">
        <v>3.0916034612654122</v>
      </c>
      <c r="F44" s="6">
        <v>8.2570214337033594</v>
      </c>
      <c r="G44" s="7">
        <v>1.6816415375698062</v>
      </c>
      <c r="H44" s="7">
        <v>1.3821060966569931</v>
      </c>
      <c r="I44" s="7">
        <v>1.7221262642409876</v>
      </c>
      <c r="J44" s="9">
        <v>2.6645100790943199</v>
      </c>
    </row>
    <row r="45" spans="1:10" ht="15" customHeight="1" thickBot="1">
      <c r="A45" s="10">
        <v>2010</v>
      </c>
      <c r="B45" s="11">
        <v>1.2761348204427718</v>
      </c>
      <c r="C45" s="11">
        <v>0.88013102630417206</v>
      </c>
      <c r="D45" s="11">
        <v>2.2556433650503713</v>
      </c>
      <c r="E45" s="11">
        <v>3.136953095731859</v>
      </c>
      <c r="F45" s="11">
        <v>7.5448933170768875</v>
      </c>
      <c r="G45" s="12">
        <v>1.6903184567878882</v>
      </c>
      <c r="H45" s="12">
        <v>1.3824891078492967</v>
      </c>
      <c r="I45" s="12">
        <v>1.7863951514231788</v>
      </c>
      <c r="J45" s="13">
        <v>2.6595091468309193</v>
      </c>
    </row>
    <row r="46" spans="1:10" ht="16.05" customHeight="1" thickTop="1">
      <c r="A46" s="28"/>
      <c r="B46" s="14"/>
      <c r="C46" s="29"/>
      <c r="D46" s="29"/>
      <c r="E46" s="29"/>
      <c r="F46" s="28"/>
      <c r="G46" s="28"/>
      <c r="H46" s="28"/>
      <c r="I46" s="28"/>
      <c r="J46" s="28"/>
    </row>
    <row r="47" spans="1:10" ht="15" customHeight="1">
      <c r="A47" s="143" t="s">
        <v>79</v>
      </c>
      <c r="B47" s="28"/>
      <c r="C47" s="28"/>
      <c r="D47" s="28"/>
      <c r="E47" s="28"/>
      <c r="F47" s="28"/>
      <c r="G47" s="28"/>
      <c r="H47" s="28"/>
      <c r="I47" s="28"/>
      <c r="J47" s="28"/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Feuil121" enableFormatConditionsCalculation="0">
    <pageSetUpPr fitToPage="1"/>
  </sheetPr>
  <dimension ref="A1:J47"/>
  <sheetViews>
    <sheetView workbookViewId="0">
      <pane xSplit="1" ySplit="4" topLeftCell="B5" activePane="bottomRight" state="frozen"/>
      <selection activeCell="A3" sqref="A3:J3"/>
      <selection pane="topRight" activeCell="A3" sqref="A3:J3"/>
      <selection pane="bottomLeft" activeCell="A3" sqref="A3:J3"/>
      <selection pane="bottomRight"/>
    </sheetView>
  </sheetViews>
  <sheetFormatPr baseColWidth="10" defaultColWidth="10.796875" defaultRowHeight="15" customHeight="1"/>
  <cols>
    <col min="1" max="10" width="12.69921875" style="1" customWidth="1"/>
    <col min="11" max="16384" width="10.796875" style="1"/>
  </cols>
  <sheetData>
    <row r="1" spans="1:10" ht="15" customHeight="1">
      <c r="A1" s="109"/>
    </row>
    <row r="2" spans="1:10" ht="15" customHeight="1" thickBot="1"/>
    <row r="3" spans="1:10" ht="34.950000000000003" customHeight="1" thickTop="1" thickBot="1">
      <c r="A3" s="241" t="s">
        <v>94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</row>
    <row r="5" spans="1:10" ht="15" customHeight="1">
      <c r="A5" s="5">
        <v>1970</v>
      </c>
      <c r="B5" s="6">
        <v>4.5987990698520047</v>
      </c>
      <c r="C5" s="6">
        <v>4.8240335831164529</v>
      </c>
      <c r="D5" s="6">
        <v>3.05</v>
      </c>
      <c r="E5" s="6">
        <v>4.5632993129970725</v>
      </c>
      <c r="F5" s="6">
        <v>7.8287435097474072</v>
      </c>
      <c r="G5" s="7"/>
      <c r="H5" s="7">
        <v>4.4355483968705123</v>
      </c>
      <c r="I5" s="7"/>
      <c r="J5" s="8"/>
    </row>
    <row r="6" spans="1:10" ht="15" customHeight="1">
      <c r="A6" s="5">
        <v>1971</v>
      </c>
      <c r="B6" s="6">
        <v>4.6193922105667413</v>
      </c>
      <c r="C6" s="6">
        <v>5.2021719066714933</v>
      </c>
      <c r="D6" s="6">
        <v>3.1827640286302632</v>
      </c>
      <c r="E6" s="6">
        <v>4.4381392361469745</v>
      </c>
      <c r="F6" s="6">
        <v>8.2129475211201459</v>
      </c>
      <c r="G6" s="7"/>
      <c r="H6" s="7">
        <v>4.5377949332581311</v>
      </c>
      <c r="I6" s="7"/>
      <c r="J6" s="8"/>
    </row>
    <row r="7" spans="1:10" ht="15" customHeight="1">
      <c r="A7" s="5">
        <v>1972</v>
      </c>
      <c r="B7" s="6">
        <v>4.7418265314347536</v>
      </c>
      <c r="C7" s="6">
        <v>5.6972229149123823</v>
      </c>
      <c r="D7" s="6">
        <v>3.3024113195465725</v>
      </c>
      <c r="E7" s="6">
        <v>4.573829197819788</v>
      </c>
      <c r="F7" s="6">
        <v>8.3756377506299096</v>
      </c>
      <c r="G7" s="7"/>
      <c r="H7" s="7">
        <v>4.4980359351131156</v>
      </c>
      <c r="I7" s="7"/>
      <c r="J7" s="8"/>
    </row>
    <row r="8" spans="1:10" ht="15" customHeight="1">
      <c r="A8" s="5">
        <v>1973</v>
      </c>
      <c r="B8" s="6">
        <v>4.6136382021205922</v>
      </c>
      <c r="C8" s="6">
        <v>5.8055225941000383</v>
      </c>
      <c r="D8" s="6">
        <v>3.3145568677338035</v>
      </c>
      <c r="E8" s="6">
        <v>4.6370193279589031</v>
      </c>
      <c r="F8" s="6">
        <v>8.2750612963129111</v>
      </c>
      <c r="G8" s="7"/>
      <c r="H8" s="7">
        <v>4.3038130055455479</v>
      </c>
      <c r="I8" s="7"/>
      <c r="J8" s="8"/>
    </row>
    <row r="9" spans="1:10" ht="15" customHeight="1">
      <c r="A9" s="5">
        <v>1974</v>
      </c>
      <c r="B9" s="6">
        <v>4.4236176089444381</v>
      </c>
      <c r="C9" s="6">
        <v>5.7063408867319518</v>
      </c>
      <c r="D9" s="6">
        <v>3.4015391961865999</v>
      </c>
      <c r="E9" s="6">
        <v>4.4022426387443439</v>
      </c>
      <c r="F9" s="6">
        <v>9.2653289973831026</v>
      </c>
      <c r="G9" s="7"/>
      <c r="H9" s="7">
        <v>4.0694655475077077</v>
      </c>
      <c r="I9" s="7"/>
      <c r="J9" s="8"/>
    </row>
    <row r="10" spans="1:10" ht="15" customHeight="1">
      <c r="A10" s="5">
        <v>1975</v>
      </c>
      <c r="B10" s="6">
        <v>4.4529112681035592</v>
      </c>
      <c r="C10" s="6">
        <v>5.8295148519632907</v>
      </c>
      <c r="D10" s="6">
        <v>3.5799871405671064</v>
      </c>
      <c r="E10" s="6">
        <v>4.4289171578368567</v>
      </c>
      <c r="F10" s="6">
        <v>8.6872793131968038</v>
      </c>
      <c r="G10" s="7"/>
      <c r="H10" s="7">
        <v>4.1005719325264414</v>
      </c>
      <c r="I10" s="7"/>
      <c r="J10" s="8"/>
    </row>
    <row r="11" spans="1:10" ht="15" customHeight="1">
      <c r="A11" s="5">
        <v>1976</v>
      </c>
      <c r="B11" s="6">
        <v>4.5356137557115392</v>
      </c>
      <c r="C11" s="6">
        <v>5.9100241879543693</v>
      </c>
      <c r="D11" s="6">
        <v>3.6323291068440189</v>
      </c>
      <c r="E11" s="6">
        <v>4.3856172453933189</v>
      </c>
      <c r="F11" s="6">
        <v>8.4520871690650807</v>
      </c>
      <c r="G11" s="7"/>
      <c r="H11" s="7">
        <v>4.0538287773075599</v>
      </c>
      <c r="I11" s="7"/>
      <c r="J11" s="8"/>
    </row>
    <row r="12" spans="1:10" ht="15" customHeight="1">
      <c r="A12" s="5">
        <v>1977</v>
      </c>
      <c r="B12" s="6">
        <v>4.4984416933093092</v>
      </c>
      <c r="C12" s="6">
        <v>6.0357726000399357</v>
      </c>
      <c r="D12" s="6">
        <v>3.7585518578894872</v>
      </c>
      <c r="E12" s="6">
        <v>4.3947148877768756</v>
      </c>
      <c r="F12" s="6">
        <v>8.5632279267048403</v>
      </c>
      <c r="G12" s="7"/>
      <c r="H12" s="7">
        <v>4.2571105373686171</v>
      </c>
      <c r="I12" s="7"/>
      <c r="J12" s="8"/>
    </row>
    <row r="13" spans="1:10" ht="15" customHeight="1">
      <c r="A13" s="5">
        <v>1978</v>
      </c>
      <c r="B13" s="6">
        <v>4.4402126602288217</v>
      </c>
      <c r="C13" s="6">
        <v>6.1934835808568263</v>
      </c>
      <c r="D13" s="6">
        <v>3.8373777633535768</v>
      </c>
      <c r="E13" s="6">
        <v>4.4686951206457399</v>
      </c>
      <c r="F13" s="6">
        <v>8.7588804578191741</v>
      </c>
      <c r="G13" s="7"/>
      <c r="H13" s="7">
        <v>4.4821743166189929</v>
      </c>
      <c r="I13" s="7"/>
      <c r="J13" s="8"/>
    </row>
    <row r="14" spans="1:10" ht="15" customHeight="1">
      <c r="A14" s="5">
        <v>1979</v>
      </c>
      <c r="B14" s="6">
        <v>4.5629868962746389</v>
      </c>
      <c r="C14" s="6">
        <v>6.4959199912478187</v>
      </c>
      <c r="D14" s="6">
        <v>3.8456269098096461</v>
      </c>
      <c r="E14" s="6">
        <v>4.4961510620789769</v>
      </c>
      <c r="F14" s="6">
        <v>9.0627501143965503</v>
      </c>
      <c r="G14" s="7"/>
      <c r="H14" s="7">
        <v>4.6070656632752929</v>
      </c>
      <c r="I14" s="7"/>
      <c r="J14" s="8"/>
    </row>
    <row r="15" spans="1:10" ht="15" customHeight="1">
      <c r="A15" s="5">
        <v>1980</v>
      </c>
      <c r="B15" s="6">
        <v>4.8115903330227647</v>
      </c>
      <c r="C15" s="6">
        <v>6.6859541613589277</v>
      </c>
      <c r="D15" s="6">
        <v>3.9015362894210028</v>
      </c>
      <c r="E15" s="6">
        <v>4.5676204388018116</v>
      </c>
      <c r="F15" s="6">
        <v>8.9498353980520005</v>
      </c>
      <c r="G15" s="7"/>
      <c r="H15" s="7">
        <v>4.7519294806829198</v>
      </c>
      <c r="I15" s="7"/>
      <c r="J15" s="8"/>
    </row>
    <row r="16" spans="1:10" ht="15" customHeight="1">
      <c r="A16" s="5">
        <v>1981</v>
      </c>
      <c r="B16" s="6">
        <v>4.7673660840421066</v>
      </c>
      <c r="C16" s="6">
        <v>7.0072425432153063</v>
      </c>
      <c r="D16" s="6">
        <v>4.0723105398852653</v>
      </c>
      <c r="E16" s="6">
        <v>4.5574259827099066</v>
      </c>
      <c r="F16" s="6">
        <v>9.2148870365309925</v>
      </c>
      <c r="G16" s="7"/>
      <c r="H16" s="7">
        <v>4.774893764012722</v>
      </c>
      <c r="I16" s="7"/>
      <c r="J16" s="9"/>
    </row>
    <row r="17" spans="1:10" ht="15" customHeight="1">
      <c r="A17" s="5">
        <v>1982</v>
      </c>
      <c r="B17" s="6">
        <v>4.9879875099043058</v>
      </c>
      <c r="C17" s="6">
        <v>7.3933165691496558</v>
      </c>
      <c r="D17" s="6">
        <v>4.2809654948833584</v>
      </c>
      <c r="E17" s="6">
        <v>4.5306262569205762</v>
      </c>
      <c r="F17" s="6">
        <v>9.1933041058408662</v>
      </c>
      <c r="G17" s="7"/>
      <c r="H17" s="7">
        <v>5.0821119903186673</v>
      </c>
      <c r="I17" s="7"/>
      <c r="J17" s="9"/>
    </row>
    <row r="18" spans="1:10" ht="15" customHeight="1">
      <c r="A18" s="5">
        <v>1983</v>
      </c>
      <c r="B18" s="6">
        <v>5.1301826862739928</v>
      </c>
      <c r="C18" s="6">
        <v>7.9326304962964382</v>
      </c>
      <c r="D18" s="6">
        <v>4.4260692182892036</v>
      </c>
      <c r="E18" s="6">
        <v>4.756798622425368</v>
      </c>
      <c r="F18" s="6">
        <v>8.9404506162229662</v>
      </c>
      <c r="G18" s="7"/>
      <c r="H18" s="7">
        <v>5.0890322747194752</v>
      </c>
      <c r="I18" s="7"/>
      <c r="J18" s="9"/>
    </row>
    <row r="19" spans="1:10" ht="15" customHeight="1">
      <c r="A19" s="5">
        <v>1984</v>
      </c>
      <c r="B19" s="6">
        <v>5.0520283016224141</v>
      </c>
      <c r="C19" s="6">
        <v>8.3434191247310654</v>
      </c>
      <c r="D19" s="6">
        <v>4.525188990333513</v>
      </c>
      <c r="E19" s="6">
        <v>4.9986175535059383</v>
      </c>
      <c r="F19" s="6">
        <v>8.8512233816812262</v>
      </c>
      <c r="G19" s="7"/>
      <c r="H19" s="7">
        <v>5.0774817608215628</v>
      </c>
      <c r="I19" s="7"/>
      <c r="J19" s="9"/>
    </row>
    <row r="20" spans="1:10" ht="15" customHeight="1">
      <c r="A20" s="5">
        <v>1985</v>
      </c>
      <c r="B20" s="6">
        <v>5.3659204046053235</v>
      </c>
      <c r="C20" s="6">
        <v>8.7095552074935263</v>
      </c>
      <c r="D20" s="6">
        <v>4.6494787613124888</v>
      </c>
      <c r="E20" s="6">
        <v>5.1859660879338492</v>
      </c>
      <c r="F20" s="6">
        <v>8.5853522851036992</v>
      </c>
      <c r="G20" s="7"/>
      <c r="H20" s="7">
        <v>5.1832524595570497</v>
      </c>
      <c r="I20" s="7"/>
      <c r="J20" s="9"/>
    </row>
    <row r="21" spans="1:10" ht="15" customHeight="1">
      <c r="A21" s="5">
        <v>1986</v>
      </c>
      <c r="B21" s="6">
        <v>5.8431238776809096</v>
      </c>
      <c r="C21" s="6">
        <v>9.5186679691412461</v>
      </c>
      <c r="D21" s="6">
        <v>4.7292096975024966</v>
      </c>
      <c r="E21" s="6">
        <v>5.378840252057044</v>
      </c>
      <c r="F21" s="6">
        <v>8.5450710194315871</v>
      </c>
      <c r="G21" s="7"/>
      <c r="H21" s="7">
        <v>5.4777231849292862</v>
      </c>
      <c r="I21" s="7"/>
      <c r="J21" s="9"/>
    </row>
    <row r="22" spans="1:10" ht="15" customHeight="1">
      <c r="A22" s="5">
        <v>1987</v>
      </c>
      <c r="B22" s="6">
        <v>5.9907803262220991</v>
      </c>
      <c r="C22" s="6">
        <v>10.481914139475109</v>
      </c>
      <c r="D22" s="6">
        <v>4.9046318618667417</v>
      </c>
      <c r="E22" s="6">
        <v>5.5934395502013308</v>
      </c>
      <c r="F22" s="6">
        <v>8.1304315973509667</v>
      </c>
      <c r="G22" s="7"/>
      <c r="H22" s="7">
        <v>5.4864549891791778</v>
      </c>
      <c r="I22" s="7"/>
      <c r="J22" s="9"/>
    </row>
    <row r="23" spans="1:10" ht="15" customHeight="1">
      <c r="A23" s="5">
        <v>1988</v>
      </c>
      <c r="B23" s="6">
        <v>5.980028825153429</v>
      </c>
      <c r="C23" s="6">
        <v>11.168195303970089</v>
      </c>
      <c r="D23" s="6">
        <v>4.8976409995232757</v>
      </c>
      <c r="E23" s="6">
        <v>5.7680915952848864</v>
      </c>
      <c r="F23" s="6">
        <v>7.7310484105587767</v>
      </c>
      <c r="G23" s="7"/>
      <c r="H23" s="7">
        <v>5.4284852424267847</v>
      </c>
      <c r="I23" s="7"/>
      <c r="J23" s="9"/>
    </row>
    <row r="24" spans="1:10" ht="15" customHeight="1">
      <c r="A24" s="5">
        <v>1989</v>
      </c>
      <c r="B24" s="6">
        <v>6.1898539489425399</v>
      </c>
      <c r="C24" s="6">
        <v>12.025813016522422</v>
      </c>
      <c r="D24" s="6">
        <v>4.8687395858319507</v>
      </c>
      <c r="E24" s="6">
        <v>6.2218587403067067</v>
      </c>
      <c r="F24" s="6">
        <v>8.2332820217502043</v>
      </c>
      <c r="G24" s="7"/>
      <c r="H24" s="7">
        <v>5.5992537940178444</v>
      </c>
      <c r="I24" s="7"/>
      <c r="J24" s="9"/>
    </row>
    <row r="25" spans="1:10" ht="15" customHeight="1">
      <c r="A25" s="5">
        <v>1990</v>
      </c>
      <c r="B25" s="6">
        <v>6.2612372845595381</v>
      </c>
      <c r="C25" s="6">
        <v>11.798376105376486</v>
      </c>
      <c r="D25" s="6">
        <v>4.7616627741023727</v>
      </c>
      <c r="E25" s="6">
        <v>6.3378106165546289</v>
      </c>
      <c r="F25" s="6">
        <v>8.371904943239711</v>
      </c>
      <c r="G25" s="7"/>
      <c r="H25" s="7">
        <v>5.8994016624364374</v>
      </c>
      <c r="I25" s="7">
        <v>4.0461508158967288</v>
      </c>
      <c r="J25" s="9"/>
    </row>
    <row r="26" spans="1:10" ht="15" customHeight="1">
      <c r="A26" s="5">
        <v>1991</v>
      </c>
      <c r="B26" s="6">
        <v>6.4572212681994507</v>
      </c>
      <c r="C26" s="6">
        <v>11.25503092289498</v>
      </c>
      <c r="D26" s="6">
        <v>4.5479667243899691</v>
      </c>
      <c r="E26" s="6">
        <v>6.3188931335175962</v>
      </c>
      <c r="F26" s="6">
        <v>8.275096270973318</v>
      </c>
      <c r="G26" s="7"/>
      <c r="H26" s="7">
        <v>6.2597022302382843</v>
      </c>
      <c r="I26" s="7">
        <v>4.2320086893295388</v>
      </c>
      <c r="J26" s="9"/>
    </row>
    <row r="27" spans="1:10" ht="15" customHeight="1">
      <c r="A27" s="5">
        <v>1992</v>
      </c>
      <c r="B27" s="6">
        <v>6.5634736792422439</v>
      </c>
      <c r="C27" s="6">
        <v>11.326635911968397</v>
      </c>
      <c r="D27" s="6">
        <v>4.5783238293210484</v>
      </c>
      <c r="E27" s="6">
        <v>6.4697499287746227</v>
      </c>
      <c r="F27" s="6">
        <v>8.5723637574277145</v>
      </c>
      <c r="G27" s="7"/>
      <c r="H27" s="7">
        <v>6.6113341986656984</v>
      </c>
      <c r="I27" s="7">
        <v>4.4214150173014444</v>
      </c>
      <c r="J27" s="9"/>
    </row>
    <row r="28" spans="1:10" ht="15" customHeight="1">
      <c r="A28" s="5">
        <v>1993</v>
      </c>
      <c r="B28" s="6">
        <v>6.716862946643154</v>
      </c>
      <c r="C28" s="6">
        <v>11.557085919513121</v>
      </c>
      <c r="D28" s="6">
        <v>4.9625321398616791</v>
      </c>
      <c r="E28" s="6">
        <v>6.948127488220492</v>
      </c>
      <c r="F28" s="6">
        <v>9.2428460778670765</v>
      </c>
      <c r="G28" s="7"/>
      <c r="H28" s="7">
        <v>6.9434674776490315</v>
      </c>
      <c r="I28" s="7">
        <v>4.470016985044337</v>
      </c>
      <c r="J28" s="9"/>
    </row>
    <row r="29" spans="1:10" ht="15" customHeight="1">
      <c r="A29" s="5">
        <v>1994</v>
      </c>
      <c r="B29" s="6">
        <v>6.7061157772320961</v>
      </c>
      <c r="C29" s="6">
        <v>12.006096844571001</v>
      </c>
      <c r="D29" s="6">
        <v>5.1933088196531187</v>
      </c>
      <c r="E29" s="6">
        <v>6.9907676304045578</v>
      </c>
      <c r="F29" s="6">
        <v>9.2000894759126215</v>
      </c>
      <c r="G29" s="7"/>
      <c r="H29" s="7">
        <v>7.0901610237992525</v>
      </c>
      <c r="I29" s="7">
        <v>4.5582450397679963</v>
      </c>
      <c r="J29" s="9"/>
    </row>
    <row r="30" spans="1:10" ht="15" customHeight="1">
      <c r="A30" s="5">
        <v>1995</v>
      </c>
      <c r="B30" s="6">
        <v>6.9235240843601149</v>
      </c>
      <c r="C30" s="6">
        <v>12.339939608449843</v>
      </c>
      <c r="D30" s="6">
        <v>5.3597940574880365</v>
      </c>
      <c r="E30" s="6">
        <v>6.8959138099631812</v>
      </c>
      <c r="F30" s="6">
        <v>9.2657428540546292</v>
      </c>
      <c r="G30" s="7"/>
      <c r="H30" s="7">
        <v>7.1816328070222148</v>
      </c>
      <c r="I30" s="7">
        <v>4.6623758268892068</v>
      </c>
      <c r="J30" s="9"/>
    </row>
    <row r="31" spans="1:10" ht="15" customHeight="1">
      <c r="A31" s="5">
        <v>1996</v>
      </c>
      <c r="B31" s="6">
        <v>7.2451953943394019</v>
      </c>
      <c r="C31" s="6">
        <v>12.344097410957975</v>
      </c>
      <c r="D31" s="6">
        <v>5.7487545332480003</v>
      </c>
      <c r="E31" s="6">
        <v>7.1879837987346393</v>
      </c>
      <c r="F31" s="6">
        <v>9.5457847709553807</v>
      </c>
      <c r="G31" s="7"/>
      <c r="H31" s="7">
        <v>7.6782825747034096</v>
      </c>
      <c r="I31" s="7">
        <v>4.6693828928736156</v>
      </c>
      <c r="J31" s="9"/>
    </row>
    <row r="32" spans="1:10" ht="15" customHeight="1">
      <c r="A32" s="5">
        <v>1997</v>
      </c>
      <c r="B32" s="6">
        <v>7.5638544054939389</v>
      </c>
      <c r="C32" s="6">
        <v>12.352007396586798</v>
      </c>
      <c r="D32" s="6">
        <v>6.2265128616371594</v>
      </c>
      <c r="E32" s="6">
        <v>7.6208527135290138</v>
      </c>
      <c r="F32" s="6">
        <v>10.023742105306273</v>
      </c>
      <c r="G32" s="7"/>
      <c r="H32" s="7">
        <v>8.0258273472881321</v>
      </c>
      <c r="I32" s="7">
        <v>4.8005741957648693</v>
      </c>
      <c r="J32" s="9"/>
    </row>
    <row r="33" spans="1:10" ht="15" customHeight="1">
      <c r="A33" s="5">
        <v>1998</v>
      </c>
      <c r="B33" s="6">
        <v>8.0623783146027677</v>
      </c>
      <c r="C33" s="6">
        <v>12.918063828461325</v>
      </c>
      <c r="D33" s="6">
        <v>6.7444424308324287</v>
      </c>
      <c r="E33" s="6">
        <v>8.0041678681116792</v>
      </c>
      <c r="F33" s="6">
        <v>10.399014562811317</v>
      </c>
      <c r="G33" s="7"/>
      <c r="H33" s="7">
        <v>8.3950710828279753</v>
      </c>
      <c r="I33" s="7">
        <v>5.0366480239013338</v>
      </c>
      <c r="J33" s="9"/>
    </row>
    <row r="34" spans="1:10" ht="15" customHeight="1">
      <c r="A34" s="5">
        <v>1999</v>
      </c>
      <c r="B34" s="6">
        <v>8.6772157853031899</v>
      </c>
      <c r="C34" s="6">
        <v>13.466497198960042</v>
      </c>
      <c r="D34" s="6">
        <v>7.3522438310206439</v>
      </c>
      <c r="E34" s="6">
        <v>8.8504289965111163</v>
      </c>
      <c r="F34" s="6">
        <v>11.030660535698809</v>
      </c>
      <c r="G34" s="7"/>
      <c r="H34" s="7">
        <v>8.4567341744067122</v>
      </c>
      <c r="I34" s="7">
        <v>5.2545373278285528</v>
      </c>
      <c r="J34" s="9"/>
    </row>
    <row r="35" spans="1:10" ht="15" customHeight="1">
      <c r="A35" s="5">
        <v>2000</v>
      </c>
      <c r="B35" s="6">
        <v>8.7990408609175041</v>
      </c>
      <c r="C35" s="6">
        <v>13.645706473674021</v>
      </c>
      <c r="D35" s="6">
        <v>7.7770175062190861</v>
      </c>
      <c r="E35" s="6">
        <v>9.530354006914127</v>
      </c>
      <c r="F35" s="6">
        <v>11.65211198752605</v>
      </c>
      <c r="G35" s="7"/>
      <c r="H35" s="7">
        <v>8.2387936205748851</v>
      </c>
      <c r="I35" s="7">
        <v>5.4285290384266656</v>
      </c>
      <c r="J35" s="9"/>
    </row>
    <row r="36" spans="1:10" ht="15" customHeight="1">
      <c r="A36" s="5">
        <v>2001</v>
      </c>
      <c r="B36" s="6">
        <v>8.7322198458173528</v>
      </c>
      <c r="C36" s="6">
        <v>13.743504864844876</v>
      </c>
      <c r="D36" s="6">
        <v>7.8687170434743248</v>
      </c>
      <c r="E36" s="6">
        <v>9.4264840476042817</v>
      </c>
      <c r="F36" s="6">
        <v>11.626562769005716</v>
      </c>
      <c r="G36" s="7"/>
      <c r="H36" s="7">
        <v>8.4824204470449143</v>
      </c>
      <c r="I36" s="7">
        <v>5.6018580599021455</v>
      </c>
      <c r="J36" s="9"/>
    </row>
    <row r="37" spans="1:10" ht="15" customHeight="1">
      <c r="A37" s="5">
        <v>2002</v>
      </c>
      <c r="B37" s="6">
        <v>8.4952223543470708</v>
      </c>
      <c r="C37" s="6">
        <v>13.807468844111897</v>
      </c>
      <c r="D37" s="6">
        <v>7.7053390100760346</v>
      </c>
      <c r="E37" s="6">
        <v>9.0723504545339324</v>
      </c>
      <c r="F37" s="6">
        <v>10.93347139956043</v>
      </c>
      <c r="G37" s="7"/>
      <c r="H37" s="7">
        <v>8.3692005050181528</v>
      </c>
      <c r="I37" s="7">
        <v>5.579808347700574</v>
      </c>
      <c r="J37" s="9"/>
    </row>
    <row r="38" spans="1:10" ht="15" customHeight="1">
      <c r="A38" s="5">
        <v>2003</v>
      </c>
      <c r="B38" s="6">
        <v>8.5503371027446153</v>
      </c>
      <c r="C38" s="6">
        <v>13.938431571458979</v>
      </c>
      <c r="D38" s="6">
        <v>7.5950041402152912</v>
      </c>
      <c r="E38" s="6">
        <v>9.0181714736042355</v>
      </c>
      <c r="F38" s="6">
        <v>10.872663673941927</v>
      </c>
      <c r="G38" s="7"/>
      <c r="H38" s="7">
        <v>8.2632623252294355</v>
      </c>
      <c r="I38" s="7">
        <v>5.540344940525153</v>
      </c>
      <c r="J38" s="9"/>
    </row>
    <row r="39" spans="1:10" ht="15" customHeight="1">
      <c r="A39" s="5">
        <v>2004</v>
      </c>
      <c r="B39" s="6">
        <v>8.8576051232320019</v>
      </c>
      <c r="C39" s="6">
        <v>14.038524791665749</v>
      </c>
      <c r="D39" s="6">
        <v>7.5822328423857304</v>
      </c>
      <c r="E39" s="6">
        <v>9.3111717840156878</v>
      </c>
      <c r="F39" s="6">
        <v>12.147982579547193</v>
      </c>
      <c r="G39" s="7"/>
      <c r="H39" s="7">
        <v>8.2999202504591292</v>
      </c>
      <c r="I39" s="7">
        <v>5.5902530285992764</v>
      </c>
      <c r="J39" s="9"/>
    </row>
    <row r="40" spans="1:10" ht="15" customHeight="1">
      <c r="A40" s="5">
        <v>2005</v>
      </c>
      <c r="B40" s="6">
        <v>9.0270506284520877</v>
      </c>
      <c r="C40" s="6">
        <v>14.543397450212098</v>
      </c>
      <c r="D40" s="6">
        <v>7.87495511622945</v>
      </c>
      <c r="E40" s="6">
        <v>9.9746884871629184</v>
      </c>
      <c r="F40" s="6">
        <v>13.814018596249619</v>
      </c>
      <c r="G40" s="7"/>
      <c r="H40" s="7">
        <v>8.5445812635615539</v>
      </c>
      <c r="I40" s="7">
        <v>5.8751872204912079</v>
      </c>
      <c r="J40" s="9"/>
    </row>
    <row r="41" spans="1:10" ht="15" customHeight="1">
      <c r="A41" s="5">
        <v>2006</v>
      </c>
      <c r="B41" s="6">
        <v>9.3046686717208509</v>
      </c>
      <c r="C41" s="6">
        <v>14.861399975298571</v>
      </c>
      <c r="D41" s="6">
        <v>7.8465830535255794</v>
      </c>
      <c r="E41" s="6">
        <v>10.834197981786051</v>
      </c>
      <c r="F41" s="6">
        <v>14.987703863743359</v>
      </c>
      <c r="G41" s="7"/>
      <c r="H41" s="7">
        <v>8.887895414644122</v>
      </c>
      <c r="I41" s="7">
        <v>6.2364507710324535</v>
      </c>
      <c r="J41" s="9"/>
    </row>
    <row r="42" spans="1:10" ht="15" customHeight="1">
      <c r="A42" s="5">
        <v>2007</v>
      </c>
      <c r="B42" s="6">
        <v>9.9169869096098857</v>
      </c>
      <c r="C42" s="6">
        <v>14.402264009145197</v>
      </c>
      <c r="D42" s="6">
        <v>7.8317280453257787</v>
      </c>
      <c r="E42" s="6">
        <v>11.629540923029833</v>
      </c>
      <c r="F42" s="6">
        <v>15.750698789342056</v>
      </c>
      <c r="G42" s="7"/>
      <c r="H42" s="7">
        <v>9.2464407851142099</v>
      </c>
      <c r="I42" s="7">
        <v>6.8286386655359941</v>
      </c>
      <c r="J42" s="9"/>
    </row>
    <row r="43" spans="1:10" ht="15" customHeight="1">
      <c r="A43" s="5">
        <v>2008</v>
      </c>
      <c r="B43" s="6">
        <v>9.7881844215976486</v>
      </c>
      <c r="C43" s="6">
        <v>14.252027336128631</v>
      </c>
      <c r="D43" s="6">
        <v>7.9477285793746866</v>
      </c>
      <c r="E43" s="6">
        <v>11.700196329177221</v>
      </c>
      <c r="F43" s="6">
        <v>19.096463899917186</v>
      </c>
      <c r="G43" s="7"/>
      <c r="H43" s="7">
        <v>9.1721253120170516</v>
      </c>
      <c r="I43" s="7">
        <v>6.9215698916233208</v>
      </c>
      <c r="J43" s="9"/>
    </row>
    <row r="44" spans="1:10" ht="15" customHeight="1">
      <c r="A44" s="5">
        <v>2009</v>
      </c>
      <c r="B44" s="6">
        <v>9.8891088938428329</v>
      </c>
      <c r="C44" s="6">
        <v>14.991582741258652</v>
      </c>
      <c r="D44" s="6">
        <v>8.3745417674128362</v>
      </c>
      <c r="E44" s="6">
        <v>12.044815164949798</v>
      </c>
      <c r="F44" s="6">
        <v>21.512486713081504</v>
      </c>
      <c r="G44" s="7"/>
      <c r="H44" s="7">
        <v>10.234390447085069</v>
      </c>
      <c r="I44" s="7">
        <v>6.5804376983600932</v>
      </c>
      <c r="J44" s="9"/>
    </row>
    <row r="45" spans="1:10" ht="15" customHeight="1" thickBot="1">
      <c r="A45" s="10">
        <v>2010</v>
      </c>
      <c r="B45" s="11">
        <v>9.8394006023557701</v>
      </c>
      <c r="C45" s="11">
        <v>14.792678816104015</v>
      </c>
      <c r="D45" s="11">
        <v>8.2503984045180481</v>
      </c>
      <c r="E45" s="11">
        <v>12.273945552203234</v>
      </c>
      <c r="F45" s="11">
        <v>19.893069420102108</v>
      </c>
      <c r="G45" s="12"/>
      <c r="H45" s="12">
        <v>10.319333284086746</v>
      </c>
      <c r="I45" s="12">
        <v>6.5962269877552568</v>
      </c>
      <c r="J45" s="13"/>
    </row>
    <row r="46" spans="1:10" ht="16.05" customHeight="1" thickTop="1">
      <c r="A46" s="28"/>
      <c r="B46" s="14"/>
      <c r="C46" s="29"/>
      <c r="D46" s="29"/>
      <c r="E46" s="29"/>
      <c r="F46" s="28"/>
      <c r="G46" s="28"/>
      <c r="H46" s="28"/>
      <c r="I46" s="28"/>
      <c r="J46" s="28"/>
    </row>
    <row r="47" spans="1:10" ht="15" customHeight="1">
      <c r="A47" s="28" t="s">
        <v>37</v>
      </c>
      <c r="B47" s="28"/>
      <c r="C47" s="28"/>
      <c r="D47" s="28"/>
      <c r="E47" s="28"/>
      <c r="F47" s="28"/>
      <c r="G47" s="28"/>
      <c r="H47" s="28"/>
      <c r="I47" s="28"/>
      <c r="J47" s="28"/>
    </row>
  </sheetData>
  <mergeCells count="1">
    <mergeCell ref="A3:J3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codeName="Feuil122" enableFormatConditionsCalculation="0">
    <pageSetUpPr fitToPage="1"/>
  </sheetPr>
  <dimension ref="A1:S48"/>
  <sheetViews>
    <sheetView workbookViewId="0">
      <pane xSplit="1" ySplit="4" topLeftCell="H5" activePane="bottomRight" state="frozen"/>
      <selection activeCell="A3" sqref="A3:J3"/>
      <selection pane="topRight" activeCell="A3" sqref="A3:J3"/>
      <selection pane="bottomLeft" activeCell="A3" sqref="A3:J3"/>
      <selection pane="bottomRight"/>
    </sheetView>
  </sheetViews>
  <sheetFormatPr baseColWidth="10" defaultColWidth="10.796875" defaultRowHeight="15" customHeight="1"/>
  <cols>
    <col min="1" max="1" width="10.796875" style="1"/>
    <col min="2" max="10" width="12.69921875" style="1" customWidth="1"/>
    <col min="11" max="16384" width="10.796875" style="1"/>
  </cols>
  <sheetData>
    <row r="1" spans="1:19" ht="15" customHeight="1">
      <c r="A1" s="109"/>
    </row>
    <row r="2" spans="1:19" ht="15" customHeight="1" thickBot="1"/>
    <row r="3" spans="1:19" ht="34.950000000000003" customHeight="1" thickTop="1" thickBot="1">
      <c r="A3" s="241" t="s">
        <v>95</v>
      </c>
      <c r="B3" s="242"/>
      <c r="C3" s="242"/>
      <c r="D3" s="242"/>
      <c r="E3" s="242"/>
      <c r="F3" s="242"/>
      <c r="G3" s="242"/>
      <c r="H3" s="242"/>
      <c r="I3" s="242"/>
      <c r="J3" s="243"/>
      <c r="M3" s="1" t="s">
        <v>32</v>
      </c>
    </row>
    <row r="4" spans="1:19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  <c r="M4" s="3" t="s">
        <v>0</v>
      </c>
      <c r="N4" s="3" t="s">
        <v>1</v>
      </c>
      <c r="O4" s="3" t="s">
        <v>2</v>
      </c>
      <c r="P4" s="3" t="s">
        <v>3</v>
      </c>
      <c r="Q4" s="3" t="s">
        <v>4</v>
      </c>
      <c r="R4" s="3" t="s">
        <v>5</v>
      </c>
      <c r="S4" s="3" t="s">
        <v>6</v>
      </c>
    </row>
    <row r="5" spans="1:19" ht="15" customHeight="1">
      <c r="A5" s="5">
        <v>1970</v>
      </c>
      <c r="B5" s="6">
        <v>4.0170438911590152</v>
      </c>
      <c r="C5" s="6">
        <v>4.8079999078862548</v>
      </c>
      <c r="D5" s="6">
        <v>3</v>
      </c>
      <c r="E5" s="6">
        <v>4.4262543389569702</v>
      </c>
      <c r="F5" s="6">
        <v>8.2728415250834413</v>
      </c>
      <c r="G5" s="7"/>
      <c r="H5" s="7">
        <v>4.8393844127509471</v>
      </c>
      <c r="I5" s="7"/>
      <c r="J5" s="8"/>
      <c r="M5" s="36">
        <v>0.58175517869298954</v>
      </c>
      <c r="N5" s="110">
        <v>-1.4282630757848358E-2</v>
      </c>
      <c r="O5" s="110"/>
      <c r="P5" s="110">
        <v>2.8869841782626249E-2</v>
      </c>
      <c r="Q5" s="110">
        <v>-0.50510720918453567</v>
      </c>
      <c r="R5" s="14">
        <v>8.4804577876420595E-3</v>
      </c>
    </row>
    <row r="6" spans="1:19" ht="15" customHeight="1">
      <c r="A6" s="5">
        <v>1971</v>
      </c>
      <c r="B6" s="6">
        <v>4.052074273932277</v>
      </c>
      <c r="C6" s="6">
        <v>5.1752034265003655</v>
      </c>
      <c r="D6" s="6">
        <v>3.0927017532802292</v>
      </c>
      <c r="E6" s="6">
        <v>4.2900926307079814</v>
      </c>
      <c r="F6" s="6">
        <v>8.679543919290813</v>
      </c>
      <c r="G6" s="7"/>
      <c r="H6" s="7">
        <v>4.9340806542583193</v>
      </c>
      <c r="I6" s="7"/>
      <c r="J6" s="8"/>
      <c r="M6" s="36">
        <v>0.56731793663446428</v>
      </c>
      <c r="N6" s="110">
        <v>-2.0025388320962664E-2</v>
      </c>
      <c r="O6" s="110">
        <v>1.7730521528180304E-2</v>
      </c>
      <c r="P6" s="110">
        <v>2.0910764601995563E-2</v>
      </c>
      <c r="Q6" s="110">
        <v>-0.54543004543004436</v>
      </c>
      <c r="R6" s="14">
        <v>0</v>
      </c>
    </row>
    <row r="7" spans="1:19" ht="15" customHeight="1">
      <c r="A7" s="5">
        <v>1972</v>
      </c>
      <c r="B7" s="6">
        <v>4.1645277356112338</v>
      </c>
      <c r="C7" s="6">
        <v>5.6564430627719648</v>
      </c>
      <c r="D7" s="6">
        <v>3.1965856474439374</v>
      </c>
      <c r="E7" s="6">
        <v>4.4032205951014891</v>
      </c>
      <c r="F7" s="6">
        <v>8.8639925582326526</v>
      </c>
      <c r="G7" s="7"/>
      <c r="H7" s="7">
        <v>4.8777239709443094</v>
      </c>
      <c r="I7" s="7"/>
      <c r="J7" s="8"/>
      <c r="M7" s="36">
        <v>0.57729879582351984</v>
      </c>
      <c r="N7" s="110">
        <v>-1.9383905576131552E-2</v>
      </c>
      <c r="O7" s="110">
        <v>4.0565190575030302E-2</v>
      </c>
      <c r="P7" s="110">
        <v>2.7999305648988809E-2</v>
      </c>
      <c r="Q7" s="110">
        <v>-0.5932263231317717</v>
      </c>
      <c r="R7" s="14">
        <v>5.5511151231257827E-16</v>
      </c>
    </row>
    <row r="8" spans="1:19" ht="15" customHeight="1">
      <c r="A8" s="5">
        <v>1973</v>
      </c>
      <c r="B8" s="6">
        <v>4.0178057791431439</v>
      </c>
      <c r="C8" s="6">
        <v>5.7726443362874953</v>
      </c>
      <c r="D8" s="6">
        <v>3.2290690503406339</v>
      </c>
      <c r="E8" s="6">
        <v>4.4561550137230581</v>
      </c>
      <c r="F8" s="6">
        <v>8.8151385021155164</v>
      </c>
      <c r="G8" s="7"/>
      <c r="H8" s="7">
        <v>4.654864716894493</v>
      </c>
      <c r="I8" s="7"/>
      <c r="J8" s="8"/>
      <c r="M8" s="36">
        <v>0.59583242297744832</v>
      </c>
      <c r="N8" s="110">
        <v>-2.3919434708839088E-2</v>
      </c>
      <c r="O8" s="110">
        <v>2.3249143462918731E-2</v>
      </c>
      <c r="P8" s="110">
        <v>3.946498061509926E-2</v>
      </c>
      <c r="Q8" s="110">
        <v>-0.65108267716535484</v>
      </c>
      <c r="R8" s="14">
        <v>6.106226635438361E-16</v>
      </c>
    </row>
    <row r="9" spans="1:19" ht="15" customHeight="1">
      <c r="A9" s="5">
        <v>1974</v>
      </c>
      <c r="B9" s="6">
        <v>3.7467266249933702</v>
      </c>
      <c r="C9" s="6">
        <v>5.6899164163081162</v>
      </c>
      <c r="D9" s="6">
        <v>3.3039204036507552</v>
      </c>
      <c r="E9" s="6">
        <v>4.2380999742776782</v>
      </c>
      <c r="F9" s="6">
        <v>9.9617509842745022</v>
      </c>
      <c r="G9" s="7"/>
      <c r="H9" s="7">
        <v>4.3846051719305494</v>
      </c>
      <c r="I9" s="7"/>
      <c r="J9" s="8"/>
      <c r="M9" s="36">
        <v>0.67689098395106795</v>
      </c>
      <c r="N9" s="110">
        <v>-2.8938542508771967E-2</v>
      </c>
      <c r="O9" s="110">
        <v>2.7456368503143674E-2</v>
      </c>
      <c r="P9" s="110">
        <v>3.8326924335315204E-2</v>
      </c>
      <c r="Q9" s="110">
        <v>-0.7869580428990488</v>
      </c>
      <c r="R9" s="14">
        <v>0</v>
      </c>
    </row>
    <row r="10" spans="1:19" ht="15" customHeight="1">
      <c r="A10" s="5">
        <v>1975</v>
      </c>
      <c r="B10" s="6">
        <v>3.7859678403462986</v>
      </c>
      <c r="C10" s="6">
        <v>5.8187518906496418</v>
      </c>
      <c r="D10" s="6">
        <v>3.4456541030512842</v>
      </c>
      <c r="E10" s="6">
        <v>4.2553029523913537</v>
      </c>
      <c r="F10" s="6">
        <v>9.34316033757794</v>
      </c>
      <c r="G10" s="7"/>
      <c r="H10" s="7">
        <v>4.4191890273198151</v>
      </c>
      <c r="I10" s="7"/>
      <c r="J10" s="8"/>
      <c r="M10" s="36">
        <v>0.66694342775726057</v>
      </c>
      <c r="N10" s="110">
        <v>-2.6218248354090118E-2</v>
      </c>
      <c r="O10" s="110">
        <v>4.9617635845736724E-2</v>
      </c>
      <c r="P10" s="110">
        <v>3.2807762768214899E-2</v>
      </c>
      <c r="Q10" s="110">
        <v>-0.71619850690155318</v>
      </c>
      <c r="R10" s="14">
        <v>0</v>
      </c>
    </row>
    <row r="11" spans="1:19" ht="15" customHeight="1">
      <c r="A11" s="5">
        <v>1976</v>
      </c>
      <c r="B11" s="6">
        <v>3.9407528511161658</v>
      </c>
      <c r="C11" s="6">
        <v>5.895999289295931</v>
      </c>
      <c r="D11" s="6">
        <v>3.5187536099057608</v>
      </c>
      <c r="E11" s="6">
        <v>4.2122979692867046</v>
      </c>
      <c r="F11" s="6">
        <v>9.0537073502056256</v>
      </c>
      <c r="G11" s="7"/>
      <c r="H11" s="7">
        <v>4.3893772160585609</v>
      </c>
      <c r="I11" s="7"/>
      <c r="J11" s="8"/>
      <c r="M11" s="36">
        <v>0.59486090459537344</v>
      </c>
      <c r="N11" s="110">
        <v>-2.1027765104860374E-2</v>
      </c>
      <c r="O11" s="110">
        <v>2.4690524661520857E-2</v>
      </c>
      <c r="P11" s="110">
        <v>2.0991220530759025E-2</v>
      </c>
      <c r="Q11" s="110">
        <v>-0.64905629350825123</v>
      </c>
      <c r="R11" s="14">
        <v>0</v>
      </c>
    </row>
    <row r="12" spans="1:19" ht="15" customHeight="1">
      <c r="A12" s="5">
        <v>1977</v>
      </c>
      <c r="B12" s="6">
        <v>3.898767841326483</v>
      </c>
      <c r="C12" s="6">
        <v>6.0062978443244477</v>
      </c>
      <c r="D12" s="6">
        <v>3.6411787586886972</v>
      </c>
      <c r="E12" s="6">
        <v>4.2282129250293066</v>
      </c>
      <c r="F12" s="6">
        <v>9.1745464515569513</v>
      </c>
      <c r="G12" s="7"/>
      <c r="H12" s="7">
        <v>4.6164656531325123</v>
      </c>
      <c r="I12" s="7"/>
      <c r="J12" s="8"/>
      <c r="M12" s="36">
        <v>0.59967385198282619</v>
      </c>
      <c r="N12" s="110">
        <v>-1.7287244874147428E-2</v>
      </c>
      <c r="O12" s="110">
        <v>3.1604812416720029E-2</v>
      </c>
      <c r="P12" s="110">
        <v>1.0486116841397386E-2</v>
      </c>
      <c r="Q12" s="110">
        <v>-0.65232514983772516</v>
      </c>
      <c r="R12" s="14">
        <v>0</v>
      </c>
    </row>
    <row r="13" spans="1:19" ht="15" customHeight="1">
      <c r="A13" s="5">
        <v>1978</v>
      </c>
      <c r="B13" s="6">
        <v>3.8239683105556681</v>
      </c>
      <c r="C13" s="6">
        <v>6.1466176671455539</v>
      </c>
      <c r="D13" s="6">
        <v>3.7345504938326708</v>
      </c>
      <c r="E13" s="6">
        <v>4.3033690292680262</v>
      </c>
      <c r="F13" s="6">
        <v>9.383189200640615</v>
      </c>
      <c r="G13" s="7"/>
      <c r="H13" s="7">
        <v>4.8764846843092311</v>
      </c>
      <c r="I13" s="7"/>
      <c r="J13" s="8"/>
      <c r="M13" s="36">
        <v>0.61624434967315356</v>
      </c>
      <c r="N13" s="110">
        <v>-1.1298752569115306E-2</v>
      </c>
      <c r="O13" s="110">
        <v>2.2756214419685949E-2</v>
      </c>
      <c r="P13" s="110">
        <v>8.3963101263022089E-3</v>
      </c>
      <c r="Q13" s="110">
        <v>-0.66593777851472591</v>
      </c>
      <c r="R13" s="14">
        <v>0</v>
      </c>
    </row>
    <row r="14" spans="1:19" ht="15" customHeight="1">
      <c r="A14" s="5">
        <v>1979</v>
      </c>
      <c r="B14" s="6">
        <v>3.898321950943433</v>
      </c>
      <c r="C14" s="6">
        <v>6.4528207379612113</v>
      </c>
      <c r="D14" s="6">
        <v>3.7751610161746298</v>
      </c>
      <c r="E14" s="6">
        <v>4.3186422608176054</v>
      </c>
      <c r="F14" s="6">
        <v>9.7041348078176792</v>
      </c>
      <c r="G14" s="7"/>
      <c r="H14" s="7">
        <v>5.0314781420878818</v>
      </c>
      <c r="I14" s="7"/>
      <c r="J14" s="8"/>
      <c r="M14" s="36">
        <v>0.6646649453312059</v>
      </c>
      <c r="N14" s="110">
        <v>-9.9219544751020794E-3</v>
      </c>
      <c r="O14" s="110">
        <v>2.8385332430903576E-3</v>
      </c>
      <c r="P14" s="110">
        <v>7.5180130706886672E-3</v>
      </c>
      <c r="Q14" s="110">
        <v>-0.68224467914961096</v>
      </c>
      <c r="R14" s="14">
        <v>0</v>
      </c>
    </row>
    <row r="15" spans="1:19" ht="15" customHeight="1">
      <c r="A15" s="5">
        <v>1980</v>
      </c>
      <c r="B15" s="6">
        <v>4.0905679249042626</v>
      </c>
      <c r="C15" s="6">
        <v>6.6585307754738192</v>
      </c>
      <c r="D15" s="6">
        <v>3.8459186204500782</v>
      </c>
      <c r="E15" s="6">
        <v>4.3542505122301227</v>
      </c>
      <c r="F15" s="6">
        <v>9.6084235777414708</v>
      </c>
      <c r="G15" s="7"/>
      <c r="H15" s="7">
        <v>5.1734026795558581</v>
      </c>
      <c r="I15" s="7"/>
      <c r="J15" s="8"/>
      <c r="M15" s="36">
        <v>0.72102240811850216</v>
      </c>
      <c r="N15" s="110">
        <v>-1.3891933124676917E-2</v>
      </c>
      <c r="O15" s="110">
        <v>5.70879676854813E-3</v>
      </c>
      <c r="P15" s="110">
        <v>3.6634275049142184E-3</v>
      </c>
      <c r="Q15" s="110">
        <v>-0.70064351565431593</v>
      </c>
      <c r="R15" s="14">
        <v>0</v>
      </c>
    </row>
    <row r="16" spans="1:19" ht="15" customHeight="1">
      <c r="A16" s="5">
        <v>1981</v>
      </c>
      <c r="B16" s="6">
        <v>4.077620289242609</v>
      </c>
      <c r="C16" s="6">
        <v>6.9824196733741912</v>
      </c>
      <c r="D16" s="6">
        <v>4.020115994244355</v>
      </c>
      <c r="E16" s="6">
        <v>4.3347459681181819</v>
      </c>
      <c r="F16" s="6">
        <v>9.8728404565557888</v>
      </c>
      <c r="G16" s="7"/>
      <c r="H16" s="7">
        <v>5.1974848792950628</v>
      </c>
      <c r="I16" s="7"/>
      <c r="J16" s="9"/>
      <c r="M16" s="36">
        <v>0.6897457947994976</v>
      </c>
      <c r="N16" s="110">
        <v>-1.5720524904847877E-2</v>
      </c>
      <c r="O16" s="110">
        <v>1.0884280164118521E-2</v>
      </c>
      <c r="P16" s="110">
        <v>-1.8903208360919743E-3</v>
      </c>
      <c r="Q16" s="110">
        <v>-0.71545052451195934</v>
      </c>
      <c r="R16" s="14">
        <v>-6.6613381477509392E-16</v>
      </c>
    </row>
    <row r="17" spans="1:19" ht="15" customHeight="1">
      <c r="A17" s="5">
        <v>1982</v>
      </c>
      <c r="B17" s="6">
        <v>4.283662251781549</v>
      </c>
      <c r="C17" s="6">
        <v>7.3657930752863185</v>
      </c>
      <c r="D17" s="6">
        <v>4.2422244978586239</v>
      </c>
      <c r="E17" s="6">
        <v>4.3196644627084924</v>
      </c>
      <c r="F17" s="6">
        <v>9.8063213806132321</v>
      </c>
      <c r="G17" s="7"/>
      <c r="H17" s="7">
        <v>5.5329099829391453</v>
      </c>
      <c r="I17" s="7"/>
      <c r="J17" s="9"/>
      <c r="M17" s="36">
        <v>0.70432525812275681</v>
      </c>
      <c r="N17" s="110">
        <v>-1.5818948896933027E-2</v>
      </c>
      <c r="O17" s="110">
        <v>-3.2991811236592339E-3</v>
      </c>
      <c r="P17" s="110">
        <v>-5.7951947857128316E-3</v>
      </c>
      <c r="Q17" s="110">
        <v>-0.68312266192481208</v>
      </c>
      <c r="R17" s="14">
        <v>7.2164496600635175E-16</v>
      </c>
    </row>
    <row r="18" spans="1:19" ht="15" customHeight="1">
      <c r="A18" s="5">
        <v>1983</v>
      </c>
      <c r="B18" s="6">
        <v>4.4423041147961904</v>
      </c>
      <c r="C18" s="6">
        <v>7.9011337862569482</v>
      </c>
      <c r="D18" s="6">
        <v>4.409986065860025</v>
      </c>
      <c r="E18" s="6">
        <v>4.536247156308951</v>
      </c>
      <c r="F18" s="6">
        <v>9.522680400121649</v>
      </c>
      <c r="G18" s="7"/>
      <c r="H18" s="7">
        <v>5.5218912779090843</v>
      </c>
      <c r="I18" s="7"/>
      <c r="J18" s="9"/>
      <c r="M18" s="36">
        <v>0.6878785714778024</v>
      </c>
      <c r="N18" s="110">
        <v>-1.7430365046007923E-2</v>
      </c>
      <c r="O18" s="110">
        <v>-3.1203679298793419E-2</v>
      </c>
      <c r="P18" s="110">
        <v>-6.3411728142561685E-3</v>
      </c>
      <c r="Q18" s="110">
        <v>-0.65532057775703711</v>
      </c>
      <c r="R18" s="14">
        <v>4.9960036108132044E-16</v>
      </c>
    </row>
    <row r="19" spans="1:19" ht="15" customHeight="1">
      <c r="A19" s="5">
        <v>1984</v>
      </c>
      <c r="B19" s="6">
        <v>4.4040309334275065</v>
      </c>
      <c r="C19" s="6">
        <v>8.2972764942261161</v>
      </c>
      <c r="D19" s="6">
        <v>4.5242316123202775</v>
      </c>
      <c r="E19" s="6">
        <v>4.8032903675727638</v>
      </c>
      <c r="F19" s="6">
        <v>9.3869233692621847</v>
      </c>
      <c r="G19" s="7"/>
      <c r="H19" s="7">
        <v>5.4975729173769148</v>
      </c>
      <c r="I19" s="7"/>
      <c r="J19" s="9"/>
      <c r="M19" s="36">
        <v>0.64799736819490761</v>
      </c>
      <c r="N19" s="110">
        <v>-1.8993316182429887E-2</v>
      </c>
      <c r="O19" s="110">
        <v>-6.4605767789126023E-2</v>
      </c>
      <c r="P19" s="110">
        <v>-5.1388543271028153E-3</v>
      </c>
      <c r="Q19" s="110">
        <v>-0.60716182423758513</v>
      </c>
      <c r="R19" s="14">
        <v>0</v>
      </c>
    </row>
    <row r="20" spans="1:19" ht="15" customHeight="1">
      <c r="A20" s="5">
        <v>1985</v>
      </c>
      <c r="B20" s="6">
        <v>4.7002798065195019</v>
      </c>
      <c r="C20" s="6">
        <v>8.6447069581865801</v>
      </c>
      <c r="D20" s="6">
        <v>4.6308216516808107</v>
      </c>
      <c r="E20" s="6">
        <v>5.0402394386482694</v>
      </c>
      <c r="F20" s="6">
        <v>9.076268352941927</v>
      </c>
      <c r="G20" s="7"/>
      <c r="H20" s="7">
        <v>5.6202072890673698</v>
      </c>
      <c r="I20" s="7"/>
      <c r="J20" s="9"/>
      <c r="M20" s="36">
        <v>0.66564059808582154</v>
      </c>
      <c r="N20" s="110">
        <v>-1.8270256636902155E-2</v>
      </c>
      <c r="O20" s="110">
        <v>-5.7239283641406014E-2</v>
      </c>
      <c r="P20" s="110">
        <v>2.5326837848994588E-3</v>
      </c>
      <c r="Q20" s="110">
        <v>-0.55644462762548996</v>
      </c>
      <c r="R20" s="14">
        <v>0</v>
      </c>
    </row>
    <row r="21" spans="1:19" ht="15" customHeight="1">
      <c r="A21" s="5">
        <v>1986</v>
      </c>
      <c r="B21" s="6">
        <v>5.1366949495676844</v>
      </c>
      <c r="C21" s="6">
        <v>9.4231214242806196</v>
      </c>
      <c r="D21" s="6">
        <v>4.6950276766675101</v>
      </c>
      <c r="E21" s="6">
        <v>5.2541909693565882</v>
      </c>
      <c r="F21" s="6">
        <v>9.0182082334073286</v>
      </c>
      <c r="G21" s="7"/>
      <c r="H21" s="7">
        <v>5.9574376452936431</v>
      </c>
      <c r="I21" s="7"/>
      <c r="J21" s="9"/>
      <c r="M21" s="36">
        <v>0.70642892811322522</v>
      </c>
      <c r="N21" s="110">
        <v>-1.7900689372697648E-2</v>
      </c>
      <c r="O21" s="110">
        <v>-5.2224391382162672E-2</v>
      </c>
      <c r="P21" s="110">
        <v>1.7724207461186525E-2</v>
      </c>
      <c r="Q21" s="110">
        <v>-0.52975459145439463</v>
      </c>
      <c r="R21" s="14">
        <v>0</v>
      </c>
    </row>
    <row r="22" spans="1:19" ht="15" customHeight="1">
      <c r="A22" s="5">
        <v>1987</v>
      </c>
      <c r="B22" s="6">
        <v>5.2711646588497141</v>
      </c>
      <c r="C22" s="6">
        <v>10.347850338580983</v>
      </c>
      <c r="D22" s="6">
        <v>4.8279780023322045</v>
      </c>
      <c r="E22" s="6">
        <v>5.4630606798627275</v>
      </c>
      <c r="F22" s="6">
        <v>8.4519370418335047</v>
      </c>
      <c r="G22" s="7"/>
      <c r="H22" s="7">
        <v>5.9677917086773284</v>
      </c>
      <c r="I22" s="7"/>
      <c r="J22" s="9"/>
      <c r="M22" s="36">
        <v>0.71961566737238503</v>
      </c>
      <c r="N22" s="110">
        <v>-1.7082295983069151E-2</v>
      </c>
      <c r="O22" s="110">
        <v>-4.5308930554452564E-2</v>
      </c>
      <c r="P22" s="110">
        <v>2.3083121621971125E-2</v>
      </c>
      <c r="Q22" s="110">
        <v>-0.40905554543006173</v>
      </c>
      <c r="R22" s="14">
        <v>-4.4408920985006262E-16</v>
      </c>
    </row>
    <row r="23" spans="1:19" ht="15" customHeight="1">
      <c r="A23" s="5">
        <v>1988</v>
      </c>
      <c r="B23" s="6">
        <v>5.2614925648609034</v>
      </c>
      <c r="C23" s="6">
        <v>10.994339202689568</v>
      </c>
      <c r="D23" s="6">
        <v>4.8385232068429804</v>
      </c>
      <c r="E23" s="6">
        <v>5.6511264111628625</v>
      </c>
      <c r="F23" s="6">
        <v>7.6051986559087643</v>
      </c>
      <c r="G23" s="7"/>
      <c r="H23" s="7">
        <v>5.881475261717231</v>
      </c>
      <c r="I23" s="7"/>
      <c r="J23" s="9"/>
      <c r="M23" s="36">
        <v>0.7185362602925256</v>
      </c>
      <c r="N23" s="110">
        <v>-1.6672875634237416E-2</v>
      </c>
      <c r="O23" s="110">
        <v>-0.10474348671183947</v>
      </c>
      <c r="P23" s="110">
        <v>2.5734776012398375E-2</v>
      </c>
      <c r="Q23" s="110">
        <v>1.2941484512887902E-2</v>
      </c>
      <c r="R23" s="14">
        <v>7.2164496600635175E-16</v>
      </c>
    </row>
    <row r="24" spans="1:19" ht="15" customHeight="1">
      <c r="A24" s="5">
        <v>1989</v>
      </c>
      <c r="B24" s="6">
        <v>5.4502806778722519</v>
      </c>
      <c r="C24" s="6">
        <v>11.871043678468642</v>
      </c>
      <c r="D24" s="6">
        <v>4.7638033942625562</v>
      </c>
      <c r="E24" s="6">
        <v>6.1399021862272738</v>
      </c>
      <c r="F24" s="6">
        <v>8.1079160114288236</v>
      </c>
      <c r="G24" s="7"/>
      <c r="H24" s="7">
        <v>6.0380625805218084</v>
      </c>
      <c r="I24" s="7"/>
      <c r="J24" s="9"/>
      <c r="M24" s="36">
        <v>0.73957327107028803</v>
      </c>
      <c r="N24" s="110">
        <v>-1.8041134103756851E-2</v>
      </c>
      <c r="O24" s="110">
        <v>-9.3886999614122557E-2</v>
      </c>
      <c r="P24" s="110">
        <v>3.5159472857236196E-2</v>
      </c>
      <c r="Q24" s="110">
        <v>1.1598263527431873E-2</v>
      </c>
      <c r="R24" s="14">
        <v>0</v>
      </c>
    </row>
    <row r="25" spans="1:19" ht="15" customHeight="1">
      <c r="A25" s="5">
        <v>1990</v>
      </c>
      <c r="B25" s="6">
        <v>5.5261213752600318</v>
      </c>
      <c r="C25" s="6">
        <v>11.68234789683256</v>
      </c>
      <c r="D25" s="6">
        <v>4.6174137177713259</v>
      </c>
      <c r="E25" s="6">
        <v>6.2716897960867843</v>
      </c>
      <c r="F25" s="6">
        <v>8.3152239021026517</v>
      </c>
      <c r="G25" s="7"/>
      <c r="H25" s="7">
        <v>6.3461121141551313</v>
      </c>
      <c r="I25" s="6">
        <v>4.533870698928804</v>
      </c>
      <c r="J25" s="9"/>
      <c r="M25" s="36">
        <v>0.73511590929950632</v>
      </c>
      <c r="N25" s="110">
        <v>-1.4175629625224229E-2</v>
      </c>
      <c r="O25" s="110">
        <v>-7.4019751412023993E-2</v>
      </c>
      <c r="P25" s="110">
        <v>3.0602430482547405E-2</v>
      </c>
      <c r="Q25" s="110">
        <v>1.0213764498832711E-2</v>
      </c>
      <c r="R25" s="14">
        <v>0</v>
      </c>
      <c r="S25" s="14">
        <v>3.0302571173151938E-4</v>
      </c>
    </row>
    <row r="26" spans="1:19" ht="15" customHeight="1">
      <c r="A26" s="5">
        <v>1991</v>
      </c>
      <c r="B26" s="6">
        <v>5.7272987314503183</v>
      </c>
      <c r="C26" s="6">
        <v>11.131758734690543</v>
      </c>
      <c r="D26" s="6">
        <v>4.4557181400672672</v>
      </c>
      <c r="E26" s="6">
        <v>6.2591519714375403</v>
      </c>
      <c r="F26" s="6">
        <v>8.2795011591811072</v>
      </c>
      <c r="G26" s="7"/>
      <c r="H26" s="7">
        <v>6.7276083035621381</v>
      </c>
      <c r="I26" s="7">
        <v>4.7752413951999229</v>
      </c>
      <c r="J26" s="9"/>
      <c r="M26" s="36">
        <v>0.72992253674913243</v>
      </c>
      <c r="N26" s="110">
        <v>-7.9860298514354833E-3</v>
      </c>
      <c r="O26" s="110">
        <v>-0.1046719083984628</v>
      </c>
      <c r="P26" s="110">
        <v>2.3619001219490121E-2</v>
      </c>
      <c r="Q26" s="110">
        <v>8.6162521120662916E-3</v>
      </c>
      <c r="R26" s="14">
        <v>-9.9920072216264089E-16</v>
      </c>
      <c r="S26" s="14">
        <v>4.488290051256616E-4</v>
      </c>
    </row>
    <row r="27" spans="1:19" ht="15" customHeight="1">
      <c r="A27" s="5">
        <v>1992</v>
      </c>
      <c r="B27" s="6">
        <v>5.9081261748324341</v>
      </c>
      <c r="C27" s="6">
        <v>11.172324433234168</v>
      </c>
      <c r="D27" s="6">
        <v>4.431591252140084</v>
      </c>
      <c r="E27" s="6">
        <v>6.4044599267093592</v>
      </c>
      <c r="F27" s="6">
        <v>8.5605074693305756</v>
      </c>
      <c r="G27" s="7"/>
      <c r="H27" s="7">
        <v>7.1099171883776044</v>
      </c>
      <c r="I27" s="7">
        <v>5.0033192924326002</v>
      </c>
      <c r="J27" s="9"/>
      <c r="M27" s="36">
        <v>0.65534750440980982</v>
      </c>
      <c r="N27" s="110">
        <v>-2.7602241527653337E-3</v>
      </c>
      <c r="O27" s="110">
        <v>-2.4207968901790777E-2</v>
      </c>
      <c r="P27" s="110">
        <v>2.212486702889227E-2</v>
      </c>
      <c r="Q27" s="110">
        <v>8.1576274705268403E-3</v>
      </c>
      <c r="R27" s="14">
        <v>0</v>
      </c>
      <c r="S27" s="14">
        <v>1.4687134657553891E-4</v>
      </c>
    </row>
    <row r="28" spans="1:19" ht="15" customHeight="1">
      <c r="A28" s="5">
        <v>1993</v>
      </c>
      <c r="B28" s="6">
        <v>6.0988428854400238</v>
      </c>
      <c r="C28" s="6">
        <v>11.371124726893127</v>
      </c>
      <c r="D28" s="6">
        <v>4.7615612805721188</v>
      </c>
      <c r="E28" s="6">
        <v>6.866279224587597</v>
      </c>
      <c r="F28" s="6">
        <v>9.2082089790871677</v>
      </c>
      <c r="G28" s="7"/>
      <c r="H28" s="7">
        <v>7.4736895517265278</v>
      </c>
      <c r="I28" s="7">
        <v>5.0564973309216033</v>
      </c>
      <c r="J28" s="9"/>
      <c r="M28" s="36">
        <v>0.61802006120313013</v>
      </c>
      <c r="N28" s="110">
        <v>2.8231319572891156E-4</v>
      </c>
      <c r="O28" s="110">
        <v>5.4510368976205092E-2</v>
      </c>
      <c r="P28" s="110">
        <v>1.9728609142545706E-2</v>
      </c>
      <c r="Q28" s="110">
        <v>8.4569769838074293E-3</v>
      </c>
      <c r="R28" s="14">
        <v>0</v>
      </c>
      <c r="S28" s="14">
        <v>1.3786561962347843E-4</v>
      </c>
    </row>
    <row r="29" spans="1:19" ht="15" customHeight="1">
      <c r="A29" s="5">
        <v>1994</v>
      </c>
      <c r="B29" s="6">
        <v>6.0963657926791202</v>
      </c>
      <c r="C29" s="6">
        <v>11.813386090942199</v>
      </c>
      <c r="D29" s="6">
        <v>5.0495637047910797</v>
      </c>
      <c r="E29" s="6">
        <v>6.8806721882899584</v>
      </c>
      <c r="F29" s="6">
        <v>9.162208583072017</v>
      </c>
      <c r="G29" s="7"/>
      <c r="H29" s="7">
        <v>7.6080567967493096</v>
      </c>
      <c r="I29" s="7">
        <v>5.1519589033586799</v>
      </c>
      <c r="J29" s="9"/>
      <c r="M29" s="36">
        <v>0.60974998455297591</v>
      </c>
      <c r="N29" s="110">
        <v>3.7020517056352009E-4</v>
      </c>
      <c r="O29" s="110">
        <v>2.3355927240129581E-2</v>
      </c>
      <c r="P29" s="110">
        <v>1.3842794469852593E-2</v>
      </c>
      <c r="Q29" s="110">
        <v>8.1851440214881777E-3</v>
      </c>
      <c r="R29" s="14">
        <v>0</v>
      </c>
      <c r="S29" s="14">
        <v>5.2206099238560899E-4</v>
      </c>
    </row>
    <row r="30" spans="1:19" ht="15" customHeight="1">
      <c r="A30" s="5">
        <v>1995</v>
      </c>
      <c r="B30" s="6">
        <v>6.291956333465305</v>
      </c>
      <c r="C30" s="6">
        <v>12.141136869756185</v>
      </c>
      <c r="D30" s="6">
        <v>5.2159059762573428</v>
      </c>
      <c r="E30" s="6">
        <v>6.7543921226546759</v>
      </c>
      <c r="F30" s="6">
        <v>9.264612629999263</v>
      </c>
      <c r="G30" s="7"/>
      <c r="H30" s="7">
        <v>7.6717433944848281</v>
      </c>
      <c r="I30" s="7">
        <v>5.2699825865765106</v>
      </c>
      <c r="J30" s="9"/>
      <c r="M30" s="36">
        <v>0.63156775089480988</v>
      </c>
      <c r="N30" s="110">
        <v>1.5737102421703453E-4</v>
      </c>
      <c r="O30" s="110">
        <v>5.6919743617511287E-2</v>
      </c>
      <c r="P30" s="110">
        <v>4.9083875539064348E-3</v>
      </c>
      <c r="Q30" s="110">
        <v>7.5982699661167885E-3</v>
      </c>
      <c r="R30" s="14">
        <v>-8.8817841970012523E-16</v>
      </c>
      <c r="S30" s="14">
        <v>3.7261248549880222E-4</v>
      </c>
    </row>
    <row r="31" spans="1:19" ht="15" customHeight="1">
      <c r="A31" s="5">
        <v>1996</v>
      </c>
      <c r="B31" s="6">
        <v>6.5800877402510753</v>
      </c>
      <c r="C31" s="6">
        <v>12.121020711135115</v>
      </c>
      <c r="D31" s="6">
        <v>5.6073822101572359</v>
      </c>
      <c r="E31" s="6">
        <v>7.0496954262518194</v>
      </c>
      <c r="F31" s="6">
        <v>9.6007243003650782</v>
      </c>
      <c r="G31" s="7"/>
      <c r="H31" s="7">
        <v>8.1516281972198712</v>
      </c>
      <c r="I31" s="7">
        <v>5.281229069182654</v>
      </c>
      <c r="J31" s="9"/>
      <c r="M31" s="36">
        <v>0.66510765408832651</v>
      </c>
      <c r="N31" s="110">
        <v>-1.9867974178428005E-4</v>
      </c>
      <c r="O31" s="110">
        <v>8.4111283298572204E-2</v>
      </c>
      <c r="P31" s="110">
        <v>7.0395508298626286E-4</v>
      </c>
      <c r="Q31" s="110">
        <v>6.6545461997655764E-3</v>
      </c>
      <c r="R31" s="14">
        <v>0</v>
      </c>
      <c r="S31" s="14">
        <v>2.3175991526835915E-4</v>
      </c>
    </row>
    <row r="32" spans="1:19" ht="15" customHeight="1">
      <c r="A32" s="5">
        <v>1997</v>
      </c>
      <c r="B32" s="6">
        <v>6.875606612156524</v>
      </c>
      <c r="C32" s="6">
        <v>12.086120435248016</v>
      </c>
      <c r="D32" s="6">
        <v>6.1501180597762684</v>
      </c>
      <c r="E32" s="6">
        <v>7.4749320489997677</v>
      </c>
      <c r="F32" s="6">
        <v>10.100397431101475</v>
      </c>
      <c r="G32" s="7"/>
      <c r="H32" s="7">
        <v>8.4448687945567613</v>
      </c>
      <c r="I32" s="7">
        <v>5.4156901618645614</v>
      </c>
      <c r="J32" s="9"/>
      <c r="M32" s="36">
        <v>0.68824779333741493</v>
      </c>
      <c r="N32" s="110">
        <v>-1.2051119631062424E-4</v>
      </c>
      <c r="O32" s="110">
        <v>2.742311596859548E-2</v>
      </c>
      <c r="P32" s="110">
        <v>8.8817841970012523E-16</v>
      </c>
      <c r="Q32" s="110">
        <v>5.2692728826659874E-3</v>
      </c>
      <c r="R32" s="14">
        <v>5.5511151231257827E-16</v>
      </c>
      <c r="S32" s="14">
        <v>3.282369082708847E-4</v>
      </c>
    </row>
    <row r="33" spans="1:19" ht="15" customHeight="1">
      <c r="A33" s="5">
        <v>1998</v>
      </c>
      <c r="B33" s="6">
        <v>7.3311488515701519</v>
      </c>
      <c r="C33" s="6">
        <v>12.606851572711225</v>
      </c>
      <c r="D33" s="6">
        <v>6.7017710806415893</v>
      </c>
      <c r="E33" s="6">
        <v>7.8337440744816647</v>
      </c>
      <c r="F33" s="6">
        <v>10.539443483509682</v>
      </c>
      <c r="G33" s="7"/>
      <c r="H33" s="7">
        <v>8.7878132279982033</v>
      </c>
      <c r="I33" s="7">
        <v>5.6392469839038153</v>
      </c>
      <c r="J33" s="9"/>
      <c r="M33" s="36">
        <v>0.73122946303261571</v>
      </c>
      <c r="N33" s="110">
        <v>1.4822782556437319E-3</v>
      </c>
      <c r="O33" s="110">
        <v>1.6673706116899556E-2</v>
      </c>
      <c r="P33" s="110">
        <v>-1.6926727506305639E-6</v>
      </c>
      <c r="Q33" s="110">
        <v>4.9290880870018761E-3</v>
      </c>
      <c r="R33" s="14">
        <v>4.4408920985006262E-16</v>
      </c>
      <c r="S33" s="14">
        <v>2.0675895007749023E-4</v>
      </c>
    </row>
    <row r="34" spans="1:19" ht="15" customHeight="1">
      <c r="A34" s="5">
        <v>1999</v>
      </c>
      <c r="B34" s="6">
        <v>7.8635954797830241</v>
      </c>
      <c r="C34" s="6">
        <v>13.202193642037487</v>
      </c>
      <c r="D34" s="6">
        <v>7.3067451851748757</v>
      </c>
      <c r="E34" s="6">
        <v>8.7093245671269059</v>
      </c>
      <c r="F34" s="6">
        <v>11.248284667657028</v>
      </c>
      <c r="G34" s="7"/>
      <c r="H34" s="7">
        <v>8.7670525819181009</v>
      </c>
      <c r="I34" s="7">
        <v>5.8555935871649201</v>
      </c>
      <c r="J34" s="9"/>
      <c r="M34" s="36">
        <v>0.81362030552016584</v>
      </c>
      <c r="N34" s="110">
        <v>-5.6314993977102379E-4</v>
      </c>
      <c r="O34" s="110">
        <v>1.6549935952284045E-2</v>
      </c>
      <c r="P34" s="110">
        <v>-2.0285633071104314E-6</v>
      </c>
      <c r="Q34" s="110">
        <v>5.0523113805787112E-3</v>
      </c>
      <c r="R34" s="14">
        <v>4.4408920985006262E-16</v>
      </c>
      <c r="S34" s="14">
        <v>2.9405883529221022E-4</v>
      </c>
    </row>
    <row r="35" spans="1:19" ht="15" customHeight="1">
      <c r="A35" s="5">
        <v>2000</v>
      </c>
      <c r="B35" s="6">
        <v>7.913368797934071</v>
      </c>
      <c r="C35" s="6">
        <v>13.384892396027</v>
      </c>
      <c r="D35" s="6">
        <v>7.7450783774623364</v>
      </c>
      <c r="E35" s="6">
        <v>9.3874079014478049</v>
      </c>
      <c r="F35" s="6">
        <v>11.816812609254216</v>
      </c>
      <c r="G35" s="7"/>
      <c r="H35" s="7">
        <v>8.4417767245075765</v>
      </c>
      <c r="I35" s="7">
        <v>6.0189688047784671</v>
      </c>
      <c r="J35" s="9"/>
      <c r="M35" s="36">
        <v>0.88567206298343315</v>
      </c>
      <c r="N35" s="110">
        <v>-1.9941603724094037E-3</v>
      </c>
      <c r="O35" s="110">
        <v>-1.3645755240629276E-2</v>
      </c>
      <c r="P35" s="110">
        <v>-1.5460234956687913E-6</v>
      </c>
      <c r="Q35" s="110">
        <v>4.1037302531510278E-3</v>
      </c>
      <c r="R35" s="14">
        <v>6.6613381477509392E-16</v>
      </c>
      <c r="S35" s="14">
        <v>1.8316729218359473E-4</v>
      </c>
    </row>
    <row r="36" spans="1:19" ht="15" customHeight="1">
      <c r="A36" s="5">
        <v>2001</v>
      </c>
      <c r="B36" s="6">
        <v>7.7848060181832963</v>
      </c>
      <c r="C36" s="6">
        <v>13.359766492133357</v>
      </c>
      <c r="D36" s="6">
        <v>7.8392253070217235</v>
      </c>
      <c r="E36" s="6">
        <v>9.2685455052146093</v>
      </c>
      <c r="F36" s="6">
        <v>11.754155778503229</v>
      </c>
      <c r="G36" s="7"/>
      <c r="H36" s="7">
        <v>8.6473682623737389</v>
      </c>
      <c r="I36" s="7">
        <v>6.1937622274713675</v>
      </c>
      <c r="J36" s="9"/>
      <c r="M36" s="36">
        <v>0.94741382763405646</v>
      </c>
      <c r="N36" s="110">
        <v>2.0408866338139653E-5</v>
      </c>
      <c r="O36" s="110">
        <v>-4.1320380233301535E-2</v>
      </c>
      <c r="P36" s="110">
        <v>-1.1206984793510344E-6</v>
      </c>
      <c r="Q36" s="110">
        <v>2.9832562617668756E-3</v>
      </c>
      <c r="R36" s="14">
        <v>-1.3322676295501878E-15</v>
      </c>
      <c r="S36" s="14">
        <v>-1.7191523891113558E-4</v>
      </c>
    </row>
    <row r="37" spans="1:19" ht="15" customHeight="1">
      <c r="A37" s="5">
        <v>2002</v>
      </c>
      <c r="B37" s="6">
        <v>7.535504243143647</v>
      </c>
      <c r="C37" s="6">
        <v>13.367138501661028</v>
      </c>
      <c r="D37" s="6">
        <v>7.6591856422567437</v>
      </c>
      <c r="E37" s="6">
        <v>9.0172505148024094</v>
      </c>
      <c r="F37" s="6">
        <v>11.061645057720691</v>
      </c>
      <c r="G37" s="7"/>
      <c r="H37" s="7">
        <v>8.5452486139896635</v>
      </c>
      <c r="I37" s="7">
        <v>6.1612605749568985</v>
      </c>
      <c r="J37" s="9"/>
      <c r="M37" s="36">
        <v>0.95971811120342387</v>
      </c>
      <c r="N37" s="110">
        <v>1.2212453270876722E-15</v>
      </c>
      <c r="O37" s="110">
        <v>-3.545605587197187E-2</v>
      </c>
      <c r="P37" s="110">
        <v>1.3322676295501878E-15</v>
      </c>
      <c r="Q37" s="110">
        <v>2.4386772457849482E-3</v>
      </c>
      <c r="R37" s="14">
        <v>4.4408920985006262E-16</v>
      </c>
      <c r="S37" s="14">
        <v>-2.4056773986558255E-4</v>
      </c>
    </row>
    <row r="38" spans="1:19" ht="15" customHeight="1">
      <c r="A38" s="5">
        <v>2003</v>
      </c>
      <c r="B38" s="6">
        <v>7.5655338297392731</v>
      </c>
      <c r="C38" s="6">
        <v>13.507125740357175</v>
      </c>
      <c r="D38" s="6">
        <v>7.5797031856407289</v>
      </c>
      <c r="E38" s="6">
        <v>9.0439023846799405</v>
      </c>
      <c r="F38" s="6">
        <v>10.980061343734704</v>
      </c>
      <c r="G38" s="7"/>
      <c r="H38" s="7">
        <v>8.4542201573851656</v>
      </c>
      <c r="I38" s="7">
        <v>6.1246790803397175</v>
      </c>
      <c r="J38" s="9"/>
      <c r="M38" s="36">
        <v>0.98480327300534221</v>
      </c>
      <c r="N38" s="110">
        <v>1.1102230246251565E-15</v>
      </c>
      <c r="O38" s="110">
        <v>-5.3778261544675798E-2</v>
      </c>
      <c r="P38" s="110">
        <v>1.064389687055467E-6</v>
      </c>
      <c r="Q38" s="110">
        <v>2.3912013115658937E-3</v>
      </c>
      <c r="R38" s="14">
        <v>6.6613381477509392E-16</v>
      </c>
      <c r="S38" s="14">
        <v>-7.5466116468247968E-5</v>
      </c>
    </row>
    <row r="39" spans="1:19" ht="15" customHeight="1">
      <c r="A39" s="5">
        <v>2004</v>
      </c>
      <c r="B39" s="6">
        <v>7.8225738689722171</v>
      </c>
      <c r="C39" s="6">
        <v>13.600358191711008</v>
      </c>
      <c r="D39" s="6">
        <v>7.5963867865448567</v>
      </c>
      <c r="E39" s="6">
        <v>9.3536219876541313</v>
      </c>
      <c r="F39" s="6">
        <v>12.298475986953099</v>
      </c>
      <c r="G39" s="7"/>
      <c r="H39" s="7">
        <v>8.4682300614755022</v>
      </c>
      <c r="I39" s="7">
        <v>6.1918418616765791</v>
      </c>
      <c r="J39" s="9"/>
      <c r="M39" s="36">
        <v>1.0350312542597848</v>
      </c>
      <c r="N39" s="110">
        <v>-2.6645352591003757E-15</v>
      </c>
      <c r="O39" s="110">
        <v>-0.11361206911286881</v>
      </c>
      <c r="P39" s="110">
        <v>1.358449988719812E-6</v>
      </c>
      <c r="Q39" s="110">
        <v>2.3139996054211132E-3</v>
      </c>
      <c r="R39" s="14">
        <v>6.6613381477509392E-16</v>
      </c>
      <c r="S39" s="14">
        <v>0</v>
      </c>
    </row>
    <row r="40" spans="1:19" ht="15" customHeight="1">
      <c r="A40" s="5">
        <v>2005</v>
      </c>
      <c r="B40" s="6">
        <v>7.9090763726554831</v>
      </c>
      <c r="C40" s="6">
        <v>14.099570239783143</v>
      </c>
      <c r="D40" s="6">
        <v>7.7640478855226593</v>
      </c>
      <c r="E40" s="6">
        <v>10.006853311884006</v>
      </c>
      <c r="F40" s="6">
        <v>14.028133577109006</v>
      </c>
      <c r="G40" s="7"/>
      <c r="H40" s="7">
        <v>8.6682417402459162</v>
      </c>
      <c r="I40" s="7">
        <v>6.4995419459826742</v>
      </c>
      <c r="J40" s="9"/>
      <c r="M40" s="36">
        <v>1.1179742557966046</v>
      </c>
      <c r="N40" s="110">
        <v>3.6637359812630166E-15</v>
      </c>
      <c r="O40" s="110">
        <v>-7.1831121629507111E-2</v>
      </c>
      <c r="P40" s="110">
        <v>1.6371200346476655E-6</v>
      </c>
      <c r="Q40" s="110">
        <v>2.4685364929206699E-3</v>
      </c>
      <c r="R40" s="14">
        <v>-2.2204460492503131E-16</v>
      </c>
      <c r="S40" s="14">
        <v>1.3219452159451972E-4</v>
      </c>
    </row>
    <row r="41" spans="1:19" ht="15" customHeight="1">
      <c r="A41" s="5">
        <v>2006</v>
      </c>
      <c r="B41" s="6">
        <v>8.0876800342343245</v>
      </c>
      <c r="C41" s="6">
        <v>14.385897404475383</v>
      </c>
      <c r="D41" s="6">
        <v>7.8242918403863175</v>
      </c>
      <c r="E41" s="6">
        <v>10.854363601410839</v>
      </c>
      <c r="F41" s="6">
        <v>15.262364230950299</v>
      </c>
      <c r="G41" s="7"/>
      <c r="H41" s="7">
        <v>8.9217027875154589</v>
      </c>
      <c r="I41" s="7">
        <v>6.8663134558114054</v>
      </c>
      <c r="J41" s="9"/>
      <c r="M41" s="36">
        <v>1.2169886374865264</v>
      </c>
      <c r="N41" s="110">
        <v>9.9920072216264089E-16</v>
      </c>
      <c r="O41" s="110">
        <v>-0.2529062982176411</v>
      </c>
      <c r="P41" s="110">
        <v>6.2480618989724235E-7</v>
      </c>
      <c r="Q41" s="110">
        <v>2.7696045463727614E-3</v>
      </c>
      <c r="R41" s="14">
        <v>-8.8817841970012523E-16</v>
      </c>
      <c r="S41" s="14">
        <v>0</v>
      </c>
    </row>
    <row r="42" spans="1:19" ht="15" customHeight="1">
      <c r="A42" s="5">
        <v>2007</v>
      </c>
      <c r="B42" s="6">
        <v>8.5459415165361019</v>
      </c>
      <c r="C42" s="6">
        <v>13.851746657570686</v>
      </c>
      <c r="D42" s="6">
        <v>7.8653941405337147</v>
      </c>
      <c r="E42" s="6">
        <v>11.669634025811494</v>
      </c>
      <c r="F42" s="6">
        <v>16.030863556513236</v>
      </c>
      <c r="G42" s="7"/>
      <c r="H42" s="7">
        <v>9.2474895843647413</v>
      </c>
      <c r="I42" s="7">
        <v>7.4769580414420345</v>
      </c>
      <c r="J42" s="9"/>
      <c r="M42" s="36">
        <v>1.3710453930737838</v>
      </c>
      <c r="N42" s="110">
        <v>0</v>
      </c>
      <c r="O42" s="110">
        <v>-0.33825698283777528</v>
      </c>
      <c r="P42" s="110">
        <v>-2.9818309599249915E-7</v>
      </c>
      <c r="Q42" s="110">
        <v>3.0602764318592435E-3</v>
      </c>
      <c r="R42" s="14">
        <v>-2.2204460492503131E-16</v>
      </c>
      <c r="S42" s="14">
        <v>-1.7028174818012332E-4</v>
      </c>
    </row>
    <row r="43" spans="1:19" ht="15" customHeight="1">
      <c r="A43" s="5">
        <v>2008</v>
      </c>
      <c r="B43" s="6">
        <v>8.4648167901779772</v>
      </c>
      <c r="C43" s="6">
        <v>13.667309648937579</v>
      </c>
      <c r="D43" s="6">
        <v>7.8163694340173109</v>
      </c>
      <c r="E43" s="6">
        <v>11.792371794646588</v>
      </c>
      <c r="F43" s="6">
        <v>19.253351748221942</v>
      </c>
      <c r="G43" s="7"/>
      <c r="H43" s="7">
        <v>9.1936915229635083</v>
      </c>
      <c r="I43" s="7">
        <v>7.5828319360762677</v>
      </c>
      <c r="J43" s="9"/>
      <c r="M43" s="36">
        <v>1.3233676314196714</v>
      </c>
      <c r="N43" s="110">
        <v>1.5543122344752192E-15</v>
      </c>
      <c r="O43" s="110">
        <v>-0.16616166645522679</v>
      </c>
      <c r="P43" s="110">
        <v>-5.8553288617702037E-7</v>
      </c>
      <c r="Q43" s="110">
        <v>4.0417356780970692E-3</v>
      </c>
      <c r="R43" s="14">
        <v>4.4408920985006262E-16</v>
      </c>
      <c r="S43" s="14">
        <v>-5.1994184968817692E-5</v>
      </c>
    </row>
    <row r="44" spans="1:19" ht="15" customHeight="1">
      <c r="A44" s="5">
        <v>2009</v>
      </c>
      <c r="B44" s="6">
        <v>8.6279603033093952</v>
      </c>
      <c r="C44" s="6">
        <v>14.335760226025112</v>
      </c>
      <c r="D44" s="6">
        <v>8.045350311658078</v>
      </c>
      <c r="E44" s="6">
        <v>12.175608993398143</v>
      </c>
      <c r="F44" s="6">
        <v>21.667127705128891</v>
      </c>
      <c r="G44" s="7"/>
      <c r="H44" s="7">
        <v>10.276154114802056</v>
      </c>
      <c r="I44" s="7">
        <v>7.2443835338703506</v>
      </c>
      <c r="J44" s="9"/>
      <c r="M44" s="36">
        <v>1.2611485905334376</v>
      </c>
      <c r="N44" s="110">
        <v>-1.8873791418627661E-15</v>
      </c>
      <c r="O44" s="110">
        <v>-1.9854542997289393E-2</v>
      </c>
      <c r="P44" s="110">
        <v>-6.0368100385232992E-7</v>
      </c>
      <c r="Q44" s="110">
        <v>8.7619901232223185E-3</v>
      </c>
      <c r="R44" s="14">
        <v>4.4408920985006262E-16</v>
      </c>
      <c r="S44" s="14">
        <v>-4.8737123651276804E-5</v>
      </c>
    </row>
    <row r="45" spans="1:19" ht="15" customHeight="1" thickBot="1">
      <c r="A45" s="10">
        <v>2010</v>
      </c>
      <c r="B45" s="11">
        <v>8.6644135620616503</v>
      </c>
      <c r="C45" s="11">
        <v>14.118886888103148</v>
      </c>
      <c r="D45" s="11">
        <v>8.0038782483482578</v>
      </c>
      <c r="E45" s="11">
        <v>12.40091919608634</v>
      </c>
      <c r="F45" s="11">
        <v>20.084081764840356</v>
      </c>
      <c r="G45" s="12"/>
      <c r="H45" s="12">
        <v>10.416716461793545</v>
      </c>
      <c r="I45" s="12">
        <v>7.298379065378013</v>
      </c>
      <c r="J45" s="13"/>
      <c r="M45" s="36">
        <v>1.1749870402941198</v>
      </c>
      <c r="N45" s="110">
        <v>0</v>
      </c>
      <c r="O45" s="110">
        <v>-0.14335757325063625</v>
      </c>
      <c r="P45" s="110">
        <v>-1.1752982862489603E-6</v>
      </c>
      <c r="Q45" s="110">
        <v>1.2900632477327534E-2</v>
      </c>
      <c r="R45" s="14">
        <v>1.7763568394002505E-15</v>
      </c>
      <c r="S45" s="14">
        <v>0</v>
      </c>
    </row>
    <row r="46" spans="1:19" ht="16.05" customHeight="1" thickTop="1">
      <c r="A46" s="28"/>
      <c r="B46" s="14"/>
      <c r="C46" s="29"/>
      <c r="D46" s="29"/>
      <c r="E46" s="29"/>
      <c r="F46" s="28"/>
      <c r="G46" s="28"/>
      <c r="H46" s="28"/>
      <c r="I46" s="28"/>
      <c r="J46" s="28"/>
      <c r="O46" s="14"/>
    </row>
    <row r="47" spans="1:19" ht="15" customHeight="1">
      <c r="A47" s="28" t="s">
        <v>80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9" ht="15" customHeight="1">
      <c r="A48" s="1" t="s">
        <v>33</v>
      </c>
    </row>
  </sheetData>
  <mergeCells count="1">
    <mergeCell ref="A3:J3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Feuil123" enableFormatConditionsCalculation="0">
    <pageSetUpPr fitToPage="1"/>
  </sheetPr>
  <dimension ref="A1:J47"/>
  <sheetViews>
    <sheetView workbookViewId="0">
      <pane xSplit="1" ySplit="4" topLeftCell="B5" activePane="bottomRight" state="frozen"/>
      <selection activeCell="A3" sqref="A3:J3"/>
      <selection pane="topRight" activeCell="A3" sqref="A3:J3"/>
      <selection pane="bottomLeft" activeCell="A3" sqref="A3:J3"/>
      <selection pane="bottomRight"/>
    </sheetView>
  </sheetViews>
  <sheetFormatPr baseColWidth="10" defaultColWidth="10.796875" defaultRowHeight="15" customHeight="1"/>
  <cols>
    <col min="1" max="10" width="12.69921875" style="1" customWidth="1"/>
    <col min="11" max="16384" width="10.796875" style="1"/>
  </cols>
  <sheetData>
    <row r="1" spans="1:10" ht="15" customHeight="1">
      <c r="A1" s="109"/>
    </row>
    <row r="2" spans="1:10" ht="15" customHeight="1" thickBot="1"/>
    <row r="3" spans="1:10" ht="34.950000000000003" customHeight="1" thickTop="1" thickBot="1">
      <c r="A3" s="241" t="s">
        <v>98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</row>
    <row r="5" spans="1:10" ht="15" customHeight="1">
      <c r="A5" s="5">
        <v>1970</v>
      </c>
      <c r="B5" s="6">
        <f>TS5.7!B5/TS5.9!B5</f>
        <v>2.8084788680821982E-2</v>
      </c>
      <c r="C5" s="6">
        <f>TS5.7!C5/TS5.9!C5</f>
        <v>1.4555523665220916E-2</v>
      </c>
      <c r="D5" s="6">
        <f>TS5.7!D5/TS5.9!D5</f>
        <v>6.2651033881415061E-2</v>
      </c>
      <c r="E5" s="6">
        <f>TS5.7!E5/TS5.9!E5</f>
        <v>4.0196984574061914E-2</v>
      </c>
      <c r="F5" s="6">
        <f>TS5.7!F5/TS5.9!F5</f>
        <v>0.10887911699216966</v>
      </c>
      <c r="G5" s="7"/>
      <c r="H5" s="7">
        <f>TS5.7!H5/TS5.9!H5</f>
        <v>0.1547707729164024</v>
      </c>
      <c r="I5" s="7"/>
      <c r="J5" s="8"/>
    </row>
    <row r="6" spans="1:10" ht="15" customHeight="1">
      <c r="A6" s="5">
        <v>1971</v>
      </c>
      <c r="B6" s="6">
        <f>TS5.7!B6/TS5.9!B6</f>
        <v>3.002636513505327E-2</v>
      </c>
      <c r="C6" s="6">
        <f>TS5.7!C6/TS5.9!C6</f>
        <v>1.4842028885656297E-2</v>
      </c>
      <c r="D6" s="6">
        <f>TS5.7!D6/TS5.9!D6</f>
        <v>6.6318191197394932E-2</v>
      </c>
      <c r="E6" s="6">
        <f>TS5.7!E6/TS5.9!E6</f>
        <v>4.3925961777727819E-2</v>
      </c>
      <c r="F6" s="6">
        <f>TS5.7!F6/TS5.9!F6</f>
        <v>0.10377730542561006</v>
      </c>
      <c r="G6" s="7"/>
      <c r="H6" s="7">
        <f>TS5.7!H6/TS5.9!H6</f>
        <v>0.15026196089638255</v>
      </c>
      <c r="I6" s="7"/>
      <c r="J6" s="8"/>
    </row>
    <row r="7" spans="1:10" ht="15" customHeight="1">
      <c r="A7" s="5">
        <v>1972</v>
      </c>
      <c r="B7" s="6">
        <f>TS5.7!B7/TS5.9!B7</f>
        <v>3.2439168250760646E-2</v>
      </c>
      <c r="C7" s="6">
        <f>TS5.7!C7/TS5.9!C7</f>
        <v>1.5112406404977232E-2</v>
      </c>
      <c r="D7" s="6">
        <f>TS5.7!D7/TS5.9!D7</f>
        <v>6.6835919618579348E-2</v>
      </c>
      <c r="E7" s="6">
        <f>TS5.7!E7/TS5.9!E7</f>
        <v>4.8254628331544099E-2</v>
      </c>
      <c r="F7" s="6">
        <f>TS5.7!F7/TS5.9!F7</f>
        <v>0.10161782902566349</v>
      </c>
      <c r="G7" s="7"/>
      <c r="H7" s="7">
        <f>TS5.7!H7/TS5.9!H7</f>
        <v>0.14663006507541357</v>
      </c>
      <c r="I7" s="7"/>
      <c r="J7" s="8"/>
    </row>
    <row r="8" spans="1:10" ht="15" customHeight="1">
      <c r="A8" s="5">
        <v>1973</v>
      </c>
      <c r="B8" s="6">
        <f>TS5.7!B8/TS5.9!B8</f>
        <v>3.0539211340132249E-2</v>
      </c>
      <c r="C8" s="6">
        <f>TS5.7!C8/TS5.9!C8</f>
        <v>1.4722419342849001E-2</v>
      </c>
      <c r="D8" s="6">
        <f>TS5.7!D8/TS5.9!D8</f>
        <v>6.6542571822736818E-2</v>
      </c>
      <c r="E8" s="6">
        <f>TS5.7!E8/TS5.9!E8</f>
        <v>5.2291599793569322E-2</v>
      </c>
      <c r="F8" s="6">
        <f>TS5.7!F8/TS5.9!F8</f>
        <v>0.10218100147275889</v>
      </c>
      <c r="G8" s="7"/>
      <c r="H8" s="7">
        <f>TS5.7!H8/TS5.9!H8</f>
        <v>0.14560013506963582</v>
      </c>
      <c r="I8" s="7"/>
      <c r="J8" s="8"/>
    </row>
    <row r="9" spans="1:10" ht="15" customHeight="1">
      <c r="A9" s="5">
        <v>1974</v>
      </c>
      <c r="B9" s="6">
        <f>TS5.7!B9/TS5.9!B9</f>
        <v>3.2746653828492844E-2</v>
      </c>
      <c r="C9" s="6">
        <f>TS5.7!C9/TS5.9!C9</f>
        <v>1.6170283442308652E-2</v>
      </c>
      <c r="D9" s="6">
        <f>TS5.7!D9/TS5.9!D9</f>
        <v>6.5802097394865922E-2</v>
      </c>
      <c r="E9" s="6">
        <f>TS5.7!E9/TS5.9!E9</f>
        <v>5.3977013612407053E-2</v>
      </c>
      <c r="F9" s="6">
        <f>TS5.7!F9/TS5.9!F9</f>
        <v>9.5832156958053832E-2</v>
      </c>
      <c r="G9" s="7"/>
      <c r="H9" s="7">
        <f>TS5.7!H9/TS5.9!H9</f>
        <v>0.14197770734924031</v>
      </c>
      <c r="I9" s="7"/>
      <c r="J9" s="8"/>
    </row>
    <row r="10" spans="1:10" ht="15" customHeight="1">
      <c r="A10" s="5">
        <v>1975</v>
      </c>
      <c r="B10" s="6">
        <f>TS5.7!B10/TS5.9!B10</f>
        <v>3.55431186767892E-2</v>
      </c>
      <c r="C10" s="6">
        <f>TS5.7!C10/TS5.9!C10</f>
        <v>1.7307706884075763E-2</v>
      </c>
      <c r="D10" s="6">
        <f>TS5.7!D10/TS5.9!D10</f>
        <v>6.7054556572291327E-2</v>
      </c>
      <c r="E10" s="6">
        <f>TS5.7!E10/TS5.9!E10</f>
        <v>5.6229735348020032E-2</v>
      </c>
      <c r="F10" s="6">
        <f>TS5.7!F10/TS5.9!F10</f>
        <v>0.1079476805594775</v>
      </c>
      <c r="G10" s="7"/>
      <c r="H10" s="7">
        <f>TS5.7!H10/TS5.9!H10</f>
        <v>0.13900464066148785</v>
      </c>
      <c r="I10" s="7"/>
      <c r="J10" s="8"/>
    </row>
    <row r="11" spans="1:10" ht="15" customHeight="1">
      <c r="A11" s="5">
        <v>1976</v>
      </c>
      <c r="B11" s="6">
        <f>TS5.7!B11/TS5.9!B11</f>
        <v>3.6177075390504902E-2</v>
      </c>
      <c r="C11" s="6">
        <f>TS5.7!C11/TS5.9!C11</f>
        <v>1.6789246044638623E-2</v>
      </c>
      <c r="D11" s="6">
        <f>TS5.7!D11/TS5.9!D11</f>
        <v>6.8823162318302503E-2</v>
      </c>
      <c r="E11" s="6">
        <f>TS5.7!E11/TS5.9!E11</f>
        <v>6.2502841130893314E-2</v>
      </c>
      <c r="F11" s="6">
        <f>TS5.7!F11/TS5.9!F11</f>
        <v>0.1173540131212121</v>
      </c>
      <c r="G11" s="7"/>
      <c r="H11" s="7">
        <f>TS5.7!H11/TS5.9!H11</f>
        <v>0.14147850269664955</v>
      </c>
      <c r="I11" s="7"/>
      <c r="J11" s="8"/>
    </row>
    <row r="12" spans="1:10" ht="15" customHeight="1">
      <c r="A12" s="5">
        <v>1977</v>
      </c>
      <c r="B12" s="6">
        <f>TS5.7!B12/TS5.9!B12</f>
        <v>3.9651918913324584E-2</v>
      </c>
      <c r="C12" s="6">
        <f>TS5.7!C12/TS5.9!C12</f>
        <v>1.573307754915871E-2</v>
      </c>
      <c r="D12" s="6">
        <f>TS5.7!D12/TS5.9!D12</f>
        <v>6.9759223951601362E-2</v>
      </c>
      <c r="E12" s="6">
        <f>TS5.7!E12/TS5.9!E12</f>
        <v>6.6737443842859887E-2</v>
      </c>
      <c r="F12" s="6">
        <f>TS5.7!F12/TS5.9!F12</f>
        <v>0.12168506647181342</v>
      </c>
      <c r="G12" s="7"/>
      <c r="H12" s="7">
        <f>TS5.7!H12/TS5.9!H12</f>
        <v>0.14297350170361178</v>
      </c>
      <c r="I12" s="7"/>
      <c r="J12" s="8"/>
    </row>
    <row r="13" spans="1:10" ht="15" customHeight="1">
      <c r="A13" s="5">
        <v>1978</v>
      </c>
      <c r="B13" s="6">
        <f>TS5.7!B13/TS5.9!B13</f>
        <v>4.2945515774596349E-2</v>
      </c>
      <c r="C13" s="6">
        <f>TS5.7!C13/TS5.9!C13</f>
        <v>1.4374570107844235E-2</v>
      </c>
      <c r="D13" s="6">
        <f>TS5.7!D13/TS5.9!D13</f>
        <v>7.1697717908382058E-2</v>
      </c>
      <c r="E13" s="6">
        <f>TS5.7!E13/TS5.9!E13</f>
        <v>6.8690601078148214E-2</v>
      </c>
      <c r="F13" s="6">
        <f>TS5.7!F13/TS5.9!F13</f>
        <v>0.12472536505619526</v>
      </c>
      <c r="G13" s="7"/>
      <c r="H13" s="7">
        <f>TS5.7!H13/TS5.9!H13</f>
        <v>0.14759895853059971</v>
      </c>
      <c r="I13" s="7"/>
      <c r="J13" s="8"/>
    </row>
    <row r="14" spans="1:10" ht="15" customHeight="1">
      <c r="A14" s="5">
        <v>1979</v>
      </c>
      <c r="B14" s="6">
        <f>TS5.7!B14/TS5.9!B14</f>
        <v>4.4661919156216631E-2</v>
      </c>
      <c r="C14" s="6">
        <f>TS5.7!C14/TS5.9!C14</f>
        <v>1.4003057789005652E-2</v>
      </c>
      <c r="D14" s="6">
        <f>TS5.7!D14/TS5.9!D14</f>
        <v>7.4641249528632589E-2</v>
      </c>
      <c r="E14" s="6">
        <f>TS5.7!E14/TS5.9!E14</f>
        <v>7.1334157763435282E-2</v>
      </c>
      <c r="F14" s="6">
        <f>TS5.7!F14/TS5.9!F14</f>
        <v>0.12615633709970744</v>
      </c>
      <c r="G14" s="7"/>
      <c r="H14" s="7">
        <f>TS5.7!H14/TS5.9!H14</f>
        <v>0.15130362160106312</v>
      </c>
      <c r="I14" s="7"/>
      <c r="J14" s="8"/>
    </row>
    <row r="15" spans="1:10" ht="15" customHeight="1">
      <c r="A15" s="5">
        <v>1980</v>
      </c>
      <c r="B15" s="6">
        <f>TS5.7!B15/TS5.9!B15</f>
        <v>4.5120499309028533E-2</v>
      </c>
      <c r="C15" s="6">
        <f>TS5.7!C15/TS5.9!C15</f>
        <v>1.7540905884350776E-2</v>
      </c>
      <c r="D15" s="6">
        <f>TS5.7!D15/TS5.9!D15</f>
        <v>7.9512889440012738E-2</v>
      </c>
      <c r="E15" s="6">
        <f>TS5.7!E15/TS5.9!E15</f>
        <v>7.8067601406653669E-2</v>
      </c>
      <c r="F15" s="6">
        <f>TS5.7!F15/TS5.9!F15</f>
        <v>0.13302437131016795</v>
      </c>
      <c r="G15" s="7"/>
      <c r="H15" s="7">
        <f>TS5.7!H15/TS5.9!H15</f>
        <v>0.15249340724395888</v>
      </c>
      <c r="I15" s="7"/>
      <c r="J15" s="8"/>
    </row>
    <row r="16" spans="1:10" ht="15" customHeight="1">
      <c r="A16" s="5">
        <v>1981</v>
      </c>
      <c r="B16" s="6">
        <f>TS5.7!B16/TS5.9!B16</f>
        <v>4.4509372300727594E-2</v>
      </c>
      <c r="C16" s="6">
        <f>TS5.7!C16/TS5.9!C16</f>
        <v>2.1824159108662575E-2</v>
      </c>
      <c r="D16" s="6">
        <f>TS5.7!D16/TS5.9!D16</f>
        <v>8.4648773852086565E-2</v>
      </c>
      <c r="E16" s="6">
        <f>TS5.7!E16/TS5.9!E16</f>
        <v>8.9072648768659224E-2</v>
      </c>
      <c r="F16" s="6">
        <f>TS5.7!F16/TS5.9!F16</f>
        <v>0.13492276262411704</v>
      </c>
      <c r="G16" s="7"/>
      <c r="H16" s="7">
        <f>TS5.7!H16/TS5.9!H16</f>
        <v>0.15746297152021949</v>
      </c>
      <c r="I16" s="7"/>
      <c r="J16" s="8"/>
    </row>
    <row r="17" spans="1:10" ht="15" customHeight="1">
      <c r="A17" s="5">
        <v>1982</v>
      </c>
      <c r="B17" s="6">
        <f>TS5.7!B17/TS5.9!B17</f>
        <v>4.4085697462535871E-2</v>
      </c>
      <c r="C17" s="6">
        <f>TS5.7!C17/TS5.9!C17</f>
        <v>2.2858734609348109E-2</v>
      </c>
      <c r="D17" s="6">
        <f>TS5.7!D17/TS5.9!D17</f>
        <v>8.5144151763996201E-2</v>
      </c>
      <c r="E17" s="6">
        <f>TS5.7!E17/TS5.9!E17</f>
        <v>9.6150644751934508E-2</v>
      </c>
      <c r="F17" s="6">
        <f>TS5.7!F17/TS5.9!F17</f>
        <v>0.14133610955485393</v>
      </c>
      <c r="G17" s="7"/>
      <c r="H17" s="7">
        <f>TS5.7!H17/TS5.9!H17</f>
        <v>0.15814977352736415</v>
      </c>
      <c r="I17" s="7"/>
      <c r="J17" s="8"/>
    </row>
    <row r="18" spans="1:10" ht="15" customHeight="1">
      <c r="A18" s="5">
        <v>1983</v>
      </c>
      <c r="B18" s="6">
        <f>TS5.7!B18/TS5.9!B18</f>
        <v>4.5469963895147264E-2</v>
      </c>
      <c r="C18" s="6">
        <f>TS5.7!C18/TS5.9!C18</f>
        <v>2.3001526017104739E-2</v>
      </c>
      <c r="D18" s="6">
        <f>TS5.7!D18/TS5.9!D18</f>
        <v>8.3906648581254503E-2</v>
      </c>
      <c r="E18" s="6">
        <f>TS5.7!E18/TS5.9!E18</f>
        <v>0.10243821399753321</v>
      </c>
      <c r="F18" s="6">
        <f>TS5.7!F18/TS5.9!F18</f>
        <v>0.15120781713905529</v>
      </c>
      <c r="G18" s="7"/>
      <c r="H18" s="7">
        <f>TS5.7!H18/TS5.9!H18</f>
        <v>0.15349995948279266</v>
      </c>
      <c r="I18" s="7"/>
      <c r="J18" s="8"/>
    </row>
    <row r="19" spans="1:10" ht="15" customHeight="1">
      <c r="A19" s="5">
        <v>1984</v>
      </c>
      <c r="B19" s="6">
        <f>TS5.7!B19/TS5.9!B19</f>
        <v>4.7821058417911996E-2</v>
      </c>
      <c r="C19" s="6">
        <f>TS5.7!C19/TS5.9!C19</f>
        <v>2.3611008743044119E-2</v>
      </c>
      <c r="D19" s="6">
        <f>TS5.7!D19/TS5.9!D19</f>
        <v>8.4566040964959593E-2</v>
      </c>
      <c r="E19" s="6">
        <f>TS5.7!E19/TS5.9!E19</f>
        <v>0.11033680433329962</v>
      </c>
      <c r="F19" s="6">
        <f>TS5.7!F19/TS5.9!F19</f>
        <v>0.15913841644234888</v>
      </c>
      <c r="G19" s="7"/>
      <c r="H19" s="7">
        <f>TS5.7!H19/TS5.9!H19</f>
        <v>0.15130330377316145</v>
      </c>
      <c r="I19" s="7"/>
      <c r="J19" s="8"/>
    </row>
    <row r="20" spans="1:10" ht="15" customHeight="1">
      <c r="A20" s="5">
        <v>1985</v>
      </c>
      <c r="B20" s="6">
        <f>TS5.7!B20/TS5.9!B20</f>
        <v>5.0073413939354779E-2</v>
      </c>
      <c r="C20" s="6">
        <f>TS5.7!C20/TS5.9!C20</f>
        <v>2.3364958866405102E-2</v>
      </c>
      <c r="D20" s="6">
        <f>TS5.7!D20/TS5.9!D20</f>
        <v>8.8378057950708133E-2</v>
      </c>
      <c r="E20" s="6">
        <f>TS5.7!E20/TS5.9!E20</f>
        <v>0.10759975231896558</v>
      </c>
      <c r="F20" s="6">
        <f>TS5.7!F20/TS5.9!F20</f>
        <v>0.1705256459702616</v>
      </c>
      <c r="G20" s="7"/>
      <c r="H20" s="7">
        <f>TS5.7!H20/TS5.9!H20</f>
        <v>0.15341555451185607</v>
      </c>
      <c r="I20" s="7"/>
      <c r="J20" s="8"/>
    </row>
    <row r="21" spans="1:10" ht="15" customHeight="1">
      <c r="A21" s="5">
        <v>1986</v>
      </c>
      <c r="B21" s="6">
        <f>TS5.7!B21/TS5.9!B21</f>
        <v>5.3309622340103495E-2</v>
      </c>
      <c r="C21" s="6">
        <f>TS5.7!C21/TS5.9!C21</f>
        <v>2.5726309270569805E-2</v>
      </c>
      <c r="D21" s="6">
        <f>TS5.7!D21/TS5.9!D21</f>
        <v>9.27258348863996E-2</v>
      </c>
      <c r="E21" s="6">
        <f>TS5.7!E21/TS5.9!E21</f>
        <v>0.10192807283676059</v>
      </c>
      <c r="F21" s="6">
        <f>TS5.7!F21/TS5.9!F21</f>
        <v>0.17760212295680355</v>
      </c>
      <c r="G21" s="7"/>
      <c r="H21" s="7">
        <f>TS5.7!H21/TS5.9!H21</f>
        <v>0.1561209395387812</v>
      </c>
      <c r="I21" s="7"/>
      <c r="J21" s="8"/>
    </row>
    <row r="22" spans="1:10" ht="15" customHeight="1">
      <c r="A22" s="5">
        <v>1987</v>
      </c>
      <c r="B22" s="6">
        <f>TS5.7!B22/TS5.9!B22</f>
        <v>5.7391274020489748E-2</v>
      </c>
      <c r="C22" s="6">
        <f>TS5.7!C22/TS5.9!C22</f>
        <v>3.2940036483266828E-2</v>
      </c>
      <c r="D22" s="6">
        <f>TS5.7!D22/TS5.9!D22</f>
        <v>9.2113445596619034E-2</v>
      </c>
      <c r="E22" s="6">
        <f>TS5.7!E22/TS5.9!E22</f>
        <v>0.10009722352906289</v>
      </c>
      <c r="F22" s="6">
        <f>TS5.7!F22/TS5.9!F22</f>
        <v>0.19588046183497373</v>
      </c>
      <c r="G22" s="7"/>
      <c r="H22" s="7">
        <f>TS5.7!H22/TS5.9!H22</f>
        <v>0.15544333093634649</v>
      </c>
      <c r="I22" s="7"/>
      <c r="J22" s="8"/>
    </row>
    <row r="23" spans="1:10" ht="15" customHeight="1">
      <c r="A23" s="5">
        <v>1988</v>
      </c>
      <c r="B23" s="6">
        <f>TS5.7!B23/TS5.9!B23</f>
        <v>6.1177732938706299E-2</v>
      </c>
      <c r="C23" s="6">
        <f>TS5.7!C23/TS5.9!C23</f>
        <v>4.2046000657347073E-2</v>
      </c>
      <c r="D23" s="6">
        <f>TS5.7!D23/TS5.9!D23</f>
        <v>8.9718414546746519E-2</v>
      </c>
      <c r="E23" s="6">
        <f>TS5.7!E23/TS5.9!E23</f>
        <v>0.10308871947978297</v>
      </c>
      <c r="F23" s="6">
        <f>TS5.7!F23/TS5.9!F23</f>
        <v>0.22477857740916563</v>
      </c>
      <c r="G23" s="7"/>
      <c r="H23" s="7">
        <f>TS5.7!H23/TS5.9!H23</f>
        <v>0.14981595320682192</v>
      </c>
      <c r="I23" s="7"/>
      <c r="J23" s="8"/>
    </row>
    <row r="24" spans="1:10" ht="15" customHeight="1">
      <c r="A24" s="5">
        <v>1989</v>
      </c>
      <c r="B24" s="6">
        <f>TS5.7!B24/TS5.9!B24</f>
        <v>6.5454828150952965E-2</v>
      </c>
      <c r="C24" s="6">
        <f>TS5.7!C24/TS5.9!C24</f>
        <v>4.9143135833988362E-2</v>
      </c>
      <c r="D24" s="6">
        <f>TS5.7!D24/TS5.9!D24</f>
        <v>9.6516639765736281E-2</v>
      </c>
      <c r="E24" s="6">
        <f>TS5.7!E24/TS5.9!E24</f>
        <v>0.1120452796244825</v>
      </c>
      <c r="F24" s="6">
        <f>TS5.7!F24/TS5.9!F24</f>
        <v>0.23011093952619802</v>
      </c>
      <c r="G24" s="7"/>
      <c r="H24" s="7">
        <f>TS5.7!H24/TS5.9!H24</f>
        <v>0.14461406291107629</v>
      </c>
      <c r="I24" s="7"/>
      <c r="J24" s="8"/>
    </row>
    <row r="25" spans="1:10" ht="15" customHeight="1">
      <c r="A25" s="5">
        <v>1990</v>
      </c>
      <c r="B25" s="6">
        <f>TS5.7!B25/TS5.9!B25</f>
        <v>6.8408577586534597E-2</v>
      </c>
      <c r="C25" s="6">
        <f>TS5.7!C25/TS5.9!C25</f>
        <v>5.1611781468385264E-2</v>
      </c>
      <c r="D25" s="6">
        <f>TS5.7!D25/TS5.9!D25</f>
        <v>0.10354726146681718</v>
      </c>
      <c r="E25" s="6">
        <f>TS5.7!E25/TS5.9!E25</f>
        <v>0.12012270619229226</v>
      </c>
      <c r="F25" s="6">
        <f>TS5.7!F25/TS5.9!F25</f>
        <v>0.23349127977462464</v>
      </c>
      <c r="G25" s="7"/>
      <c r="H25" s="7">
        <f>TS5.7!H25/TS5.9!H25</f>
        <v>0.1438830569109088</v>
      </c>
      <c r="I25" s="7">
        <f>TS5.7!I25/TS5.9!I25</f>
        <v>0.1792206924207993</v>
      </c>
      <c r="J25" s="9"/>
    </row>
    <row r="26" spans="1:10" ht="15" customHeight="1">
      <c r="A26" s="5">
        <v>1991</v>
      </c>
      <c r="B26" s="6">
        <f>TS5.7!B26/TS5.9!B26</f>
        <v>6.8394068207046299E-2</v>
      </c>
      <c r="C26" s="6">
        <f>TS5.7!C26/TS5.9!C26</f>
        <v>5.0526871197848544E-2</v>
      </c>
      <c r="D26" s="6">
        <f>TS5.7!D26/TS5.9!D26</f>
        <v>0.10145446583551856</v>
      </c>
      <c r="E26" s="6">
        <f>TS5.7!E26/TS5.9!E26</f>
        <v>0.12434320563588126</v>
      </c>
      <c r="F26" s="6">
        <f>TS5.7!F26/TS5.9!F26</f>
        <v>0.22945976252820741</v>
      </c>
      <c r="G26" s="7"/>
      <c r="H26" s="7">
        <f>TS5.7!H26/TS5.9!H26</f>
        <v>0.14469874320539658</v>
      </c>
      <c r="I26" s="7">
        <f>TS5.7!I26/TS5.9!I26</f>
        <v>0.18431605990350272</v>
      </c>
      <c r="J26" s="9"/>
    </row>
    <row r="27" spans="1:10" ht="15" customHeight="1">
      <c r="A27" s="5">
        <v>1992</v>
      </c>
      <c r="B27" s="6">
        <f>TS5.7!B27/TS5.9!B27</f>
        <v>6.7623129154685366E-2</v>
      </c>
      <c r="C27" s="6">
        <f>TS5.7!C27/TS5.9!C27</f>
        <v>4.6508840018259258E-2</v>
      </c>
      <c r="D27" s="6">
        <f>TS5.7!D27/TS5.9!D27</f>
        <v>0.1093480684147851</v>
      </c>
      <c r="E27" s="6">
        <f>TS5.7!E27/TS5.9!E27</f>
        <v>0.12699517164536855</v>
      </c>
      <c r="F27" s="6">
        <f>TS5.7!F27/TS5.9!F27</f>
        <v>0.23604945791923398</v>
      </c>
      <c r="G27" s="7"/>
      <c r="H27" s="7">
        <f>TS5.7!H27/TS5.9!H27</f>
        <v>0.146491190675577</v>
      </c>
      <c r="I27" s="7">
        <f>TS5.7!I27/TS5.9!I27</f>
        <v>0.1868431867551224</v>
      </c>
      <c r="J27" s="9"/>
    </row>
    <row r="28" spans="1:10" ht="15" customHeight="1">
      <c r="A28" s="5">
        <v>1993</v>
      </c>
      <c r="B28" s="6">
        <f>TS5.7!B28/TS5.9!B28</f>
        <v>6.943948499928132E-2</v>
      </c>
      <c r="C28" s="6">
        <f>TS5.7!C28/TS5.9!C28</f>
        <v>4.0881891619974742E-2</v>
      </c>
      <c r="D28" s="6">
        <f>TS5.7!D28/TS5.9!D28</f>
        <v>0.12201642193278109</v>
      </c>
      <c r="E28" s="6">
        <f>TS5.7!E28/TS5.9!E28</f>
        <v>0.13052174445580986</v>
      </c>
      <c r="F28" s="6">
        <f>TS5.7!F28/TS5.9!F28</f>
        <v>0.24579248518508556</v>
      </c>
      <c r="G28" s="7"/>
      <c r="H28" s="7">
        <f>TS5.7!H28/TS5.9!H28</f>
        <v>0.14921230987508613</v>
      </c>
      <c r="I28" s="7">
        <f>TS5.7!I28/TS5.9!I28</f>
        <v>0.19077350928374731</v>
      </c>
      <c r="J28" s="9"/>
    </row>
    <row r="29" spans="1:10" ht="15" customHeight="1">
      <c r="A29" s="5">
        <v>1994</v>
      </c>
      <c r="B29" s="6">
        <f>TS5.7!B29/TS5.9!B29</f>
        <v>7.2514862494782353E-2</v>
      </c>
      <c r="C29" s="6">
        <f>TS5.7!C29/TS5.9!C29</f>
        <v>3.7588029154313855E-2</v>
      </c>
      <c r="D29" s="6">
        <f>TS5.7!D29/TS5.9!D29</f>
        <v>0.1251245966362988</v>
      </c>
      <c r="E29" s="6">
        <f>TS5.7!E29/TS5.9!E29</f>
        <v>0.12897624172342237</v>
      </c>
      <c r="F29" s="6">
        <f>TS5.7!F29/TS5.9!F29</f>
        <v>0.24809312742446002</v>
      </c>
      <c r="G29" s="7"/>
      <c r="H29" s="7">
        <f>TS5.7!H29/TS5.9!H29</f>
        <v>0.15284248727244887</v>
      </c>
      <c r="I29" s="7">
        <f>TS5.7!I29/TS5.9!I29</f>
        <v>0.19592643258853931</v>
      </c>
      <c r="J29" s="9"/>
    </row>
    <row r="30" spans="1:10" ht="15" customHeight="1">
      <c r="A30" s="5">
        <v>1995</v>
      </c>
      <c r="B30" s="6">
        <f>TS5.7!B30/TS5.9!B30</f>
        <v>7.6997680436608457E-2</v>
      </c>
      <c r="C30" s="6">
        <f>TS5.7!C30/TS5.9!C30</f>
        <v>3.8352066987640848E-2</v>
      </c>
      <c r="D30" s="6">
        <f>TS5.7!D30/TS5.9!D30</f>
        <v>0.12754037399377591</v>
      </c>
      <c r="E30" s="6">
        <f>TS5.7!E30/TS5.9!E30</f>
        <v>0.12381053646405772</v>
      </c>
      <c r="F30" s="6">
        <f>TS5.7!F30/TS5.9!F30</f>
        <v>0.25394414482398125</v>
      </c>
      <c r="G30" s="7"/>
      <c r="H30" s="7">
        <f>TS5.7!H30/TS5.9!H30</f>
        <v>0.15677512167638649</v>
      </c>
      <c r="I30" s="7">
        <f>TS5.7!I30/TS5.9!I30</f>
        <v>0.19981145415979257</v>
      </c>
      <c r="J30" s="9"/>
    </row>
    <row r="31" spans="1:10" ht="15" customHeight="1">
      <c r="A31" s="5">
        <v>1996</v>
      </c>
      <c r="B31" s="6">
        <f>TS5.7!B31/TS5.9!B31</f>
        <v>8.2013293275653779E-2</v>
      </c>
      <c r="C31" s="6">
        <f>TS5.7!C31/TS5.9!C31</f>
        <v>4.0723822241733806E-2</v>
      </c>
      <c r="D31" s="6">
        <f>TS5.7!D31/TS5.9!D31</f>
        <v>0.13355761057407581</v>
      </c>
      <c r="E31" s="6">
        <f>TS5.7!E31/TS5.9!E31</f>
        <v>0.12451203825721664</v>
      </c>
      <c r="F31" s="6">
        <f>TS5.7!F31/TS5.9!F31</f>
        <v>0.2574235460973876</v>
      </c>
      <c r="G31" s="7"/>
      <c r="H31" s="7">
        <f>TS5.7!H31/TS5.9!H31</f>
        <v>0.15640866648593377</v>
      </c>
      <c r="I31" s="7">
        <f>TS5.7!I31/TS5.9!I31</f>
        <v>0.20013165112452</v>
      </c>
      <c r="J31" s="9"/>
    </row>
    <row r="32" spans="1:10" ht="15" customHeight="1">
      <c r="A32" s="5">
        <v>1997</v>
      </c>
      <c r="B32" s="6">
        <f>TS5.7!B32/TS5.9!B32</f>
        <v>8.6208392359892541E-2</v>
      </c>
      <c r="C32" s="6">
        <f>TS5.7!C32/TS5.9!C32</f>
        <v>4.3992279287625113E-2</v>
      </c>
      <c r="D32" s="6">
        <f>TS5.7!D32/TS5.9!D32</f>
        <v>0.14158487211464738</v>
      </c>
      <c r="E32" s="6">
        <f>TS5.7!E32/TS5.9!E32</f>
        <v>0.13624240572849464</v>
      </c>
      <c r="F32" s="6">
        <f>TS5.7!F32/TS5.9!F32</f>
        <v>0.26005915186197381</v>
      </c>
      <c r="G32" s="7"/>
      <c r="H32" s="7">
        <f>TS5.7!H32/TS5.9!H32</f>
        <v>0.15579637164673046</v>
      </c>
      <c r="I32" s="7">
        <f>TS5.7!I32/TS5.9!I32</f>
        <v>0.20045254353711259</v>
      </c>
      <c r="J32" s="9"/>
    </row>
    <row r="33" spans="1:10" ht="15" customHeight="1">
      <c r="A33" s="5">
        <v>1998</v>
      </c>
      <c r="B33" s="6">
        <f>TS5.7!B33/TS5.9!B33</f>
        <v>8.7452736802740488E-2</v>
      </c>
      <c r="C33" s="6">
        <f>TS5.7!C33/TS5.9!C33</f>
        <v>4.3868575410242826E-2</v>
      </c>
      <c r="D33" s="6">
        <f>TS5.7!D33/TS5.9!D33</f>
        <v>0.15480851677917978</v>
      </c>
      <c r="E33" s="6">
        <f>TS5.7!E33/TS5.9!E33</f>
        <v>0.14793025696828277</v>
      </c>
      <c r="F33" s="6">
        <f>TS5.7!F33/TS5.9!F33</f>
        <v>0.27043238391784424</v>
      </c>
      <c r="G33" s="7"/>
      <c r="H33" s="7">
        <f>TS5.7!H33/TS5.9!H33</f>
        <v>0.16065285683705366</v>
      </c>
      <c r="I33" s="7">
        <f>TS5.7!I33/TS5.9!I33</f>
        <v>0.20537498395937595</v>
      </c>
      <c r="J33" s="9"/>
    </row>
    <row r="34" spans="1:10" ht="15" customHeight="1">
      <c r="A34" s="5">
        <v>1999</v>
      </c>
      <c r="B34" s="6">
        <f>TS5.7!B34/TS5.9!B34</f>
        <v>8.663797996137905E-2</v>
      </c>
      <c r="C34" s="6">
        <f>TS5.7!C34/TS5.9!C34</f>
        <v>4.1967531119213169E-2</v>
      </c>
      <c r="D34" s="6">
        <f>TS5.7!D34/TS5.9!D34</f>
        <v>0.17180085300598821</v>
      </c>
      <c r="E34" s="6">
        <f>TS5.7!E34/TS5.9!E34</f>
        <v>0.16496289071680267</v>
      </c>
      <c r="F34" s="6">
        <f>TS5.7!F34/TS5.9!F34</f>
        <v>0.27675977905833377</v>
      </c>
      <c r="G34" s="7"/>
      <c r="H34" s="7">
        <f>TS5.7!H34/TS5.9!H34</f>
        <v>0.15861984959721187</v>
      </c>
      <c r="I34" s="7">
        <f>TS5.7!I34/TS5.9!I34</f>
        <v>0.20884179514220186</v>
      </c>
      <c r="J34" s="9"/>
    </row>
    <row r="35" spans="1:10" ht="15" customHeight="1">
      <c r="A35" s="5">
        <v>2000</v>
      </c>
      <c r="B35" s="6">
        <f>TS5.7!B35/TS5.9!B35</f>
        <v>9.1146696622516121E-2</v>
      </c>
      <c r="C35" s="6">
        <f>TS5.7!C35/TS5.9!C35</f>
        <v>4.1333948387977909E-2</v>
      </c>
      <c r="D35" s="6">
        <f>TS5.7!D35/TS5.9!D35</f>
        <v>0.19193590872976635</v>
      </c>
      <c r="E35" s="6">
        <f>TS5.7!E35/TS5.9!E35</f>
        <v>0.18053610197909828</v>
      </c>
      <c r="F35" s="6">
        <f>TS5.7!F35/TS5.9!F35</f>
        <v>0.28761872859437021</v>
      </c>
      <c r="G35" s="7"/>
      <c r="H35" s="7">
        <f>TS5.7!H35/TS5.9!H35</f>
        <v>0.15327747447661796</v>
      </c>
      <c r="I35" s="7">
        <f>TS5.7!I35/TS5.9!I35</f>
        <v>0.21399552654402706</v>
      </c>
      <c r="J35" s="9"/>
    </row>
    <row r="36" spans="1:10" ht="15" customHeight="1">
      <c r="A36" s="5">
        <v>2001</v>
      </c>
      <c r="B36" s="6">
        <f>TS5.7!B36/TS5.9!B36</f>
        <v>9.9047399003668643E-2</v>
      </c>
      <c r="C36" s="6">
        <f>TS5.7!C36/TS5.9!C36</f>
        <v>3.9906282994166424E-2</v>
      </c>
      <c r="D36" s="6">
        <f>TS5.7!D36/TS5.9!D36</f>
        <v>0.20598936660854913</v>
      </c>
      <c r="E36" s="6">
        <f>TS5.7!E36/TS5.9!E36</f>
        <v>0.19229290667505863</v>
      </c>
      <c r="F36" s="6">
        <f>TS5.7!F36/TS5.9!F36</f>
        <v>0.30597618129124438</v>
      </c>
      <c r="G36" s="7"/>
      <c r="H36" s="7">
        <f>TS5.7!H36/TS5.9!H36</f>
        <v>0.15421892126035477</v>
      </c>
      <c r="I36" s="7">
        <f>TS5.7!I36/TS5.9!I36</f>
        <v>0.22393693793715996</v>
      </c>
      <c r="J36" s="9"/>
    </row>
    <row r="37" spans="1:10" ht="15" customHeight="1">
      <c r="A37" s="5">
        <v>2002</v>
      </c>
      <c r="B37" s="6">
        <f>TS5.7!B37/TS5.9!B37</f>
        <v>0.10671883391354328</v>
      </c>
      <c r="C37" s="6">
        <f>TS5.7!C37/TS5.9!C37</f>
        <v>3.9028623454403416E-2</v>
      </c>
      <c r="D37" s="6">
        <f>TS5.7!D37/TS5.9!D37</f>
        <v>0.21481917034997022</v>
      </c>
      <c r="E37" s="6">
        <f>TS5.7!E37/TS5.9!E37</f>
        <v>0.19946494755243693</v>
      </c>
      <c r="F37" s="6">
        <f>TS5.7!F37/TS5.9!F37</f>
        <v>0.31449733771442406</v>
      </c>
      <c r="G37" s="7"/>
      <c r="H37" s="7">
        <f>TS5.7!H37/TS5.9!H37</f>
        <v>0.15625088979922383</v>
      </c>
      <c r="I37" s="7">
        <f>TS5.7!I37/TS5.9!I37</f>
        <v>0.22686571049275062</v>
      </c>
      <c r="J37" s="9"/>
    </row>
    <row r="38" spans="1:10" ht="15" customHeight="1">
      <c r="A38" s="5">
        <v>2003</v>
      </c>
      <c r="B38" s="6">
        <f>TS5.7!B38/TS5.9!B38</f>
        <v>0.11158183470450649</v>
      </c>
      <c r="C38" s="6">
        <f>TS5.7!C38/TS5.9!C38</f>
        <v>4.0263531440842819E-2</v>
      </c>
      <c r="D38" s="6">
        <f>TS5.7!D38/TS5.9!D38</f>
        <v>0.21926135152872422</v>
      </c>
      <c r="E38" s="6">
        <f>TS5.7!E38/TS5.9!E38</f>
        <v>0.20337696690309431</v>
      </c>
      <c r="F38" s="6">
        <f>TS5.7!F38/TS5.9!F38</f>
        <v>0.31464670244797083</v>
      </c>
      <c r="G38" s="7"/>
      <c r="H38" s="7">
        <f>TS5.7!H38/TS5.9!H38</f>
        <v>0.15208544887244294</v>
      </c>
      <c r="I38" s="7">
        <f>TS5.7!I38/TS5.9!I38</f>
        <v>0.22621306587150991</v>
      </c>
      <c r="J38" s="9"/>
    </row>
    <row r="39" spans="1:10" ht="15" customHeight="1">
      <c r="A39" s="5">
        <v>2004</v>
      </c>
      <c r="B39" s="6">
        <f>TS5.7!B39/TS5.9!B39</f>
        <v>0.11737347164518973</v>
      </c>
      <c r="C39" s="6">
        <f>TS5.7!C39/TS5.9!C39</f>
        <v>4.5052729114734638E-2</v>
      </c>
      <c r="D39" s="6">
        <f>TS5.7!D39/TS5.9!D39</f>
        <v>0.22016026462042945</v>
      </c>
      <c r="E39" s="6">
        <f>TS5.7!E39/TS5.9!E39</f>
        <v>0.21663843165156635</v>
      </c>
      <c r="F39" s="6">
        <f>TS5.7!F39/TS5.9!F39</f>
        <v>0.33014899384989627</v>
      </c>
      <c r="G39" s="7"/>
      <c r="H39" s="7">
        <f>TS5.7!H39/TS5.9!H39</f>
        <v>0.14358009151655624</v>
      </c>
      <c r="I39" s="7">
        <f>TS5.7!I39/TS5.9!I39</f>
        <v>0.23122589983377248</v>
      </c>
      <c r="J39" s="9"/>
    </row>
    <row r="40" spans="1:10" ht="15" customHeight="1">
      <c r="A40" s="5">
        <v>2005</v>
      </c>
      <c r="B40" s="6">
        <f>TS5.7!B40/TS5.9!B40</f>
        <v>0.12375095103768798</v>
      </c>
      <c r="C40" s="6">
        <f>TS5.7!C40/TS5.9!C40</f>
        <v>5.5308777608219055E-2</v>
      </c>
      <c r="D40" s="6">
        <f>TS5.7!D40/TS5.9!D40</f>
        <v>0.23003476710169435</v>
      </c>
      <c r="E40" s="6">
        <f>TS5.7!E40/TS5.9!E40</f>
        <v>0.23742675183327577</v>
      </c>
      <c r="F40" s="6">
        <f>TS5.7!F40/TS5.9!F40</f>
        <v>0.35123970750168715</v>
      </c>
      <c r="G40" s="7"/>
      <c r="H40" s="7">
        <f>TS5.7!H40/TS5.9!H40</f>
        <v>0.13551582202130016</v>
      </c>
      <c r="I40" s="7">
        <f>TS5.7!I40/TS5.9!I40</f>
        <v>0.22966857514771238</v>
      </c>
      <c r="J40" s="9"/>
    </row>
    <row r="41" spans="1:10" ht="15" customHeight="1">
      <c r="A41" s="5">
        <v>2006</v>
      </c>
      <c r="B41" s="6">
        <f>TS5.7!B41/TS5.9!B41</f>
        <v>0.13108137813199383</v>
      </c>
      <c r="C41" s="6">
        <f>TS5.7!C41/TS5.9!C41</f>
        <v>6.4373880341510301E-2</v>
      </c>
      <c r="D41" s="6">
        <f>TS5.7!D41/TS5.9!D41</f>
        <v>0.23761403616025556</v>
      </c>
      <c r="E41" s="6">
        <f>TS5.7!E41/TS5.9!E41</f>
        <v>0.25281367785821268</v>
      </c>
      <c r="F41" s="6">
        <f>TS5.7!F41/TS5.9!F41</f>
        <v>0.35444642661652409</v>
      </c>
      <c r="G41" s="7"/>
      <c r="H41" s="7">
        <f>TS5.7!H41/TS5.9!H41</f>
        <v>0.13221927413627899</v>
      </c>
      <c r="I41" s="7">
        <f>TS5.7!I41/TS5.9!I41</f>
        <v>0.22776640534911369</v>
      </c>
      <c r="J41" s="9"/>
    </row>
    <row r="42" spans="1:10" ht="15" customHeight="1">
      <c r="A42" s="5">
        <v>2007</v>
      </c>
      <c r="B42" s="6">
        <f>TS5.7!B42/TS5.9!B42</f>
        <v>0.14118927632364847</v>
      </c>
      <c r="C42" s="6">
        <f>TS5.7!C42/TS5.9!C42</f>
        <v>6.7389743602271041E-2</v>
      </c>
      <c r="D42" s="6">
        <f>TS5.7!D42/TS5.9!D42</f>
        <v>0.24893659291314232</v>
      </c>
      <c r="E42" s="6">
        <f>TS5.7!E42/TS5.9!E42</f>
        <v>0.25550352873839299</v>
      </c>
      <c r="F42" s="6">
        <f>TS5.7!F42/TS5.9!F42</f>
        <v>0.36887389221815775</v>
      </c>
      <c r="G42" s="7"/>
      <c r="H42" s="7">
        <f>TS5.7!H42/TS5.9!H42</f>
        <v>0.13244328359555044</v>
      </c>
      <c r="I42" s="7">
        <f>TS5.7!I42/TS5.9!I42</f>
        <v>0.23140866026964657</v>
      </c>
      <c r="J42" s="9"/>
    </row>
    <row r="43" spans="1:10" ht="15" customHeight="1">
      <c r="A43" s="5">
        <v>2008</v>
      </c>
      <c r="B43" s="6">
        <f>TS5.7!B43/TS5.9!B43</f>
        <v>0.14554921115516517</v>
      </c>
      <c r="C43" s="6">
        <f>TS5.7!C43/TS5.9!C43</f>
        <v>6.5900126135520959E-2</v>
      </c>
      <c r="D43" s="6">
        <f>TS5.7!D43/TS5.9!D43</f>
        <v>0.25884359301749105</v>
      </c>
      <c r="E43" s="6">
        <f>TS5.7!E43/TS5.9!E43</f>
        <v>0.25539362711837482</v>
      </c>
      <c r="F43" s="6">
        <f>TS5.7!F43/TS5.9!F43</f>
        <v>0.3903136480142963</v>
      </c>
      <c r="G43" s="7"/>
      <c r="H43" s="7">
        <f>TS5.7!H43/TS5.9!H43</f>
        <v>0.13402375715339193</v>
      </c>
      <c r="I43" s="7">
        <f>TS5.7!I43/TS5.9!I43</f>
        <v>0.23341332967635767</v>
      </c>
      <c r="J43" s="9"/>
    </row>
    <row r="44" spans="1:10" ht="15" customHeight="1">
      <c r="A44" s="5">
        <v>2009</v>
      </c>
      <c r="B44" s="6">
        <f>TS5.7!B44/TS5.9!B44</f>
        <v>0.14612051211831326</v>
      </c>
      <c r="C44" s="6">
        <f>TS5.7!C44/TS5.9!C44</f>
        <v>6.2040377566723454E-2</v>
      </c>
      <c r="D44" s="6">
        <f>TS5.7!D44/TS5.9!D44</f>
        <v>0.25831412360493355</v>
      </c>
      <c r="E44" s="6">
        <f>TS5.7!E44/TS5.9!E44</f>
        <v>0.25391776813313743</v>
      </c>
      <c r="F44" s="6">
        <f>TS5.7!F44/TS5.9!F44</f>
        <v>0.38108518794343077</v>
      </c>
      <c r="G44" s="7"/>
      <c r="H44" s="7">
        <f>TS5.7!H44/TS5.9!H44</f>
        <v>0.13449643526328292</v>
      </c>
      <c r="I44" s="7">
        <f>TS5.7!I44/TS5.9!I44</f>
        <v>0.2377188143324229</v>
      </c>
      <c r="J44" s="9"/>
    </row>
    <row r="45" spans="1:10" ht="15" customHeight="1" thickBot="1">
      <c r="A45" s="10">
        <v>2010</v>
      </c>
      <c r="B45" s="11">
        <f>TS5.7!B45/TS5.9!B45</f>
        <v>0.14728461554865144</v>
      </c>
      <c r="C45" s="11">
        <f>TS5.7!C45/TS5.9!C45</f>
        <v>6.2337139838253661E-2</v>
      </c>
      <c r="D45" s="11">
        <f>TS5.7!D45/TS5.9!D45</f>
        <v>0.28181880021923911</v>
      </c>
      <c r="E45" s="11">
        <f>TS5.7!E45/TS5.9!E45</f>
        <v>0.25296133666622583</v>
      </c>
      <c r="F45" s="11">
        <f>TS5.7!F45/TS5.9!F45</f>
        <v>0.37566533563337445</v>
      </c>
      <c r="G45" s="12"/>
      <c r="H45" s="12">
        <f>TS5.7!H45/TS5.9!H45</f>
        <v>0.13271831991587688</v>
      </c>
      <c r="I45" s="12">
        <f>TS5.7!I45/TS5.9!I45</f>
        <v>0.24476601385333144</v>
      </c>
      <c r="J45" s="13"/>
    </row>
    <row r="46" spans="1:10" ht="16.05" customHeight="1" thickTop="1">
      <c r="A46" s="28"/>
      <c r="B46" s="14"/>
      <c r="C46" s="29"/>
      <c r="D46" s="29"/>
      <c r="E46" s="29"/>
      <c r="F46" s="28"/>
      <c r="G46" s="28"/>
      <c r="H46" s="28"/>
      <c r="I46" s="28"/>
      <c r="J46" s="28"/>
    </row>
    <row r="47" spans="1:10" ht="1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</row>
  </sheetData>
  <mergeCells count="1">
    <mergeCell ref="A3:J3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U5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0.796875" defaultRowHeight="15" customHeight="1"/>
  <cols>
    <col min="1" max="13" width="10.796875" style="1" customWidth="1"/>
    <col min="14" max="21" width="10.796875" customWidth="1"/>
    <col min="22" max="16384" width="10.796875" style="1"/>
  </cols>
  <sheetData>
    <row r="2" spans="1:10" ht="15" customHeight="1" thickBot="1"/>
    <row r="3" spans="1:10" ht="34.950000000000003" customHeight="1" thickTop="1" thickBot="1">
      <c r="A3" s="241" t="s">
        <v>96</v>
      </c>
      <c r="B3" s="242"/>
      <c r="C3" s="242"/>
      <c r="D3" s="242"/>
      <c r="E3" s="242"/>
      <c r="F3" s="242"/>
      <c r="G3" s="242"/>
      <c r="H3" s="242"/>
      <c r="I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139"/>
    </row>
    <row r="5" spans="1:10" ht="15" customHeight="1">
      <c r="A5" s="5">
        <v>1970</v>
      </c>
      <c r="B5" s="6">
        <v>0.80423959287393343</v>
      </c>
      <c r="C5" s="6">
        <v>0.29818465780953252</v>
      </c>
      <c r="D5" s="6">
        <v>0.33119105945314004</v>
      </c>
      <c r="E5" s="6">
        <v>0.62074259789005981</v>
      </c>
      <c r="F5" s="6">
        <v>0.59113134910641008</v>
      </c>
      <c r="G5" s="6"/>
      <c r="H5" s="7">
        <v>0.78700242629357409</v>
      </c>
      <c r="I5" s="8"/>
    </row>
    <row r="6" spans="1:10" ht="15" customHeight="1">
      <c r="A6" s="5">
        <v>1971</v>
      </c>
      <c r="B6" s="6">
        <v>0.79702133510545492</v>
      </c>
      <c r="C6" s="6">
        <v>0.26582115171921505</v>
      </c>
      <c r="D6" s="6">
        <v>0.33119105945314004</v>
      </c>
      <c r="E6" s="6">
        <v>0.57029135858157876</v>
      </c>
      <c r="F6" s="6">
        <v>0.59440348103180041</v>
      </c>
      <c r="G6" s="6"/>
      <c r="H6" s="7">
        <v>0.78240536327347132</v>
      </c>
      <c r="I6" s="8"/>
    </row>
    <row r="7" spans="1:10" ht="15" customHeight="1">
      <c r="A7" s="5">
        <v>1972</v>
      </c>
      <c r="B7" s="6">
        <v>0.86291332193585157</v>
      </c>
      <c r="C7" s="6">
        <v>0.34266948558044819</v>
      </c>
      <c r="D7" s="6">
        <v>0.32315838292551607</v>
      </c>
      <c r="E7" s="6">
        <v>0.57329423340195662</v>
      </c>
      <c r="F7" s="6">
        <v>0.58393092739988461</v>
      </c>
      <c r="G7" s="6"/>
      <c r="H7" s="7">
        <v>0.77958878261435338</v>
      </c>
      <c r="I7" s="8"/>
    </row>
    <row r="8" spans="1:10" ht="15" customHeight="1">
      <c r="A8" s="5">
        <v>1973</v>
      </c>
      <c r="B8" s="6">
        <v>0.76565862346843261</v>
      </c>
      <c r="C8" s="6">
        <v>0.34671831626012589</v>
      </c>
      <c r="D8" s="6">
        <v>0.31642363278136731</v>
      </c>
      <c r="E8" s="6">
        <v>0.58669654358488565</v>
      </c>
      <c r="F8" s="6">
        <v>0.50582503142869129</v>
      </c>
      <c r="G8" s="6"/>
      <c r="H8" s="7">
        <v>0.74421938320926606</v>
      </c>
      <c r="I8" s="8"/>
    </row>
    <row r="9" spans="1:10" ht="15" customHeight="1">
      <c r="A9" s="5">
        <v>1974</v>
      </c>
      <c r="B9" s="6">
        <v>0.4903041309057326</v>
      </c>
      <c r="C9" s="6">
        <v>0.27948613256600496</v>
      </c>
      <c r="D9" s="6">
        <v>0.30877318406432053</v>
      </c>
      <c r="E9" s="6">
        <v>0.49686598450190517</v>
      </c>
      <c r="F9" s="6">
        <v>0.43347806939897576</v>
      </c>
      <c r="G9" s="6"/>
      <c r="H9" s="7">
        <v>0.64378882839183793</v>
      </c>
      <c r="I9" s="8"/>
    </row>
    <row r="10" spans="1:10" ht="15" customHeight="1">
      <c r="A10" s="5">
        <v>1975</v>
      </c>
      <c r="B10" s="6">
        <v>0.42021769886816546</v>
      </c>
      <c r="C10" s="6">
        <v>0.24089155587349367</v>
      </c>
      <c r="D10" s="6">
        <v>0.30717312028860777</v>
      </c>
      <c r="E10" s="6">
        <v>0.45114479239800659</v>
      </c>
      <c r="F10" s="6">
        <v>0.40736324782910122</v>
      </c>
      <c r="G10" s="6"/>
      <c r="H10" s="7">
        <v>0.56039259422236043</v>
      </c>
      <c r="I10" s="8"/>
    </row>
    <row r="11" spans="1:10" ht="15" customHeight="1">
      <c r="A11" s="5">
        <v>1976</v>
      </c>
      <c r="B11" s="6">
        <v>0.49706664615063306</v>
      </c>
      <c r="C11" s="6">
        <v>0.25126480129642093</v>
      </c>
      <c r="D11" s="6">
        <v>0.30540003380161501</v>
      </c>
      <c r="E11" s="6">
        <v>0.44742082003511385</v>
      </c>
      <c r="F11" s="6">
        <v>0.39201489546208673</v>
      </c>
      <c r="G11" s="6"/>
      <c r="H11" s="7">
        <v>0.54723722237443317</v>
      </c>
      <c r="I11" s="8"/>
    </row>
    <row r="12" spans="1:10" ht="15" customHeight="1">
      <c r="A12" s="5">
        <v>1977</v>
      </c>
      <c r="B12" s="6">
        <v>0.47338481638623942</v>
      </c>
      <c r="C12" s="6">
        <v>0.26093514781257759</v>
      </c>
      <c r="D12" s="6">
        <v>0.29740250944853247</v>
      </c>
      <c r="E12" s="6">
        <v>0.40394529165125725</v>
      </c>
      <c r="F12" s="6">
        <v>0.38565967042842492</v>
      </c>
      <c r="G12" s="6"/>
      <c r="H12" s="7">
        <v>0.55540146305837468</v>
      </c>
      <c r="I12" s="8"/>
    </row>
    <row r="13" spans="1:10" ht="15" customHeight="1">
      <c r="A13" s="5">
        <v>1978</v>
      </c>
      <c r="B13" s="6">
        <v>0.4184612875898151</v>
      </c>
      <c r="C13" s="6">
        <v>0.27895954648963656</v>
      </c>
      <c r="D13" s="6">
        <v>0.28704436599461053</v>
      </c>
      <c r="E13" s="6">
        <v>0.40399688104593318</v>
      </c>
      <c r="F13" s="6">
        <v>0.37746744692078332</v>
      </c>
      <c r="G13" s="6"/>
      <c r="H13" s="7">
        <v>0.5859361289883569</v>
      </c>
      <c r="I13" s="8"/>
    </row>
    <row r="14" spans="1:10" ht="15" customHeight="1">
      <c r="A14" s="5">
        <v>1979</v>
      </c>
      <c r="B14" s="6">
        <v>0.41532179112193596</v>
      </c>
      <c r="C14" s="6">
        <v>0.2915523784424276</v>
      </c>
      <c r="D14" s="6">
        <v>0.2695640707818665</v>
      </c>
      <c r="E14" s="6">
        <v>0.40688006618921924</v>
      </c>
      <c r="F14" s="6">
        <v>0.37662546095055527</v>
      </c>
      <c r="G14" s="6"/>
      <c r="H14" s="7">
        <v>0.61957395592143427</v>
      </c>
      <c r="I14" s="8"/>
    </row>
    <row r="15" spans="1:10" ht="15" customHeight="1">
      <c r="A15" s="5">
        <v>1980</v>
      </c>
      <c r="B15" s="6">
        <v>0.45157751092220993</v>
      </c>
      <c r="C15" s="6">
        <v>0.2698641021715053</v>
      </c>
      <c r="D15" s="6">
        <v>0.25090495390860346</v>
      </c>
      <c r="E15" s="6">
        <v>0.38864586904991316</v>
      </c>
      <c r="F15" s="6">
        <v>0.37106274588398774</v>
      </c>
      <c r="G15" s="6"/>
      <c r="H15" s="7">
        <v>0.63279322885846701</v>
      </c>
      <c r="I15" s="8"/>
    </row>
    <row r="16" spans="1:10" ht="15" customHeight="1">
      <c r="A16" s="5">
        <v>1981</v>
      </c>
      <c r="B16" s="6">
        <v>0.45228082652288126</v>
      </c>
      <c r="C16" s="6">
        <v>0.26410614298723084</v>
      </c>
      <c r="D16" s="6">
        <v>0.25595888281141682</v>
      </c>
      <c r="E16" s="6">
        <v>0.34456256523736539</v>
      </c>
      <c r="F16" s="6">
        <v>0.38128000706193699</v>
      </c>
      <c r="G16" s="6"/>
      <c r="H16" s="7">
        <v>0.62312414813434158</v>
      </c>
      <c r="I16" s="8"/>
    </row>
    <row r="17" spans="1:9" ht="15" customHeight="1">
      <c r="A17" s="5">
        <v>1982</v>
      </c>
      <c r="B17" s="6">
        <v>0.44884047917309133</v>
      </c>
      <c r="C17" s="6">
        <v>0.26950879911940673</v>
      </c>
      <c r="D17" s="6">
        <v>0.28189330997933915</v>
      </c>
      <c r="E17" s="6">
        <v>0.31034564585727237</v>
      </c>
      <c r="F17" s="6">
        <v>0.39461762097084813</v>
      </c>
      <c r="G17" s="6"/>
      <c r="H17" s="7">
        <v>0.59717475674196219</v>
      </c>
      <c r="I17" s="8"/>
    </row>
    <row r="18" spans="1:9" ht="15" customHeight="1">
      <c r="A18" s="5">
        <v>1983</v>
      </c>
      <c r="B18" s="6">
        <v>0.48714292439982704</v>
      </c>
      <c r="C18" s="6">
        <v>0.302000207554254</v>
      </c>
      <c r="D18" s="6">
        <v>0.30594373093771765</v>
      </c>
      <c r="E18" s="6">
        <v>0.33250160470417495</v>
      </c>
      <c r="F18" s="6">
        <v>0.40647998970933613</v>
      </c>
      <c r="G18" s="6"/>
      <c r="H18" s="7">
        <v>0.61883271599544898</v>
      </c>
      <c r="I18" s="8"/>
    </row>
    <row r="19" spans="1:9" ht="15" customHeight="1">
      <c r="A19" s="5">
        <v>1984</v>
      </c>
      <c r="B19" s="6">
        <v>0.49200595060017188</v>
      </c>
      <c r="C19" s="6">
        <v>0.36103759956244613</v>
      </c>
      <c r="D19" s="6">
        <v>0.32646873793473696</v>
      </c>
      <c r="E19" s="6">
        <v>0.39319411124345865</v>
      </c>
      <c r="F19" s="6">
        <v>0.42487341361968356</v>
      </c>
      <c r="G19" s="6"/>
      <c r="H19" s="7">
        <v>0.64508934865119816</v>
      </c>
      <c r="I19" s="8"/>
    </row>
    <row r="20" spans="1:9" ht="15" customHeight="1">
      <c r="A20" s="5">
        <v>1985</v>
      </c>
      <c r="B20" s="6">
        <v>0.5199694849486669</v>
      </c>
      <c r="C20" s="6">
        <v>0.40626487416066637</v>
      </c>
      <c r="D20" s="6">
        <v>0.3475918189412851</v>
      </c>
      <c r="E20" s="6">
        <v>0.48681413240678695</v>
      </c>
      <c r="F20" s="6">
        <v>0.44113761628814602</v>
      </c>
      <c r="G20" s="6"/>
      <c r="H20" s="7">
        <v>0.65768222053585335</v>
      </c>
      <c r="I20" s="9"/>
    </row>
    <row r="21" spans="1:9" ht="15" customHeight="1">
      <c r="A21" s="5">
        <v>1986</v>
      </c>
      <c r="B21" s="6">
        <v>0.59271530390982852</v>
      </c>
      <c r="C21" s="6">
        <v>0.45828308614600555</v>
      </c>
      <c r="D21" s="6">
        <v>0.36447152961726026</v>
      </c>
      <c r="E21" s="6">
        <v>0.60504591548559994</v>
      </c>
      <c r="F21" s="6">
        <v>0.49449122609508156</v>
      </c>
      <c r="G21" s="6"/>
      <c r="H21" s="7">
        <v>0.6829763640030706</v>
      </c>
      <c r="I21" s="9"/>
    </row>
    <row r="22" spans="1:9" ht="15" customHeight="1">
      <c r="A22" s="5">
        <v>1987</v>
      </c>
      <c r="B22" s="6">
        <v>0.61400705071841399</v>
      </c>
      <c r="C22" s="6">
        <v>0.49040510595389081</v>
      </c>
      <c r="D22" s="6">
        <v>0.37597120061248024</v>
      </c>
      <c r="E22" s="6">
        <v>0.62945294038895183</v>
      </c>
      <c r="F22" s="6">
        <v>0.57894471456578367</v>
      </c>
      <c r="G22" s="6"/>
      <c r="H22" s="7">
        <v>0.6922944280386677</v>
      </c>
      <c r="I22" s="9"/>
    </row>
    <row r="23" spans="1:9" ht="15" customHeight="1">
      <c r="A23" s="5">
        <v>1988</v>
      </c>
      <c r="B23" s="6">
        <v>0.61612895904888376</v>
      </c>
      <c r="C23" s="6">
        <v>0.52672337665967062</v>
      </c>
      <c r="D23" s="6">
        <v>0.38373384285426665</v>
      </c>
      <c r="E23" s="6">
        <v>0.65371860643670476</v>
      </c>
      <c r="F23" s="6">
        <v>0.6988149362361884</v>
      </c>
      <c r="G23" s="6"/>
      <c r="H23" s="7">
        <v>0.67863625205934708</v>
      </c>
      <c r="I23" s="9"/>
    </row>
    <row r="24" spans="1:9" ht="15" customHeight="1">
      <c r="A24" s="5">
        <v>1989</v>
      </c>
      <c r="B24" s="6">
        <v>0.66590237169115996</v>
      </c>
      <c r="C24" s="6">
        <v>0.58340434883020909</v>
      </c>
      <c r="D24" s="6">
        <v>0.38646331713188031</v>
      </c>
      <c r="E24" s="6">
        <v>0.73873027326378304</v>
      </c>
      <c r="F24" s="6">
        <v>0.77003468340642656</v>
      </c>
      <c r="G24" s="6"/>
      <c r="H24" s="7">
        <v>0.66976242717712031</v>
      </c>
      <c r="I24" s="9"/>
    </row>
    <row r="25" spans="1:9" ht="15" customHeight="1">
      <c r="A25" s="5">
        <v>1990</v>
      </c>
      <c r="B25" s="6">
        <v>0.68507216896957035</v>
      </c>
      <c r="C25" s="6">
        <v>0.52617892494422591</v>
      </c>
      <c r="D25" s="6">
        <v>0.38659003655112545</v>
      </c>
      <c r="E25" s="6">
        <v>0.72384543778630728</v>
      </c>
      <c r="F25" s="6">
        <v>0.83811934723968273</v>
      </c>
      <c r="G25" s="6"/>
      <c r="H25" s="7">
        <v>0.65114366096278442</v>
      </c>
      <c r="I25" s="9">
        <v>0.60525112066599562</v>
      </c>
    </row>
    <row r="26" spans="1:9" ht="15" customHeight="1">
      <c r="A26" s="5">
        <v>1991</v>
      </c>
      <c r="B26" s="6">
        <v>0.75289203886256029</v>
      </c>
      <c r="C26" s="6">
        <v>0.43696823827535169</v>
      </c>
      <c r="D26" s="6">
        <v>0.35487010850168144</v>
      </c>
      <c r="E26" s="6">
        <v>0.68292075735352109</v>
      </c>
      <c r="F26" s="6">
        <v>0.89617413257259737</v>
      </c>
      <c r="G26" s="6"/>
      <c r="H26" s="7">
        <v>0.64877746606273634</v>
      </c>
      <c r="I26" s="9">
        <v>0.61861726163578845</v>
      </c>
    </row>
    <row r="27" spans="1:9" ht="15" customHeight="1">
      <c r="A27" s="5">
        <v>1992</v>
      </c>
      <c r="B27" s="6">
        <v>0.88292985629565879</v>
      </c>
      <c r="C27" s="6">
        <v>0.40905664588361201</v>
      </c>
      <c r="D27" s="6">
        <v>0.34453253239269377</v>
      </c>
      <c r="E27" s="6">
        <v>0.69469429956391116</v>
      </c>
      <c r="F27" s="6">
        <v>0.95386652881709688</v>
      </c>
      <c r="G27" s="6"/>
      <c r="H27" s="7">
        <v>0.67701275616896683</v>
      </c>
      <c r="I27" s="9">
        <v>0.66790875215850198</v>
      </c>
    </row>
    <row r="28" spans="1:9" ht="15" customHeight="1">
      <c r="A28" s="5">
        <v>1993</v>
      </c>
      <c r="B28" s="6">
        <v>0.95213226102518733</v>
      </c>
      <c r="C28" s="6">
        <v>0.39725903910937421</v>
      </c>
      <c r="D28" s="6">
        <v>0.36913965586234476</v>
      </c>
      <c r="E28" s="6">
        <v>0.71592883968277854</v>
      </c>
      <c r="F28" s="6">
        <v>1.0168735192556553</v>
      </c>
      <c r="G28" s="6"/>
      <c r="H28" s="7">
        <v>0.73315970235972117</v>
      </c>
      <c r="I28" s="9">
        <v>0.71057386216983565</v>
      </c>
    </row>
    <row r="29" spans="1:9" ht="15" customHeight="1">
      <c r="A29" s="5">
        <v>1994</v>
      </c>
      <c r="B29" s="6">
        <v>0.94843191383603265</v>
      </c>
      <c r="C29" s="6">
        <v>0.44280272267291476</v>
      </c>
      <c r="D29" s="6">
        <v>0.40179245981779121</v>
      </c>
      <c r="E29" s="6">
        <v>0.69035296207186347</v>
      </c>
      <c r="F29" s="6">
        <v>1.0028320808408575</v>
      </c>
      <c r="G29" s="6"/>
      <c r="H29" s="7">
        <v>0.76682832840663018</v>
      </c>
      <c r="I29" s="9">
        <v>0.73342195808570554</v>
      </c>
    </row>
    <row r="30" spans="1:9" ht="15" customHeight="1">
      <c r="A30" s="5">
        <v>1995</v>
      </c>
      <c r="B30" s="6">
        <v>0.99796878457487437</v>
      </c>
      <c r="C30" s="6">
        <v>0.47435713481604386</v>
      </c>
      <c r="D30" s="6">
        <v>0.40874874539979927</v>
      </c>
      <c r="E30" s="6">
        <v>0.63559454061509713</v>
      </c>
      <c r="F30" s="6">
        <v>1.0254818124345317</v>
      </c>
      <c r="G30" s="6"/>
      <c r="H30" s="7">
        <v>0.76257216832895502</v>
      </c>
      <c r="I30" s="9">
        <v>0.74452184008126543</v>
      </c>
    </row>
    <row r="31" spans="1:9" ht="15" customHeight="1">
      <c r="A31" s="5">
        <v>1996</v>
      </c>
      <c r="B31" s="6">
        <v>1.0806995932324577</v>
      </c>
      <c r="C31" s="6">
        <v>0.47687325430137051</v>
      </c>
      <c r="D31" s="6">
        <v>0.43120939982918821</v>
      </c>
      <c r="E31" s="6">
        <v>0.65885681712305522</v>
      </c>
      <c r="F31" s="6">
        <v>1.1209089403370964</v>
      </c>
      <c r="G31" s="6"/>
      <c r="H31" s="7">
        <v>0.82381393523088964</v>
      </c>
      <c r="I31" s="9">
        <v>0.75112874538240493</v>
      </c>
    </row>
    <row r="32" spans="1:9" ht="15" customHeight="1">
      <c r="A32" s="5">
        <v>1997</v>
      </c>
      <c r="B32" s="6">
        <v>1.1627592338038455</v>
      </c>
      <c r="C32" s="6">
        <v>0.43659050467169697</v>
      </c>
      <c r="D32" s="6">
        <v>0.48517771407674787</v>
      </c>
      <c r="E32" s="6">
        <v>0.71114240306334653</v>
      </c>
      <c r="F32" s="6">
        <v>1.2388981045685434</v>
      </c>
      <c r="G32" s="6"/>
      <c r="H32" s="7">
        <v>0.9036554809857491</v>
      </c>
      <c r="I32" s="9">
        <v>0.79444875776397517</v>
      </c>
    </row>
    <row r="33" spans="1:9" ht="15" customHeight="1">
      <c r="A33" s="5">
        <v>1998</v>
      </c>
      <c r="B33" s="6">
        <v>1.2568168927040726</v>
      </c>
      <c r="C33" s="6">
        <v>0.39856538120984947</v>
      </c>
      <c r="D33" s="6">
        <v>0.54036843059659323</v>
      </c>
      <c r="E33" s="6">
        <v>0.75389537521857741</v>
      </c>
      <c r="F33" s="6">
        <v>1.3851026569298586</v>
      </c>
      <c r="G33" s="6"/>
      <c r="H33" s="7">
        <v>0.92105814996245894</v>
      </c>
      <c r="I33" s="9">
        <v>0.84493633226228748</v>
      </c>
    </row>
    <row r="34" spans="1:9" ht="15" customHeight="1">
      <c r="A34" s="5">
        <v>1999</v>
      </c>
      <c r="B34" s="6">
        <v>1.3401919107443789</v>
      </c>
      <c r="C34" s="6">
        <v>0.4994077093512021</v>
      </c>
      <c r="D34" s="6">
        <v>0.59114367207547547</v>
      </c>
      <c r="E34" s="6">
        <v>0.83520065363842122</v>
      </c>
      <c r="F34" s="6">
        <v>1.5110992556647316</v>
      </c>
      <c r="G34" s="6"/>
      <c r="H34" s="7">
        <v>0.95148698913779439</v>
      </c>
      <c r="I34" s="9">
        <v>0.89919600776268349</v>
      </c>
    </row>
    <row r="35" spans="1:9" ht="15" customHeight="1">
      <c r="A35" s="5">
        <v>2000</v>
      </c>
      <c r="B35" s="6">
        <v>1.2791996192925534</v>
      </c>
      <c r="C35" s="6">
        <v>0.55506553280123794</v>
      </c>
      <c r="D35" s="6">
        <v>0.61104303258526471</v>
      </c>
      <c r="E35" s="6">
        <v>0.86511308753562999</v>
      </c>
      <c r="F35" s="6">
        <v>1.4851159855093772</v>
      </c>
      <c r="G35" s="6"/>
      <c r="H35" s="7">
        <v>0.98619612170593007</v>
      </c>
      <c r="I35" s="9">
        <v>0.93682864450127845</v>
      </c>
    </row>
    <row r="36" spans="1:9" ht="15" customHeight="1">
      <c r="A36" s="5">
        <v>2001</v>
      </c>
      <c r="B36" s="6">
        <v>1.1419237652655745</v>
      </c>
      <c r="C36" s="6">
        <v>0.47944894080363493</v>
      </c>
      <c r="D36" s="6">
        <v>0.58756716497313377</v>
      </c>
      <c r="E36" s="6">
        <v>0.82015906495035362</v>
      </c>
      <c r="F36" s="6">
        <v>1.3830827214171593</v>
      </c>
      <c r="G36" s="6"/>
      <c r="H36" s="7">
        <v>0.95451000935354191</v>
      </c>
      <c r="I36" s="9">
        <v>0.9593668564810347</v>
      </c>
    </row>
    <row r="37" spans="1:9" ht="15" customHeight="1">
      <c r="A37" s="5">
        <v>2002</v>
      </c>
      <c r="B37" s="6">
        <v>1.0206876797374849</v>
      </c>
      <c r="C37" s="6">
        <v>0.44008960513277423</v>
      </c>
      <c r="D37" s="6">
        <v>0.53198608891813115</v>
      </c>
      <c r="E37" s="6">
        <v>0.776107032903121</v>
      </c>
      <c r="F37" s="6">
        <v>1.2365524473122995</v>
      </c>
      <c r="G37" s="6"/>
      <c r="H37" s="7">
        <v>0.90480122957003839</v>
      </c>
      <c r="I37" s="9">
        <v>0.91975591851715954</v>
      </c>
    </row>
    <row r="38" spans="1:9" ht="15" customHeight="1">
      <c r="A38" s="5">
        <v>2003</v>
      </c>
      <c r="B38" s="6">
        <v>0.99886993137424485</v>
      </c>
      <c r="C38" s="6">
        <v>0.49138149496214573</v>
      </c>
      <c r="D38" s="6">
        <v>0.5098802278401996</v>
      </c>
      <c r="E38" s="6">
        <v>0.76631002260556313</v>
      </c>
      <c r="F38" s="6">
        <v>1.1252721400082861</v>
      </c>
      <c r="G38" s="6"/>
      <c r="H38" s="7">
        <v>0.91892923182294473</v>
      </c>
      <c r="I38" s="9">
        <v>0.81837195683092101</v>
      </c>
    </row>
    <row r="39" spans="1:9" ht="15" customHeight="1">
      <c r="A39" s="5">
        <v>2004</v>
      </c>
      <c r="B39" s="6">
        <v>1.0569166971805197</v>
      </c>
      <c r="C39" s="6">
        <v>0.55242451168717399</v>
      </c>
      <c r="D39" s="6">
        <v>0.53067660550458717</v>
      </c>
      <c r="E39" s="6">
        <v>0.7674794572092084</v>
      </c>
      <c r="F39" s="6">
        <v>1.1388780815377435</v>
      </c>
      <c r="G39" s="6"/>
      <c r="H39" s="7">
        <v>0.96909458737882315</v>
      </c>
      <c r="I39" s="9">
        <v>0.79107283871695522</v>
      </c>
    </row>
    <row r="40" spans="1:9" ht="15" customHeight="1">
      <c r="A40" s="5">
        <v>2005</v>
      </c>
      <c r="B40" s="6">
        <v>1.0303759487379605</v>
      </c>
      <c r="C40" s="6">
        <v>0.64366238845408963</v>
      </c>
      <c r="D40" s="6">
        <v>0.53704691748993194</v>
      </c>
      <c r="E40" s="6">
        <v>0.7657792068269843</v>
      </c>
      <c r="F40" s="6">
        <v>1.2221735827009346</v>
      </c>
      <c r="G40" s="6"/>
      <c r="H40" s="7">
        <v>1.0115596321788833</v>
      </c>
      <c r="I40" s="9">
        <v>0.81463046239401304</v>
      </c>
    </row>
    <row r="41" spans="1:9" ht="15" customHeight="1">
      <c r="A41" s="5">
        <v>2006</v>
      </c>
      <c r="B41" s="6">
        <v>1.0089528833060606</v>
      </c>
      <c r="C41" s="6">
        <v>0.70052086008764081</v>
      </c>
      <c r="D41" s="6">
        <v>0.5661351752630559</v>
      </c>
      <c r="E41" s="6">
        <v>0.78432774393026028</v>
      </c>
      <c r="F41" s="6">
        <v>1.3094254353971007</v>
      </c>
      <c r="G41" s="6"/>
      <c r="H41" s="7">
        <v>1.0314018884602105</v>
      </c>
      <c r="I41" s="9">
        <v>0.84520632950667107</v>
      </c>
    </row>
    <row r="42" spans="1:9" ht="15" customHeight="1">
      <c r="A42" s="5">
        <v>2007</v>
      </c>
      <c r="B42" s="6">
        <v>1.0028743340026582</v>
      </c>
      <c r="C42" s="6">
        <v>0.64919270657538075</v>
      </c>
      <c r="D42" s="6">
        <v>0.60044665358757465</v>
      </c>
      <c r="E42" s="6">
        <v>0.7999088632934005</v>
      </c>
      <c r="F42" s="6">
        <v>1.2995251353249588</v>
      </c>
      <c r="G42" s="6"/>
      <c r="H42" s="7">
        <v>1.0331690715519257</v>
      </c>
      <c r="I42" s="9">
        <v>0.91346654606254896</v>
      </c>
    </row>
    <row r="43" spans="1:9" ht="15" customHeight="1">
      <c r="A43" s="5">
        <v>2008</v>
      </c>
      <c r="B43" s="6">
        <v>0.91822403619828052</v>
      </c>
      <c r="C43" s="6">
        <v>0.51740096920864409</v>
      </c>
      <c r="D43" s="6">
        <v>0.549970367135594</v>
      </c>
      <c r="E43" s="6">
        <v>0.75379525870688924</v>
      </c>
      <c r="F43" s="6">
        <v>1.1516910391527948</v>
      </c>
      <c r="G43" s="6"/>
      <c r="H43" s="7">
        <v>0.93677287429566647</v>
      </c>
      <c r="I43" s="9">
        <v>0.8799969980487311</v>
      </c>
    </row>
    <row r="44" spans="1:9" ht="15" customHeight="1">
      <c r="A44" s="5">
        <v>2009</v>
      </c>
      <c r="B44" s="6">
        <v>0.891090829891513</v>
      </c>
      <c r="C44" s="6">
        <v>0.43065523475985662</v>
      </c>
      <c r="D44" s="6">
        <v>0.49576921871572288</v>
      </c>
      <c r="E44" s="6">
        <v>0.72217571755463128</v>
      </c>
      <c r="F44" s="6">
        <v>1.1268455184305159</v>
      </c>
      <c r="G44" s="6"/>
      <c r="H44" s="7">
        <v>0.88572864193274436</v>
      </c>
      <c r="I44" s="9">
        <v>0.73824504926348622</v>
      </c>
    </row>
    <row r="45" spans="1:9" ht="15" customHeight="1" thickBot="1">
      <c r="A45" s="10">
        <v>2010</v>
      </c>
      <c r="B45" s="11">
        <v>0.94996666834845822</v>
      </c>
      <c r="C45" s="11">
        <v>0.45008880592152789</v>
      </c>
      <c r="D45" s="11">
        <v>0.51682728056869232</v>
      </c>
      <c r="E45" s="11">
        <v>0.73303097911383619</v>
      </c>
      <c r="F45" s="11">
        <v>1.1453547672308837</v>
      </c>
      <c r="G45" s="11"/>
      <c r="H45" s="12">
        <v>0.95070346907964953</v>
      </c>
      <c r="I45" s="13">
        <v>0.67354774488659319</v>
      </c>
    </row>
    <row r="46" spans="1:9" ht="16.05" customHeight="1" thickTop="1">
      <c r="I46" s="14"/>
    </row>
    <row r="47" spans="1:9" ht="15" customHeight="1">
      <c r="A47" s="143" t="s">
        <v>78</v>
      </c>
      <c r="I47" s="14"/>
    </row>
    <row r="48" spans="1:9" ht="15" customHeight="1">
      <c r="I48" s="14"/>
    </row>
    <row r="49" spans="9:9" ht="15" customHeight="1">
      <c r="I49" s="14"/>
    </row>
    <row r="50" spans="9:9" ht="15" customHeight="1">
      <c r="I50" s="14"/>
    </row>
    <row r="51" spans="9:9" ht="15" customHeight="1">
      <c r="I51" s="14"/>
    </row>
    <row r="52" spans="9:9" ht="15" customHeight="1">
      <c r="I52" s="14"/>
    </row>
    <row r="53" spans="9:9" ht="15" customHeight="1">
      <c r="I53" s="14"/>
    </row>
    <row r="54" spans="9:9" ht="15" customHeight="1">
      <c r="I54" s="14"/>
    </row>
    <row r="55" spans="9:9" ht="15" customHeight="1">
      <c r="I55" s="14"/>
    </row>
    <row r="56" spans="9:9" ht="15" customHeight="1">
      <c r="I56" s="14"/>
    </row>
    <row r="57" spans="9:9" ht="15" customHeight="1">
      <c r="I57" s="14"/>
    </row>
  </sheetData>
  <mergeCells count="1">
    <mergeCell ref="A3:I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L5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3.19921875" defaultRowHeight="15" customHeight="1"/>
  <cols>
    <col min="1" max="16384" width="13.19921875" style="1"/>
  </cols>
  <sheetData>
    <row r="2" spans="1:12" ht="15" customHeight="1" thickBot="1"/>
    <row r="3" spans="1:12" ht="34.950000000000003" customHeight="1" thickTop="1" thickBot="1">
      <c r="A3" s="241" t="s">
        <v>97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2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  <c r="L4" s="37" t="s">
        <v>8</v>
      </c>
    </row>
    <row r="5" spans="1:12" ht="15" customHeight="1">
      <c r="A5" s="5">
        <v>1970</v>
      </c>
      <c r="B5" s="6">
        <v>4.297545105238239</v>
      </c>
      <c r="C5" s="6">
        <v>3.6734021076995744</v>
      </c>
      <c r="D5" s="7">
        <v>2.9471467172127812</v>
      </c>
      <c r="E5" s="6">
        <v>4.0431553207071627</v>
      </c>
      <c r="F5" s="6">
        <v>4.2453350440712141</v>
      </c>
      <c r="G5" s="7">
        <v>2.8585680514788598</v>
      </c>
      <c r="H5" s="6">
        <v>3.2805829141213199</v>
      </c>
      <c r="I5" s="7">
        <v>4.0769995723783499</v>
      </c>
      <c r="J5" s="9"/>
      <c r="L5" s="36">
        <f t="shared" ref="L5:L45" si="0">AVERAGE(D5:G5)</f>
        <v>3.5235512833675044</v>
      </c>
    </row>
    <row r="6" spans="1:12" ht="15" customHeight="1">
      <c r="A6" s="5">
        <v>1971</v>
      </c>
      <c r="B6" s="6">
        <v>4.2123665034272175</v>
      </c>
      <c r="C6" s="6">
        <v>4.0952574263677786</v>
      </c>
      <c r="D6" s="7">
        <v>2.894384217441567</v>
      </c>
      <c r="E6" s="6">
        <v>3.9618628351753924</v>
      </c>
      <c r="F6" s="6">
        <v>4.4965628009993743</v>
      </c>
      <c r="G6" s="7">
        <v>2.9084210036058171</v>
      </c>
      <c r="H6" s="6">
        <v>3.3446158886669992</v>
      </c>
      <c r="I6" s="7">
        <v>4.1699062902909505</v>
      </c>
      <c r="J6" s="9"/>
      <c r="L6" s="36">
        <f t="shared" si="0"/>
        <v>3.5653077143055376</v>
      </c>
    </row>
    <row r="7" spans="1:12" ht="15" customHeight="1">
      <c r="A7" s="5">
        <v>1972</v>
      </c>
      <c r="B7" s="6">
        <v>4.3615499358256162</v>
      </c>
      <c r="C7" s="6">
        <v>4.6259660352773091</v>
      </c>
      <c r="D7" s="7">
        <v>2.8916988103676422</v>
      </c>
      <c r="E7" s="6">
        <v>4.0280607496663192</v>
      </c>
      <c r="F7" s="6">
        <v>4.6673960072793985</v>
      </c>
      <c r="G7" s="7">
        <v>3.0208672499076128</v>
      </c>
      <c r="H7" s="6">
        <v>3.3138270148680533</v>
      </c>
      <c r="I7" s="7">
        <v>4.2580785547175024</v>
      </c>
      <c r="J7" s="9"/>
      <c r="L7" s="36">
        <f t="shared" si="0"/>
        <v>3.6520057043052434</v>
      </c>
    </row>
    <row r="8" spans="1:12" ht="15" customHeight="1">
      <c r="A8" s="5">
        <v>1973</v>
      </c>
      <c r="B8" s="6">
        <v>4.2356396660132019</v>
      </c>
      <c r="C8" s="6">
        <v>5.0588574322469109</v>
      </c>
      <c r="D8" s="7">
        <v>2.9261906489102927</v>
      </c>
      <c r="E8" s="6">
        <v>3.9756913525709434</v>
      </c>
      <c r="F8" s="6">
        <v>4.4149525907430354</v>
      </c>
      <c r="G8" s="7">
        <v>2.9550631540603955</v>
      </c>
      <c r="H8" s="6">
        <v>3.2674353238783427</v>
      </c>
      <c r="I8" s="7">
        <v>4.3061844844852342</v>
      </c>
      <c r="J8" s="9"/>
      <c r="L8" s="36">
        <f t="shared" si="0"/>
        <v>3.5679744365711668</v>
      </c>
    </row>
    <row r="9" spans="1:12" ht="15" customHeight="1">
      <c r="A9" s="5">
        <v>1974</v>
      </c>
      <c r="B9" s="6">
        <v>4.0124474255547353</v>
      </c>
      <c r="C9" s="6">
        <v>5.0497962340025344</v>
      </c>
      <c r="D9" s="7">
        <v>2.9153294062502702</v>
      </c>
      <c r="E9" s="6">
        <v>3.9868701902618846</v>
      </c>
      <c r="F9" s="6">
        <v>4.4750672338380291</v>
      </c>
      <c r="G9" s="7">
        <v>3.2919493549140255</v>
      </c>
      <c r="H9" s="6">
        <v>3.2185028206429269</v>
      </c>
      <c r="I9" s="7">
        <v>4.3865690294156998</v>
      </c>
      <c r="J9" s="9"/>
      <c r="L9" s="36">
        <f t="shared" si="0"/>
        <v>3.6673040463160524</v>
      </c>
    </row>
    <row r="10" spans="1:12" ht="15" customHeight="1">
      <c r="A10" s="5">
        <v>1975</v>
      </c>
      <c r="B10" s="6">
        <v>3.8245748105187376</v>
      </c>
      <c r="C10" s="6">
        <v>4.8284274158426044</v>
      </c>
      <c r="D10" s="7">
        <v>2.8978754651852223</v>
      </c>
      <c r="E10" s="6">
        <v>4.1423534811227238</v>
      </c>
      <c r="F10" s="6">
        <v>4.0461253068262701</v>
      </c>
      <c r="G10" s="7">
        <v>3.6201894861762547</v>
      </c>
      <c r="H10" s="6">
        <v>3.1318611476053166</v>
      </c>
      <c r="I10" s="7">
        <v>4.4299004657895065</v>
      </c>
      <c r="J10" s="9"/>
      <c r="L10" s="36">
        <f t="shared" si="0"/>
        <v>3.6766359348276181</v>
      </c>
    </row>
    <row r="11" spans="1:12" ht="15" customHeight="1">
      <c r="A11" s="5">
        <v>1976</v>
      </c>
      <c r="B11" s="6">
        <v>3.9530410484465723</v>
      </c>
      <c r="C11" s="6">
        <v>4.6089256789805644</v>
      </c>
      <c r="D11" s="7">
        <v>2.9477941245452977</v>
      </c>
      <c r="E11" s="6">
        <v>4.2302830826486835</v>
      </c>
      <c r="F11" s="6">
        <v>3.756262158196213</v>
      </c>
      <c r="G11" s="7">
        <v>3.4991047490264382</v>
      </c>
      <c r="H11" s="6">
        <v>3.0600339807986225</v>
      </c>
      <c r="I11" s="7">
        <v>4.4017370292564832</v>
      </c>
      <c r="J11" s="9"/>
      <c r="L11" s="36">
        <f t="shared" si="0"/>
        <v>3.6083610286041581</v>
      </c>
    </row>
    <row r="12" spans="1:12" ht="15" customHeight="1">
      <c r="A12" s="5">
        <v>1977</v>
      </c>
      <c r="B12" s="6">
        <v>3.9715142450653667</v>
      </c>
      <c r="C12" s="6">
        <v>4.6237804846100143</v>
      </c>
      <c r="D12" s="7">
        <v>3.0874896477654223</v>
      </c>
      <c r="E12" s="6">
        <v>4.2225495589698898</v>
      </c>
      <c r="F12" s="6">
        <v>3.7453052871754009</v>
      </c>
      <c r="G12" s="7">
        <v>3.4787062269260947</v>
      </c>
      <c r="H12" s="6">
        <v>3.1494548809693415</v>
      </c>
      <c r="I12" s="7">
        <v>4.291001867848256</v>
      </c>
      <c r="J12" s="9"/>
      <c r="L12" s="36">
        <f t="shared" si="0"/>
        <v>3.6335126802092019</v>
      </c>
    </row>
    <row r="13" spans="1:12" ht="15" customHeight="1">
      <c r="A13" s="5">
        <v>1978</v>
      </c>
      <c r="B13" s="6">
        <v>3.9445916114390061</v>
      </c>
      <c r="C13" s="6">
        <v>4.618403544958829</v>
      </c>
      <c r="D13" s="7">
        <v>3.1995503478174872</v>
      </c>
      <c r="E13" s="6">
        <v>4.2557712738331368</v>
      </c>
      <c r="F13" s="6">
        <v>3.841091590857987</v>
      </c>
      <c r="G13" s="7">
        <v>3.3893289517927485</v>
      </c>
      <c r="H13" s="6">
        <v>3.190804154052131</v>
      </c>
      <c r="I13" s="7">
        <v>4.3294127711648773</v>
      </c>
      <c r="J13" s="9"/>
      <c r="L13" s="36">
        <f t="shared" si="0"/>
        <v>3.6714355410753399</v>
      </c>
    </row>
    <row r="14" spans="1:12" ht="15" customHeight="1">
      <c r="A14" s="5">
        <v>1979</v>
      </c>
      <c r="B14" s="6">
        <v>4.0930970973876422</v>
      </c>
      <c r="C14" s="6">
        <v>5.0492037842039466</v>
      </c>
      <c r="D14" s="7">
        <v>3.2375173227884368</v>
      </c>
      <c r="E14" s="6">
        <v>4.3594492593321794</v>
      </c>
      <c r="F14" s="6">
        <v>4.0477609188565191</v>
      </c>
      <c r="G14" s="7">
        <v>3.4354663853024006</v>
      </c>
      <c r="H14" s="6">
        <v>3.2479400232394031</v>
      </c>
      <c r="I14" s="7">
        <v>4.1462128398200742</v>
      </c>
      <c r="J14" s="9"/>
      <c r="L14" s="36">
        <f t="shared" si="0"/>
        <v>3.7700484715698845</v>
      </c>
    </row>
    <row r="15" spans="1:12" ht="15" customHeight="1">
      <c r="A15" s="5">
        <v>1980</v>
      </c>
      <c r="B15" s="6">
        <v>4.3059206281263869</v>
      </c>
      <c r="C15" s="6">
        <v>5.4297777923403698</v>
      </c>
      <c r="D15" s="7">
        <v>3.3036090017105062</v>
      </c>
      <c r="E15" s="6">
        <v>4.3987858246111831</v>
      </c>
      <c r="F15" s="6">
        <v>4.0940429670059926</v>
      </c>
      <c r="G15" s="7">
        <v>3.7604187968177851</v>
      </c>
      <c r="H15" s="6">
        <v>3.3466931372318678</v>
      </c>
      <c r="I15" s="7">
        <v>4.218554606064246</v>
      </c>
      <c r="J15" s="9"/>
      <c r="L15" s="36">
        <f t="shared" si="0"/>
        <v>3.8892141475363666</v>
      </c>
    </row>
    <row r="16" spans="1:12" ht="15" customHeight="1">
      <c r="A16" s="5">
        <v>1981</v>
      </c>
      <c r="B16" s="6">
        <v>4.2550685313722791</v>
      </c>
      <c r="C16" s="6">
        <v>5.8124246455110313</v>
      </c>
      <c r="D16" s="7">
        <v>3.3695114668984889</v>
      </c>
      <c r="E16" s="6">
        <v>4.3270422409804734</v>
      </c>
      <c r="F16" s="6">
        <v>4.1131830670823257</v>
      </c>
      <c r="G16" s="7">
        <v>4.1305672357896679</v>
      </c>
      <c r="H16" s="6">
        <v>3.3834705202702136</v>
      </c>
      <c r="I16" s="7">
        <v>4.3178618565174443</v>
      </c>
      <c r="J16" s="9"/>
      <c r="L16" s="36">
        <f t="shared" si="0"/>
        <v>3.9850760026877388</v>
      </c>
    </row>
    <row r="17" spans="1:12" ht="15" customHeight="1">
      <c r="A17" s="5">
        <v>1982</v>
      </c>
      <c r="B17" s="6">
        <v>4.2435578825624694</v>
      </c>
      <c r="C17" s="6">
        <v>5.9966847959971723</v>
      </c>
      <c r="D17" s="7">
        <v>3.5023971630786015</v>
      </c>
      <c r="E17" s="6">
        <v>4.2484636210172519</v>
      </c>
      <c r="F17" s="6">
        <v>4.2132432117842731</v>
      </c>
      <c r="G17" s="7">
        <v>4.3994338054755966</v>
      </c>
      <c r="H17" s="6">
        <v>3.4282877031616641</v>
      </c>
      <c r="I17" s="7">
        <v>4.3231938533072078</v>
      </c>
      <c r="J17" s="9"/>
      <c r="L17" s="36">
        <f t="shared" si="0"/>
        <v>4.0908844503389306</v>
      </c>
    </row>
    <row r="18" spans="1:12" ht="15" customHeight="1">
      <c r="A18" s="5">
        <v>1983</v>
      </c>
      <c r="B18" s="6">
        <v>4.175444200697771</v>
      </c>
      <c r="C18" s="6">
        <v>6.1619188449324191</v>
      </c>
      <c r="D18" s="7">
        <v>3.5949407460110612</v>
      </c>
      <c r="E18" s="6">
        <v>4.2762098292011927</v>
      </c>
      <c r="F18" s="6">
        <v>4.2774270951452431</v>
      </c>
      <c r="G18" s="7">
        <v>4.3467480819801088</v>
      </c>
      <c r="H18" s="6">
        <v>3.4115633273595538</v>
      </c>
      <c r="I18" s="7">
        <v>4.3155308578425453</v>
      </c>
      <c r="J18" s="9"/>
      <c r="L18" s="36">
        <f t="shared" si="0"/>
        <v>4.1238314380844017</v>
      </c>
    </row>
    <row r="19" spans="1:12" ht="15" customHeight="1">
      <c r="A19" s="5">
        <v>1984</v>
      </c>
      <c r="B19" s="6">
        <v>3.9847194864239053</v>
      </c>
      <c r="C19" s="6">
        <v>6.1884222592677025</v>
      </c>
      <c r="D19" s="7">
        <v>3.6779628960014392</v>
      </c>
      <c r="E19" s="6">
        <v>4.3028817105412394</v>
      </c>
      <c r="F19" s="6">
        <v>4.3924511582837154</v>
      </c>
      <c r="G19" s="7">
        <v>4.1440923004175021</v>
      </c>
      <c r="H19" s="6">
        <v>3.3706057345604292</v>
      </c>
      <c r="I19" s="7">
        <v>4.2150230981963048</v>
      </c>
      <c r="J19" s="9"/>
      <c r="L19" s="36">
        <f t="shared" si="0"/>
        <v>4.129347016310974</v>
      </c>
    </row>
    <row r="20" spans="1:12" ht="15" customHeight="1">
      <c r="A20" s="5">
        <v>1985</v>
      </c>
      <c r="B20" s="6">
        <v>4.0830947045527548</v>
      </c>
      <c r="C20" s="6">
        <v>6.2603195326730123</v>
      </c>
      <c r="D20" s="7">
        <v>3.7993360452206435</v>
      </c>
      <c r="E20" s="6">
        <v>4.2518437064214138</v>
      </c>
      <c r="F20" s="6">
        <v>4.465910709929493</v>
      </c>
      <c r="G20" s="7">
        <v>4.0509630337080527</v>
      </c>
      <c r="H20" s="6">
        <v>3.3239938726787335</v>
      </c>
      <c r="I20" s="7">
        <v>4.3370571457850877</v>
      </c>
      <c r="J20" s="9"/>
      <c r="L20" s="36">
        <f t="shared" si="0"/>
        <v>4.1420133738198999</v>
      </c>
    </row>
    <row r="21" spans="1:12" ht="15" customHeight="1">
      <c r="A21" s="5">
        <v>1986</v>
      </c>
      <c r="B21" s="6">
        <v>4.310193508690312</v>
      </c>
      <c r="C21" s="6">
        <v>6.8345006275574569</v>
      </c>
      <c r="D21" s="7">
        <v>3.8420115174412639</v>
      </c>
      <c r="E21" s="6">
        <v>4.2594212987195608</v>
      </c>
      <c r="F21" s="6">
        <v>4.729586579504824</v>
      </c>
      <c r="G21" s="7">
        <v>4.1571459786304192</v>
      </c>
      <c r="H21" s="6">
        <v>3.4912356260571689</v>
      </c>
      <c r="I21" s="7">
        <v>4.3789038560142108</v>
      </c>
      <c r="J21" s="9"/>
      <c r="L21" s="36">
        <f t="shared" si="0"/>
        <v>4.2470413435740166</v>
      </c>
    </row>
    <row r="22" spans="1:12" ht="15" customHeight="1">
      <c r="A22" s="5">
        <v>1987</v>
      </c>
      <c r="B22" s="6">
        <v>4.3792295067006375</v>
      </c>
      <c r="C22" s="6">
        <v>8.0592197443893969</v>
      </c>
      <c r="D22" s="7">
        <v>3.9420166768000175</v>
      </c>
      <c r="E22" s="6">
        <v>4.3993046172425707</v>
      </c>
      <c r="F22" s="6">
        <v>5.0240570742530153</v>
      </c>
      <c r="G22" s="7">
        <v>4.2617253720722834</v>
      </c>
      <c r="H22" s="6">
        <v>3.5050016903800341</v>
      </c>
      <c r="I22" s="7">
        <v>4.4914137143120572</v>
      </c>
      <c r="J22" s="9">
        <v>3.615826869852115</v>
      </c>
      <c r="L22" s="36">
        <f t="shared" si="0"/>
        <v>4.4067759350919715</v>
      </c>
    </row>
    <row r="23" spans="1:12" ht="15" customHeight="1">
      <c r="A23" s="5">
        <v>1988</v>
      </c>
      <c r="B23" s="6">
        <v>4.3254631655639084</v>
      </c>
      <c r="C23" s="6">
        <v>8.7603192947116639</v>
      </c>
      <c r="D23" s="7">
        <v>3.8900779028687364</v>
      </c>
      <c r="E23" s="6">
        <v>4.3944076325795525</v>
      </c>
      <c r="F23" s="6">
        <v>5.3898176439994794</v>
      </c>
      <c r="G23" s="7">
        <v>4.2695381705834823</v>
      </c>
      <c r="H23" s="6">
        <v>3.4674434855860121</v>
      </c>
      <c r="I23" s="7">
        <v>4.5578174772283209</v>
      </c>
      <c r="J23" s="9">
        <v>3.85335841950962</v>
      </c>
      <c r="L23" s="36">
        <f t="shared" si="0"/>
        <v>4.4859603375078123</v>
      </c>
    </row>
    <row r="24" spans="1:12" ht="15" customHeight="1">
      <c r="A24" s="5">
        <v>1989</v>
      </c>
      <c r="B24" s="6">
        <v>4.4635980654580854</v>
      </c>
      <c r="C24" s="6">
        <v>9.3881895596704368</v>
      </c>
      <c r="D24" s="7">
        <v>3.9147516153543553</v>
      </c>
      <c r="E24" s="6">
        <v>4.5867801812876738</v>
      </c>
      <c r="F24" s="6">
        <v>5.9066413365637231</v>
      </c>
      <c r="G24" s="7">
        <v>4.6371667595619268</v>
      </c>
      <c r="H24" s="6">
        <v>3.56072149632395</v>
      </c>
      <c r="I24" s="7">
        <v>4.831831865551643</v>
      </c>
      <c r="J24" s="9">
        <v>4.1559617794065904</v>
      </c>
      <c r="L24" s="36">
        <f t="shared" si="0"/>
        <v>4.7613349731919197</v>
      </c>
    </row>
    <row r="25" spans="1:12" ht="15" customHeight="1">
      <c r="A25" s="5">
        <v>1990</v>
      </c>
      <c r="B25" s="6">
        <v>4.4175829765951518</v>
      </c>
      <c r="C25" s="6">
        <v>9.5834857188146145</v>
      </c>
      <c r="D25" s="7">
        <v>3.7801819792879168</v>
      </c>
      <c r="E25" s="6">
        <v>4.6611357243806602</v>
      </c>
      <c r="F25" s="6">
        <v>5.8054979975380014</v>
      </c>
      <c r="G25" s="7">
        <v>5.202664873277894</v>
      </c>
      <c r="H25" s="6">
        <v>3.7150072102418461</v>
      </c>
      <c r="I25" s="7">
        <v>4.9072822952876995</v>
      </c>
      <c r="J25" s="9">
        <v>4.3486414248548861</v>
      </c>
      <c r="L25" s="36">
        <f t="shared" si="0"/>
        <v>4.862370143621118</v>
      </c>
    </row>
    <row r="26" spans="1:12" ht="15" customHeight="1">
      <c r="A26" s="5">
        <v>1991</v>
      </c>
      <c r="B26" s="6">
        <v>4.4033132010735727</v>
      </c>
      <c r="C26" s="6">
        <v>9.1096442268965241</v>
      </c>
      <c r="D26" s="7">
        <v>3.6841959535467721</v>
      </c>
      <c r="E26" s="6">
        <v>4.6283314919102789</v>
      </c>
      <c r="F26" s="6">
        <v>5.5003362039982413</v>
      </c>
      <c r="G26" s="7">
        <v>5.6240229609132122</v>
      </c>
      <c r="H26" s="6">
        <v>3.8176096167364233</v>
      </c>
      <c r="I26" s="7">
        <v>5.097995198216263</v>
      </c>
      <c r="J26" s="9">
        <v>4.5707936708066521</v>
      </c>
      <c r="L26" s="36">
        <f t="shared" si="0"/>
        <v>4.8592216525921259</v>
      </c>
    </row>
    <row r="27" spans="1:12" ht="15" customHeight="1">
      <c r="A27" s="5">
        <v>1992</v>
      </c>
      <c r="B27" s="6">
        <v>4.3740638733069748</v>
      </c>
      <c r="C27" s="6">
        <v>8.5891271080823213</v>
      </c>
      <c r="D27" s="7">
        <v>3.7218669096223067</v>
      </c>
      <c r="E27" s="6">
        <v>4.5046535681241044</v>
      </c>
      <c r="F27" s="6">
        <v>5.2097255709756425</v>
      </c>
      <c r="G27" s="7">
        <v>6.259027039516738</v>
      </c>
      <c r="H27" s="6">
        <v>4.0036382897616107</v>
      </c>
      <c r="I27" s="7">
        <v>5.0763969732246794</v>
      </c>
      <c r="J27" s="9">
        <v>4.5290373837400173</v>
      </c>
      <c r="L27" s="36">
        <f t="shared" si="0"/>
        <v>4.9238182720596981</v>
      </c>
    </row>
    <row r="28" spans="1:12" ht="15" customHeight="1">
      <c r="A28" s="5">
        <v>1993</v>
      </c>
      <c r="B28" s="6">
        <v>4.3992497078114887</v>
      </c>
      <c r="C28" s="6">
        <v>8.1774646066090337</v>
      </c>
      <c r="D28" s="7">
        <v>3.891972616498824</v>
      </c>
      <c r="E28" s="6">
        <v>4.5304119850986311</v>
      </c>
      <c r="F28" s="6">
        <v>5.1926005573720131</v>
      </c>
      <c r="G28" s="7">
        <v>6.7152207270622339</v>
      </c>
      <c r="H28" s="6">
        <v>4.1647834806357009</v>
      </c>
      <c r="I28" s="7">
        <v>4.9210795668803513</v>
      </c>
      <c r="J28" s="9">
        <v>4.4304302122107648</v>
      </c>
      <c r="L28" s="36">
        <f t="shared" si="0"/>
        <v>5.0825514715079256</v>
      </c>
    </row>
    <row r="29" spans="1:12" ht="15" customHeight="1">
      <c r="A29" s="5">
        <v>1994</v>
      </c>
      <c r="B29" s="6">
        <v>4.3390796771181419</v>
      </c>
      <c r="C29" s="6">
        <v>8.034680998971762</v>
      </c>
      <c r="D29" s="7">
        <v>3.9285985183686889</v>
      </c>
      <c r="E29" s="6">
        <v>4.534275465099328</v>
      </c>
      <c r="F29" s="6">
        <v>5.1033652416299704</v>
      </c>
      <c r="G29" s="7">
        <v>6.4566232713157605</v>
      </c>
      <c r="H29" s="6">
        <v>4.2905869554353631</v>
      </c>
      <c r="I29" s="7">
        <v>5.0528732658538944</v>
      </c>
      <c r="J29" s="9">
        <v>4.4387555448071323</v>
      </c>
      <c r="L29" s="36">
        <f t="shared" si="0"/>
        <v>5.0057156241034368</v>
      </c>
    </row>
    <row r="30" spans="1:12" ht="15" customHeight="1">
      <c r="A30" s="5">
        <v>1995</v>
      </c>
      <c r="B30" s="6">
        <v>4.4050735116876263</v>
      </c>
      <c r="C30" s="6">
        <v>7.9035161854767564</v>
      </c>
      <c r="D30" s="7">
        <v>3.9174262475764476</v>
      </c>
      <c r="E30" s="6">
        <v>4.4540085032699519</v>
      </c>
      <c r="F30" s="6">
        <v>5.0640391812140981</v>
      </c>
      <c r="G30" s="7">
        <v>6.106477128512636</v>
      </c>
      <c r="H30" s="6">
        <v>4.2877572662784971</v>
      </c>
      <c r="I30" s="7">
        <v>5.1050486818477223</v>
      </c>
      <c r="J30" s="9">
        <v>4.2952539640851812</v>
      </c>
      <c r="L30" s="36">
        <f t="shared" si="0"/>
        <v>4.8854877651432833</v>
      </c>
    </row>
    <row r="31" spans="1:12" ht="15" customHeight="1">
      <c r="A31" s="5">
        <v>1996</v>
      </c>
      <c r="B31" s="6">
        <v>4.5699809962113234</v>
      </c>
      <c r="C31" s="6">
        <v>7.6434528873282241</v>
      </c>
      <c r="D31" s="7">
        <v>4.04411939212227</v>
      </c>
      <c r="E31" s="6">
        <v>4.5465715254197203</v>
      </c>
      <c r="F31" s="6">
        <v>5.1530059013476972</v>
      </c>
      <c r="G31" s="7">
        <v>6.0634110471598222</v>
      </c>
      <c r="H31" s="6">
        <v>4.5884239329506009</v>
      </c>
      <c r="I31" s="7">
        <v>5.0216475374110141</v>
      </c>
      <c r="J31" s="9">
        <v>4.3297335734534341</v>
      </c>
      <c r="L31" s="36">
        <f t="shared" si="0"/>
        <v>4.9517769665123774</v>
      </c>
    </row>
    <row r="32" spans="1:12" ht="15" customHeight="1">
      <c r="A32" s="5">
        <v>1997</v>
      </c>
      <c r="B32" s="6">
        <v>4.7722525888990734</v>
      </c>
      <c r="C32" s="6">
        <v>7.5496854275599823</v>
      </c>
      <c r="D32" s="7">
        <v>4.1869978940800241</v>
      </c>
      <c r="E32" s="6">
        <v>4.607472705952981</v>
      </c>
      <c r="F32" s="6">
        <v>5.4632275292307959</v>
      </c>
      <c r="G32" s="7">
        <v>6.5858989384061388</v>
      </c>
      <c r="H32" s="6">
        <v>4.8352398795607261</v>
      </c>
      <c r="I32" s="7">
        <v>5.2103253158665082</v>
      </c>
      <c r="J32" s="9">
        <v>4.3284426188039564</v>
      </c>
      <c r="L32" s="36">
        <f t="shared" si="0"/>
        <v>5.210899266917485</v>
      </c>
    </row>
    <row r="33" spans="1:12" ht="15" customHeight="1">
      <c r="A33" s="5">
        <v>1998</v>
      </c>
      <c r="B33" s="6">
        <v>5.1012525408186011</v>
      </c>
      <c r="C33" s="6">
        <v>7.6776915082231536</v>
      </c>
      <c r="D33" s="7">
        <v>4.3513903462749228</v>
      </c>
      <c r="E33" s="6">
        <v>4.6465395272130579</v>
      </c>
      <c r="F33" s="6">
        <v>5.8868766507927104</v>
      </c>
      <c r="G33" s="7">
        <v>6.8708102355037308</v>
      </c>
      <c r="H33" s="6">
        <v>4.926494371818789</v>
      </c>
      <c r="I33" s="7">
        <v>5.4256022622804521</v>
      </c>
      <c r="J33" s="9">
        <v>4.4218146542629908</v>
      </c>
      <c r="L33" s="36">
        <f t="shared" si="0"/>
        <v>5.4389041899461059</v>
      </c>
    </row>
    <row r="34" spans="1:12" ht="15" customHeight="1">
      <c r="A34" s="5">
        <v>1999</v>
      </c>
      <c r="B34" s="6">
        <v>5.4866380958349321</v>
      </c>
      <c r="C34" s="6">
        <v>7.7066179118868829</v>
      </c>
      <c r="D34" s="7">
        <v>4.551834731846883</v>
      </c>
      <c r="E34" s="6">
        <v>4.9501742784340346</v>
      </c>
      <c r="F34" s="6">
        <v>6.5963477271504738</v>
      </c>
      <c r="G34" s="7">
        <v>7.094894686436426</v>
      </c>
      <c r="H34" s="6">
        <v>4.9610761749885848</v>
      </c>
      <c r="I34" s="7">
        <v>5.7045702275465349</v>
      </c>
      <c r="J34" s="9">
        <v>4.6265657487319318</v>
      </c>
      <c r="L34" s="36">
        <f t="shared" si="0"/>
        <v>5.7983128559669543</v>
      </c>
    </row>
    <row r="35" spans="1:12" ht="15" customHeight="1">
      <c r="A35" s="5">
        <v>2000</v>
      </c>
      <c r="B35" s="6">
        <v>5.5081260910086272</v>
      </c>
      <c r="C35" s="6">
        <v>7.6688614215455626</v>
      </c>
      <c r="D35" s="7">
        <v>4.6433373113585219</v>
      </c>
      <c r="E35" s="6">
        <v>5.186761735704744</v>
      </c>
      <c r="F35" s="6">
        <v>6.9824653929468576</v>
      </c>
      <c r="G35" s="7">
        <v>7.1155056944137041</v>
      </c>
      <c r="H35" s="6">
        <v>4.8771371164239126</v>
      </c>
      <c r="I35" s="7">
        <v>5.9776945600170279</v>
      </c>
      <c r="J35" s="9">
        <v>4.7898303742081065</v>
      </c>
      <c r="L35" s="36">
        <f t="shared" si="0"/>
        <v>5.9820175336059567</v>
      </c>
    </row>
    <row r="36" spans="1:12" ht="15" customHeight="1">
      <c r="A36" s="5">
        <v>2001</v>
      </c>
      <c r="B36" s="6">
        <v>5.2267821978897162</v>
      </c>
      <c r="C36" s="6">
        <v>7.7039412763641151</v>
      </c>
      <c r="D36" s="7">
        <v>4.5655416408467939</v>
      </c>
      <c r="E36" s="6">
        <v>5.3010066720086666</v>
      </c>
      <c r="F36" s="6">
        <v>6.6497327032644318</v>
      </c>
      <c r="G36" s="7">
        <v>7.0962109461284131</v>
      </c>
      <c r="H36" s="6">
        <v>4.8022564102564109</v>
      </c>
      <c r="I36" s="7">
        <v>5.8809704676128378</v>
      </c>
      <c r="J36" s="9">
        <v>5.0674963903648162</v>
      </c>
      <c r="L36" s="36">
        <f t="shared" si="0"/>
        <v>5.9031229905620757</v>
      </c>
    </row>
    <row r="37" spans="1:12" ht="15" customHeight="1">
      <c r="A37" s="5">
        <v>2002</v>
      </c>
      <c r="B37" s="6">
        <v>4.8353821967456794</v>
      </c>
      <c r="C37" s="6">
        <v>7.4494197026247404</v>
      </c>
      <c r="D37" s="7">
        <v>4.5889882952013883</v>
      </c>
      <c r="E37" s="6">
        <v>5.4342780747010515</v>
      </c>
      <c r="F37" s="6">
        <v>6.1232776431162668</v>
      </c>
      <c r="G37" s="7">
        <v>7.1798720518120085</v>
      </c>
      <c r="H37" s="6">
        <v>4.6338208727535495</v>
      </c>
      <c r="I37" s="7">
        <v>6.0162310339368581</v>
      </c>
      <c r="J37" s="9">
        <v>5.4586536743969951</v>
      </c>
      <c r="L37" s="36">
        <f t="shared" si="0"/>
        <v>5.8316040162076792</v>
      </c>
    </row>
    <row r="38" spans="1:12" ht="15" customHeight="1">
      <c r="A38" s="5">
        <v>2003</v>
      </c>
      <c r="B38" s="6">
        <v>4.8539633776036197</v>
      </c>
      <c r="C38" s="6">
        <v>7.3003376705685055</v>
      </c>
      <c r="D38" s="7">
        <v>4.6630103299039263</v>
      </c>
      <c r="E38" s="6">
        <v>5.7123809243106978</v>
      </c>
      <c r="F38" s="6">
        <v>6.0636906398523127</v>
      </c>
      <c r="G38" s="7">
        <v>7.5079907728303077</v>
      </c>
      <c r="H38" s="6">
        <v>4.6182505317243105</v>
      </c>
      <c r="I38" s="7">
        <v>6.3367569435342608</v>
      </c>
      <c r="J38" s="9">
        <v>5.9828311419166678</v>
      </c>
      <c r="L38" s="36">
        <f t="shared" si="0"/>
        <v>5.9867681667243113</v>
      </c>
    </row>
    <row r="39" spans="1:12" ht="15" customHeight="1">
      <c r="A39" s="5">
        <v>2004</v>
      </c>
      <c r="B39" s="6">
        <v>5.173161382924496</v>
      </c>
      <c r="C39" s="6">
        <v>7.1363254304319703</v>
      </c>
      <c r="D39" s="7">
        <v>4.6350011847405419</v>
      </c>
      <c r="E39" s="6">
        <v>6.2005655746992945</v>
      </c>
      <c r="F39" s="6">
        <v>6.3280893672687784</v>
      </c>
      <c r="G39" s="7">
        <v>7.6114869801895848</v>
      </c>
      <c r="H39" s="6">
        <v>4.7183011431718507</v>
      </c>
      <c r="I39" s="7">
        <v>6.5781574566508052</v>
      </c>
      <c r="J39" s="9">
        <v>6.655964473547936</v>
      </c>
      <c r="L39" s="36">
        <f t="shared" si="0"/>
        <v>6.1937857767245497</v>
      </c>
    </row>
    <row r="40" spans="1:12" ht="15" customHeight="1">
      <c r="A40" s="5">
        <v>2005</v>
      </c>
      <c r="B40" s="6">
        <v>5.5216022445287516</v>
      </c>
      <c r="C40" s="6">
        <v>7.2777742793504157</v>
      </c>
      <c r="D40" s="7">
        <v>4.7945169848618843</v>
      </c>
      <c r="E40" s="6">
        <v>6.8410877340457281</v>
      </c>
      <c r="F40" s="6">
        <v>6.6237177879033613</v>
      </c>
      <c r="G40" s="7">
        <v>7.8696558982871281</v>
      </c>
      <c r="H40" s="6">
        <v>4.9302103013107432</v>
      </c>
      <c r="I40" s="7">
        <v>6.9394764456803166</v>
      </c>
      <c r="J40" s="9">
        <v>7.2421056141523188</v>
      </c>
      <c r="L40" s="36">
        <f t="shared" si="0"/>
        <v>6.5322446012745257</v>
      </c>
    </row>
    <row r="41" spans="1:12" ht="15" customHeight="1">
      <c r="A41" s="5">
        <v>2006</v>
      </c>
      <c r="B41" s="6">
        <v>5.786656466988835</v>
      </c>
      <c r="C41" s="6">
        <v>7.5696994031456919</v>
      </c>
      <c r="D41" s="7">
        <v>4.7873205771565193</v>
      </c>
      <c r="E41" s="6">
        <v>7.3673193269664639</v>
      </c>
      <c r="F41" s="6">
        <v>7.009235477131309</v>
      </c>
      <c r="G41" s="7">
        <v>8.2803015942849445</v>
      </c>
      <c r="H41" s="6">
        <v>5.1559149481528319</v>
      </c>
      <c r="I41" s="7">
        <v>7.1693107252676693</v>
      </c>
      <c r="J41" s="9">
        <v>7.6857355217733332</v>
      </c>
      <c r="L41" s="36">
        <f t="shared" si="0"/>
        <v>6.8610442438848089</v>
      </c>
    </row>
    <row r="42" spans="1:12" ht="15" customHeight="1">
      <c r="A42" s="5">
        <v>2007</v>
      </c>
      <c r="B42" s="6">
        <v>5.852868522168011</v>
      </c>
      <c r="C42" s="6">
        <v>7.5155053939490273</v>
      </c>
      <c r="D42" s="7">
        <v>4.8924105401716069</v>
      </c>
      <c r="E42" s="6">
        <v>7.5841021060444698</v>
      </c>
      <c r="F42" s="6">
        <v>6.9771934209186073</v>
      </c>
      <c r="G42" s="7">
        <v>8.4652022786721268</v>
      </c>
      <c r="H42" s="6">
        <v>5.3259596228992141</v>
      </c>
      <c r="I42" s="7">
        <v>7.4961375521890261</v>
      </c>
      <c r="J42" s="9">
        <v>7.9245500041121808</v>
      </c>
      <c r="L42" s="36">
        <f t="shared" si="0"/>
        <v>6.9797270864517023</v>
      </c>
    </row>
    <row r="43" spans="1:12" ht="15" customHeight="1">
      <c r="A43" s="5">
        <v>2008</v>
      </c>
      <c r="B43" s="6">
        <v>5.0211189807110994</v>
      </c>
      <c r="C43" s="6">
        <v>7.625399253608574</v>
      </c>
      <c r="D43" s="7">
        <v>5.0767947187644653</v>
      </c>
      <c r="E43" s="6">
        <v>7.5348302145314143</v>
      </c>
      <c r="F43" s="6">
        <v>6.4844897084393214</v>
      </c>
      <c r="G43" s="7">
        <v>8.6457288316762657</v>
      </c>
      <c r="H43" s="6">
        <v>4.9884102410358677</v>
      </c>
      <c r="I43" s="7">
        <v>7.2314395264491829</v>
      </c>
      <c r="J43" s="9">
        <v>7.8623565845568129</v>
      </c>
      <c r="L43" s="36">
        <f t="shared" si="0"/>
        <v>6.935460868352866</v>
      </c>
    </row>
    <row r="44" spans="1:12" ht="15" customHeight="1">
      <c r="A44" s="5">
        <v>2009</v>
      </c>
      <c r="B44" s="6">
        <v>4.4410674951592535</v>
      </c>
      <c r="C44" s="6">
        <v>7.6381484765133685</v>
      </c>
      <c r="D44" s="7">
        <v>5.3449660807410142</v>
      </c>
      <c r="E44" s="6">
        <v>7.4158351396169726</v>
      </c>
      <c r="F44" s="6">
        <v>6.395961010530999</v>
      </c>
      <c r="G44" s="7">
        <v>8.9185917100572265</v>
      </c>
      <c r="H44" s="6">
        <v>5.2778184614986623</v>
      </c>
      <c r="I44" s="7">
        <v>6.2875056414323813</v>
      </c>
      <c r="J44" s="9">
        <v>7.8884251146485962</v>
      </c>
      <c r="L44" s="36">
        <f t="shared" si="0"/>
        <v>7.0188384852365537</v>
      </c>
    </row>
    <row r="45" spans="1:12" ht="15" customHeight="1" thickBot="1">
      <c r="A45" s="10">
        <v>2010</v>
      </c>
      <c r="B45" s="11">
        <v>4.4901876413567638</v>
      </c>
      <c r="C45" s="11">
        <v>7.405067385721261</v>
      </c>
      <c r="D45" s="12">
        <v>5.2562462819750149</v>
      </c>
      <c r="E45" s="11">
        <v>7.5666295943645645</v>
      </c>
      <c r="F45" s="11">
        <v>6.5947535313325423</v>
      </c>
      <c r="G45" s="12">
        <v>8.7077364721879018</v>
      </c>
      <c r="H45" s="11">
        <v>5.2775056782296357</v>
      </c>
      <c r="I45" s="12">
        <v>6.5297536977622697</v>
      </c>
      <c r="J45" s="13">
        <v>7.5520987423468418</v>
      </c>
      <c r="L45" s="36">
        <f t="shared" si="0"/>
        <v>7.0313414699650068</v>
      </c>
    </row>
    <row r="46" spans="1:12" ht="16.05" customHeight="1" thickTop="1">
      <c r="K46" s="14"/>
    </row>
    <row r="47" spans="1:12" ht="15" customHeight="1">
      <c r="A47" s="143" t="s">
        <v>81</v>
      </c>
      <c r="K47" s="14"/>
    </row>
    <row r="48" spans="1:12" ht="15" customHeight="1">
      <c r="K48" s="14"/>
    </row>
    <row r="49" spans="11:11" ht="15" customHeight="1">
      <c r="K49" s="14"/>
    </row>
    <row r="50" spans="11:11" ht="15" customHeight="1">
      <c r="K50" s="14"/>
    </row>
    <row r="51" spans="11:11" ht="15" customHeight="1">
      <c r="K51" s="14"/>
    </row>
    <row r="52" spans="11:11" ht="15" customHeight="1">
      <c r="K52" s="14"/>
    </row>
    <row r="53" spans="11:11" ht="15" customHeight="1">
      <c r="K53" s="14"/>
    </row>
    <row r="54" spans="11:11" ht="15" customHeight="1">
      <c r="K54" s="14"/>
    </row>
    <row r="55" spans="11:11" ht="15" customHeight="1">
      <c r="K55" s="14"/>
    </row>
    <row r="56" spans="11:11" ht="15" customHeight="1">
      <c r="K56" s="14"/>
    </row>
    <row r="57" spans="11:11" ht="15" customHeight="1">
      <c r="K57" s="14"/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D155"/>
  <sheetViews>
    <sheetView workbookViewId="0">
      <pane xSplit="1" ySplit="6" topLeftCell="B7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ColWidth="11.296875" defaultRowHeight="13.2"/>
  <cols>
    <col min="1" max="1" width="20.69921875" style="19" customWidth="1"/>
    <col min="2" max="4" width="25.69921875" style="19" customWidth="1"/>
    <col min="5" max="16384" width="11.296875" style="19"/>
  </cols>
  <sheetData>
    <row r="1" spans="1:4" ht="15.6">
      <c r="A1"/>
    </row>
    <row r="2" spans="1:4" ht="13.8" thickBot="1"/>
    <row r="3" spans="1:4" ht="49.8" customHeight="1" thickTop="1">
      <c r="A3" s="260" t="s">
        <v>82</v>
      </c>
      <c r="B3" s="261"/>
      <c r="C3" s="261"/>
      <c r="D3" s="262"/>
    </row>
    <row r="4" spans="1:4" ht="23.4" thickBot="1">
      <c r="A4" s="114"/>
      <c r="B4" s="115"/>
      <c r="C4" s="115"/>
      <c r="D4" s="116"/>
    </row>
    <row r="5" spans="1:4" ht="70.05" customHeight="1">
      <c r="A5" s="263" t="s">
        <v>72</v>
      </c>
      <c r="B5" s="265" t="s">
        <v>84</v>
      </c>
      <c r="C5" s="267" t="s">
        <v>83</v>
      </c>
      <c r="D5" s="269" t="s">
        <v>71</v>
      </c>
    </row>
    <row r="6" spans="1:4" ht="30" customHeight="1" thickBot="1">
      <c r="A6" s="264"/>
      <c r="B6" s="266"/>
      <c r="C6" s="268"/>
      <c r="D6" s="270"/>
    </row>
    <row r="7" spans="1:4" ht="37.799999999999997" customHeight="1" thickBot="1">
      <c r="A7" s="140" t="s">
        <v>73</v>
      </c>
      <c r="B7" s="118">
        <v>-2.8038657096873431E-2</v>
      </c>
      <c r="C7" s="119">
        <v>-3.5536876560878186E-2</v>
      </c>
      <c r="D7" s="120">
        <v>7.5982194640047502E-3</v>
      </c>
    </row>
    <row r="8" spans="1:4" ht="37.799999999999997" customHeight="1" thickBot="1">
      <c r="A8" s="141" t="s">
        <v>1</v>
      </c>
      <c r="B8" s="118">
        <v>2.7565591183675301E-2</v>
      </c>
      <c r="C8" s="119">
        <v>1.4055110404941874E-2</v>
      </c>
      <c r="D8" s="120">
        <v>1.351048077873347E-2</v>
      </c>
    </row>
    <row r="9" spans="1:4" ht="37.799999999999997" customHeight="1" thickBot="1">
      <c r="A9" s="140" t="s">
        <v>2</v>
      </c>
      <c r="B9" s="118">
        <v>1.9546483455637354E-2</v>
      </c>
      <c r="C9" s="121">
        <v>1.7461626057585659E-2</v>
      </c>
      <c r="D9" s="122">
        <v>2.0848573980516969E-3</v>
      </c>
    </row>
    <row r="10" spans="1:4" ht="37.799999999999997" customHeight="1" thickBot="1">
      <c r="A10" s="117" t="s">
        <v>3</v>
      </c>
      <c r="B10" s="118">
        <v>-3.266905481084013E-3</v>
      </c>
      <c r="C10" s="121">
        <v>-1.1314716678585895E-2</v>
      </c>
      <c r="D10" s="122">
        <v>8.0478111975018848E-3</v>
      </c>
    </row>
    <row r="11" spans="1:4" ht="37.799999999999997" customHeight="1" thickBot="1">
      <c r="A11" s="140" t="s">
        <v>42</v>
      </c>
      <c r="B11" s="118">
        <v>-1.5496014018882308E-2</v>
      </c>
      <c r="C11" s="121">
        <v>-1.6083464067637707E-2</v>
      </c>
      <c r="D11" s="122">
        <v>5.8745004875540043E-4</v>
      </c>
    </row>
    <row r="12" spans="1:4" s="21" customFormat="1" ht="37.799999999999997" customHeight="1" thickBot="1">
      <c r="A12" s="141" t="s">
        <v>74</v>
      </c>
      <c r="B12" s="118">
        <v>-2.8035917968117579E-3</v>
      </c>
      <c r="C12" s="121">
        <v>5.4276140410916187E-3</v>
      </c>
      <c r="D12" s="122">
        <v>-8.2312058379033753E-3</v>
      </c>
    </row>
    <row r="13" spans="1:4" ht="37.799999999999997" customHeight="1" thickBot="1">
      <c r="A13" s="117" t="s">
        <v>5</v>
      </c>
      <c r="B13" s="118">
        <v>-1.4017757229552166E-3</v>
      </c>
      <c r="C13" s="121">
        <v>2.8928554236271664E-2</v>
      </c>
      <c r="D13" s="122">
        <v>-3.0330329959226875E-2</v>
      </c>
    </row>
    <row r="14" spans="1:4" s="21" customFormat="1" ht="37.799999999999997" customHeight="1" thickBot="1">
      <c r="A14" s="142" t="s">
        <v>75</v>
      </c>
      <c r="B14" s="123">
        <v>-4.7115075392153927E-2</v>
      </c>
      <c r="C14" s="124">
        <v>-1.2581302050515332E-2</v>
      </c>
      <c r="D14" s="125">
        <v>-3.4533773341638575E-2</v>
      </c>
    </row>
    <row r="15" spans="1:4" ht="18.600000000000001" thickTop="1" thickBot="1">
      <c r="A15" s="126"/>
      <c r="B15" s="127"/>
      <c r="C15" s="127"/>
      <c r="D15" s="127"/>
    </row>
    <row r="16" spans="1:4" ht="13.05" customHeight="1" thickTop="1">
      <c r="A16" s="251" t="s">
        <v>85</v>
      </c>
      <c r="B16" s="252"/>
      <c r="C16" s="252"/>
      <c r="D16" s="253"/>
    </row>
    <row r="17" spans="1:4" ht="12" customHeight="1">
      <c r="A17" s="254"/>
      <c r="B17" s="255"/>
      <c r="C17" s="255"/>
      <c r="D17" s="256"/>
    </row>
    <row r="18" spans="1:4" ht="12" customHeight="1">
      <c r="A18" s="254"/>
      <c r="B18" s="255"/>
      <c r="C18" s="255"/>
      <c r="D18" s="256"/>
    </row>
    <row r="19" spans="1:4" ht="13.05" customHeight="1" thickBot="1">
      <c r="A19" s="257"/>
      <c r="B19" s="258"/>
      <c r="C19" s="258"/>
      <c r="D19" s="259"/>
    </row>
    <row r="20" spans="1:4" ht="13.8" thickTop="1">
      <c r="A20" s="20"/>
      <c r="B20" s="26"/>
      <c r="C20" s="26"/>
      <c r="D20" s="26"/>
    </row>
    <row r="21" spans="1:4">
      <c r="A21" s="101" t="s">
        <v>86</v>
      </c>
      <c r="B21" s="26"/>
      <c r="C21" s="26"/>
      <c r="D21" s="26"/>
    </row>
    <row r="22" spans="1:4">
      <c r="A22" s="20"/>
      <c r="B22" s="26"/>
      <c r="C22" s="26"/>
      <c r="D22" s="26"/>
    </row>
    <row r="23" spans="1:4">
      <c r="A23" s="20"/>
      <c r="B23" s="26"/>
      <c r="C23" s="26"/>
      <c r="D23" s="26"/>
    </row>
    <row r="24" spans="1:4">
      <c r="A24" s="20"/>
      <c r="B24" s="26"/>
      <c r="C24" s="26"/>
      <c r="D24" s="26"/>
    </row>
    <row r="25" spans="1:4">
      <c r="A25" s="20"/>
      <c r="B25" s="26"/>
      <c r="C25" s="26"/>
      <c r="D25" s="26"/>
    </row>
    <row r="26" spans="1:4">
      <c r="A26" s="20"/>
      <c r="B26" s="26"/>
      <c r="C26" s="26"/>
      <c r="D26" s="26"/>
    </row>
    <row r="27" spans="1:4">
      <c r="A27" s="20"/>
      <c r="B27" s="26"/>
      <c r="C27" s="26"/>
      <c r="D27" s="26"/>
    </row>
    <row r="28" spans="1:4">
      <c r="A28" s="20"/>
      <c r="B28" s="26"/>
      <c r="C28" s="26"/>
      <c r="D28" s="26"/>
    </row>
    <row r="29" spans="1:4">
      <c r="A29" s="20"/>
      <c r="B29" s="26"/>
      <c r="C29" s="26"/>
      <c r="D29" s="26"/>
    </row>
    <row r="30" spans="1:4">
      <c r="A30" s="20"/>
      <c r="B30" s="26"/>
      <c r="C30" s="26"/>
      <c r="D30" s="26"/>
    </row>
    <row r="31" spans="1:4">
      <c r="A31" s="20"/>
      <c r="B31" s="26"/>
      <c r="C31" s="26"/>
      <c r="D31" s="26"/>
    </row>
    <row r="32" spans="1:4">
      <c r="A32" s="20"/>
      <c r="B32" s="26"/>
      <c r="C32" s="26"/>
      <c r="D32" s="26"/>
    </row>
    <row r="33" spans="1:4">
      <c r="A33" s="20"/>
      <c r="B33" s="26"/>
      <c r="C33" s="26"/>
      <c r="D33" s="26"/>
    </row>
    <row r="34" spans="1:4">
      <c r="A34" s="20"/>
      <c r="B34" s="26"/>
      <c r="C34" s="26"/>
      <c r="D34" s="26"/>
    </row>
    <row r="35" spans="1:4">
      <c r="A35" s="20"/>
      <c r="B35" s="26"/>
      <c r="C35" s="26"/>
      <c r="D35" s="26"/>
    </row>
    <row r="36" spans="1:4">
      <c r="A36" s="20"/>
      <c r="B36" s="26"/>
      <c r="C36" s="26"/>
      <c r="D36" s="26"/>
    </row>
    <row r="37" spans="1:4">
      <c r="A37" s="20"/>
      <c r="B37" s="26"/>
      <c r="C37" s="26"/>
      <c r="D37" s="26"/>
    </row>
    <row r="38" spans="1:4">
      <c r="A38" s="20"/>
      <c r="B38" s="26"/>
      <c r="C38" s="26"/>
      <c r="D38" s="26"/>
    </row>
    <row r="39" spans="1:4">
      <c r="A39" s="20"/>
      <c r="B39" s="26"/>
      <c r="C39" s="26"/>
      <c r="D39" s="26"/>
    </row>
    <row r="40" spans="1:4">
      <c r="A40" s="20"/>
      <c r="B40" s="26"/>
      <c r="C40" s="26"/>
      <c r="D40" s="26"/>
    </row>
    <row r="41" spans="1:4">
      <c r="A41" s="20"/>
      <c r="B41" s="26"/>
      <c r="C41" s="26"/>
      <c r="D41" s="26"/>
    </row>
    <row r="42" spans="1:4">
      <c r="A42" s="20"/>
      <c r="B42" s="26"/>
      <c r="C42" s="26"/>
      <c r="D42" s="26"/>
    </row>
    <row r="43" spans="1:4">
      <c r="A43" s="20"/>
      <c r="B43" s="26"/>
      <c r="C43" s="26"/>
      <c r="D43" s="26"/>
    </row>
    <row r="44" spans="1:4">
      <c r="A44" s="20"/>
      <c r="B44" s="26"/>
      <c r="C44" s="26"/>
      <c r="D44" s="26"/>
    </row>
    <row r="45" spans="1:4">
      <c r="A45" s="20"/>
      <c r="B45" s="26"/>
      <c r="C45" s="26"/>
      <c r="D45" s="26"/>
    </row>
    <row r="46" spans="1:4">
      <c r="B46" s="27"/>
      <c r="C46" s="27"/>
      <c r="D46" s="27"/>
    </row>
    <row r="47" spans="1:4">
      <c r="B47" s="27"/>
      <c r="C47" s="27"/>
      <c r="D47" s="27"/>
    </row>
    <row r="48" spans="1:4">
      <c r="B48" s="27"/>
      <c r="C48" s="27"/>
      <c r="D48" s="27"/>
    </row>
    <row r="49" spans="2:4">
      <c r="B49" s="27"/>
      <c r="C49" s="27"/>
      <c r="D49" s="27"/>
    </row>
    <row r="50" spans="2:4">
      <c r="B50" s="27"/>
      <c r="C50" s="27"/>
      <c r="D50" s="27"/>
    </row>
    <row r="51" spans="2:4">
      <c r="B51" s="27"/>
      <c r="C51" s="27"/>
      <c r="D51" s="27"/>
    </row>
    <row r="52" spans="2:4">
      <c r="B52" s="27"/>
      <c r="C52" s="27"/>
      <c r="D52" s="27"/>
    </row>
    <row r="53" spans="2:4">
      <c r="B53" s="27"/>
      <c r="C53" s="27"/>
      <c r="D53" s="27"/>
    </row>
    <row r="54" spans="2:4">
      <c r="B54" s="27"/>
      <c r="C54" s="27"/>
      <c r="D54" s="27"/>
    </row>
    <row r="55" spans="2:4">
      <c r="B55" s="27"/>
      <c r="C55" s="27"/>
      <c r="D55" s="27"/>
    </row>
    <row r="56" spans="2:4">
      <c r="B56" s="27"/>
      <c r="C56" s="27"/>
      <c r="D56" s="27"/>
    </row>
    <row r="57" spans="2:4">
      <c r="B57" s="27"/>
      <c r="C57" s="27"/>
      <c r="D57" s="27"/>
    </row>
    <row r="58" spans="2:4">
      <c r="B58" s="27"/>
      <c r="C58" s="27"/>
      <c r="D58" s="27"/>
    </row>
    <row r="59" spans="2:4">
      <c r="B59" s="27"/>
      <c r="C59" s="27"/>
      <c r="D59" s="27"/>
    </row>
    <row r="60" spans="2:4">
      <c r="B60" s="27"/>
      <c r="C60" s="27"/>
      <c r="D60" s="27"/>
    </row>
    <row r="61" spans="2:4">
      <c r="B61" s="27"/>
      <c r="C61" s="27"/>
      <c r="D61" s="27"/>
    </row>
    <row r="62" spans="2:4">
      <c r="B62" s="27"/>
      <c r="C62" s="27"/>
      <c r="D62" s="27"/>
    </row>
    <row r="63" spans="2:4">
      <c r="B63" s="27"/>
      <c r="C63" s="27"/>
      <c r="D63" s="27"/>
    </row>
    <row r="64" spans="2:4">
      <c r="B64" s="27"/>
      <c r="C64" s="27"/>
      <c r="D64" s="27"/>
    </row>
    <row r="65" spans="2:4">
      <c r="B65" s="27"/>
      <c r="C65" s="27"/>
      <c r="D65" s="27"/>
    </row>
    <row r="66" spans="2:4">
      <c r="B66" s="27"/>
      <c r="C66" s="27"/>
      <c r="D66" s="27"/>
    </row>
    <row r="67" spans="2:4">
      <c r="B67" s="27"/>
      <c r="C67" s="27"/>
      <c r="D67" s="27"/>
    </row>
    <row r="68" spans="2:4">
      <c r="B68" s="27"/>
      <c r="C68" s="27"/>
      <c r="D68" s="27"/>
    </row>
    <row r="69" spans="2:4">
      <c r="B69" s="27"/>
      <c r="C69" s="27"/>
      <c r="D69" s="27"/>
    </row>
    <row r="70" spans="2:4">
      <c r="B70" s="27"/>
      <c r="C70" s="27"/>
      <c r="D70" s="27"/>
    </row>
    <row r="71" spans="2:4">
      <c r="B71" s="27"/>
      <c r="C71" s="27"/>
      <c r="D71" s="27"/>
    </row>
    <row r="72" spans="2:4">
      <c r="B72" s="27"/>
      <c r="C72" s="27"/>
      <c r="D72" s="27"/>
    </row>
    <row r="73" spans="2:4">
      <c r="B73" s="27"/>
      <c r="C73" s="27"/>
      <c r="D73" s="27"/>
    </row>
    <row r="74" spans="2:4">
      <c r="B74" s="27"/>
      <c r="C74" s="27"/>
      <c r="D74" s="27"/>
    </row>
    <row r="75" spans="2:4">
      <c r="B75" s="27"/>
      <c r="C75" s="27"/>
      <c r="D75" s="27"/>
    </row>
    <row r="76" spans="2:4">
      <c r="B76" s="27"/>
      <c r="C76" s="27"/>
      <c r="D76" s="27"/>
    </row>
    <row r="77" spans="2:4">
      <c r="B77" s="27"/>
      <c r="C77" s="27"/>
      <c r="D77" s="27"/>
    </row>
    <row r="78" spans="2:4">
      <c r="B78" s="27"/>
      <c r="C78" s="27"/>
      <c r="D78" s="27"/>
    </row>
    <row r="79" spans="2:4">
      <c r="B79" s="27"/>
      <c r="C79" s="27"/>
      <c r="D79" s="27"/>
    </row>
    <row r="80" spans="2:4">
      <c r="B80" s="27"/>
      <c r="C80" s="27"/>
      <c r="D80" s="27"/>
    </row>
    <row r="81" spans="2:4">
      <c r="B81" s="27"/>
      <c r="C81" s="27"/>
      <c r="D81" s="27"/>
    </row>
    <row r="82" spans="2:4">
      <c r="B82" s="27"/>
      <c r="C82" s="27"/>
      <c r="D82" s="27"/>
    </row>
    <row r="83" spans="2:4">
      <c r="B83" s="27"/>
      <c r="C83" s="27"/>
      <c r="D83" s="27"/>
    </row>
    <row r="84" spans="2:4">
      <c r="B84" s="27"/>
      <c r="C84" s="27"/>
      <c r="D84" s="27"/>
    </row>
    <row r="85" spans="2:4">
      <c r="B85" s="27"/>
      <c r="C85" s="27"/>
      <c r="D85" s="27"/>
    </row>
    <row r="86" spans="2:4">
      <c r="B86" s="27"/>
      <c r="C86" s="27"/>
      <c r="D86" s="27"/>
    </row>
    <row r="87" spans="2:4">
      <c r="B87" s="27"/>
      <c r="C87" s="27"/>
      <c r="D87" s="27"/>
    </row>
    <row r="88" spans="2:4">
      <c r="B88" s="27"/>
      <c r="C88" s="27"/>
      <c r="D88" s="27"/>
    </row>
    <row r="89" spans="2:4">
      <c r="B89" s="27"/>
      <c r="C89" s="27"/>
      <c r="D89" s="27"/>
    </row>
    <row r="90" spans="2:4">
      <c r="B90" s="27"/>
      <c r="C90" s="27"/>
      <c r="D90" s="27"/>
    </row>
    <row r="91" spans="2:4">
      <c r="B91" s="27"/>
      <c r="C91" s="27"/>
      <c r="D91" s="27"/>
    </row>
    <row r="92" spans="2:4">
      <c r="B92" s="27"/>
      <c r="C92" s="27"/>
      <c r="D92" s="27"/>
    </row>
    <row r="93" spans="2:4">
      <c r="B93" s="27"/>
      <c r="C93" s="27"/>
      <c r="D93" s="27"/>
    </row>
    <row r="94" spans="2:4">
      <c r="B94" s="27"/>
      <c r="C94" s="27"/>
      <c r="D94" s="27"/>
    </row>
    <row r="95" spans="2:4">
      <c r="B95" s="27"/>
      <c r="C95" s="27"/>
      <c r="D95" s="27"/>
    </row>
    <row r="96" spans="2:4">
      <c r="B96" s="27"/>
      <c r="C96" s="27"/>
      <c r="D96" s="27"/>
    </row>
    <row r="97" spans="2:4">
      <c r="B97" s="27"/>
      <c r="C97" s="27"/>
      <c r="D97" s="27"/>
    </row>
    <row r="98" spans="2:4">
      <c r="B98" s="27"/>
      <c r="C98" s="27"/>
      <c r="D98" s="27"/>
    </row>
    <row r="99" spans="2:4">
      <c r="B99" s="27"/>
      <c r="C99" s="27"/>
      <c r="D99" s="27"/>
    </row>
    <row r="100" spans="2:4">
      <c r="B100" s="27"/>
      <c r="C100" s="27"/>
      <c r="D100" s="27"/>
    </row>
    <row r="101" spans="2:4">
      <c r="B101" s="27"/>
      <c r="C101" s="27"/>
      <c r="D101" s="27"/>
    </row>
    <row r="102" spans="2:4">
      <c r="B102" s="27"/>
      <c r="C102" s="27"/>
      <c r="D102" s="27"/>
    </row>
    <row r="103" spans="2:4">
      <c r="B103" s="27"/>
      <c r="C103" s="27"/>
      <c r="D103" s="27"/>
    </row>
    <row r="104" spans="2:4">
      <c r="B104" s="27"/>
      <c r="C104" s="27"/>
      <c r="D104" s="27"/>
    </row>
    <row r="105" spans="2:4">
      <c r="B105" s="27"/>
      <c r="C105" s="27"/>
      <c r="D105" s="27"/>
    </row>
    <row r="106" spans="2:4">
      <c r="B106" s="27"/>
      <c r="C106" s="27"/>
      <c r="D106" s="27"/>
    </row>
    <row r="107" spans="2:4">
      <c r="B107" s="27"/>
      <c r="C107" s="27"/>
      <c r="D107" s="27"/>
    </row>
    <row r="108" spans="2:4">
      <c r="B108" s="27"/>
      <c r="C108" s="27"/>
      <c r="D108" s="27"/>
    </row>
    <row r="109" spans="2:4">
      <c r="B109" s="27"/>
      <c r="C109" s="27"/>
      <c r="D109" s="27"/>
    </row>
    <row r="110" spans="2:4">
      <c r="B110" s="27"/>
      <c r="C110" s="27"/>
      <c r="D110" s="27"/>
    </row>
    <row r="111" spans="2:4">
      <c r="B111" s="27"/>
      <c r="C111" s="27"/>
      <c r="D111" s="27"/>
    </row>
    <row r="112" spans="2:4">
      <c r="B112" s="27"/>
      <c r="C112" s="27"/>
      <c r="D112" s="27"/>
    </row>
    <row r="113" spans="2:4">
      <c r="B113" s="27"/>
      <c r="C113" s="27"/>
      <c r="D113" s="27"/>
    </row>
    <row r="114" spans="2:4">
      <c r="B114" s="27"/>
      <c r="C114" s="27"/>
      <c r="D114" s="27"/>
    </row>
    <row r="115" spans="2:4">
      <c r="B115" s="27"/>
      <c r="C115" s="27"/>
      <c r="D115" s="27"/>
    </row>
    <row r="116" spans="2:4">
      <c r="B116" s="27"/>
      <c r="C116" s="27"/>
      <c r="D116" s="27"/>
    </row>
    <row r="117" spans="2:4">
      <c r="B117" s="27"/>
      <c r="C117" s="27"/>
      <c r="D117" s="27"/>
    </row>
    <row r="118" spans="2:4">
      <c r="B118" s="27"/>
      <c r="C118" s="27"/>
      <c r="D118" s="27"/>
    </row>
    <row r="119" spans="2:4">
      <c r="B119" s="27"/>
      <c r="C119" s="27"/>
      <c r="D119" s="27"/>
    </row>
    <row r="120" spans="2:4">
      <c r="B120" s="27"/>
      <c r="C120" s="27"/>
      <c r="D120" s="27"/>
    </row>
    <row r="121" spans="2:4">
      <c r="B121" s="27"/>
      <c r="C121" s="27"/>
      <c r="D121" s="27"/>
    </row>
    <row r="122" spans="2:4">
      <c r="B122" s="27"/>
      <c r="C122" s="27"/>
      <c r="D122" s="27"/>
    </row>
    <row r="123" spans="2:4">
      <c r="B123" s="27"/>
      <c r="C123" s="27"/>
      <c r="D123" s="27"/>
    </row>
    <row r="124" spans="2:4">
      <c r="B124" s="27"/>
      <c r="C124" s="27"/>
      <c r="D124" s="27"/>
    </row>
    <row r="125" spans="2:4">
      <c r="B125" s="27"/>
      <c r="C125" s="27"/>
      <c r="D125" s="27"/>
    </row>
    <row r="126" spans="2:4">
      <c r="B126" s="27"/>
      <c r="C126" s="27"/>
      <c r="D126" s="27"/>
    </row>
    <row r="127" spans="2:4">
      <c r="B127" s="27"/>
      <c r="C127" s="27"/>
      <c r="D127" s="27"/>
    </row>
    <row r="128" spans="2:4">
      <c r="B128" s="27"/>
      <c r="C128" s="27"/>
      <c r="D128" s="27"/>
    </row>
    <row r="129" spans="2:4">
      <c r="B129" s="27"/>
      <c r="C129" s="27"/>
      <c r="D129" s="27"/>
    </row>
    <row r="130" spans="2:4">
      <c r="B130" s="27"/>
      <c r="C130" s="27"/>
      <c r="D130" s="27"/>
    </row>
    <row r="131" spans="2:4">
      <c r="B131" s="27"/>
      <c r="C131" s="27"/>
      <c r="D131" s="27"/>
    </row>
    <row r="132" spans="2:4">
      <c r="B132" s="27"/>
      <c r="C132" s="27"/>
      <c r="D132" s="27"/>
    </row>
    <row r="133" spans="2:4">
      <c r="B133" s="27"/>
      <c r="C133" s="27"/>
      <c r="D133" s="27"/>
    </row>
    <row r="134" spans="2:4">
      <c r="B134" s="27"/>
      <c r="C134" s="27"/>
      <c r="D134" s="27"/>
    </row>
    <row r="135" spans="2:4">
      <c r="B135" s="27"/>
      <c r="C135" s="27"/>
      <c r="D135" s="27"/>
    </row>
    <row r="136" spans="2:4">
      <c r="B136" s="27"/>
      <c r="C136" s="27"/>
      <c r="D136" s="27"/>
    </row>
    <row r="137" spans="2:4">
      <c r="B137" s="27"/>
      <c r="C137" s="27"/>
      <c r="D137" s="27"/>
    </row>
    <row r="138" spans="2:4">
      <c r="B138" s="27"/>
      <c r="C138" s="27"/>
      <c r="D138" s="27"/>
    </row>
    <row r="139" spans="2:4">
      <c r="B139" s="27"/>
      <c r="C139" s="27"/>
      <c r="D139" s="27"/>
    </row>
    <row r="140" spans="2:4">
      <c r="B140" s="27"/>
      <c r="C140" s="27"/>
      <c r="D140" s="27"/>
    </row>
    <row r="141" spans="2:4">
      <c r="B141" s="27"/>
      <c r="C141" s="27"/>
      <c r="D141" s="27"/>
    </row>
    <row r="142" spans="2:4">
      <c r="B142" s="27"/>
      <c r="C142" s="27"/>
      <c r="D142" s="27"/>
    </row>
    <row r="143" spans="2:4">
      <c r="B143" s="27"/>
      <c r="C143" s="27"/>
      <c r="D143" s="27"/>
    </row>
    <row r="144" spans="2:4">
      <c r="B144" s="27"/>
      <c r="C144" s="27"/>
      <c r="D144" s="27"/>
    </row>
    <row r="145" spans="2:4">
      <c r="B145" s="27"/>
      <c r="C145" s="27"/>
      <c r="D145" s="27"/>
    </row>
    <row r="146" spans="2:4">
      <c r="B146" s="27"/>
      <c r="C146" s="27"/>
      <c r="D146" s="27"/>
    </row>
    <row r="147" spans="2:4">
      <c r="B147" s="27"/>
      <c r="C147" s="27"/>
      <c r="D147" s="27"/>
    </row>
    <row r="148" spans="2:4">
      <c r="B148" s="27"/>
      <c r="C148" s="27"/>
      <c r="D148" s="27"/>
    </row>
    <row r="149" spans="2:4">
      <c r="B149" s="27"/>
      <c r="C149" s="27"/>
      <c r="D149" s="27"/>
    </row>
    <row r="150" spans="2:4">
      <c r="B150" s="27"/>
      <c r="C150" s="27"/>
      <c r="D150" s="27"/>
    </row>
    <row r="151" spans="2:4">
      <c r="B151" s="27"/>
      <c r="C151" s="27"/>
      <c r="D151" s="27"/>
    </row>
    <row r="152" spans="2:4">
      <c r="B152" s="27"/>
      <c r="C152" s="27"/>
      <c r="D152" s="27"/>
    </row>
    <row r="153" spans="2:4">
      <c r="B153" s="27"/>
      <c r="C153" s="27"/>
      <c r="D153" s="27"/>
    </row>
    <row r="154" spans="2:4">
      <c r="B154" s="27"/>
      <c r="C154" s="27"/>
      <c r="D154" s="27"/>
    </row>
    <row r="155" spans="2:4">
      <c r="B155" s="27"/>
      <c r="C155" s="27"/>
      <c r="D155" s="27"/>
    </row>
  </sheetData>
  <mergeCells count="6">
    <mergeCell ref="A16:D19"/>
    <mergeCell ref="A3:D3"/>
    <mergeCell ref="A5:A6"/>
    <mergeCell ref="B5:B6"/>
    <mergeCell ref="C5:C6"/>
    <mergeCell ref="D5:D6"/>
  </mergeCells>
  <phoneticPr fontId="26" type="noConversion"/>
  <printOptions horizontalCentered="1" verticalCentered="1"/>
  <pageMargins left="0.19685039370078741" right="0.19685039370078741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15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:A13"/>
    </sheetView>
  </sheetViews>
  <sheetFormatPr baseColWidth="10" defaultColWidth="10.296875" defaultRowHeight="13.2"/>
  <cols>
    <col min="1" max="13" width="12.69921875" style="19" customWidth="1"/>
    <col min="14" max="18" width="11.69921875" style="19" customWidth="1"/>
    <col min="19" max="16384" width="10.296875" style="19"/>
  </cols>
  <sheetData>
    <row r="1" spans="1:20" ht="13.8" thickBot="1"/>
    <row r="2" spans="1:20" ht="15.6" thickTop="1">
      <c r="A2" s="273" t="s">
        <v>35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132"/>
      <c r="O2" s="132"/>
      <c r="P2" s="132"/>
      <c r="Q2" s="132"/>
      <c r="R2" s="132"/>
      <c r="S2" s="132"/>
      <c r="T2" s="133"/>
    </row>
    <row r="3" spans="1:20" ht="15">
      <c r="A3" s="59"/>
      <c r="B3" s="60"/>
      <c r="C3" s="60"/>
      <c r="D3" s="61"/>
      <c r="E3" s="61"/>
      <c r="F3" s="61"/>
      <c r="G3" s="61"/>
      <c r="H3" s="61"/>
      <c r="I3" s="61"/>
      <c r="J3" s="61"/>
      <c r="K3" s="61"/>
      <c r="L3" s="61"/>
      <c r="M3" s="61"/>
      <c r="N3" s="134"/>
      <c r="O3" s="134"/>
      <c r="P3" s="134"/>
      <c r="Q3" s="135" t="s">
        <v>9</v>
      </c>
      <c r="R3" s="136">
        <v>0.5</v>
      </c>
      <c r="S3" s="134"/>
      <c r="T3" s="137"/>
    </row>
    <row r="4" spans="1:20" ht="99.75" customHeight="1">
      <c r="A4" s="249"/>
      <c r="B4" s="275" t="s">
        <v>7</v>
      </c>
      <c r="C4" s="275" t="s">
        <v>10</v>
      </c>
      <c r="D4" s="275" t="s">
        <v>11</v>
      </c>
      <c r="E4" s="271" t="s">
        <v>12</v>
      </c>
      <c r="F4" s="271" t="s">
        <v>13</v>
      </c>
      <c r="G4" s="271" t="s">
        <v>14</v>
      </c>
      <c r="H4" s="271" t="s">
        <v>15</v>
      </c>
      <c r="I4" s="271" t="s">
        <v>16</v>
      </c>
      <c r="J4" s="271" t="s">
        <v>17</v>
      </c>
      <c r="K4" s="271" t="s">
        <v>18</v>
      </c>
      <c r="L4" s="271" t="s">
        <v>19</v>
      </c>
      <c r="M4" s="271" t="s">
        <v>20</v>
      </c>
      <c r="N4" s="271" t="s">
        <v>21</v>
      </c>
      <c r="O4" s="271" t="s">
        <v>22</v>
      </c>
      <c r="P4" s="271" t="s">
        <v>23</v>
      </c>
      <c r="Q4" s="271" t="s">
        <v>14</v>
      </c>
      <c r="R4" s="271" t="s">
        <v>15</v>
      </c>
      <c r="S4" s="271" t="s">
        <v>18</v>
      </c>
      <c r="T4" s="271" t="s">
        <v>19</v>
      </c>
    </row>
    <row r="5" spans="1:20" ht="30" customHeight="1" thickBot="1">
      <c r="A5" s="250"/>
      <c r="B5" s="276"/>
      <c r="C5" s="276"/>
      <c r="D5" s="276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</row>
    <row r="6" spans="1:20" ht="30" customHeight="1" thickBot="1">
      <c r="A6" s="140" t="s">
        <v>73</v>
      </c>
      <c r="B6" s="63">
        <v>2.8056131969823372E-2</v>
      </c>
      <c r="C6" s="64">
        <v>7.6569821918584385E-2</v>
      </c>
      <c r="D6" s="64">
        <v>5.2204369311751694E-2</v>
      </c>
      <c r="E6" s="65">
        <v>3.4226537188975712</v>
      </c>
      <c r="F6" s="65">
        <v>4.0992189539340229</v>
      </c>
      <c r="G6" s="128">
        <v>3.4957395162119704</v>
      </c>
      <c r="H6" s="128">
        <v>3.5077156670085734</v>
      </c>
      <c r="I6" s="128">
        <v>4.0351717579589748</v>
      </c>
      <c r="J6" s="128">
        <v>4.3075769382874594</v>
      </c>
      <c r="K6" s="128">
        <v>3.261925610656486</v>
      </c>
      <c r="L6" s="128">
        <v>3.0850137620516054</v>
      </c>
      <c r="M6" s="129">
        <v>0.10802476025901855</v>
      </c>
      <c r="N6" s="129">
        <v>0.12572615869986176</v>
      </c>
      <c r="O6" s="129">
        <v>-2.8385882616845106</v>
      </c>
      <c r="P6" s="129">
        <v>-3.4880320365479269</v>
      </c>
      <c r="Q6" s="65">
        <v>3.9957395162119704</v>
      </c>
      <c r="R6" s="65">
        <v>4.0077156670085738</v>
      </c>
      <c r="S6" s="65">
        <v>3.761925610656486</v>
      </c>
      <c r="T6" s="65">
        <v>3.5850137620516054</v>
      </c>
    </row>
    <row r="7" spans="1:20" ht="30" customHeight="1" thickTop="1" thickBot="1">
      <c r="A7" s="141" t="s">
        <v>1</v>
      </c>
      <c r="B7" s="63">
        <v>2.5312665744734231E-2</v>
      </c>
      <c r="C7" s="64">
        <v>0.14572397462386263</v>
      </c>
      <c r="D7" s="64">
        <v>0.14613919134753434</v>
      </c>
      <c r="E7" s="65">
        <v>2.9862145656142958</v>
      </c>
      <c r="F7" s="65">
        <v>6.0123748511123898</v>
      </c>
      <c r="G7" s="130">
        <v>5.6600916759122137</v>
      </c>
      <c r="H7" s="130">
        <v>4.135654239926243</v>
      </c>
      <c r="I7" s="130">
        <v>3.5919957217770033</v>
      </c>
      <c r="J7" s="130">
        <v>6.1560611574085655</v>
      </c>
      <c r="K7" s="130">
        <v>5.8819789436520979</v>
      </c>
      <c r="L7" s="130">
        <v>4.3960206912951953</v>
      </c>
      <c r="M7" s="131">
        <v>0.88358740385022549</v>
      </c>
      <c r="N7" s="131">
        <v>0.37983436628266837</v>
      </c>
      <c r="O7" s="131">
        <v>0.89310638880440363</v>
      </c>
      <c r="P7" s="131">
        <v>0.31357427870016524</v>
      </c>
      <c r="Q7" s="65">
        <v>6.1600916759122137</v>
      </c>
      <c r="R7" s="65">
        <v>4.635654239926243</v>
      </c>
      <c r="S7" s="65">
        <v>6.3819789436520979</v>
      </c>
      <c r="T7" s="65">
        <v>4.8960206912951953</v>
      </c>
    </row>
    <row r="8" spans="1:20" ht="30" customHeight="1" thickTop="1" thickBot="1">
      <c r="A8" s="140" t="s">
        <v>2</v>
      </c>
      <c r="B8" s="63">
        <v>1.9582437120954088E-2</v>
      </c>
      <c r="C8" s="64">
        <v>0.12240743753077159</v>
      </c>
      <c r="D8" s="64">
        <v>0.10175486900425651</v>
      </c>
      <c r="E8" s="65">
        <v>2.2502831196499402</v>
      </c>
      <c r="F8" s="65">
        <v>4.1171961641333423</v>
      </c>
      <c r="G8" s="130">
        <v>4.5988972236828776</v>
      </c>
      <c r="H8" s="130">
        <v>5.5900906117155928</v>
      </c>
      <c r="I8" s="130">
        <v>3.1331885945772493</v>
      </c>
      <c r="J8" s="130">
        <v>4.1558716904466788</v>
      </c>
      <c r="K8" s="130">
        <v>4.4042214062851155</v>
      </c>
      <c r="L8" s="130">
        <v>4.8555483133294697</v>
      </c>
      <c r="M8" s="131">
        <v>1.25802008345966</v>
      </c>
      <c r="N8" s="131">
        <v>1.7889464653613893</v>
      </c>
      <c r="O8" s="131">
        <v>1.2428413228315887</v>
      </c>
      <c r="P8" s="131">
        <v>1.6841578057843656</v>
      </c>
      <c r="Q8" s="65">
        <v>5.0988972236828776</v>
      </c>
      <c r="R8" s="65">
        <v>6.0900906117155928</v>
      </c>
      <c r="S8" s="65">
        <v>4.9042214062851155</v>
      </c>
      <c r="T8" s="65">
        <v>5.3555483133294697</v>
      </c>
    </row>
    <row r="9" spans="1:20" s="21" customFormat="1" ht="30" customHeight="1" thickTop="1" thickBot="1">
      <c r="A9" s="117" t="s">
        <v>3</v>
      </c>
      <c r="B9" s="63">
        <v>2.1990202422659033E-2</v>
      </c>
      <c r="C9" s="64">
        <v>0.11074823065510613</v>
      </c>
      <c r="D9" s="64">
        <v>9.1624500222631897E-2</v>
      </c>
      <c r="E9" s="65">
        <v>3.1004130827684384</v>
      </c>
      <c r="F9" s="65">
        <v>5.7455781737988438</v>
      </c>
      <c r="G9" s="130">
        <v>4.76</v>
      </c>
      <c r="H9" s="130">
        <v>5.4810616646958028</v>
      </c>
      <c r="I9" s="130">
        <v>3.5091105743896871</v>
      </c>
      <c r="J9" s="130">
        <v>6.0538712541943536</v>
      </c>
      <c r="K9" s="130">
        <v>4.4111144575844881</v>
      </c>
      <c r="L9" s="130">
        <v>4.2367003975153166</v>
      </c>
      <c r="M9" s="131">
        <v>0.62740390868574525</v>
      </c>
      <c r="N9" s="131">
        <v>0.9</v>
      </c>
      <c r="O9" s="131">
        <v>0.35445528939249327</v>
      </c>
      <c r="P9" s="131">
        <v>0.28591679716674911</v>
      </c>
      <c r="Q9" s="65">
        <v>5.26</v>
      </c>
      <c r="R9" s="65">
        <v>5.9810616646958028</v>
      </c>
      <c r="S9" s="65">
        <v>4.9111144575844881</v>
      </c>
      <c r="T9" s="65">
        <v>4.7367003975153166</v>
      </c>
    </row>
    <row r="10" spans="1:20" ht="30" customHeight="1" thickTop="1" thickBot="1">
      <c r="A10" s="140" t="s">
        <v>42</v>
      </c>
      <c r="B10" s="63">
        <v>2.1970102276964276E-2</v>
      </c>
      <c r="C10" s="64">
        <v>7.3457118573101374E-2</v>
      </c>
      <c r="D10" s="64">
        <v>5.3298276931214215E-2</v>
      </c>
      <c r="E10" s="65">
        <v>3.0560606608405609</v>
      </c>
      <c r="F10" s="65">
        <v>5.2187601920292614</v>
      </c>
      <c r="G10" s="130">
        <v>3.2088413731883842</v>
      </c>
      <c r="H10" s="130">
        <v>2.7635436298459384</v>
      </c>
      <c r="I10" s="130">
        <v>3.455898538099238</v>
      </c>
      <c r="J10" s="130">
        <v>5.2255482740227084</v>
      </c>
      <c r="K10" s="130">
        <v>2.9344015863241033</v>
      </c>
      <c r="L10" s="130">
        <v>2.5793748816304278</v>
      </c>
      <c r="M10" s="131">
        <v>7.0643522202018194E-2</v>
      </c>
      <c r="N10" s="131">
        <v>-0.13525551135337061</v>
      </c>
      <c r="O10" s="131">
        <v>-0.29468936207480501</v>
      </c>
      <c r="P10" s="131">
        <v>-0.49530912172933861</v>
      </c>
      <c r="Q10" s="65">
        <v>3.7088413731883842</v>
      </c>
      <c r="R10" s="65">
        <v>3.2635436298459384</v>
      </c>
      <c r="S10" s="65">
        <v>3.4344015863241033</v>
      </c>
      <c r="T10" s="65">
        <v>3.0793748816304278</v>
      </c>
    </row>
    <row r="11" spans="1:20" s="21" customFormat="1" ht="30" customHeight="1" thickTop="1" thickBot="1">
      <c r="A11" s="141" t="s">
        <v>74</v>
      </c>
      <c r="B11" s="63">
        <v>1.8699076718604379E-2</v>
      </c>
      <c r="C11" s="64">
        <v>0.15007417129076212</v>
      </c>
      <c r="D11" s="64">
        <v>8.5309809448726182E-2</v>
      </c>
      <c r="E11" s="65">
        <v>2.3921563764711835</v>
      </c>
      <c r="F11" s="65">
        <v>6.7647115720394666</v>
      </c>
      <c r="G11" s="130">
        <v>5.9382650029602218</v>
      </c>
      <c r="H11" s="130">
        <v>5.8244892282973098</v>
      </c>
      <c r="I11" s="130">
        <v>2.5884069080626637</v>
      </c>
      <c r="J11" s="130">
        <v>6.0887328411070012</v>
      </c>
      <c r="K11" s="130">
        <v>3.9611680933189914</v>
      </c>
      <c r="L11" s="130">
        <v>3.3891070725245345</v>
      </c>
      <c r="M11" s="131">
        <v>0.81099230721732829</v>
      </c>
      <c r="N11" s="131">
        <v>0.78497187532472978</v>
      </c>
      <c r="O11" s="131">
        <v>0.3921809601491586</v>
      </c>
      <c r="P11" s="131">
        <v>0.22875017349183766</v>
      </c>
      <c r="Q11" s="65">
        <v>6.4382650029602218</v>
      </c>
      <c r="R11" s="65">
        <v>6.3244892282973098</v>
      </c>
      <c r="S11" s="65">
        <v>4.4611680933189914</v>
      </c>
      <c r="T11" s="65">
        <v>3.8891070725245345</v>
      </c>
    </row>
    <row r="12" spans="1:20" ht="30" customHeight="1" thickTop="1" thickBot="1">
      <c r="A12" s="117" t="s">
        <v>5</v>
      </c>
      <c r="B12" s="63">
        <v>2.8465578856583074E-2</v>
      </c>
      <c r="C12" s="64">
        <v>0.12101805048116378</v>
      </c>
      <c r="D12" s="64">
        <v>0.10103021346207647</v>
      </c>
      <c r="E12" s="65">
        <v>2.4699924651597485</v>
      </c>
      <c r="F12" s="65">
        <v>4.1618898695136073</v>
      </c>
      <c r="G12" s="130">
        <v>3.87993761476057</v>
      </c>
      <c r="H12" s="130">
        <v>4.3519040188583622</v>
      </c>
      <c r="I12" s="130">
        <v>2.8355651373515611</v>
      </c>
      <c r="J12" s="130">
        <v>4.1177303076424607</v>
      </c>
      <c r="K12" s="130">
        <v>3.4908121934488192</v>
      </c>
      <c r="L12" s="130">
        <v>3.4973453306911071</v>
      </c>
      <c r="M12" s="131">
        <v>0.83335144670860473</v>
      </c>
      <c r="N12" s="131">
        <v>1.1123083166011014</v>
      </c>
      <c r="O12" s="131">
        <v>0.51104730597899073</v>
      </c>
      <c r="P12" s="131">
        <v>0.51614270038968557</v>
      </c>
      <c r="Q12" s="65">
        <v>4.3799376147605695</v>
      </c>
      <c r="R12" s="65">
        <v>4.8519040188583622</v>
      </c>
      <c r="S12" s="65">
        <v>3.9908121934488192</v>
      </c>
      <c r="T12" s="65">
        <v>3.9973453306911071</v>
      </c>
    </row>
    <row r="13" spans="1:20" s="21" customFormat="1" ht="30" customHeight="1" thickTop="1" thickBot="1">
      <c r="A13" s="142" t="s">
        <v>75</v>
      </c>
      <c r="B13" s="69">
        <v>3.1897010258298053E-2</v>
      </c>
      <c r="C13" s="70">
        <v>9.874406708614672E-2</v>
      </c>
      <c r="D13" s="70">
        <v>8.9349107264920805E-2</v>
      </c>
      <c r="E13" s="128">
        <v>3.2979764741874855</v>
      </c>
      <c r="F13" s="128">
        <v>5.1791184923126536</v>
      </c>
      <c r="G13" s="130">
        <v>3.6852849024810856</v>
      </c>
      <c r="H13" s="130">
        <v>3.5828183441407413</v>
      </c>
      <c r="I13" s="130">
        <v>3.9060119179406083</v>
      </c>
      <c r="J13" s="130">
        <v>5.8449916060436484</v>
      </c>
      <c r="K13" s="130">
        <v>3.6471017429632333</v>
      </c>
      <c r="L13" s="130">
        <v>3.0407088219523728</v>
      </c>
      <c r="M13" s="131">
        <v>0.20589005219266185</v>
      </c>
      <c r="N13" s="131">
        <v>0.15141965210959574</v>
      </c>
      <c r="O13" s="131">
        <v>-0.13352908056023749</v>
      </c>
      <c r="P13" s="131">
        <v>-0.44626723080053848</v>
      </c>
      <c r="Q13" s="128">
        <v>4.1852849024810856</v>
      </c>
      <c r="R13" s="128">
        <v>4.0828183441407413</v>
      </c>
      <c r="S13" s="128">
        <v>4.1471017429632333</v>
      </c>
      <c r="T13" s="128">
        <v>3.5407088219523728</v>
      </c>
    </row>
    <row r="14" spans="1:20" ht="13.8" thickTop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20">
      <c r="A15" s="20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20">
      <c r="A16" s="101" t="s">
        <v>29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>
      <c r="A17" s="20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>
      <c r="A18" s="2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>
      <c r="A19" s="20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>
      <c r="A20" s="20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>
      <c r="A21" s="20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1:13">
      <c r="A22" s="20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>
      <c r="A23" s="20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>
      <c r="A24" s="2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>
      <c r="A25" s="20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>
      <c r="A26" s="20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>
      <c r="A27" s="20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>
      <c r="A28" s="20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>
      <c r="A29" s="20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>
      <c r="A30" s="2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>
      <c r="A31" s="20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>
      <c r="A32" s="20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>
      <c r="A33" s="20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>
      <c r="A34" s="2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>
      <c r="A35" s="20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>
      <c r="A36" s="2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>
      <c r="A37" s="20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>
      <c r="A38" s="2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>
      <c r="A39" s="20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>
      <c r="A40" s="20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>
      <c r="A41" s="2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>
      <c r="A42" s="20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2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0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3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2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2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2:13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2:13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2:13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2:13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2:13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2:13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2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2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2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2:13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13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2:13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2:13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2:13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2:13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2:13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2:13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2:13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2:13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2:13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2:13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2:13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2:13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2:13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3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2:13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2:13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2:13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2:13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2:13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2:13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2:13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2:13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2:13"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2:13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2:13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2:13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2:13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2:13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2:13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2:13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2:13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2:13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2:13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2:13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2:13"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2:13"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2:13"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2:13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2:13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2:13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2:13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2:13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2:13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2:13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2:13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2:13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2:13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2:13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2:13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2:13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2:13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2:13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2:13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2:13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2:13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2:13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2:13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2:13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2:13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2:13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2:13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2:13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2:13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2:13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2:13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2:13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2:13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2:13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2:13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2:13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2:13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2:13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2:13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2:13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2:13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2:13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2:13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2:13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2:13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2:13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2:13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2:13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2:13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2:13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2:13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</sheetData>
  <mergeCells count="21">
    <mergeCell ref="O4:O5"/>
    <mergeCell ref="A2:M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P4:P5"/>
    <mergeCell ref="Q4:Q5"/>
    <mergeCell ref="R4:R5"/>
    <mergeCell ref="S4:S5"/>
    <mergeCell ref="T4:T5"/>
  </mergeCells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Y2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3.19921875" defaultRowHeight="15" customHeight="1"/>
  <cols>
    <col min="1" max="16384" width="13.19921875" style="1"/>
  </cols>
  <sheetData>
    <row r="2" spans="1:25" ht="15" customHeight="1" thickBot="1"/>
    <row r="3" spans="1:25" ht="25.05" customHeight="1" thickTop="1" thickBot="1">
      <c r="A3" s="241" t="s">
        <v>99</v>
      </c>
      <c r="B3" s="242"/>
      <c r="C3" s="242"/>
      <c r="D3" s="242"/>
      <c r="E3" s="242"/>
      <c r="F3" s="242"/>
      <c r="G3" s="242"/>
      <c r="H3" s="242"/>
      <c r="I3" s="242"/>
      <c r="J3" s="243"/>
      <c r="K3" s="88"/>
      <c r="L3" s="88"/>
      <c r="M3" s="88"/>
      <c r="N3" s="88"/>
      <c r="O3" s="88"/>
      <c r="P3" s="88"/>
    </row>
    <row r="4" spans="1:25" ht="25.05" customHeight="1" thickTop="1" thickBot="1">
      <c r="A4" s="89"/>
      <c r="B4" s="277" t="s">
        <v>24</v>
      </c>
      <c r="C4" s="278"/>
      <c r="D4" s="278"/>
      <c r="E4" s="278"/>
      <c r="F4" s="90"/>
      <c r="G4" s="277" t="s">
        <v>25</v>
      </c>
      <c r="H4" s="278"/>
      <c r="I4" s="278"/>
      <c r="J4" s="278"/>
      <c r="K4" s="280"/>
      <c r="L4" s="277" t="s">
        <v>26</v>
      </c>
      <c r="M4" s="278"/>
      <c r="N4" s="278"/>
      <c r="O4" s="278"/>
      <c r="P4" s="279"/>
      <c r="U4" s="277" t="s">
        <v>34</v>
      </c>
      <c r="V4" s="278"/>
      <c r="W4" s="278"/>
      <c r="X4" s="278"/>
      <c r="Y4" s="279"/>
    </row>
    <row r="5" spans="1:25" ht="31.05" customHeight="1" thickTop="1">
      <c r="A5" s="2"/>
      <c r="B5" s="91" t="s">
        <v>0</v>
      </c>
      <c r="C5" s="3" t="s">
        <v>2</v>
      </c>
      <c r="D5" s="3" t="s">
        <v>3</v>
      </c>
      <c r="E5" s="3" t="s">
        <v>4</v>
      </c>
      <c r="F5" s="92" t="s">
        <v>8</v>
      </c>
      <c r="G5" s="91" t="s">
        <v>0</v>
      </c>
      <c r="H5" s="3" t="s">
        <v>2</v>
      </c>
      <c r="I5" s="3" t="s">
        <v>3</v>
      </c>
      <c r="J5" s="3" t="s">
        <v>4</v>
      </c>
      <c r="K5" s="92" t="s">
        <v>8</v>
      </c>
      <c r="L5" s="91" t="s">
        <v>0</v>
      </c>
      <c r="M5" s="3" t="s">
        <v>2</v>
      </c>
      <c r="N5" s="3" t="s">
        <v>3</v>
      </c>
      <c r="O5" s="3" t="s">
        <v>4</v>
      </c>
      <c r="P5" s="92" t="s">
        <v>8</v>
      </c>
      <c r="R5" s="18" t="s">
        <v>27</v>
      </c>
      <c r="S5" s="4" t="s">
        <v>28</v>
      </c>
      <c r="U5" s="91" t="s">
        <v>0</v>
      </c>
      <c r="V5" s="3" t="s">
        <v>2</v>
      </c>
      <c r="W5" s="3" t="s">
        <v>3</v>
      </c>
      <c r="X5" s="3" t="s">
        <v>4</v>
      </c>
      <c r="Y5" s="92" t="s">
        <v>8</v>
      </c>
    </row>
    <row r="6" spans="1:25" ht="15" customHeight="1">
      <c r="A6" s="5">
        <v>1870</v>
      </c>
      <c r="B6" s="93">
        <v>4.4585177326228838</v>
      </c>
      <c r="C6" s="7">
        <v>6.4389875888451087</v>
      </c>
      <c r="D6" s="6">
        <v>6.9926057065828529</v>
      </c>
      <c r="E6" s="6">
        <v>6.9616112329024045</v>
      </c>
      <c r="F6" s="9">
        <f t="shared" ref="F6:F15" si="0">AVERAGE(C6:E6)</f>
        <v>6.7977348427767881</v>
      </c>
      <c r="G6" s="93">
        <v>4.4272347386605411</v>
      </c>
      <c r="H6" s="6">
        <v>7.1081706544875507</v>
      </c>
      <c r="I6" s="94">
        <v>7.1888489745130437</v>
      </c>
      <c r="J6" s="95">
        <v>6.7203658180781707</v>
      </c>
      <c r="K6" s="9">
        <f t="shared" ref="K6:K15" si="1">AVERAGE(H6:J6)</f>
        <v>7.0057951490262553</v>
      </c>
      <c r="L6" s="93">
        <f>G6-B6</f>
        <v>-3.1282993962342687E-2</v>
      </c>
      <c r="M6" s="6">
        <f t="shared" ref="M6:M20" si="2">H6-C6</f>
        <v>0.66918306564244201</v>
      </c>
      <c r="N6" s="111">
        <f>I6-D6</f>
        <v>0.19624326793019087</v>
      </c>
      <c r="O6" s="112">
        <f>J6-E6</f>
        <v>-0.24124541482423378</v>
      </c>
      <c r="P6" s="9">
        <f t="shared" ref="P6:P20" si="3">AVERAGE(M6:O6)</f>
        <v>0.20806030624946636</v>
      </c>
      <c r="R6" s="93"/>
      <c r="S6" s="96"/>
      <c r="U6" s="93">
        <v>-0.18016186567450423</v>
      </c>
      <c r="V6" s="6">
        <v>0.3</v>
      </c>
      <c r="W6" s="111">
        <v>0.7959519248394723</v>
      </c>
      <c r="X6" s="112">
        <v>0.69631017402596962</v>
      </c>
      <c r="Y6" s="9">
        <f t="shared" ref="Y6:Y19" si="4">AVERAGE(V6:X6)</f>
        <v>0.59742069962181399</v>
      </c>
    </row>
    <row r="7" spans="1:25" ht="15" customHeight="1">
      <c r="A7" s="5">
        <f t="shared" ref="A7:A20" si="5">A6+10</f>
        <v>1880</v>
      </c>
      <c r="B7" s="93">
        <v>4.3683453281278561</v>
      </c>
      <c r="C7" s="7">
        <v>6.4433477188555255</v>
      </c>
      <c r="D7" s="6">
        <v>7.3289766928201985</v>
      </c>
      <c r="E7" s="6">
        <v>6.367098649074781</v>
      </c>
      <c r="F7" s="9">
        <f t="shared" si="0"/>
        <v>6.7131410202501689</v>
      </c>
      <c r="G7" s="93">
        <v>4.5184487694187192</v>
      </c>
      <c r="H7" s="6">
        <v>6.9331387170014702</v>
      </c>
      <c r="I7" s="94">
        <f t="shared" ref="I7:J9" si="6">(I$6+I$10)/2</f>
        <v>6.9503778149428079</v>
      </c>
      <c r="J7" s="95">
        <f t="shared" si="6"/>
        <v>6.7568649753977565</v>
      </c>
      <c r="K7" s="9">
        <f t="shared" si="1"/>
        <v>6.8801271691140116</v>
      </c>
      <c r="L7" s="93">
        <f t="shared" ref="L7:L20" si="7">G7-B7</f>
        <v>0.15010344129086306</v>
      </c>
      <c r="M7" s="6">
        <f t="shared" si="2"/>
        <v>0.48979099814594473</v>
      </c>
      <c r="N7" s="111">
        <f t="shared" ref="N7:N20" si="8">I7-D7</f>
        <v>-0.37859887787739055</v>
      </c>
      <c r="O7" s="112">
        <f t="shared" ref="O7:O20" si="9">J7-E7</f>
        <v>0.38976632632297559</v>
      </c>
      <c r="P7" s="9">
        <f t="shared" si="3"/>
        <v>0.16698614886384325</v>
      </c>
      <c r="R7" s="93"/>
      <c r="S7" s="96"/>
      <c r="U7" s="93">
        <v>-0.16513864111745888</v>
      </c>
      <c r="V7" s="6">
        <v>0.40512301018941577</v>
      </c>
      <c r="W7" s="111">
        <v>1.0653303163178784</v>
      </c>
      <c r="X7" s="112">
        <v>1.0001767680320213</v>
      </c>
      <c r="Y7" s="9">
        <f t="shared" si="4"/>
        <v>0.82354336484643842</v>
      </c>
    </row>
    <row r="8" spans="1:25" ht="15" customHeight="1">
      <c r="A8" s="5">
        <f t="shared" si="5"/>
        <v>1890</v>
      </c>
      <c r="B8" s="93">
        <v>4.7758124288724453</v>
      </c>
      <c r="C8" s="7">
        <v>5.9230513253753267</v>
      </c>
      <c r="D8" s="6">
        <v>7.2640283602704816</v>
      </c>
      <c r="E8" s="6">
        <v>6.0923227388690933</v>
      </c>
      <c r="F8" s="9">
        <f t="shared" si="0"/>
        <v>6.4264674748383008</v>
      </c>
      <c r="G8" s="93">
        <v>5.0521643664216001</v>
      </c>
      <c r="H8" s="6">
        <v>6.2566424612646321</v>
      </c>
      <c r="I8" s="94">
        <f t="shared" si="6"/>
        <v>6.9503778149428079</v>
      </c>
      <c r="J8" s="95">
        <f t="shared" si="6"/>
        <v>6.7568649753977565</v>
      </c>
      <c r="K8" s="9">
        <f t="shared" si="1"/>
        <v>6.6546284172017325</v>
      </c>
      <c r="L8" s="93">
        <f t="shared" si="7"/>
        <v>0.27635193754915477</v>
      </c>
      <c r="M8" s="6">
        <f t="shared" si="2"/>
        <v>0.33359113588930533</v>
      </c>
      <c r="N8" s="111">
        <f t="shared" si="8"/>
        <v>-0.31365054532767367</v>
      </c>
      <c r="O8" s="112">
        <f t="shared" si="9"/>
        <v>0.66454223652866329</v>
      </c>
      <c r="P8" s="9">
        <f t="shared" si="3"/>
        <v>0.22816094236343165</v>
      </c>
      <c r="R8" s="93"/>
      <c r="S8" s="96"/>
      <c r="U8" s="93">
        <v>-0.19212198221092755</v>
      </c>
      <c r="V8" s="6">
        <v>0.47476866738332218</v>
      </c>
      <c r="W8" s="111">
        <v>1.1000000000000001</v>
      </c>
      <c r="X8" s="112">
        <v>1.3</v>
      </c>
      <c r="Y8" s="9">
        <f t="shared" si="4"/>
        <v>0.95825622246110742</v>
      </c>
    </row>
    <row r="9" spans="1:25" ht="15" customHeight="1">
      <c r="A9" s="5">
        <f t="shared" si="5"/>
        <v>1900</v>
      </c>
      <c r="B9" s="93">
        <v>4.4768529231278995</v>
      </c>
      <c r="C9" s="7">
        <v>6.1123855175794404</v>
      </c>
      <c r="D9" s="6">
        <v>7.2617954516361696</v>
      </c>
      <c r="E9" s="6">
        <v>6.4992944289110897</v>
      </c>
      <c r="F9" s="9">
        <f t="shared" si="0"/>
        <v>6.6244917993755665</v>
      </c>
      <c r="G9" s="93">
        <v>4.7503513406101217</v>
      </c>
      <c r="H9" s="6">
        <v>6.4845256703166019</v>
      </c>
      <c r="I9" s="94">
        <f t="shared" si="6"/>
        <v>6.9503778149428079</v>
      </c>
      <c r="J9" s="95">
        <f t="shared" si="6"/>
        <v>6.7568649753977565</v>
      </c>
      <c r="K9" s="9">
        <f t="shared" si="1"/>
        <v>6.7305894868857221</v>
      </c>
      <c r="L9" s="93">
        <f t="shared" si="7"/>
        <v>0.27349841748222214</v>
      </c>
      <c r="M9" s="6">
        <f t="shared" si="2"/>
        <v>0.3721401527371615</v>
      </c>
      <c r="N9" s="111">
        <f t="shared" si="8"/>
        <v>-0.31141763669336164</v>
      </c>
      <c r="O9" s="112">
        <f t="shared" si="9"/>
        <v>0.25757054648666688</v>
      </c>
      <c r="P9" s="9">
        <f t="shared" si="3"/>
        <v>0.10609768751015558</v>
      </c>
      <c r="R9" s="93"/>
      <c r="S9" s="96"/>
      <c r="U9" s="93">
        <v>-0.14587762815969763</v>
      </c>
      <c r="V9" s="6">
        <v>0.44106924012808052</v>
      </c>
      <c r="W9" s="111">
        <v>1.1000000000000001</v>
      </c>
      <c r="X9" s="112">
        <v>1.5</v>
      </c>
      <c r="Y9" s="9">
        <f t="shared" si="4"/>
        <v>1.0136897467093602</v>
      </c>
    </row>
    <row r="10" spans="1:25" ht="15" customHeight="1">
      <c r="A10" s="5">
        <f t="shared" si="5"/>
        <v>1910</v>
      </c>
      <c r="B10" s="93">
        <v>4.3999257776882539</v>
      </c>
      <c r="C10" s="7">
        <v>6.0424697503504703</v>
      </c>
      <c r="D10" s="97">
        <v>6.9945556848099795</v>
      </c>
      <c r="E10" s="97">
        <v>6.7253131424982175</v>
      </c>
      <c r="F10" s="9">
        <f t="shared" si="0"/>
        <v>6.5874461925528891</v>
      </c>
      <c r="G10" s="93">
        <v>4.746976882929677</v>
      </c>
      <c r="H10" s="6">
        <v>6.4176985611497104</v>
      </c>
      <c r="I10" s="94">
        <v>6.7119066553725721</v>
      </c>
      <c r="J10" s="95">
        <v>6.7933641327173424</v>
      </c>
      <c r="K10" s="9">
        <f t="shared" si="1"/>
        <v>6.640989783079875</v>
      </c>
      <c r="L10" s="93">
        <f t="shared" si="7"/>
        <v>0.34705110524142313</v>
      </c>
      <c r="M10" s="6">
        <f t="shared" si="2"/>
        <v>0.37522881079924009</v>
      </c>
      <c r="N10" s="111">
        <f t="shared" si="8"/>
        <v>-0.28264902943740733</v>
      </c>
      <c r="O10" s="112">
        <f t="shared" si="9"/>
        <v>6.8050990219124863E-2</v>
      </c>
      <c r="P10" s="9">
        <f t="shared" si="3"/>
        <v>5.3543590526985874E-2</v>
      </c>
      <c r="R10" s="93"/>
      <c r="S10" s="96"/>
      <c r="U10" s="93">
        <v>-0.12145479093709124</v>
      </c>
      <c r="V10" s="6">
        <v>0.38768952948135638</v>
      </c>
      <c r="W10" s="111">
        <v>1.1268002232695014</v>
      </c>
      <c r="X10" s="112">
        <v>1.7639647207055855</v>
      </c>
      <c r="Y10" s="9">
        <f t="shared" si="4"/>
        <v>1.0928181578188145</v>
      </c>
    </row>
    <row r="11" spans="1:25" ht="15" customHeight="1">
      <c r="A11" s="5">
        <f t="shared" si="5"/>
        <v>1920</v>
      </c>
      <c r="B11" s="93">
        <v>4.0694668777118208</v>
      </c>
      <c r="C11" s="7">
        <v>2.5912784699814773</v>
      </c>
      <c r="D11" s="6">
        <v>3.3009017650213854</v>
      </c>
      <c r="E11" s="6">
        <v>4.4128064291430782</v>
      </c>
      <c r="F11" s="9">
        <f t="shared" si="0"/>
        <v>3.4349955547153139</v>
      </c>
      <c r="G11" s="93">
        <v>4.3436609547792333</v>
      </c>
      <c r="H11" s="6">
        <v>3.5467568290874611</v>
      </c>
      <c r="I11" s="94">
        <v>2.9067217293956675</v>
      </c>
      <c r="J11" s="95">
        <v>2.8771730734861838</v>
      </c>
      <c r="K11" s="9">
        <f t="shared" si="1"/>
        <v>3.1102172106564372</v>
      </c>
      <c r="L11" s="93">
        <f t="shared" si="7"/>
        <v>0.2741940770674125</v>
      </c>
      <c r="M11" s="6">
        <f t="shared" si="2"/>
        <v>0.95547835910598389</v>
      </c>
      <c r="N11" s="111">
        <f t="shared" si="8"/>
        <v>-0.39418003562571791</v>
      </c>
      <c r="O11" s="112">
        <f t="shared" si="9"/>
        <v>-1.5356333556568944</v>
      </c>
      <c r="P11" s="9">
        <f t="shared" si="3"/>
        <v>-0.32477834405887612</v>
      </c>
      <c r="R11" s="93"/>
      <c r="S11" s="96"/>
      <c r="U11" s="93">
        <v>7.1273765384338189E-2</v>
      </c>
      <c r="V11" s="6">
        <v>-5.3697314825393153E-2</v>
      </c>
      <c r="W11" s="111">
        <v>6.3318771030438939E-2</v>
      </c>
      <c r="X11" s="112">
        <v>0.84048027444253859</v>
      </c>
      <c r="Y11" s="9">
        <f t="shared" si="4"/>
        <v>0.28336724354919479</v>
      </c>
    </row>
    <row r="12" spans="1:25" ht="15" customHeight="1">
      <c r="A12" s="5">
        <f t="shared" si="5"/>
        <v>1930</v>
      </c>
      <c r="B12" s="93">
        <v>4.8531715260506605</v>
      </c>
      <c r="C12" s="7">
        <v>3.0689549228858537</v>
      </c>
      <c r="D12" s="6">
        <v>3.4381864287064792</v>
      </c>
      <c r="E12" s="6">
        <v>5.0796496699310678</v>
      </c>
      <c r="F12" s="9">
        <f t="shared" si="0"/>
        <v>3.8622636738411331</v>
      </c>
      <c r="G12" s="93">
        <v>5.3660348478623128</v>
      </c>
      <c r="H12" s="6">
        <v>3.7901945250413727</v>
      </c>
      <c r="I12" s="94">
        <f>1+(I$11+I$14)/2</f>
        <v>3.8420959553881837</v>
      </c>
      <c r="J12" s="94">
        <f>1+(J$11+J$14)/2</f>
        <v>3.6118826494158212</v>
      </c>
      <c r="K12" s="9">
        <f t="shared" si="1"/>
        <v>3.7480577099484598</v>
      </c>
      <c r="L12" s="93">
        <f t="shared" si="7"/>
        <v>0.51286332181165228</v>
      </c>
      <c r="M12" s="6">
        <f t="shared" si="2"/>
        <v>0.72123960215551897</v>
      </c>
      <c r="N12" s="111">
        <f t="shared" si="8"/>
        <v>0.40390952668170454</v>
      </c>
      <c r="O12" s="112">
        <f t="shared" si="9"/>
        <v>-1.4677670205152467</v>
      </c>
      <c r="P12" s="9">
        <f t="shared" si="3"/>
        <v>-0.11420596389267439</v>
      </c>
      <c r="R12" s="93"/>
      <c r="S12" s="96"/>
      <c r="U12" s="93">
        <v>0.12504568223437768</v>
      </c>
      <c r="V12" s="6">
        <v>-0.266889085786427</v>
      </c>
      <c r="W12" s="111">
        <v>0</v>
      </c>
      <c r="X12" s="112">
        <v>0.6</v>
      </c>
      <c r="Y12" s="9">
        <f t="shared" si="4"/>
        <v>0.11103697140452433</v>
      </c>
    </row>
    <row r="13" spans="1:25" ht="15" customHeight="1">
      <c r="A13" s="5">
        <f t="shared" si="5"/>
        <v>1940</v>
      </c>
      <c r="B13" s="93">
        <v>3.278740970877382</v>
      </c>
      <c r="C13" s="7">
        <v>2.6641387417307421</v>
      </c>
      <c r="D13" s="6">
        <v>3.172543044447413</v>
      </c>
      <c r="E13" s="6">
        <v>3.9902655345068299</v>
      </c>
      <c r="F13" s="9">
        <f>AVERAGE(C13:E13)-0.1</f>
        <v>3.175649106894995</v>
      </c>
      <c r="G13" s="93">
        <v>3.5027993542478577</v>
      </c>
      <c r="H13" s="6">
        <v>2.8686496043480214</v>
      </c>
      <c r="I13" s="94">
        <f>(I$11+I$14)/2</f>
        <v>2.8420959553881837</v>
      </c>
      <c r="J13" s="94">
        <f>(J$11+J$14)/2</f>
        <v>2.6118826494158212</v>
      </c>
      <c r="K13" s="9">
        <f t="shared" si="1"/>
        <v>2.774209403050675</v>
      </c>
      <c r="L13" s="93">
        <f t="shared" si="7"/>
        <v>0.22405838337047568</v>
      </c>
      <c r="M13" s="6">
        <f t="shared" si="2"/>
        <v>0.20451086261727935</v>
      </c>
      <c r="N13" s="111">
        <f t="shared" si="8"/>
        <v>-0.33044708905922926</v>
      </c>
      <c r="O13" s="112">
        <f t="shared" si="9"/>
        <v>-1.3783828850910087</v>
      </c>
      <c r="P13" s="9">
        <f t="shared" si="3"/>
        <v>-0.50143970384431957</v>
      </c>
      <c r="R13" s="93"/>
      <c r="S13" s="96"/>
      <c r="U13" s="93">
        <v>2.2865014806463649E-2</v>
      </c>
      <c r="V13" s="6">
        <v>-4.4402950417921069E-2</v>
      </c>
      <c r="W13" s="111">
        <v>0</v>
      </c>
      <c r="X13" s="112">
        <v>0.4</v>
      </c>
      <c r="Y13" s="9">
        <f t="shared" si="4"/>
        <v>0.11853234986069298</v>
      </c>
    </row>
    <row r="14" spans="1:25" ht="15" customHeight="1">
      <c r="A14" s="5">
        <f t="shared" si="5"/>
        <v>1950</v>
      </c>
      <c r="B14" s="93">
        <v>3.5615766691562092</v>
      </c>
      <c r="C14" s="7">
        <v>1.6565350254882698</v>
      </c>
      <c r="D14" s="6">
        <v>2.1858928459659674</v>
      </c>
      <c r="E14" s="6">
        <v>3.1278886555832304</v>
      </c>
      <c r="F14" s="9">
        <f t="shared" si="0"/>
        <v>2.3234388423458228</v>
      </c>
      <c r="G14" s="93">
        <v>3.8449814897586494</v>
      </c>
      <c r="H14" s="6">
        <v>2.3338421076734823</v>
      </c>
      <c r="I14" s="94">
        <v>2.7774701813806999</v>
      </c>
      <c r="J14" s="95">
        <v>2.3465922253454585</v>
      </c>
      <c r="K14" s="9">
        <f t="shared" si="1"/>
        <v>2.4859681714665469</v>
      </c>
      <c r="L14" s="93">
        <f t="shared" si="7"/>
        <v>0.28340482060244021</v>
      </c>
      <c r="M14" s="6">
        <f t="shared" si="2"/>
        <v>0.67730708218521252</v>
      </c>
      <c r="N14" s="111">
        <f t="shared" si="8"/>
        <v>0.59157733541473245</v>
      </c>
      <c r="O14" s="112">
        <f t="shared" si="9"/>
        <v>-0.78129643023777184</v>
      </c>
      <c r="P14" s="9">
        <f t="shared" si="3"/>
        <v>0.16252932912072438</v>
      </c>
      <c r="R14" s="93"/>
      <c r="S14" s="96"/>
      <c r="U14" s="93">
        <v>5.0952201621808815E-2</v>
      </c>
      <c r="V14" s="6">
        <v>-8.5175037593441111E-3</v>
      </c>
      <c r="W14" s="111">
        <v>3.3305474333594751E-2</v>
      </c>
      <c r="X14" s="112">
        <v>-5.5384128491178096E-2</v>
      </c>
      <c r="Y14" s="9">
        <f t="shared" si="4"/>
        <v>-1.0198719305642485E-2</v>
      </c>
    </row>
    <row r="15" spans="1:25" ht="15" customHeight="1">
      <c r="A15" s="5">
        <f t="shared" si="5"/>
        <v>1960</v>
      </c>
      <c r="B15" s="93">
        <v>3.6149770694248078</v>
      </c>
      <c r="C15" s="7">
        <v>2.0933419417353902</v>
      </c>
      <c r="D15" s="6">
        <v>2.7973737246233186</v>
      </c>
      <c r="E15" s="6">
        <v>3.128338402052107</v>
      </c>
      <c r="F15" s="9">
        <f t="shared" si="0"/>
        <v>2.6730180228036051</v>
      </c>
      <c r="G15" s="93">
        <v>4.0909364582455172</v>
      </c>
      <c r="H15" s="6">
        <v>2.9729511961228514</v>
      </c>
      <c r="I15" s="94">
        <f>(I14+I16)/2</f>
        <v>3.2044386481041034</v>
      </c>
      <c r="J15" s="94">
        <f>(J14+J16)/2</f>
        <v>2.8387933008817763</v>
      </c>
      <c r="K15" s="9">
        <f t="shared" si="1"/>
        <v>3.0053943817029101</v>
      </c>
      <c r="L15" s="93">
        <f t="shared" si="7"/>
        <v>0.47595938882070943</v>
      </c>
      <c r="M15" s="6">
        <f t="shared" si="2"/>
        <v>0.87960925438746118</v>
      </c>
      <c r="N15" s="111">
        <f t="shared" si="8"/>
        <v>0.40706492348078482</v>
      </c>
      <c r="O15" s="112">
        <f t="shared" si="9"/>
        <v>-0.28954510117033072</v>
      </c>
      <c r="P15" s="9">
        <f t="shared" si="3"/>
        <v>0.33237635889930511</v>
      </c>
      <c r="R15" s="93"/>
      <c r="S15" s="96"/>
      <c r="U15" s="93">
        <v>5.7160982191182208E-2</v>
      </c>
      <c r="V15" s="6">
        <v>6.6333414495757664E-2</v>
      </c>
      <c r="W15" s="111">
        <v>0</v>
      </c>
      <c r="X15" s="112">
        <v>0</v>
      </c>
      <c r="Y15" s="9">
        <f t="shared" si="4"/>
        <v>2.2111138165252554E-2</v>
      </c>
    </row>
    <row r="16" spans="1:25" ht="15" customHeight="1">
      <c r="A16" s="5">
        <f t="shared" si="5"/>
        <v>1970</v>
      </c>
      <c r="B16" s="93">
        <v>3.3197765398596837</v>
      </c>
      <c r="C16" s="7">
        <v>2.2943637903552903</v>
      </c>
      <c r="D16" s="6">
        <v>3.1148723134787972</v>
      </c>
      <c r="E16" s="6">
        <v>3.1440797894822947</v>
      </c>
      <c r="F16" s="9">
        <f>AVERAGE(C16:E16)</f>
        <v>2.8511052977721274</v>
      </c>
      <c r="G16" s="93">
        <v>4.0014725114387248</v>
      </c>
      <c r="H16" s="6">
        <v>3.1333951636697979</v>
      </c>
      <c r="I16" s="94">
        <v>3.6314071148275064</v>
      </c>
      <c r="J16" s="95">
        <v>3.330994376418094</v>
      </c>
      <c r="K16" s="9">
        <f>AVERAGE(H16:J16,S16)</f>
        <v>3.2224407516040845</v>
      </c>
      <c r="L16" s="93">
        <f t="shared" si="7"/>
        <v>0.68169597157904116</v>
      </c>
      <c r="M16" s="6">
        <f t="shared" si="2"/>
        <v>0.83903137331450761</v>
      </c>
      <c r="N16" s="111">
        <f t="shared" si="8"/>
        <v>0.51653480134870922</v>
      </c>
      <c r="O16" s="112">
        <f t="shared" si="9"/>
        <v>0.18691458693579932</v>
      </c>
      <c r="P16" s="9">
        <f t="shared" si="3"/>
        <v>0.51416025386633868</v>
      </c>
      <c r="R16" s="93">
        <v>2.7939663515009387</v>
      </c>
      <c r="S16" s="9">
        <f>R16</f>
        <v>2.7939663515009387</v>
      </c>
      <c r="U16" s="93">
        <v>4.6087423869378974E-2</v>
      </c>
      <c r="V16" s="6">
        <v>7.5663190928732083E-2</v>
      </c>
      <c r="W16" s="111">
        <v>0.14212062575172893</v>
      </c>
      <c r="X16" s="112">
        <v>5.7197036061818272E-2</v>
      </c>
      <c r="Y16" s="9">
        <f t="shared" si="4"/>
        <v>9.1660284247426435E-2</v>
      </c>
    </row>
    <row r="17" spans="1:25" ht="15" customHeight="1">
      <c r="A17" s="5">
        <f t="shared" si="5"/>
        <v>1980</v>
      </c>
      <c r="B17" s="93">
        <v>3.5709503136359402</v>
      </c>
      <c r="C17" s="7">
        <v>2.8447783663084194</v>
      </c>
      <c r="D17" s="6">
        <v>3.2044789422003652</v>
      </c>
      <c r="E17" s="6">
        <v>3.5034779791950905</v>
      </c>
      <c r="F17" s="9">
        <f>AVERAGE(C17:E17,R17)</f>
        <v>3.3115208947461983</v>
      </c>
      <c r="G17" s="93">
        <v>4.1750808350237971</v>
      </c>
      <c r="H17" s="6">
        <v>3.527987610585547</v>
      </c>
      <c r="I17" s="94">
        <f>(I16+I18)/2</f>
        <v>3.6549359078189552</v>
      </c>
      <c r="J17" s="94">
        <f>(J16+J18)/2</f>
        <v>3.9768982852320516</v>
      </c>
      <c r="K17" s="9">
        <f>AVERAGE(H17:J17,S17)</f>
        <v>3.7132925237293679</v>
      </c>
      <c r="L17" s="93">
        <f t="shared" si="7"/>
        <v>0.60413052138785694</v>
      </c>
      <c r="M17" s="6">
        <f t="shared" si="2"/>
        <v>0.68320924427712759</v>
      </c>
      <c r="N17" s="111">
        <f t="shared" si="8"/>
        <v>0.45045696561858994</v>
      </c>
      <c r="O17" s="112">
        <f t="shared" si="9"/>
        <v>0.47342030603696106</v>
      </c>
      <c r="P17" s="9">
        <f t="shared" si="3"/>
        <v>0.53569550531089283</v>
      </c>
      <c r="R17" s="93">
        <v>3.6933482912809175</v>
      </c>
      <c r="S17" s="9">
        <f>R17</f>
        <v>3.6933482912809175</v>
      </c>
      <c r="U17" s="93">
        <v>1.7755369474761556E-2</v>
      </c>
      <c r="V17" s="6">
        <v>8.9305935951277005E-2</v>
      </c>
      <c r="W17" s="111">
        <v>0</v>
      </c>
      <c r="X17" s="112">
        <v>0</v>
      </c>
      <c r="Y17" s="9">
        <f t="shared" si="4"/>
        <v>2.9768645317092335E-2</v>
      </c>
    </row>
    <row r="18" spans="1:25" ht="15" customHeight="1">
      <c r="A18" s="5">
        <f t="shared" si="5"/>
        <v>1990</v>
      </c>
      <c r="B18" s="93">
        <v>3.9230852881724898</v>
      </c>
      <c r="C18" s="7">
        <v>3.1344869674576983</v>
      </c>
      <c r="D18" s="6">
        <v>3.4138310106076757</v>
      </c>
      <c r="E18" s="6">
        <v>4.2821044865917024</v>
      </c>
      <c r="F18" s="9">
        <f>AVERAGE(C18:E18,R18)</f>
        <v>4.0256849391281486</v>
      </c>
      <c r="G18" s="93">
        <v>4.1897823346393901</v>
      </c>
      <c r="H18" s="6">
        <v>3.5511652567347562</v>
      </c>
      <c r="I18" s="94">
        <v>3.6784647008104043</v>
      </c>
      <c r="J18" s="95">
        <v>4.6228021940460087</v>
      </c>
      <c r="K18" s="9">
        <f>AVERAGE(H18:J18,S18)</f>
        <v>4.2811873608616722</v>
      </c>
      <c r="L18" s="93">
        <f t="shared" si="7"/>
        <v>0.26669704646690029</v>
      </c>
      <c r="M18" s="6">
        <f t="shared" si="2"/>
        <v>0.41667828927705797</v>
      </c>
      <c r="N18" s="111">
        <f t="shared" si="8"/>
        <v>0.26463369020272864</v>
      </c>
      <c r="O18" s="112">
        <f t="shared" si="9"/>
        <v>0.34069770745430628</v>
      </c>
      <c r="P18" s="9">
        <f t="shared" si="3"/>
        <v>0.34066989564469763</v>
      </c>
      <c r="R18" s="93">
        <v>5.2723172918555194</v>
      </c>
      <c r="S18" s="9">
        <f>R18</f>
        <v>5.2723172918555194</v>
      </c>
      <c r="U18" s="93">
        <v>-8.205475751734842E-2</v>
      </c>
      <c r="V18" s="6">
        <v>0.11011269417473513</v>
      </c>
      <c r="W18" s="111">
        <v>0.10048283139512906</v>
      </c>
      <c r="X18" s="112">
        <v>-3.5918132543326799E-2</v>
      </c>
      <c r="Y18" s="9">
        <f t="shared" si="4"/>
        <v>5.8225797675512468E-2</v>
      </c>
    </row>
    <row r="19" spans="1:25" ht="15" customHeight="1">
      <c r="A19" s="5">
        <f t="shared" si="5"/>
        <v>2000</v>
      </c>
      <c r="B19" s="93">
        <v>4.4656085447498972</v>
      </c>
      <c r="C19" s="7">
        <v>3.7661893165470062</v>
      </c>
      <c r="D19" s="6">
        <v>4.7422938285063223</v>
      </c>
      <c r="E19" s="6">
        <v>4.9558413369073469</v>
      </c>
      <c r="F19" s="9">
        <f>AVERAGE(C19:E19,R19)</f>
        <v>4.9003887459806919</v>
      </c>
      <c r="G19" s="93">
        <v>4.9205117496859803</v>
      </c>
      <c r="H19" s="6">
        <v>3.875167699867097</v>
      </c>
      <c r="I19" s="94">
        <v>5.0253115465697089</v>
      </c>
      <c r="J19" s="94">
        <f>(J18+J20)/2</f>
        <v>4.9241752340343581</v>
      </c>
      <c r="K19" s="9">
        <f>AVERAGE(H19:J19,S19)</f>
        <v>4.9904712456083136</v>
      </c>
      <c r="L19" s="93">
        <f t="shared" si="7"/>
        <v>0.45490320493608305</v>
      </c>
      <c r="M19" s="6">
        <f t="shared" si="2"/>
        <v>0.1089783833200908</v>
      </c>
      <c r="N19" s="111">
        <f t="shared" si="8"/>
        <v>0.2830177180633866</v>
      </c>
      <c r="O19" s="112">
        <f t="shared" si="9"/>
        <v>-3.1666102872988766E-2</v>
      </c>
      <c r="P19" s="9">
        <f t="shared" si="3"/>
        <v>0.12010999950349621</v>
      </c>
      <c r="R19" s="93">
        <v>6.1372305019620921</v>
      </c>
      <c r="S19" s="9">
        <f>R19</f>
        <v>6.1372305019620921</v>
      </c>
      <c r="U19" s="93">
        <v>-0.2065008686501052</v>
      </c>
      <c r="V19" s="6">
        <v>0.17756373273352155</v>
      </c>
      <c r="W19" s="111">
        <v>-2.7589898818820126E-3</v>
      </c>
      <c r="X19" s="112">
        <v>-0.1</v>
      </c>
      <c r="Y19" s="9">
        <f t="shared" si="4"/>
        <v>2.4934914283879849E-2</v>
      </c>
    </row>
    <row r="20" spans="1:25" ht="15" customHeight="1" thickBot="1">
      <c r="A20" s="5">
        <f t="shared" si="5"/>
        <v>2010</v>
      </c>
      <c r="B20" s="98">
        <v>4.099218953934022</v>
      </c>
      <c r="C20" s="12">
        <v>4.1166476176703863</v>
      </c>
      <c r="D20" s="11">
        <v>5.7455781737988438</v>
      </c>
      <c r="E20" s="11">
        <v>5.2187601920292614</v>
      </c>
      <c r="F20" s="13">
        <f>AVERAGE(C20:E20,R20)</f>
        <v>5.4483713718338214</v>
      </c>
      <c r="G20" s="98">
        <v>4.3075769382874594</v>
      </c>
      <c r="H20" s="11">
        <v>4.1430634981151604</v>
      </c>
      <c r="I20" s="99">
        <v>6.0538712541943536</v>
      </c>
      <c r="J20" s="100">
        <v>5.2255482740227075</v>
      </c>
      <c r="K20" s="13">
        <f>AVERAGE(H20:J20,S20)</f>
        <v>5.5337456325422538</v>
      </c>
      <c r="L20" s="98">
        <f t="shared" si="7"/>
        <v>0.20835798435343733</v>
      </c>
      <c r="M20" s="11">
        <f t="shared" si="2"/>
        <v>2.6415880444774054E-2</v>
      </c>
      <c r="N20" s="113">
        <f t="shared" si="8"/>
        <v>0.30829308039550973</v>
      </c>
      <c r="O20" s="16">
        <f t="shared" si="9"/>
        <v>6.788081993446049E-3</v>
      </c>
      <c r="P20" s="13">
        <f t="shared" si="3"/>
        <v>0.11383234761124328</v>
      </c>
      <c r="R20" s="98">
        <v>6.7124995038367947</v>
      </c>
      <c r="S20" s="13">
        <f>R20</f>
        <v>6.7124995038367947</v>
      </c>
      <c r="U20" s="98">
        <v>-0.25425782018446608</v>
      </c>
      <c r="V20" s="11">
        <v>0.38987772942042653</v>
      </c>
      <c r="W20" s="113">
        <v>-0.12697246858482014</v>
      </c>
      <c r="X20" s="16">
        <v>-0.20391297721557575</v>
      </c>
      <c r="Y20" s="13">
        <f>0.1+AVERAGE(V20:X20)</f>
        <v>0.11966409454001022</v>
      </c>
    </row>
    <row r="21" spans="1:25" ht="15" customHeight="1" thickTop="1">
      <c r="Q21" s="14"/>
    </row>
    <row r="22" spans="1:25" ht="15" customHeight="1">
      <c r="Q22" s="14"/>
    </row>
    <row r="23" spans="1:25" ht="15" customHeight="1">
      <c r="A23" s="1" t="s">
        <v>38</v>
      </c>
    </row>
  </sheetData>
  <mergeCells count="5">
    <mergeCell ref="U4:Y4"/>
    <mergeCell ref="A3:J3"/>
    <mergeCell ref="B4:E4"/>
    <mergeCell ref="G4:K4"/>
    <mergeCell ref="L4:P4"/>
  </mergeCells>
  <phoneticPr fontId="26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D164"/>
  <sheetViews>
    <sheetView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3" sqref="A3:D28"/>
    </sheetView>
  </sheetViews>
  <sheetFormatPr baseColWidth="10" defaultColWidth="10.296875" defaultRowHeight="13.2"/>
  <cols>
    <col min="1" max="1" width="20.69921875" style="19" customWidth="1"/>
    <col min="2" max="4" width="25.69921875" style="19" customWidth="1"/>
    <col min="5" max="16384" width="10.296875" style="19"/>
  </cols>
  <sheetData>
    <row r="1" spans="1:4" ht="15.6">
      <c r="A1"/>
    </row>
    <row r="2" spans="1:4" ht="13.8" thickBot="1"/>
    <row r="3" spans="1:4" ht="49.8" customHeight="1" thickTop="1">
      <c r="A3" s="166" t="s">
        <v>50</v>
      </c>
      <c r="B3" s="167"/>
      <c r="C3" s="167"/>
      <c r="D3" s="168"/>
    </row>
    <row r="4" spans="1:4" ht="21" thickBot="1">
      <c r="A4" s="38"/>
      <c r="B4" s="71"/>
      <c r="C4" s="71"/>
      <c r="D4" s="72"/>
    </row>
    <row r="5" spans="1:4" ht="70.05" customHeight="1">
      <c r="A5" s="174"/>
      <c r="B5" s="157" t="s">
        <v>52</v>
      </c>
      <c r="C5" s="176" t="s">
        <v>53</v>
      </c>
      <c r="D5" s="173" t="s">
        <v>54</v>
      </c>
    </row>
    <row r="6" spans="1:4" ht="30" customHeight="1" thickBot="1">
      <c r="A6" s="175"/>
      <c r="B6" s="158"/>
      <c r="C6" s="177"/>
      <c r="D6" s="154"/>
    </row>
    <row r="7" spans="1:4" ht="19.8" customHeight="1">
      <c r="A7" s="169" t="s">
        <v>41</v>
      </c>
      <c r="B7" s="171">
        <v>7.6569821918584385E-2</v>
      </c>
      <c r="C7" s="73">
        <v>4.5884220931267775E-2</v>
      </c>
      <c r="D7" s="74">
        <v>3.0685600987316611E-2</v>
      </c>
    </row>
    <row r="8" spans="1:4" ht="19.8" customHeight="1" thickBot="1">
      <c r="A8" s="170"/>
      <c r="B8" s="172"/>
      <c r="C8" s="75">
        <v>0.59924680222001592</v>
      </c>
      <c r="D8" s="76">
        <v>0.40075319777998414</v>
      </c>
    </row>
    <row r="9" spans="1:4" ht="19.8" customHeight="1">
      <c r="A9" s="169" t="s">
        <v>1</v>
      </c>
      <c r="B9" s="171">
        <v>0.14572397462386263</v>
      </c>
      <c r="C9" s="77">
        <v>6.7955360711005885E-2</v>
      </c>
      <c r="D9" s="74">
        <v>7.7768613912856749E-2</v>
      </c>
    </row>
    <row r="10" spans="1:4" ht="19.8" customHeight="1" thickBot="1">
      <c r="A10" s="170"/>
      <c r="B10" s="172"/>
      <c r="C10" s="75">
        <v>0.46632931119542798</v>
      </c>
      <c r="D10" s="76">
        <v>0.53367068880457202</v>
      </c>
    </row>
    <row r="11" spans="1:4" ht="19.8" customHeight="1">
      <c r="A11" s="169" t="s">
        <v>2</v>
      </c>
      <c r="B11" s="171">
        <v>0.12240743753077159</v>
      </c>
      <c r="C11" s="77">
        <v>9.4E-2</v>
      </c>
      <c r="D11" s="74">
        <f>B11-C11</f>
        <v>2.8407437530771587E-2</v>
      </c>
    </row>
    <row r="12" spans="1:4" ht="19.8" customHeight="1" thickBot="1">
      <c r="A12" s="170"/>
      <c r="B12" s="172"/>
      <c r="C12" s="75">
        <f>C11/$B11</f>
        <v>0.76792719377341478</v>
      </c>
      <c r="D12" s="102">
        <f>D11/$B11</f>
        <v>0.23207280622658519</v>
      </c>
    </row>
    <row r="13" spans="1:4" ht="19.8" customHeight="1">
      <c r="A13" s="169" t="s">
        <v>3</v>
      </c>
      <c r="B13" s="171">
        <v>0.11074823065510613</v>
      </c>
      <c r="C13" s="77">
        <v>8.9702159272535428E-2</v>
      </c>
      <c r="D13" s="74">
        <v>2.1046071382570697E-2</v>
      </c>
    </row>
    <row r="14" spans="1:4" ht="19.8" customHeight="1" thickBot="1">
      <c r="A14" s="170"/>
      <c r="B14" s="172"/>
      <c r="C14" s="75">
        <v>0.80996471674466108</v>
      </c>
      <c r="D14" s="76">
        <v>0.19003528325533889</v>
      </c>
    </row>
    <row r="15" spans="1:4" ht="19.8" customHeight="1">
      <c r="A15" s="178" t="s">
        <v>42</v>
      </c>
      <c r="B15" s="171">
        <v>7.3999999999999996E-2</v>
      </c>
      <c r="C15" s="77">
        <v>2.8000000000000001E-2</v>
      </c>
      <c r="D15" s="74">
        <v>4.5999999999999999E-2</v>
      </c>
    </row>
    <row r="16" spans="1:4" ht="19.8" customHeight="1" thickBot="1">
      <c r="A16" s="179"/>
      <c r="B16" s="172"/>
      <c r="C16" s="75">
        <v>0.3783783783783784</v>
      </c>
      <c r="D16" s="76">
        <v>0.6216216216216216</v>
      </c>
    </row>
    <row r="17" spans="1:4" s="21" customFormat="1" ht="19.8" customHeight="1">
      <c r="A17" s="186" t="s">
        <v>39</v>
      </c>
      <c r="B17" s="188">
        <v>0.15007417129076212</v>
      </c>
      <c r="C17" s="78">
        <v>0.14609937954689631</v>
      </c>
      <c r="D17" s="79">
        <v>3.9747917438658076E-3</v>
      </c>
    </row>
    <row r="18" spans="1:4" s="21" customFormat="1" ht="19.8" customHeight="1" thickBot="1">
      <c r="A18" s="187"/>
      <c r="B18" s="189"/>
      <c r="C18" s="80">
        <v>0.97351448480655056</v>
      </c>
      <c r="D18" s="81">
        <v>2.64855151934494E-2</v>
      </c>
    </row>
    <row r="19" spans="1:4" ht="20.399999999999999">
      <c r="A19" s="178" t="s">
        <v>5</v>
      </c>
      <c r="B19" s="171">
        <v>0.12101805048116378</v>
      </c>
      <c r="C19" s="77">
        <v>7.2088589957763086E-2</v>
      </c>
      <c r="D19" s="74">
        <v>4.8929460523400692E-2</v>
      </c>
    </row>
    <row r="20" spans="1:4" ht="18" customHeight="1" thickBot="1">
      <c r="A20" s="179"/>
      <c r="B20" s="172"/>
      <c r="C20" s="75">
        <v>0.595684607966673</v>
      </c>
      <c r="D20" s="76">
        <v>0.404315392033327</v>
      </c>
    </row>
    <row r="21" spans="1:4" s="21" customFormat="1" ht="20.399999999999999">
      <c r="A21" s="186" t="s">
        <v>6</v>
      </c>
      <c r="B21" s="188">
        <v>9.874406708614672E-2</v>
      </c>
      <c r="C21" s="82">
        <v>5.925638014164978E-2</v>
      </c>
      <c r="D21" s="79">
        <v>3.948768694449694E-2</v>
      </c>
    </row>
    <row r="22" spans="1:4" s="21" customFormat="1" ht="18" customHeight="1" thickBot="1">
      <c r="A22" s="190"/>
      <c r="B22" s="191"/>
      <c r="C22" s="83">
        <v>0.60010066316139354</v>
      </c>
      <c r="D22" s="84">
        <v>0.39989933683860646</v>
      </c>
    </row>
    <row r="23" spans="1:4" ht="21.6" thickTop="1" thickBot="1">
      <c r="A23" s="85"/>
      <c r="B23" s="86"/>
      <c r="C23" s="86"/>
      <c r="D23" s="86"/>
    </row>
    <row r="24" spans="1:4" ht="13.8" thickTop="1">
      <c r="A24" s="180" t="s">
        <v>51</v>
      </c>
      <c r="B24" s="181"/>
      <c r="C24" s="181"/>
      <c r="D24" s="182"/>
    </row>
    <row r="25" spans="1:4">
      <c r="A25" s="192"/>
      <c r="B25" s="193"/>
      <c r="C25" s="193"/>
      <c r="D25" s="194"/>
    </row>
    <row r="26" spans="1:4" ht="13.8" thickBot="1">
      <c r="A26" s="183"/>
      <c r="B26" s="184"/>
      <c r="C26" s="184"/>
      <c r="D26" s="185"/>
    </row>
    <row r="27" spans="1:4" ht="13.05" customHeight="1" thickTop="1">
      <c r="A27" s="180" t="s">
        <v>46</v>
      </c>
      <c r="B27" s="181"/>
      <c r="C27" s="181"/>
      <c r="D27" s="182"/>
    </row>
    <row r="28" spans="1:4" ht="13.05" customHeight="1" thickBot="1">
      <c r="A28" s="183"/>
      <c r="B28" s="184"/>
      <c r="C28" s="184"/>
      <c r="D28" s="185"/>
    </row>
    <row r="29" spans="1:4" ht="13.8" thickTop="1">
      <c r="A29" s="20"/>
      <c r="B29" s="26"/>
      <c r="C29" s="26"/>
      <c r="D29" s="26"/>
    </row>
    <row r="30" spans="1:4">
      <c r="A30" s="101" t="s">
        <v>36</v>
      </c>
      <c r="B30" s="26"/>
      <c r="C30" s="26"/>
      <c r="D30" s="26"/>
    </row>
    <row r="31" spans="1:4">
      <c r="A31" s="20"/>
      <c r="B31" s="26"/>
      <c r="C31" s="26"/>
      <c r="D31" s="26"/>
    </row>
    <row r="32" spans="1:4">
      <c r="A32" s="20"/>
      <c r="B32" s="26"/>
      <c r="C32" s="26"/>
      <c r="D32" s="26"/>
    </row>
    <row r="33" spans="1:4">
      <c r="A33" s="20"/>
      <c r="B33" s="26"/>
      <c r="C33" s="26"/>
      <c r="D33" s="26"/>
    </row>
    <row r="34" spans="1:4">
      <c r="A34" s="20"/>
      <c r="B34" s="26"/>
      <c r="C34" s="26"/>
      <c r="D34" s="26"/>
    </row>
    <row r="35" spans="1:4">
      <c r="A35" s="20"/>
      <c r="B35" s="26"/>
      <c r="C35" s="26"/>
      <c r="D35" s="26"/>
    </row>
    <row r="36" spans="1:4">
      <c r="A36" s="20"/>
      <c r="B36" s="26"/>
      <c r="C36" s="26"/>
      <c r="D36" s="26"/>
    </row>
    <row r="37" spans="1:4">
      <c r="A37" s="20"/>
      <c r="B37" s="26"/>
      <c r="C37" s="26"/>
      <c r="D37" s="26"/>
    </row>
    <row r="38" spans="1:4">
      <c r="A38" s="20"/>
      <c r="B38" s="26"/>
      <c r="C38" s="26"/>
      <c r="D38" s="26"/>
    </row>
    <row r="39" spans="1:4">
      <c r="A39" s="20"/>
      <c r="B39" s="26"/>
      <c r="C39" s="26"/>
      <c r="D39" s="26"/>
    </row>
    <row r="40" spans="1:4">
      <c r="A40" s="20"/>
      <c r="B40" s="26"/>
      <c r="C40" s="26"/>
      <c r="D40" s="26"/>
    </row>
    <row r="41" spans="1:4">
      <c r="A41" s="20"/>
      <c r="B41" s="26"/>
      <c r="C41" s="26"/>
      <c r="D41" s="26"/>
    </row>
    <row r="42" spans="1:4">
      <c r="A42" s="20"/>
      <c r="B42" s="26"/>
      <c r="C42" s="26"/>
      <c r="D42" s="26"/>
    </row>
    <row r="43" spans="1:4">
      <c r="A43" s="20"/>
      <c r="B43" s="26"/>
      <c r="C43" s="26"/>
      <c r="D43" s="26"/>
    </row>
    <row r="44" spans="1:4">
      <c r="A44" s="20"/>
      <c r="B44" s="26"/>
      <c r="C44" s="26"/>
      <c r="D44" s="26"/>
    </row>
    <row r="45" spans="1:4">
      <c r="A45" s="20"/>
      <c r="B45" s="26"/>
      <c r="C45" s="26"/>
      <c r="D45" s="26"/>
    </row>
    <row r="46" spans="1:4">
      <c r="A46" s="20"/>
      <c r="B46" s="26"/>
      <c r="C46" s="26"/>
      <c r="D46" s="26"/>
    </row>
    <row r="47" spans="1:4">
      <c r="A47" s="20"/>
      <c r="B47" s="26"/>
      <c r="C47" s="26"/>
      <c r="D47" s="26"/>
    </row>
    <row r="48" spans="1:4">
      <c r="A48" s="20"/>
      <c r="B48" s="26"/>
      <c r="C48" s="26"/>
      <c r="D48" s="26"/>
    </row>
    <row r="49" spans="1:4">
      <c r="A49" s="20"/>
      <c r="B49" s="26"/>
      <c r="C49" s="26"/>
      <c r="D49" s="26"/>
    </row>
    <row r="50" spans="1:4">
      <c r="A50" s="20"/>
      <c r="B50" s="26"/>
      <c r="C50" s="26"/>
      <c r="D50" s="26"/>
    </row>
    <row r="51" spans="1:4">
      <c r="A51" s="20"/>
      <c r="B51" s="26"/>
      <c r="C51" s="26"/>
      <c r="D51" s="26"/>
    </row>
    <row r="52" spans="1:4">
      <c r="A52" s="20"/>
      <c r="B52" s="26"/>
      <c r="C52" s="26"/>
      <c r="D52" s="26"/>
    </row>
    <row r="53" spans="1:4">
      <c r="A53" s="20"/>
      <c r="B53" s="26"/>
      <c r="C53" s="26"/>
      <c r="D53" s="26"/>
    </row>
    <row r="54" spans="1:4">
      <c r="A54" s="20"/>
      <c r="B54" s="26"/>
      <c r="C54" s="26"/>
      <c r="D54" s="26"/>
    </row>
    <row r="55" spans="1:4">
      <c r="B55" s="27"/>
      <c r="C55" s="27"/>
      <c r="D55" s="27"/>
    </row>
    <row r="56" spans="1:4">
      <c r="B56" s="27"/>
      <c r="C56" s="27"/>
      <c r="D56" s="27"/>
    </row>
    <row r="57" spans="1:4">
      <c r="B57" s="27"/>
      <c r="C57" s="27"/>
      <c r="D57" s="27"/>
    </row>
    <row r="58" spans="1:4">
      <c r="B58" s="27"/>
      <c r="C58" s="27"/>
      <c r="D58" s="27"/>
    </row>
    <row r="59" spans="1:4">
      <c r="B59" s="27"/>
      <c r="C59" s="27"/>
      <c r="D59" s="27"/>
    </row>
    <row r="60" spans="1:4">
      <c r="B60" s="27"/>
      <c r="C60" s="27"/>
      <c r="D60" s="27"/>
    </row>
    <row r="61" spans="1:4">
      <c r="B61" s="27"/>
      <c r="C61" s="27"/>
      <c r="D61" s="27"/>
    </row>
    <row r="62" spans="1:4">
      <c r="B62" s="27"/>
      <c r="C62" s="27"/>
      <c r="D62" s="27"/>
    </row>
    <row r="63" spans="1:4">
      <c r="B63" s="27"/>
      <c r="C63" s="27"/>
      <c r="D63" s="27"/>
    </row>
    <row r="64" spans="1:4">
      <c r="B64" s="27"/>
      <c r="C64" s="27"/>
      <c r="D64" s="27"/>
    </row>
    <row r="65" spans="2:4">
      <c r="B65" s="27"/>
      <c r="C65" s="27"/>
      <c r="D65" s="27"/>
    </row>
    <row r="66" spans="2:4">
      <c r="B66" s="27"/>
      <c r="C66" s="27"/>
      <c r="D66" s="27"/>
    </row>
    <row r="67" spans="2:4">
      <c r="B67" s="27"/>
      <c r="C67" s="27"/>
      <c r="D67" s="27"/>
    </row>
    <row r="68" spans="2:4">
      <c r="B68" s="27"/>
      <c r="C68" s="27"/>
      <c r="D68" s="27"/>
    </row>
    <row r="69" spans="2:4">
      <c r="B69" s="27"/>
      <c r="C69" s="27"/>
      <c r="D69" s="27"/>
    </row>
    <row r="70" spans="2:4">
      <c r="B70" s="27"/>
      <c r="C70" s="27"/>
      <c r="D70" s="27"/>
    </row>
    <row r="71" spans="2:4">
      <c r="B71" s="27"/>
      <c r="C71" s="27"/>
      <c r="D71" s="27"/>
    </row>
    <row r="72" spans="2:4">
      <c r="B72" s="27"/>
      <c r="C72" s="27"/>
      <c r="D72" s="27"/>
    </row>
    <row r="73" spans="2:4">
      <c r="B73" s="27"/>
      <c r="C73" s="27"/>
      <c r="D73" s="27"/>
    </row>
    <row r="74" spans="2:4">
      <c r="B74" s="27"/>
      <c r="C74" s="27"/>
      <c r="D74" s="27"/>
    </row>
    <row r="75" spans="2:4">
      <c r="B75" s="27"/>
      <c r="C75" s="27"/>
      <c r="D75" s="27"/>
    </row>
    <row r="76" spans="2:4">
      <c r="B76" s="27"/>
      <c r="C76" s="27"/>
      <c r="D76" s="27"/>
    </row>
    <row r="77" spans="2:4">
      <c r="B77" s="27"/>
      <c r="C77" s="27"/>
      <c r="D77" s="27"/>
    </row>
    <row r="78" spans="2:4">
      <c r="B78" s="27"/>
      <c r="C78" s="27"/>
      <c r="D78" s="27"/>
    </row>
    <row r="79" spans="2:4">
      <c r="B79" s="27"/>
      <c r="C79" s="27"/>
      <c r="D79" s="27"/>
    </row>
    <row r="80" spans="2:4">
      <c r="B80" s="27"/>
      <c r="C80" s="27"/>
      <c r="D80" s="27"/>
    </row>
    <row r="81" spans="2:4">
      <c r="B81" s="27"/>
      <c r="C81" s="27"/>
      <c r="D81" s="27"/>
    </row>
    <row r="82" spans="2:4">
      <c r="B82" s="27"/>
      <c r="C82" s="27"/>
      <c r="D82" s="27"/>
    </row>
    <row r="83" spans="2:4">
      <c r="B83" s="27"/>
      <c r="C83" s="27"/>
      <c r="D83" s="27"/>
    </row>
    <row r="84" spans="2:4">
      <c r="B84" s="27"/>
      <c r="C84" s="27"/>
      <c r="D84" s="27"/>
    </row>
    <row r="85" spans="2:4">
      <c r="B85" s="27"/>
      <c r="C85" s="27"/>
      <c r="D85" s="27"/>
    </row>
    <row r="86" spans="2:4">
      <c r="B86" s="27"/>
      <c r="C86" s="27"/>
      <c r="D86" s="27"/>
    </row>
    <row r="87" spans="2:4">
      <c r="B87" s="27"/>
      <c r="C87" s="27"/>
      <c r="D87" s="27"/>
    </row>
    <row r="88" spans="2:4">
      <c r="B88" s="27"/>
      <c r="C88" s="27"/>
      <c r="D88" s="27"/>
    </row>
    <row r="89" spans="2:4">
      <c r="B89" s="27"/>
      <c r="C89" s="27"/>
      <c r="D89" s="27"/>
    </row>
    <row r="90" spans="2:4">
      <c r="B90" s="27"/>
      <c r="C90" s="27"/>
      <c r="D90" s="27"/>
    </row>
    <row r="91" spans="2:4">
      <c r="B91" s="27"/>
      <c r="C91" s="27"/>
      <c r="D91" s="27"/>
    </row>
    <row r="92" spans="2:4">
      <c r="B92" s="27"/>
      <c r="C92" s="27"/>
      <c r="D92" s="27"/>
    </row>
    <row r="93" spans="2:4">
      <c r="B93" s="27"/>
      <c r="C93" s="27"/>
      <c r="D93" s="27"/>
    </row>
    <row r="94" spans="2:4">
      <c r="B94" s="27"/>
      <c r="C94" s="27"/>
      <c r="D94" s="27"/>
    </row>
    <row r="95" spans="2:4">
      <c r="B95" s="27"/>
      <c r="C95" s="27"/>
      <c r="D95" s="27"/>
    </row>
    <row r="96" spans="2:4">
      <c r="B96" s="27"/>
      <c r="C96" s="27"/>
      <c r="D96" s="27"/>
    </row>
    <row r="97" spans="2:4">
      <c r="B97" s="27"/>
      <c r="C97" s="27"/>
      <c r="D97" s="27"/>
    </row>
    <row r="98" spans="2:4">
      <c r="B98" s="27"/>
      <c r="C98" s="27"/>
      <c r="D98" s="27"/>
    </row>
    <row r="99" spans="2:4">
      <c r="B99" s="27"/>
      <c r="C99" s="27"/>
      <c r="D99" s="27"/>
    </row>
    <row r="100" spans="2:4">
      <c r="B100" s="27"/>
      <c r="C100" s="27"/>
      <c r="D100" s="27"/>
    </row>
    <row r="101" spans="2:4">
      <c r="B101" s="27"/>
      <c r="C101" s="27"/>
      <c r="D101" s="27"/>
    </row>
    <row r="102" spans="2:4">
      <c r="B102" s="27"/>
      <c r="C102" s="27"/>
      <c r="D102" s="27"/>
    </row>
    <row r="103" spans="2:4">
      <c r="B103" s="27"/>
      <c r="C103" s="27"/>
      <c r="D103" s="27"/>
    </row>
    <row r="104" spans="2:4">
      <c r="B104" s="27"/>
      <c r="C104" s="27"/>
      <c r="D104" s="27"/>
    </row>
    <row r="105" spans="2:4">
      <c r="B105" s="27"/>
      <c r="C105" s="27"/>
      <c r="D105" s="27"/>
    </row>
    <row r="106" spans="2:4">
      <c r="B106" s="27"/>
      <c r="C106" s="27"/>
      <c r="D106" s="27"/>
    </row>
    <row r="107" spans="2:4">
      <c r="B107" s="27"/>
      <c r="C107" s="27"/>
      <c r="D107" s="27"/>
    </row>
    <row r="108" spans="2:4">
      <c r="B108" s="27"/>
      <c r="C108" s="27"/>
      <c r="D108" s="27"/>
    </row>
    <row r="109" spans="2:4">
      <c r="B109" s="27"/>
      <c r="C109" s="27"/>
      <c r="D109" s="27"/>
    </row>
    <row r="110" spans="2:4">
      <c r="B110" s="27"/>
      <c r="C110" s="27"/>
      <c r="D110" s="27"/>
    </row>
    <row r="111" spans="2:4">
      <c r="B111" s="27"/>
      <c r="C111" s="27"/>
      <c r="D111" s="27"/>
    </row>
    <row r="112" spans="2:4">
      <c r="B112" s="27"/>
      <c r="C112" s="27"/>
      <c r="D112" s="27"/>
    </row>
    <row r="113" spans="2:4">
      <c r="B113" s="27"/>
      <c r="C113" s="27"/>
      <c r="D113" s="27"/>
    </row>
    <row r="114" spans="2:4">
      <c r="B114" s="27"/>
      <c r="C114" s="27"/>
      <c r="D114" s="27"/>
    </row>
    <row r="115" spans="2:4">
      <c r="B115" s="27"/>
      <c r="C115" s="27"/>
      <c r="D115" s="27"/>
    </row>
    <row r="116" spans="2:4">
      <c r="B116" s="27"/>
      <c r="C116" s="27"/>
      <c r="D116" s="27"/>
    </row>
    <row r="117" spans="2:4">
      <c r="B117" s="27"/>
      <c r="C117" s="27"/>
      <c r="D117" s="27"/>
    </row>
    <row r="118" spans="2:4">
      <c r="B118" s="27"/>
      <c r="C118" s="27"/>
      <c r="D118" s="27"/>
    </row>
    <row r="119" spans="2:4">
      <c r="B119" s="27"/>
      <c r="C119" s="27"/>
      <c r="D119" s="27"/>
    </row>
    <row r="120" spans="2:4">
      <c r="B120" s="27"/>
      <c r="C120" s="27"/>
      <c r="D120" s="27"/>
    </row>
    <row r="121" spans="2:4">
      <c r="B121" s="27"/>
      <c r="C121" s="27"/>
      <c r="D121" s="27"/>
    </row>
    <row r="122" spans="2:4">
      <c r="B122" s="27"/>
      <c r="C122" s="27"/>
      <c r="D122" s="27"/>
    </row>
    <row r="123" spans="2:4">
      <c r="B123" s="27"/>
      <c r="C123" s="27"/>
      <c r="D123" s="27"/>
    </row>
    <row r="124" spans="2:4">
      <c r="B124" s="27"/>
      <c r="C124" s="27"/>
      <c r="D124" s="27"/>
    </row>
    <row r="125" spans="2:4">
      <c r="B125" s="27"/>
      <c r="C125" s="27"/>
      <c r="D125" s="27"/>
    </row>
    <row r="126" spans="2:4">
      <c r="B126" s="27"/>
      <c r="C126" s="27"/>
      <c r="D126" s="27"/>
    </row>
    <row r="127" spans="2:4">
      <c r="B127" s="27"/>
      <c r="C127" s="27"/>
      <c r="D127" s="27"/>
    </row>
    <row r="128" spans="2:4">
      <c r="B128" s="27"/>
      <c r="C128" s="27"/>
      <c r="D128" s="27"/>
    </row>
    <row r="129" spans="2:4">
      <c r="B129" s="27"/>
      <c r="C129" s="27"/>
      <c r="D129" s="27"/>
    </row>
    <row r="130" spans="2:4">
      <c r="B130" s="27"/>
      <c r="C130" s="27"/>
      <c r="D130" s="27"/>
    </row>
    <row r="131" spans="2:4">
      <c r="B131" s="27"/>
      <c r="C131" s="27"/>
      <c r="D131" s="27"/>
    </row>
    <row r="132" spans="2:4">
      <c r="B132" s="27"/>
      <c r="C132" s="27"/>
      <c r="D132" s="27"/>
    </row>
    <row r="133" spans="2:4">
      <c r="B133" s="27"/>
      <c r="C133" s="27"/>
      <c r="D133" s="27"/>
    </row>
    <row r="134" spans="2:4">
      <c r="B134" s="27"/>
      <c r="C134" s="27"/>
      <c r="D134" s="27"/>
    </row>
    <row r="135" spans="2:4">
      <c r="B135" s="27"/>
      <c r="C135" s="27"/>
      <c r="D135" s="27"/>
    </row>
    <row r="136" spans="2:4">
      <c r="B136" s="27"/>
      <c r="C136" s="27"/>
      <c r="D136" s="27"/>
    </row>
    <row r="137" spans="2:4">
      <c r="B137" s="27"/>
      <c r="C137" s="27"/>
      <c r="D137" s="27"/>
    </row>
    <row r="138" spans="2:4">
      <c r="B138" s="27"/>
      <c r="C138" s="27"/>
      <c r="D138" s="27"/>
    </row>
    <row r="139" spans="2:4">
      <c r="B139" s="27"/>
      <c r="C139" s="27"/>
      <c r="D139" s="27"/>
    </row>
    <row r="140" spans="2:4">
      <c r="B140" s="27"/>
      <c r="C140" s="27"/>
      <c r="D140" s="27"/>
    </row>
    <row r="141" spans="2:4">
      <c r="B141" s="27"/>
      <c r="C141" s="27"/>
      <c r="D141" s="27"/>
    </row>
    <row r="142" spans="2:4">
      <c r="B142" s="27"/>
      <c r="C142" s="27"/>
      <c r="D142" s="27"/>
    </row>
    <row r="143" spans="2:4">
      <c r="B143" s="27"/>
      <c r="C143" s="27"/>
      <c r="D143" s="27"/>
    </row>
    <row r="144" spans="2:4">
      <c r="B144" s="27"/>
      <c r="C144" s="27"/>
      <c r="D144" s="27"/>
    </row>
    <row r="145" spans="2:4">
      <c r="B145" s="27"/>
      <c r="C145" s="27"/>
      <c r="D145" s="27"/>
    </row>
    <row r="146" spans="2:4">
      <c r="B146" s="27"/>
      <c r="C146" s="27"/>
      <c r="D146" s="27"/>
    </row>
    <row r="147" spans="2:4">
      <c r="B147" s="27"/>
      <c r="C147" s="27"/>
      <c r="D147" s="27"/>
    </row>
    <row r="148" spans="2:4">
      <c r="B148" s="27"/>
      <c r="C148" s="27"/>
      <c r="D148" s="27"/>
    </row>
    <row r="149" spans="2:4">
      <c r="B149" s="27"/>
      <c r="C149" s="27"/>
      <c r="D149" s="27"/>
    </row>
    <row r="150" spans="2:4">
      <c r="B150" s="27"/>
      <c r="C150" s="27"/>
      <c r="D150" s="27"/>
    </row>
    <row r="151" spans="2:4">
      <c r="B151" s="27"/>
      <c r="C151" s="27"/>
      <c r="D151" s="27"/>
    </row>
    <row r="152" spans="2:4">
      <c r="B152" s="27"/>
      <c r="C152" s="27"/>
      <c r="D152" s="27"/>
    </row>
    <row r="153" spans="2:4">
      <c r="B153" s="27"/>
      <c r="C153" s="27"/>
      <c r="D153" s="27"/>
    </row>
    <row r="154" spans="2:4">
      <c r="B154" s="27"/>
      <c r="C154" s="27"/>
      <c r="D154" s="27"/>
    </row>
    <row r="155" spans="2:4">
      <c r="B155" s="27"/>
      <c r="C155" s="27"/>
      <c r="D155" s="27"/>
    </row>
    <row r="156" spans="2:4">
      <c r="B156" s="27"/>
      <c r="C156" s="27"/>
      <c r="D156" s="27"/>
    </row>
    <row r="157" spans="2:4">
      <c r="B157" s="27"/>
      <c r="C157" s="27"/>
      <c r="D157" s="27"/>
    </row>
    <row r="158" spans="2:4">
      <c r="B158" s="27"/>
      <c r="C158" s="27"/>
      <c r="D158" s="27"/>
    </row>
    <row r="159" spans="2:4">
      <c r="B159" s="27"/>
      <c r="C159" s="27"/>
      <c r="D159" s="27"/>
    </row>
    <row r="160" spans="2:4">
      <c r="B160" s="27"/>
      <c r="C160" s="27"/>
      <c r="D160" s="27"/>
    </row>
    <row r="161" spans="2:4">
      <c r="B161" s="27"/>
      <c r="C161" s="27"/>
      <c r="D161" s="27"/>
    </row>
    <row r="162" spans="2:4">
      <c r="B162" s="27"/>
      <c r="C162" s="27"/>
      <c r="D162" s="27"/>
    </row>
    <row r="163" spans="2:4">
      <c r="B163" s="27"/>
      <c r="C163" s="27"/>
      <c r="D163" s="27"/>
    </row>
    <row r="164" spans="2:4">
      <c r="B164" s="27"/>
      <c r="C164" s="27"/>
      <c r="D164" s="27"/>
    </row>
  </sheetData>
  <mergeCells count="23">
    <mergeCell ref="A27:D28"/>
    <mergeCell ref="A17:A18"/>
    <mergeCell ref="B17:B18"/>
    <mergeCell ref="A15:A16"/>
    <mergeCell ref="A21:A22"/>
    <mergeCell ref="B21:B22"/>
    <mergeCell ref="B19:B20"/>
    <mergeCell ref="B15:B16"/>
    <mergeCell ref="A24:D26"/>
    <mergeCell ref="A13:A14"/>
    <mergeCell ref="B13:B14"/>
    <mergeCell ref="C5:C6"/>
    <mergeCell ref="A19:A20"/>
    <mergeCell ref="B9:B10"/>
    <mergeCell ref="A11:A12"/>
    <mergeCell ref="B11:B12"/>
    <mergeCell ref="A3:D3"/>
    <mergeCell ref="A7:A8"/>
    <mergeCell ref="B7:B8"/>
    <mergeCell ref="A9:A10"/>
    <mergeCell ref="D5:D6"/>
    <mergeCell ref="A5:A6"/>
    <mergeCell ref="B5:B6"/>
  </mergeCells>
  <phoneticPr fontId="34" type="noConversion"/>
  <printOptions horizontalCentered="1" verticalCentered="1"/>
  <pageMargins left="0.19685039370078741" right="0.19685039370078741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0" sqref="B20"/>
    </sheetView>
  </sheetViews>
  <sheetFormatPr baseColWidth="10" defaultColWidth="13.19921875" defaultRowHeight="15" customHeight="1"/>
  <cols>
    <col min="1" max="16384" width="13.19921875" style="1"/>
  </cols>
  <sheetData>
    <row r="1" spans="1:2" ht="15" customHeight="1">
      <c r="A1" s="1" t="s">
        <v>76</v>
      </c>
    </row>
    <row r="3" spans="1:2" ht="15" customHeight="1" thickBot="1"/>
    <row r="4" spans="1:2" ht="49.95" customHeight="1" thickTop="1">
      <c r="A4" s="103" t="s">
        <v>77</v>
      </c>
      <c r="B4" s="104" t="s">
        <v>31</v>
      </c>
    </row>
    <row r="5" spans="1:2" ht="15" customHeight="1">
      <c r="A5" s="105">
        <v>1870</v>
      </c>
      <c r="B5" s="6">
        <v>4.4695293333891382</v>
      </c>
    </row>
    <row r="6" spans="1:2" ht="15" customHeight="1">
      <c r="A6" s="105">
        <v>1880</v>
      </c>
      <c r="B6" s="6">
        <v>4.6449412278256448</v>
      </c>
    </row>
    <row r="7" spans="1:2" ht="15" customHeight="1">
      <c r="A7" s="105">
        <v>1890</v>
      </c>
      <c r="B7" s="6">
        <v>4.7346276188001859</v>
      </c>
    </row>
    <row r="8" spans="1:2" ht="15" customHeight="1">
      <c r="A8" s="105">
        <v>1900</v>
      </c>
      <c r="B8" s="6">
        <v>4.8877881889200472</v>
      </c>
    </row>
    <row r="9" spans="1:2" ht="15" customHeight="1">
      <c r="A9" s="106">
        <v>1910</v>
      </c>
      <c r="B9" s="6">
        <v>5.0192868886679003</v>
      </c>
    </row>
    <row r="10" spans="1:2" ht="15" customHeight="1">
      <c r="A10" s="106">
        <v>1920</v>
      </c>
      <c r="B10" s="6">
        <v>3.5763476995524139</v>
      </c>
    </row>
    <row r="11" spans="1:2" ht="15" customHeight="1">
      <c r="A11" s="106">
        <v>1930</v>
      </c>
      <c r="B11" s="6">
        <v>3.6115868198132768</v>
      </c>
    </row>
    <row r="12" spans="1:2" ht="15" customHeight="1">
      <c r="A12" s="106">
        <v>1940</v>
      </c>
      <c r="B12" s="6">
        <v>3.0097212643966422</v>
      </c>
    </row>
    <row r="13" spans="1:2" ht="15" customHeight="1">
      <c r="A13" s="106">
        <v>1950</v>
      </c>
      <c r="B13" s="6">
        <v>2.6123202774644358</v>
      </c>
    </row>
    <row r="14" spans="1:2" ht="15" customHeight="1">
      <c r="A14" s="106">
        <v>1960</v>
      </c>
      <c r="B14" s="6">
        <v>2.7540073873501356</v>
      </c>
    </row>
    <row r="15" spans="1:2" ht="15" customHeight="1">
      <c r="A15" s="106">
        <v>1970</v>
      </c>
      <c r="B15" s="6">
        <v>3.0320237002705408</v>
      </c>
    </row>
    <row r="16" spans="1:2" ht="15" customHeight="1">
      <c r="A16" s="106">
        <v>1980</v>
      </c>
      <c r="B16" s="6">
        <v>3.4014022093200929</v>
      </c>
    </row>
    <row r="17" spans="1:2" ht="15" customHeight="1">
      <c r="A17" s="106">
        <v>1990</v>
      </c>
      <c r="B17" s="6">
        <v>3.934174381055243</v>
      </c>
    </row>
    <row r="18" spans="1:2" ht="15" customHeight="1">
      <c r="A18" s="106">
        <v>2000</v>
      </c>
      <c r="B18" s="6">
        <v>4.269879558546112</v>
      </c>
    </row>
    <row r="19" spans="1:2" ht="15" customHeight="1" thickBot="1">
      <c r="A19" s="107">
        <v>2010</v>
      </c>
      <c r="B19" s="11">
        <v>4.398796337405904</v>
      </c>
    </row>
    <row r="20" spans="1:2" ht="15" customHeight="1" thickTop="1" thickBot="1">
      <c r="A20" s="107">
        <v>2020</v>
      </c>
      <c r="B20" s="11">
        <v>4.4962588514181228</v>
      </c>
    </row>
    <row r="21" spans="1:2" ht="15" customHeight="1" thickTop="1" thickBot="1">
      <c r="A21" s="107">
        <v>2030</v>
      </c>
      <c r="B21" s="11">
        <v>5.0187134483966771</v>
      </c>
    </row>
    <row r="22" spans="1:2" ht="15" customHeight="1" thickTop="1" thickBot="1">
      <c r="A22" s="107">
        <v>2040</v>
      </c>
      <c r="B22" s="11">
        <v>5.1330976368792971</v>
      </c>
    </row>
    <row r="23" spans="1:2" ht="15" customHeight="1" thickTop="1" thickBot="1">
      <c r="A23" s="107">
        <v>2050</v>
      </c>
      <c r="B23" s="11">
        <v>5.5712672108199266</v>
      </c>
    </row>
    <row r="24" spans="1:2" ht="15" customHeight="1" thickTop="1" thickBot="1">
      <c r="A24" s="107">
        <v>2060</v>
      </c>
      <c r="B24" s="11">
        <v>6.0456084998934472</v>
      </c>
    </row>
    <row r="25" spans="1:2" ht="15" customHeight="1" thickTop="1" thickBot="1">
      <c r="A25" s="107">
        <v>2070</v>
      </c>
      <c r="B25" s="11">
        <v>6.1419796480526152</v>
      </c>
    </row>
    <row r="26" spans="1:2" ht="15" customHeight="1" thickTop="1" thickBot="1">
      <c r="A26" s="107">
        <v>2080</v>
      </c>
      <c r="B26" s="11">
        <v>6.2667112552780715</v>
      </c>
    </row>
    <row r="27" spans="1:2" ht="15" customHeight="1" thickTop="1" thickBot="1">
      <c r="A27" s="107">
        <v>2090</v>
      </c>
      <c r="B27" s="11">
        <v>6.4315976047035903</v>
      </c>
    </row>
    <row r="28" spans="1:2" ht="15" customHeight="1" thickTop="1" thickBot="1">
      <c r="A28" s="107">
        <v>2100</v>
      </c>
      <c r="B28" s="11">
        <v>6.6701131122732651</v>
      </c>
    </row>
    <row r="29" spans="1:2" ht="15" customHeight="1" thickTop="1">
      <c r="A29" s="108"/>
    </row>
  </sheetData>
  <phoneticPr fontId="26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.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D164"/>
  <sheetViews>
    <sheetView workbookViewId="0">
      <pane xSplit="1" ySplit="6" topLeftCell="B15" activePane="bottomRight" state="frozen"/>
      <selection pane="topRight" activeCell="B1" sqref="B1"/>
      <selection pane="bottomLeft" activeCell="A9" sqref="A9"/>
      <selection pane="bottomRight" activeCell="A3" sqref="A3:D28"/>
    </sheetView>
  </sheetViews>
  <sheetFormatPr baseColWidth="10" defaultColWidth="10.296875" defaultRowHeight="13.2"/>
  <cols>
    <col min="1" max="1" width="20.69921875" style="19" customWidth="1"/>
    <col min="2" max="4" width="25.69921875" style="19" customWidth="1"/>
    <col min="5" max="16384" width="10.296875" style="19"/>
  </cols>
  <sheetData>
    <row r="1" spans="1:4" ht="15.6">
      <c r="A1"/>
    </row>
    <row r="2" spans="1:4" ht="13.8" thickBot="1"/>
    <row r="3" spans="1:4" ht="49.8" customHeight="1" thickTop="1">
      <c r="A3" s="166" t="s">
        <v>55</v>
      </c>
      <c r="B3" s="167"/>
      <c r="C3" s="167"/>
      <c r="D3" s="168"/>
    </row>
    <row r="4" spans="1:4" ht="21" thickBot="1">
      <c r="A4" s="38"/>
      <c r="B4" s="71"/>
      <c r="C4" s="71"/>
      <c r="D4" s="72"/>
    </row>
    <row r="5" spans="1:4" ht="70.05" customHeight="1">
      <c r="A5" s="218"/>
      <c r="B5" s="220" t="s">
        <v>56</v>
      </c>
      <c r="C5" s="222" t="s">
        <v>58</v>
      </c>
      <c r="D5" s="216" t="s">
        <v>57</v>
      </c>
    </row>
    <row r="6" spans="1:4" ht="30" customHeight="1" thickBot="1">
      <c r="A6" s="219"/>
      <c r="B6" s="221"/>
      <c r="C6" s="162"/>
      <c r="D6" s="217"/>
    </row>
    <row r="7" spans="1:4" ht="19.8" customHeight="1">
      <c r="A7" s="169" t="s">
        <v>41</v>
      </c>
      <c r="B7" s="203">
        <v>0.18772495142186235</v>
      </c>
      <c r="C7" s="205">
        <v>0.11115512950327797</v>
      </c>
      <c r="D7" s="209">
        <v>7.6569821918584385E-2</v>
      </c>
    </row>
    <row r="8" spans="1:4" ht="19.8" customHeight="1" thickBot="1">
      <c r="A8" s="170"/>
      <c r="B8" s="204"/>
      <c r="C8" s="206"/>
      <c r="D8" s="210"/>
    </row>
    <row r="9" spans="1:4" ht="19.8" customHeight="1">
      <c r="A9" s="169" t="s">
        <v>1</v>
      </c>
      <c r="B9" s="203">
        <v>0.33449792294241765</v>
      </c>
      <c r="C9" s="205">
        <v>0.18877394831855501</v>
      </c>
      <c r="D9" s="209">
        <v>0.14572397462386263</v>
      </c>
    </row>
    <row r="10" spans="1:4" ht="19.8" customHeight="1" thickBot="1">
      <c r="A10" s="170"/>
      <c r="B10" s="204"/>
      <c r="C10" s="206"/>
      <c r="D10" s="210"/>
    </row>
    <row r="11" spans="1:4" ht="19.8" customHeight="1">
      <c r="A11" s="169" t="s">
        <v>2</v>
      </c>
      <c r="B11" s="203">
        <v>0.28476865231670201</v>
      </c>
      <c r="C11" s="205">
        <v>0.16236121478593044</v>
      </c>
      <c r="D11" s="209">
        <v>0.12240743753077159</v>
      </c>
    </row>
    <row r="12" spans="1:4" ht="19.8" customHeight="1" thickBot="1">
      <c r="A12" s="170"/>
      <c r="B12" s="204"/>
      <c r="C12" s="206"/>
      <c r="D12" s="210"/>
    </row>
    <row r="13" spans="1:4" ht="19.8" customHeight="1">
      <c r="A13" s="169" t="s">
        <v>3</v>
      </c>
      <c r="B13" s="203">
        <v>0.21983527336268335</v>
      </c>
      <c r="C13" s="205">
        <v>0.10908704270757723</v>
      </c>
      <c r="D13" s="209">
        <v>0.11074823065510613</v>
      </c>
    </row>
    <row r="14" spans="1:4" ht="19.8" customHeight="1" thickBot="1">
      <c r="A14" s="170"/>
      <c r="B14" s="204"/>
      <c r="C14" s="206"/>
      <c r="D14" s="210"/>
    </row>
    <row r="15" spans="1:4" ht="19.8" customHeight="1">
      <c r="A15" s="178" t="s">
        <v>42</v>
      </c>
      <c r="B15" s="203">
        <v>0.19662468801782504</v>
      </c>
      <c r="C15" s="205">
        <v>0.12316756944472367</v>
      </c>
      <c r="D15" s="209">
        <v>7.3457118573101374E-2</v>
      </c>
    </row>
    <row r="16" spans="1:4" ht="19.05" customHeight="1" thickBot="1">
      <c r="A16" s="179"/>
      <c r="B16" s="204"/>
      <c r="C16" s="206"/>
      <c r="D16" s="210"/>
    </row>
    <row r="17" spans="1:4" s="21" customFormat="1" ht="19.05" customHeight="1">
      <c r="A17" s="186" t="s">
        <v>39</v>
      </c>
      <c r="B17" s="203">
        <v>0.30117969279805823</v>
      </c>
      <c r="C17" s="207">
        <v>0.15110552150729614</v>
      </c>
      <c r="D17" s="211">
        <v>0.15007417129076212</v>
      </c>
    </row>
    <row r="18" spans="1:4" s="21" customFormat="1" ht="19.05" customHeight="1" thickBot="1">
      <c r="A18" s="187"/>
      <c r="B18" s="204"/>
      <c r="C18" s="208"/>
      <c r="D18" s="212"/>
    </row>
    <row r="19" spans="1:4" ht="19.05" customHeight="1">
      <c r="A19" s="178" t="s">
        <v>5</v>
      </c>
      <c r="B19" s="203">
        <v>0.24516611944413824</v>
      </c>
      <c r="C19" s="205">
        <v>0.12414806896297448</v>
      </c>
      <c r="D19" s="209">
        <v>0.12101805048116378</v>
      </c>
    </row>
    <row r="20" spans="1:4" ht="19.05" customHeight="1" thickBot="1">
      <c r="A20" s="179"/>
      <c r="B20" s="204"/>
      <c r="C20" s="206"/>
      <c r="D20" s="210"/>
    </row>
    <row r="21" spans="1:4" s="21" customFormat="1" ht="19.05" customHeight="1">
      <c r="A21" s="186" t="s">
        <v>6</v>
      </c>
      <c r="B21" s="203">
        <v>0.25050814249248265</v>
      </c>
      <c r="C21" s="207">
        <v>0.15176407540633594</v>
      </c>
      <c r="D21" s="211">
        <v>9.874406708614672E-2</v>
      </c>
    </row>
    <row r="22" spans="1:4" s="21" customFormat="1" ht="19.05" customHeight="1" thickBot="1">
      <c r="A22" s="190"/>
      <c r="B22" s="213"/>
      <c r="C22" s="214"/>
      <c r="D22" s="215"/>
    </row>
    <row r="23" spans="1:4" ht="14.4" thickTop="1" thickBot="1">
      <c r="A23" s="20"/>
      <c r="B23" s="26"/>
      <c r="C23" s="26"/>
      <c r="D23" s="26"/>
    </row>
    <row r="24" spans="1:4" ht="13.8" thickTop="1">
      <c r="A24" s="180" t="s">
        <v>59</v>
      </c>
      <c r="B24" s="195"/>
      <c r="C24" s="195"/>
      <c r="D24" s="196"/>
    </row>
    <row r="25" spans="1:4">
      <c r="A25" s="197"/>
      <c r="B25" s="198"/>
      <c r="C25" s="198"/>
      <c r="D25" s="199"/>
    </row>
    <row r="26" spans="1:4" ht="13.8" thickBot="1">
      <c r="A26" s="200"/>
      <c r="B26" s="201"/>
      <c r="C26" s="201"/>
      <c r="D26" s="202"/>
    </row>
    <row r="27" spans="1:4" ht="13.05" customHeight="1" thickTop="1">
      <c r="A27" s="180" t="s">
        <v>46</v>
      </c>
      <c r="B27" s="195"/>
      <c r="C27" s="195"/>
      <c r="D27" s="196"/>
    </row>
    <row r="28" spans="1:4" ht="13.05" customHeight="1" thickBot="1">
      <c r="A28" s="200"/>
      <c r="B28" s="201"/>
      <c r="C28" s="201"/>
      <c r="D28" s="202"/>
    </row>
    <row r="29" spans="1:4" ht="13.8" thickTop="1">
      <c r="A29" s="20"/>
      <c r="B29" s="26"/>
      <c r="C29" s="26"/>
      <c r="D29" s="26"/>
    </row>
    <row r="30" spans="1:4">
      <c r="A30" s="101" t="s">
        <v>36</v>
      </c>
      <c r="B30" s="26"/>
      <c r="C30" s="26"/>
      <c r="D30" s="26"/>
    </row>
    <row r="31" spans="1:4">
      <c r="A31" s="20"/>
      <c r="B31" s="26"/>
      <c r="C31" s="26"/>
      <c r="D31" s="26"/>
    </row>
    <row r="32" spans="1:4">
      <c r="A32" s="20"/>
      <c r="B32" s="26"/>
      <c r="C32" s="26"/>
      <c r="D32" s="26"/>
    </row>
    <row r="33" spans="1:4">
      <c r="A33" s="20"/>
      <c r="B33" s="26"/>
      <c r="C33" s="26"/>
      <c r="D33" s="26"/>
    </row>
    <row r="34" spans="1:4">
      <c r="A34" s="20"/>
      <c r="B34" s="26"/>
      <c r="C34" s="26"/>
      <c r="D34" s="26"/>
    </row>
    <row r="35" spans="1:4">
      <c r="A35" s="20"/>
      <c r="B35" s="26"/>
      <c r="C35" s="26"/>
      <c r="D35" s="26"/>
    </row>
    <row r="36" spans="1:4">
      <c r="A36" s="20"/>
      <c r="B36" s="26"/>
      <c r="C36" s="26"/>
      <c r="D36" s="26"/>
    </row>
    <row r="37" spans="1:4">
      <c r="A37" s="20"/>
      <c r="B37" s="26"/>
      <c r="C37" s="26"/>
      <c r="D37" s="26"/>
    </row>
    <row r="38" spans="1:4">
      <c r="A38" s="20"/>
      <c r="B38" s="26"/>
      <c r="C38" s="26"/>
      <c r="D38" s="26"/>
    </row>
    <row r="39" spans="1:4">
      <c r="A39" s="20"/>
      <c r="B39" s="26"/>
      <c r="C39" s="26"/>
      <c r="D39" s="26"/>
    </row>
    <row r="40" spans="1:4">
      <c r="A40" s="20"/>
      <c r="B40" s="26"/>
      <c r="C40" s="26"/>
      <c r="D40" s="26"/>
    </row>
    <row r="41" spans="1:4">
      <c r="A41" s="20"/>
      <c r="B41" s="26"/>
      <c r="C41" s="26"/>
      <c r="D41" s="26"/>
    </row>
    <row r="42" spans="1:4">
      <c r="A42" s="20"/>
      <c r="B42" s="26"/>
      <c r="C42" s="26"/>
      <c r="D42" s="26"/>
    </row>
    <row r="43" spans="1:4">
      <c r="A43" s="20"/>
      <c r="B43" s="26"/>
      <c r="C43" s="26"/>
      <c r="D43" s="26"/>
    </row>
    <row r="44" spans="1:4">
      <c r="A44" s="20"/>
      <c r="B44" s="26"/>
      <c r="C44" s="26"/>
      <c r="D44" s="26"/>
    </row>
    <row r="45" spans="1:4">
      <c r="A45" s="20"/>
      <c r="B45" s="26"/>
      <c r="C45" s="26"/>
      <c r="D45" s="26"/>
    </row>
    <row r="46" spans="1:4">
      <c r="A46" s="20"/>
      <c r="B46" s="26"/>
      <c r="C46" s="26"/>
      <c r="D46" s="26"/>
    </row>
    <row r="47" spans="1:4">
      <c r="A47" s="20"/>
      <c r="B47" s="26"/>
      <c r="C47" s="26"/>
      <c r="D47" s="26"/>
    </row>
    <row r="48" spans="1:4">
      <c r="A48" s="20"/>
      <c r="B48" s="26"/>
      <c r="C48" s="26"/>
      <c r="D48" s="26"/>
    </row>
    <row r="49" spans="1:4">
      <c r="A49" s="20"/>
      <c r="B49" s="26"/>
      <c r="C49" s="26"/>
      <c r="D49" s="26"/>
    </row>
    <row r="50" spans="1:4">
      <c r="A50" s="20"/>
      <c r="B50" s="26"/>
      <c r="C50" s="26"/>
      <c r="D50" s="26"/>
    </row>
    <row r="51" spans="1:4">
      <c r="A51" s="20"/>
      <c r="B51" s="26"/>
      <c r="C51" s="26"/>
      <c r="D51" s="26"/>
    </row>
    <row r="52" spans="1:4">
      <c r="A52" s="20"/>
      <c r="B52" s="26"/>
      <c r="C52" s="26"/>
      <c r="D52" s="26"/>
    </row>
    <row r="53" spans="1:4">
      <c r="A53" s="20"/>
      <c r="B53" s="26"/>
      <c r="C53" s="26"/>
      <c r="D53" s="26"/>
    </row>
    <row r="54" spans="1:4">
      <c r="A54" s="20"/>
      <c r="B54" s="26"/>
      <c r="C54" s="26"/>
      <c r="D54" s="26"/>
    </row>
    <row r="55" spans="1:4">
      <c r="B55" s="27"/>
      <c r="C55" s="27"/>
      <c r="D55" s="27"/>
    </row>
    <row r="56" spans="1:4">
      <c r="B56" s="27"/>
      <c r="C56" s="27"/>
      <c r="D56" s="27"/>
    </row>
    <row r="57" spans="1:4">
      <c r="B57" s="27"/>
      <c r="C57" s="27"/>
      <c r="D57" s="27"/>
    </row>
    <row r="58" spans="1:4">
      <c r="B58" s="27"/>
      <c r="C58" s="27"/>
      <c r="D58" s="27"/>
    </row>
    <row r="59" spans="1:4">
      <c r="B59" s="27"/>
      <c r="C59" s="27"/>
      <c r="D59" s="27"/>
    </row>
    <row r="60" spans="1:4">
      <c r="B60" s="27"/>
      <c r="C60" s="27"/>
      <c r="D60" s="27"/>
    </row>
    <row r="61" spans="1:4">
      <c r="B61" s="27"/>
      <c r="C61" s="27"/>
      <c r="D61" s="27"/>
    </row>
    <row r="62" spans="1:4">
      <c r="B62" s="27"/>
      <c r="C62" s="27"/>
      <c r="D62" s="27"/>
    </row>
    <row r="63" spans="1:4">
      <c r="B63" s="27"/>
      <c r="C63" s="27"/>
      <c r="D63" s="27"/>
    </row>
    <row r="64" spans="1:4">
      <c r="B64" s="27"/>
      <c r="C64" s="27"/>
      <c r="D64" s="27"/>
    </row>
    <row r="65" spans="2:4">
      <c r="B65" s="27"/>
      <c r="C65" s="27"/>
      <c r="D65" s="27"/>
    </row>
    <row r="66" spans="2:4">
      <c r="B66" s="27"/>
      <c r="C66" s="27"/>
      <c r="D66" s="27"/>
    </row>
    <row r="67" spans="2:4">
      <c r="B67" s="27"/>
      <c r="C67" s="27"/>
      <c r="D67" s="27"/>
    </row>
    <row r="68" spans="2:4">
      <c r="B68" s="27"/>
      <c r="C68" s="27"/>
      <c r="D68" s="27"/>
    </row>
    <row r="69" spans="2:4">
      <c r="B69" s="27"/>
      <c r="C69" s="27"/>
      <c r="D69" s="27"/>
    </row>
    <row r="70" spans="2:4">
      <c r="B70" s="27"/>
      <c r="C70" s="27"/>
      <c r="D70" s="27"/>
    </row>
    <row r="71" spans="2:4">
      <c r="B71" s="27"/>
      <c r="C71" s="27"/>
      <c r="D71" s="27"/>
    </row>
    <row r="72" spans="2:4">
      <c r="B72" s="27"/>
      <c r="C72" s="27"/>
      <c r="D72" s="27"/>
    </row>
    <row r="73" spans="2:4">
      <c r="B73" s="27"/>
      <c r="C73" s="27"/>
      <c r="D73" s="27"/>
    </row>
    <row r="74" spans="2:4">
      <c r="B74" s="27"/>
      <c r="C74" s="27"/>
      <c r="D74" s="27"/>
    </row>
    <row r="75" spans="2:4">
      <c r="B75" s="27"/>
      <c r="C75" s="27"/>
      <c r="D75" s="27"/>
    </row>
    <row r="76" spans="2:4">
      <c r="B76" s="27"/>
      <c r="C76" s="27"/>
      <c r="D76" s="27"/>
    </row>
    <row r="77" spans="2:4">
      <c r="B77" s="27"/>
      <c r="C77" s="27"/>
      <c r="D77" s="27"/>
    </row>
    <row r="78" spans="2:4">
      <c r="B78" s="27"/>
      <c r="C78" s="27"/>
      <c r="D78" s="27"/>
    </row>
    <row r="79" spans="2:4">
      <c r="B79" s="27"/>
      <c r="C79" s="27"/>
      <c r="D79" s="27"/>
    </row>
    <row r="80" spans="2:4">
      <c r="B80" s="27"/>
      <c r="C80" s="27"/>
      <c r="D80" s="27"/>
    </row>
    <row r="81" spans="2:4">
      <c r="B81" s="27"/>
      <c r="C81" s="27"/>
      <c r="D81" s="27"/>
    </row>
    <row r="82" spans="2:4">
      <c r="B82" s="27"/>
      <c r="C82" s="27"/>
      <c r="D82" s="27"/>
    </row>
    <row r="83" spans="2:4">
      <c r="B83" s="27"/>
      <c r="C83" s="27"/>
      <c r="D83" s="27"/>
    </row>
    <row r="84" spans="2:4">
      <c r="B84" s="27"/>
      <c r="C84" s="27"/>
      <c r="D84" s="27"/>
    </row>
    <row r="85" spans="2:4">
      <c r="B85" s="27"/>
      <c r="C85" s="27"/>
      <c r="D85" s="27"/>
    </row>
    <row r="86" spans="2:4">
      <c r="B86" s="27"/>
      <c r="C86" s="27"/>
      <c r="D86" s="27"/>
    </row>
    <row r="87" spans="2:4">
      <c r="B87" s="27"/>
      <c r="C87" s="27"/>
      <c r="D87" s="27"/>
    </row>
    <row r="88" spans="2:4">
      <c r="B88" s="27"/>
      <c r="C88" s="27"/>
      <c r="D88" s="27"/>
    </row>
    <row r="89" spans="2:4">
      <c r="B89" s="27"/>
      <c r="C89" s="27"/>
      <c r="D89" s="27"/>
    </row>
    <row r="90" spans="2:4">
      <c r="B90" s="27"/>
      <c r="C90" s="27"/>
      <c r="D90" s="27"/>
    </row>
    <row r="91" spans="2:4">
      <c r="B91" s="27"/>
      <c r="C91" s="27"/>
      <c r="D91" s="27"/>
    </row>
    <row r="92" spans="2:4">
      <c r="B92" s="27"/>
      <c r="C92" s="27"/>
      <c r="D92" s="27"/>
    </row>
    <row r="93" spans="2:4">
      <c r="B93" s="27"/>
      <c r="C93" s="27"/>
      <c r="D93" s="27"/>
    </row>
    <row r="94" spans="2:4">
      <c r="B94" s="27"/>
      <c r="C94" s="27"/>
      <c r="D94" s="27"/>
    </row>
    <row r="95" spans="2:4">
      <c r="B95" s="27"/>
      <c r="C95" s="27"/>
      <c r="D95" s="27"/>
    </row>
    <row r="96" spans="2:4">
      <c r="B96" s="27"/>
      <c r="C96" s="27"/>
      <c r="D96" s="27"/>
    </row>
    <row r="97" spans="2:4">
      <c r="B97" s="27"/>
      <c r="C97" s="27"/>
      <c r="D97" s="27"/>
    </row>
    <row r="98" spans="2:4">
      <c r="B98" s="27"/>
      <c r="C98" s="27"/>
      <c r="D98" s="27"/>
    </row>
    <row r="99" spans="2:4">
      <c r="B99" s="27"/>
      <c r="C99" s="27"/>
      <c r="D99" s="27"/>
    </row>
    <row r="100" spans="2:4">
      <c r="B100" s="27"/>
      <c r="C100" s="27"/>
      <c r="D100" s="27"/>
    </row>
    <row r="101" spans="2:4">
      <c r="B101" s="27"/>
      <c r="C101" s="27"/>
      <c r="D101" s="27"/>
    </row>
    <row r="102" spans="2:4">
      <c r="B102" s="27"/>
      <c r="C102" s="27"/>
      <c r="D102" s="27"/>
    </row>
    <row r="103" spans="2:4">
      <c r="B103" s="27"/>
      <c r="C103" s="27"/>
      <c r="D103" s="27"/>
    </row>
    <row r="104" spans="2:4">
      <c r="B104" s="27"/>
      <c r="C104" s="27"/>
      <c r="D104" s="27"/>
    </row>
    <row r="105" spans="2:4">
      <c r="B105" s="27"/>
      <c r="C105" s="27"/>
      <c r="D105" s="27"/>
    </row>
    <row r="106" spans="2:4">
      <c r="B106" s="27"/>
      <c r="C106" s="27"/>
      <c r="D106" s="27"/>
    </row>
    <row r="107" spans="2:4">
      <c r="B107" s="27"/>
      <c r="C107" s="27"/>
      <c r="D107" s="27"/>
    </row>
    <row r="108" spans="2:4">
      <c r="B108" s="27"/>
      <c r="C108" s="27"/>
      <c r="D108" s="27"/>
    </row>
    <row r="109" spans="2:4">
      <c r="B109" s="27"/>
      <c r="C109" s="27"/>
      <c r="D109" s="27"/>
    </row>
    <row r="110" spans="2:4">
      <c r="B110" s="27"/>
      <c r="C110" s="27"/>
      <c r="D110" s="27"/>
    </row>
    <row r="111" spans="2:4">
      <c r="B111" s="27"/>
      <c r="C111" s="27"/>
      <c r="D111" s="27"/>
    </row>
    <row r="112" spans="2:4">
      <c r="B112" s="27"/>
      <c r="C112" s="27"/>
      <c r="D112" s="27"/>
    </row>
    <row r="113" spans="2:4">
      <c r="B113" s="27"/>
      <c r="C113" s="27"/>
      <c r="D113" s="27"/>
    </row>
    <row r="114" spans="2:4">
      <c r="B114" s="27"/>
      <c r="C114" s="27"/>
      <c r="D114" s="27"/>
    </row>
    <row r="115" spans="2:4">
      <c r="B115" s="27"/>
      <c r="C115" s="27"/>
      <c r="D115" s="27"/>
    </row>
    <row r="116" spans="2:4">
      <c r="B116" s="27"/>
      <c r="C116" s="27"/>
      <c r="D116" s="27"/>
    </row>
    <row r="117" spans="2:4">
      <c r="B117" s="27"/>
      <c r="C117" s="27"/>
      <c r="D117" s="27"/>
    </row>
    <row r="118" spans="2:4">
      <c r="B118" s="27"/>
      <c r="C118" s="27"/>
      <c r="D118" s="27"/>
    </row>
    <row r="119" spans="2:4">
      <c r="B119" s="27"/>
      <c r="C119" s="27"/>
      <c r="D119" s="27"/>
    </row>
    <row r="120" spans="2:4">
      <c r="B120" s="27"/>
      <c r="C120" s="27"/>
      <c r="D120" s="27"/>
    </row>
    <row r="121" spans="2:4">
      <c r="B121" s="27"/>
      <c r="C121" s="27"/>
      <c r="D121" s="27"/>
    </row>
    <row r="122" spans="2:4">
      <c r="B122" s="27"/>
      <c r="C122" s="27"/>
      <c r="D122" s="27"/>
    </row>
    <row r="123" spans="2:4">
      <c r="B123" s="27"/>
      <c r="C123" s="27"/>
      <c r="D123" s="27"/>
    </row>
    <row r="124" spans="2:4">
      <c r="B124" s="27"/>
      <c r="C124" s="27"/>
      <c r="D124" s="27"/>
    </row>
    <row r="125" spans="2:4">
      <c r="B125" s="27"/>
      <c r="C125" s="27"/>
      <c r="D125" s="27"/>
    </row>
    <row r="126" spans="2:4">
      <c r="B126" s="27"/>
      <c r="C126" s="27"/>
      <c r="D126" s="27"/>
    </row>
    <row r="127" spans="2:4">
      <c r="B127" s="27"/>
      <c r="C127" s="27"/>
      <c r="D127" s="27"/>
    </row>
    <row r="128" spans="2:4">
      <c r="B128" s="27"/>
      <c r="C128" s="27"/>
      <c r="D128" s="27"/>
    </row>
    <row r="129" spans="2:4">
      <c r="B129" s="27"/>
      <c r="C129" s="27"/>
      <c r="D129" s="27"/>
    </row>
    <row r="130" spans="2:4">
      <c r="B130" s="27"/>
      <c r="C130" s="27"/>
      <c r="D130" s="27"/>
    </row>
    <row r="131" spans="2:4">
      <c r="B131" s="27"/>
      <c r="C131" s="27"/>
      <c r="D131" s="27"/>
    </row>
    <row r="132" spans="2:4">
      <c r="B132" s="27"/>
      <c r="C132" s="27"/>
      <c r="D132" s="27"/>
    </row>
    <row r="133" spans="2:4">
      <c r="B133" s="27"/>
      <c r="C133" s="27"/>
      <c r="D133" s="27"/>
    </row>
    <row r="134" spans="2:4">
      <c r="B134" s="27"/>
      <c r="C134" s="27"/>
      <c r="D134" s="27"/>
    </row>
    <row r="135" spans="2:4">
      <c r="B135" s="27"/>
      <c r="C135" s="27"/>
      <c r="D135" s="27"/>
    </row>
    <row r="136" spans="2:4">
      <c r="B136" s="27"/>
      <c r="C136" s="27"/>
      <c r="D136" s="27"/>
    </row>
    <row r="137" spans="2:4">
      <c r="B137" s="27"/>
      <c r="C137" s="27"/>
      <c r="D137" s="27"/>
    </row>
    <row r="138" spans="2:4">
      <c r="B138" s="27"/>
      <c r="C138" s="27"/>
      <c r="D138" s="27"/>
    </row>
    <row r="139" spans="2:4">
      <c r="B139" s="27"/>
      <c r="C139" s="27"/>
      <c r="D139" s="27"/>
    </row>
    <row r="140" spans="2:4">
      <c r="B140" s="27"/>
      <c r="C140" s="27"/>
      <c r="D140" s="27"/>
    </row>
    <row r="141" spans="2:4">
      <c r="B141" s="27"/>
      <c r="C141" s="27"/>
      <c r="D141" s="27"/>
    </row>
    <row r="142" spans="2:4">
      <c r="B142" s="27"/>
      <c r="C142" s="27"/>
      <c r="D142" s="27"/>
    </row>
    <row r="143" spans="2:4">
      <c r="B143" s="27"/>
      <c r="C143" s="27"/>
      <c r="D143" s="27"/>
    </row>
    <row r="144" spans="2:4">
      <c r="B144" s="27"/>
      <c r="C144" s="27"/>
      <c r="D144" s="27"/>
    </row>
    <row r="145" spans="2:4">
      <c r="B145" s="27"/>
      <c r="C145" s="27"/>
      <c r="D145" s="27"/>
    </row>
    <row r="146" spans="2:4">
      <c r="B146" s="27"/>
      <c r="C146" s="27"/>
      <c r="D146" s="27"/>
    </row>
    <row r="147" spans="2:4">
      <c r="B147" s="27"/>
      <c r="C147" s="27"/>
      <c r="D147" s="27"/>
    </row>
    <row r="148" spans="2:4">
      <c r="B148" s="27"/>
      <c r="C148" s="27"/>
      <c r="D148" s="27"/>
    </row>
    <row r="149" spans="2:4">
      <c r="B149" s="27"/>
      <c r="C149" s="27"/>
      <c r="D149" s="27"/>
    </row>
    <row r="150" spans="2:4">
      <c r="B150" s="27"/>
      <c r="C150" s="27"/>
      <c r="D150" s="27"/>
    </row>
    <row r="151" spans="2:4">
      <c r="B151" s="27"/>
      <c r="C151" s="27"/>
      <c r="D151" s="27"/>
    </row>
    <row r="152" spans="2:4">
      <c r="B152" s="27"/>
      <c r="C152" s="27"/>
      <c r="D152" s="27"/>
    </row>
    <row r="153" spans="2:4">
      <c r="B153" s="27"/>
      <c r="C153" s="27"/>
      <c r="D153" s="27"/>
    </row>
    <row r="154" spans="2:4">
      <c r="B154" s="27"/>
      <c r="C154" s="27"/>
      <c r="D154" s="27"/>
    </row>
    <row r="155" spans="2:4">
      <c r="B155" s="27"/>
      <c r="C155" s="27"/>
      <c r="D155" s="27"/>
    </row>
    <row r="156" spans="2:4">
      <c r="B156" s="27"/>
      <c r="C156" s="27"/>
      <c r="D156" s="27"/>
    </row>
    <row r="157" spans="2:4">
      <c r="B157" s="27"/>
      <c r="C157" s="27"/>
      <c r="D157" s="27"/>
    </row>
    <row r="158" spans="2:4">
      <c r="B158" s="27"/>
      <c r="C158" s="27"/>
      <c r="D158" s="27"/>
    </row>
    <row r="159" spans="2:4">
      <c r="B159" s="27"/>
      <c r="C159" s="27"/>
      <c r="D159" s="27"/>
    </row>
    <row r="160" spans="2:4">
      <c r="B160" s="27"/>
      <c r="C160" s="27"/>
      <c r="D160" s="27"/>
    </row>
    <row r="161" spans="2:4">
      <c r="B161" s="27"/>
      <c r="C161" s="27"/>
      <c r="D161" s="27"/>
    </row>
    <row r="162" spans="2:4">
      <c r="B162" s="27"/>
      <c r="C162" s="27"/>
      <c r="D162" s="27"/>
    </row>
    <row r="163" spans="2:4">
      <c r="B163" s="27"/>
      <c r="C163" s="27"/>
      <c r="D163" s="27"/>
    </row>
    <row r="164" spans="2:4">
      <c r="B164" s="27"/>
      <c r="C164" s="27"/>
      <c r="D164" s="27"/>
    </row>
  </sheetData>
  <mergeCells count="39">
    <mergeCell ref="A11:A12"/>
    <mergeCell ref="B11:B12"/>
    <mergeCell ref="C7:C8"/>
    <mergeCell ref="A3:D3"/>
    <mergeCell ref="A7:A8"/>
    <mergeCell ref="B7:B8"/>
    <mergeCell ref="A9:A10"/>
    <mergeCell ref="D5:D6"/>
    <mergeCell ref="A5:A6"/>
    <mergeCell ref="B5:B6"/>
    <mergeCell ref="D7:D8"/>
    <mergeCell ref="D9:D10"/>
    <mergeCell ref="C5:C6"/>
    <mergeCell ref="B9:B10"/>
    <mergeCell ref="C9:C10"/>
    <mergeCell ref="C11:C12"/>
    <mergeCell ref="D11:D12"/>
    <mergeCell ref="D13:D14"/>
    <mergeCell ref="D15:D16"/>
    <mergeCell ref="D17:D18"/>
    <mergeCell ref="A27:D28"/>
    <mergeCell ref="A17:A18"/>
    <mergeCell ref="B17:B18"/>
    <mergeCell ref="A15:A16"/>
    <mergeCell ref="A21:A22"/>
    <mergeCell ref="B21:B22"/>
    <mergeCell ref="B19:B20"/>
    <mergeCell ref="B15:B16"/>
    <mergeCell ref="C21:C22"/>
    <mergeCell ref="D19:D20"/>
    <mergeCell ref="C19:C20"/>
    <mergeCell ref="D21:D22"/>
    <mergeCell ref="A24:D26"/>
    <mergeCell ref="A19:A20"/>
    <mergeCell ref="A13:A14"/>
    <mergeCell ref="B13:B14"/>
    <mergeCell ref="C13:C14"/>
    <mergeCell ref="C15:C16"/>
    <mergeCell ref="C17:C18"/>
  </mergeCells>
  <phoneticPr fontId="34" type="noConversion"/>
  <printOptions horizontalCentered="1" verticalCentered="1"/>
  <pageMargins left="0.19685039370078741" right="0.19685039370078741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E165"/>
  <sheetViews>
    <sheetView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3" sqref="A3:D29"/>
    </sheetView>
  </sheetViews>
  <sheetFormatPr baseColWidth="10" defaultColWidth="10.296875" defaultRowHeight="13.2"/>
  <cols>
    <col min="1" max="1" width="20.69921875" style="19" customWidth="1"/>
    <col min="2" max="2" width="28.69921875" style="19" customWidth="1"/>
    <col min="3" max="3" width="25.69921875" style="21" customWidth="1"/>
    <col min="4" max="4" width="25.69921875" style="19" customWidth="1"/>
    <col min="5" max="16384" width="10.296875" style="19"/>
  </cols>
  <sheetData>
    <row r="1" spans="1:5" ht="15.6">
      <c r="A1"/>
    </row>
    <row r="2" spans="1:5" ht="13.8" thickBot="1"/>
    <row r="3" spans="1:5" ht="49.8" customHeight="1" thickTop="1">
      <c r="A3" s="166" t="s">
        <v>60</v>
      </c>
      <c r="B3" s="167"/>
      <c r="C3" s="167"/>
      <c r="D3" s="168"/>
    </row>
    <row r="4" spans="1:5" ht="21" thickBot="1">
      <c r="A4" s="38"/>
      <c r="B4" s="71"/>
      <c r="C4" s="87"/>
      <c r="D4" s="72"/>
    </row>
    <row r="5" spans="1:5" ht="70.05" customHeight="1">
      <c r="A5" s="218"/>
      <c r="B5" s="233" t="s">
        <v>61</v>
      </c>
      <c r="C5" s="235" t="s">
        <v>62</v>
      </c>
      <c r="D5" s="173" t="s">
        <v>63</v>
      </c>
      <c r="E5" s="32"/>
    </row>
    <row r="6" spans="1:5" ht="30" customHeight="1" thickBot="1">
      <c r="A6" s="219"/>
      <c r="B6" s="234"/>
      <c r="C6" s="236"/>
      <c r="D6" s="154"/>
    </row>
    <row r="7" spans="1:5" ht="19.8" customHeight="1">
      <c r="A7" s="169" t="s">
        <v>41</v>
      </c>
      <c r="B7" s="227">
        <v>5.2204369311751694E-2</v>
      </c>
      <c r="C7" s="223">
        <v>7.6469821918584396E-2</v>
      </c>
      <c r="D7" s="231">
        <v>-2.4365452606832691E-2</v>
      </c>
    </row>
    <row r="8" spans="1:5" ht="19.8" customHeight="1" thickBot="1">
      <c r="A8" s="170"/>
      <c r="B8" s="228"/>
      <c r="C8" s="224"/>
      <c r="D8" s="232"/>
    </row>
    <row r="9" spans="1:5" s="21" customFormat="1" ht="19.8" customHeight="1">
      <c r="A9" s="169" t="s">
        <v>1</v>
      </c>
      <c r="B9" s="229">
        <v>0.14613919134753434</v>
      </c>
      <c r="C9" s="223">
        <f>14.5723974623863%-0.001</f>
        <v>0.14472397462386299</v>
      </c>
      <c r="D9" s="225">
        <f>0.0415216723671702%+0.001</f>
        <v>1.4152167236717019E-3</v>
      </c>
    </row>
    <row r="10" spans="1:5" s="21" customFormat="1" ht="19.8" customHeight="1" thickBot="1">
      <c r="A10" s="170"/>
      <c r="B10" s="230"/>
      <c r="C10" s="224"/>
      <c r="D10" s="226"/>
    </row>
    <row r="11" spans="1:5" s="21" customFormat="1" ht="19.8" customHeight="1">
      <c r="A11" s="169" t="s">
        <v>2</v>
      </c>
      <c r="B11" s="229">
        <v>0.10175486900425651</v>
      </c>
      <c r="C11" s="223">
        <v>0.12240743753077159</v>
      </c>
      <c r="D11" s="225">
        <v>-2.04525685265151E-2</v>
      </c>
      <c r="E11" s="33"/>
    </row>
    <row r="12" spans="1:5" s="21" customFormat="1" ht="19.8" customHeight="1" thickBot="1">
      <c r="A12" s="170"/>
      <c r="B12" s="230"/>
      <c r="C12" s="224"/>
      <c r="D12" s="226"/>
    </row>
    <row r="13" spans="1:5" s="21" customFormat="1" ht="19.8" customHeight="1">
      <c r="A13" s="169" t="s">
        <v>3</v>
      </c>
      <c r="B13" s="229">
        <v>9.1624500222631897E-2</v>
      </c>
      <c r="C13" s="223">
        <v>0.11074823065510613</v>
      </c>
      <c r="D13" s="225">
        <v>-1.9123730432474229E-2</v>
      </c>
    </row>
    <row r="14" spans="1:5" s="21" customFormat="1" ht="19.8" customHeight="1" thickBot="1">
      <c r="A14" s="170"/>
      <c r="B14" s="230"/>
      <c r="C14" s="224"/>
      <c r="D14" s="226"/>
    </row>
    <row r="15" spans="1:5" s="21" customFormat="1" ht="19.8" customHeight="1">
      <c r="A15" s="178" t="s">
        <v>42</v>
      </c>
      <c r="B15" s="229">
        <v>5.3298276931214215E-2</v>
      </c>
      <c r="C15" s="223">
        <v>7.3457118573101374E-2</v>
      </c>
      <c r="D15" s="225">
        <v>-2.0158841641887158E-2</v>
      </c>
    </row>
    <row r="16" spans="1:5" s="21" customFormat="1" ht="19.8" customHeight="1" thickBot="1">
      <c r="A16" s="179"/>
      <c r="B16" s="230"/>
      <c r="C16" s="224"/>
      <c r="D16" s="226"/>
    </row>
    <row r="17" spans="1:4" s="21" customFormat="1" ht="19.8" customHeight="1">
      <c r="A17" s="186" t="s">
        <v>39</v>
      </c>
      <c r="B17" s="229">
        <v>8.5309809448726182E-2</v>
      </c>
      <c r="C17" s="223">
        <v>0.15007417129076212</v>
      </c>
      <c r="D17" s="225">
        <v>-6.4764361842035933E-2</v>
      </c>
    </row>
    <row r="18" spans="1:4" s="21" customFormat="1" ht="19.8" customHeight="1" thickBot="1">
      <c r="A18" s="187"/>
      <c r="B18" s="230"/>
      <c r="C18" s="224"/>
      <c r="D18" s="226"/>
    </row>
    <row r="19" spans="1:4" s="21" customFormat="1" ht="19.05" customHeight="1">
      <c r="A19" s="178" t="s">
        <v>5</v>
      </c>
      <c r="B19" s="229">
        <v>0.10103021346207647</v>
      </c>
      <c r="C19" s="223">
        <v>0.12101805048116378</v>
      </c>
      <c r="D19" s="225">
        <v>-1.9987837019087309E-2</v>
      </c>
    </row>
    <row r="20" spans="1:4" s="21" customFormat="1" ht="19.05" customHeight="1" thickBot="1">
      <c r="A20" s="179"/>
      <c r="B20" s="230"/>
      <c r="C20" s="224"/>
      <c r="D20" s="226"/>
    </row>
    <row r="21" spans="1:4" s="21" customFormat="1" ht="19.05" customHeight="1">
      <c r="A21" s="186" t="s">
        <v>6</v>
      </c>
      <c r="B21" s="229">
        <v>8.9349107264920805E-2</v>
      </c>
      <c r="C21" s="223">
        <v>9.8444067086146697E-2</v>
      </c>
      <c r="D21" s="225">
        <v>-9.394959821225915E-3</v>
      </c>
    </row>
    <row r="22" spans="1:4" s="21" customFormat="1" ht="19.05" customHeight="1" thickBot="1">
      <c r="A22" s="190"/>
      <c r="B22" s="238"/>
      <c r="C22" s="239"/>
      <c r="D22" s="240"/>
    </row>
    <row r="23" spans="1:4" ht="14.4" thickTop="1" thickBot="1">
      <c r="A23" s="20"/>
      <c r="B23" s="26"/>
      <c r="C23" s="34"/>
      <c r="D23" s="26"/>
    </row>
    <row r="24" spans="1:4" ht="13.8" thickTop="1">
      <c r="A24" s="180" t="s">
        <v>64</v>
      </c>
      <c r="B24" s="195"/>
      <c r="C24" s="195"/>
      <c r="D24" s="196"/>
    </row>
    <row r="25" spans="1:4">
      <c r="A25" s="197"/>
      <c r="B25" s="198"/>
      <c r="C25" s="198"/>
      <c r="D25" s="199"/>
    </row>
    <row r="26" spans="1:4">
      <c r="A26" s="197"/>
      <c r="B26" s="198"/>
      <c r="C26" s="198"/>
      <c r="D26" s="199"/>
    </row>
    <row r="27" spans="1:4" ht="13.8" thickBot="1">
      <c r="A27" s="200"/>
      <c r="B27" s="201"/>
      <c r="C27" s="201"/>
      <c r="D27" s="202"/>
    </row>
    <row r="28" spans="1:4" ht="13.05" customHeight="1" thickTop="1">
      <c r="A28" s="237" t="s">
        <v>30</v>
      </c>
      <c r="B28" s="195"/>
      <c r="C28" s="195"/>
      <c r="D28" s="196"/>
    </row>
    <row r="29" spans="1:4" ht="13.05" customHeight="1" thickBot="1">
      <c r="A29" s="200"/>
      <c r="B29" s="201"/>
      <c r="C29" s="201"/>
      <c r="D29" s="202"/>
    </row>
    <row r="30" spans="1:4" ht="13.8" thickTop="1">
      <c r="A30" s="20"/>
      <c r="B30" s="26"/>
      <c r="C30" s="34"/>
      <c r="D30" s="26"/>
    </row>
    <row r="31" spans="1:4">
      <c r="A31" s="20"/>
      <c r="B31" s="26"/>
      <c r="C31" s="34"/>
      <c r="D31" s="26"/>
    </row>
    <row r="32" spans="1:4">
      <c r="A32" s="101" t="s">
        <v>36</v>
      </c>
      <c r="B32" s="26"/>
      <c r="C32" s="34"/>
      <c r="D32" s="26"/>
    </row>
    <row r="33" spans="1:4">
      <c r="A33" s="20"/>
      <c r="B33" s="26"/>
      <c r="C33" s="34"/>
      <c r="D33" s="26"/>
    </row>
    <row r="34" spans="1:4">
      <c r="A34" s="20"/>
      <c r="B34" s="26"/>
      <c r="C34" s="34"/>
      <c r="D34" s="26"/>
    </row>
    <row r="35" spans="1:4">
      <c r="A35" s="20"/>
      <c r="B35" s="26"/>
      <c r="C35" s="34"/>
      <c r="D35" s="26"/>
    </row>
    <row r="36" spans="1:4">
      <c r="A36" s="20"/>
      <c r="B36" s="26"/>
      <c r="C36" s="34"/>
      <c r="D36" s="26"/>
    </row>
    <row r="37" spans="1:4">
      <c r="A37" s="20"/>
      <c r="B37" s="26"/>
      <c r="C37" s="34"/>
      <c r="D37" s="26"/>
    </row>
    <row r="38" spans="1:4">
      <c r="A38" s="20"/>
      <c r="B38" s="26"/>
      <c r="C38" s="34"/>
      <c r="D38" s="26"/>
    </row>
    <row r="39" spans="1:4">
      <c r="A39" s="20"/>
      <c r="B39" s="26"/>
      <c r="C39" s="34"/>
      <c r="D39" s="26"/>
    </row>
    <row r="40" spans="1:4">
      <c r="A40" s="20"/>
      <c r="B40" s="26"/>
      <c r="C40" s="34"/>
      <c r="D40" s="26"/>
    </row>
    <row r="41" spans="1:4">
      <c r="A41" s="20"/>
      <c r="B41" s="26"/>
      <c r="C41" s="34"/>
      <c r="D41" s="26"/>
    </row>
    <row r="42" spans="1:4">
      <c r="A42" s="20"/>
      <c r="B42" s="26"/>
      <c r="C42" s="34"/>
      <c r="D42" s="26"/>
    </row>
    <row r="43" spans="1:4">
      <c r="A43" s="20"/>
      <c r="B43" s="26"/>
      <c r="C43" s="34"/>
      <c r="D43" s="26"/>
    </row>
    <row r="44" spans="1:4">
      <c r="A44" s="20"/>
      <c r="B44" s="26"/>
      <c r="C44" s="34"/>
      <c r="D44" s="26"/>
    </row>
    <row r="45" spans="1:4">
      <c r="A45" s="20"/>
      <c r="B45" s="26"/>
      <c r="C45" s="34"/>
      <c r="D45" s="26"/>
    </row>
    <row r="46" spans="1:4">
      <c r="A46" s="20"/>
      <c r="B46" s="26"/>
      <c r="C46" s="34"/>
      <c r="D46" s="26"/>
    </row>
    <row r="47" spans="1:4">
      <c r="A47" s="20"/>
      <c r="B47" s="26"/>
      <c r="C47" s="34"/>
      <c r="D47" s="26"/>
    </row>
    <row r="48" spans="1:4">
      <c r="A48" s="20"/>
      <c r="B48" s="26"/>
      <c r="C48" s="34"/>
      <c r="D48" s="26"/>
    </row>
    <row r="49" spans="1:4">
      <c r="A49" s="20"/>
      <c r="B49" s="26"/>
      <c r="C49" s="34"/>
      <c r="D49" s="26"/>
    </row>
    <row r="50" spans="1:4">
      <c r="A50" s="20"/>
      <c r="B50" s="26"/>
      <c r="C50" s="34"/>
      <c r="D50" s="26"/>
    </row>
    <row r="51" spans="1:4">
      <c r="A51" s="20"/>
      <c r="B51" s="26"/>
      <c r="C51" s="34"/>
      <c r="D51" s="26"/>
    </row>
    <row r="52" spans="1:4">
      <c r="A52" s="20"/>
      <c r="B52" s="26"/>
      <c r="C52" s="34"/>
      <c r="D52" s="26"/>
    </row>
    <row r="53" spans="1:4">
      <c r="A53" s="20"/>
      <c r="B53" s="26"/>
      <c r="C53" s="34"/>
      <c r="D53" s="26"/>
    </row>
    <row r="54" spans="1:4">
      <c r="A54" s="20"/>
      <c r="B54" s="26"/>
      <c r="C54" s="34"/>
      <c r="D54" s="26"/>
    </row>
    <row r="55" spans="1:4">
      <c r="A55" s="20"/>
      <c r="B55" s="26"/>
      <c r="C55" s="34"/>
      <c r="D55" s="26"/>
    </row>
    <row r="56" spans="1:4">
      <c r="B56" s="27"/>
      <c r="C56" s="35"/>
      <c r="D56" s="27"/>
    </row>
    <row r="57" spans="1:4">
      <c r="B57" s="27"/>
      <c r="C57" s="35"/>
      <c r="D57" s="27"/>
    </row>
    <row r="58" spans="1:4">
      <c r="B58" s="27"/>
      <c r="C58" s="35"/>
      <c r="D58" s="27"/>
    </row>
    <row r="59" spans="1:4">
      <c r="B59" s="27"/>
      <c r="C59" s="35"/>
      <c r="D59" s="27"/>
    </row>
    <row r="60" spans="1:4">
      <c r="B60" s="27"/>
      <c r="C60" s="35"/>
      <c r="D60" s="27"/>
    </row>
    <row r="61" spans="1:4">
      <c r="B61" s="27"/>
      <c r="C61" s="35"/>
      <c r="D61" s="27"/>
    </row>
    <row r="62" spans="1:4">
      <c r="B62" s="27"/>
      <c r="C62" s="35"/>
      <c r="D62" s="27"/>
    </row>
    <row r="63" spans="1:4">
      <c r="B63" s="27"/>
      <c r="C63" s="35"/>
      <c r="D63" s="27"/>
    </row>
    <row r="64" spans="1:4">
      <c r="B64" s="27"/>
      <c r="C64" s="35"/>
      <c r="D64" s="27"/>
    </row>
    <row r="65" spans="2:4">
      <c r="B65" s="27"/>
      <c r="C65" s="35"/>
      <c r="D65" s="27"/>
    </row>
    <row r="66" spans="2:4">
      <c r="B66" s="27"/>
      <c r="C66" s="35"/>
      <c r="D66" s="27"/>
    </row>
    <row r="67" spans="2:4">
      <c r="B67" s="27"/>
      <c r="C67" s="35"/>
      <c r="D67" s="27"/>
    </row>
    <row r="68" spans="2:4">
      <c r="B68" s="27"/>
      <c r="C68" s="35"/>
      <c r="D68" s="27"/>
    </row>
    <row r="69" spans="2:4">
      <c r="B69" s="27"/>
      <c r="C69" s="35"/>
      <c r="D69" s="27"/>
    </row>
    <row r="70" spans="2:4">
      <c r="B70" s="27"/>
      <c r="C70" s="35"/>
      <c r="D70" s="27"/>
    </row>
    <row r="71" spans="2:4">
      <c r="B71" s="27"/>
      <c r="C71" s="35"/>
      <c r="D71" s="27"/>
    </row>
    <row r="72" spans="2:4">
      <c r="B72" s="27"/>
      <c r="C72" s="35"/>
      <c r="D72" s="27"/>
    </row>
    <row r="73" spans="2:4">
      <c r="B73" s="27"/>
      <c r="C73" s="35"/>
      <c r="D73" s="27"/>
    </row>
    <row r="74" spans="2:4">
      <c r="B74" s="27"/>
      <c r="C74" s="35"/>
      <c r="D74" s="27"/>
    </row>
    <row r="75" spans="2:4">
      <c r="B75" s="27"/>
      <c r="C75" s="35"/>
      <c r="D75" s="27"/>
    </row>
    <row r="76" spans="2:4">
      <c r="B76" s="27"/>
      <c r="C76" s="35"/>
      <c r="D76" s="27"/>
    </row>
    <row r="77" spans="2:4">
      <c r="B77" s="27"/>
      <c r="C77" s="35"/>
      <c r="D77" s="27"/>
    </row>
    <row r="78" spans="2:4">
      <c r="B78" s="27"/>
      <c r="C78" s="35"/>
      <c r="D78" s="27"/>
    </row>
    <row r="79" spans="2:4">
      <c r="B79" s="27"/>
      <c r="C79" s="35"/>
      <c r="D79" s="27"/>
    </row>
    <row r="80" spans="2:4">
      <c r="B80" s="27"/>
      <c r="C80" s="35"/>
      <c r="D80" s="27"/>
    </row>
    <row r="81" spans="2:4">
      <c r="B81" s="27"/>
      <c r="C81" s="35"/>
      <c r="D81" s="27"/>
    </row>
    <row r="82" spans="2:4">
      <c r="B82" s="27"/>
      <c r="C82" s="35"/>
      <c r="D82" s="27"/>
    </row>
    <row r="83" spans="2:4">
      <c r="B83" s="27"/>
      <c r="C83" s="35"/>
      <c r="D83" s="27"/>
    </row>
    <row r="84" spans="2:4">
      <c r="B84" s="27"/>
      <c r="C84" s="35"/>
      <c r="D84" s="27"/>
    </row>
    <row r="85" spans="2:4">
      <c r="B85" s="27"/>
      <c r="C85" s="35"/>
      <c r="D85" s="27"/>
    </row>
    <row r="86" spans="2:4">
      <c r="B86" s="27"/>
      <c r="C86" s="35"/>
      <c r="D86" s="27"/>
    </row>
    <row r="87" spans="2:4">
      <c r="B87" s="27"/>
      <c r="C87" s="35"/>
      <c r="D87" s="27"/>
    </row>
    <row r="88" spans="2:4">
      <c r="B88" s="27"/>
      <c r="C88" s="35"/>
      <c r="D88" s="27"/>
    </row>
    <row r="89" spans="2:4">
      <c r="B89" s="27"/>
      <c r="C89" s="35"/>
      <c r="D89" s="27"/>
    </row>
    <row r="90" spans="2:4">
      <c r="B90" s="27"/>
      <c r="C90" s="35"/>
      <c r="D90" s="27"/>
    </row>
    <row r="91" spans="2:4">
      <c r="B91" s="27"/>
      <c r="C91" s="35"/>
      <c r="D91" s="27"/>
    </row>
    <row r="92" spans="2:4">
      <c r="B92" s="27"/>
      <c r="C92" s="35"/>
      <c r="D92" s="27"/>
    </row>
    <row r="93" spans="2:4">
      <c r="B93" s="27"/>
      <c r="C93" s="35"/>
      <c r="D93" s="27"/>
    </row>
    <row r="94" spans="2:4">
      <c r="B94" s="27"/>
      <c r="C94" s="35"/>
      <c r="D94" s="27"/>
    </row>
    <row r="95" spans="2:4">
      <c r="B95" s="27"/>
      <c r="C95" s="35"/>
      <c r="D95" s="27"/>
    </row>
    <row r="96" spans="2:4">
      <c r="B96" s="27"/>
      <c r="C96" s="35"/>
      <c r="D96" s="27"/>
    </row>
    <row r="97" spans="2:4">
      <c r="B97" s="27"/>
      <c r="C97" s="35"/>
      <c r="D97" s="27"/>
    </row>
    <row r="98" spans="2:4">
      <c r="B98" s="27"/>
      <c r="C98" s="35"/>
      <c r="D98" s="27"/>
    </row>
    <row r="99" spans="2:4">
      <c r="B99" s="27"/>
      <c r="C99" s="35"/>
      <c r="D99" s="27"/>
    </row>
    <row r="100" spans="2:4">
      <c r="B100" s="27"/>
      <c r="C100" s="35"/>
      <c r="D100" s="27"/>
    </row>
    <row r="101" spans="2:4">
      <c r="B101" s="27"/>
      <c r="C101" s="35"/>
      <c r="D101" s="27"/>
    </row>
    <row r="102" spans="2:4">
      <c r="B102" s="27"/>
      <c r="C102" s="35"/>
      <c r="D102" s="27"/>
    </row>
    <row r="103" spans="2:4">
      <c r="B103" s="27"/>
      <c r="C103" s="35"/>
      <c r="D103" s="27"/>
    </row>
    <row r="104" spans="2:4">
      <c r="B104" s="27"/>
      <c r="C104" s="35"/>
      <c r="D104" s="27"/>
    </row>
    <row r="105" spans="2:4">
      <c r="B105" s="27"/>
      <c r="C105" s="35"/>
      <c r="D105" s="27"/>
    </row>
    <row r="106" spans="2:4">
      <c r="B106" s="27"/>
      <c r="C106" s="35"/>
      <c r="D106" s="27"/>
    </row>
    <row r="107" spans="2:4">
      <c r="B107" s="27"/>
      <c r="C107" s="35"/>
      <c r="D107" s="27"/>
    </row>
    <row r="108" spans="2:4">
      <c r="B108" s="27"/>
      <c r="C108" s="35"/>
      <c r="D108" s="27"/>
    </row>
    <row r="109" spans="2:4">
      <c r="B109" s="27"/>
      <c r="C109" s="35"/>
      <c r="D109" s="27"/>
    </row>
    <row r="110" spans="2:4">
      <c r="B110" s="27"/>
      <c r="C110" s="35"/>
      <c r="D110" s="27"/>
    </row>
    <row r="111" spans="2:4">
      <c r="B111" s="27"/>
      <c r="C111" s="35"/>
      <c r="D111" s="27"/>
    </row>
    <row r="112" spans="2:4">
      <c r="B112" s="27"/>
      <c r="C112" s="35"/>
      <c r="D112" s="27"/>
    </row>
    <row r="113" spans="2:4">
      <c r="B113" s="27"/>
      <c r="C113" s="35"/>
      <c r="D113" s="27"/>
    </row>
    <row r="114" spans="2:4">
      <c r="B114" s="27"/>
      <c r="C114" s="35"/>
      <c r="D114" s="27"/>
    </row>
    <row r="115" spans="2:4">
      <c r="B115" s="27"/>
      <c r="C115" s="35"/>
      <c r="D115" s="27"/>
    </row>
    <row r="116" spans="2:4">
      <c r="B116" s="27"/>
      <c r="C116" s="35"/>
      <c r="D116" s="27"/>
    </row>
    <row r="117" spans="2:4">
      <c r="B117" s="27"/>
      <c r="C117" s="35"/>
      <c r="D117" s="27"/>
    </row>
    <row r="118" spans="2:4">
      <c r="B118" s="27"/>
      <c r="C118" s="35"/>
      <c r="D118" s="27"/>
    </row>
    <row r="119" spans="2:4">
      <c r="B119" s="27"/>
      <c r="C119" s="35"/>
      <c r="D119" s="27"/>
    </row>
    <row r="120" spans="2:4">
      <c r="B120" s="27"/>
      <c r="C120" s="35"/>
      <c r="D120" s="27"/>
    </row>
    <row r="121" spans="2:4">
      <c r="B121" s="27"/>
      <c r="C121" s="35"/>
      <c r="D121" s="27"/>
    </row>
    <row r="122" spans="2:4">
      <c r="B122" s="27"/>
      <c r="C122" s="35"/>
      <c r="D122" s="27"/>
    </row>
    <row r="123" spans="2:4">
      <c r="B123" s="27"/>
      <c r="C123" s="35"/>
      <c r="D123" s="27"/>
    </row>
    <row r="124" spans="2:4">
      <c r="B124" s="27"/>
      <c r="C124" s="35"/>
      <c r="D124" s="27"/>
    </row>
    <row r="125" spans="2:4">
      <c r="B125" s="27"/>
      <c r="C125" s="35"/>
      <c r="D125" s="27"/>
    </row>
    <row r="126" spans="2:4">
      <c r="B126" s="27"/>
      <c r="C126" s="35"/>
      <c r="D126" s="27"/>
    </row>
    <row r="127" spans="2:4">
      <c r="B127" s="27"/>
      <c r="C127" s="35"/>
      <c r="D127" s="27"/>
    </row>
    <row r="128" spans="2:4">
      <c r="B128" s="27"/>
      <c r="C128" s="35"/>
      <c r="D128" s="27"/>
    </row>
    <row r="129" spans="2:4">
      <c r="B129" s="27"/>
      <c r="C129" s="35"/>
      <c r="D129" s="27"/>
    </row>
    <row r="130" spans="2:4">
      <c r="B130" s="27"/>
      <c r="C130" s="35"/>
      <c r="D130" s="27"/>
    </row>
    <row r="131" spans="2:4">
      <c r="B131" s="27"/>
      <c r="C131" s="35"/>
      <c r="D131" s="27"/>
    </row>
    <row r="132" spans="2:4">
      <c r="B132" s="27"/>
      <c r="C132" s="35"/>
      <c r="D132" s="27"/>
    </row>
    <row r="133" spans="2:4">
      <c r="B133" s="27"/>
      <c r="C133" s="35"/>
      <c r="D133" s="27"/>
    </row>
    <row r="134" spans="2:4">
      <c r="B134" s="27"/>
      <c r="C134" s="35"/>
      <c r="D134" s="27"/>
    </row>
    <row r="135" spans="2:4">
      <c r="B135" s="27"/>
      <c r="C135" s="35"/>
      <c r="D135" s="27"/>
    </row>
    <row r="136" spans="2:4">
      <c r="B136" s="27"/>
      <c r="C136" s="35"/>
      <c r="D136" s="27"/>
    </row>
    <row r="137" spans="2:4">
      <c r="B137" s="27"/>
      <c r="C137" s="35"/>
      <c r="D137" s="27"/>
    </row>
    <row r="138" spans="2:4">
      <c r="B138" s="27"/>
      <c r="C138" s="35"/>
      <c r="D138" s="27"/>
    </row>
    <row r="139" spans="2:4">
      <c r="B139" s="27"/>
      <c r="C139" s="35"/>
      <c r="D139" s="27"/>
    </row>
    <row r="140" spans="2:4">
      <c r="B140" s="27"/>
      <c r="C140" s="35"/>
      <c r="D140" s="27"/>
    </row>
    <row r="141" spans="2:4">
      <c r="B141" s="27"/>
      <c r="C141" s="35"/>
      <c r="D141" s="27"/>
    </row>
    <row r="142" spans="2:4">
      <c r="B142" s="27"/>
      <c r="C142" s="35"/>
      <c r="D142" s="27"/>
    </row>
    <row r="143" spans="2:4">
      <c r="B143" s="27"/>
      <c r="C143" s="35"/>
      <c r="D143" s="27"/>
    </row>
    <row r="144" spans="2:4">
      <c r="B144" s="27"/>
      <c r="C144" s="35"/>
      <c r="D144" s="27"/>
    </row>
    <row r="145" spans="2:4">
      <c r="B145" s="27"/>
      <c r="C145" s="35"/>
      <c r="D145" s="27"/>
    </row>
    <row r="146" spans="2:4">
      <c r="B146" s="27"/>
      <c r="C146" s="35"/>
      <c r="D146" s="27"/>
    </row>
    <row r="147" spans="2:4">
      <c r="B147" s="27"/>
      <c r="C147" s="35"/>
      <c r="D147" s="27"/>
    </row>
    <row r="148" spans="2:4">
      <c r="B148" s="27"/>
      <c r="C148" s="35"/>
      <c r="D148" s="27"/>
    </row>
    <row r="149" spans="2:4">
      <c r="B149" s="27"/>
      <c r="C149" s="35"/>
      <c r="D149" s="27"/>
    </row>
    <row r="150" spans="2:4">
      <c r="B150" s="27"/>
      <c r="C150" s="35"/>
      <c r="D150" s="27"/>
    </row>
    <row r="151" spans="2:4">
      <c r="B151" s="27"/>
      <c r="C151" s="35"/>
      <c r="D151" s="27"/>
    </row>
    <row r="152" spans="2:4">
      <c r="B152" s="27"/>
      <c r="C152" s="35"/>
      <c r="D152" s="27"/>
    </row>
    <row r="153" spans="2:4">
      <c r="B153" s="27"/>
      <c r="C153" s="35"/>
      <c r="D153" s="27"/>
    </row>
    <row r="154" spans="2:4">
      <c r="B154" s="27"/>
      <c r="C154" s="35"/>
      <c r="D154" s="27"/>
    </row>
    <row r="155" spans="2:4">
      <c r="B155" s="27"/>
      <c r="C155" s="35"/>
      <c r="D155" s="27"/>
    </row>
    <row r="156" spans="2:4">
      <c r="B156" s="27"/>
      <c r="C156" s="35"/>
      <c r="D156" s="27"/>
    </row>
    <row r="157" spans="2:4">
      <c r="B157" s="27"/>
      <c r="C157" s="35"/>
      <c r="D157" s="27"/>
    </row>
    <row r="158" spans="2:4">
      <c r="B158" s="27"/>
      <c r="C158" s="35"/>
      <c r="D158" s="27"/>
    </row>
    <row r="159" spans="2:4">
      <c r="B159" s="27"/>
      <c r="C159" s="35"/>
      <c r="D159" s="27"/>
    </row>
    <row r="160" spans="2:4">
      <c r="B160" s="27"/>
      <c r="C160" s="35"/>
      <c r="D160" s="27"/>
    </row>
    <row r="161" spans="2:4">
      <c r="B161" s="27"/>
      <c r="C161" s="35"/>
      <c r="D161" s="27"/>
    </row>
    <row r="162" spans="2:4">
      <c r="B162" s="27"/>
      <c r="C162" s="35"/>
      <c r="D162" s="27"/>
    </row>
    <row r="163" spans="2:4">
      <c r="B163" s="27"/>
      <c r="C163" s="35"/>
      <c r="D163" s="27"/>
    </row>
    <row r="164" spans="2:4">
      <c r="B164" s="27"/>
      <c r="C164" s="35"/>
      <c r="D164" s="27"/>
    </row>
    <row r="165" spans="2:4">
      <c r="B165" s="27"/>
      <c r="C165" s="35"/>
      <c r="D165" s="27"/>
    </row>
  </sheetData>
  <mergeCells count="39">
    <mergeCell ref="A28:D29"/>
    <mergeCell ref="A15:A16"/>
    <mergeCell ref="B15:B16"/>
    <mergeCell ref="A17:A18"/>
    <mergeCell ref="B17:B18"/>
    <mergeCell ref="A19:A20"/>
    <mergeCell ref="A21:A22"/>
    <mergeCell ref="B21:B22"/>
    <mergeCell ref="C17:C18"/>
    <mergeCell ref="A24:D27"/>
    <mergeCell ref="B19:B20"/>
    <mergeCell ref="C21:C22"/>
    <mergeCell ref="C15:C16"/>
    <mergeCell ref="D15:D16"/>
    <mergeCell ref="D17:D18"/>
    <mergeCell ref="D21:D22"/>
    <mergeCell ref="D11:D12"/>
    <mergeCell ref="D9:D10"/>
    <mergeCell ref="A3:D3"/>
    <mergeCell ref="A5:A6"/>
    <mergeCell ref="B5:B6"/>
    <mergeCell ref="C5:C6"/>
    <mergeCell ref="D5:D6"/>
    <mergeCell ref="C19:C20"/>
    <mergeCell ref="D19:D20"/>
    <mergeCell ref="A7:A8"/>
    <mergeCell ref="B7:B8"/>
    <mergeCell ref="B9:B10"/>
    <mergeCell ref="A11:A12"/>
    <mergeCell ref="B11:B12"/>
    <mergeCell ref="C9:C10"/>
    <mergeCell ref="C7:C8"/>
    <mergeCell ref="C11:C12"/>
    <mergeCell ref="C13:C14"/>
    <mergeCell ref="D13:D14"/>
    <mergeCell ref="D7:D8"/>
    <mergeCell ref="A13:A14"/>
    <mergeCell ref="B13:B14"/>
    <mergeCell ref="A9:A10"/>
  </mergeCells>
  <phoneticPr fontId="26" type="noConversion"/>
  <printOptions horizontalCentered="1" verticalCentered="1"/>
  <pageMargins left="0.19685039370078741" right="0.19685039370078741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L5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K2" sqref="K2"/>
    </sheetView>
  </sheetViews>
  <sheetFormatPr baseColWidth="10" defaultColWidth="13.19921875" defaultRowHeight="15" customHeight="1"/>
  <cols>
    <col min="1" max="16384" width="13.19921875" style="1"/>
  </cols>
  <sheetData>
    <row r="2" spans="1:12" ht="15" customHeight="1" thickBot="1"/>
    <row r="3" spans="1:12" ht="30" customHeight="1" thickTop="1" thickBot="1">
      <c r="A3" s="241" t="s">
        <v>87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2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  <c r="L4" s="37" t="s">
        <v>8</v>
      </c>
    </row>
    <row r="5" spans="1:12" ht="15" customHeight="1">
      <c r="A5" s="5">
        <v>1970</v>
      </c>
      <c r="B5" s="6">
        <v>3.4226537188975712</v>
      </c>
      <c r="C5" s="6">
        <v>2.9862145656142953</v>
      </c>
      <c r="D5" s="7">
        <v>2.2502831196499402</v>
      </c>
      <c r="E5" s="6">
        <v>3.1004130827684384</v>
      </c>
      <c r="F5" s="6">
        <v>3.0560606608405605</v>
      </c>
      <c r="G5" s="7">
        <v>2.3921563764711835</v>
      </c>
      <c r="H5" s="6">
        <v>2.469992465159748</v>
      </c>
      <c r="I5" s="7">
        <v>3.2979764741874855</v>
      </c>
      <c r="J5" s="9"/>
      <c r="L5" s="36">
        <f>AVERAGE(D5:G5)</f>
        <v>2.6997283099325302</v>
      </c>
    </row>
    <row r="6" spans="1:12" ht="15" customHeight="1">
      <c r="A6" s="5">
        <v>1971</v>
      </c>
      <c r="B6" s="6">
        <v>3.4088377503539351</v>
      </c>
      <c r="C6" s="6">
        <v>3.2799380147943409</v>
      </c>
      <c r="D6" s="7">
        <v>2.1999736856030077</v>
      </c>
      <c r="E6" s="6">
        <v>3.0352847343410643</v>
      </c>
      <c r="F6" s="6">
        <v>3.2813621164065085</v>
      </c>
      <c r="G6" s="7">
        <v>2.4484560934606563</v>
      </c>
      <c r="H6" s="6">
        <v>2.5189944068433916</v>
      </c>
      <c r="I6" s="7">
        <v>3.3849122554023356</v>
      </c>
      <c r="J6" s="9"/>
      <c r="L6" s="36">
        <f t="shared" ref="L6:L45" si="0">AVERAGE(D6:G6)</f>
        <v>2.7412691574528094</v>
      </c>
    </row>
    <row r="7" spans="1:12" ht="15" customHeight="1">
      <c r="A7" s="5">
        <v>1972</v>
      </c>
      <c r="B7" s="6">
        <v>3.4871415454462347</v>
      </c>
      <c r="C7" s="6">
        <v>3.7348042803843233</v>
      </c>
      <c r="D7" s="7">
        <v>2.217839388459105</v>
      </c>
      <c r="E7" s="6">
        <v>3.072242686962634</v>
      </c>
      <c r="F7" s="6">
        <v>3.5351728572091248</v>
      </c>
      <c r="G7" s="7">
        <v>2.5776339785968729</v>
      </c>
      <c r="H7" s="6">
        <v>2.5107244177950516</v>
      </c>
      <c r="I7" s="7">
        <v>3.4402904721271494</v>
      </c>
      <c r="J7" s="9"/>
      <c r="L7" s="36">
        <f t="shared" si="0"/>
        <v>2.8507222278069344</v>
      </c>
    </row>
    <row r="8" spans="1:12" ht="15" customHeight="1">
      <c r="A8" s="5">
        <v>1973</v>
      </c>
      <c r="B8" s="6">
        <v>3.3918808399871025</v>
      </c>
      <c r="C8" s="6">
        <v>4.036507904537916</v>
      </c>
      <c r="D8" s="7">
        <v>2.1847991216575466</v>
      </c>
      <c r="E8" s="6">
        <v>3.0456464324223358</v>
      </c>
      <c r="F8" s="6">
        <v>3.4015466274181008</v>
      </c>
      <c r="G8" s="7">
        <v>2.5316735314332979</v>
      </c>
      <c r="H8" s="6">
        <v>2.4636757797322599</v>
      </c>
      <c r="I8" s="7">
        <v>3.4712556642592807</v>
      </c>
      <c r="J8" s="9"/>
      <c r="L8" s="36">
        <f t="shared" si="0"/>
        <v>2.79091642823282</v>
      </c>
    </row>
    <row r="9" spans="1:12" ht="15" customHeight="1">
      <c r="A9" s="5">
        <v>1974</v>
      </c>
      <c r="B9" s="6">
        <v>3.2149786413857968</v>
      </c>
      <c r="C9" s="6">
        <v>3.9602470037810065</v>
      </c>
      <c r="D9" s="7">
        <v>2.2012669809274215</v>
      </c>
      <c r="E9" s="6">
        <v>3.0336730545103263</v>
      </c>
      <c r="F9" s="6">
        <v>3.3735529856295461</v>
      </c>
      <c r="G9" s="7">
        <v>2.8196300166661388</v>
      </c>
      <c r="H9" s="6">
        <v>2.3859955154966141</v>
      </c>
      <c r="I9" s="7">
        <v>3.481021892108298</v>
      </c>
      <c r="J9" s="9"/>
      <c r="L9" s="36">
        <f t="shared" si="0"/>
        <v>2.8570307594333579</v>
      </c>
    </row>
    <row r="10" spans="1:12" ht="15" customHeight="1">
      <c r="A10" s="5">
        <v>1975</v>
      </c>
      <c r="B10" s="6">
        <v>3.1996274285959636</v>
      </c>
      <c r="C10" s="6">
        <v>3.8553519373355947</v>
      </c>
      <c r="D10" s="7">
        <v>2.2946543184186705</v>
      </c>
      <c r="E10" s="6">
        <v>3.1704652139327827</v>
      </c>
      <c r="F10" s="6">
        <v>3.0118957799855384</v>
      </c>
      <c r="G10" s="7">
        <v>3.2073186990734341</v>
      </c>
      <c r="H10" s="6">
        <v>2.4161385011287275</v>
      </c>
      <c r="I10" s="7">
        <v>3.4884467788623357</v>
      </c>
      <c r="J10" s="9"/>
      <c r="L10" s="36">
        <f t="shared" si="0"/>
        <v>2.9210835028526065</v>
      </c>
    </row>
    <row r="11" spans="1:12" ht="15" customHeight="1">
      <c r="A11" s="5">
        <v>1976</v>
      </c>
      <c r="B11" s="6">
        <v>3.2677394156192463</v>
      </c>
      <c r="C11" s="6">
        <v>3.7475361922898376</v>
      </c>
      <c r="D11" s="7">
        <v>2.2867688807014628</v>
      </c>
      <c r="E11" s="6">
        <v>3.1466978262364087</v>
      </c>
      <c r="F11" s="6">
        <v>2.8277830036556879</v>
      </c>
      <c r="G11" s="7">
        <v>3.0403188867400783</v>
      </c>
      <c r="H11" s="6">
        <v>2.3586726524076402</v>
      </c>
      <c r="I11" s="7">
        <v>3.4536068203459798</v>
      </c>
      <c r="J11" s="9"/>
      <c r="L11" s="36">
        <f t="shared" si="0"/>
        <v>2.8253921493334091</v>
      </c>
    </row>
    <row r="12" spans="1:12" ht="15" customHeight="1">
      <c r="A12" s="5">
        <v>1977</v>
      </c>
      <c r="B12" s="6">
        <v>3.256910415182372</v>
      </c>
      <c r="C12" s="6">
        <v>3.734153155999818</v>
      </c>
      <c r="D12" s="7">
        <v>2.3644996989855089</v>
      </c>
      <c r="E12" s="6">
        <v>3.1666940300571573</v>
      </c>
      <c r="F12" s="6">
        <v>2.8426428530536167</v>
      </c>
      <c r="G12" s="7">
        <v>2.9980298450769611</v>
      </c>
      <c r="H12" s="6">
        <v>2.4311543920104319</v>
      </c>
      <c r="I12" s="7">
        <v>3.4138366089756218</v>
      </c>
      <c r="J12" s="9"/>
      <c r="L12" s="36">
        <f t="shared" si="0"/>
        <v>2.8429666067933113</v>
      </c>
    </row>
    <row r="13" spans="1:12" ht="15" customHeight="1">
      <c r="A13" s="5">
        <v>1978</v>
      </c>
      <c r="B13" s="6">
        <v>3.2186925830129525</v>
      </c>
      <c r="C13" s="6">
        <v>3.7812841116662876</v>
      </c>
      <c r="D13" s="7">
        <v>2.4575176359320792</v>
      </c>
      <c r="E13" s="6">
        <v>3.1886387184295422</v>
      </c>
      <c r="F13" s="6">
        <v>2.98206660971185</v>
      </c>
      <c r="G13" s="7">
        <v>2.9399636053426019</v>
      </c>
      <c r="H13" s="6">
        <v>2.505635643789426</v>
      </c>
      <c r="I13" s="7">
        <v>3.4814167538233831</v>
      </c>
      <c r="J13" s="9"/>
      <c r="L13" s="36">
        <f t="shared" si="0"/>
        <v>2.8920466423540181</v>
      </c>
    </row>
    <row r="14" spans="1:12" ht="15" customHeight="1">
      <c r="A14" s="5">
        <v>1979</v>
      </c>
      <c r="B14" s="6">
        <v>3.3293030601156626</v>
      </c>
      <c r="C14" s="6">
        <v>4.0565372119135201</v>
      </c>
      <c r="D14" s="7">
        <v>2.4860350732181669</v>
      </c>
      <c r="E14" s="6">
        <v>3.1889673551272804</v>
      </c>
      <c r="F14" s="6">
        <v>3.1287144009124113</v>
      </c>
      <c r="G14" s="7">
        <v>2.984482482148163</v>
      </c>
      <c r="H14" s="6">
        <v>2.5493567772646064</v>
      </c>
      <c r="I14" s="7">
        <v>3.3648218138933412</v>
      </c>
      <c r="J14" s="9"/>
      <c r="L14" s="36">
        <f t="shared" si="0"/>
        <v>2.9470498278515054</v>
      </c>
    </row>
    <row r="15" spans="1:12" ht="15" customHeight="1">
      <c r="A15" s="5">
        <v>1980</v>
      </c>
      <c r="B15" s="6">
        <v>3.5492809184632925</v>
      </c>
      <c r="C15" s="6">
        <v>4.3369940818242174</v>
      </c>
      <c r="D15" s="7">
        <v>2.5296440222246011</v>
      </c>
      <c r="E15" s="6">
        <v>3.2118056113271019</v>
      </c>
      <c r="F15" s="6">
        <v>3.0913867276346281</v>
      </c>
      <c r="G15" s="7">
        <v>3.2191418964414109</v>
      </c>
      <c r="H15" s="6">
        <v>2.6440159184476544</v>
      </c>
      <c r="I15" s="7">
        <v>3.3703886117462627</v>
      </c>
      <c r="J15" s="9"/>
      <c r="L15" s="36">
        <f t="shared" si="0"/>
        <v>3.0129945644069354</v>
      </c>
    </row>
    <row r="16" spans="1:12" ht="15" customHeight="1">
      <c r="A16" s="5">
        <v>1981</v>
      </c>
      <c r="B16" s="6">
        <v>3.50605987885847</v>
      </c>
      <c r="C16" s="6">
        <v>4.5719466272837783</v>
      </c>
      <c r="D16" s="7">
        <v>2.6201322868662662</v>
      </c>
      <c r="E16" s="6">
        <v>3.2074398077050446</v>
      </c>
      <c r="F16" s="6">
        <v>3.0984842454713206</v>
      </c>
      <c r="G16" s="7">
        <v>3.6486889809305016</v>
      </c>
      <c r="H16" s="6">
        <v>2.6147625658272071</v>
      </c>
      <c r="I16" s="7">
        <v>3.4535062417602522</v>
      </c>
      <c r="J16" s="9"/>
      <c r="L16" s="36">
        <f t="shared" si="0"/>
        <v>3.1436863302432831</v>
      </c>
    </row>
    <row r="17" spans="1:12" ht="15" customHeight="1">
      <c r="A17" s="5">
        <v>1982</v>
      </c>
      <c r="B17" s="6">
        <v>3.5893093360470298</v>
      </c>
      <c r="C17" s="6">
        <v>4.7407012695077473</v>
      </c>
      <c r="D17" s="7">
        <v>2.7274424416106249</v>
      </c>
      <c r="E17" s="6">
        <v>3.128347553915094</v>
      </c>
      <c r="F17" s="6">
        <v>3.1436939188295248</v>
      </c>
      <c r="G17" s="7">
        <v>3.8252878867379669</v>
      </c>
      <c r="H17" s="6">
        <v>2.7296213238848845</v>
      </c>
      <c r="I17" s="7">
        <v>3.4680072836930607</v>
      </c>
      <c r="J17" s="9"/>
      <c r="L17" s="36">
        <f t="shared" si="0"/>
        <v>3.2061929502733024</v>
      </c>
    </row>
    <row r="18" spans="1:12" ht="15" customHeight="1">
      <c r="A18" s="5">
        <v>1983</v>
      </c>
      <c r="B18" s="6">
        <v>3.569471095215627</v>
      </c>
      <c r="C18" s="6">
        <v>4.8822594234633385</v>
      </c>
      <c r="D18" s="7">
        <v>2.7966124660251586</v>
      </c>
      <c r="E18" s="6">
        <v>3.1471068276818874</v>
      </c>
      <c r="F18" s="6">
        <v>3.2209356606021586</v>
      </c>
      <c r="G18" s="7">
        <v>3.7839347408453983</v>
      </c>
      <c r="H18" s="6">
        <v>2.7683675049909358</v>
      </c>
      <c r="I18" s="7">
        <v>3.5134065159304528</v>
      </c>
      <c r="J18" s="9"/>
      <c r="L18" s="36">
        <f t="shared" si="0"/>
        <v>3.2371474237886506</v>
      </c>
    </row>
    <row r="19" spans="1:12" ht="15" customHeight="1">
      <c r="A19" s="5">
        <v>1984</v>
      </c>
      <c r="B19" s="6">
        <v>3.3911120614284846</v>
      </c>
      <c r="C19" s="6">
        <v>4.8566827612737384</v>
      </c>
      <c r="D19" s="7">
        <v>2.8367279216089676</v>
      </c>
      <c r="E19" s="6">
        <v>3.1560138321158506</v>
      </c>
      <c r="F19" s="6">
        <v>3.3245364993920927</v>
      </c>
      <c r="G19" s="7">
        <v>3.6872575442582605</v>
      </c>
      <c r="H19" s="6">
        <v>2.7603429647384625</v>
      </c>
      <c r="I19" s="7">
        <v>3.4534845218045325</v>
      </c>
      <c r="J19" s="9"/>
      <c r="L19" s="36">
        <f t="shared" si="0"/>
        <v>3.2511339493437927</v>
      </c>
    </row>
    <row r="20" spans="1:12" ht="15" customHeight="1">
      <c r="A20" s="5">
        <v>1985</v>
      </c>
      <c r="B20" s="6">
        <v>3.4551967348475916</v>
      </c>
      <c r="C20" s="6">
        <v>4.864342133350311</v>
      </c>
      <c r="D20" s="7">
        <v>2.9034284142418354</v>
      </c>
      <c r="E20" s="6">
        <v>3.1394162430219281</v>
      </c>
      <c r="F20" s="6">
        <v>3.3820364052372884</v>
      </c>
      <c r="G20" s="7">
        <v>3.6301378278245306</v>
      </c>
      <c r="H20" s="6">
        <v>2.7415688785098857</v>
      </c>
      <c r="I20" s="7">
        <v>3.4992250388264936</v>
      </c>
      <c r="J20" s="9"/>
      <c r="L20" s="36">
        <f t="shared" si="0"/>
        <v>3.2637547225813957</v>
      </c>
    </row>
    <row r="21" spans="1:12" ht="15" customHeight="1">
      <c r="A21" s="5">
        <v>1986</v>
      </c>
      <c r="B21" s="6">
        <v>3.6350989216437886</v>
      </c>
      <c r="C21" s="6">
        <v>5.2978305618224066</v>
      </c>
      <c r="D21" s="7">
        <v>2.9464328554905119</v>
      </c>
      <c r="E21" s="6">
        <v>3.1764334305569211</v>
      </c>
      <c r="F21" s="6">
        <v>3.6097570683270486</v>
      </c>
      <c r="G21" s="7">
        <v>3.7118860434788861</v>
      </c>
      <c r="H21" s="6">
        <v>2.843574895110724</v>
      </c>
      <c r="I21" s="7">
        <v>3.499957422172463</v>
      </c>
      <c r="J21" s="9"/>
      <c r="L21" s="36">
        <f t="shared" si="0"/>
        <v>3.361127349463342</v>
      </c>
    </row>
    <row r="22" spans="1:12" ht="15" customHeight="1">
      <c r="A22" s="5">
        <v>1987</v>
      </c>
      <c r="B22" s="6">
        <v>3.6619046165247706</v>
      </c>
      <c r="C22" s="6">
        <v>6.106326266624003</v>
      </c>
      <c r="D22" s="7">
        <v>3.0424496533809444</v>
      </c>
      <c r="E22" s="6">
        <v>3.2498375839732478</v>
      </c>
      <c r="F22" s="6">
        <v>3.7917582072117519</v>
      </c>
      <c r="G22" s="7">
        <v>3.7256482545531231</v>
      </c>
      <c r="H22" s="6">
        <v>2.821021924292217</v>
      </c>
      <c r="I22" s="7">
        <v>3.5072751152537247</v>
      </c>
      <c r="J22" s="9">
        <v>3.615826869852115</v>
      </c>
      <c r="L22" s="36">
        <f t="shared" si="0"/>
        <v>3.4524234247797669</v>
      </c>
    </row>
    <row r="23" spans="1:12" ht="15" customHeight="1">
      <c r="A23" s="5">
        <v>1988</v>
      </c>
      <c r="B23" s="6">
        <v>3.6226930462800091</v>
      </c>
      <c r="C23" s="6">
        <v>6.5578018170313124</v>
      </c>
      <c r="D23" s="7">
        <v>3.0329746019884203</v>
      </c>
      <c r="E23" s="6">
        <v>3.250671861234125</v>
      </c>
      <c r="F23" s="6">
        <v>4.0199662037665584</v>
      </c>
      <c r="G23" s="7">
        <v>3.6910340879659294</v>
      </c>
      <c r="H23" s="6">
        <v>2.7618487567954983</v>
      </c>
      <c r="I23" s="7">
        <v>3.5528338268487762</v>
      </c>
      <c r="J23" s="9">
        <v>3.85335841950962</v>
      </c>
      <c r="L23" s="36">
        <f t="shared" si="0"/>
        <v>3.4986616887387583</v>
      </c>
    </row>
    <row r="24" spans="1:12" ht="15" customHeight="1">
      <c r="A24" s="5">
        <v>1989</v>
      </c>
      <c r="B24" s="6">
        <v>3.7293765270503383</v>
      </c>
      <c r="C24" s="6">
        <v>6.9228301425026491</v>
      </c>
      <c r="D24" s="7">
        <v>3.0119389996468606</v>
      </c>
      <c r="E24" s="6">
        <v>3.3777166704724575</v>
      </c>
      <c r="F24" s="6">
        <v>4.3522248554785268</v>
      </c>
      <c r="G24" s="7">
        <v>4.0104656497731677</v>
      </c>
      <c r="H24" s="6">
        <v>2.8394290166198801</v>
      </c>
      <c r="I24" s="7">
        <v>3.7543906554936592</v>
      </c>
      <c r="J24" s="9">
        <v>4.1559617794065904</v>
      </c>
      <c r="L24" s="36">
        <f t="shared" si="0"/>
        <v>3.6880865438427533</v>
      </c>
    </row>
    <row r="25" spans="1:12" ht="15" customHeight="1">
      <c r="A25" s="5">
        <v>1990</v>
      </c>
      <c r="B25" s="6">
        <v>3.721940025269058</v>
      </c>
      <c r="C25" s="6">
        <v>6.9852527005602569</v>
      </c>
      <c r="D25" s="7">
        <v>2.9333746563257113</v>
      </c>
      <c r="E25" s="6">
        <v>3.4302072819613141</v>
      </c>
      <c r="F25" s="6">
        <v>4.2907495651636935</v>
      </c>
      <c r="G25" s="7">
        <v>4.4805850718883331</v>
      </c>
      <c r="H25" s="6">
        <v>2.9435626379185531</v>
      </c>
      <c r="I25" s="7">
        <v>3.862820260299086</v>
      </c>
      <c r="J25" s="9">
        <v>4.3486414248548861</v>
      </c>
      <c r="L25" s="36">
        <f t="shared" si="0"/>
        <v>3.7837291438347629</v>
      </c>
    </row>
    <row r="26" spans="1:12" ht="15" customHeight="1">
      <c r="A26" s="5">
        <v>1991</v>
      </c>
      <c r="B26" s="6">
        <v>3.7741848893065271</v>
      </c>
      <c r="C26" s="6">
        <v>6.6144321899299419</v>
      </c>
      <c r="D26" s="7">
        <v>2.8688145573027164</v>
      </c>
      <c r="E26" s="6">
        <v>3.4168603017587369</v>
      </c>
      <c r="F26" s="6">
        <v>4.1785826555070926</v>
      </c>
      <c r="G26" s="7">
        <v>4.8534361743217422</v>
      </c>
      <c r="H26" s="6">
        <v>3.0798619541465784</v>
      </c>
      <c r="I26" s="7">
        <v>4.0090902834504778</v>
      </c>
      <c r="J26" s="9">
        <v>4.5707936708066521</v>
      </c>
      <c r="L26" s="36">
        <f t="shared" si="0"/>
        <v>3.8294234222225718</v>
      </c>
    </row>
    <row r="27" spans="1:12" ht="15" customHeight="1">
      <c r="A27" s="5">
        <v>1992</v>
      </c>
      <c r="B27" s="6">
        <v>3.7862470745056762</v>
      </c>
      <c r="C27" s="6">
        <v>6.2668374335442136</v>
      </c>
      <c r="D27" s="7">
        <v>2.8975181887131662</v>
      </c>
      <c r="E27" s="6">
        <v>3.3700193695995182</v>
      </c>
      <c r="F27" s="6">
        <v>4.1060182959788873</v>
      </c>
      <c r="G27" s="7">
        <v>5.3419314660673241</v>
      </c>
      <c r="H27" s="6">
        <v>3.255221961176487</v>
      </c>
      <c r="I27" s="7">
        <v>4.0988855402221871</v>
      </c>
      <c r="J27" s="9">
        <v>4.5290373837400173</v>
      </c>
      <c r="L27" s="36">
        <f t="shared" si="0"/>
        <v>3.9288718300897236</v>
      </c>
    </row>
    <row r="28" spans="1:12" ht="15" customHeight="1">
      <c r="A28" s="5">
        <v>1993</v>
      </c>
      <c r="B28" s="6">
        <v>3.8004754680065398</v>
      </c>
      <c r="C28" s="6">
        <v>6.097805095069381</v>
      </c>
      <c r="D28" s="7">
        <v>3.0368559996700082</v>
      </c>
      <c r="E28" s="6">
        <v>3.4240469648059935</v>
      </c>
      <c r="F28" s="6">
        <v>4.2037419969160146</v>
      </c>
      <c r="G28" s="7">
        <v>5.7515775874857438</v>
      </c>
      <c r="H28" s="6">
        <v>3.4097174322705412</v>
      </c>
      <c r="I28" s="7">
        <v>4.030087792826575</v>
      </c>
      <c r="J28" s="9">
        <v>4.4304302122107648</v>
      </c>
      <c r="L28" s="36">
        <f t="shared" si="0"/>
        <v>4.1040556372194406</v>
      </c>
    </row>
    <row r="29" spans="1:12" ht="15" customHeight="1">
      <c r="A29" s="5">
        <v>1994</v>
      </c>
      <c r="B29" s="6">
        <v>3.7165334939478742</v>
      </c>
      <c r="C29" s="6">
        <v>6.0943060294307427</v>
      </c>
      <c r="D29" s="7">
        <v>3.0717222837260798</v>
      </c>
      <c r="E29" s="6">
        <v>3.3918291219630627</v>
      </c>
      <c r="F29" s="6">
        <v>4.115081570277459</v>
      </c>
      <c r="G29" s="7">
        <v>5.558969647918814</v>
      </c>
      <c r="H29" s="6">
        <v>3.4766718737102442</v>
      </c>
      <c r="I29" s="7">
        <v>4.0786015030135969</v>
      </c>
      <c r="J29" s="9">
        <v>4.4387555448071323</v>
      </c>
      <c r="L29" s="36">
        <f t="shared" si="0"/>
        <v>4.0344006559713543</v>
      </c>
    </row>
    <row r="30" spans="1:12" ht="15" customHeight="1">
      <c r="A30" s="5">
        <v>1995</v>
      </c>
      <c r="B30" s="6">
        <v>3.7760689748010079</v>
      </c>
      <c r="C30" s="6">
        <v>6.0205640302121974</v>
      </c>
      <c r="D30" s="7">
        <v>3.1027737244881708</v>
      </c>
      <c r="E30" s="6">
        <v>3.3335177678547385</v>
      </c>
      <c r="F30" s="6">
        <v>4.0338887070017497</v>
      </c>
      <c r="G30" s="7">
        <v>5.1838702041174125</v>
      </c>
      <c r="H30" s="6">
        <v>3.4629348575350658</v>
      </c>
      <c r="I30" s="7">
        <v>4.1171195564420966</v>
      </c>
      <c r="J30" s="9">
        <v>4.2952539640851812</v>
      </c>
      <c r="L30" s="36">
        <f t="shared" si="0"/>
        <v>3.9135126008655181</v>
      </c>
    </row>
    <row r="31" spans="1:12" ht="15" customHeight="1">
      <c r="A31" s="5">
        <v>1996</v>
      </c>
      <c r="B31" s="6">
        <v>3.8854873001704129</v>
      </c>
      <c r="C31" s="6">
        <v>5.8571923186344499</v>
      </c>
      <c r="D31" s="7">
        <v>3.2075004078354596</v>
      </c>
      <c r="E31" s="6">
        <v>3.3633995976710387</v>
      </c>
      <c r="F31" s="6">
        <v>4.1042967640695487</v>
      </c>
      <c r="G31" s="7">
        <v>5.1355548143459204</v>
      </c>
      <c r="H31" s="6">
        <v>3.6299423316931811</v>
      </c>
      <c r="I31" s="7">
        <v>4.0052748556715141</v>
      </c>
      <c r="J31" s="9">
        <v>4.3297335734534341</v>
      </c>
      <c r="L31" s="36">
        <f t="shared" si="0"/>
        <v>3.9526878959804916</v>
      </c>
    </row>
    <row r="32" spans="1:12" ht="15" customHeight="1">
      <c r="A32" s="5">
        <v>1997</v>
      </c>
      <c r="B32" s="6">
        <v>4.0093141285825782</v>
      </c>
      <c r="C32" s="6">
        <v>5.7698263728040375</v>
      </c>
      <c r="D32" s="7">
        <v>3.3114243414965143</v>
      </c>
      <c r="E32" s="6">
        <v>3.4014191754577805</v>
      </c>
      <c r="F32" s="6">
        <v>4.3155495089111398</v>
      </c>
      <c r="G32" s="7">
        <v>5.2948199364687012</v>
      </c>
      <c r="H32" s="6">
        <v>3.7363776842401784</v>
      </c>
      <c r="I32" s="7">
        <v>4.0661988196600776</v>
      </c>
      <c r="J32" s="9">
        <v>4.3284426188039564</v>
      </c>
      <c r="L32" s="36">
        <f t="shared" si="0"/>
        <v>4.0808032405835339</v>
      </c>
    </row>
    <row r="33" spans="1:12" ht="15" customHeight="1">
      <c r="A33" s="5">
        <v>1998</v>
      </c>
      <c r="B33" s="6">
        <v>4.2395115893288189</v>
      </c>
      <c r="C33" s="6">
        <v>5.9201108144394556</v>
      </c>
      <c r="D33" s="7">
        <v>3.406880512262898</v>
      </c>
      <c r="E33" s="6">
        <v>3.4165427277573701</v>
      </c>
      <c r="F33" s="6">
        <v>4.5334498290606966</v>
      </c>
      <c r="G33" s="7">
        <v>5.5084888638697622</v>
      </c>
      <c r="H33" s="6">
        <v>3.8041617531575587</v>
      </c>
      <c r="I33" s="7">
        <v>4.1732226483753916</v>
      </c>
      <c r="J33" s="9">
        <v>4.4218146542629908</v>
      </c>
      <c r="L33" s="36">
        <f t="shared" si="0"/>
        <v>4.2163404832376816</v>
      </c>
    </row>
    <row r="34" spans="1:12" ht="15" customHeight="1">
      <c r="A34" s="5">
        <v>1999</v>
      </c>
      <c r="B34" s="6">
        <v>4.5210899378064058</v>
      </c>
      <c r="C34" s="6">
        <v>6.0186246205383185</v>
      </c>
      <c r="D34" s="7">
        <v>3.5080050027562577</v>
      </c>
      <c r="E34" s="6">
        <v>3.5904677972472081</v>
      </c>
      <c r="F34" s="6">
        <v>4.9396859730307394</v>
      </c>
      <c r="G34" s="7">
        <v>5.6139391520714366</v>
      </c>
      <c r="H34" s="6">
        <v>3.7748101001949284</v>
      </c>
      <c r="I34" s="7">
        <v>4.2885540538951039</v>
      </c>
      <c r="J34" s="9">
        <v>4.6265657487319318</v>
      </c>
      <c r="L34" s="36">
        <f t="shared" si="0"/>
        <v>4.4130244812764108</v>
      </c>
    </row>
    <row r="35" spans="1:12" ht="15" customHeight="1">
      <c r="A35" s="5">
        <v>2000</v>
      </c>
      <c r="B35" s="6">
        <v>4.5034758561165171</v>
      </c>
      <c r="C35" s="6">
        <v>5.9627985295120389</v>
      </c>
      <c r="D35" s="7">
        <v>3.5647393782653829</v>
      </c>
      <c r="E35" s="6">
        <v>3.7566782417445825</v>
      </c>
      <c r="F35" s="6">
        <v>5.1455500736180824</v>
      </c>
      <c r="G35" s="7">
        <v>5.6319098860160111</v>
      </c>
      <c r="H35" s="6">
        <v>3.6548429653820884</v>
      </c>
      <c r="I35" s="7">
        <v>4.4237648571569865</v>
      </c>
      <c r="J35" s="9">
        <v>4.7898303742081065</v>
      </c>
      <c r="L35" s="36">
        <f t="shared" si="0"/>
        <v>4.5247193949110152</v>
      </c>
    </row>
    <row r="36" spans="1:12" ht="15" customHeight="1">
      <c r="A36" s="5">
        <v>2001</v>
      </c>
      <c r="B36" s="6">
        <v>4.3644973440999175</v>
      </c>
      <c r="C36" s="6">
        <v>5.8966939702779184</v>
      </c>
      <c r="D36" s="7">
        <v>3.5848496164030137</v>
      </c>
      <c r="E36" s="6">
        <v>3.8453884378285044</v>
      </c>
      <c r="F36" s="6">
        <v>4.9364069115484526</v>
      </c>
      <c r="G36" s="7">
        <v>5.6166662748939817</v>
      </c>
      <c r="H36" s="6">
        <v>3.6803367211466091</v>
      </c>
      <c r="I36" s="7">
        <v>4.5384763496205824</v>
      </c>
      <c r="J36" s="9">
        <v>5.0674963903648162</v>
      </c>
      <c r="L36" s="36">
        <f t="shared" si="0"/>
        <v>4.4958278101684881</v>
      </c>
    </row>
    <row r="37" spans="1:12" ht="15" customHeight="1">
      <c r="A37" s="5">
        <v>2002</v>
      </c>
      <c r="B37" s="6">
        <v>4.1682991648010974</v>
      </c>
      <c r="C37" s="6">
        <v>5.836365115340433</v>
      </c>
      <c r="D37" s="7">
        <v>3.6301687917153886</v>
      </c>
      <c r="E37" s="6">
        <v>3.9938959299801322</v>
      </c>
      <c r="F37" s="6">
        <v>4.6585470248550154</v>
      </c>
      <c r="G37" s="7">
        <v>5.6955751573419544</v>
      </c>
      <c r="H37" s="6">
        <v>3.5777023327127369</v>
      </c>
      <c r="I37" s="7">
        <v>4.6320516418748241</v>
      </c>
      <c r="J37" s="9">
        <v>5.4586536743969951</v>
      </c>
      <c r="L37" s="36">
        <f t="shared" si="0"/>
        <v>4.4945467259731231</v>
      </c>
    </row>
    <row r="38" spans="1:12" ht="15" customHeight="1">
      <c r="A38" s="5">
        <v>2003</v>
      </c>
      <c r="B38" s="6">
        <v>4.2115182199503574</v>
      </c>
      <c r="C38" s="6">
        <v>5.8054739165566698</v>
      </c>
      <c r="D38" s="7">
        <v>3.7054650841843779</v>
      </c>
      <c r="E38" s="6">
        <v>4.2358604522676924</v>
      </c>
      <c r="F38" s="6">
        <v>4.6480218685169508</v>
      </c>
      <c r="G38" s="7">
        <v>5.8837604481548365</v>
      </c>
      <c r="H38" s="6">
        <v>3.5536798974620685</v>
      </c>
      <c r="I38" s="7">
        <v>4.8161720868947038</v>
      </c>
      <c r="J38" s="9">
        <v>5.9828311419166678</v>
      </c>
      <c r="L38" s="36">
        <f t="shared" si="0"/>
        <v>4.6182769632809642</v>
      </c>
    </row>
    <row r="39" spans="1:12" ht="15" customHeight="1">
      <c r="A39" s="5">
        <v>2004</v>
      </c>
      <c r="B39" s="6">
        <v>4.4712052535142339</v>
      </c>
      <c r="C39" s="6">
        <v>5.7075874671510975</v>
      </c>
      <c r="D39" s="7">
        <v>3.7228401653644045</v>
      </c>
      <c r="E39" s="6">
        <v>4.5678614370145825</v>
      </c>
      <c r="F39" s="6">
        <v>4.811958491825405</v>
      </c>
      <c r="G39" s="7">
        <v>5.9956417726836708</v>
      </c>
      <c r="H39" s="6">
        <v>3.5996545705601153</v>
      </c>
      <c r="I39" s="7">
        <v>5.0022475560453659</v>
      </c>
      <c r="J39" s="9">
        <v>6.655964473547936</v>
      </c>
      <c r="L39" s="36">
        <f t="shared" si="0"/>
        <v>4.7745754667220162</v>
      </c>
    </row>
    <row r="40" spans="1:12" ht="15" customHeight="1">
      <c r="A40" s="5">
        <v>2005</v>
      </c>
      <c r="B40" s="6">
        <v>4.6984321330890051</v>
      </c>
      <c r="C40" s="6">
        <v>5.7382802906597394</v>
      </c>
      <c r="D40" s="7">
        <v>3.8369509218736177</v>
      </c>
      <c r="E40" s="6">
        <v>4.9989152442658407</v>
      </c>
      <c r="F40" s="6">
        <v>4.9921472046264608</v>
      </c>
      <c r="G40" s="7">
        <v>6.2362241942999006</v>
      </c>
      <c r="H40" s="6">
        <v>3.7259917845981683</v>
      </c>
      <c r="I40" s="7">
        <v>5.2190397125562322</v>
      </c>
      <c r="J40" s="9">
        <v>7.2421056141523188</v>
      </c>
      <c r="L40" s="36">
        <f t="shared" si="0"/>
        <v>5.0160593912664551</v>
      </c>
    </row>
    <row r="41" spans="1:12" ht="15" customHeight="1">
      <c r="A41" s="5">
        <v>2006</v>
      </c>
      <c r="B41" s="6">
        <v>4.8775009383288861</v>
      </c>
      <c r="C41" s="6">
        <v>5.834684463231631</v>
      </c>
      <c r="D41" s="7">
        <v>3.7778984791625536</v>
      </c>
      <c r="E41" s="6">
        <v>5.3381694123482886</v>
      </c>
      <c r="F41" s="6">
        <v>5.1893986650077348</v>
      </c>
      <c r="G41" s="7">
        <v>6.3720845158979502</v>
      </c>
      <c r="H41" s="6">
        <v>3.8825268190112197</v>
      </c>
      <c r="I41" s="7">
        <v>5.3206272356994999</v>
      </c>
      <c r="J41" s="9">
        <v>7.6857355217733332</v>
      </c>
      <c r="L41" s="36">
        <f t="shared" si="0"/>
        <v>5.1693877681041318</v>
      </c>
    </row>
    <row r="42" spans="1:12" ht="15" customHeight="1">
      <c r="A42" s="5">
        <v>2007</v>
      </c>
      <c r="B42" s="6">
        <v>4.940232000007744</v>
      </c>
      <c r="C42" s="6">
        <v>5.7850609896775786</v>
      </c>
      <c r="D42" s="7">
        <v>3.7904863078375826</v>
      </c>
      <c r="E42" s="6">
        <v>5.5345988168285594</v>
      </c>
      <c r="F42" s="6">
        <v>5.2271083062510675</v>
      </c>
      <c r="G42" s="7">
        <v>6.4248318162521221</v>
      </c>
      <c r="H42" s="6">
        <v>4.015444083081352</v>
      </c>
      <c r="I42" s="7">
        <v>5.5520363994264903</v>
      </c>
      <c r="J42" s="9">
        <v>7.9245500041121808</v>
      </c>
      <c r="L42" s="36">
        <f t="shared" si="0"/>
        <v>5.2442563117923333</v>
      </c>
    </row>
    <row r="43" spans="1:12" ht="15" customHeight="1">
      <c r="A43" s="5">
        <v>2008</v>
      </c>
      <c r="B43" s="6">
        <v>4.3601604779180123</v>
      </c>
      <c r="C43" s="6">
        <v>5.8680920683093474</v>
      </c>
      <c r="D43" s="7">
        <v>3.8965415698720678</v>
      </c>
      <c r="E43" s="6">
        <v>5.5254698023123865</v>
      </c>
      <c r="F43" s="6">
        <v>4.9052220595040925</v>
      </c>
      <c r="G43" s="7">
        <v>6.6071118669645079</v>
      </c>
      <c r="H43" s="6">
        <v>3.8275212688438645</v>
      </c>
      <c r="I43" s="7">
        <v>5.4384877595289733</v>
      </c>
      <c r="J43" s="9">
        <v>7.8623565845568129</v>
      </c>
      <c r="L43" s="36">
        <f t="shared" si="0"/>
        <v>5.2335863246632632</v>
      </c>
    </row>
    <row r="44" spans="1:12" ht="15" customHeight="1">
      <c r="A44" s="5">
        <v>2009</v>
      </c>
      <c r="B44" s="6">
        <v>4.0607640596731978</v>
      </c>
      <c r="C44" s="6">
        <v>6.1908959381845232</v>
      </c>
      <c r="D44" s="7">
        <v>4.1519528507916696</v>
      </c>
      <c r="E44" s="6">
        <v>5.6261005104726571</v>
      </c>
      <c r="F44" s="6">
        <v>5.0440527633202104</v>
      </c>
      <c r="G44" s="7">
        <v>6.9084990871159802</v>
      </c>
      <c r="H44" s="6">
        <v>4.1259128728982244</v>
      </c>
      <c r="I44" s="7">
        <v>5.0380539461474276</v>
      </c>
      <c r="J44" s="9">
        <v>7.8884251146485962</v>
      </c>
      <c r="L44" s="36">
        <f t="shared" si="0"/>
        <v>5.4326513029251293</v>
      </c>
    </row>
    <row r="45" spans="1:12" ht="15" customHeight="1" thickBot="1">
      <c r="A45" s="10">
        <v>2010</v>
      </c>
      <c r="B45" s="11">
        <v>4.0992189539340229</v>
      </c>
      <c r="C45" s="11">
        <v>6.0123748511123889</v>
      </c>
      <c r="D45" s="12">
        <v>4.1171961641333423</v>
      </c>
      <c r="E45" s="11">
        <v>5.7455781737988438</v>
      </c>
      <c r="F45" s="11">
        <v>5.2187601920292614</v>
      </c>
      <c r="G45" s="12">
        <v>6.7647115720394666</v>
      </c>
      <c r="H45" s="11">
        <v>4.1618898695136073</v>
      </c>
      <c r="I45" s="12">
        <v>5.1791184923126536</v>
      </c>
      <c r="J45" s="13">
        <v>7.5520987423468418</v>
      </c>
      <c r="L45" s="36">
        <f t="shared" si="0"/>
        <v>5.4615615255002288</v>
      </c>
    </row>
    <row r="46" spans="1:12" ht="16.05" customHeight="1" thickTop="1">
      <c r="K46" s="14"/>
    </row>
    <row r="47" spans="1:12" ht="15" customHeight="1">
      <c r="A47" s="101" t="s">
        <v>78</v>
      </c>
      <c r="K47" s="14"/>
    </row>
    <row r="48" spans="1:12" ht="15" customHeight="1">
      <c r="K48" s="14"/>
    </row>
    <row r="49" spans="11:11" ht="15" customHeight="1">
      <c r="K49" s="14"/>
    </row>
    <row r="50" spans="11:11" ht="15" customHeight="1">
      <c r="K50" s="14"/>
    </row>
    <row r="51" spans="11:11" ht="15" customHeight="1">
      <c r="K51" s="14"/>
    </row>
    <row r="52" spans="11:11" ht="15" customHeight="1">
      <c r="K52" s="14"/>
    </row>
    <row r="53" spans="11:11" ht="15" customHeight="1">
      <c r="K53" s="14"/>
    </row>
    <row r="54" spans="11:11" ht="15" customHeight="1">
      <c r="K54" s="14"/>
    </row>
    <row r="55" spans="11:11" ht="15" customHeight="1">
      <c r="K55" s="14"/>
    </row>
    <row r="56" spans="11:11" ht="15" customHeight="1">
      <c r="K56" s="14"/>
    </row>
    <row r="57" spans="11:11" ht="15" customHeight="1">
      <c r="K57" s="14"/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J4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baseColWidth="10" defaultColWidth="10.796875" defaultRowHeight="15" customHeight="1"/>
  <cols>
    <col min="1" max="10" width="12.69921875" style="1" customWidth="1"/>
    <col min="11" max="11" width="10.796875" style="1" customWidth="1"/>
    <col min="12" max="12" width="14.19921875" style="1" bestFit="1" customWidth="1"/>
    <col min="13" max="16384" width="10.796875" style="1"/>
  </cols>
  <sheetData>
    <row r="2" spans="1:10" ht="15" customHeight="1" thickBot="1"/>
    <row r="3" spans="1:10" ht="30" customHeight="1" thickTop="1" thickBot="1">
      <c r="A3" s="241" t="s">
        <v>88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</row>
    <row r="5" spans="1:10" ht="15" customHeight="1">
      <c r="A5" s="5">
        <v>1970</v>
      </c>
      <c r="B5" s="7">
        <v>0.61251803906140379</v>
      </c>
      <c r="C5" s="6">
        <v>0.60578115616270689</v>
      </c>
      <c r="D5" s="7">
        <v>0.88290547492730886</v>
      </c>
      <c r="E5" s="6">
        <v>0.40869749162124858</v>
      </c>
      <c r="F5" s="6">
        <v>0.59121222353537051</v>
      </c>
      <c r="G5" s="6">
        <v>0.19625053159148032</v>
      </c>
      <c r="H5" s="6">
        <v>0.36557267219181311</v>
      </c>
      <c r="I5" s="7">
        <v>0.6080354437531228</v>
      </c>
      <c r="J5" s="9"/>
    </row>
    <row r="6" spans="1:10" ht="15" customHeight="1">
      <c r="A6" s="5">
        <v>1971</v>
      </c>
      <c r="B6" s="7">
        <v>0.63651748847368927</v>
      </c>
      <c r="C6" s="6">
        <v>0.66585604445962376</v>
      </c>
      <c r="D6" s="7">
        <v>0.88515351632421135</v>
      </c>
      <c r="E6" s="6">
        <v>0.4279330869074835</v>
      </c>
      <c r="F6" s="6">
        <v>0.69059444059444064</v>
      </c>
      <c r="G6" s="6">
        <v>0.15949311885316919</v>
      </c>
      <c r="H6" s="6">
        <v>0.39290162624553493</v>
      </c>
      <c r="I6" s="7">
        <v>0.65016010647499334</v>
      </c>
      <c r="J6" s="9"/>
    </row>
    <row r="7" spans="1:10" ht="15" customHeight="1">
      <c r="A7" s="5">
        <v>1972</v>
      </c>
      <c r="B7" s="7">
        <v>0.63541926158946871</v>
      </c>
      <c r="C7" s="6">
        <v>0.7094014476024203</v>
      </c>
      <c r="D7" s="7">
        <v>0.88090604522199856</v>
      </c>
      <c r="E7" s="6">
        <v>0.45154376282049075</v>
      </c>
      <c r="F7" s="6">
        <v>0.79238930127619989</v>
      </c>
      <c r="G7" s="6">
        <v>0.11205130492367088</v>
      </c>
      <c r="H7" s="6">
        <v>0.39800372029221964</v>
      </c>
      <c r="I7" s="7">
        <v>0.67525489724506693</v>
      </c>
      <c r="J7" s="9"/>
    </row>
    <row r="8" spans="1:10" ht="15" customHeight="1">
      <c r="A8" s="5">
        <v>1973</v>
      </c>
      <c r="B8" s="7">
        <v>0.65430976231310034</v>
      </c>
      <c r="C8" s="6">
        <v>0.75212754870483556</v>
      </c>
      <c r="D8" s="7">
        <v>0.87565084570433349</v>
      </c>
      <c r="E8" s="6">
        <v>0.46001963429134862</v>
      </c>
      <c r="F8" s="6">
        <v>0.92736667859699373</v>
      </c>
      <c r="G8" s="6">
        <v>9.6716657365178982E-2</v>
      </c>
      <c r="H8" s="6">
        <v>0.40002560842075519</v>
      </c>
      <c r="I8" s="7">
        <v>0.70882090989518454</v>
      </c>
      <c r="J8" s="9"/>
    </row>
    <row r="9" spans="1:10" ht="15" customHeight="1">
      <c r="A9" s="5">
        <v>1974</v>
      </c>
      <c r="B9" s="7">
        <v>0.74410991624575884</v>
      </c>
      <c r="C9" s="6">
        <v>0.80612907468141659</v>
      </c>
      <c r="D9" s="7">
        <v>0.89563063119392317</v>
      </c>
      <c r="E9" s="6">
        <v>0.48129814594610104</v>
      </c>
      <c r="F9" s="6">
        <v>1.1143391554754154</v>
      </c>
      <c r="G9" s="6">
        <v>0.10933325428345564</v>
      </c>
      <c r="H9" s="6">
        <v>0.43681128206641195</v>
      </c>
      <c r="I9" s="7">
        <v>0.777128682076905</v>
      </c>
      <c r="J9" s="9"/>
    </row>
    <row r="10" spans="1:10" ht="15" customHeight="1">
      <c r="A10" s="5">
        <v>1975</v>
      </c>
      <c r="B10" s="7">
        <v>0.7735092677604668</v>
      </c>
      <c r="C10" s="6">
        <v>0.82058164655625454</v>
      </c>
      <c r="D10" s="7">
        <v>0.87448985968534365</v>
      </c>
      <c r="E10" s="6">
        <v>0.53459564205185028</v>
      </c>
      <c r="F10" s="6">
        <v>1.0161233148933886</v>
      </c>
      <c r="G10" s="6">
        <v>4.6986860141361109E-2</v>
      </c>
      <c r="H10" s="6">
        <v>0.46474289362318255</v>
      </c>
      <c r="I10" s="7">
        <v>0.84251317784254021</v>
      </c>
      <c r="J10" s="9"/>
    </row>
    <row r="11" spans="1:10" ht="15" customHeight="1">
      <c r="A11" s="5">
        <v>1976</v>
      </c>
      <c r="B11" s="7">
        <v>0.71058671178593702</v>
      </c>
      <c r="C11" s="6">
        <v>0.77370967972994675</v>
      </c>
      <c r="D11" s="7">
        <v>0.8032816015959221</v>
      </c>
      <c r="E11" s="6">
        <v>0.55208360430366787</v>
      </c>
      <c r="F11" s="6">
        <v>0.93091666514406823</v>
      </c>
      <c r="G11" s="6">
        <v>2.4360605707295369E-2</v>
      </c>
      <c r="H11" s="6">
        <v>0.417599794121011</v>
      </c>
      <c r="I11" s="7">
        <v>0.86222375017233599</v>
      </c>
      <c r="J11" s="9"/>
    </row>
    <row r="12" spans="1:10" ht="15" customHeight="1">
      <c r="A12" s="5">
        <v>1977</v>
      </c>
      <c r="B12" s="7">
        <v>0.68038994718605028</v>
      </c>
      <c r="C12" s="6">
        <v>0.75020074626261224</v>
      </c>
      <c r="D12" s="7">
        <v>0.77609111733559044</v>
      </c>
      <c r="E12" s="6">
        <v>0.55700156111349919</v>
      </c>
      <c r="F12" s="6">
        <v>0.88938461902919363</v>
      </c>
      <c r="G12" s="6">
        <v>1.5082052693138115E-2</v>
      </c>
      <c r="H12" s="6">
        <v>0.38931075837003604</v>
      </c>
      <c r="I12" s="7">
        <v>0.8636953843378764</v>
      </c>
      <c r="J12" s="9"/>
    </row>
    <row r="13" spans="1:10" ht="15" customHeight="1">
      <c r="A13" s="5">
        <v>1978</v>
      </c>
      <c r="B13" s="7">
        <v>0.66691909058159149</v>
      </c>
      <c r="C13" s="6">
        <v>0.72234661322700977</v>
      </c>
      <c r="D13" s="7">
        <v>0.76016636648035929</v>
      </c>
      <c r="E13" s="6">
        <v>0.54843441852374308</v>
      </c>
      <c r="F13" s="6">
        <v>0.90886479988393065</v>
      </c>
      <c r="G13" s="6">
        <v>-1.2918525964706884E-3</v>
      </c>
      <c r="H13" s="6">
        <v>0.35572515107314018</v>
      </c>
      <c r="I13" s="7">
        <v>0.87515823080011979</v>
      </c>
      <c r="J13" s="9"/>
    </row>
    <row r="14" spans="1:10" ht="15" customHeight="1">
      <c r="A14" s="5">
        <v>1979</v>
      </c>
      <c r="B14" s="7">
        <v>0.70268023079294717</v>
      </c>
      <c r="C14" s="6">
        <v>0.73312497624965556</v>
      </c>
      <c r="D14" s="7">
        <v>0.75603827467608808</v>
      </c>
      <c r="E14" s="6">
        <v>0.56577814111166158</v>
      </c>
      <c r="F14" s="6">
        <v>0.99888340629202022</v>
      </c>
      <c r="G14" s="6">
        <v>8.1472181146799993E-3</v>
      </c>
      <c r="H14" s="6">
        <v>0.31532698370391343</v>
      </c>
      <c r="I14" s="7">
        <v>0.83965471207224363</v>
      </c>
      <c r="J14" s="9"/>
    </row>
    <row r="15" spans="1:10" ht="15" customHeight="1">
      <c r="A15" s="5">
        <v>1980</v>
      </c>
      <c r="B15" s="7">
        <v>0.78878821242085251</v>
      </c>
      <c r="C15" s="6">
        <v>0.76617281049805497</v>
      </c>
      <c r="D15" s="7">
        <v>0.76644696362933029</v>
      </c>
      <c r="E15" s="6">
        <v>0.61767181449787412</v>
      </c>
      <c r="F15" s="6">
        <v>1.0651553261189259</v>
      </c>
      <c r="G15" s="6">
        <v>3.7344346895608171E-2</v>
      </c>
      <c r="H15" s="6">
        <v>0.29531356149279986</v>
      </c>
      <c r="I15" s="7">
        <v>0.85214012927882943</v>
      </c>
      <c r="J15" s="9"/>
    </row>
    <row r="16" spans="1:10" ht="15" customHeight="1">
      <c r="A16" s="5">
        <v>1981</v>
      </c>
      <c r="B16" s="7">
        <v>0.79299343849354631</v>
      </c>
      <c r="C16" s="6">
        <v>0.77891062599663441</v>
      </c>
      <c r="D16" s="7">
        <v>0.76762722844202091</v>
      </c>
      <c r="E16" s="6">
        <v>0.63629634326732942</v>
      </c>
      <c r="F16" s="6">
        <v>1.1184285482713108</v>
      </c>
      <c r="G16" s="6">
        <v>1.1966032932376081E-2</v>
      </c>
      <c r="H16" s="6">
        <v>0.29672754053913131</v>
      </c>
      <c r="I16" s="7">
        <v>0.88722108189215521</v>
      </c>
      <c r="J16" s="9">
        <v>0.39294651281496368</v>
      </c>
    </row>
    <row r="17" spans="1:10" ht="15" customHeight="1">
      <c r="A17" s="5">
        <v>1982</v>
      </c>
      <c r="B17" s="7">
        <v>0.78485588609233115</v>
      </c>
      <c r="C17" s="6">
        <v>0.75892222065901327</v>
      </c>
      <c r="D17" s="7">
        <v>0.73987559964567251</v>
      </c>
      <c r="E17" s="6">
        <v>0.61424617432980733</v>
      </c>
      <c r="F17" s="6">
        <v>1.0519639831574712</v>
      </c>
      <c r="G17" s="6">
        <v>-3.3645333144977529E-2</v>
      </c>
      <c r="H17" s="6">
        <v>0.27347582941640636</v>
      </c>
      <c r="I17" s="7">
        <v>0.90440759362882273</v>
      </c>
      <c r="J17" s="9">
        <v>0.37300856860776932</v>
      </c>
    </row>
    <row r="18" spans="1:10" ht="15" customHeight="1">
      <c r="A18" s="5">
        <v>1983</v>
      </c>
      <c r="B18" s="7">
        <v>0.71431014515117364</v>
      </c>
      <c r="C18" s="6">
        <v>0.7211084081567648</v>
      </c>
      <c r="D18" s="7">
        <v>0.70506438457294807</v>
      </c>
      <c r="E18" s="6">
        <v>0.60355373530818357</v>
      </c>
      <c r="F18" s="6">
        <v>0.96566390080851072</v>
      </c>
      <c r="G18" s="6">
        <v>-0.1105366126417171</v>
      </c>
      <c r="H18" s="6">
        <v>0.17062690745542586</v>
      </c>
      <c r="I18" s="7">
        <v>0.91314955336315506</v>
      </c>
      <c r="J18" s="9">
        <v>0.33703382575904434</v>
      </c>
    </row>
    <row r="19" spans="1:10" ht="15" customHeight="1">
      <c r="A19" s="5">
        <v>1984</v>
      </c>
      <c r="B19" s="7">
        <v>0.60965850481135997</v>
      </c>
      <c r="C19" s="6">
        <v>0.66651068194705398</v>
      </c>
      <c r="D19" s="7">
        <v>0.6793081548370532</v>
      </c>
      <c r="E19" s="6">
        <v>0.58179012346351078</v>
      </c>
      <c r="F19" s="6">
        <v>0.93453312559130863</v>
      </c>
      <c r="G19" s="6">
        <v>-0.18601302895942617</v>
      </c>
      <c r="H19" s="6">
        <v>7.3550699933389696E-2</v>
      </c>
      <c r="I19" s="7">
        <v>0.86392755398697541</v>
      </c>
      <c r="J19" s="9">
        <v>0.29984274665760297</v>
      </c>
    </row>
    <row r="20" spans="1:10" ht="15" customHeight="1">
      <c r="A20" s="5">
        <v>1985</v>
      </c>
      <c r="B20" s="7">
        <v>0.55284550678174227</v>
      </c>
      <c r="C20" s="6">
        <v>0.63158994556536163</v>
      </c>
      <c r="D20" s="7">
        <v>0.6614497525793146</v>
      </c>
      <c r="E20" s="6">
        <v>0.54402800107623306</v>
      </c>
      <c r="F20" s="6">
        <v>0.91037992536087919</v>
      </c>
      <c r="G20" s="6">
        <v>-0.25136711116909038</v>
      </c>
      <c r="H20" s="6">
        <v>-1.500954237810137E-2</v>
      </c>
      <c r="I20" s="7">
        <v>0.84041849165839855</v>
      </c>
      <c r="J20" s="9">
        <v>0.2519326259064365</v>
      </c>
    </row>
    <row r="21" spans="1:10" ht="15" customHeight="1">
      <c r="A21" s="5">
        <v>1986</v>
      </c>
      <c r="B21" s="7">
        <v>0.51064701523173417</v>
      </c>
      <c r="C21" s="6">
        <v>0.6254388719931907</v>
      </c>
      <c r="D21" s="7">
        <v>0.64316949772394694</v>
      </c>
      <c r="E21" s="6">
        <v>0.49375253617186654</v>
      </c>
      <c r="F21" s="6">
        <v>0.88671871852773276</v>
      </c>
      <c r="G21" s="15">
        <v>-0.31785046463748412</v>
      </c>
      <c r="H21" s="6">
        <v>-0.10070296653731092</v>
      </c>
      <c r="I21" s="7">
        <v>0.82817259758392525</v>
      </c>
      <c r="J21" s="9">
        <v>0.21279144609423128</v>
      </c>
    </row>
    <row r="22" spans="1:10" ht="15" customHeight="1">
      <c r="A22" s="5">
        <v>1987</v>
      </c>
      <c r="B22" s="7">
        <v>0.46774665305330032</v>
      </c>
      <c r="C22" s="6">
        <v>0.70567522673215555</v>
      </c>
      <c r="D22" s="7">
        <v>0.6428152215236973</v>
      </c>
      <c r="E22" s="6">
        <v>0.47424706745326556</v>
      </c>
      <c r="F22" s="6">
        <v>0.86537734386263665</v>
      </c>
      <c r="G22" s="15">
        <v>-0.37071932186491718</v>
      </c>
      <c r="H22" s="6">
        <v>-0.14669173947342906</v>
      </c>
      <c r="I22" s="7">
        <v>0.80943960163571649</v>
      </c>
      <c r="J22" s="9">
        <v>0.20113996367765841</v>
      </c>
    </row>
    <row r="23" spans="1:10" ht="15" customHeight="1">
      <c r="A23" s="5">
        <v>1988</v>
      </c>
      <c r="B23" s="7">
        <v>0.42213037668558506</v>
      </c>
      <c r="C23" s="6">
        <v>0.8100759638244982</v>
      </c>
      <c r="D23" s="7">
        <v>0.61791234546814344</v>
      </c>
      <c r="E23" s="6">
        <v>0.45569762743749115</v>
      </c>
      <c r="F23" s="6">
        <v>0.88849182489962963</v>
      </c>
      <c r="G23" s="15">
        <v>-0.40261496990165846</v>
      </c>
      <c r="H23" s="6">
        <v>-0.15510510624995222</v>
      </c>
      <c r="I23" s="7">
        <v>0.79710715679559296</v>
      </c>
      <c r="J23" s="9">
        <v>0.19904110304887779</v>
      </c>
    </row>
    <row r="24" spans="1:10" ht="15" customHeight="1">
      <c r="A24" s="5">
        <v>1989</v>
      </c>
      <c r="B24" s="7">
        <v>0.39732947515694017</v>
      </c>
      <c r="C24" s="6">
        <v>0.93340099950298094</v>
      </c>
      <c r="D24" s="7">
        <v>0.6084232943491501</v>
      </c>
      <c r="E24" s="6">
        <v>0.4444269937938457</v>
      </c>
      <c r="F24" s="6">
        <v>0.87250326696050851</v>
      </c>
      <c r="G24" s="15">
        <v>-0.394095102398897</v>
      </c>
      <c r="H24" s="6">
        <v>-0.17788239036079134</v>
      </c>
      <c r="I24" s="7">
        <v>0.83465368145968988</v>
      </c>
      <c r="J24" s="9">
        <v>0.18660179022238077</v>
      </c>
    </row>
    <row r="25" spans="1:10" ht="15" customHeight="1">
      <c r="A25" s="5">
        <v>1990</v>
      </c>
      <c r="B25" s="7">
        <v>0.37912238049426406</v>
      </c>
      <c r="C25" s="6">
        <v>1.0285484690992481</v>
      </c>
      <c r="D25" s="7">
        <v>0.63936783588690316</v>
      </c>
      <c r="E25" s="6">
        <v>0.43823099884616701</v>
      </c>
      <c r="F25" s="6">
        <v>0.76344596194024472</v>
      </c>
      <c r="G25" s="15">
        <v>-0.38409969281009748</v>
      </c>
      <c r="H25" s="6">
        <v>-0.20806709056179185</v>
      </c>
      <c r="I25" s="7">
        <v>0.86741109983182052</v>
      </c>
      <c r="J25" s="9">
        <v>0.16526545468693432</v>
      </c>
    </row>
    <row r="26" spans="1:10" ht="15" customHeight="1">
      <c r="A26" s="5">
        <v>1991</v>
      </c>
      <c r="B26" s="7">
        <v>0.34668586771751631</v>
      </c>
      <c r="C26" s="6">
        <v>1.0414852606240004</v>
      </c>
      <c r="D26" s="7">
        <v>0.58761061797504688</v>
      </c>
      <c r="E26" s="6">
        <v>0.42394050947975348</v>
      </c>
      <c r="F26" s="6">
        <v>0.66360171323038231</v>
      </c>
      <c r="G26" s="15">
        <v>-0.42865928189753455</v>
      </c>
      <c r="H26" s="6">
        <v>-0.27979431861537929</v>
      </c>
      <c r="I26" s="7">
        <v>0.87267319563259438</v>
      </c>
      <c r="J26" s="9">
        <v>0.14126965829231364</v>
      </c>
    </row>
    <row r="27" spans="1:10" ht="15" customHeight="1">
      <c r="A27" s="5">
        <v>1992</v>
      </c>
      <c r="B27" s="7">
        <v>0.28571592484823172</v>
      </c>
      <c r="C27" s="6">
        <v>1.0321603467755152</v>
      </c>
      <c r="D27" s="7">
        <v>0.53848071575044254</v>
      </c>
      <c r="E27" s="6">
        <v>0.39492063877214989</v>
      </c>
      <c r="F27" s="6">
        <v>0.54215350891138736</v>
      </c>
      <c r="G27" s="15">
        <v>-0.51245053585635403</v>
      </c>
      <c r="H27" s="6">
        <v>-0.38538056358480488</v>
      </c>
      <c r="I27" s="7">
        <v>0.81968898523649214</v>
      </c>
      <c r="J27" s="9">
        <v>0.11790765889574994</v>
      </c>
    </row>
    <row r="28" spans="1:10" ht="15" customHeight="1">
      <c r="A28" s="5">
        <v>1993</v>
      </c>
      <c r="B28" s="7">
        <v>0.23322190762032269</v>
      </c>
      <c r="C28" s="6">
        <v>1.0176734008518959</v>
      </c>
      <c r="D28" s="7">
        <v>0.49625665140452918</v>
      </c>
      <c r="E28" s="6">
        <v>0.33895888045928391</v>
      </c>
      <c r="F28" s="6">
        <v>0.40534954202107626</v>
      </c>
      <c r="G28" s="15">
        <v>-0.60903122007028676</v>
      </c>
      <c r="H28" s="6">
        <v>-0.49525753530446481</v>
      </c>
      <c r="I28" s="7">
        <v>0.6984272290113378</v>
      </c>
      <c r="J28" s="9">
        <v>5.1197083822262623E-2</v>
      </c>
    </row>
    <row r="29" spans="1:10" ht="15" customHeight="1">
      <c r="A29" s="5">
        <v>1994</v>
      </c>
      <c r="B29" s="7">
        <v>0.20304446469853099</v>
      </c>
      <c r="C29" s="6">
        <v>1.0126162073334373</v>
      </c>
      <c r="D29" s="7">
        <v>0.46379948863935905</v>
      </c>
      <c r="E29" s="6">
        <v>0.2837677369585877</v>
      </c>
      <c r="F29" s="6">
        <v>0.33724397650140908</v>
      </c>
      <c r="G29" s="15">
        <v>-0.66146332521330597</v>
      </c>
      <c r="H29" s="6">
        <v>-0.54791700086749451</v>
      </c>
      <c r="I29" s="7">
        <v>0.60115323273217991</v>
      </c>
      <c r="J29" s="9">
        <v>-1.3605673587903211E-2</v>
      </c>
    </row>
    <row r="30" spans="1:10" ht="15" customHeight="1">
      <c r="A30" s="5">
        <v>1995</v>
      </c>
      <c r="B30" s="7">
        <v>0.19585282229297329</v>
      </c>
      <c r="C30" s="6">
        <v>0.98673572549024668</v>
      </c>
      <c r="D30" s="7">
        <v>0.39062808642958635</v>
      </c>
      <c r="E30" s="6">
        <v>0.22766905820491734</v>
      </c>
      <c r="F30" s="6">
        <v>0.28971566601761672</v>
      </c>
      <c r="G30" s="15">
        <v>-0.63456474694797316</v>
      </c>
      <c r="H30" s="6">
        <v>-0.58620600391109212</v>
      </c>
      <c r="I30" s="7">
        <v>0.54985182443493297</v>
      </c>
      <c r="J30" s="9">
        <v>-4.3381152482728225E-2</v>
      </c>
    </row>
    <row r="31" spans="1:10" ht="15" customHeight="1">
      <c r="A31" s="5">
        <v>1996</v>
      </c>
      <c r="B31" s="7">
        <v>0.20427853741387636</v>
      </c>
      <c r="C31" s="6">
        <v>0.92926640886466205</v>
      </c>
      <c r="D31" s="7">
        <v>0.30751421149719516</v>
      </c>
      <c r="E31" s="6">
        <v>0.15758509851994373</v>
      </c>
      <c r="F31" s="6">
        <v>0.2241100678921806</v>
      </c>
      <c r="G31" s="15">
        <v>-0.6440767822374075</v>
      </c>
      <c r="H31" s="6">
        <v>-0.64774204191711249</v>
      </c>
      <c r="I31" s="7">
        <v>0.51531817159967652</v>
      </c>
      <c r="J31" s="9">
        <v>-0.10142973725870374</v>
      </c>
    </row>
    <row r="32" spans="1:10" ht="15" customHeight="1">
      <c r="A32" s="5">
        <v>1997</v>
      </c>
      <c r="B32" s="7">
        <v>0.23116795296480763</v>
      </c>
      <c r="C32" s="6">
        <v>0.87919177348678867</v>
      </c>
      <c r="D32" s="7">
        <v>0.27807969896983542</v>
      </c>
      <c r="E32" s="6">
        <v>0.1286214252593112</v>
      </c>
      <c r="F32" s="6">
        <v>0.18773602164777584</v>
      </c>
      <c r="G32" s="15">
        <v>-0.67605710696349564</v>
      </c>
      <c r="H32" s="6">
        <v>-0.61352697241543686</v>
      </c>
      <c r="I32" s="7">
        <v>0.49946716208557385</v>
      </c>
      <c r="J32" s="9">
        <v>-0.1222686583024738</v>
      </c>
    </row>
    <row r="33" spans="1:10" ht="15" customHeight="1">
      <c r="A33" s="5">
        <v>1998</v>
      </c>
      <c r="B33" s="7">
        <v>0.2689446376128557</v>
      </c>
      <c r="C33" s="6">
        <v>0.81936949877211984</v>
      </c>
      <c r="D33" s="7">
        <v>0.24453606379122872</v>
      </c>
      <c r="E33" s="6">
        <v>0.10723716621868673</v>
      </c>
      <c r="F33" s="6">
        <v>0.16675585606606272</v>
      </c>
      <c r="G33" s="15">
        <v>-0.69349673459717454</v>
      </c>
      <c r="H33" s="6">
        <v>-0.57474071116970826</v>
      </c>
      <c r="I33" s="7">
        <v>0.55504440148452927</v>
      </c>
      <c r="J33" s="9">
        <v>-0.1111575914021089</v>
      </c>
    </row>
    <row r="34" spans="1:10" ht="15" customHeight="1">
      <c r="A34" s="5">
        <v>1999</v>
      </c>
      <c r="B34" s="7">
        <v>0.31893596900562182</v>
      </c>
      <c r="C34" s="6">
        <v>0.72019024857991121</v>
      </c>
      <c r="D34" s="7">
        <v>0.2205095224264555</v>
      </c>
      <c r="E34" s="6">
        <v>0.14540538930848113</v>
      </c>
      <c r="F34" s="6">
        <v>0.18228907912195483</v>
      </c>
      <c r="G34" s="15">
        <v>-0.67113535665159874</v>
      </c>
      <c r="H34" s="6">
        <v>-0.50222905982072441</v>
      </c>
      <c r="I34" s="7">
        <v>0.64281261394779854</v>
      </c>
      <c r="J34" s="9">
        <v>-7.1239211890715359E-2</v>
      </c>
    </row>
    <row r="35" spans="1:10" ht="15" customHeight="1">
      <c r="A35" s="5">
        <v>2000</v>
      </c>
      <c r="B35" s="7">
        <v>0.37290989233341165</v>
      </c>
      <c r="C35" s="6">
        <v>0.63269917672604881</v>
      </c>
      <c r="D35" s="7">
        <v>0.23000759627260758</v>
      </c>
      <c r="E35" s="6">
        <v>0.19037501428139214</v>
      </c>
      <c r="F35" s="6">
        <v>0.23069219532481741</v>
      </c>
      <c r="G35" s="15">
        <v>-0.59729623461199366</v>
      </c>
      <c r="H35" s="6">
        <v>-0.39347373361743843</v>
      </c>
      <c r="I35" s="7">
        <v>0.66746161271474069</v>
      </c>
      <c r="J35" s="9">
        <v>-1.6054373926049137E-2</v>
      </c>
    </row>
    <row r="36" spans="1:10" ht="15" customHeight="1">
      <c r="A36" s="5">
        <v>2001</v>
      </c>
      <c r="B36" s="7">
        <v>0.43117086751208111</v>
      </c>
      <c r="C36" s="6">
        <v>0.5618615365122821</v>
      </c>
      <c r="D36" s="7">
        <v>0.21788365356326511</v>
      </c>
      <c r="E36" s="6">
        <v>0.18520849848070664</v>
      </c>
      <c r="F36" s="6">
        <v>0.29693296473496128</v>
      </c>
      <c r="G36" s="15">
        <v>-0.57600164099922535</v>
      </c>
      <c r="H36" s="6">
        <v>-0.34810023677724522</v>
      </c>
      <c r="I36" s="7">
        <v>0.6518166283295681</v>
      </c>
      <c r="J36" s="9">
        <v>1.2788757795996197E-2</v>
      </c>
    </row>
    <row r="37" spans="1:10" ht="15" customHeight="1">
      <c r="A37" s="5">
        <v>2002</v>
      </c>
      <c r="B37" s="7">
        <v>0.46151182751536302</v>
      </c>
      <c r="C37" s="6">
        <v>0.47419628054270579</v>
      </c>
      <c r="D37" s="7">
        <v>0.17328145193324418</v>
      </c>
      <c r="E37" s="6">
        <v>0.17714031125965524</v>
      </c>
      <c r="F37" s="6">
        <v>0.32152688320649198</v>
      </c>
      <c r="G37" s="15">
        <v>-0.58767052132345277</v>
      </c>
      <c r="H37" s="6">
        <v>-0.33258255621013211</v>
      </c>
      <c r="I37" s="7">
        <v>0.6316506956417145</v>
      </c>
      <c r="J37" s="9">
        <v>3.3670084017778157E-2</v>
      </c>
    </row>
    <row r="38" spans="1:10" ht="15" customHeight="1">
      <c r="A38" s="5">
        <v>2003</v>
      </c>
      <c r="B38" s="7">
        <v>0.45452916201941707</v>
      </c>
      <c r="C38" s="6">
        <v>0.40809634759191704</v>
      </c>
      <c r="D38" s="7">
        <v>0.12642285398840736</v>
      </c>
      <c r="E38" s="6">
        <v>0.17858968792307262</v>
      </c>
      <c r="F38" s="6">
        <v>0.31459788579731318</v>
      </c>
      <c r="G38" s="15">
        <v>-0.57286352080355307</v>
      </c>
      <c r="H38" s="6">
        <v>-0.29271362802234169</v>
      </c>
      <c r="I38" s="7">
        <v>0.62055787571938059</v>
      </c>
      <c r="J38" s="9">
        <v>6.2141713964154688E-2</v>
      </c>
    </row>
    <row r="39" spans="1:10" ht="15" customHeight="1">
      <c r="A39" s="5">
        <v>2004</v>
      </c>
      <c r="B39" s="7">
        <v>0.45579968701709206</v>
      </c>
      <c r="C39" s="6">
        <v>0.36321563199650519</v>
      </c>
      <c r="D39" s="7">
        <v>7.9322576893390617E-2</v>
      </c>
      <c r="E39" s="6">
        <v>0.21181393690896388</v>
      </c>
      <c r="F39" s="6">
        <v>0.31698106945502091</v>
      </c>
      <c r="G39" s="15">
        <v>-0.54567265079811378</v>
      </c>
      <c r="H39" s="6">
        <v>-0.22099099058043992</v>
      </c>
      <c r="I39" s="7">
        <v>0.62602487855495459</v>
      </c>
      <c r="J39" s="9">
        <v>9.2018072160955366E-2</v>
      </c>
    </row>
    <row r="40" spans="1:10" ht="15" customHeight="1">
      <c r="A40" s="5">
        <v>2005</v>
      </c>
      <c r="B40" s="7">
        <v>0.48117091702776482</v>
      </c>
      <c r="C40" s="6">
        <v>0.34134148450378277</v>
      </c>
      <c r="D40" s="7">
        <v>3.5261730926348989E-2</v>
      </c>
      <c r="E40" s="6">
        <v>0.27768142416869834</v>
      </c>
      <c r="F40" s="6">
        <v>0.31736215725641559</v>
      </c>
      <c r="G40" s="15">
        <v>-0.55776334537942784</v>
      </c>
      <c r="H40" s="6">
        <v>-0.16292458752405259</v>
      </c>
      <c r="I40" s="7">
        <v>0.67412596287184656</v>
      </c>
      <c r="J40" s="9">
        <v>0.13497066346911901</v>
      </c>
    </row>
    <row r="41" spans="1:10" ht="15" customHeight="1">
      <c r="A41" s="5">
        <v>2006</v>
      </c>
      <c r="B41" s="7">
        <v>0.51114128071246168</v>
      </c>
      <c r="C41" s="6">
        <v>0.35933387349694934</v>
      </c>
      <c r="D41" s="7">
        <v>2.2301501086312459E-2</v>
      </c>
      <c r="E41" s="6">
        <v>0.37382122815502627</v>
      </c>
      <c r="F41" s="6">
        <v>0.321206032685453</v>
      </c>
      <c r="G41" s="15">
        <v>-0.53927443662738861</v>
      </c>
      <c r="H41" s="6">
        <v>-9.975042421492275E-2</v>
      </c>
      <c r="I41" s="7">
        <v>0.68547129834450815</v>
      </c>
      <c r="J41" s="9">
        <v>0.20170610448598292</v>
      </c>
    </row>
    <row r="42" spans="1:10" ht="15" customHeight="1">
      <c r="A42" s="5">
        <v>2007</v>
      </c>
      <c r="B42" s="7">
        <v>0.53849813989525297</v>
      </c>
      <c r="C42" s="6">
        <v>0.38443338129782356</v>
      </c>
      <c r="D42" s="7">
        <v>5.7714825306893314E-2</v>
      </c>
      <c r="E42" s="6">
        <v>0.45705594477858968</v>
      </c>
      <c r="F42" s="6">
        <v>0.32077164594883123</v>
      </c>
      <c r="G42" s="15">
        <v>-0.51955578105147748</v>
      </c>
      <c r="H42" s="6">
        <v>-3.0160785418872127E-2</v>
      </c>
      <c r="I42" s="7">
        <v>0.69020868595845331</v>
      </c>
      <c r="J42" s="9">
        <v>0.26333372138414834</v>
      </c>
    </row>
    <row r="43" spans="1:10" ht="15" customHeight="1">
      <c r="A43" s="5">
        <v>2008</v>
      </c>
      <c r="B43" s="7">
        <v>0.48688729238633122</v>
      </c>
      <c r="C43" s="6">
        <v>0.34311273559662769</v>
      </c>
      <c r="D43" s="7">
        <v>8.0858741428711634E-2</v>
      </c>
      <c r="E43" s="6">
        <v>0.42779442642954935</v>
      </c>
      <c r="F43" s="6">
        <v>0.28152211308943886</v>
      </c>
      <c r="G43" s="15">
        <v>-0.52301468925478134</v>
      </c>
      <c r="H43" s="6">
        <v>-2.0844813692424413E-3</v>
      </c>
      <c r="I43" s="7">
        <v>0.71258030501868674</v>
      </c>
      <c r="J43" s="9">
        <v>0.25397105168224232</v>
      </c>
    </row>
    <row r="44" spans="1:10" ht="15" customHeight="1">
      <c r="A44" s="5">
        <v>2009</v>
      </c>
      <c r="B44" s="7">
        <v>0.35541298294165002</v>
      </c>
      <c r="C44" s="6">
        <v>0.24443486253802371</v>
      </c>
      <c r="D44" s="7">
        <v>6.6728901801731411E-2</v>
      </c>
      <c r="E44" s="6">
        <v>0.35069670824821442</v>
      </c>
      <c r="F44" s="6">
        <v>0.18522343154555665</v>
      </c>
      <c r="G44" s="15">
        <v>-0.64987221701117504</v>
      </c>
      <c r="H44" s="6">
        <v>-1.8283515045825371E-2</v>
      </c>
      <c r="I44" s="7">
        <v>0.70605471034552658</v>
      </c>
      <c r="J44" s="9">
        <v>0.14389971403909496</v>
      </c>
    </row>
    <row r="45" spans="1:10" ht="15" customHeight="1" thickBot="1">
      <c r="A45" s="10">
        <v>2010</v>
      </c>
      <c r="B45" s="12">
        <v>0.20835798435343689</v>
      </c>
      <c r="C45" s="11">
        <v>0.14368630629617618</v>
      </c>
      <c r="D45" s="12">
        <v>3.8675526313336928E-2</v>
      </c>
      <c r="E45" s="11">
        <v>0.30829308039550951</v>
      </c>
      <c r="F45" s="11">
        <v>5.5308618456145694E-2</v>
      </c>
      <c r="G45" s="16">
        <v>-0.67597873093246585</v>
      </c>
      <c r="H45" s="11">
        <v>-4.4159561871145891E-2</v>
      </c>
      <c r="I45" s="12">
        <v>0.665873113730995</v>
      </c>
      <c r="J45" s="17">
        <v>4.7557410960027524E-2</v>
      </c>
    </row>
    <row r="46" spans="1:10" ht="16.05" customHeight="1" thickTop="1"/>
    <row r="47" spans="1:10" ht="15" customHeight="1">
      <c r="A47" s="101" t="s">
        <v>78</v>
      </c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L4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baseColWidth="10" defaultColWidth="10.796875" defaultRowHeight="15" customHeight="1"/>
  <cols>
    <col min="1" max="10" width="12.69921875" style="1" customWidth="1"/>
    <col min="11" max="16384" width="10.796875" style="1"/>
  </cols>
  <sheetData>
    <row r="2" spans="1:12" ht="15" customHeight="1" thickBot="1"/>
    <row r="3" spans="1:12" ht="34.950000000000003" customHeight="1" thickTop="1" thickBot="1">
      <c r="A3" s="241" t="s">
        <v>89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2" ht="31.05" customHeight="1" thickTop="1">
      <c r="A4" s="18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  <c r="L4" s="37" t="s">
        <v>8</v>
      </c>
    </row>
    <row r="5" spans="1:12" ht="15" customHeight="1">
      <c r="A5" s="5">
        <v>1970</v>
      </c>
      <c r="B5" s="6">
        <v>4.0351717579589748</v>
      </c>
      <c r="C5" s="6">
        <v>3.5919957217770033</v>
      </c>
      <c r="D5" s="7">
        <v>3.0851272019272189</v>
      </c>
      <c r="E5" s="6">
        <v>3.5091105743896871</v>
      </c>
      <c r="F5" s="6">
        <v>3.6472728843759317</v>
      </c>
      <c r="G5" s="7">
        <v>2.5884069080626637</v>
      </c>
      <c r="H5" s="6">
        <v>2.8355651373515611</v>
      </c>
      <c r="I5" s="6">
        <v>3.9060119179406083</v>
      </c>
      <c r="J5" s="9"/>
      <c r="L5" s="36">
        <f>AVERAGE(D5:G5)</f>
        <v>3.2074793921888753</v>
      </c>
    </row>
    <row r="6" spans="1:12" ht="15" customHeight="1">
      <c r="A6" s="5">
        <v>1971</v>
      </c>
      <c r="B6" s="6">
        <v>4.045355238827625</v>
      </c>
      <c r="C6" s="6">
        <v>3.9457940592539646</v>
      </c>
      <c r="D6" s="7">
        <v>3.0987454336811036</v>
      </c>
      <c r="E6" s="6">
        <v>3.4632178212485476</v>
      </c>
      <c r="F6" s="6">
        <v>3.971956557000949</v>
      </c>
      <c r="G6" s="7">
        <v>2.6079492123138257</v>
      </c>
      <c r="H6" s="6">
        <v>2.9118960330889267</v>
      </c>
      <c r="I6" s="6">
        <v>4.0350723618773294</v>
      </c>
      <c r="J6" s="9"/>
      <c r="L6" s="36">
        <f t="shared" ref="L6:L45" si="0">AVERAGE(D6:G6)</f>
        <v>3.2854672560611062</v>
      </c>
    </row>
    <row r="7" spans="1:12" ht="15" customHeight="1">
      <c r="A7" s="5">
        <v>1972</v>
      </c>
      <c r="B7" s="6">
        <v>4.122560807035704</v>
      </c>
      <c r="C7" s="6">
        <v>4.4442057279867431</v>
      </c>
      <c r="D7" s="7">
        <v>3.0604499673618801</v>
      </c>
      <c r="E7" s="6">
        <v>3.5237864497831248</v>
      </c>
      <c r="F7" s="6">
        <v>4.3275621584853239</v>
      </c>
      <c r="G7" s="7">
        <v>2.6896852835205434</v>
      </c>
      <c r="H7" s="6">
        <v>2.9087281380872709</v>
      </c>
      <c r="I7" s="6">
        <v>4.1155453693722164</v>
      </c>
      <c r="J7" s="9"/>
      <c r="L7" s="36">
        <f t="shared" si="0"/>
        <v>3.4003709647877178</v>
      </c>
    </row>
    <row r="8" spans="1:12" ht="15" customHeight="1">
      <c r="A8" s="5">
        <v>1973</v>
      </c>
      <c r="B8" s="6">
        <v>4.046190602300201</v>
      </c>
      <c r="C8" s="6">
        <v>4.7886354532427511</v>
      </c>
      <c r="D8" s="7">
        <v>3.0968976121213445</v>
      </c>
      <c r="E8" s="6">
        <v>3.5056660667136845</v>
      </c>
      <c r="F8" s="6">
        <v>4.3289133060150942</v>
      </c>
      <c r="G8" s="7">
        <v>2.6283901887984769</v>
      </c>
      <c r="H8" s="6">
        <v>2.8637013881530144</v>
      </c>
      <c r="I8" s="6">
        <v>4.180076574154465</v>
      </c>
      <c r="J8" s="9"/>
      <c r="L8" s="36">
        <f t="shared" si="0"/>
        <v>3.38996679341215</v>
      </c>
    </row>
    <row r="9" spans="1:12" ht="15" customHeight="1">
      <c r="A9" s="5">
        <v>1974</v>
      </c>
      <c r="B9" s="6">
        <v>3.9590885576315551</v>
      </c>
      <c r="C9" s="6">
        <v>4.7663760784624225</v>
      </c>
      <c r="D9" s="7">
        <v>3.1691441781040144</v>
      </c>
      <c r="E9" s="6">
        <v>3.5149712004564275</v>
      </c>
      <c r="F9" s="6">
        <v>4.487892141104961</v>
      </c>
      <c r="G9" s="7">
        <v>2.9289632709495939</v>
      </c>
      <c r="H9" s="6">
        <v>2.8228067975630262</v>
      </c>
      <c r="I9" s="6">
        <v>4.258150574185203</v>
      </c>
      <c r="J9" s="9"/>
      <c r="L9" s="36">
        <f t="shared" si="0"/>
        <v>3.5252426976537494</v>
      </c>
    </row>
    <row r="10" spans="1:12" ht="15" customHeight="1">
      <c r="A10" s="5">
        <v>1975</v>
      </c>
      <c r="B10" s="6">
        <v>3.9731366963564305</v>
      </c>
      <c r="C10" s="6">
        <v>4.6759335838918501</v>
      </c>
      <c r="D10" s="7">
        <v>3.0900504822973849</v>
      </c>
      <c r="E10" s="6">
        <v>3.7050608559846334</v>
      </c>
      <c r="F10" s="6">
        <v>4.0280190948789265</v>
      </c>
      <c r="G10" s="7">
        <v>3.2543055592147949</v>
      </c>
      <c r="H10" s="6">
        <v>2.8808813947519107</v>
      </c>
      <c r="I10" s="6">
        <v>4.3309599567048762</v>
      </c>
      <c r="J10" s="9"/>
      <c r="L10" s="36">
        <f t="shared" si="0"/>
        <v>3.519358998093935</v>
      </c>
    </row>
    <row r="11" spans="1:12" ht="15" customHeight="1">
      <c r="A11" s="5">
        <v>1976</v>
      </c>
      <c r="B11" s="6">
        <v>3.9783261274051838</v>
      </c>
      <c r="C11" s="6">
        <v>4.5212458720197848</v>
      </c>
      <c r="D11" s="7">
        <v>3.1405908163210992</v>
      </c>
      <c r="E11" s="6">
        <v>3.6987814305400768</v>
      </c>
      <c r="F11" s="6">
        <v>3.7586996687997565</v>
      </c>
      <c r="G11" s="7">
        <v>3.0646794924473744</v>
      </c>
      <c r="H11" s="6">
        <v>2.776272446528651</v>
      </c>
      <c r="I11" s="6">
        <v>4.3158305705183153</v>
      </c>
      <c r="J11" s="9"/>
      <c r="L11" s="36">
        <f t="shared" si="0"/>
        <v>3.4156878520270766</v>
      </c>
    </row>
    <row r="12" spans="1:12" ht="15" customHeight="1">
      <c r="A12" s="5">
        <v>1977</v>
      </c>
      <c r="B12" s="6">
        <v>3.9373003623684237</v>
      </c>
      <c r="C12" s="6">
        <v>4.4843539022624297</v>
      </c>
      <c r="D12" s="7">
        <v>3.2176840024124385</v>
      </c>
      <c r="E12" s="6">
        <v>3.7236955911706566</v>
      </c>
      <c r="F12" s="6">
        <v>3.7320274720828106</v>
      </c>
      <c r="G12" s="7">
        <v>3.0131118977700986</v>
      </c>
      <c r="H12" s="6">
        <v>2.8204651503804681</v>
      </c>
      <c r="I12" s="6">
        <v>4.2775319933134979</v>
      </c>
      <c r="J12" s="9"/>
      <c r="L12" s="36">
        <f t="shared" si="0"/>
        <v>3.4216297408590011</v>
      </c>
    </row>
    <row r="13" spans="1:12" ht="15" customHeight="1">
      <c r="A13" s="5">
        <v>1978</v>
      </c>
      <c r="B13" s="6">
        <v>3.8856116735945436</v>
      </c>
      <c r="C13" s="6">
        <v>4.5036307248932976</v>
      </c>
      <c r="D13" s="7">
        <v>3.2420733478942552</v>
      </c>
      <c r="E13" s="6">
        <v>3.7370731369532852</v>
      </c>
      <c r="F13" s="6">
        <v>3.8909314095957805</v>
      </c>
      <c r="G13" s="7">
        <v>2.9386717527461315</v>
      </c>
      <c r="H13" s="6">
        <v>2.8613607948625663</v>
      </c>
      <c r="I13" s="6">
        <v>4.3565749846235029</v>
      </c>
      <c r="J13" s="9"/>
      <c r="L13" s="36">
        <f t="shared" si="0"/>
        <v>3.4521874117973628</v>
      </c>
    </row>
    <row r="14" spans="1:12" ht="15" customHeight="1">
      <c r="A14" s="5">
        <v>1979</v>
      </c>
      <c r="B14" s="6">
        <v>4.0319832909086095</v>
      </c>
      <c r="C14" s="6">
        <v>4.7896621881631756</v>
      </c>
      <c r="D14" s="7">
        <v>3.2960909858539313</v>
      </c>
      <c r="E14" s="6">
        <v>3.7547454962389422</v>
      </c>
      <c r="F14" s="6">
        <v>4.127597807204431</v>
      </c>
      <c r="G14" s="7">
        <v>2.9926297002628433</v>
      </c>
      <c r="H14" s="6">
        <v>2.8646837609685196</v>
      </c>
      <c r="I14" s="6">
        <v>4.2044765259655845</v>
      </c>
      <c r="J14" s="9"/>
      <c r="L14" s="36">
        <f t="shared" si="0"/>
        <v>3.5427659973900365</v>
      </c>
    </row>
    <row r="15" spans="1:12" ht="15" customHeight="1">
      <c r="A15" s="5">
        <v>1980</v>
      </c>
      <c r="B15" s="6">
        <v>4.3380691308841444</v>
      </c>
      <c r="C15" s="6">
        <v>5.1031668923222728</v>
      </c>
      <c r="D15" s="7">
        <v>3.3877595153082871</v>
      </c>
      <c r="E15" s="6">
        <v>3.829477425824976</v>
      </c>
      <c r="F15" s="6">
        <v>4.1565420537535545</v>
      </c>
      <c r="G15" s="7">
        <v>3.2564862433370187</v>
      </c>
      <c r="H15" s="6">
        <v>2.9393294799404543</v>
      </c>
      <c r="I15" s="6">
        <v>4.2225287410250925</v>
      </c>
      <c r="J15" s="9"/>
      <c r="L15" s="36">
        <f t="shared" si="0"/>
        <v>3.6575663095559592</v>
      </c>
    </row>
    <row r="16" spans="1:12" ht="15" customHeight="1">
      <c r="A16" s="5">
        <v>1981</v>
      </c>
      <c r="B16" s="6">
        <v>4.2990533173520173</v>
      </c>
      <c r="C16" s="6">
        <v>5.3508572532804131</v>
      </c>
      <c r="D16" s="7">
        <v>3.4673180412562976</v>
      </c>
      <c r="E16" s="6">
        <v>3.843736150972374</v>
      </c>
      <c r="F16" s="6">
        <v>4.2169127937426314</v>
      </c>
      <c r="G16" s="7">
        <v>3.6606550138628777</v>
      </c>
      <c r="H16" s="6">
        <v>2.9114901063663381</v>
      </c>
      <c r="I16" s="6">
        <v>4.3407273236524073</v>
      </c>
      <c r="J16" s="9"/>
      <c r="L16" s="36">
        <f t="shared" si="0"/>
        <v>3.7971554999585453</v>
      </c>
    </row>
    <row r="17" spans="1:12" ht="15" customHeight="1">
      <c r="A17" s="5">
        <v>1982</v>
      </c>
      <c r="B17" s="6">
        <v>4.3741652221393617</v>
      </c>
      <c r="C17" s="6">
        <v>5.4996234901667602</v>
      </c>
      <c r="D17" s="7">
        <v>3.5016768505981064</v>
      </c>
      <c r="E17" s="6">
        <v>3.7425937282449011</v>
      </c>
      <c r="F17" s="6">
        <v>4.195657901986996</v>
      </c>
      <c r="G17" s="7">
        <v>3.7916425535929887</v>
      </c>
      <c r="H17" s="6">
        <v>3.0030971533012911</v>
      </c>
      <c r="I17" s="6">
        <v>4.3724148773218836</v>
      </c>
      <c r="J17" s="9"/>
      <c r="L17" s="36">
        <f t="shared" si="0"/>
        <v>3.8078927586057478</v>
      </c>
    </row>
    <row r="18" spans="1:12" ht="15" customHeight="1">
      <c r="A18" s="5">
        <v>1983</v>
      </c>
      <c r="B18" s="6">
        <v>4.2837812403667996</v>
      </c>
      <c r="C18" s="6">
        <v>5.603367831620103</v>
      </c>
      <c r="D18" s="7">
        <v>3.5160360764460208</v>
      </c>
      <c r="E18" s="6">
        <v>3.7506605629900709</v>
      </c>
      <c r="F18" s="6">
        <v>4.1865995614106692</v>
      </c>
      <c r="G18" s="7">
        <v>3.6733981282036816</v>
      </c>
      <c r="H18" s="6">
        <v>2.9389944124463616</v>
      </c>
      <c r="I18" s="6">
        <v>4.4265560692936079</v>
      </c>
      <c r="J18" s="9"/>
      <c r="L18" s="36">
        <f t="shared" si="0"/>
        <v>3.7816735822626106</v>
      </c>
    </row>
    <row r="19" spans="1:12" ht="15" customHeight="1">
      <c r="A19" s="5">
        <v>1984</v>
      </c>
      <c r="B19" s="6">
        <v>4.0007705662398445</v>
      </c>
      <c r="C19" s="6">
        <v>5.5231934432207925</v>
      </c>
      <c r="D19" s="7">
        <v>3.56487816682115</v>
      </c>
      <c r="E19" s="6">
        <v>3.7378039555793614</v>
      </c>
      <c r="F19" s="6">
        <v>4.2590696249834012</v>
      </c>
      <c r="G19" s="7">
        <v>3.5012445152988336</v>
      </c>
      <c r="H19" s="6">
        <v>2.8338936646718524</v>
      </c>
      <c r="I19" s="6">
        <v>4.3174120757915082</v>
      </c>
      <c r="J19" s="9"/>
      <c r="L19" s="36">
        <f t="shared" si="0"/>
        <v>3.7657490656706862</v>
      </c>
    </row>
    <row r="20" spans="1:12" ht="15" customHeight="1">
      <c r="A20" s="5">
        <v>1985</v>
      </c>
      <c r="B20" s="6">
        <v>4.008042241629334</v>
      </c>
      <c r="C20" s="6">
        <v>5.4959320789156729</v>
      </c>
      <c r="D20" s="7">
        <v>3.5896023532144588</v>
      </c>
      <c r="E20" s="6">
        <v>3.683444244098161</v>
      </c>
      <c r="F20" s="6">
        <v>4.2924163305981669</v>
      </c>
      <c r="G20" s="7">
        <v>3.3787707166554393</v>
      </c>
      <c r="H20" s="6">
        <v>2.7265593361317837</v>
      </c>
      <c r="I20" s="6">
        <v>4.3396435304848922</v>
      </c>
      <c r="J20" s="9"/>
      <c r="L20" s="36">
        <f t="shared" si="0"/>
        <v>3.7360584111415562</v>
      </c>
    </row>
    <row r="21" spans="1:12" ht="15" customHeight="1">
      <c r="A21" s="5">
        <v>1986</v>
      </c>
      <c r="B21" s="6">
        <v>4.1457459368755227</v>
      </c>
      <c r="C21" s="6">
        <v>5.9232694338155971</v>
      </c>
      <c r="D21" s="7">
        <v>3.6852648749046417</v>
      </c>
      <c r="E21" s="6">
        <v>3.6701859667287877</v>
      </c>
      <c r="F21" s="6">
        <v>4.4964757868547807</v>
      </c>
      <c r="G21" s="7">
        <v>3.3940355788414016</v>
      </c>
      <c r="H21" s="6">
        <v>2.7428719285734138</v>
      </c>
      <c r="I21" s="6">
        <v>4.3281300197563883</v>
      </c>
      <c r="J21" s="9"/>
      <c r="L21" s="36">
        <f t="shared" si="0"/>
        <v>3.8114905518324029</v>
      </c>
    </row>
    <row r="22" spans="1:12" ht="15" customHeight="1">
      <c r="A22" s="5">
        <v>1987</v>
      </c>
      <c r="B22" s="6">
        <v>4.1296512695780709</v>
      </c>
      <c r="C22" s="6">
        <v>6.8120014933561581</v>
      </c>
      <c r="D22" s="7">
        <v>3.6508869474565637</v>
      </c>
      <c r="E22" s="6">
        <v>3.7240846514265136</v>
      </c>
      <c r="F22" s="6">
        <v>4.6571355510743881</v>
      </c>
      <c r="G22" s="7">
        <v>3.3549289326882064</v>
      </c>
      <c r="H22" s="6">
        <v>2.6743301848187881</v>
      </c>
      <c r="I22" s="6">
        <v>4.3167147168894413</v>
      </c>
      <c r="J22" s="9">
        <v>3.8169668335297735</v>
      </c>
      <c r="L22" s="36">
        <f t="shared" si="0"/>
        <v>3.8467590206614179</v>
      </c>
    </row>
    <row r="23" spans="1:12" ht="15" customHeight="1">
      <c r="A23" s="5">
        <v>1988</v>
      </c>
      <c r="B23" s="6">
        <v>4.0448234229655942</v>
      </c>
      <c r="C23" s="6">
        <v>7.367877780855812</v>
      </c>
      <c r="D23" s="7">
        <v>3.6203622939960107</v>
      </c>
      <c r="E23" s="6">
        <v>3.7063694886716161</v>
      </c>
      <c r="F23" s="6">
        <v>4.9084580286661881</v>
      </c>
      <c r="G23" s="7">
        <v>3.2884191180642706</v>
      </c>
      <c r="H23" s="6">
        <v>2.6067436505455466</v>
      </c>
      <c r="I23" s="6">
        <v>4.3499409836443697</v>
      </c>
      <c r="J23" s="9">
        <v>4.0523995225584981</v>
      </c>
      <c r="L23" s="36">
        <f t="shared" si="0"/>
        <v>3.8809022323495213</v>
      </c>
    </row>
    <row r="24" spans="1:12" ht="15" customHeight="1">
      <c r="A24" s="5">
        <v>1989</v>
      </c>
      <c r="B24" s="6">
        <v>4.1267060022072792</v>
      </c>
      <c r="C24" s="6">
        <v>7.8562311420056323</v>
      </c>
      <c r="D24" s="7">
        <v>3.5727424922126145</v>
      </c>
      <c r="E24" s="6">
        <v>3.8221436642663034</v>
      </c>
      <c r="F24" s="6">
        <v>5.2247281224390356</v>
      </c>
      <c r="G24" s="7">
        <v>3.6163705473742707</v>
      </c>
      <c r="H24" s="6">
        <v>2.6615466262590886</v>
      </c>
      <c r="I24" s="6">
        <v>4.5890443369533491</v>
      </c>
      <c r="J24" s="9">
        <v>4.3425635696289708</v>
      </c>
      <c r="L24" s="36">
        <f t="shared" si="0"/>
        <v>4.058996206573056</v>
      </c>
    </row>
    <row r="25" spans="1:12" ht="15" customHeight="1">
      <c r="A25" s="5">
        <v>1990</v>
      </c>
      <c r="B25" s="6">
        <v>4.1010624057633223</v>
      </c>
      <c r="C25" s="6">
        <v>8.0138011696595051</v>
      </c>
      <c r="D25" s="7">
        <v>3.4564251752777633</v>
      </c>
      <c r="E25" s="6">
        <v>3.8684382808074811</v>
      </c>
      <c r="F25" s="6">
        <v>5.0541955271039383</v>
      </c>
      <c r="G25" s="7">
        <v>4.0964853790782358</v>
      </c>
      <c r="H25" s="6">
        <v>2.735495547356761</v>
      </c>
      <c r="I25" s="6">
        <v>4.7302313601309063</v>
      </c>
      <c r="J25" s="9">
        <v>4.5139068795418202</v>
      </c>
      <c r="L25" s="36">
        <f t="shared" si="0"/>
        <v>4.1188860905668543</v>
      </c>
    </row>
    <row r="26" spans="1:12" ht="15" customHeight="1">
      <c r="A26" s="5">
        <v>1991</v>
      </c>
      <c r="B26" s="6">
        <v>4.1208707570240435</v>
      </c>
      <c r="C26" s="6">
        <v>7.6559174505539414</v>
      </c>
      <c r="D26" s="7">
        <v>3.4359989044636086</v>
      </c>
      <c r="E26" s="6">
        <v>3.8408008112384904</v>
      </c>
      <c r="F26" s="6">
        <v>4.8421843687374748</v>
      </c>
      <c r="G26" s="7">
        <v>4.4247768924242079</v>
      </c>
      <c r="H26" s="6">
        <v>2.8000676355311991</v>
      </c>
      <c r="I26" s="6">
        <v>4.8817634790830722</v>
      </c>
      <c r="J26" s="9">
        <v>4.7120633290989655</v>
      </c>
      <c r="L26" s="36">
        <f t="shared" si="0"/>
        <v>4.1359402442159459</v>
      </c>
    </row>
    <row r="27" spans="1:12" ht="15" customHeight="1">
      <c r="A27" s="5">
        <v>1992</v>
      </c>
      <c r="B27" s="6">
        <v>4.0719629993539082</v>
      </c>
      <c r="C27" s="6">
        <v>7.2989977803197279</v>
      </c>
      <c r="D27" s="7">
        <v>3.5331126510745374</v>
      </c>
      <c r="E27" s="6">
        <v>3.764940008371668</v>
      </c>
      <c r="F27" s="6">
        <v>4.6481718048902749</v>
      </c>
      <c r="G27" s="7">
        <v>4.8294809302109698</v>
      </c>
      <c r="H27" s="6">
        <v>2.8698413975916814</v>
      </c>
      <c r="I27" s="6">
        <v>4.9185745254586788</v>
      </c>
      <c r="J27" s="9">
        <v>4.6469450426357675</v>
      </c>
      <c r="L27" s="36">
        <f t="shared" si="0"/>
        <v>4.1939263486368628</v>
      </c>
    </row>
    <row r="28" spans="1:12" ht="15" customHeight="1">
      <c r="A28" s="5">
        <v>1993</v>
      </c>
      <c r="B28" s="6">
        <v>4.033697375626863</v>
      </c>
      <c r="C28" s="6">
        <v>7.115478495921276</v>
      </c>
      <c r="D28" s="7">
        <v>3.5355217723654389</v>
      </c>
      <c r="E28" s="6">
        <v>3.7630058452652775</v>
      </c>
      <c r="F28" s="6">
        <v>4.6090915389370908</v>
      </c>
      <c r="G28" s="7">
        <v>5.1425463674154557</v>
      </c>
      <c r="H28" s="6">
        <v>2.9144598969660773</v>
      </c>
      <c r="I28" s="6">
        <v>4.7285150218379126</v>
      </c>
      <c r="J28" s="9">
        <v>4.481627296033027</v>
      </c>
      <c r="L28" s="36">
        <f t="shared" si="0"/>
        <v>4.2625413809958159</v>
      </c>
    </row>
    <row r="29" spans="1:12" ht="15" customHeight="1">
      <c r="A29" s="5">
        <v>1994</v>
      </c>
      <c r="B29" s="6">
        <v>3.9195779586464061</v>
      </c>
      <c r="C29" s="6">
        <v>7.106922236764178</v>
      </c>
      <c r="D29" s="7">
        <v>3.4934018109177574</v>
      </c>
      <c r="E29" s="6">
        <v>3.6755968589216503</v>
      </c>
      <c r="F29" s="6">
        <v>4.4523255467788667</v>
      </c>
      <c r="G29" s="7">
        <v>4.8975063227055067</v>
      </c>
      <c r="H29" s="6">
        <v>2.9287548728427497</v>
      </c>
      <c r="I29" s="6">
        <v>4.6797547357457772</v>
      </c>
      <c r="J29" s="9">
        <v>4.4251498712192294</v>
      </c>
      <c r="L29" s="36">
        <f t="shared" si="0"/>
        <v>4.1297076348309449</v>
      </c>
    </row>
    <row r="30" spans="1:12" ht="15" customHeight="1">
      <c r="A30" s="5">
        <v>1995</v>
      </c>
      <c r="B30" s="6">
        <v>3.9719217970939802</v>
      </c>
      <c r="C30" s="6">
        <v>7.0072997557024435</v>
      </c>
      <c r="D30" s="7">
        <v>3.5150146193326548</v>
      </c>
      <c r="E30" s="6">
        <v>3.561186826059656</v>
      </c>
      <c r="F30" s="6">
        <v>4.3236043730193661</v>
      </c>
      <c r="G30" s="7">
        <v>4.5493054571694396</v>
      </c>
      <c r="H30" s="6">
        <v>2.8767288536239737</v>
      </c>
      <c r="I30" s="6">
        <v>4.6669713808770297</v>
      </c>
      <c r="J30" s="9">
        <v>4.2518728116024533</v>
      </c>
      <c r="L30" s="36">
        <f t="shared" si="0"/>
        <v>3.9872778188952793</v>
      </c>
    </row>
    <row r="31" spans="1:12" ht="15" customHeight="1">
      <c r="A31" s="5">
        <v>1996</v>
      </c>
      <c r="B31" s="6">
        <v>4.0897658375842898</v>
      </c>
      <c r="C31" s="6">
        <v>6.7864587274991122</v>
      </c>
      <c r="D31" s="7">
        <v>3.5895040404663496</v>
      </c>
      <c r="E31" s="6">
        <v>3.5209846961909825</v>
      </c>
      <c r="F31" s="6">
        <v>4.3284068319617299</v>
      </c>
      <c r="G31" s="7">
        <v>4.491478032108513</v>
      </c>
      <c r="H31" s="6">
        <v>2.9822002897760691</v>
      </c>
      <c r="I31" s="6">
        <v>4.5205930272711905</v>
      </c>
      <c r="J31" s="9">
        <v>4.2283038361947307</v>
      </c>
      <c r="L31" s="36">
        <f t="shared" si="0"/>
        <v>3.9825934001818943</v>
      </c>
    </row>
    <row r="32" spans="1:12" ht="15" customHeight="1">
      <c r="A32" s="5">
        <v>1997</v>
      </c>
      <c r="B32" s="6">
        <v>4.2404820815473858</v>
      </c>
      <c r="C32" s="6">
        <v>6.6490181462908273</v>
      </c>
      <c r="D32" s="7">
        <v>3.6514165760541268</v>
      </c>
      <c r="E32" s="6">
        <v>3.5300406007170917</v>
      </c>
      <c r="F32" s="6">
        <v>4.5032855305589159</v>
      </c>
      <c r="G32" s="7">
        <v>4.6187628295052043</v>
      </c>
      <c r="H32" s="6">
        <v>3.1228507118247419</v>
      </c>
      <c r="I32" s="6">
        <v>4.5656659817456511</v>
      </c>
      <c r="J32" s="9">
        <v>4.2061739605014825</v>
      </c>
      <c r="L32" s="36">
        <f t="shared" si="0"/>
        <v>4.0758763842088346</v>
      </c>
    </row>
    <row r="33" spans="1:12" ht="15" customHeight="1">
      <c r="A33" s="5">
        <v>1998</v>
      </c>
      <c r="B33" s="6">
        <v>4.508456226941675</v>
      </c>
      <c r="C33" s="6">
        <v>6.7394803132115761</v>
      </c>
      <c r="D33" s="7">
        <v>3.728514525182713</v>
      </c>
      <c r="E33" s="6">
        <v>3.523779893976057</v>
      </c>
      <c r="F33" s="6">
        <v>4.7002056851267584</v>
      </c>
      <c r="G33" s="7">
        <v>4.8149921292725866</v>
      </c>
      <c r="H33" s="6">
        <v>3.22942104198785</v>
      </c>
      <c r="I33" s="6">
        <v>4.7282670498599213</v>
      </c>
      <c r="J33" s="9">
        <v>4.3106570628608818</v>
      </c>
      <c r="L33" s="36">
        <f t="shared" si="0"/>
        <v>4.1918730583895289</v>
      </c>
    </row>
    <row r="34" spans="1:12" ht="15" customHeight="1">
      <c r="A34" s="5">
        <v>1999</v>
      </c>
      <c r="B34" s="6">
        <v>4.840025906812027</v>
      </c>
      <c r="C34" s="6">
        <v>6.7388148691182304</v>
      </c>
      <c r="D34" s="7">
        <v>3.7947469745379907</v>
      </c>
      <c r="E34" s="6">
        <v>3.7358731865556893</v>
      </c>
      <c r="F34" s="6">
        <v>5.1219750521526954</v>
      </c>
      <c r="G34" s="7">
        <v>4.9428037954198381</v>
      </c>
      <c r="H34" s="6">
        <v>3.2725810403742042</v>
      </c>
      <c r="I34" s="6">
        <v>4.9313666678429025</v>
      </c>
      <c r="J34" s="9">
        <v>4.5553265368412168</v>
      </c>
      <c r="L34" s="36">
        <f t="shared" si="0"/>
        <v>4.3988497521665533</v>
      </c>
    </row>
    <row r="35" spans="1:12" ht="15" customHeight="1">
      <c r="A35" s="5">
        <v>2000</v>
      </c>
      <c r="B35" s="6">
        <v>4.8763857484499296</v>
      </c>
      <c r="C35" s="6">
        <v>6.5954977062380884</v>
      </c>
      <c r="D35" s="7">
        <v>3.8027332699662786</v>
      </c>
      <c r="E35" s="6">
        <v>3.9470532560259746</v>
      </c>
      <c r="F35" s="6">
        <v>5.3762422689428995</v>
      </c>
      <c r="G35" s="7">
        <v>5.0346136514040181</v>
      </c>
      <c r="H35" s="6">
        <v>3.2613692317646499</v>
      </c>
      <c r="I35" s="6">
        <v>5.0912264698717271</v>
      </c>
      <c r="J35" s="9">
        <v>4.7737760002820577</v>
      </c>
      <c r="L35" s="36">
        <f t="shared" si="0"/>
        <v>4.5401606115847928</v>
      </c>
    </row>
    <row r="36" spans="1:12" ht="15" customHeight="1">
      <c r="A36" s="5">
        <v>2001</v>
      </c>
      <c r="B36" s="6">
        <v>4.7956682116119982</v>
      </c>
      <c r="C36" s="6">
        <v>6.4585555067902005</v>
      </c>
      <c r="D36" s="7">
        <v>3.8034502436486326</v>
      </c>
      <c r="E36" s="6">
        <v>4.0305969363092107</v>
      </c>
      <c r="F36" s="6">
        <v>5.2333398762834147</v>
      </c>
      <c r="G36" s="7">
        <v>5.0406646338947567</v>
      </c>
      <c r="H36" s="6">
        <v>3.3322364843693641</v>
      </c>
      <c r="I36" s="6">
        <v>5.1902929779501505</v>
      </c>
      <c r="J36" s="9">
        <v>5.0802851481608124</v>
      </c>
      <c r="L36" s="36">
        <f t="shared" si="0"/>
        <v>4.5270129225340039</v>
      </c>
    </row>
    <row r="37" spans="1:12" ht="15" customHeight="1">
      <c r="A37" s="5">
        <v>2002</v>
      </c>
      <c r="B37" s="6">
        <v>4.6298109923164601</v>
      </c>
      <c r="C37" s="6">
        <v>6.3105613958831386</v>
      </c>
      <c r="D37" s="7">
        <v>3.8318879381727853</v>
      </c>
      <c r="E37" s="6">
        <v>4.1710362412397872</v>
      </c>
      <c r="F37" s="6">
        <v>4.9800739080615077</v>
      </c>
      <c r="G37" s="7">
        <v>5.1079046360185014</v>
      </c>
      <c r="H37" s="6">
        <v>3.2451197765026047</v>
      </c>
      <c r="I37" s="6">
        <v>5.2637023375165386</v>
      </c>
      <c r="J37" s="9">
        <v>5.4923237584147735</v>
      </c>
      <c r="L37" s="36">
        <f t="shared" si="0"/>
        <v>4.5227256808731457</v>
      </c>
    </row>
    <row r="38" spans="1:12" ht="15" customHeight="1">
      <c r="A38" s="5">
        <v>2003</v>
      </c>
      <c r="B38" s="6">
        <v>4.6660473819697739</v>
      </c>
      <c r="C38" s="6">
        <v>6.2135702641485882</v>
      </c>
      <c r="D38" s="7">
        <v>3.8021627422577953</v>
      </c>
      <c r="E38" s="6">
        <v>4.4144501401907652</v>
      </c>
      <c r="F38" s="6">
        <v>4.9626197543142636</v>
      </c>
      <c r="G38" s="7">
        <v>5.3108969273512834</v>
      </c>
      <c r="H38" s="6">
        <v>3.2609662694397277</v>
      </c>
      <c r="I38" s="6">
        <v>5.4367299626140841</v>
      </c>
      <c r="J38" s="9">
        <v>6.0449728558808227</v>
      </c>
      <c r="L38" s="36">
        <f t="shared" si="0"/>
        <v>4.6225323910285265</v>
      </c>
    </row>
    <row r="39" spans="1:12" ht="15" customHeight="1">
      <c r="A39" s="5">
        <v>2004</v>
      </c>
      <c r="B39" s="6">
        <v>4.9270049405313259</v>
      </c>
      <c r="C39" s="6">
        <v>6.0708030991476019</v>
      </c>
      <c r="D39" s="7">
        <v>3.8722126527999667</v>
      </c>
      <c r="E39" s="6">
        <v>4.7796753739235465</v>
      </c>
      <c r="F39" s="6">
        <v>5.1289395612804247</v>
      </c>
      <c r="G39" s="7">
        <v>5.449969121885557</v>
      </c>
      <c r="H39" s="6">
        <v>3.3786635799796754</v>
      </c>
      <c r="I39" s="6">
        <v>5.6282724346003201</v>
      </c>
      <c r="J39" s="9">
        <v>6.7479825457088918</v>
      </c>
      <c r="L39" s="36">
        <f t="shared" si="0"/>
        <v>4.8076991774723741</v>
      </c>
    </row>
    <row r="40" spans="1:12" ht="15" customHeight="1">
      <c r="A40" s="5">
        <v>2005</v>
      </c>
      <c r="B40" s="6">
        <v>5.1796030501167705</v>
      </c>
      <c r="C40" s="6">
        <v>6.0796217751635222</v>
      </c>
      <c r="D40" s="7">
        <v>3.8001999802488662</v>
      </c>
      <c r="E40" s="6">
        <v>5.2765966684345393</v>
      </c>
      <c r="F40" s="6">
        <v>5.3095093618828777</v>
      </c>
      <c r="G40" s="7">
        <v>5.6784608489204729</v>
      </c>
      <c r="H40" s="6">
        <v>3.5630671970741155</v>
      </c>
      <c r="I40" s="6">
        <v>5.8931656754280786</v>
      </c>
      <c r="J40" s="9">
        <v>7.3770762776214376</v>
      </c>
      <c r="L40" s="36">
        <f t="shared" si="0"/>
        <v>5.016191714871689</v>
      </c>
    </row>
    <row r="41" spans="1:12" ht="15" customHeight="1">
      <c r="A41" s="5">
        <v>2006</v>
      </c>
      <c r="B41" s="6">
        <v>5.3886422190413485</v>
      </c>
      <c r="C41" s="6">
        <v>6.194018336728579</v>
      </c>
      <c r="D41" s="7">
        <v>3.8482011331444759</v>
      </c>
      <c r="E41" s="6">
        <v>5.7119906405033145</v>
      </c>
      <c r="F41" s="6">
        <v>5.5106046976931875</v>
      </c>
      <c r="G41" s="7">
        <v>5.8328100792705628</v>
      </c>
      <c r="H41" s="6">
        <v>3.7827763947962971</v>
      </c>
      <c r="I41" s="6">
        <v>6.0060985340440078</v>
      </c>
      <c r="J41" s="9">
        <v>7.8874416262593163</v>
      </c>
      <c r="L41" s="36">
        <f t="shared" si="0"/>
        <v>5.2259016376528855</v>
      </c>
    </row>
    <row r="42" spans="1:12" ht="15" customHeight="1">
      <c r="A42" s="5">
        <v>2007</v>
      </c>
      <c r="B42" s="6">
        <v>5.4787301399029964</v>
      </c>
      <c r="C42" s="6">
        <v>6.1694943709754018</v>
      </c>
      <c r="D42" s="7">
        <v>3.9774003113007792</v>
      </c>
      <c r="E42" s="6">
        <v>5.9916547616071494</v>
      </c>
      <c r="F42" s="6">
        <v>5.5478799521998985</v>
      </c>
      <c r="G42" s="7">
        <v>5.9052760352006439</v>
      </c>
      <c r="H42" s="6">
        <v>3.9852832976624808</v>
      </c>
      <c r="I42" s="6">
        <v>6.242245085384944</v>
      </c>
      <c r="J42" s="9">
        <v>8.187883725496329</v>
      </c>
      <c r="L42" s="36">
        <f t="shared" si="0"/>
        <v>5.3555527650771175</v>
      </c>
    </row>
    <row r="43" spans="1:12" ht="15" customHeight="1">
      <c r="A43" s="5">
        <v>2008</v>
      </c>
      <c r="B43" s="6">
        <v>4.8470477703043429</v>
      </c>
      <c r="C43" s="6">
        <v>6.211204803905976</v>
      </c>
      <c r="D43" s="7">
        <v>4.2186817525934011</v>
      </c>
      <c r="E43" s="6">
        <v>5.9532642287419355</v>
      </c>
      <c r="F43" s="6">
        <v>5.1867441725935315</v>
      </c>
      <c r="G43" s="7">
        <v>6.0840971777097268</v>
      </c>
      <c r="H43" s="6">
        <v>3.8254367874746222</v>
      </c>
      <c r="I43" s="6">
        <v>6.1510680645476601</v>
      </c>
      <c r="J43" s="9">
        <v>8.1163276362390544</v>
      </c>
      <c r="L43" s="36">
        <f t="shared" si="0"/>
        <v>5.3606968329096487</v>
      </c>
    </row>
    <row r="44" spans="1:12" ht="15" customHeight="1">
      <c r="A44" s="5">
        <v>2009</v>
      </c>
      <c r="B44" s="6">
        <v>4.4161770426148479</v>
      </c>
      <c r="C44" s="6">
        <v>6.4353308007225465</v>
      </c>
      <c r="D44" s="7">
        <v>4.1558716904466788</v>
      </c>
      <c r="E44" s="6">
        <v>5.976797218720872</v>
      </c>
      <c r="F44" s="6">
        <v>5.2292761948657676</v>
      </c>
      <c r="G44" s="7">
        <v>6.2586268701048056</v>
      </c>
      <c r="H44" s="6">
        <v>4.1076293578523995</v>
      </c>
      <c r="I44" s="6">
        <v>5.744108656492954</v>
      </c>
      <c r="J44" s="9">
        <v>8.0323248286876918</v>
      </c>
      <c r="L44" s="36">
        <f t="shared" si="0"/>
        <v>5.4051429935345308</v>
      </c>
    </row>
    <row r="45" spans="1:12" ht="15" customHeight="1" thickBot="1">
      <c r="A45" s="10">
        <v>2010</v>
      </c>
      <c r="B45" s="11">
        <v>4.3075769382874594</v>
      </c>
      <c r="C45" s="11">
        <v>6.1560611574085655</v>
      </c>
      <c r="D45" s="12">
        <v>4.1302553057836402</v>
      </c>
      <c r="E45" s="11">
        <v>6.0538712541943536</v>
      </c>
      <c r="F45" s="11">
        <v>5.2740688104854074</v>
      </c>
      <c r="G45" s="12">
        <v>6.0887328411070012</v>
      </c>
      <c r="H45" s="11">
        <v>4.1177303076424607</v>
      </c>
      <c r="I45" s="11">
        <v>5.8449916060436484</v>
      </c>
      <c r="J45" s="13">
        <v>7.5996561533068689</v>
      </c>
      <c r="L45" s="36">
        <f t="shared" si="0"/>
        <v>5.3867320528926008</v>
      </c>
    </row>
    <row r="46" spans="1:12" ht="15" customHeight="1" thickTop="1"/>
    <row r="47" spans="1:12" ht="15" customHeight="1">
      <c r="A47" s="101" t="s">
        <v>78</v>
      </c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F15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9" sqref="I9"/>
    </sheetView>
  </sheetViews>
  <sheetFormatPr baseColWidth="10" defaultColWidth="10.296875" defaultRowHeight="13.2"/>
  <cols>
    <col min="1" max="1" width="12.69921875" style="19" customWidth="1"/>
    <col min="2" max="6" width="13.796875" style="19" customWidth="1"/>
    <col min="7" max="16384" width="10.296875" style="19"/>
  </cols>
  <sheetData>
    <row r="1" spans="1:6" ht="13.8" thickBot="1"/>
    <row r="2" spans="1:6" ht="49.95" customHeight="1" thickTop="1">
      <c r="A2" s="244" t="s">
        <v>90</v>
      </c>
      <c r="B2" s="245"/>
      <c r="C2" s="245"/>
      <c r="D2" s="245"/>
      <c r="E2" s="245"/>
      <c r="F2" s="246"/>
    </row>
    <row r="3" spans="1:6" ht="15.6" thickBot="1">
      <c r="A3" s="59"/>
      <c r="B3" s="61"/>
      <c r="C3" s="61"/>
      <c r="D3" s="61"/>
      <c r="E3" s="61"/>
      <c r="F3" s="138"/>
    </row>
    <row r="4" spans="1:6" ht="99.75" customHeight="1" thickTop="1">
      <c r="A4" s="249"/>
      <c r="B4" s="247" t="s">
        <v>66</v>
      </c>
      <c r="C4" s="247" t="s">
        <v>67</v>
      </c>
      <c r="D4" s="247" t="s">
        <v>68</v>
      </c>
      <c r="E4" s="247" t="s">
        <v>69</v>
      </c>
      <c r="F4" s="247" t="s">
        <v>70</v>
      </c>
    </row>
    <row r="5" spans="1:6" ht="30" customHeight="1" thickBot="1">
      <c r="A5" s="250"/>
      <c r="B5" s="248"/>
      <c r="C5" s="248"/>
      <c r="D5" s="248"/>
      <c r="E5" s="248"/>
      <c r="F5" s="248"/>
    </row>
    <row r="6" spans="1:6" ht="30" customHeight="1" thickBot="1">
      <c r="A6" s="62" t="s">
        <v>65</v>
      </c>
      <c r="B6" s="63">
        <v>2.8056131969823372E-2</v>
      </c>
      <c r="C6" s="64">
        <v>7.6569821918584385E-2</v>
      </c>
      <c r="D6" s="65">
        <v>3.4226537188975712</v>
      </c>
      <c r="E6" s="65">
        <v>4.0992189539340229</v>
      </c>
      <c r="F6" s="65">
        <v>3.9957395162119704</v>
      </c>
    </row>
    <row r="7" spans="1:6" ht="30" customHeight="1" thickBot="1">
      <c r="A7" s="66" t="s">
        <v>1</v>
      </c>
      <c r="B7" s="63">
        <v>2.5312665744734231E-2</v>
      </c>
      <c r="C7" s="64">
        <v>0.14572397462386263</v>
      </c>
      <c r="D7" s="65">
        <v>2.9862145656142958</v>
      </c>
      <c r="E7" s="65">
        <v>6.0123748511123898</v>
      </c>
      <c r="F7" s="65">
        <v>6.1600916759122137</v>
      </c>
    </row>
    <row r="8" spans="1:6" ht="30" customHeight="1" thickBot="1">
      <c r="A8" s="62" t="s">
        <v>2</v>
      </c>
      <c r="B8" s="63">
        <v>1.9582437120954088E-2</v>
      </c>
      <c r="C8" s="64">
        <v>0.12240743753077159</v>
      </c>
      <c r="D8" s="65">
        <v>2.2502831196499402</v>
      </c>
      <c r="E8" s="65">
        <v>4.1171961641333423</v>
      </c>
      <c r="F8" s="65">
        <v>5.0988972236828776</v>
      </c>
    </row>
    <row r="9" spans="1:6" s="21" customFormat="1" ht="30" customHeight="1" thickBot="1">
      <c r="A9" s="67" t="s">
        <v>3</v>
      </c>
      <c r="B9" s="63">
        <v>2.1990202422659033E-2</v>
      </c>
      <c r="C9" s="64">
        <v>0.11074823065510613</v>
      </c>
      <c r="D9" s="65">
        <v>3.1004130827684384</v>
      </c>
      <c r="E9" s="65">
        <v>5.7455781737988438</v>
      </c>
      <c r="F9" s="65">
        <v>5.26</v>
      </c>
    </row>
    <row r="10" spans="1:6" ht="30" customHeight="1" thickBot="1">
      <c r="A10" s="62" t="s">
        <v>42</v>
      </c>
      <c r="B10" s="63">
        <v>2.1970102276964276E-2</v>
      </c>
      <c r="C10" s="64">
        <v>7.3457118573101374E-2</v>
      </c>
      <c r="D10" s="65">
        <v>3.0560606608405609</v>
      </c>
      <c r="E10" s="65">
        <v>5.2187601920292614</v>
      </c>
      <c r="F10" s="65">
        <v>3.7088413731883842</v>
      </c>
    </row>
    <row r="11" spans="1:6" s="21" customFormat="1" ht="30" customHeight="1" thickBot="1">
      <c r="A11" s="67" t="s">
        <v>39</v>
      </c>
      <c r="B11" s="63">
        <v>1.8699076718604379E-2</v>
      </c>
      <c r="C11" s="64">
        <v>0.15007417129076212</v>
      </c>
      <c r="D11" s="65">
        <v>2.3921563764711835</v>
      </c>
      <c r="E11" s="65">
        <v>6.7647115720394666</v>
      </c>
      <c r="F11" s="65">
        <v>6.4382650029602218</v>
      </c>
    </row>
    <row r="12" spans="1:6" ht="30" customHeight="1" thickBot="1">
      <c r="A12" s="62" t="s">
        <v>5</v>
      </c>
      <c r="B12" s="63">
        <v>2.8465578856583074E-2</v>
      </c>
      <c r="C12" s="64">
        <v>0.12101805048116378</v>
      </c>
      <c r="D12" s="65">
        <v>2.4699924651597485</v>
      </c>
      <c r="E12" s="65">
        <v>4.1618898695136073</v>
      </c>
      <c r="F12" s="65">
        <v>4.3799376147605695</v>
      </c>
    </row>
    <row r="13" spans="1:6" s="21" customFormat="1" ht="30" customHeight="1" thickBot="1">
      <c r="A13" s="68" t="s">
        <v>6</v>
      </c>
      <c r="B13" s="69">
        <v>3.1897010258298053E-2</v>
      </c>
      <c r="C13" s="70">
        <v>9.874406708614672E-2</v>
      </c>
      <c r="D13" s="128">
        <v>3.2979764741874855</v>
      </c>
      <c r="E13" s="128">
        <v>5.1791184923126536</v>
      </c>
      <c r="F13" s="128">
        <v>4.1852849024810856</v>
      </c>
    </row>
    <row r="14" spans="1:6" ht="13.8" thickTop="1">
      <c r="A14" s="22"/>
      <c r="B14" s="23"/>
      <c r="C14" s="23"/>
      <c r="D14" s="23"/>
      <c r="E14" s="23"/>
    </row>
    <row r="15" spans="1:6">
      <c r="A15" s="20"/>
      <c r="B15" s="26"/>
      <c r="C15" s="26"/>
      <c r="D15" s="26"/>
      <c r="E15" s="26"/>
    </row>
    <row r="16" spans="1:6">
      <c r="A16" s="101" t="s">
        <v>78</v>
      </c>
      <c r="B16" s="26"/>
      <c r="C16" s="26"/>
      <c r="D16" s="26"/>
      <c r="E16" s="26"/>
    </row>
    <row r="17" spans="1:5">
      <c r="A17" s="20"/>
      <c r="B17" s="26"/>
      <c r="C17" s="26"/>
      <c r="D17" s="26"/>
      <c r="E17" s="26"/>
    </row>
    <row r="18" spans="1:5">
      <c r="A18" s="20"/>
      <c r="B18" s="26"/>
      <c r="C18" s="26"/>
      <c r="D18" s="26"/>
      <c r="E18" s="26"/>
    </row>
    <row r="19" spans="1:5">
      <c r="A19" s="20"/>
      <c r="B19" s="26"/>
      <c r="C19" s="26"/>
      <c r="D19" s="26"/>
      <c r="E19" s="26"/>
    </row>
    <row r="20" spans="1:5">
      <c r="A20" s="20"/>
      <c r="B20" s="26"/>
      <c r="C20" s="26"/>
      <c r="D20" s="26"/>
      <c r="E20" s="26"/>
    </row>
    <row r="21" spans="1:5">
      <c r="A21" s="20"/>
      <c r="B21" s="26"/>
      <c r="C21" s="26"/>
      <c r="D21" s="26"/>
      <c r="E21" s="26"/>
    </row>
    <row r="22" spans="1:5">
      <c r="A22" s="20"/>
      <c r="B22" s="26"/>
      <c r="C22" s="26"/>
      <c r="D22" s="26"/>
      <c r="E22" s="26"/>
    </row>
    <row r="23" spans="1:5">
      <c r="A23" s="20"/>
      <c r="B23" s="26"/>
      <c r="C23" s="26"/>
      <c r="D23" s="26"/>
      <c r="E23" s="26"/>
    </row>
    <row r="24" spans="1:5">
      <c r="A24" s="20"/>
      <c r="B24" s="26"/>
      <c r="C24" s="26"/>
      <c r="D24" s="26"/>
      <c r="E24" s="26"/>
    </row>
    <row r="25" spans="1:5">
      <c r="A25" s="20"/>
      <c r="B25" s="26"/>
      <c r="C25" s="26"/>
      <c r="D25" s="26"/>
      <c r="E25" s="26"/>
    </row>
    <row r="26" spans="1:5">
      <c r="A26" s="20"/>
      <c r="B26" s="26"/>
      <c r="C26" s="26"/>
      <c r="D26" s="26"/>
      <c r="E26" s="26"/>
    </row>
    <row r="27" spans="1:5">
      <c r="A27" s="20"/>
      <c r="B27" s="26"/>
      <c r="C27" s="26"/>
      <c r="D27" s="26"/>
      <c r="E27" s="26"/>
    </row>
    <row r="28" spans="1:5">
      <c r="A28" s="20"/>
      <c r="B28" s="26"/>
      <c r="C28" s="26"/>
      <c r="D28" s="26"/>
      <c r="E28" s="26"/>
    </row>
    <row r="29" spans="1:5">
      <c r="A29" s="20"/>
      <c r="B29" s="26"/>
      <c r="C29" s="26"/>
      <c r="D29" s="26"/>
      <c r="E29" s="26"/>
    </row>
    <row r="30" spans="1:5">
      <c r="A30" s="20"/>
      <c r="B30" s="26"/>
      <c r="C30" s="26"/>
      <c r="D30" s="26"/>
      <c r="E30" s="26"/>
    </row>
    <row r="31" spans="1:5">
      <c r="A31" s="20"/>
      <c r="B31" s="26"/>
      <c r="C31" s="26"/>
      <c r="D31" s="26"/>
      <c r="E31" s="26"/>
    </row>
    <row r="32" spans="1:5">
      <c r="A32" s="20"/>
      <c r="B32" s="26"/>
      <c r="C32" s="26"/>
      <c r="D32" s="26"/>
      <c r="E32" s="26"/>
    </row>
    <row r="33" spans="1:5">
      <c r="A33" s="20"/>
      <c r="B33" s="26"/>
      <c r="C33" s="26"/>
      <c r="D33" s="26"/>
      <c r="E33" s="26"/>
    </row>
    <row r="34" spans="1:5">
      <c r="A34" s="20"/>
      <c r="B34" s="26"/>
      <c r="C34" s="26"/>
      <c r="D34" s="26"/>
      <c r="E34" s="26"/>
    </row>
    <row r="35" spans="1:5">
      <c r="A35" s="20"/>
      <c r="B35" s="26"/>
      <c r="C35" s="26"/>
      <c r="D35" s="26"/>
      <c r="E35" s="26"/>
    </row>
    <row r="36" spans="1:5">
      <c r="A36" s="20"/>
      <c r="B36" s="26"/>
      <c r="C36" s="26"/>
      <c r="D36" s="26"/>
      <c r="E36" s="26"/>
    </row>
    <row r="37" spans="1:5">
      <c r="A37" s="20"/>
      <c r="B37" s="26"/>
      <c r="C37" s="26"/>
      <c r="D37" s="26"/>
      <c r="E37" s="26"/>
    </row>
    <row r="38" spans="1:5">
      <c r="A38" s="20"/>
      <c r="B38" s="26"/>
      <c r="C38" s="26"/>
      <c r="D38" s="26"/>
      <c r="E38" s="26"/>
    </row>
    <row r="39" spans="1:5">
      <c r="A39" s="20"/>
      <c r="B39" s="26"/>
      <c r="C39" s="26"/>
      <c r="D39" s="26"/>
      <c r="E39" s="26"/>
    </row>
    <row r="40" spans="1:5">
      <c r="A40" s="20"/>
      <c r="B40" s="26"/>
      <c r="C40" s="26"/>
      <c r="D40" s="26"/>
      <c r="E40" s="26"/>
    </row>
    <row r="41" spans="1:5">
      <c r="A41" s="20"/>
      <c r="B41" s="26"/>
      <c r="C41" s="26"/>
      <c r="D41" s="26"/>
      <c r="E41" s="26"/>
    </row>
    <row r="42" spans="1:5">
      <c r="A42" s="20"/>
      <c r="B42" s="26"/>
      <c r="C42" s="26"/>
      <c r="D42" s="26"/>
      <c r="E42" s="26"/>
    </row>
    <row r="43" spans="1:5">
      <c r="A43" s="20"/>
      <c r="B43" s="26"/>
      <c r="C43" s="26"/>
      <c r="D43" s="26"/>
      <c r="E43" s="26"/>
    </row>
    <row r="44" spans="1:5">
      <c r="A44" s="20"/>
      <c r="B44" s="26"/>
      <c r="C44" s="26"/>
      <c r="D44" s="26"/>
      <c r="E44" s="26"/>
    </row>
    <row r="45" spans="1:5">
      <c r="B45" s="27"/>
      <c r="C45" s="27"/>
      <c r="D45" s="27"/>
      <c r="E45" s="27"/>
    </row>
    <row r="46" spans="1:5">
      <c r="B46" s="27"/>
      <c r="C46" s="27"/>
      <c r="D46" s="27"/>
      <c r="E46" s="27"/>
    </row>
    <row r="47" spans="1:5">
      <c r="B47" s="27"/>
      <c r="C47" s="27"/>
      <c r="D47" s="27"/>
      <c r="E47" s="27"/>
    </row>
    <row r="48" spans="1:5">
      <c r="B48" s="27"/>
      <c r="C48" s="27"/>
      <c r="D48" s="27"/>
      <c r="E48" s="27"/>
    </row>
    <row r="49" spans="2:5">
      <c r="B49" s="27"/>
      <c r="C49" s="27"/>
      <c r="D49" s="27"/>
      <c r="E49" s="27"/>
    </row>
    <row r="50" spans="2:5">
      <c r="B50" s="27"/>
      <c r="C50" s="27"/>
      <c r="D50" s="27"/>
      <c r="E50" s="27"/>
    </row>
    <row r="51" spans="2:5">
      <c r="B51" s="27"/>
      <c r="C51" s="27"/>
      <c r="D51" s="27"/>
      <c r="E51" s="27"/>
    </row>
    <row r="52" spans="2:5">
      <c r="B52" s="27"/>
      <c r="C52" s="27"/>
      <c r="D52" s="27"/>
      <c r="E52" s="27"/>
    </row>
    <row r="53" spans="2:5">
      <c r="B53" s="27"/>
      <c r="C53" s="27"/>
      <c r="D53" s="27"/>
      <c r="E53" s="27"/>
    </row>
    <row r="54" spans="2:5">
      <c r="B54" s="27"/>
      <c r="C54" s="27"/>
      <c r="D54" s="27"/>
      <c r="E54" s="27"/>
    </row>
    <row r="55" spans="2:5">
      <c r="B55" s="27"/>
      <c r="C55" s="27"/>
      <c r="D55" s="27"/>
      <c r="E55" s="27"/>
    </row>
    <row r="56" spans="2:5">
      <c r="B56" s="27"/>
      <c r="C56" s="27"/>
      <c r="D56" s="27"/>
      <c r="E56" s="27"/>
    </row>
    <row r="57" spans="2:5">
      <c r="B57" s="27"/>
      <c r="C57" s="27"/>
      <c r="D57" s="27"/>
      <c r="E57" s="27"/>
    </row>
    <row r="58" spans="2:5">
      <c r="B58" s="27"/>
      <c r="C58" s="27"/>
      <c r="D58" s="27"/>
      <c r="E58" s="27"/>
    </row>
    <row r="59" spans="2:5">
      <c r="B59" s="27"/>
      <c r="C59" s="27"/>
      <c r="D59" s="27"/>
      <c r="E59" s="27"/>
    </row>
    <row r="60" spans="2:5">
      <c r="B60" s="27"/>
      <c r="C60" s="27"/>
      <c r="D60" s="27"/>
      <c r="E60" s="27"/>
    </row>
    <row r="61" spans="2:5">
      <c r="B61" s="27"/>
      <c r="C61" s="27"/>
      <c r="D61" s="27"/>
      <c r="E61" s="27"/>
    </row>
    <row r="62" spans="2:5">
      <c r="B62" s="27"/>
      <c r="C62" s="27"/>
      <c r="D62" s="27"/>
      <c r="E62" s="27"/>
    </row>
    <row r="63" spans="2:5">
      <c r="B63" s="27"/>
      <c r="C63" s="27"/>
      <c r="D63" s="27"/>
      <c r="E63" s="27"/>
    </row>
    <row r="64" spans="2:5">
      <c r="B64" s="27"/>
      <c r="C64" s="27"/>
      <c r="D64" s="27"/>
      <c r="E64" s="27"/>
    </row>
    <row r="65" spans="2:5">
      <c r="B65" s="27"/>
      <c r="C65" s="27"/>
      <c r="D65" s="27"/>
      <c r="E65" s="27"/>
    </row>
    <row r="66" spans="2:5">
      <c r="B66" s="27"/>
      <c r="C66" s="27"/>
      <c r="D66" s="27"/>
      <c r="E66" s="27"/>
    </row>
    <row r="67" spans="2:5">
      <c r="B67" s="27"/>
      <c r="C67" s="27"/>
      <c r="D67" s="27"/>
      <c r="E67" s="27"/>
    </row>
    <row r="68" spans="2:5">
      <c r="B68" s="27"/>
      <c r="C68" s="27"/>
      <c r="D68" s="27"/>
      <c r="E68" s="27"/>
    </row>
    <row r="69" spans="2:5">
      <c r="B69" s="27"/>
      <c r="C69" s="27"/>
      <c r="D69" s="27"/>
      <c r="E69" s="27"/>
    </row>
    <row r="70" spans="2:5">
      <c r="B70" s="27"/>
      <c r="C70" s="27"/>
      <c r="D70" s="27"/>
      <c r="E70" s="27"/>
    </row>
    <row r="71" spans="2:5">
      <c r="B71" s="27"/>
      <c r="C71" s="27"/>
      <c r="D71" s="27"/>
      <c r="E71" s="27"/>
    </row>
    <row r="72" spans="2:5">
      <c r="B72" s="27"/>
      <c r="C72" s="27"/>
      <c r="D72" s="27"/>
      <c r="E72" s="27"/>
    </row>
    <row r="73" spans="2:5">
      <c r="B73" s="27"/>
      <c r="C73" s="27"/>
      <c r="D73" s="27"/>
      <c r="E73" s="27"/>
    </row>
    <row r="74" spans="2:5">
      <c r="B74" s="27"/>
      <c r="C74" s="27"/>
      <c r="D74" s="27"/>
      <c r="E74" s="27"/>
    </row>
    <row r="75" spans="2:5">
      <c r="B75" s="27"/>
      <c r="C75" s="27"/>
      <c r="D75" s="27"/>
      <c r="E75" s="27"/>
    </row>
    <row r="76" spans="2:5">
      <c r="B76" s="27"/>
      <c r="C76" s="27"/>
      <c r="D76" s="27"/>
      <c r="E76" s="27"/>
    </row>
    <row r="77" spans="2:5">
      <c r="B77" s="27"/>
      <c r="C77" s="27"/>
      <c r="D77" s="27"/>
      <c r="E77" s="27"/>
    </row>
    <row r="78" spans="2:5">
      <c r="B78" s="27"/>
      <c r="C78" s="27"/>
      <c r="D78" s="27"/>
      <c r="E78" s="27"/>
    </row>
    <row r="79" spans="2:5">
      <c r="B79" s="27"/>
      <c r="C79" s="27"/>
      <c r="D79" s="27"/>
      <c r="E79" s="27"/>
    </row>
    <row r="80" spans="2:5">
      <c r="B80" s="27"/>
      <c r="C80" s="27"/>
      <c r="D80" s="27"/>
      <c r="E80" s="27"/>
    </row>
    <row r="81" spans="2:5">
      <c r="B81" s="27"/>
      <c r="C81" s="27"/>
      <c r="D81" s="27"/>
      <c r="E81" s="27"/>
    </row>
    <row r="82" spans="2:5">
      <c r="B82" s="27"/>
      <c r="C82" s="27"/>
      <c r="D82" s="27"/>
      <c r="E82" s="27"/>
    </row>
    <row r="83" spans="2:5">
      <c r="B83" s="27"/>
      <c r="C83" s="27"/>
      <c r="D83" s="27"/>
      <c r="E83" s="27"/>
    </row>
    <row r="84" spans="2:5">
      <c r="B84" s="27"/>
      <c r="C84" s="27"/>
      <c r="D84" s="27"/>
      <c r="E84" s="27"/>
    </row>
    <row r="85" spans="2:5">
      <c r="B85" s="27"/>
      <c r="C85" s="27"/>
      <c r="D85" s="27"/>
      <c r="E85" s="27"/>
    </row>
    <row r="86" spans="2:5">
      <c r="B86" s="27"/>
      <c r="C86" s="27"/>
      <c r="D86" s="27"/>
      <c r="E86" s="27"/>
    </row>
    <row r="87" spans="2:5">
      <c r="B87" s="27"/>
      <c r="C87" s="27"/>
      <c r="D87" s="27"/>
      <c r="E87" s="27"/>
    </row>
    <row r="88" spans="2:5">
      <c r="B88" s="27"/>
      <c r="C88" s="27"/>
      <c r="D88" s="27"/>
      <c r="E88" s="27"/>
    </row>
    <row r="89" spans="2:5">
      <c r="B89" s="27"/>
      <c r="C89" s="27"/>
      <c r="D89" s="27"/>
      <c r="E89" s="27"/>
    </row>
    <row r="90" spans="2:5">
      <c r="B90" s="27"/>
      <c r="C90" s="27"/>
      <c r="D90" s="27"/>
      <c r="E90" s="27"/>
    </row>
    <row r="91" spans="2:5">
      <c r="B91" s="27"/>
      <c r="C91" s="27"/>
      <c r="D91" s="27"/>
      <c r="E91" s="27"/>
    </row>
    <row r="92" spans="2:5">
      <c r="B92" s="27"/>
      <c r="C92" s="27"/>
      <c r="D92" s="27"/>
      <c r="E92" s="27"/>
    </row>
    <row r="93" spans="2:5">
      <c r="B93" s="27"/>
      <c r="C93" s="27"/>
      <c r="D93" s="27"/>
      <c r="E93" s="27"/>
    </row>
    <row r="94" spans="2:5">
      <c r="B94" s="27"/>
      <c r="C94" s="27"/>
      <c r="D94" s="27"/>
      <c r="E94" s="27"/>
    </row>
    <row r="95" spans="2:5">
      <c r="B95" s="27"/>
      <c r="C95" s="27"/>
      <c r="D95" s="27"/>
      <c r="E95" s="27"/>
    </row>
    <row r="96" spans="2:5">
      <c r="B96" s="27"/>
      <c r="C96" s="27"/>
      <c r="D96" s="27"/>
      <c r="E96" s="27"/>
    </row>
    <row r="97" spans="2:5">
      <c r="B97" s="27"/>
      <c r="C97" s="27"/>
      <c r="D97" s="27"/>
      <c r="E97" s="27"/>
    </row>
    <row r="98" spans="2:5">
      <c r="B98" s="27"/>
      <c r="C98" s="27"/>
      <c r="D98" s="27"/>
      <c r="E98" s="27"/>
    </row>
    <row r="99" spans="2:5">
      <c r="B99" s="27"/>
      <c r="C99" s="27"/>
      <c r="D99" s="27"/>
      <c r="E99" s="27"/>
    </row>
    <row r="100" spans="2:5">
      <c r="B100" s="27"/>
      <c r="C100" s="27"/>
      <c r="D100" s="27"/>
      <c r="E100" s="27"/>
    </row>
    <row r="101" spans="2:5">
      <c r="B101" s="27"/>
      <c r="C101" s="27"/>
      <c r="D101" s="27"/>
      <c r="E101" s="27"/>
    </row>
    <row r="102" spans="2:5">
      <c r="B102" s="27"/>
      <c r="C102" s="27"/>
      <c r="D102" s="27"/>
      <c r="E102" s="27"/>
    </row>
    <row r="103" spans="2:5">
      <c r="B103" s="27"/>
      <c r="C103" s="27"/>
      <c r="D103" s="27"/>
      <c r="E103" s="27"/>
    </row>
    <row r="104" spans="2:5">
      <c r="B104" s="27"/>
      <c r="C104" s="27"/>
      <c r="D104" s="27"/>
      <c r="E104" s="27"/>
    </row>
    <row r="105" spans="2:5">
      <c r="B105" s="27"/>
      <c r="C105" s="27"/>
      <c r="D105" s="27"/>
      <c r="E105" s="27"/>
    </row>
    <row r="106" spans="2:5">
      <c r="B106" s="27"/>
      <c r="C106" s="27"/>
      <c r="D106" s="27"/>
      <c r="E106" s="27"/>
    </row>
    <row r="107" spans="2:5">
      <c r="B107" s="27"/>
      <c r="C107" s="27"/>
      <c r="D107" s="27"/>
      <c r="E107" s="27"/>
    </row>
    <row r="108" spans="2:5">
      <c r="B108" s="27"/>
      <c r="C108" s="27"/>
      <c r="D108" s="27"/>
      <c r="E108" s="27"/>
    </row>
    <row r="109" spans="2:5">
      <c r="B109" s="27"/>
      <c r="C109" s="27"/>
      <c r="D109" s="27"/>
      <c r="E109" s="27"/>
    </row>
    <row r="110" spans="2:5">
      <c r="B110" s="27"/>
      <c r="C110" s="27"/>
      <c r="D110" s="27"/>
      <c r="E110" s="27"/>
    </row>
    <row r="111" spans="2:5">
      <c r="B111" s="27"/>
      <c r="C111" s="27"/>
      <c r="D111" s="27"/>
      <c r="E111" s="27"/>
    </row>
    <row r="112" spans="2:5">
      <c r="B112" s="27"/>
      <c r="C112" s="27"/>
      <c r="D112" s="27"/>
      <c r="E112" s="27"/>
    </row>
    <row r="113" spans="2:5">
      <c r="B113" s="27"/>
      <c r="C113" s="27"/>
      <c r="D113" s="27"/>
      <c r="E113" s="27"/>
    </row>
    <row r="114" spans="2:5">
      <c r="B114" s="27"/>
      <c r="C114" s="27"/>
      <c r="D114" s="27"/>
      <c r="E114" s="27"/>
    </row>
    <row r="115" spans="2:5">
      <c r="B115" s="27"/>
      <c r="C115" s="27"/>
      <c r="D115" s="27"/>
      <c r="E115" s="27"/>
    </row>
    <row r="116" spans="2:5">
      <c r="B116" s="27"/>
      <c r="C116" s="27"/>
      <c r="D116" s="27"/>
      <c r="E116" s="27"/>
    </row>
    <row r="117" spans="2:5">
      <c r="B117" s="27"/>
      <c r="C117" s="27"/>
      <c r="D117" s="27"/>
      <c r="E117" s="27"/>
    </row>
    <row r="118" spans="2:5">
      <c r="B118" s="27"/>
      <c r="C118" s="27"/>
      <c r="D118" s="27"/>
      <c r="E118" s="27"/>
    </row>
    <row r="119" spans="2:5">
      <c r="B119" s="27"/>
      <c r="C119" s="27"/>
      <c r="D119" s="27"/>
      <c r="E119" s="27"/>
    </row>
    <row r="120" spans="2:5">
      <c r="B120" s="27"/>
      <c r="C120" s="27"/>
      <c r="D120" s="27"/>
      <c r="E120" s="27"/>
    </row>
    <row r="121" spans="2:5">
      <c r="B121" s="27"/>
      <c r="C121" s="27"/>
      <c r="D121" s="27"/>
      <c r="E121" s="27"/>
    </row>
    <row r="122" spans="2:5">
      <c r="B122" s="27"/>
      <c r="C122" s="27"/>
      <c r="D122" s="27"/>
      <c r="E122" s="27"/>
    </row>
    <row r="123" spans="2:5">
      <c r="B123" s="27"/>
      <c r="C123" s="27"/>
      <c r="D123" s="27"/>
      <c r="E123" s="27"/>
    </row>
    <row r="124" spans="2:5">
      <c r="B124" s="27"/>
      <c r="C124" s="27"/>
      <c r="D124" s="27"/>
      <c r="E124" s="27"/>
    </row>
    <row r="125" spans="2:5">
      <c r="B125" s="27"/>
      <c r="C125" s="27"/>
      <c r="D125" s="27"/>
      <c r="E125" s="27"/>
    </row>
    <row r="126" spans="2:5">
      <c r="B126" s="27"/>
      <c r="C126" s="27"/>
      <c r="D126" s="27"/>
      <c r="E126" s="27"/>
    </row>
    <row r="127" spans="2:5">
      <c r="B127" s="27"/>
      <c r="C127" s="27"/>
      <c r="D127" s="27"/>
      <c r="E127" s="27"/>
    </row>
    <row r="128" spans="2:5">
      <c r="B128" s="27"/>
      <c r="C128" s="27"/>
      <c r="D128" s="27"/>
      <c r="E128" s="27"/>
    </row>
    <row r="129" spans="2:5">
      <c r="B129" s="27"/>
      <c r="C129" s="27"/>
      <c r="D129" s="27"/>
      <c r="E129" s="27"/>
    </row>
    <row r="130" spans="2:5">
      <c r="B130" s="27"/>
      <c r="C130" s="27"/>
      <c r="D130" s="27"/>
      <c r="E130" s="27"/>
    </row>
    <row r="131" spans="2:5">
      <c r="B131" s="27"/>
      <c r="C131" s="27"/>
      <c r="D131" s="27"/>
      <c r="E131" s="27"/>
    </row>
    <row r="132" spans="2:5">
      <c r="B132" s="27"/>
      <c r="C132" s="27"/>
      <c r="D132" s="27"/>
      <c r="E132" s="27"/>
    </row>
    <row r="133" spans="2:5">
      <c r="B133" s="27"/>
      <c r="C133" s="27"/>
      <c r="D133" s="27"/>
      <c r="E133" s="27"/>
    </row>
    <row r="134" spans="2:5">
      <c r="B134" s="27"/>
      <c r="C134" s="27"/>
      <c r="D134" s="27"/>
      <c r="E134" s="27"/>
    </row>
    <row r="135" spans="2:5">
      <c r="B135" s="27"/>
      <c r="C135" s="27"/>
      <c r="D135" s="27"/>
      <c r="E135" s="27"/>
    </row>
    <row r="136" spans="2:5">
      <c r="B136" s="27"/>
      <c r="C136" s="27"/>
      <c r="D136" s="27"/>
      <c r="E136" s="27"/>
    </row>
    <row r="137" spans="2:5">
      <c r="B137" s="27"/>
      <c r="C137" s="27"/>
      <c r="D137" s="27"/>
      <c r="E137" s="27"/>
    </row>
    <row r="138" spans="2:5">
      <c r="B138" s="27"/>
      <c r="C138" s="27"/>
      <c r="D138" s="27"/>
      <c r="E138" s="27"/>
    </row>
    <row r="139" spans="2:5">
      <c r="B139" s="27"/>
      <c r="C139" s="27"/>
      <c r="D139" s="27"/>
      <c r="E139" s="27"/>
    </row>
    <row r="140" spans="2:5">
      <c r="B140" s="27"/>
      <c r="C140" s="27"/>
      <c r="D140" s="27"/>
      <c r="E140" s="27"/>
    </row>
    <row r="141" spans="2:5">
      <c r="B141" s="27"/>
      <c r="C141" s="27"/>
      <c r="D141" s="27"/>
      <c r="E141" s="27"/>
    </row>
    <row r="142" spans="2:5">
      <c r="B142" s="27"/>
      <c r="C142" s="27"/>
      <c r="D142" s="27"/>
      <c r="E142" s="27"/>
    </row>
    <row r="143" spans="2:5">
      <c r="B143" s="27"/>
      <c r="C143" s="27"/>
      <c r="D143" s="27"/>
      <c r="E143" s="27"/>
    </row>
    <row r="144" spans="2:5">
      <c r="B144" s="27"/>
      <c r="C144" s="27"/>
      <c r="D144" s="27"/>
      <c r="E144" s="27"/>
    </row>
    <row r="145" spans="2:5">
      <c r="B145" s="27"/>
      <c r="C145" s="27"/>
      <c r="D145" s="27"/>
      <c r="E145" s="27"/>
    </row>
    <row r="146" spans="2:5">
      <c r="B146" s="27"/>
      <c r="C146" s="27"/>
      <c r="D146" s="27"/>
      <c r="E146" s="27"/>
    </row>
    <row r="147" spans="2:5">
      <c r="B147" s="27"/>
      <c r="C147" s="27"/>
      <c r="D147" s="27"/>
      <c r="E147" s="27"/>
    </row>
    <row r="148" spans="2:5">
      <c r="B148" s="27"/>
      <c r="C148" s="27"/>
      <c r="D148" s="27"/>
      <c r="E148" s="27"/>
    </row>
    <row r="149" spans="2:5">
      <c r="B149" s="27"/>
      <c r="C149" s="27"/>
      <c r="D149" s="27"/>
      <c r="E149" s="27"/>
    </row>
    <row r="150" spans="2:5">
      <c r="B150" s="27"/>
      <c r="C150" s="27"/>
      <c r="D150" s="27"/>
      <c r="E150" s="27"/>
    </row>
    <row r="151" spans="2:5">
      <c r="B151" s="27"/>
      <c r="C151" s="27"/>
      <c r="D151" s="27"/>
      <c r="E151" s="27"/>
    </row>
    <row r="152" spans="2:5">
      <c r="B152" s="27"/>
      <c r="C152" s="27"/>
      <c r="D152" s="27"/>
      <c r="E152" s="27"/>
    </row>
    <row r="153" spans="2:5">
      <c r="B153" s="27"/>
      <c r="C153" s="27"/>
      <c r="D153" s="27"/>
      <c r="E153" s="27"/>
    </row>
    <row r="154" spans="2:5">
      <c r="B154" s="27"/>
      <c r="C154" s="27"/>
      <c r="D154" s="27"/>
      <c r="E154" s="27"/>
    </row>
  </sheetData>
  <mergeCells count="7">
    <mergeCell ref="A2:F2"/>
    <mergeCell ref="F4:F5"/>
    <mergeCell ref="A4:A5"/>
    <mergeCell ref="B4:B5"/>
    <mergeCell ref="C4:C5"/>
    <mergeCell ref="E4:E5"/>
    <mergeCell ref="D4:D5"/>
  </mergeCells>
  <phoneticPr fontId="34" type="noConversion"/>
  <printOptions horizontalCentered="1" vertic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J47"/>
  <sheetViews>
    <sheetView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L25" sqref="L25"/>
    </sheetView>
  </sheetViews>
  <sheetFormatPr baseColWidth="10" defaultColWidth="10.796875" defaultRowHeight="15" customHeight="1"/>
  <cols>
    <col min="1" max="10" width="12.69921875" style="1" customWidth="1"/>
    <col min="11" max="16384" width="10.796875" style="1"/>
  </cols>
  <sheetData>
    <row r="2" spans="1:10" ht="15" customHeight="1" thickBot="1"/>
    <row r="3" spans="1:10" ht="34.950000000000003" customHeight="1" thickTop="1" thickBot="1">
      <c r="A3" s="241" t="s">
        <v>91</v>
      </c>
      <c r="B3" s="242"/>
      <c r="C3" s="242"/>
      <c r="D3" s="242"/>
      <c r="E3" s="242"/>
      <c r="F3" s="242"/>
      <c r="G3" s="242"/>
      <c r="H3" s="242"/>
      <c r="I3" s="242"/>
      <c r="J3" s="243"/>
    </row>
    <row r="4" spans="1:10" ht="31.05" customHeight="1" thickTop="1">
      <c r="A4" s="2"/>
      <c r="B4" s="3" t="s">
        <v>41</v>
      </c>
      <c r="C4" s="3" t="s">
        <v>1</v>
      </c>
      <c r="D4" s="3" t="s">
        <v>2</v>
      </c>
      <c r="E4" s="3" t="s">
        <v>3</v>
      </c>
      <c r="F4" s="3" t="s">
        <v>42</v>
      </c>
      <c r="G4" s="3" t="s">
        <v>39</v>
      </c>
      <c r="H4" s="3" t="s">
        <v>5</v>
      </c>
      <c r="I4" s="3" t="s">
        <v>6</v>
      </c>
      <c r="J4" s="4" t="s">
        <v>40</v>
      </c>
    </row>
    <row r="5" spans="1:10" ht="15" customHeight="1">
      <c r="A5" s="5">
        <v>1970</v>
      </c>
      <c r="B5" s="6">
        <v>4.4077137949898315E-2</v>
      </c>
      <c r="C5" s="6">
        <v>3.0316305988046521E-2</v>
      </c>
      <c r="D5" s="6">
        <v>7.957149975087191E-2</v>
      </c>
      <c r="E5" s="6">
        <v>0.10817513225747605</v>
      </c>
      <c r="F5" s="6">
        <v>6.1009193848501529E-2</v>
      </c>
      <c r="G5" s="7">
        <v>0.11539774718992368</v>
      </c>
      <c r="H5" s="7">
        <v>-0.41231647366807689</v>
      </c>
      <c r="I5" s="7">
        <v>-0.1985308617310465</v>
      </c>
      <c r="J5" s="8"/>
    </row>
    <row r="6" spans="1:10" ht="15" customHeight="1">
      <c r="A6" s="5">
        <v>1971</v>
      </c>
      <c r="B6" s="6">
        <v>3.4225110386981658E-2</v>
      </c>
      <c r="C6" s="6">
        <v>4.6993868492090515E-2</v>
      </c>
      <c r="D6" s="6">
        <v>7.2331753821853667E-2</v>
      </c>
      <c r="E6" s="6">
        <v>0.1271358408369975</v>
      </c>
      <c r="F6" s="6">
        <v>7.8833647259377221E-2</v>
      </c>
      <c r="G6" s="7">
        <v>0.11589829203865937</v>
      </c>
      <c r="H6" s="7">
        <v>-0.396285721000188</v>
      </c>
      <c r="I6" s="7">
        <v>-0.19021569942828184</v>
      </c>
      <c r="J6" s="8"/>
    </row>
    <row r="7" spans="1:10" ht="15" customHeight="1">
      <c r="A7" s="5">
        <v>1972</v>
      </c>
      <c r="B7" s="6">
        <v>1.9816011228997982E-2</v>
      </c>
      <c r="C7" s="6">
        <v>6.0163757716549013E-2</v>
      </c>
      <c r="D7" s="6">
        <v>6.5260481527604858E-2</v>
      </c>
      <c r="E7" s="6">
        <v>0.14260929706931011</v>
      </c>
      <c r="F7" s="6">
        <v>0.10487151552902867</v>
      </c>
      <c r="G7" s="7">
        <v>0.11460072271798638</v>
      </c>
      <c r="H7" s="7">
        <v>-0.37968803583119437</v>
      </c>
      <c r="I7" s="7">
        <v>-0.16687579827465338</v>
      </c>
      <c r="J7" s="8"/>
    </row>
    <row r="8" spans="1:10" ht="15" customHeight="1">
      <c r="A8" s="5">
        <v>1973</v>
      </c>
      <c r="B8" s="6">
        <v>3.0657599982280515E-2</v>
      </c>
      <c r="C8" s="6">
        <v>5.6797692521382143E-2</v>
      </c>
      <c r="D8" s="6">
        <v>6.2238673930250954E-2</v>
      </c>
      <c r="E8" s="6">
        <v>0.14139933362074578</v>
      </c>
      <c r="F8" s="6">
        <v>0.11100547136274956</v>
      </c>
      <c r="G8" s="7">
        <v>8.5764348560428361E-2</v>
      </c>
      <c r="H8" s="7">
        <v>-0.35105171134894569</v>
      </c>
      <c r="I8" s="7">
        <v>-0.12794436248008909</v>
      </c>
      <c r="J8" s="8"/>
    </row>
    <row r="9" spans="1:10" ht="15" customHeight="1">
      <c r="A9" s="5">
        <v>1974</v>
      </c>
      <c r="B9" s="6">
        <v>3.6236664656935272E-2</v>
      </c>
      <c r="C9" s="6">
        <v>4.5363012932607624E-2</v>
      </c>
      <c r="D9" s="6">
        <v>7.0162424032701037E-2</v>
      </c>
      <c r="E9" s="6">
        <v>0.1258157401313505</v>
      </c>
      <c r="F9" s="6">
        <v>9.053605600764919E-2</v>
      </c>
      <c r="G9" s="7">
        <v>3.3404461052277512E-2</v>
      </c>
      <c r="H9" s="7">
        <v>-0.31513962442284149</v>
      </c>
      <c r="I9" s="7">
        <v>-0.10140063554318381</v>
      </c>
      <c r="J9" s="8"/>
    </row>
    <row r="10" spans="1:10" ht="15" customHeight="1">
      <c r="A10" s="5">
        <v>1975</v>
      </c>
      <c r="B10" s="6">
        <v>3.2602075388923318E-2</v>
      </c>
      <c r="C10" s="6">
        <v>3.6981209667738962E-2</v>
      </c>
      <c r="D10" s="6">
        <v>8.4715401670085538E-2</v>
      </c>
      <c r="E10" s="6">
        <v>0.14080644267728809</v>
      </c>
      <c r="F10" s="6">
        <v>6.0317482520416979E-2</v>
      </c>
      <c r="G10" s="7">
        <v>1.8400839593404328E-3</v>
      </c>
      <c r="H10" s="7">
        <v>-0.31861709479337369</v>
      </c>
      <c r="I10" s="7">
        <v>-9.8816190480731259E-2</v>
      </c>
      <c r="J10" s="8"/>
    </row>
    <row r="11" spans="1:10" ht="15" customHeight="1">
      <c r="A11" s="5">
        <v>1976</v>
      </c>
      <c r="B11" s="6">
        <v>5.6355504865698264E-2</v>
      </c>
      <c r="C11" s="6">
        <v>3.5052663763298741E-2</v>
      </c>
      <c r="D11" s="6">
        <v>8.8884972276737223E-2</v>
      </c>
      <c r="E11" s="6">
        <v>0.15232805557585521</v>
      </c>
      <c r="F11" s="6">
        <v>4.7436112367706389E-2</v>
      </c>
      <c r="G11" s="7">
        <v>1.4954151985997199E-3</v>
      </c>
      <c r="H11" s="7">
        <v>-0.33554843875100077</v>
      </c>
      <c r="I11" s="7">
        <v>-9.5495547600500288E-2</v>
      </c>
      <c r="J11" s="8"/>
    </row>
    <row r="12" spans="1:10" ht="15" customHeight="1">
      <c r="A12" s="5">
        <v>1977</v>
      </c>
      <c r="B12" s="6">
        <v>6.943072888773863E-2</v>
      </c>
      <c r="C12" s="6">
        <v>4.6762000589635394E-2</v>
      </c>
      <c r="D12" s="6">
        <v>8.5768286784069947E-2</v>
      </c>
      <c r="E12" s="6">
        <v>0.15601584590617162</v>
      </c>
      <c r="F12" s="6">
        <v>4.1006624985614255E-2</v>
      </c>
      <c r="G12" s="7">
        <v>1.1807190965068964E-2</v>
      </c>
      <c r="H12" s="7">
        <v>-0.35935511576389501</v>
      </c>
      <c r="I12" s="7">
        <v>-9.7454201203629409E-2</v>
      </c>
      <c r="J12" s="8"/>
    </row>
    <row r="13" spans="1:10" ht="15" customHeight="1">
      <c r="A13" s="5">
        <v>1978</v>
      </c>
      <c r="B13" s="6">
        <v>6.5690001441411516E-2</v>
      </c>
      <c r="C13" s="6">
        <v>5.8164666280387661E-2</v>
      </c>
      <c r="D13" s="6">
        <v>8.007105510122009E-2</v>
      </c>
      <c r="E13" s="6">
        <v>0.15692978125141149</v>
      </c>
      <c r="F13" s="6">
        <v>4.1629035693285049E-2</v>
      </c>
      <c r="G13" s="7">
        <v>3.9714182010664373E-2</v>
      </c>
      <c r="H13" s="7">
        <v>-0.39431036769023847</v>
      </c>
      <c r="I13" s="7">
        <v>-0.11674699028427575</v>
      </c>
      <c r="J13" s="8"/>
    </row>
    <row r="14" spans="1:10" ht="15" customHeight="1">
      <c r="A14" s="5">
        <v>1979</v>
      </c>
      <c r="B14" s="6">
        <v>7.1783403904924326E-2</v>
      </c>
      <c r="C14" s="6">
        <v>5.3021207761709543E-2</v>
      </c>
      <c r="D14" s="6">
        <v>6.762736039192585E-2</v>
      </c>
      <c r="E14" s="6">
        <v>0.16999078819068281</v>
      </c>
      <c r="F14" s="6">
        <v>4.0859985728482012E-2</v>
      </c>
      <c r="G14" s="7">
        <v>6.8189607920073586E-2</v>
      </c>
      <c r="H14" s="7">
        <v>-0.42441247881258876</v>
      </c>
      <c r="I14" s="7">
        <v>-0.12990970121241857</v>
      </c>
      <c r="J14" s="8"/>
    </row>
    <row r="15" spans="1:10" ht="15" customHeight="1">
      <c r="A15" s="5">
        <v>1980</v>
      </c>
      <c r="B15" s="6">
        <v>7.9064073141142027E-2</v>
      </c>
      <c r="C15" s="6">
        <v>4.1315319009785426E-2</v>
      </c>
      <c r="D15" s="6">
        <v>4.9908872202376553E-2</v>
      </c>
      <c r="E15" s="6">
        <v>0.20970649906677463</v>
      </c>
      <c r="F15" s="6">
        <v>4.2055335964845543E-2</v>
      </c>
      <c r="G15" s="7">
        <v>9.0424422883948308E-2</v>
      </c>
      <c r="H15" s="7">
        <v>-0.42147319887293827</v>
      </c>
      <c r="I15" s="7">
        <v>-0.1778285285832025</v>
      </c>
      <c r="J15" s="9">
        <v>-0.1</v>
      </c>
    </row>
    <row r="16" spans="1:10" ht="15" customHeight="1">
      <c r="A16" s="5">
        <v>1981</v>
      </c>
      <c r="B16" s="6">
        <v>8.045721808057979E-2</v>
      </c>
      <c r="C16" s="6">
        <v>4.0543394745962913E-2</v>
      </c>
      <c r="D16" s="6">
        <v>4.1310265476791785E-2</v>
      </c>
      <c r="E16" s="6">
        <v>0.22457033542781668</v>
      </c>
      <c r="F16" s="6">
        <v>5.749710448716306E-2</v>
      </c>
      <c r="G16" s="7">
        <v>7.7881713043124634E-2</v>
      </c>
      <c r="H16" s="7">
        <v>-0.42259111528234006</v>
      </c>
      <c r="I16" s="7">
        <v>-0.22595135201935296</v>
      </c>
      <c r="J16" s="9">
        <v>-0.11378536150342716</v>
      </c>
    </row>
    <row r="17" spans="1:10" ht="15" customHeight="1">
      <c r="A17" s="5">
        <v>1982</v>
      </c>
      <c r="B17" s="6">
        <v>7.8115528264898204E-2</v>
      </c>
      <c r="C17" s="6">
        <v>4.3342442760270328E-2</v>
      </c>
      <c r="D17" s="6">
        <v>4.2040178148393781E-2</v>
      </c>
      <c r="E17" s="6">
        <v>0.21675698899779666</v>
      </c>
      <c r="F17" s="6">
        <v>7.0105387152446227E-2</v>
      </c>
      <c r="G17" s="7">
        <v>2.7839249013844242E-2</v>
      </c>
      <c r="H17" s="7">
        <v>-0.45079799262047865</v>
      </c>
      <c r="I17" s="7">
        <v>-0.2418073383648921</v>
      </c>
      <c r="J17" s="9">
        <v>-0.13516560593681703</v>
      </c>
    </row>
    <row r="18" spans="1:10" ht="15" customHeight="1">
      <c r="A18" s="5">
        <v>1983</v>
      </c>
      <c r="B18" s="6">
        <v>6.7188599537658933E-2</v>
      </c>
      <c r="C18" s="6">
        <v>4.8927075085497984E-2</v>
      </c>
      <c r="D18" s="6">
        <v>4.7286831727972101E-2</v>
      </c>
      <c r="E18" s="6">
        <v>0.22689263893067313</v>
      </c>
      <c r="F18" s="6">
        <v>7.3090793858354403E-2</v>
      </c>
      <c r="G18" s="7">
        <v>1.2311063756608648E-2</v>
      </c>
      <c r="H18" s="7">
        <v>-0.43285900318960963</v>
      </c>
      <c r="I18" s="7">
        <v>-0.27252887492667471</v>
      </c>
      <c r="J18" s="9">
        <v>-0.15315138995840327</v>
      </c>
    </row>
    <row r="19" spans="1:10" ht="15" customHeight="1">
      <c r="A19" s="5">
        <v>1984</v>
      </c>
      <c r="B19" s="6">
        <v>4.15255852729082E-2</v>
      </c>
      <c r="C19" s="6">
        <v>6.5135946687379154E-2</v>
      </c>
      <c r="D19" s="6">
        <v>6.55631458023615E-2</v>
      </c>
      <c r="E19" s="6">
        <v>0.20046604026027726</v>
      </c>
      <c r="F19" s="6">
        <v>7.1461836656626671E-2</v>
      </c>
      <c r="G19" s="7">
        <v>1.8808706576439294E-2</v>
      </c>
      <c r="H19" s="7">
        <v>-0.42009115655535217</v>
      </c>
      <c r="I19" s="7">
        <v>-0.28725023976735786</v>
      </c>
      <c r="J19" s="9">
        <v>-0.13897394533084456</v>
      </c>
    </row>
    <row r="20" spans="1:10" ht="15" customHeight="1">
      <c r="A20" s="5">
        <v>1985</v>
      </c>
      <c r="B20" s="6">
        <v>8.3131687193810921E-3</v>
      </c>
      <c r="C20" s="6">
        <v>8.311850594384837E-2</v>
      </c>
      <c r="D20" s="6">
        <v>7.5896393273084117E-2</v>
      </c>
      <c r="E20" s="6">
        <v>0.14319396550068031</v>
      </c>
      <c r="F20" s="6">
        <v>6.5528559787262158E-2</v>
      </c>
      <c r="G20" s="7">
        <v>4.2093890226648223E-3</v>
      </c>
      <c r="H20" s="7">
        <v>-0.43695482951031966</v>
      </c>
      <c r="I20" s="7">
        <v>-0.33554974934415255</v>
      </c>
      <c r="J20" s="9">
        <v>-0.11024358047486993</v>
      </c>
    </row>
    <row r="21" spans="1:10" ht="15" customHeight="1">
      <c r="A21" s="5">
        <v>1986</v>
      </c>
      <c r="B21" s="6">
        <v>-1.9924198904389234E-2</v>
      </c>
      <c r="C21" s="6">
        <v>0.11344723423332417</v>
      </c>
      <c r="D21" s="6">
        <v>8.6406412217149231E-2</v>
      </c>
      <c r="E21" s="6">
        <v>0.1069250752392692</v>
      </c>
      <c r="F21" s="6">
        <v>5.6617377478653162E-2</v>
      </c>
      <c r="G21" s="7">
        <v>-8.37117904616691E-3</v>
      </c>
      <c r="H21" s="7">
        <v>-0.47971446036435705</v>
      </c>
      <c r="I21" s="7">
        <v>-0.40376443666106693</v>
      </c>
      <c r="J21" s="9">
        <v>-8.9383606498992629E-2</v>
      </c>
    </row>
    <row r="22" spans="1:10" ht="15" customHeight="1">
      <c r="A22" s="5">
        <v>1987</v>
      </c>
      <c r="B22" s="6">
        <v>-3.9607774742040025E-2</v>
      </c>
      <c r="C22" s="6">
        <v>0.15114609687719466</v>
      </c>
      <c r="D22" s="6">
        <v>0.12196279008898975</v>
      </c>
      <c r="E22" s="6">
        <v>0.10729574871663217</v>
      </c>
      <c r="F22" s="6">
        <v>8.7550100947523662E-2</v>
      </c>
      <c r="G22" s="7">
        <v>-6.5699896632364641E-3</v>
      </c>
      <c r="H22" s="7">
        <v>-0.48133671949815016</v>
      </c>
      <c r="I22" s="7">
        <v>-0.45179622561555</v>
      </c>
      <c r="J22" s="9">
        <v>-7.6729036196079514E-2</v>
      </c>
    </row>
    <row r="23" spans="1:10" ht="15" customHeight="1">
      <c r="A23" s="5">
        <v>1988</v>
      </c>
      <c r="B23" s="6">
        <v>-5.2347142890975196E-2</v>
      </c>
      <c r="C23" s="6">
        <v>0.19052897691475806</v>
      </c>
      <c r="D23" s="6">
        <v>0.16386127939213474</v>
      </c>
      <c r="E23" s="6">
        <v>9.123040810962546E-2</v>
      </c>
      <c r="F23" s="6">
        <v>0.11290827013712446</v>
      </c>
      <c r="G23" s="7">
        <v>-1.2923112773030432E-2</v>
      </c>
      <c r="H23" s="7">
        <v>-0.45299001929044708</v>
      </c>
      <c r="I23" s="7">
        <v>-0.44700930672544587</v>
      </c>
      <c r="J23" s="9">
        <v>-8.1687895570563718E-2</v>
      </c>
    </row>
    <row r="24" spans="1:10" ht="15" customHeight="1">
      <c r="A24" s="5">
        <v>1989</v>
      </c>
      <c r="B24" s="6">
        <v>-6.523136173154831E-2</v>
      </c>
      <c r="C24" s="6">
        <v>0.17281047215753731</v>
      </c>
      <c r="D24" s="6">
        <v>0.19882319118351705</v>
      </c>
      <c r="E24" s="6">
        <v>4.6797081222196724E-2</v>
      </c>
      <c r="F24" s="6">
        <v>0.11376774679394885</v>
      </c>
      <c r="G24" s="7">
        <v>-3.3860046966943058E-2</v>
      </c>
      <c r="H24" s="7">
        <v>-0.43880878650396427</v>
      </c>
      <c r="I24" s="7">
        <v>-0.45104754402014852</v>
      </c>
      <c r="J24" s="9">
        <v>-0.10383950580452367</v>
      </c>
    </row>
    <row r="25" spans="1:10" ht="15" customHeight="1">
      <c r="A25" s="5">
        <v>1990</v>
      </c>
      <c r="B25" s="6">
        <v>-6.7612469296908506E-2</v>
      </c>
      <c r="C25" s="6">
        <v>0.13020383816914949</v>
      </c>
      <c r="D25" s="6">
        <v>0.21826880774307078</v>
      </c>
      <c r="E25" s="6">
        <v>3.5518389985297105E-2</v>
      </c>
      <c r="F25" s="6">
        <v>4.6467276638226584E-2</v>
      </c>
      <c r="G25" s="7">
        <v>-5.8408679465212832E-2</v>
      </c>
      <c r="H25" s="7">
        <v>-0.44671045171869411</v>
      </c>
      <c r="I25" s="7">
        <v>-0.48802290874380677</v>
      </c>
      <c r="J25" s="9">
        <v>-0.1271759713254515</v>
      </c>
    </row>
    <row r="26" spans="1:10" ht="15" customHeight="1">
      <c r="A26" s="5">
        <v>1991</v>
      </c>
      <c r="B26" s="6">
        <v>-6.871493707589299E-2</v>
      </c>
      <c r="C26" s="6">
        <v>0.13125821805587246</v>
      </c>
      <c r="D26" s="6">
        <v>0.19692049272116469</v>
      </c>
      <c r="E26" s="6">
        <v>3.6122160860565744E-2</v>
      </c>
      <c r="F26" s="6">
        <v>-1.3021140319855462E-2</v>
      </c>
      <c r="G26" s="7">
        <v>-7.7721240482709453E-2</v>
      </c>
      <c r="H26" s="7">
        <v>-0.46790607332385281</v>
      </c>
      <c r="I26" s="7">
        <v>-0.54368153487550974</v>
      </c>
      <c r="J26" s="9">
        <v>-0.15583993717943045</v>
      </c>
    </row>
    <row r="27" spans="1:10" ht="15" customHeight="1">
      <c r="A27" s="5">
        <v>1992</v>
      </c>
      <c r="B27" s="6">
        <v>-7.9978948367419977E-2</v>
      </c>
      <c r="C27" s="6">
        <v>0.15707170288699435</v>
      </c>
      <c r="D27" s="6">
        <v>0.17094054608275522</v>
      </c>
      <c r="E27" s="6">
        <v>4.3165135036371316E-2</v>
      </c>
      <c r="F27" s="6">
        <v>3.6986606266120603E-3</v>
      </c>
      <c r="G27" s="7">
        <v>-0.10704020726087637</v>
      </c>
      <c r="H27" s="7">
        <v>-0.49858298971190584</v>
      </c>
      <c r="I27" s="7">
        <v>-0.58205114647773137</v>
      </c>
      <c r="J27" s="9">
        <v>-0.17981726949068366</v>
      </c>
    </row>
    <row r="28" spans="1:10" ht="15" customHeight="1">
      <c r="A28" s="5">
        <v>1993</v>
      </c>
      <c r="B28" s="6">
        <v>-7.6512326479330095E-2</v>
      </c>
      <c r="C28" s="6">
        <v>0.18567887942426464</v>
      </c>
      <c r="D28" s="6">
        <v>0.14646049031335517</v>
      </c>
      <c r="E28" s="6">
        <v>6.2119654490349285E-2</v>
      </c>
      <c r="F28" s="6">
        <v>2.6180121796101297E-2</v>
      </c>
      <c r="G28" s="7">
        <v>-0.11208711771586499</v>
      </c>
      <c r="H28" s="7">
        <v>-0.53022207407749666</v>
      </c>
      <c r="I28" s="7">
        <v>-0.58661821149688975</v>
      </c>
      <c r="J28" s="9">
        <v>-0.21373249791459065</v>
      </c>
    </row>
    <row r="29" spans="1:10" ht="15" customHeight="1">
      <c r="A29" s="5">
        <v>1994</v>
      </c>
      <c r="B29" s="6">
        <v>-6.354563556919679E-2</v>
      </c>
      <c r="C29" s="6">
        <v>0.19234054845823845</v>
      </c>
      <c r="D29" s="6">
        <v>0.12038918762190942</v>
      </c>
      <c r="E29" s="6">
        <v>9.6252647644746836E-2</v>
      </c>
      <c r="F29" s="6">
        <v>2.9695748819116297E-2</v>
      </c>
      <c r="G29" s="7">
        <v>-0.10556031617839812</v>
      </c>
      <c r="H29" s="7">
        <v>-0.5178957729500574</v>
      </c>
      <c r="I29" s="7">
        <v>-0.59423592458306917</v>
      </c>
      <c r="J29" s="9">
        <v>-0.23750243958334405</v>
      </c>
    </row>
    <row r="30" spans="1:10" ht="15" customHeight="1">
      <c r="A30" s="5">
        <v>1995</v>
      </c>
      <c r="B30" s="6">
        <v>-7.1296749440843465E-2</v>
      </c>
      <c r="C30" s="6">
        <v>0.19864536766944091</v>
      </c>
      <c r="D30" s="6">
        <v>8.6968337613182456E-2</v>
      </c>
      <c r="E30" s="6">
        <v>0.13661329975459879</v>
      </c>
      <c r="F30" s="6">
        <v>-6.4680459107506749E-3</v>
      </c>
      <c r="G30" s="7">
        <v>-0.11849038644817789</v>
      </c>
      <c r="H30" s="7">
        <v>-0.49011058746261238</v>
      </c>
      <c r="I30" s="7">
        <v>-0.60797937217280262</v>
      </c>
      <c r="J30" s="9">
        <v>-0.23716302688436364</v>
      </c>
    </row>
    <row r="31" spans="1:10" ht="15" customHeight="1">
      <c r="A31" s="5">
        <v>1996</v>
      </c>
      <c r="B31" s="6">
        <v>-7.8733281037265512E-2</v>
      </c>
      <c r="C31" s="6">
        <v>0.22327537956464422</v>
      </c>
      <c r="D31" s="6">
        <v>5.7261039792192214E-2</v>
      </c>
      <c r="E31" s="6">
        <v>0.13758441739983363</v>
      </c>
      <c r="F31" s="6">
        <v>-6.1594075609463061E-2</v>
      </c>
      <c r="G31" s="7">
        <v>-0.10902334399602343</v>
      </c>
      <c r="H31" s="7">
        <v>-0.4733456225164614</v>
      </c>
      <c r="I31" s="7">
        <v>-0.61207793622430673</v>
      </c>
      <c r="J31" s="9">
        <v>-0.26155503331819796</v>
      </c>
    </row>
    <row r="32" spans="1:10" ht="15" customHeight="1">
      <c r="A32" s="5">
        <v>1997</v>
      </c>
      <c r="B32" s="6">
        <v>-9.6012884182782032E-2</v>
      </c>
      <c r="C32" s="6">
        <v>0.26600747253509172</v>
      </c>
      <c r="D32" s="6">
        <v>4.8971685892295613E-2</v>
      </c>
      <c r="E32" s="6">
        <v>0.14592066452924524</v>
      </c>
      <c r="F32" s="6">
        <v>-8.1924598677868943E-2</v>
      </c>
      <c r="G32" s="7">
        <v>-4.1994720432244281E-2</v>
      </c>
      <c r="H32" s="7">
        <v>-0.4190414472686298</v>
      </c>
      <c r="I32" s="7">
        <v>-0.61544420300796299</v>
      </c>
      <c r="J32" s="9">
        <v>-0.28056770167969203</v>
      </c>
    </row>
    <row r="33" spans="1:10" ht="15" customHeight="1">
      <c r="A33" s="5">
        <v>1998</v>
      </c>
      <c r="B33" s="6">
        <v>-0.11400784106781647</v>
      </c>
      <c r="C33" s="6">
        <v>0.30972997749445585</v>
      </c>
      <c r="D33" s="6">
        <v>2.5997644073939785E-2</v>
      </c>
      <c r="E33" s="6">
        <v>0.17042548630276522</v>
      </c>
      <c r="F33" s="6">
        <v>-0.14535800878536742</v>
      </c>
      <c r="G33" s="7">
        <v>-1.0877574774892373E-3</v>
      </c>
      <c r="H33" s="7">
        <v>-0.39274214517022843</v>
      </c>
      <c r="I33" s="7">
        <v>-0.60280571895255897</v>
      </c>
      <c r="J33" s="9">
        <v>-0.31669714480091982</v>
      </c>
    </row>
    <row r="34" spans="1:10" ht="15" customHeight="1">
      <c r="A34" s="5">
        <v>1999</v>
      </c>
      <c r="B34" s="6">
        <v>-0.1041325026560288</v>
      </c>
      <c r="C34" s="6">
        <v>0.26486670686232527</v>
      </c>
      <c r="D34" s="6">
        <v>2.8948709893484192E-2</v>
      </c>
      <c r="E34" s="6">
        <v>0.14110645794751742</v>
      </c>
      <c r="F34" s="6">
        <v>-0.22267644333879799</v>
      </c>
      <c r="G34" s="7">
        <v>-1.1609480629997115E-2</v>
      </c>
      <c r="H34" s="7">
        <v>-0.31031840751138917</v>
      </c>
      <c r="I34" s="7">
        <v>-0.60135031817165951</v>
      </c>
      <c r="J34" s="9">
        <v>-0.3563664804559018</v>
      </c>
    </row>
    <row r="35" spans="1:10" ht="15" customHeight="1">
      <c r="A35" s="5">
        <v>2000</v>
      </c>
      <c r="B35" s="6">
        <v>-0.12394327918497006</v>
      </c>
      <c r="C35" s="6">
        <v>0.26280823801943054</v>
      </c>
      <c r="D35" s="6">
        <v>4.5584883997378922E-2</v>
      </c>
      <c r="E35" s="6">
        <v>0.14294765148981781</v>
      </c>
      <c r="F35" s="6">
        <v>-0.16880435198131671</v>
      </c>
      <c r="G35" s="7">
        <v>-3.9056033412426805E-2</v>
      </c>
      <c r="H35" s="7">
        <v>-0.20298310393269214</v>
      </c>
      <c r="I35" s="7">
        <v>-0.5906229336439851</v>
      </c>
      <c r="J35" s="9">
        <v>-0.35890188866909867</v>
      </c>
    </row>
    <row r="36" spans="1:10" ht="15" customHeight="1">
      <c r="A36" s="5">
        <v>2001</v>
      </c>
      <c r="B36" s="6">
        <v>-0.18269576852352853</v>
      </c>
      <c r="C36" s="6">
        <v>0.38371796384518142</v>
      </c>
      <c r="D36" s="6">
        <v>7.0812116685902815E-2</v>
      </c>
      <c r="E36" s="6">
        <v>0.15793966308815177</v>
      </c>
      <c r="F36" s="6">
        <v>-0.13057626575927994</v>
      </c>
      <c r="G36" s="7">
        <v>-6.1433127008545307E-2</v>
      </c>
      <c r="H36" s="7">
        <v>-0.1649478153288233</v>
      </c>
      <c r="I36" s="7">
        <v>-0.5917322523303109</v>
      </c>
      <c r="J36" s="9">
        <v>-0.37565812701680446</v>
      </c>
    </row>
    <row r="37" spans="1:10" ht="15" customHeight="1">
      <c r="A37" s="5">
        <v>2002</v>
      </c>
      <c r="B37" s="6">
        <v>-0.21696577677268924</v>
      </c>
      <c r="C37" s="6">
        <v>0.44033034245086766</v>
      </c>
      <c r="D37" s="6">
        <v>8.1609423691262784E-2</v>
      </c>
      <c r="E37" s="6">
        <v>5.5099939731521719E-2</v>
      </c>
      <c r="F37" s="6">
        <v>-0.13061233540604578</v>
      </c>
      <c r="G37" s="7">
        <v>-9.4679268109314485E-2</v>
      </c>
      <c r="H37" s="7">
        <v>-0.17604810897151113</v>
      </c>
      <c r="I37" s="7">
        <v>-0.58121165951645892</v>
      </c>
      <c r="J37" s="9">
        <v>-0.41693619392316905</v>
      </c>
    </row>
    <row r="38" spans="1:10" ht="15" customHeight="1">
      <c r="A38" s="5">
        <v>2003</v>
      </c>
      <c r="B38" s="6">
        <v>-0.22041005368298827</v>
      </c>
      <c r="C38" s="6">
        <v>0.43130583110180321</v>
      </c>
      <c r="D38" s="6">
        <v>6.9079216119238174E-2</v>
      </c>
      <c r="E38" s="6">
        <v>-2.5731975465391965E-2</v>
      </c>
      <c r="F38" s="6">
        <v>-0.10978887110434243</v>
      </c>
      <c r="G38" s="7">
        <v>-0.14303673928026051</v>
      </c>
      <c r="H38" s="7">
        <v>-0.19095783215573081</v>
      </c>
      <c r="I38" s="7">
        <v>-0.58425867369809625</v>
      </c>
      <c r="J38" s="9">
        <v>-0.46704880314160224</v>
      </c>
    </row>
    <row r="39" spans="1:10" ht="15" customHeight="1">
      <c r="A39" s="5">
        <v>2004</v>
      </c>
      <c r="B39" s="6">
        <v>-0.21688298811089202</v>
      </c>
      <c r="C39" s="6">
        <v>0.4381665999547435</v>
      </c>
      <c r="D39" s="6">
        <v>9.945812495374251E-2</v>
      </c>
      <c r="E39" s="6">
        <v>-4.245156208843226E-2</v>
      </c>
      <c r="F39" s="6">
        <v>-0.15280740701132656</v>
      </c>
      <c r="G39" s="7">
        <v>-0.15822800119443081</v>
      </c>
      <c r="H39" s="7">
        <v>-0.16830981101637366</v>
      </c>
      <c r="I39" s="7">
        <v>-0.60158883307730349</v>
      </c>
      <c r="J39" s="9">
        <v>-0.54976663531207759</v>
      </c>
    </row>
    <row r="40" spans="1:10" ht="15" customHeight="1">
      <c r="A40" s="5">
        <v>2005</v>
      </c>
      <c r="B40" s="6">
        <v>-0.19917194399332094</v>
      </c>
      <c r="C40" s="6">
        <v>0.44382721042895124</v>
      </c>
      <c r="D40" s="6">
        <v>0.18273835233629776</v>
      </c>
      <c r="E40" s="6">
        <v>-3.2166461841122373E-2</v>
      </c>
      <c r="F40" s="6">
        <v>-0.21658351735230763</v>
      </c>
      <c r="G40" s="7">
        <v>-0.15731538238266407</v>
      </c>
      <c r="H40" s="7">
        <v>-0.12366047668436209</v>
      </c>
      <c r="I40" s="7">
        <v>-0.62448692001306083</v>
      </c>
      <c r="J40" s="9">
        <v>-0.62631251758012874</v>
      </c>
    </row>
    <row r="41" spans="1:10" ht="15" customHeight="1">
      <c r="A41" s="5">
        <v>2006</v>
      </c>
      <c r="B41" s="6">
        <v>-0.188696927254142</v>
      </c>
      <c r="C41" s="6">
        <v>0.47550257082318736</v>
      </c>
      <c r="D41" s="6">
        <v>0.27519751135690296</v>
      </c>
      <c r="E41" s="6">
        <v>-2.0166244430977365E-2</v>
      </c>
      <c r="F41" s="6">
        <v>-0.27742997175331219</v>
      </c>
      <c r="G41" s="7">
        <v>-0.19142650961161634</v>
      </c>
      <c r="H41" s="7">
        <v>-3.380737287133595E-2</v>
      </c>
      <c r="I41" s="7">
        <v>-0.62986268477895246</v>
      </c>
      <c r="J41" s="9">
        <v>-0.71458450689532849</v>
      </c>
    </row>
    <row r="42" spans="1:10" ht="15" customHeight="1">
      <c r="A42" s="5">
        <v>2007</v>
      </c>
      <c r="B42" s="6">
        <v>-0.186397938050189</v>
      </c>
      <c r="C42" s="6">
        <v>0.55051735157451065</v>
      </c>
      <c r="D42" s="6">
        <v>0.30459088762983932</v>
      </c>
      <c r="E42" s="6">
        <v>-4.0092804598565124E-2</v>
      </c>
      <c r="F42" s="6">
        <v>-0.28322504360303835</v>
      </c>
      <c r="G42" s="7">
        <v>-0.25718613868404261</v>
      </c>
      <c r="H42" s="7">
        <v>-1.0487992505312516E-3</v>
      </c>
      <c r="I42" s="7">
        <v>-0.64814909415786026</v>
      </c>
      <c r="J42" s="9">
        <v>-0.85733919927162283</v>
      </c>
    </row>
    <row r="43" spans="1:10" ht="15" customHeight="1">
      <c r="A43" s="5">
        <v>2008</v>
      </c>
      <c r="B43" s="6">
        <v>-0.24229904077564524</v>
      </c>
      <c r="C43" s="6">
        <v>0.58471768719105044</v>
      </c>
      <c r="D43" s="6">
        <v>0.29752081181260248</v>
      </c>
      <c r="E43" s="6">
        <v>-9.2174879936480991E-2</v>
      </c>
      <c r="F43" s="6">
        <v>-0.16092958398285262</v>
      </c>
      <c r="G43" s="7">
        <v>-0.31189360436238589</v>
      </c>
      <c r="H43" s="7">
        <v>-2.1566210946457165E-2</v>
      </c>
      <c r="I43" s="7">
        <v>-0.66121005026797808</v>
      </c>
      <c r="J43" s="9">
        <v>-0.95307293687365369</v>
      </c>
    </row>
    <row r="44" spans="1:10" ht="15" customHeight="1">
      <c r="A44" s="5">
        <v>2009</v>
      </c>
      <c r="B44" s="6">
        <v>-0.28754497015268554</v>
      </c>
      <c r="C44" s="6">
        <v>0.65582251523354185</v>
      </c>
      <c r="D44" s="6">
        <v>0.34904599875204756</v>
      </c>
      <c r="E44" s="6">
        <v>-0.13079322476734134</v>
      </c>
      <c r="F44" s="6">
        <v>-0.16340298217060933</v>
      </c>
      <c r="G44" s="7">
        <v>-0.33353367820777091</v>
      </c>
      <c r="H44" s="7">
        <v>-4.1763667716987474E-2</v>
      </c>
      <c r="I44" s="7">
        <v>-0.66389709838660615</v>
      </c>
      <c r="J44" s="9">
        <v>-1.0517213437226587</v>
      </c>
    </row>
    <row r="45" spans="1:10" ht="15" customHeight="1" thickBot="1">
      <c r="A45" s="10">
        <v>2010</v>
      </c>
      <c r="B45" s="11">
        <v>-0.25425782018446608</v>
      </c>
      <c r="C45" s="11">
        <v>0.67379192800086629</v>
      </c>
      <c r="D45" s="11">
        <v>0.38987772942042653</v>
      </c>
      <c r="E45" s="11">
        <v>-0.12697246858482014</v>
      </c>
      <c r="F45" s="11">
        <v>-0.203912977215575</v>
      </c>
      <c r="G45" s="12">
        <v>-0.30698163347575713</v>
      </c>
      <c r="H45" s="12">
        <v>-9.738317770680105E-2</v>
      </c>
      <c r="I45" s="12">
        <v>-0.70215207762275567</v>
      </c>
      <c r="J45" s="13">
        <v>-1.0612427655202761</v>
      </c>
    </row>
    <row r="46" spans="1:10" ht="16.05" customHeight="1" thickTop="1">
      <c r="A46" s="28"/>
      <c r="B46" s="14"/>
      <c r="C46" s="29"/>
      <c r="D46" s="29"/>
      <c r="E46" s="29"/>
      <c r="F46" s="28"/>
      <c r="G46" s="28"/>
      <c r="H46" s="28"/>
      <c r="I46" s="28"/>
      <c r="J46" s="28"/>
    </row>
    <row r="47" spans="1:10" ht="15" customHeight="1">
      <c r="A47" s="101" t="s">
        <v>78</v>
      </c>
      <c r="B47" s="28"/>
      <c r="C47" s="28"/>
      <c r="D47" s="28"/>
      <c r="E47" s="28"/>
      <c r="F47" s="28"/>
      <c r="G47" s="28"/>
      <c r="H47" s="28"/>
      <c r="I47" s="28"/>
      <c r="J47" s="28"/>
    </row>
  </sheetData>
  <mergeCells count="1">
    <mergeCell ref="A3:J3"/>
  </mergeCells>
  <phoneticPr fontId="26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Graphiques</vt:lpstr>
      </vt:variant>
      <vt:variant>
        <vt:i4>20</vt:i4>
      </vt:variant>
    </vt:vector>
  </HeadingPairs>
  <TitlesOfParts>
    <vt:vector size="41" baseType="lpstr">
      <vt:lpstr>T5.1</vt:lpstr>
      <vt:lpstr>T5.2</vt:lpstr>
      <vt:lpstr>T5.3</vt:lpstr>
      <vt:lpstr>T5.4</vt:lpstr>
      <vt:lpstr>TS5.1</vt:lpstr>
      <vt:lpstr>TS5.2</vt:lpstr>
      <vt:lpstr>TS5.3</vt:lpstr>
      <vt:lpstr>TS5.4</vt:lpstr>
      <vt:lpstr>TS5.5</vt:lpstr>
      <vt:lpstr>TS5.6</vt:lpstr>
      <vt:lpstr>TS5.7</vt:lpstr>
      <vt:lpstr>TS5.8</vt:lpstr>
      <vt:lpstr>TS5.9</vt:lpstr>
      <vt:lpstr>TS5.10</vt:lpstr>
      <vt:lpstr>TS5.11</vt:lpstr>
      <vt:lpstr>TS5.12</vt:lpstr>
      <vt:lpstr>TS5.13</vt:lpstr>
      <vt:lpstr>DetailsTS5.4</vt:lpstr>
      <vt:lpstr>CTS4.5</vt:lpstr>
      <vt:lpstr>CTS12.3</vt:lpstr>
      <vt:lpstr>Feuil1</vt:lpstr>
      <vt:lpstr>F5.1</vt:lpstr>
      <vt:lpstr>F5.2</vt:lpstr>
      <vt:lpstr>F5.3</vt:lpstr>
      <vt:lpstr>F5.4</vt:lpstr>
      <vt:lpstr>F5.5</vt:lpstr>
      <vt:lpstr>F5.6</vt:lpstr>
      <vt:lpstr>F5.7</vt:lpstr>
      <vt:lpstr>F5.8</vt:lpstr>
      <vt:lpstr>FS5.0</vt:lpstr>
      <vt:lpstr>FS5.1</vt:lpstr>
      <vt:lpstr>FS5.2</vt:lpstr>
      <vt:lpstr>FS5.3</vt:lpstr>
      <vt:lpstr>FS5.4</vt:lpstr>
      <vt:lpstr>FS5.5</vt:lpstr>
      <vt:lpstr>FS5.6</vt:lpstr>
      <vt:lpstr>FS5.7</vt:lpstr>
      <vt:lpstr>FS5.8</vt:lpstr>
      <vt:lpstr>FS5.9</vt:lpstr>
      <vt:lpstr>FS5.10</vt:lpstr>
      <vt:lpstr>FS5.11</vt:lpstr>
    </vt:vector>
  </TitlesOfParts>
  <Company>PSE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Thomas Piketty</cp:lastModifiedBy>
  <cp:lastPrinted>2014-01-22T22:49:11Z</cp:lastPrinted>
  <dcterms:created xsi:type="dcterms:W3CDTF">2012-11-30T14:53:03Z</dcterms:created>
  <dcterms:modified xsi:type="dcterms:W3CDTF">2014-02-12T18:07:37Z</dcterms:modified>
</cp:coreProperties>
</file>