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Google Drive\second degree\thesis\data\"/>
    </mc:Choice>
  </mc:AlternateContent>
  <bookViews>
    <workbookView xWindow="6720" yWindow="90" windowWidth="28755" windowHeight="12585"/>
  </bookViews>
  <sheets>
    <sheet name="mean_temp_prefference_new chack" sheetId="1" r:id="rId1"/>
    <sheet name="Sheet1" sheetId="2" r:id="rId2"/>
  </sheets>
  <definedNames>
    <definedName name="_xlnm._FilterDatabase" localSheetId="1" hidden="1">Sheet1!$G$6:$H$63</definedName>
  </definedNames>
  <calcPr calcId="152511"/>
</workbook>
</file>

<file path=xl/calcChain.xml><?xml version="1.0" encoding="utf-8"?>
<calcChain xmlns="http://schemas.openxmlformats.org/spreadsheetml/2006/main">
  <c r="R8" i="1" l="1"/>
  <c r="R9" i="1"/>
  <c r="R10" i="1"/>
  <c r="R7" i="1"/>
  <c r="R22" i="1"/>
  <c r="R21" i="1"/>
  <c r="R36" i="1"/>
  <c r="R35" i="1"/>
  <c r="Q36" i="1"/>
  <c r="O36" i="1"/>
  <c r="M36" i="1"/>
  <c r="Q35" i="1"/>
  <c r="O35" i="1"/>
  <c r="K36" i="1"/>
  <c r="M35" i="1"/>
  <c r="K35" i="1"/>
  <c r="Q22" i="1"/>
  <c r="Q21" i="1"/>
  <c r="O22" i="1"/>
  <c r="O21" i="1"/>
  <c r="M22" i="1"/>
  <c r="M21" i="1"/>
  <c r="Q8" i="1"/>
  <c r="Q9" i="1"/>
  <c r="Q10" i="1"/>
  <c r="Q7" i="1"/>
  <c r="O8" i="1"/>
  <c r="O9" i="1"/>
  <c r="O10" i="1"/>
  <c r="O7" i="1"/>
  <c r="M8" i="1"/>
  <c r="M9" i="1"/>
  <c r="M10" i="1"/>
  <c r="M7" i="1"/>
  <c r="K21" i="1"/>
  <c r="K22" i="1"/>
  <c r="K8" i="1"/>
  <c r="K9" i="1"/>
  <c r="K10" i="1"/>
  <c r="K7" i="1"/>
  <c r="I23" i="1" l="1"/>
  <c r="J23" i="1"/>
  <c r="L23" i="1"/>
  <c r="N23" i="1"/>
  <c r="P23" i="1"/>
</calcChain>
</file>

<file path=xl/sharedStrings.xml><?xml version="1.0" encoding="utf-8"?>
<sst xmlns="http://schemas.openxmlformats.org/spreadsheetml/2006/main" count="271" uniqueCount="172">
  <si>
    <t>X</t>
  </si>
  <si>
    <t>Tpref</t>
  </si>
  <si>
    <t>sp_code</t>
  </si>
  <si>
    <t>Origin</t>
  </si>
  <si>
    <t xml:space="preserve">Alectis alexandrinus </t>
  </si>
  <si>
    <t>Aal</t>
  </si>
  <si>
    <t>Med</t>
  </si>
  <si>
    <t>Argyrosomus regius</t>
  </si>
  <si>
    <t>Arg</t>
  </si>
  <si>
    <t>Boops boops</t>
  </si>
  <si>
    <t>Bbo</t>
  </si>
  <si>
    <t>Balistes carolinensis</t>
  </si>
  <si>
    <t>Bca</t>
  </si>
  <si>
    <t>Diplodus saragus</t>
  </si>
  <si>
    <t>DIP</t>
  </si>
  <si>
    <t>Diplodus vulgaris</t>
  </si>
  <si>
    <t>Diplodus cervinus</t>
  </si>
  <si>
    <t>Diplodus puntazoo</t>
  </si>
  <si>
    <t>Engraulis encrasicolus</t>
  </si>
  <si>
    <t>Eer</t>
  </si>
  <si>
    <t>Epinephelus haifensis</t>
  </si>
  <si>
    <t>Eha</t>
  </si>
  <si>
    <t>Epinephelus marginatus</t>
  </si>
  <si>
    <t>EPI</t>
  </si>
  <si>
    <t>Epinephelus aeneus</t>
  </si>
  <si>
    <t>Lophius budegassa</t>
  </si>
  <si>
    <t>Lbu</t>
  </si>
  <si>
    <t>lithognathus mormyrus</t>
  </si>
  <si>
    <t>Lmo</t>
  </si>
  <si>
    <t>Liza aurata</t>
  </si>
  <si>
    <t>Mce</t>
  </si>
  <si>
    <t>Liza ramada</t>
  </si>
  <si>
    <t>Merluccius merluccius</t>
  </si>
  <si>
    <t>Mme</t>
  </si>
  <si>
    <t>Mullus barbatus</t>
  </si>
  <si>
    <t>MUL</t>
  </si>
  <si>
    <t>Mullus surmuletus</t>
  </si>
  <si>
    <t>Nemipterus randalli</t>
  </si>
  <si>
    <t>Nra</t>
  </si>
  <si>
    <t>Red</t>
  </si>
  <si>
    <t>Pagrus caeruleostictus</t>
  </si>
  <si>
    <t>Pca</t>
  </si>
  <si>
    <t>Pagellus erythrinus</t>
  </si>
  <si>
    <t>Per</t>
  </si>
  <si>
    <t>Rhinobatos rhinobatos</t>
  </si>
  <si>
    <t>Rrh</t>
  </si>
  <si>
    <t>Sardinella aurita</t>
  </si>
  <si>
    <t>SAR</t>
  </si>
  <si>
    <t>Sardinella maderensis</t>
  </si>
  <si>
    <t>Sparus aurata</t>
  </si>
  <si>
    <t>Sau</t>
  </si>
  <si>
    <t>scomberomorus commerson</t>
  </si>
  <si>
    <t>Sco</t>
  </si>
  <si>
    <t>Seriola dumerili</t>
  </si>
  <si>
    <t>Sd</t>
  </si>
  <si>
    <t>scomber japonicus</t>
  </si>
  <si>
    <t>Sja</t>
  </si>
  <si>
    <t>Sphyraena sphyraena</t>
  </si>
  <si>
    <t>SPH</t>
  </si>
  <si>
    <t>Sphyraena chrysotaenia</t>
  </si>
  <si>
    <t>Sphyraena viridensis</t>
  </si>
  <si>
    <t>Spicara manena</t>
  </si>
  <si>
    <t>SPI</t>
  </si>
  <si>
    <t>Spicara smaris</t>
  </si>
  <si>
    <t>Sillago sihama</t>
  </si>
  <si>
    <t>Ssi</t>
  </si>
  <si>
    <t>Solea solea</t>
  </si>
  <si>
    <t>Sso</t>
  </si>
  <si>
    <t>Saurida undosquamis</t>
  </si>
  <si>
    <t>Sud</t>
  </si>
  <si>
    <t>Synodus saurus</t>
  </si>
  <si>
    <t>Trachurus trachurus</t>
  </si>
  <si>
    <t>TRA</t>
  </si>
  <si>
    <t>Trachurus mediterraneus</t>
  </si>
  <si>
    <t>Upeneus moluccensis</t>
  </si>
  <si>
    <t>Umo</t>
  </si>
  <si>
    <t>Upeneus pori</t>
  </si>
  <si>
    <t>Upo</t>
  </si>
  <si>
    <t>רק את זה</t>
  </si>
  <si>
    <t>מעורבב</t>
  </si>
  <si>
    <t>חזי</t>
  </si>
  <si>
    <t>הרוב מקומי</t>
  </si>
  <si>
    <t>להוריד מהחישוב</t>
  </si>
  <si>
    <t>מוריד מהחישב</t>
  </si>
  <si>
    <t>med</t>
  </si>
  <si>
    <t>את המקומי בקושי רואים ולכן אפשר להזניח</t>
  </si>
  <si>
    <t>red</t>
  </si>
  <si>
    <t>raja clavata</t>
  </si>
  <si>
    <t>BAT</t>
  </si>
  <si>
    <t>להוריד, אולי בסוף שנות ה90 היה הרבה מקומי</t>
  </si>
  <si>
    <t>להוריד</t>
  </si>
  <si>
    <t>יש עוד סוגים, לבדוק בנתונים</t>
  </si>
  <si>
    <t>איתי</t>
  </si>
  <si>
    <t>לא יודע</t>
  </si>
  <si>
    <t>בעומק יש הרבה מהפולש ברדוד פחות, שווה לשאול את שבי אם יש את הdecapterus raseli ברדוד, אם לא, אפשר למחוק את המין רק מהעמוק</t>
  </si>
  <si>
    <t>יוני</t>
  </si>
  <si>
    <t>להוסיף</t>
  </si>
  <si>
    <t>Dasyatis pastinaca</t>
  </si>
  <si>
    <t>Raja miraletus</t>
  </si>
  <si>
    <t xml:space="preserve"> itay survay</t>
  </si>
  <si>
    <t>individuals</t>
  </si>
  <si>
    <t>weight</t>
  </si>
  <si>
    <t>2008-12</t>
  </si>
  <si>
    <t>1990-4</t>
  </si>
  <si>
    <t>Dasyatis tortonesei</t>
  </si>
  <si>
    <t>Torpedo torpedo</t>
  </si>
  <si>
    <t>Torpedo nobiliana</t>
  </si>
  <si>
    <t>Torpedo marmorata</t>
  </si>
  <si>
    <t>לבדוק מה עולה - שני סוגים עולים, להוריד</t>
  </si>
  <si>
    <t>ratio: barb/sur</t>
  </si>
  <si>
    <t>Dor data</t>
  </si>
  <si>
    <t>Decapterus russelli</t>
  </si>
  <si>
    <t xml:space="preserve">Sardinella gibbosa </t>
  </si>
  <si>
    <t>הוסףב2002</t>
  </si>
  <si>
    <t>Dussumieria elopsoides</t>
  </si>
  <si>
    <t>כבר מ1953 התפרסם</t>
  </si>
  <si>
    <t>Etrumeus golanii </t>
  </si>
  <si>
    <t>בכמויות גדולוךת משנות ה90</t>
  </si>
  <si>
    <t>Spratelloides delicatulus </t>
  </si>
  <si>
    <t>גדל משמעותית בשנתיים האחרונות</t>
  </si>
  <si>
    <t>Common Name</t>
  </si>
  <si>
    <t>Scientific Name</t>
  </si>
  <si>
    <t>Ben Gurion</t>
  </si>
  <si>
    <t>Musar</t>
  </si>
  <si>
    <t>Taref</t>
  </si>
  <si>
    <t>Batoidea (Superorder)</t>
  </si>
  <si>
    <t>Rofus</t>
  </si>
  <si>
    <t>Hazir</t>
  </si>
  <si>
    <t>Trulus</t>
  </si>
  <si>
    <t>Caranx crysos/Alepes djedaba</t>
  </si>
  <si>
    <t>Saragus</t>
  </si>
  <si>
    <t>Diplodus sp. (Diplodus saragus/Diplodus vulgaris/Diplodus cervinus/Diplodus puntazoo)</t>
  </si>
  <si>
    <t>Anshubi</t>
  </si>
  <si>
    <t>Daba</t>
  </si>
  <si>
    <t>Lokus / Lokus Bibi / Lokus Manot</t>
  </si>
  <si>
    <t>Epinephelus sp. (Epinephelus marginatus/Epinephelus aeneus)</t>
  </si>
  <si>
    <t>Shed Yam</t>
  </si>
  <si>
    <t>Marmir</t>
  </si>
  <si>
    <t>Bori</t>
  </si>
  <si>
    <t>Mugil cephalus/Liza sp. (Liza aurata/Liza ramada)</t>
  </si>
  <si>
    <t>Bakala / Bakala Masmerim</t>
  </si>
  <si>
    <t>Soltan</t>
  </si>
  <si>
    <t>Mullus sp. (Mullus barbatus/Mullus surmuletus)</t>
  </si>
  <si>
    <t>Barbunia / Soltan Mix</t>
  </si>
  <si>
    <t>Mullus/Upeneus sp. (Mullus barbatus/Mullus surmuletus/Upeneus pori/Upeneus moluccensis)</t>
  </si>
  <si>
    <t>Barbon</t>
  </si>
  <si>
    <t>Farida</t>
  </si>
  <si>
    <t>Gerbida</t>
  </si>
  <si>
    <t>Shalpohim / Alafuchim / Gitara</t>
  </si>
  <si>
    <t>Sardin / Sardin Round</t>
  </si>
  <si>
    <t>Sardinella sp. (Sardinella aurita/Sardinella maderensis)</t>
  </si>
  <si>
    <t>Tziporot / Denis</t>
  </si>
  <si>
    <t>Palamud</t>
  </si>
  <si>
    <t>Intias</t>
  </si>
  <si>
    <t>Scombri</t>
  </si>
  <si>
    <t>Malitta</t>
  </si>
  <si>
    <t>Sphyraena sp. (Sphyraena sphyraena/Sphyraena chrysotaenia/Sphyraena viridensis)</t>
  </si>
  <si>
    <t>Rofus_Fake</t>
  </si>
  <si>
    <t>Spicara sp. (Spicara manena/Spicara smaris)</t>
  </si>
  <si>
    <t>Televisia</t>
  </si>
  <si>
    <t>Muslach / Sol</t>
  </si>
  <si>
    <t>Makarunim / Hulim</t>
  </si>
  <si>
    <t>Saurida undosquamis/Synodus saurus</t>
  </si>
  <si>
    <t>Tarachun</t>
  </si>
  <si>
    <r>
      <t>Trachurus sp. (Trachurus trachurus/Trachurus mediterraneus/</t>
    </r>
    <r>
      <rPr>
        <sz val="11"/>
        <color theme="1"/>
        <rFont val="Times New Roman"/>
        <family val="1"/>
      </rPr>
      <t xml:space="preserve"> </t>
    </r>
    <r>
      <rPr>
        <sz val="11"/>
        <color rgb="FF000000"/>
        <rFont val="Arial"/>
        <family val="2"/>
      </rPr>
      <t>Decapterus russelli)</t>
    </r>
  </si>
  <si>
    <t>Pas Tzahov</t>
  </si>
  <si>
    <t>Soltan Fake</t>
  </si>
  <si>
    <t>Lavan</t>
  </si>
  <si>
    <t>Lithognathus mormyrus/Diplodus sp. (Diplodus saragus/Diplodus vulgaris/Diplodus cervinus/Diplodus puntazoo)</t>
  </si>
  <si>
    <t xml:space="preserve">Stolephorus insularis </t>
  </si>
  <si>
    <t>%</t>
  </si>
  <si>
    <t>%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</si>
</sst>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0" fillId="0" borderId="0" xfId="0" applyFill="1"/>
    <xf numFmtId="0" fontId="0" fillId="0" borderId="10" xfId="0" applyFill="1" applyBorder="1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5" xfId="0" applyFill="1" applyBorder="1"/>
    <xf numFmtId="0" fontId="0" fillId="0" borderId="17" xfId="0" applyFill="1" applyBorder="1"/>
    <xf numFmtId="0" fontId="0" fillId="0" borderId="16" xfId="0" applyFill="1" applyBorder="1"/>
    <xf numFmtId="0" fontId="0" fillId="0" borderId="14" xfId="0" applyBorder="1" applyAlignment="1">
      <alignment horizontal="center"/>
    </xf>
    <xf numFmtId="0" fontId="20" fillId="0" borderId="18" xfId="0" applyFont="1" applyBorder="1" applyAlignment="1">
      <alignment horizontal="left" vertical="center" readingOrder="1"/>
    </xf>
    <xf numFmtId="0" fontId="20" fillId="0" borderId="12" xfId="0" applyFont="1" applyBorder="1" applyAlignment="1">
      <alignment horizontal="left" vertical="center" readingOrder="1"/>
    </xf>
    <xf numFmtId="0" fontId="21" fillId="0" borderId="19" xfId="0" applyFont="1" applyBorder="1" applyAlignment="1">
      <alignment horizontal="left" vertical="center" readingOrder="1"/>
    </xf>
    <xf numFmtId="0" fontId="21" fillId="0" borderId="11" xfId="0" applyFont="1" applyBorder="1" applyAlignment="1">
      <alignment horizontal="left" vertical="center" readingOrder="1"/>
    </xf>
    <xf numFmtId="0" fontId="19" fillId="0" borderId="19" xfId="0" applyFont="1" applyBorder="1" applyAlignment="1">
      <alignment vertical="top"/>
    </xf>
    <xf numFmtId="0" fontId="19" fillId="0" borderId="11" xfId="0" applyFont="1" applyBorder="1" applyAlignment="1">
      <alignment vertical="top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4" borderId="10" xfId="0" applyFill="1" applyBorder="1"/>
    <xf numFmtId="0" fontId="0" fillId="35" borderId="10" xfId="0" applyFill="1" applyBorder="1"/>
    <xf numFmtId="0" fontId="0" fillId="0" borderId="20" xfId="0" applyFill="1" applyBorder="1"/>
    <xf numFmtId="0" fontId="0" fillId="0" borderId="21" xfId="0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rightToLeft="1" tabSelected="1" workbookViewId="0">
      <selection activeCell="R35" sqref="R35:R36"/>
    </sheetView>
  </sheetViews>
  <sheetFormatPr defaultRowHeight="15" x14ac:dyDescent="0.25"/>
  <cols>
    <col min="2" max="2" width="18.625" customWidth="1"/>
    <col min="3" max="3" width="12.125" customWidth="1"/>
    <col min="6" max="6" width="11.375" customWidth="1"/>
    <col min="10" max="10" width="0" hidden="1" customWidth="1"/>
    <col min="18" max="18" width="9" style="29"/>
  </cols>
  <sheetData>
    <row r="1" spans="1:26" ht="15.75" thickBot="1" x14ac:dyDescent="0.3">
      <c r="I1" s="21" t="s">
        <v>99</v>
      </c>
      <c r="J1" s="22"/>
      <c r="K1" s="14"/>
      <c r="L1" s="21" t="s">
        <v>110</v>
      </c>
      <c r="M1" s="23"/>
      <c r="N1" s="23"/>
      <c r="O1" s="23"/>
      <c r="P1" s="22"/>
    </row>
    <row r="2" spans="1:26" x14ac:dyDescent="0.25">
      <c r="B2" t="s">
        <v>0</v>
      </c>
      <c r="C2" t="s">
        <v>1</v>
      </c>
      <c r="D2" t="s">
        <v>2</v>
      </c>
      <c r="E2" t="s">
        <v>3</v>
      </c>
      <c r="F2" t="s">
        <v>95</v>
      </c>
      <c r="G2" t="s">
        <v>80</v>
      </c>
      <c r="H2" t="s">
        <v>92</v>
      </c>
      <c r="I2" s="9" t="s">
        <v>100</v>
      </c>
      <c r="J2" s="10" t="s">
        <v>101</v>
      </c>
      <c r="K2" s="8" t="s">
        <v>170</v>
      </c>
      <c r="L2" s="11" t="s">
        <v>102</v>
      </c>
      <c r="M2" s="27" t="s">
        <v>170</v>
      </c>
      <c r="N2" s="12">
        <v>2000</v>
      </c>
      <c r="O2" s="28" t="s">
        <v>170</v>
      </c>
      <c r="P2" s="13" t="s">
        <v>103</v>
      </c>
      <c r="Q2" t="s">
        <v>170</v>
      </c>
      <c r="R2" s="29" t="s">
        <v>171</v>
      </c>
    </row>
    <row r="3" spans="1:26" x14ac:dyDescent="0.25">
      <c r="A3">
        <v>1</v>
      </c>
      <c r="B3" t="s">
        <v>4</v>
      </c>
      <c r="C3">
        <v>26.731559430000001</v>
      </c>
      <c r="D3" t="s">
        <v>5</v>
      </c>
      <c r="E3" t="s">
        <v>6</v>
      </c>
      <c r="I3" s="7"/>
      <c r="J3" s="7"/>
      <c r="K3" s="7"/>
      <c r="L3" s="7"/>
      <c r="M3" s="7"/>
      <c r="N3" s="7"/>
      <c r="O3" s="7"/>
      <c r="P3" s="7"/>
      <c r="Q3" s="7"/>
    </row>
    <row r="4" spans="1:26" x14ac:dyDescent="0.25">
      <c r="A4">
        <v>2</v>
      </c>
      <c r="B4" t="s">
        <v>7</v>
      </c>
      <c r="C4">
        <v>20.506500880000001</v>
      </c>
      <c r="D4" t="s">
        <v>8</v>
      </c>
      <c r="E4" t="s">
        <v>6</v>
      </c>
      <c r="I4" s="7"/>
      <c r="J4" s="7"/>
      <c r="K4" s="7"/>
      <c r="L4" s="7"/>
      <c r="M4" s="7"/>
      <c r="N4" s="7"/>
      <c r="O4" s="7"/>
      <c r="P4" s="7"/>
      <c r="Q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>
        <v>3</v>
      </c>
      <c r="B5" t="s">
        <v>9</v>
      </c>
      <c r="C5">
        <v>20.029188130000001</v>
      </c>
      <c r="D5" t="s">
        <v>10</v>
      </c>
      <c r="E5" t="s">
        <v>6</v>
      </c>
      <c r="I5" s="7"/>
      <c r="J5" s="7"/>
      <c r="K5" s="7"/>
      <c r="L5" s="7"/>
      <c r="M5" s="7"/>
      <c r="N5" s="7"/>
      <c r="O5" s="7"/>
      <c r="P5" s="7"/>
      <c r="Q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>
        <v>4</v>
      </c>
      <c r="B6" t="s">
        <v>11</v>
      </c>
      <c r="C6">
        <v>26.243023879999999</v>
      </c>
      <c r="D6" t="s">
        <v>12</v>
      </c>
      <c r="E6" t="s">
        <v>6</v>
      </c>
      <c r="S6" s="7"/>
      <c r="T6" s="7"/>
      <c r="U6" s="24"/>
      <c r="V6" s="24"/>
      <c r="W6" s="24"/>
      <c r="X6" s="24"/>
      <c r="Y6" s="24"/>
      <c r="Z6" s="7"/>
    </row>
    <row r="7" spans="1:26" x14ac:dyDescent="0.25">
      <c r="A7">
        <v>5</v>
      </c>
      <c r="B7" s="6" t="s">
        <v>13</v>
      </c>
      <c r="C7" s="6">
        <v>19.580936940000001</v>
      </c>
      <c r="D7" s="6" t="s">
        <v>14</v>
      </c>
      <c r="E7" s="6" t="s">
        <v>6</v>
      </c>
      <c r="F7" s="6"/>
      <c r="G7" s="6"/>
      <c r="H7" s="6"/>
      <c r="I7" s="6">
        <v>1</v>
      </c>
      <c r="J7" s="6">
        <v>19.2</v>
      </c>
      <c r="K7" s="6">
        <f>I7/SUM($I$7:$I$10)</f>
        <v>0.33333333333333331</v>
      </c>
      <c r="L7" s="6">
        <v>13</v>
      </c>
      <c r="M7" s="6">
        <f>L7/SUM($L$7:$L$10)</f>
        <v>0.34210526315789475</v>
      </c>
      <c r="N7" s="6">
        <v>69</v>
      </c>
      <c r="O7" s="6">
        <f>N7/SUM($N$7:$N$10)</f>
        <v>0.81176470588235294</v>
      </c>
      <c r="P7" s="6">
        <v>23</v>
      </c>
      <c r="Q7" s="6">
        <f>P7/SUM($P$7:$P$10)</f>
        <v>0.48936170212765956</v>
      </c>
      <c r="R7" s="29">
        <f>(Q7+O7+M7+K7)/4</f>
        <v>0.4941412511253101</v>
      </c>
      <c r="S7" s="7"/>
      <c r="T7" s="7"/>
      <c r="U7" s="7"/>
      <c r="V7" s="7"/>
      <c r="W7" s="8"/>
      <c r="X7" s="8"/>
      <c r="Y7" s="8"/>
      <c r="Z7" s="7"/>
    </row>
    <row r="8" spans="1:26" x14ac:dyDescent="0.25">
      <c r="A8">
        <v>6</v>
      </c>
      <c r="B8" s="6" t="s">
        <v>15</v>
      </c>
      <c r="C8" s="6">
        <v>19.375668619999999</v>
      </c>
      <c r="D8" s="6" t="s">
        <v>14</v>
      </c>
      <c r="E8" s="6" t="s">
        <v>6</v>
      </c>
      <c r="F8" s="6"/>
      <c r="G8" s="6"/>
      <c r="H8" s="6"/>
      <c r="I8" s="6">
        <v>1</v>
      </c>
      <c r="J8" s="6">
        <v>44</v>
      </c>
      <c r="K8" s="6">
        <f t="shared" ref="K8:K10" si="0">I8/SUM($I$7:$I$10)</f>
        <v>0.33333333333333331</v>
      </c>
      <c r="L8" s="6">
        <v>19</v>
      </c>
      <c r="M8" s="6">
        <f t="shared" ref="M8:O10" si="1">L8/SUM($L$7:$L$10)</f>
        <v>0.5</v>
      </c>
      <c r="N8" s="6">
        <v>3</v>
      </c>
      <c r="O8" s="6">
        <f t="shared" ref="O8:O10" si="2">N8/SUM($N$7:$N$10)</f>
        <v>3.5294117647058823E-2</v>
      </c>
      <c r="P8" s="6">
        <v>18</v>
      </c>
      <c r="Q8" s="6">
        <f t="shared" ref="Q8:Q10" si="3">P8/SUM($P$7:$P$10)</f>
        <v>0.38297872340425532</v>
      </c>
      <c r="R8" s="29">
        <f>(Q8+O8+M8+K8)/4</f>
        <v>0.31290154359616185</v>
      </c>
      <c r="S8" s="7"/>
      <c r="T8" s="7"/>
      <c r="U8" s="7"/>
      <c r="V8" s="7"/>
      <c r="W8" s="7"/>
      <c r="X8" s="7"/>
      <c r="Y8" s="7"/>
      <c r="Z8" s="7"/>
    </row>
    <row r="9" spans="1:26" x14ac:dyDescent="0.25">
      <c r="A9">
        <v>7</v>
      </c>
      <c r="B9" s="6" t="s">
        <v>16</v>
      </c>
      <c r="C9" s="6">
        <v>19.808996449999999</v>
      </c>
      <c r="D9" s="6" t="s">
        <v>14</v>
      </c>
      <c r="E9" s="6" t="s">
        <v>6</v>
      </c>
      <c r="F9" s="6"/>
      <c r="G9" s="6"/>
      <c r="H9" s="6"/>
      <c r="I9" s="6">
        <v>1</v>
      </c>
      <c r="J9" s="6">
        <v>164.1</v>
      </c>
      <c r="K9" s="6">
        <f t="shared" si="0"/>
        <v>0.33333333333333331</v>
      </c>
      <c r="L9" s="6">
        <v>3</v>
      </c>
      <c r="M9" s="6">
        <f t="shared" si="1"/>
        <v>7.8947368421052627E-2</v>
      </c>
      <c r="N9" s="6">
        <v>8</v>
      </c>
      <c r="O9" s="6">
        <f t="shared" si="2"/>
        <v>9.4117647058823528E-2</v>
      </c>
      <c r="P9" s="6">
        <v>0</v>
      </c>
      <c r="Q9" s="6">
        <f t="shared" si="3"/>
        <v>0</v>
      </c>
      <c r="R9" s="29">
        <f>(Q9+O9+M9+K9)/4</f>
        <v>0.12659958720330236</v>
      </c>
      <c r="S9" s="7"/>
      <c r="T9" s="7"/>
      <c r="U9" s="7"/>
      <c r="V9" s="7"/>
      <c r="W9" s="7"/>
      <c r="X9" s="7"/>
      <c r="Y9" s="7"/>
      <c r="Z9" s="7"/>
    </row>
    <row r="10" spans="1:26" x14ac:dyDescent="0.25">
      <c r="A10">
        <v>8</v>
      </c>
      <c r="B10" s="6" t="s">
        <v>17</v>
      </c>
      <c r="C10" s="6">
        <v>19.061584839999998</v>
      </c>
      <c r="D10" s="6" t="s">
        <v>14</v>
      </c>
      <c r="E10" s="6" t="s">
        <v>6</v>
      </c>
      <c r="F10" s="6"/>
      <c r="G10" s="6"/>
      <c r="H10" s="6"/>
      <c r="I10" s="6">
        <v>0</v>
      </c>
      <c r="J10" s="6">
        <v>0</v>
      </c>
      <c r="K10" s="6">
        <f t="shared" si="0"/>
        <v>0</v>
      </c>
      <c r="L10" s="6">
        <v>3</v>
      </c>
      <c r="M10" s="6">
        <f t="shared" si="1"/>
        <v>7.8947368421052627E-2</v>
      </c>
      <c r="N10" s="6">
        <v>5</v>
      </c>
      <c r="O10" s="6">
        <f t="shared" si="2"/>
        <v>5.8823529411764705E-2</v>
      </c>
      <c r="P10" s="6">
        <v>6</v>
      </c>
      <c r="Q10" s="6">
        <f t="shared" si="3"/>
        <v>0.1276595744680851</v>
      </c>
      <c r="R10" s="29">
        <f>(Q10+O10+M10+K10)/4</f>
        <v>6.6357618075225611E-2</v>
      </c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>
        <v>9</v>
      </c>
      <c r="B11" s="1" t="s">
        <v>18</v>
      </c>
      <c r="C11" s="1">
        <v>18.847759379999999</v>
      </c>
      <c r="D11" s="1" t="s">
        <v>19</v>
      </c>
      <c r="E11" s="1" t="s">
        <v>6</v>
      </c>
      <c r="F11" s="1" t="s">
        <v>79</v>
      </c>
      <c r="G11" s="1" t="s">
        <v>81</v>
      </c>
      <c r="H11" s="1" t="s">
        <v>93</v>
      </c>
      <c r="S11" s="7"/>
      <c r="T11" s="7"/>
      <c r="U11" s="7"/>
      <c r="V11" s="7"/>
      <c r="W11" s="7"/>
      <c r="X11" s="7"/>
      <c r="Y11" s="7"/>
      <c r="Z11" s="7"/>
    </row>
    <row r="12" spans="1:26" x14ac:dyDescent="0.25">
      <c r="B12" s="1" t="s">
        <v>169</v>
      </c>
      <c r="C12" s="1"/>
      <c r="D12" s="1" t="s">
        <v>19</v>
      </c>
      <c r="E12" s="1" t="s">
        <v>86</v>
      </c>
      <c r="F12" s="1"/>
      <c r="G12" s="1"/>
      <c r="H12" s="1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>
        <v>10</v>
      </c>
      <c r="B13" t="s">
        <v>20</v>
      </c>
      <c r="C13">
        <v>23.046564750000002</v>
      </c>
      <c r="D13" t="s">
        <v>21</v>
      </c>
      <c r="E13" t="s">
        <v>6</v>
      </c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>
        <v>11</v>
      </c>
      <c r="B14" t="s">
        <v>22</v>
      </c>
      <c r="C14">
        <v>21.158425040000001</v>
      </c>
      <c r="D14" t="s">
        <v>23</v>
      </c>
      <c r="E14" t="s">
        <v>6</v>
      </c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>
        <v>12</v>
      </c>
      <c r="B15" t="s">
        <v>24</v>
      </c>
      <c r="C15">
        <v>24.303723260000002</v>
      </c>
      <c r="D15" t="s">
        <v>23</v>
      </c>
      <c r="E15" t="s">
        <v>6</v>
      </c>
      <c r="F15" t="s">
        <v>78</v>
      </c>
    </row>
    <row r="16" spans="1:26" x14ac:dyDescent="0.25">
      <c r="A16">
        <v>13</v>
      </c>
      <c r="B16" t="s">
        <v>25</v>
      </c>
      <c r="C16">
        <v>19.343291010000002</v>
      </c>
      <c r="D16" t="s">
        <v>26</v>
      </c>
      <c r="E16" t="s">
        <v>6</v>
      </c>
    </row>
    <row r="17" spans="1:18" x14ac:dyDescent="0.25">
      <c r="A17">
        <v>14</v>
      </c>
      <c r="B17" t="s">
        <v>27</v>
      </c>
      <c r="C17">
        <v>19.96554175</v>
      </c>
      <c r="D17" t="s">
        <v>28</v>
      </c>
      <c r="E17" t="s">
        <v>6</v>
      </c>
    </row>
    <row r="18" spans="1:18" x14ac:dyDescent="0.25">
      <c r="A18">
        <v>15</v>
      </c>
      <c r="B18" s="6" t="s">
        <v>29</v>
      </c>
      <c r="C18" s="6">
        <v>18.012639960000001</v>
      </c>
      <c r="D18" s="6" t="s">
        <v>30</v>
      </c>
      <c r="E18" s="6" t="s">
        <v>6</v>
      </c>
      <c r="F18" s="6"/>
      <c r="G18" s="6"/>
      <c r="H18" s="6"/>
      <c r="I18" s="6">
        <v>0</v>
      </c>
      <c r="J18" s="6">
        <v>0</v>
      </c>
      <c r="K18" s="6"/>
      <c r="L18" s="6">
        <v>0</v>
      </c>
      <c r="M18" s="6"/>
      <c r="N18" s="6">
        <v>0</v>
      </c>
      <c r="O18" s="6"/>
      <c r="P18" s="6">
        <v>1</v>
      </c>
      <c r="Q18" s="12">
        <v>0.5</v>
      </c>
    </row>
    <row r="19" spans="1:18" x14ac:dyDescent="0.25">
      <c r="A19">
        <v>16</v>
      </c>
      <c r="B19" s="6" t="s">
        <v>31</v>
      </c>
      <c r="C19" s="6">
        <v>18.245217650000001</v>
      </c>
      <c r="D19" s="6" t="s">
        <v>30</v>
      </c>
      <c r="E19" s="6" t="s">
        <v>6</v>
      </c>
      <c r="F19" s="6"/>
      <c r="G19" s="6"/>
      <c r="H19" s="6"/>
      <c r="I19" s="6">
        <v>0</v>
      </c>
      <c r="J19" s="6">
        <v>0</v>
      </c>
      <c r="K19" s="6"/>
      <c r="L19" s="6">
        <v>0</v>
      </c>
      <c r="M19" s="6"/>
      <c r="N19" s="6">
        <v>0</v>
      </c>
      <c r="O19" s="6"/>
      <c r="P19" s="6">
        <v>1</v>
      </c>
      <c r="Q19" s="12">
        <v>0.5</v>
      </c>
    </row>
    <row r="20" spans="1:18" x14ac:dyDescent="0.25">
      <c r="A20">
        <v>17</v>
      </c>
      <c r="B20" t="s">
        <v>32</v>
      </c>
      <c r="C20">
        <v>17.671881110000001</v>
      </c>
      <c r="D20" t="s">
        <v>33</v>
      </c>
      <c r="E20" t="s">
        <v>6</v>
      </c>
    </row>
    <row r="21" spans="1:18" x14ac:dyDescent="0.25">
      <c r="A21">
        <v>18</v>
      </c>
      <c r="B21" s="6" t="s">
        <v>34</v>
      </c>
      <c r="C21" s="6">
        <v>19.290523499999999</v>
      </c>
      <c r="D21" s="6" t="s">
        <v>35</v>
      </c>
      <c r="E21" s="6" t="s">
        <v>6</v>
      </c>
      <c r="F21" s="6"/>
      <c r="G21" s="6"/>
      <c r="H21" s="6"/>
      <c r="I21" s="25">
        <v>704</v>
      </c>
      <c r="J21" s="25">
        <v>45800.1</v>
      </c>
      <c r="K21" s="25">
        <f>I21/($I$21+$I$22)</f>
        <v>0.9604365620736699</v>
      </c>
      <c r="L21" s="6">
        <v>895</v>
      </c>
      <c r="M21" s="25">
        <f>L21/($L$21+$L$22)</f>
        <v>0.73360655737704916</v>
      </c>
      <c r="N21" s="6">
        <v>457</v>
      </c>
      <c r="O21" s="25">
        <f>N21/($N$21+$N$22)</f>
        <v>0.44585365853658537</v>
      </c>
      <c r="P21" s="6">
        <v>4137</v>
      </c>
      <c r="Q21" s="25">
        <f>P21/($P$21+$P$22)</f>
        <v>0.5534448160535117</v>
      </c>
      <c r="R21" s="29">
        <f>(Q21+O21+M21+K21)/4</f>
        <v>0.67333539851020396</v>
      </c>
    </row>
    <row r="22" spans="1:18" x14ac:dyDescent="0.25">
      <c r="A22">
        <v>19</v>
      </c>
      <c r="B22" s="6" t="s">
        <v>36</v>
      </c>
      <c r="C22" s="6">
        <v>17.54460027</v>
      </c>
      <c r="D22" s="6" t="s">
        <v>35</v>
      </c>
      <c r="E22" s="6" t="s">
        <v>6</v>
      </c>
      <c r="F22" s="6"/>
      <c r="G22" s="6"/>
      <c r="H22" s="6"/>
      <c r="I22" s="26">
        <v>29</v>
      </c>
      <c r="J22" s="26">
        <v>1050.6999999999998</v>
      </c>
      <c r="K22" s="25">
        <f t="shared" ref="K22" si="4">I22/($I$21+$I$22)</f>
        <v>3.9563437926330151E-2</v>
      </c>
      <c r="L22" s="6">
        <v>325</v>
      </c>
      <c r="M22" s="25">
        <f>L22/($L$21+$L$22)</f>
        <v>0.26639344262295084</v>
      </c>
      <c r="N22" s="6">
        <v>568</v>
      </c>
      <c r="O22" s="25">
        <f>N22/($N$21+$N$22)</f>
        <v>0.55414634146341468</v>
      </c>
      <c r="P22" s="6">
        <v>3338</v>
      </c>
      <c r="Q22" s="25">
        <f>P22/($P$21+$P$22)</f>
        <v>0.4465551839464883</v>
      </c>
      <c r="R22" s="29">
        <f>(Q22+O22+M22+K22)/4</f>
        <v>0.32666460148979598</v>
      </c>
    </row>
    <row r="23" spans="1:18" x14ac:dyDescent="0.25">
      <c r="A23">
        <v>21</v>
      </c>
      <c r="B23" t="s">
        <v>40</v>
      </c>
      <c r="C23">
        <v>25.794654959999999</v>
      </c>
      <c r="D23" t="s">
        <v>41</v>
      </c>
      <c r="E23" t="s">
        <v>6</v>
      </c>
      <c r="I23">
        <f t="shared" ref="I23:N23" si="5">I21/I22</f>
        <v>24.275862068965516</v>
      </c>
      <c r="J23">
        <f t="shared" si="5"/>
        <v>43.59008280194157</v>
      </c>
      <c r="K23" s="25"/>
      <c r="L23">
        <f t="shared" si="5"/>
        <v>2.7538461538461538</v>
      </c>
      <c r="N23">
        <f t="shared" si="5"/>
        <v>0.80457746478873238</v>
      </c>
      <c r="P23">
        <f>P21/P22</f>
        <v>1.2393648891551827</v>
      </c>
      <c r="Q23" t="s">
        <v>109</v>
      </c>
    </row>
    <row r="24" spans="1:18" x14ac:dyDescent="0.25">
      <c r="A24">
        <v>22</v>
      </c>
      <c r="B24" t="s">
        <v>42</v>
      </c>
      <c r="C24">
        <v>19.43726552</v>
      </c>
      <c r="D24" t="s">
        <v>43</v>
      </c>
      <c r="E24" t="s">
        <v>6</v>
      </c>
    </row>
    <row r="25" spans="1:18" x14ac:dyDescent="0.25">
      <c r="A25">
        <v>23</v>
      </c>
      <c r="B25" t="s">
        <v>44</v>
      </c>
      <c r="C25">
        <v>24.90816822</v>
      </c>
      <c r="D25" t="s">
        <v>45</v>
      </c>
      <c r="E25" t="s">
        <v>6</v>
      </c>
    </row>
    <row r="26" spans="1:18" x14ac:dyDescent="0.25">
      <c r="A26">
        <v>24</v>
      </c>
      <c r="B26" s="1" t="s">
        <v>46</v>
      </c>
      <c r="C26" s="1">
        <v>26.653382700000002</v>
      </c>
      <c r="D26" s="1" t="s">
        <v>47</v>
      </c>
      <c r="E26" s="1" t="s">
        <v>6</v>
      </c>
      <c r="F26" s="1" t="s">
        <v>79</v>
      </c>
      <c r="G26" s="1" t="s">
        <v>82</v>
      </c>
      <c r="H26" s="1" t="s">
        <v>93</v>
      </c>
    </row>
    <row r="27" spans="1:18" x14ac:dyDescent="0.25">
      <c r="B27" s="1" t="s">
        <v>116</v>
      </c>
      <c r="C27" s="1"/>
      <c r="D27" s="1" t="s">
        <v>47</v>
      </c>
      <c r="E27" s="1" t="s">
        <v>86</v>
      </c>
      <c r="F27" s="1" t="s">
        <v>117</v>
      </c>
      <c r="G27" s="1"/>
      <c r="H27" s="1"/>
    </row>
    <row r="28" spans="1:18" x14ac:dyDescent="0.25">
      <c r="B28" s="1" t="s">
        <v>114</v>
      </c>
      <c r="C28" s="1"/>
      <c r="D28" s="1" t="s">
        <v>47</v>
      </c>
      <c r="E28" s="1" t="s">
        <v>86</v>
      </c>
      <c r="F28" s="1" t="s">
        <v>115</v>
      </c>
      <c r="G28" s="1"/>
      <c r="H28" s="1"/>
    </row>
    <row r="29" spans="1:18" x14ac:dyDescent="0.25">
      <c r="B29" s="1" t="s">
        <v>118</v>
      </c>
      <c r="C29" s="1"/>
      <c r="D29" s="1" t="s">
        <v>47</v>
      </c>
      <c r="E29" s="1" t="s">
        <v>86</v>
      </c>
      <c r="F29" s="1" t="s">
        <v>119</v>
      </c>
      <c r="G29" s="1"/>
      <c r="H29" s="1"/>
    </row>
    <row r="30" spans="1:18" x14ac:dyDescent="0.25">
      <c r="B30" s="1" t="s">
        <v>112</v>
      </c>
      <c r="C30" s="1"/>
      <c r="D30" s="1" t="s">
        <v>47</v>
      </c>
      <c r="E30" s="1" t="s">
        <v>86</v>
      </c>
      <c r="F30" s="1" t="s">
        <v>113</v>
      </c>
      <c r="G30" s="1"/>
      <c r="H30" s="1"/>
    </row>
    <row r="31" spans="1:18" x14ac:dyDescent="0.25">
      <c r="A31">
        <v>25</v>
      </c>
      <c r="B31" s="1" t="s">
        <v>48</v>
      </c>
      <c r="C31" s="1">
        <v>25.620201789999999</v>
      </c>
      <c r="D31" s="1" t="s">
        <v>47</v>
      </c>
      <c r="E31" s="1" t="s">
        <v>6</v>
      </c>
      <c r="F31" s="1" t="s">
        <v>79</v>
      </c>
    </row>
    <row r="32" spans="1:18" x14ac:dyDescent="0.25">
      <c r="A32">
        <v>26</v>
      </c>
      <c r="B32" t="s">
        <v>49</v>
      </c>
      <c r="C32">
        <v>18.864088639999999</v>
      </c>
      <c r="D32" t="s">
        <v>50</v>
      </c>
      <c r="E32" t="s">
        <v>6</v>
      </c>
    </row>
    <row r="33" spans="1:18" x14ac:dyDescent="0.25">
      <c r="A33">
        <v>28</v>
      </c>
      <c r="B33" t="s">
        <v>53</v>
      </c>
      <c r="C33">
        <v>26.731359080000001</v>
      </c>
      <c r="D33" t="s">
        <v>54</v>
      </c>
      <c r="E33" t="s">
        <v>6</v>
      </c>
    </row>
    <row r="34" spans="1:18" x14ac:dyDescent="0.25">
      <c r="A34">
        <v>29</v>
      </c>
      <c r="B34" t="s">
        <v>55</v>
      </c>
      <c r="C34">
        <v>15.545682149999999</v>
      </c>
      <c r="D34" t="s">
        <v>56</v>
      </c>
      <c r="E34" t="s">
        <v>6</v>
      </c>
    </row>
    <row r="35" spans="1:18" x14ac:dyDescent="0.25">
      <c r="A35">
        <v>33</v>
      </c>
      <c r="B35" s="6" t="s">
        <v>61</v>
      </c>
      <c r="C35" s="6">
        <v>19.318203660000002</v>
      </c>
      <c r="D35" s="6" t="s">
        <v>62</v>
      </c>
      <c r="E35" s="6" t="s">
        <v>6</v>
      </c>
      <c r="F35" s="6"/>
      <c r="G35" s="6"/>
      <c r="H35" s="6"/>
      <c r="I35" s="6">
        <v>5636</v>
      </c>
      <c r="J35" s="6">
        <v>68810.590000000011</v>
      </c>
      <c r="K35" s="25">
        <f>I35/($I$35+$I$36)</f>
        <v>0.94405360134003347</v>
      </c>
      <c r="L35" s="6">
        <v>3029</v>
      </c>
      <c r="M35" s="25">
        <f>L35/($L$35+$L$36)</f>
        <v>0.67146974063400577</v>
      </c>
      <c r="N35" s="6">
        <v>12</v>
      </c>
      <c r="O35" s="25">
        <f>N35/($N$35+$N$36)</f>
        <v>7.8999341672152737E-3</v>
      </c>
      <c r="P35" s="6">
        <v>473</v>
      </c>
      <c r="Q35" s="25">
        <f>P35/($P$35+$P$36)</f>
        <v>0.17402501839587933</v>
      </c>
      <c r="R35" s="29">
        <f>(Q35+O35+M35+K35)/4</f>
        <v>0.44936207363428349</v>
      </c>
    </row>
    <row r="36" spans="1:18" x14ac:dyDescent="0.25">
      <c r="A36">
        <v>34</v>
      </c>
      <c r="B36" s="6" t="s">
        <v>63</v>
      </c>
      <c r="C36" s="6">
        <v>19.37719075</v>
      </c>
      <c r="D36" s="6" t="s">
        <v>62</v>
      </c>
      <c r="E36" s="6" t="s">
        <v>6</v>
      </c>
      <c r="F36" s="6"/>
      <c r="G36" s="6"/>
      <c r="H36" s="6"/>
      <c r="I36" s="6">
        <v>334</v>
      </c>
      <c r="J36" s="6">
        <v>2510.3999999999996</v>
      </c>
      <c r="K36" s="25">
        <f>I36/($I$35+$I$36)</f>
        <v>5.5946398659966499E-2</v>
      </c>
      <c r="L36" s="6">
        <v>1482</v>
      </c>
      <c r="M36" s="25">
        <f>L36/($L$35+$L$36)</f>
        <v>0.32853025936599423</v>
      </c>
      <c r="N36" s="6">
        <v>1507</v>
      </c>
      <c r="O36" s="25">
        <f>N36/($N$35+$N$36)</f>
        <v>0.99210006583278476</v>
      </c>
      <c r="P36" s="6">
        <v>2245</v>
      </c>
      <c r="Q36" s="25">
        <f>P36/($P$35+$P$36)</f>
        <v>0.82597498160412064</v>
      </c>
      <c r="R36" s="29">
        <f>(Q36+O36+M36+K36)/4</f>
        <v>0.55063792636571651</v>
      </c>
    </row>
    <row r="37" spans="1:18" x14ac:dyDescent="0.25">
      <c r="A37">
        <v>36</v>
      </c>
      <c r="B37" t="s">
        <v>66</v>
      </c>
      <c r="C37">
        <v>12.49549431</v>
      </c>
      <c r="D37" t="s">
        <v>67</v>
      </c>
      <c r="E37" t="s">
        <v>6</v>
      </c>
    </row>
    <row r="38" spans="1:18" x14ac:dyDescent="0.25">
      <c r="A38">
        <v>39</v>
      </c>
      <c r="B38" s="1" t="s">
        <v>71</v>
      </c>
      <c r="C38" s="1">
        <v>17.101317170000002</v>
      </c>
      <c r="D38" s="1" t="s">
        <v>72</v>
      </c>
      <c r="E38" s="1" t="s">
        <v>6</v>
      </c>
      <c r="F38" s="1" t="s">
        <v>79</v>
      </c>
      <c r="G38" s="1"/>
      <c r="H38" s="1" t="s">
        <v>90</v>
      </c>
    </row>
    <row r="39" spans="1:18" x14ac:dyDescent="0.25">
      <c r="B39" s="1" t="s">
        <v>111</v>
      </c>
      <c r="C39" s="1"/>
      <c r="D39" s="1" t="s">
        <v>72</v>
      </c>
      <c r="E39" s="2" t="s">
        <v>86</v>
      </c>
      <c r="F39" s="1"/>
      <c r="G39" s="1" t="s">
        <v>94</v>
      </c>
    </row>
    <row r="40" spans="1:18" x14ac:dyDescent="0.25">
      <c r="A40">
        <v>40</v>
      </c>
      <c r="B40" s="1" t="s">
        <v>73</v>
      </c>
      <c r="C40" s="1">
        <v>19.429043719999999</v>
      </c>
      <c r="D40" s="1" t="s">
        <v>72</v>
      </c>
      <c r="E40" s="1" t="s">
        <v>6</v>
      </c>
      <c r="F40" s="1" t="s">
        <v>79</v>
      </c>
    </row>
    <row r="41" spans="1:18" x14ac:dyDescent="0.25">
      <c r="A41">
        <v>20</v>
      </c>
      <c r="B41" t="s">
        <v>37</v>
      </c>
      <c r="C41">
        <v>25.992006719999999</v>
      </c>
      <c r="D41" t="s">
        <v>38</v>
      </c>
      <c r="E41" t="s">
        <v>39</v>
      </c>
    </row>
    <row r="42" spans="1:18" x14ac:dyDescent="0.25">
      <c r="A42">
        <v>27</v>
      </c>
      <c r="B42" t="s">
        <v>51</v>
      </c>
      <c r="C42">
        <v>26.79732903</v>
      </c>
      <c r="D42" t="s">
        <v>52</v>
      </c>
      <c r="E42" t="s">
        <v>39</v>
      </c>
    </row>
    <row r="43" spans="1:18" x14ac:dyDescent="0.25">
      <c r="A43">
        <v>30</v>
      </c>
      <c r="B43" s="1" t="s">
        <v>57</v>
      </c>
      <c r="C43" s="1">
        <v>20.720756160000001</v>
      </c>
      <c r="D43" s="1" t="s">
        <v>58</v>
      </c>
      <c r="E43" s="2" t="s">
        <v>84</v>
      </c>
      <c r="F43" s="1" t="s">
        <v>79</v>
      </c>
      <c r="G43" s="1" t="s">
        <v>83</v>
      </c>
      <c r="H43" s="1" t="s">
        <v>108</v>
      </c>
      <c r="I43" s="6">
        <v>42</v>
      </c>
      <c r="J43" s="6">
        <v>3564.8999999999996</v>
      </c>
      <c r="K43" s="7"/>
    </row>
    <row r="44" spans="1:18" x14ac:dyDescent="0.25">
      <c r="A44">
        <v>31</v>
      </c>
      <c r="B44" s="1" t="s">
        <v>59</v>
      </c>
      <c r="C44" s="1">
        <v>26.069044030000001</v>
      </c>
      <c r="D44" s="1" t="s">
        <v>58</v>
      </c>
      <c r="E44" s="1" t="s">
        <v>39</v>
      </c>
      <c r="F44" s="1" t="s">
        <v>79</v>
      </c>
      <c r="I44" s="6">
        <v>39</v>
      </c>
      <c r="J44" s="6">
        <v>1069.2</v>
      </c>
      <c r="K44" s="7"/>
    </row>
    <row r="45" spans="1:18" x14ac:dyDescent="0.25">
      <c r="A45">
        <v>32</v>
      </c>
      <c r="B45" s="1" t="s">
        <v>60</v>
      </c>
      <c r="C45" s="1">
        <v>20.842530849999999</v>
      </c>
      <c r="D45" s="1" t="s">
        <v>58</v>
      </c>
      <c r="E45" s="2" t="s">
        <v>84</v>
      </c>
      <c r="F45" s="1" t="s">
        <v>79</v>
      </c>
    </row>
    <row r="46" spans="1:18" x14ac:dyDescent="0.25">
      <c r="A46">
        <v>35</v>
      </c>
      <c r="B46" t="s">
        <v>64</v>
      </c>
      <c r="C46">
        <v>27.04527422</v>
      </c>
      <c r="D46" t="s">
        <v>65</v>
      </c>
      <c r="E46" t="s">
        <v>39</v>
      </c>
    </row>
    <row r="47" spans="1:18" x14ac:dyDescent="0.25">
      <c r="A47">
        <v>37</v>
      </c>
      <c r="B47" s="1" t="s">
        <v>68</v>
      </c>
      <c r="C47" s="1">
        <v>26.91486351</v>
      </c>
      <c r="D47" s="1" t="s">
        <v>69</v>
      </c>
      <c r="E47" s="1" t="s">
        <v>39</v>
      </c>
      <c r="F47" s="1" t="s">
        <v>79</v>
      </c>
      <c r="G47" s="1" t="s">
        <v>85</v>
      </c>
      <c r="H47" s="1" t="s">
        <v>89</v>
      </c>
    </row>
    <row r="48" spans="1:18" x14ac:dyDescent="0.25">
      <c r="A48">
        <v>38</v>
      </c>
      <c r="B48" s="1" t="s">
        <v>70</v>
      </c>
      <c r="C48" s="1">
        <v>22.16326488</v>
      </c>
      <c r="D48" s="1" t="s">
        <v>69</v>
      </c>
      <c r="E48" s="2" t="s">
        <v>84</v>
      </c>
      <c r="F48" s="1" t="s">
        <v>79</v>
      </c>
    </row>
    <row r="49" spans="1:17" x14ac:dyDescent="0.25">
      <c r="A49">
        <v>41</v>
      </c>
      <c r="B49" t="s">
        <v>74</v>
      </c>
      <c r="C49">
        <v>27.05034989</v>
      </c>
      <c r="D49" t="s">
        <v>75</v>
      </c>
      <c r="E49" t="s">
        <v>39</v>
      </c>
    </row>
    <row r="50" spans="1:17" x14ac:dyDescent="0.25">
      <c r="A50">
        <v>42</v>
      </c>
      <c r="B50" t="s">
        <v>76</v>
      </c>
      <c r="C50">
        <v>23.09348636</v>
      </c>
      <c r="D50" t="s">
        <v>77</v>
      </c>
      <c r="E50" t="s">
        <v>39</v>
      </c>
      <c r="L50" s="5" t="s">
        <v>102</v>
      </c>
      <c r="M50" s="5"/>
      <c r="N50" s="5">
        <v>2000</v>
      </c>
      <c r="O50" s="5"/>
      <c r="P50" s="5" t="s">
        <v>103</v>
      </c>
    </row>
    <row r="51" spans="1:17" x14ac:dyDescent="0.25">
      <c r="B51" s="3" t="s">
        <v>87</v>
      </c>
      <c r="C51" s="1"/>
      <c r="D51" s="1" t="s">
        <v>88</v>
      </c>
      <c r="E51" s="1" t="s">
        <v>6</v>
      </c>
      <c r="F51" s="1" t="s">
        <v>96</v>
      </c>
      <c r="H51" t="s">
        <v>91</v>
      </c>
      <c r="I51">
        <v>110</v>
      </c>
      <c r="J51">
        <v>13264.8</v>
      </c>
      <c r="L51" s="5">
        <v>33</v>
      </c>
      <c r="M51" s="5"/>
      <c r="N51" s="5"/>
      <c r="O51" s="5"/>
      <c r="P51" s="5"/>
      <c r="Q51" s="4"/>
    </row>
    <row r="52" spans="1:17" x14ac:dyDescent="0.25">
      <c r="B52" t="s">
        <v>97</v>
      </c>
      <c r="I52">
        <v>13</v>
      </c>
      <c r="J52">
        <v>4913.8999999999996</v>
      </c>
      <c r="L52" s="5">
        <v>8</v>
      </c>
      <c r="M52" s="5"/>
      <c r="N52" s="5">
        <v>6</v>
      </c>
      <c r="O52" s="5"/>
      <c r="P52" s="5">
        <v>1</v>
      </c>
      <c r="Q52" s="4"/>
    </row>
    <row r="53" spans="1:17" x14ac:dyDescent="0.25">
      <c r="B53" t="s">
        <v>98</v>
      </c>
      <c r="I53">
        <v>18</v>
      </c>
      <c r="J53">
        <v>153236.5</v>
      </c>
      <c r="L53" s="5">
        <v>76</v>
      </c>
      <c r="M53" s="5"/>
      <c r="N53" s="5">
        <v>2</v>
      </c>
      <c r="O53" s="5"/>
      <c r="P53" s="5">
        <v>5</v>
      </c>
      <c r="Q53" s="4"/>
    </row>
    <row r="54" spans="1:17" x14ac:dyDescent="0.25">
      <c r="B54" t="s">
        <v>104</v>
      </c>
      <c r="L54" s="5">
        <v>4</v>
      </c>
      <c r="M54" s="5"/>
      <c r="N54" s="5"/>
      <c r="O54" s="5"/>
      <c r="P54" s="5"/>
      <c r="Q54" s="4"/>
    </row>
    <row r="55" spans="1:17" x14ac:dyDescent="0.25">
      <c r="B55" t="s">
        <v>105</v>
      </c>
      <c r="L55" s="6">
        <v>17</v>
      </c>
      <c r="M55" s="6"/>
      <c r="N55" s="6">
        <v>12</v>
      </c>
      <c r="O55" s="6"/>
      <c r="P55" s="6">
        <v>5</v>
      </c>
      <c r="Q55" s="4"/>
    </row>
    <row r="56" spans="1:17" x14ac:dyDescent="0.25">
      <c r="B56" s="4" t="s">
        <v>106</v>
      </c>
      <c r="L56" s="6">
        <v>3</v>
      </c>
      <c r="M56" s="6"/>
      <c r="N56" s="6"/>
      <c r="O56" s="6"/>
      <c r="P56" s="6"/>
      <c r="Q56" s="4"/>
    </row>
    <row r="57" spans="1:17" x14ac:dyDescent="0.25">
      <c r="B57" t="s">
        <v>107</v>
      </c>
      <c r="L57" s="6">
        <v>3</v>
      </c>
      <c r="M57" s="6"/>
      <c r="N57" s="6"/>
      <c r="O57" s="6"/>
      <c r="P57" s="6">
        <v>1</v>
      </c>
    </row>
  </sheetData>
  <sortState ref="A2:E43">
    <sortCondition ref="E2:E43"/>
  </sortState>
  <mergeCells count="4">
    <mergeCell ref="I1:J1"/>
    <mergeCell ref="L1:P1"/>
    <mergeCell ref="U6:V6"/>
    <mergeCell ref="W6:Y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H63"/>
  <sheetViews>
    <sheetView rightToLeft="1" workbookViewId="0">
      <selection activeCell="G6" sqref="G6:H63"/>
    </sheetView>
  </sheetViews>
  <sheetFormatPr defaultRowHeight="14.25" x14ac:dyDescent="0.2"/>
  <sheetData>
    <row r="5" spans="7:8" ht="15" thickBot="1" x14ac:dyDescent="0.25"/>
    <row r="6" spans="7:8" ht="15.75" thickBot="1" x14ac:dyDescent="0.25">
      <c r="G6" s="15" t="s">
        <v>120</v>
      </c>
      <c r="H6" s="16" t="s">
        <v>121</v>
      </c>
    </row>
    <row r="7" spans="7:8" ht="15" thickBot="1" x14ac:dyDescent="0.25">
      <c r="G7" s="17" t="s">
        <v>132</v>
      </c>
      <c r="H7" s="18" t="s">
        <v>18</v>
      </c>
    </row>
    <row r="8" spans="7:8" ht="15" thickBot="1" x14ac:dyDescent="0.25">
      <c r="G8" s="17" t="s">
        <v>140</v>
      </c>
      <c r="H8" s="18" t="s">
        <v>32</v>
      </c>
    </row>
    <row r="9" spans="7:8" ht="15" thickBot="1" x14ac:dyDescent="0.25">
      <c r="G9" s="17" t="s">
        <v>145</v>
      </c>
      <c r="H9" s="18" t="s">
        <v>37</v>
      </c>
    </row>
    <row r="10" spans="7:8" ht="15" thickBot="1" x14ac:dyDescent="0.25">
      <c r="G10" s="17" t="s">
        <v>143</v>
      </c>
      <c r="H10" s="18" t="s">
        <v>144</v>
      </c>
    </row>
    <row r="11" spans="7:8" ht="15" thickBot="1" x14ac:dyDescent="0.25">
      <c r="G11" s="17" t="s">
        <v>122</v>
      </c>
      <c r="H11" s="18" t="s">
        <v>4</v>
      </c>
    </row>
    <row r="12" spans="7:8" ht="15" thickBot="1" x14ac:dyDescent="0.25">
      <c r="G12" s="17" t="s">
        <v>138</v>
      </c>
      <c r="H12" s="18" t="s">
        <v>139</v>
      </c>
    </row>
    <row r="13" spans="7:8" ht="15" thickBot="1" x14ac:dyDescent="0.25">
      <c r="G13" s="17" t="s">
        <v>133</v>
      </c>
      <c r="H13" s="18" t="s">
        <v>20</v>
      </c>
    </row>
    <row r="14" spans="7:8" ht="15" thickBot="1" x14ac:dyDescent="0.25">
      <c r="G14" s="17" t="s">
        <v>146</v>
      </c>
      <c r="H14" s="18" t="s">
        <v>40</v>
      </c>
    </row>
    <row r="15" spans="7:8" ht="15" thickBot="1" x14ac:dyDescent="0.25">
      <c r="G15" s="17" t="s">
        <v>147</v>
      </c>
      <c r="H15" s="18" t="s">
        <v>42</v>
      </c>
    </row>
    <row r="16" spans="7:8" ht="15" thickBot="1" x14ac:dyDescent="0.25">
      <c r="G16" s="17" t="s">
        <v>127</v>
      </c>
      <c r="H16" s="18" t="s">
        <v>11</v>
      </c>
    </row>
    <row r="17" spans="7:8" ht="15" thickBot="1" x14ac:dyDescent="0.25">
      <c r="G17" s="17" t="s">
        <v>153</v>
      </c>
      <c r="H17" s="18" t="s">
        <v>53</v>
      </c>
    </row>
    <row r="18" spans="7:8" ht="15" thickBot="1" x14ac:dyDescent="0.25">
      <c r="G18" s="17" t="s">
        <v>167</v>
      </c>
      <c r="H18" s="18" t="s">
        <v>168</v>
      </c>
    </row>
    <row r="19" spans="7:8" ht="15" thickBot="1" x14ac:dyDescent="0.25">
      <c r="G19" s="17" t="s">
        <v>134</v>
      </c>
      <c r="H19" s="18" t="s">
        <v>135</v>
      </c>
    </row>
    <row r="20" spans="7:8" ht="15" thickBot="1" x14ac:dyDescent="0.25">
      <c r="G20" s="17" t="s">
        <v>161</v>
      </c>
      <c r="H20" s="18" t="s">
        <v>162</v>
      </c>
    </row>
    <row r="21" spans="7:8" ht="15" thickBot="1" x14ac:dyDescent="0.25">
      <c r="G21" s="17" t="s">
        <v>155</v>
      </c>
      <c r="H21" s="18" t="s">
        <v>156</v>
      </c>
    </row>
    <row r="22" spans="7:8" ht="15" thickBot="1" x14ac:dyDescent="0.25">
      <c r="G22" s="17" t="s">
        <v>137</v>
      </c>
      <c r="H22" s="18" t="s">
        <v>27</v>
      </c>
    </row>
    <row r="23" spans="7:8" ht="15" thickBot="1" x14ac:dyDescent="0.25">
      <c r="G23" s="17" t="s">
        <v>123</v>
      </c>
      <c r="H23" s="18" t="s">
        <v>7</v>
      </c>
    </row>
    <row r="24" spans="7:8" ht="15" thickBot="1" x14ac:dyDescent="0.25">
      <c r="G24" s="17" t="s">
        <v>160</v>
      </c>
      <c r="H24" s="18" t="s">
        <v>66</v>
      </c>
    </row>
    <row r="25" spans="7:8" ht="15" thickBot="1" x14ac:dyDescent="0.25">
      <c r="G25" s="17" t="s">
        <v>152</v>
      </c>
      <c r="H25" s="18" t="s">
        <v>51</v>
      </c>
    </row>
    <row r="26" spans="7:8" ht="15" thickBot="1" x14ac:dyDescent="0.25">
      <c r="G26" s="17" t="s">
        <v>165</v>
      </c>
      <c r="H26" s="18" t="s">
        <v>74</v>
      </c>
    </row>
    <row r="27" spans="7:8" ht="15" thickBot="1" x14ac:dyDescent="0.25">
      <c r="G27" s="17" t="s">
        <v>126</v>
      </c>
      <c r="H27" s="18" t="s">
        <v>9</v>
      </c>
    </row>
    <row r="28" spans="7:8" ht="15" thickBot="1" x14ac:dyDescent="0.25">
      <c r="G28" s="17" t="s">
        <v>157</v>
      </c>
      <c r="H28" s="18" t="s">
        <v>158</v>
      </c>
    </row>
    <row r="29" spans="7:8" ht="15" thickBot="1" x14ac:dyDescent="0.25">
      <c r="G29" s="17" t="s">
        <v>130</v>
      </c>
      <c r="H29" s="18" t="s">
        <v>131</v>
      </c>
    </row>
    <row r="30" spans="7:8" ht="15" thickBot="1" x14ac:dyDescent="0.25">
      <c r="G30" s="17" t="s">
        <v>149</v>
      </c>
      <c r="H30" s="18" t="s">
        <v>150</v>
      </c>
    </row>
    <row r="31" spans="7:8" ht="15" thickBot="1" x14ac:dyDescent="0.25">
      <c r="G31" s="17" t="s">
        <v>154</v>
      </c>
      <c r="H31" s="18" t="s">
        <v>55</v>
      </c>
    </row>
    <row r="32" spans="7:8" ht="15" thickBot="1" x14ac:dyDescent="0.25">
      <c r="G32" s="17" t="s">
        <v>148</v>
      </c>
      <c r="H32" s="18" t="s">
        <v>44</v>
      </c>
    </row>
    <row r="33" spans="7:8" ht="15" thickBot="1" x14ac:dyDescent="0.25">
      <c r="G33" s="17" t="s">
        <v>136</v>
      </c>
      <c r="H33" s="18" t="s">
        <v>25</v>
      </c>
    </row>
    <row r="34" spans="7:8" ht="15" thickBot="1" x14ac:dyDescent="0.25">
      <c r="G34" s="17" t="s">
        <v>141</v>
      </c>
      <c r="H34" s="18" t="s">
        <v>142</v>
      </c>
    </row>
    <row r="35" spans="7:8" ht="15" thickBot="1" x14ac:dyDescent="0.25">
      <c r="G35" s="17" t="s">
        <v>166</v>
      </c>
      <c r="H35" s="18" t="s">
        <v>76</v>
      </c>
    </row>
    <row r="36" spans="7:8" ht="15.75" thickBot="1" x14ac:dyDescent="0.25">
      <c r="G36" s="17" t="s">
        <v>163</v>
      </c>
      <c r="H36" s="18" t="s">
        <v>164</v>
      </c>
    </row>
    <row r="37" spans="7:8" ht="15" thickBot="1" x14ac:dyDescent="0.25">
      <c r="G37" s="17" t="s">
        <v>124</v>
      </c>
      <c r="H37" s="18" t="s">
        <v>125</v>
      </c>
    </row>
    <row r="38" spans="7:8" ht="15" thickBot="1" x14ac:dyDescent="0.25">
      <c r="G38" s="17" t="s">
        <v>159</v>
      </c>
      <c r="H38" s="18" t="s">
        <v>64</v>
      </c>
    </row>
    <row r="39" spans="7:8" ht="15" thickBot="1" x14ac:dyDescent="0.25">
      <c r="G39" s="17" t="s">
        <v>128</v>
      </c>
      <c r="H39" s="18" t="s">
        <v>129</v>
      </c>
    </row>
    <row r="40" spans="7:8" ht="15" thickBot="1" x14ac:dyDescent="0.25">
      <c r="G40" s="17" t="s">
        <v>151</v>
      </c>
      <c r="H40" s="18" t="s">
        <v>49</v>
      </c>
    </row>
    <row r="41" spans="7:8" ht="15.75" thickBot="1" x14ac:dyDescent="0.25">
      <c r="G41" s="19"/>
      <c r="H41" s="20"/>
    </row>
    <row r="42" spans="7:8" ht="15.75" thickBot="1" x14ac:dyDescent="0.25">
      <c r="G42" s="19"/>
      <c r="H42" s="20"/>
    </row>
    <row r="43" spans="7:8" ht="15.75" thickBot="1" x14ac:dyDescent="0.25">
      <c r="G43" s="19"/>
      <c r="H43" s="20"/>
    </row>
    <row r="44" spans="7:8" ht="15.75" thickBot="1" x14ac:dyDescent="0.25">
      <c r="G44" s="19"/>
      <c r="H44" s="20"/>
    </row>
    <row r="45" spans="7:8" ht="15.75" thickBot="1" x14ac:dyDescent="0.25">
      <c r="G45" s="19"/>
      <c r="H45" s="20"/>
    </row>
    <row r="46" spans="7:8" ht="15.75" thickBot="1" x14ac:dyDescent="0.25">
      <c r="G46" s="19"/>
      <c r="H46" s="20"/>
    </row>
    <row r="47" spans="7:8" ht="15.75" thickBot="1" x14ac:dyDescent="0.25">
      <c r="G47" s="19"/>
      <c r="H47" s="20"/>
    </row>
    <row r="48" spans="7:8" ht="15.75" thickBot="1" x14ac:dyDescent="0.25">
      <c r="G48" s="19"/>
      <c r="H48" s="20"/>
    </row>
    <row r="49" spans="7:8" ht="15.75" thickBot="1" x14ac:dyDescent="0.25">
      <c r="G49" s="19"/>
      <c r="H49" s="20"/>
    </row>
    <row r="50" spans="7:8" ht="15.75" thickBot="1" x14ac:dyDescent="0.25">
      <c r="G50" s="19"/>
      <c r="H50" s="20"/>
    </row>
    <row r="51" spans="7:8" ht="15.75" thickBot="1" x14ac:dyDescent="0.25">
      <c r="G51" s="19"/>
      <c r="H51" s="20"/>
    </row>
    <row r="52" spans="7:8" ht="15.75" thickBot="1" x14ac:dyDescent="0.25">
      <c r="G52" s="19"/>
      <c r="H52" s="20"/>
    </row>
    <row r="53" spans="7:8" ht="15.75" thickBot="1" x14ac:dyDescent="0.25">
      <c r="G53" s="19"/>
      <c r="H53" s="20"/>
    </row>
    <row r="54" spans="7:8" ht="15.75" thickBot="1" x14ac:dyDescent="0.25">
      <c r="G54" s="19"/>
      <c r="H54" s="20"/>
    </row>
    <row r="55" spans="7:8" ht="15.75" thickBot="1" x14ac:dyDescent="0.25">
      <c r="G55" s="19"/>
      <c r="H55" s="20"/>
    </row>
    <row r="56" spans="7:8" ht="15.75" thickBot="1" x14ac:dyDescent="0.25">
      <c r="G56" s="19"/>
      <c r="H56" s="20"/>
    </row>
    <row r="57" spans="7:8" ht="15.75" thickBot="1" x14ac:dyDescent="0.25">
      <c r="G57" s="19"/>
      <c r="H57" s="20"/>
    </row>
    <row r="58" spans="7:8" ht="15.75" thickBot="1" x14ac:dyDescent="0.25">
      <c r="G58" s="19"/>
      <c r="H58" s="20"/>
    </row>
    <row r="59" spans="7:8" ht="15.75" thickBot="1" x14ac:dyDescent="0.25">
      <c r="G59" s="19"/>
      <c r="H59" s="20"/>
    </row>
    <row r="60" spans="7:8" ht="15.75" thickBot="1" x14ac:dyDescent="0.25">
      <c r="G60" s="19"/>
      <c r="H60" s="20"/>
    </row>
    <row r="61" spans="7:8" ht="15.75" thickBot="1" x14ac:dyDescent="0.25">
      <c r="G61" s="19"/>
      <c r="H61" s="20"/>
    </row>
    <row r="62" spans="7:8" ht="15" thickBot="1" x14ac:dyDescent="0.25">
      <c r="G62" s="17"/>
      <c r="H62" s="18"/>
    </row>
    <row r="63" spans="7:8" ht="15" thickBot="1" x14ac:dyDescent="0.25">
      <c r="G63" s="17"/>
      <c r="H63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mean_temp_prefference_new chack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</dc:creator>
  <cp:lastModifiedBy>Admin</cp:lastModifiedBy>
  <dcterms:created xsi:type="dcterms:W3CDTF">2018-11-21T13:23:53Z</dcterms:created>
  <dcterms:modified xsi:type="dcterms:W3CDTF">2019-01-03T09:04:30Z</dcterms:modified>
</cp:coreProperties>
</file>