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rogrammer\Documents\darta\"/>
    </mc:Choice>
  </mc:AlternateContent>
  <bookViews>
    <workbookView xWindow="0" yWindow="0" windowWidth="28800" windowHeight="12330" activeTab="5"/>
  </bookViews>
  <sheets>
    <sheet name="Agents" sheetId="3" r:id="rId1"/>
    <sheet name="AgentTypes" sheetId="4" r:id="rId2"/>
    <sheet name="Products" sheetId="5" r:id="rId3"/>
    <sheet name="ProductType" sheetId="6" r:id="rId4"/>
    <sheet name="WorkShops" sheetId="7" r:id="rId5"/>
    <sheet name="SellHistories" sheetId="8" r:id="rId6"/>
  </sheets>
  <definedNames>
    <definedName name="ExternalData_1" localSheetId="0" hidden="1">Agents!$A$1:$L$101</definedName>
    <definedName name="ExternalData_1" localSheetId="2" hidden="1">Products!$A$1:$H$51</definedName>
    <definedName name="ExternalData_1" localSheetId="5" hidden="1">SellHistories!$B$1:$G$101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</calcChain>
</file>

<file path=xl/connections.xml><?xml version="1.0" encoding="utf-8"?>
<connections xmlns="http://schemas.openxmlformats.org/spreadsheetml/2006/main">
  <connection id="1" keepAlive="1" name="Запрос — agents_k_import" description="Соединение с запросом &quot;agents_k_import&quot; в книге." type="5" refreshedVersion="6" background="1" saveData="1">
    <dbPr connection="Provider=Microsoft.Mashup.OleDb.1;Data Source=$Workbook$;Location=agents_k_import;Extended Properties=&quot;&quot;" command="SELECT * FROM [agents_k_import]"/>
  </connection>
  <connection id="2" keepAlive="1" name="Запрос — products_short_k_import" description="Соединение с запросом &quot;products_short_k_import&quot; в книге." type="5" refreshedVersion="6" background="1" saveData="1">
    <dbPr connection="Provider=Microsoft.Mashup.OleDb.1;Data Source=$Workbook$;Location=products_short_k_import;Extended Properties=&quot;&quot;" command="SELECT * FROM [products_short_k_import]"/>
  </connection>
  <connection id="3" keepAlive="1" name="Запрос — Лист1 (2)" description="Соединение с запросом &quot;Лист1 (2)&quot; в книге." type="5" refreshedVersion="6" background="1" saveData="1">
    <dbPr connection="Provider=Microsoft.Mashup.OleDb.1;Data Source=$Workbook$;Location=Лист1 (2);Extended Properties=&quot;&quot;" command="SELECT * FROM [Лист1 (2)]"/>
  </connection>
</connections>
</file>

<file path=xl/sharedStrings.xml><?xml version="1.0" encoding="utf-8"?>
<sst xmlns="http://schemas.openxmlformats.org/spreadsheetml/2006/main" count="1034" uniqueCount="680">
  <si>
    <t>Продукция</t>
  </si>
  <si>
    <t>Наименование агента</t>
  </si>
  <si>
    <t>Попрыгунчик для кошечек 2604</t>
  </si>
  <si>
    <t>КазаньТекстиль</t>
  </si>
  <si>
    <t>Попрыгунчик для собачек 5754</t>
  </si>
  <si>
    <t>Компания ФинансСервис</t>
  </si>
  <si>
    <t>Попрыгунчик для собачек 4485</t>
  </si>
  <si>
    <t>РемГаражЛифт</t>
  </si>
  <si>
    <t>Попрыгун 6412</t>
  </si>
  <si>
    <t>Радио</t>
  </si>
  <si>
    <t>Попрыгунчик детский красный 3839</t>
  </si>
  <si>
    <t>Орион</t>
  </si>
  <si>
    <t>Попрыгунчик детский красный 1289</t>
  </si>
  <si>
    <t>РемСантехОмскБанк</t>
  </si>
  <si>
    <t>Попрыгунчик детский красный 1740</t>
  </si>
  <si>
    <t>Газ</t>
  </si>
  <si>
    <t>Попрыгунчик детский розовый 1657</t>
  </si>
  <si>
    <t>Попрыгунчик детский желтый 6678</t>
  </si>
  <si>
    <t>CибБашкирТекстиль</t>
  </si>
  <si>
    <t>Попрыгунчик детский желтый 6051</t>
  </si>
  <si>
    <t>Компания МясДизайнДизайн</t>
  </si>
  <si>
    <t>Попрыгунчик детский красный 1972</t>
  </si>
  <si>
    <t>Компания Гараж</t>
  </si>
  <si>
    <t>Попрыгунчик детский розовый 6346</t>
  </si>
  <si>
    <t>Попрыгунчик для собачек 4529</t>
  </si>
  <si>
    <t>Креп</t>
  </si>
  <si>
    <t>Попрыгунчик детский 1916</t>
  </si>
  <si>
    <t>ЮпитерЛенГараж-М</t>
  </si>
  <si>
    <t>Тех</t>
  </si>
  <si>
    <t>МетизТехАвтоПроф</t>
  </si>
  <si>
    <t>ГазДизайнЖелДор</t>
  </si>
  <si>
    <t>Попрыгунчик детский желтый 2582</t>
  </si>
  <si>
    <t>Рем</t>
  </si>
  <si>
    <t>МясТрансМоторЛизинг</t>
  </si>
  <si>
    <t>Попрыгунчик для собачек 4387</t>
  </si>
  <si>
    <t>СтройГорНефть</t>
  </si>
  <si>
    <t>КазХоз</t>
  </si>
  <si>
    <t>Шар 4124</t>
  </si>
  <si>
    <t>ТекстильУралАвтоОпт</t>
  </si>
  <si>
    <t>КазЮпитерТомск</t>
  </si>
  <si>
    <t>Попрыгунчик для собачек 4381</t>
  </si>
  <si>
    <t>Компания СервисРадиоГор</t>
  </si>
  <si>
    <t>Попрыгунчик детский красный 5400</t>
  </si>
  <si>
    <t>ЭлектроМоторТрансСнос</t>
  </si>
  <si>
    <t>Попрыгунчик детский красный 3240</t>
  </si>
  <si>
    <t>Попрыгунчик детский розовый 2694</t>
  </si>
  <si>
    <t>Компания КрепЦемент</t>
  </si>
  <si>
    <t>Компания Хмель</t>
  </si>
  <si>
    <t>Попрыгунчик для мальчиков 3929</t>
  </si>
  <si>
    <t>Попрыгунчик детский 6029</t>
  </si>
  <si>
    <t>ВодГараж</t>
  </si>
  <si>
    <t>Попрыгунчик для кошечек 3741</t>
  </si>
  <si>
    <t>Строй</t>
  </si>
  <si>
    <t>Попрыгунчик для девочек 6849</t>
  </si>
  <si>
    <t>Монтаж</t>
  </si>
  <si>
    <t>Попрыгун 2299</t>
  </si>
  <si>
    <t>Попрыгунчик детский розовый 5376</t>
  </si>
  <si>
    <t>CибПивОмскСнаб</t>
  </si>
  <si>
    <t>Попрыгунчик детский красный 6591</t>
  </si>
  <si>
    <t>Попрыгунчик для мальчиков 5389</t>
  </si>
  <si>
    <t>Цемент</t>
  </si>
  <si>
    <t>Попрыгунчик для собачек 3500</t>
  </si>
  <si>
    <t>Компания ТелекомХмельГаражПром</t>
  </si>
  <si>
    <t>Попрыгунчик для девочек 3389</t>
  </si>
  <si>
    <t>Попрыгунчик детский желтый 1371</t>
  </si>
  <si>
    <t>Попрыгунчик для девочек 2311</t>
  </si>
  <si>
    <t>МясРеч</t>
  </si>
  <si>
    <t>Бух</t>
  </si>
  <si>
    <t>Попрыгунчик для мальчиков 4791</t>
  </si>
  <si>
    <t>Компания Монтаж</t>
  </si>
  <si>
    <t>Попрыгун 3016</t>
  </si>
  <si>
    <t>ФинансТелеТверь</t>
  </si>
  <si>
    <t>ТелеГлавВекторСбыт</t>
  </si>
  <si>
    <t>Асбоцемент</t>
  </si>
  <si>
    <t>Попрыгунчик детский 5117</t>
  </si>
  <si>
    <t>Попрыгунчик для кошечек 4740</t>
  </si>
  <si>
    <t>Гор</t>
  </si>
  <si>
    <t>Попрыгунчик детский 2071</t>
  </si>
  <si>
    <t>Попрыгун 6882</t>
  </si>
  <si>
    <t>СантехСеверЛенМашина</t>
  </si>
  <si>
    <t>Попрыгунчик для девочек 1895</t>
  </si>
  <si>
    <t>Попрыгунчик детский 6888</t>
  </si>
  <si>
    <t>РосАвтоМонтаж</t>
  </si>
  <si>
    <t>Попрыгунчик детский розовый 5501</t>
  </si>
  <si>
    <t>ЦементАсбоцемент</t>
  </si>
  <si>
    <t>ЮпитерТяжОрионЭкспедиция</t>
  </si>
  <si>
    <t>БашкирЮпитерТомск</t>
  </si>
  <si>
    <t>Шар 2243</t>
  </si>
  <si>
    <t>ВодТверьХозМашина</t>
  </si>
  <si>
    <t>БашкирФлотМотор-H</t>
  </si>
  <si>
    <t>ЭлектроРемОрионЛизинг</t>
  </si>
  <si>
    <t>Попрыгунчик для мальчиков 3307</t>
  </si>
  <si>
    <t>ГлавITФлотПроф</t>
  </si>
  <si>
    <t>Тип агента</t>
  </si>
  <si>
    <t>МКК</t>
  </si>
  <si>
    <t>МонтажОрионУрал</t>
  </si>
  <si>
    <t>027573, Тамбовская область, город Коломна, ул. Ленина, 20</t>
  </si>
  <si>
    <t>Давыдоваа Нина Евгеньевна</t>
  </si>
  <si>
    <t>МетизСтрой</t>
  </si>
  <si>
    <t>kristina.pakomov@burova.ru</t>
  </si>
  <si>
    <t>254238, Нижегородская область, город Павловский Посад, проезд Балканская, 23</t>
  </si>
  <si>
    <t>Ева Борисовна Беспалова</t>
  </si>
  <si>
    <t>ОАО</t>
  </si>
  <si>
    <t>РадиоСевер</t>
  </si>
  <si>
    <t>maiy.belov@rogov.ru</t>
  </si>
  <si>
    <t>491360, Московская область, город Одинцово, въезд Ленина, 19</t>
  </si>
  <si>
    <t>Карпов Иосиф Максимович</t>
  </si>
  <si>
    <t>ООО</t>
  </si>
  <si>
    <t>Компания КазАлмаз</t>
  </si>
  <si>
    <t>irina.gusina@vlasova.ru</t>
  </si>
  <si>
    <t>8-800-533-24-75</t>
  </si>
  <si>
    <t>848810, Кемеровская область, город Лотошино, пер. Ломоносова, 90</t>
  </si>
  <si>
    <t>Марк Фёдорович Муравьёва</t>
  </si>
  <si>
    <t>nika.nekrasova@kovalev.ru</t>
  </si>
  <si>
    <t>547196, Ульяновская область, город Серебряные Пруды, въезд Балканская, 81</t>
  </si>
  <si>
    <t>Попов Вадим Александрович</t>
  </si>
  <si>
    <t>ЗАО</t>
  </si>
  <si>
    <t>tkrylov@baranova.net</t>
  </si>
  <si>
    <t>145030, Сахалинская область, город Шатура, въезд Гоголя, 79</t>
  </si>
  <si>
    <t>Александра Дмитриевна Ждановаа</t>
  </si>
  <si>
    <t>vasilisa99@belyev.ru</t>
  </si>
  <si>
    <t>731935, Калининградская область, город Павловский Посад, наб. Гагарина, 59</t>
  </si>
  <si>
    <t>Аким Романович Логинова</t>
  </si>
  <si>
    <t>ТверьМетизУралСнос</t>
  </si>
  <si>
    <t>880551, Ленинградская область, город Красногорск, ул. Гоголя, 61</t>
  </si>
  <si>
    <t>Зоя Андреевна Соболева</t>
  </si>
  <si>
    <t>bkozlov@volkov.ru</t>
  </si>
  <si>
    <t>8-800-453-63-45</t>
  </si>
  <si>
    <t>903648, Калужская область, город Воскресенск, пр. Будапештсткая, 91</t>
  </si>
  <si>
    <t>Белоусоваа Ирина Максимовна</t>
  </si>
  <si>
    <t>Флот</t>
  </si>
  <si>
    <t>gerasim.makarov@kornilov.ru</t>
  </si>
  <si>
    <t>8-800-144-25-38</t>
  </si>
  <si>
    <t>505562, Тюменская область, город Наро-Фоминск, пр. Косиора, 11</t>
  </si>
  <si>
    <t>Василий Андреевич Ковалёв</t>
  </si>
  <si>
    <t>evorontova@potapova.ru</t>
  </si>
  <si>
    <t>816260, Ивановская область, город Москва, ул. Гагарина, 31</t>
  </si>
  <si>
    <t>Людмила Александровна Сафонова</t>
  </si>
  <si>
    <t>619540, Курская область, город Раменское, пл. Балканская, 12</t>
  </si>
  <si>
    <t>Воронова Мария Александровна</t>
  </si>
  <si>
    <t>nsitnikov@kovaleva.ru</t>
  </si>
  <si>
    <t>062489, Челябинская область, город Пушкино, въезд Бухарестская, 07</t>
  </si>
  <si>
    <t>Екатерина Фёдоровна Ковалёва</t>
  </si>
  <si>
    <t>Инфо</t>
  </si>
  <si>
    <t>arsenii.mikailova@prokorov.com</t>
  </si>
  <si>
    <t>8-800-793-59-97</t>
  </si>
  <si>
    <t>100469, Рязанская область, город Ногинск, шоссе Гагарина, 57</t>
  </si>
  <si>
    <t>Баранова Виктор Романович</t>
  </si>
  <si>
    <t>anfisa.fedotova@tvetkov.ru</t>
  </si>
  <si>
    <t>594365, Ярославская область, город Павловский Посад, бульвар Космонавтов, 64</t>
  </si>
  <si>
    <t>Тарасова Дан Львович</t>
  </si>
  <si>
    <t>126668, Ростовская область, город Зарайск, наб. Гагарина, 69</t>
  </si>
  <si>
    <t>Костина Татьяна Борисовна</t>
  </si>
  <si>
    <t>Компания Алмаз</t>
  </si>
  <si>
    <t>akalinina@zaitev.ru</t>
  </si>
  <si>
    <t>016215, Воронежская область, город Зарайск, ул. Косиора, 48</t>
  </si>
  <si>
    <t>Фоминаа Лариса Романовна</t>
  </si>
  <si>
    <t>765320, Ивановская область, город Шатура, спуск Гоголя, 88</t>
  </si>
  <si>
    <t>Тамара Дмитриевна Семёноваа</t>
  </si>
  <si>
    <t>МФО</t>
  </si>
  <si>
    <t>066594, Магаданская область, город Шаховская, спуск Сталина, 59</t>
  </si>
  <si>
    <t>Блохина Сергей Максимович</t>
  </si>
  <si>
    <t>ВостокГлав</t>
  </si>
  <si>
    <t>gordei95@kirillov.ru</t>
  </si>
  <si>
    <t>217022, Ростовская область, город Озёры, ул. Домодедовская, 19</t>
  </si>
  <si>
    <t>Инга Фёдоровна Дмитриева</t>
  </si>
  <si>
    <t>ulyna.antonov@noskov.ru</t>
  </si>
  <si>
    <t>252821, Тамбовская область, город Пушкино, ул. Чехова, 40</t>
  </si>
  <si>
    <t>Терентьев Илларион Максимович</t>
  </si>
  <si>
    <t>ЭлектроТранс</t>
  </si>
  <si>
    <t>boleslav.zukova@nikiforova.com</t>
  </si>
  <si>
    <t>434616, Калининградская область, город Павловский Посад, пл. Ладыгина, 83</t>
  </si>
  <si>
    <t>Сава Александрович Титова</t>
  </si>
  <si>
    <t>Электро</t>
  </si>
  <si>
    <t>likacev.makar@antonov.ru</t>
  </si>
  <si>
    <t>966815, Новгородская область, город Одинцово, пр. Космонавтов, 19</t>
  </si>
  <si>
    <t>Шарапова Елена Дмитриевна</t>
  </si>
  <si>
    <t>maiy12@koklov.net</t>
  </si>
  <si>
    <t>376483, Калужская область, город Сергиев Посад, ул. Славы, 09</t>
  </si>
  <si>
    <t>Нонна Львовна Одинцоваа</t>
  </si>
  <si>
    <t>395101, Белгородская область, город Балашиха, бульвар 1905 года, 00</t>
  </si>
  <si>
    <t>Владлена Фёдоровна Ларионоваа</t>
  </si>
  <si>
    <t>ПАО</t>
  </si>
  <si>
    <t>ОрионГлав</t>
  </si>
  <si>
    <t>sermakova@sarova.net</t>
  </si>
  <si>
    <t>729639, Магаданская область, город Талдом, въезд Будапештсткая, 98</t>
  </si>
  <si>
    <t>Тимофеева Григорий Андреевич</t>
  </si>
  <si>
    <t>savva.rybov@kolobov.ru</t>
  </si>
  <si>
    <t>447811, Мурманская область, город Егорьевск, ул. Ленина, 24</t>
  </si>
  <si>
    <t>Зыкова Стефан Максимович</t>
  </si>
  <si>
    <t>ТверьМонтажОмск</t>
  </si>
  <si>
    <t>dteterina@selezneva.ru</t>
  </si>
  <si>
    <t>8-800-363-43-86</t>
  </si>
  <si>
    <t>761751, Амурская область, город Балашиха, шоссе Гоголя, 02</t>
  </si>
  <si>
    <t>Матвей Романович Большакова</t>
  </si>
  <si>
    <t>anisimov.mark@vorobev.ru</t>
  </si>
  <si>
    <t>289468, Омская область, город Видное, пер. Балканская, 33</t>
  </si>
  <si>
    <t>Фокина Искра Максимовна</t>
  </si>
  <si>
    <t>inessa.voronov@sidorova.ru</t>
  </si>
  <si>
    <t>913777, Самарская область, город Красногорск, ул. Бухарестская, 49</t>
  </si>
  <si>
    <t>Людмила Евгеньевна Новиковаа</t>
  </si>
  <si>
    <t>ТверьХозМорСбыт</t>
  </si>
  <si>
    <t>252101, Ростовская область, город Дорохово, пер. Ленина, 85</t>
  </si>
  <si>
    <t>Аким Львович Субботина</t>
  </si>
  <si>
    <t>Компания ТомскХоз</t>
  </si>
  <si>
    <t>861543, Томская область, город Истра, бульвар Славы, 42</t>
  </si>
  <si>
    <t>Лазарева Аркадий Сергеевич</t>
  </si>
  <si>
    <t>557264, Брянская область, город Серпухов, въезд Гоголя, 34</t>
  </si>
  <si>
    <t>Клементина Сергеевна Стрелкова</t>
  </si>
  <si>
    <t>Компания ЖелДорТверьМонтаж</t>
  </si>
  <si>
    <t>152424, Рязанская область, город Сергиев Посад, ул. 1905 года, 27</t>
  </si>
  <si>
    <t>Нестор Максимович Гуляев</t>
  </si>
  <si>
    <t>anastasiy.gromov@samsonova.com</t>
  </si>
  <si>
    <t>713016, Брянская область, город Подольск, пл. Домодедовская, 93</t>
  </si>
  <si>
    <t>Егор Фёдорович Третьякова</t>
  </si>
  <si>
    <t>Гараж</t>
  </si>
  <si>
    <t>antonin51@korolev.com</t>
  </si>
  <si>
    <t>585758, Самарская область, город Красногорск, бульвар Балканская, 13</t>
  </si>
  <si>
    <t>Панфилов Константин Максимович</t>
  </si>
  <si>
    <t>elizaveta.komarov@rybakov.net</t>
  </si>
  <si>
    <t>695230, Курская область, город Красногорск, пр. Гоголя, 64</t>
  </si>
  <si>
    <t>Лев Иванович Третьяков</t>
  </si>
  <si>
    <t>novikova.gleb@sestakov.ru</t>
  </si>
  <si>
    <t>048715, Ивановская область, город Люберцы, проезд Космонавтов, 89</t>
  </si>
  <si>
    <t>Филатов Владимир Максимович</t>
  </si>
  <si>
    <t>СантехБашкир</t>
  </si>
  <si>
    <t>180288, Тверская область, город Одинцово, ул. Бухарестская, 37</t>
  </si>
  <si>
    <t>Виктор Иванович Молчанов</t>
  </si>
  <si>
    <t>larkipova@gorbunov.ru</t>
  </si>
  <si>
    <t>339507, Московская область, город Видное, ул. Космонавтов, 11</t>
  </si>
  <si>
    <t>Васильева Валерия Борисовна</t>
  </si>
  <si>
    <t>ОрионСофтВодСнос</t>
  </si>
  <si>
    <t>isukanov@sobolev.com</t>
  </si>
  <si>
    <t>577227, Калужская область, город Павловский Посад, наб. Чехова, 35</t>
  </si>
  <si>
    <t>Мухина Ян Фёдорович</t>
  </si>
  <si>
    <t>istrelkova@fomin.ru</t>
  </si>
  <si>
    <t>384162, Астраханская область, город Одинцово, бульвар Гагарина, 57</t>
  </si>
  <si>
    <t>Степанова Роман Иванович</t>
  </si>
  <si>
    <t>БухВжух</t>
  </si>
  <si>
    <t>valentina.bolsakova@aksenova.ru</t>
  </si>
  <si>
    <t>481744, Амурская область, город Щёлково, пл. Сталина, 48</t>
  </si>
  <si>
    <t>Тарасов Болеслав Александрович</t>
  </si>
  <si>
    <t>ХозЮпитер</t>
  </si>
  <si>
    <t>jisakova@nazarova.com</t>
  </si>
  <si>
    <t>038182, Курганская область, город Москва, спуск Космонавтов, 16</t>
  </si>
  <si>
    <t>Максимоваа Вера Фёдоровна</t>
  </si>
  <si>
    <t>ВостокКазРыб</t>
  </si>
  <si>
    <t>flukin@misin.org</t>
  </si>
  <si>
    <t>059565, Оренбургская область, город Истра, шоссе Домодедовская, 27</t>
  </si>
  <si>
    <t>Самсонов Родион Романович</t>
  </si>
  <si>
    <t>ЦементКрепТех-М</t>
  </si>
  <si>
    <t>263764, Свердловская область, город Раменское, пер. Косиора, 28</t>
  </si>
  <si>
    <t>Сергеев Владлен Александрович</t>
  </si>
  <si>
    <t>soloveva.adam@andreev.ru</t>
  </si>
  <si>
    <t>763019, Омская область, город Шатура, пл. Сталина, 56</t>
  </si>
  <si>
    <t>Кудрявцев Адриан Андреевич</t>
  </si>
  <si>
    <t>dyckov.veniamin@kotova.ru</t>
  </si>
  <si>
    <t>035268, Сахалинская область, город Волоколамск, проезд Ладыгина, 51</t>
  </si>
  <si>
    <t>Фадеева Раиса Александровна</t>
  </si>
  <si>
    <t>Компания КазМеталКазань</t>
  </si>
  <si>
    <t>532703, Пензенская область, город Чехов, наб. Чехова, 81</t>
  </si>
  <si>
    <t>Валерий Владимирович Хохлова</t>
  </si>
  <si>
    <t>Компания Газ</t>
  </si>
  <si>
    <t>alina56@zdanov.com</t>
  </si>
  <si>
    <t>310403, Кировская область, город Солнечногорск, пл. Балканская, 76</t>
  </si>
  <si>
    <t>Давид Андреевич Фадеев</t>
  </si>
  <si>
    <t>afanasev.anastasiy@muravev.ru</t>
  </si>
  <si>
    <t>036381, Брянская область, город Кашира, бульвар Гагарина, 76</t>
  </si>
  <si>
    <t>Силин Даниил Иванович</t>
  </si>
  <si>
    <t>СервисХмельМонтаж</t>
  </si>
  <si>
    <t>galina31@melnikov.ru</t>
  </si>
  <si>
    <t>928260, Нижегородская область, город Балашиха, пл. Косиора, 44</t>
  </si>
  <si>
    <t>Анжелика Дмитриевна Горбунова</t>
  </si>
  <si>
    <t>988899, Саратовская область, город Раменское, пр. Славы, 40</t>
  </si>
  <si>
    <t>Лаврентий Фёдорович Логинова</t>
  </si>
  <si>
    <t>CибГаз</t>
  </si>
  <si>
    <t>inna.sarova@panfilov.ru</t>
  </si>
  <si>
    <t>365674, Архангельская область, город Серебряные Пруды, пр. Ленина, 29</t>
  </si>
  <si>
    <t>Вячеслав Романович Третьякова</t>
  </si>
  <si>
    <t>008081, Тюменская область, город Ногинск, въезд Гагарина, 94</t>
  </si>
  <si>
    <t>Марат Алексеевич Фролов</t>
  </si>
  <si>
    <t>МеталСервисМор</t>
  </si>
  <si>
    <t>xdanilov@titov.ru</t>
  </si>
  <si>
    <t>293265, Иркутская область, город Клин, пр. Славы, 12</t>
  </si>
  <si>
    <t>Коновалова Кирилл Львович</t>
  </si>
  <si>
    <t>zanna25@nikiforova.com</t>
  </si>
  <si>
    <t>707812, Иркутская область, город Шаховская, ул. Гагарина, 17</t>
  </si>
  <si>
    <t>Шароваа Елизавета Львовна</t>
  </si>
  <si>
    <t>606990, Новосибирская область, город Павловский Посад, въезд Домодедовская, 38</t>
  </si>
  <si>
    <t>Павел Максимович Рожков</t>
  </si>
  <si>
    <t>panova.klementina@bobrov.ru</t>
  </si>
  <si>
    <t>8-800-517-78-47</t>
  </si>
  <si>
    <t>084315, Амурская область, город Шаховская, наб. Чехова, 62</t>
  </si>
  <si>
    <t>Анфиса Фёдоровна Буроваа</t>
  </si>
  <si>
    <t>Вод</t>
  </si>
  <si>
    <t>964386, Оренбургская область, город Чехов, пл. Косиора, 80</t>
  </si>
  <si>
    <t>Зоя Романовна Селезнёва</t>
  </si>
  <si>
    <t>8-800-621-61-93</t>
  </si>
  <si>
    <t>951035, Ивановская область, город Ступино, шоссе Космонавтов, 73</t>
  </si>
  <si>
    <t>Мартынов Михаил Борисович</t>
  </si>
  <si>
    <t>444539, Ульяновская область, город Лотошино, спуск Будапештсткая, 95</t>
  </si>
  <si>
    <t>Тарасова Макар Максимович</t>
  </si>
  <si>
    <t>ermakov.mark@isakova.ru</t>
  </si>
  <si>
    <t>889757, Новосибирская область, город Раменское, бульвар 1905 года, 93</t>
  </si>
  <si>
    <t>Владимир Борисович Суворова</t>
  </si>
  <si>
    <t>Компания ВодАлмазIT</t>
  </si>
  <si>
    <t>zakar37@nikolaeva.ru</t>
  </si>
  <si>
    <t>302100, Нижегородская область, город Мытищи, пер. 1905 года, 63</t>
  </si>
  <si>
    <t>Гуляев Егор Евгеньевич</t>
  </si>
  <si>
    <t>БашкирРечТомск</t>
  </si>
  <si>
    <t>8-800-254-71-85</t>
  </si>
  <si>
    <t>136886, Амурская область, город Видное, въезд Космонавтов, 39</t>
  </si>
  <si>
    <t>Назарова Вера Андреевна</t>
  </si>
  <si>
    <t>СофтРосБух</t>
  </si>
  <si>
    <t>ivanova.antonin@rodionov.ru</t>
  </si>
  <si>
    <t>747695, Амурская область, город Сергиев Посад, въезд Бухарестская, 46</t>
  </si>
  <si>
    <t>Белова Полина Владимировна</t>
  </si>
  <si>
    <t>ТелекомЮпитер</t>
  </si>
  <si>
    <t>kulikov.adrian@zuravlev.org</t>
  </si>
  <si>
    <t>959793, Курская область, город Егорьевск, бульвар Ленина, 72</t>
  </si>
  <si>
    <t>Калинина Татьяна Ивановна</t>
  </si>
  <si>
    <t>УралСтройХмель</t>
  </si>
  <si>
    <t>462632, Костромская область, город Шаховская, шоссе Сталина, 92</t>
  </si>
  <si>
    <t>Август Борисович Красильникова</t>
  </si>
  <si>
    <t>АсбоцементТехАвто</t>
  </si>
  <si>
    <t>matveev.yliy@kiseleva.ru</t>
  </si>
  <si>
    <t>304975, Пензенская область, город Солнечногорск, шоссе Балканская, 76</t>
  </si>
  <si>
    <t>Сидорова Любовь Ивановна</t>
  </si>
  <si>
    <t>841700, Брянская область, город Серпухов, спуск Домодедовская, 35</t>
  </si>
  <si>
    <t>Клавдия Сергеевна Виноградова</t>
  </si>
  <si>
    <t>Софт</t>
  </si>
  <si>
    <t>jterentev@ersov.com</t>
  </si>
  <si>
    <t>453714, Смоленская область, город Одинцово, спуск Косиора, 84</t>
  </si>
  <si>
    <t>Петухова Прохор Фёдорович</t>
  </si>
  <si>
    <t>ТелекомГор</t>
  </si>
  <si>
    <t>gorskov.larisa@kalinin.com</t>
  </si>
  <si>
    <t>210024, Белгородская область, город Сергиев Посад, наб. Ломоносова, 43</t>
  </si>
  <si>
    <t>Ксения Андреевна Михайлова</t>
  </si>
  <si>
    <t>РемСтрем</t>
  </si>
  <si>
    <t>rafail96@sukin.ru</t>
  </si>
  <si>
    <t>373761, Псковская область, город Наро-Фоминск, наб. Гагарина, 03</t>
  </si>
  <si>
    <t>Альбина Александровна Романова</t>
  </si>
  <si>
    <t>Лифт</t>
  </si>
  <si>
    <t>479565, Курганская область, город Клин, пл. Ленина, 54</t>
  </si>
  <si>
    <t>Вера Евгеньевна Денисоваа</t>
  </si>
  <si>
    <t>Компания МоторТелекомЦемент-М</t>
  </si>
  <si>
    <t>larisa44@silin.org</t>
  </si>
  <si>
    <t>021293, Амурская область, город Наро-Фоминск, шоссе Славы, 40</t>
  </si>
  <si>
    <t>Иван Евгеньевич Белоусова</t>
  </si>
  <si>
    <t>960726, Томская область, город Орехово-Зуево, въезд 1905 года, 51</t>
  </si>
  <si>
    <t>Валерий Евгеньевич Виноградов</t>
  </si>
  <si>
    <t>Транс</t>
  </si>
  <si>
    <t>artem.fadeev@polykov.com</t>
  </si>
  <si>
    <t>8-800-954-23-89</t>
  </si>
  <si>
    <t>508299, Кемеровская область, город Кашира, пер. Гагарина, 42</t>
  </si>
  <si>
    <t>Евсеева Болеслав Сергеевич</t>
  </si>
  <si>
    <t>РемВод</t>
  </si>
  <si>
    <t>komarov.elizaveta@agafonova.ru</t>
  </si>
  <si>
    <t>449723, Смоленская область, город Наро-Фоминск, пер. Ломоносова, 94</t>
  </si>
  <si>
    <t>Медведеваа Ярослава Фёдоровна</t>
  </si>
  <si>
    <t>АсбоцементЛифтРеч-H</t>
  </si>
  <si>
    <t>vladlena58@seliverstova.ru</t>
  </si>
  <si>
    <t>599158, Ростовская область, город Озёры, ул. Космонавтов, 05</t>
  </si>
  <si>
    <t>Кондратьева Таисия Андреевна</t>
  </si>
  <si>
    <t>lapin.inessa@isaeva.com</t>
  </si>
  <si>
    <t>331914, Курская область, город Ногинск, спуск Ладыгина, 66</t>
  </si>
  <si>
    <t>Диана Алексеевна Исаковаа</t>
  </si>
  <si>
    <t>Компания СервисТелеМотор</t>
  </si>
  <si>
    <t>625988, Вологодская область, город Озёры, пр. Гоголя, 18</t>
  </si>
  <si>
    <t>Фролова Эдуард Борисович</t>
  </si>
  <si>
    <t>687171, Томская область, город Лотошино, пл. Славы, 59</t>
  </si>
  <si>
    <t>Зайцеваа Дарья Сергеевна</t>
  </si>
  <si>
    <t>ВодГор</t>
  </si>
  <si>
    <t>tvetkova.robert@sorokin.com</t>
  </si>
  <si>
    <t>265653, Калужская область, город Ступино, шоссе Гоголя, 89</t>
  </si>
  <si>
    <t>Фаина Фёдоровна Филиппова</t>
  </si>
  <si>
    <t>ТяжРадиоУралПроф</t>
  </si>
  <si>
    <t>liliy62@grisina.ru</t>
  </si>
  <si>
    <t>521087, Орловская область, город Егорьевск, шоссе Ладыгина, 14</t>
  </si>
  <si>
    <t>София Алексеевна Мухина</t>
  </si>
  <si>
    <t>ГаражЛофт</t>
  </si>
  <si>
    <t>lydmila.belyeva@karpov.ru</t>
  </si>
  <si>
    <t>294596, Мурманская область, город Шаховская, пр. Домодедовская, 88</t>
  </si>
  <si>
    <t>Клавдия Фёдоровна Кудряшова</t>
  </si>
  <si>
    <t>ITСтройАлмаз</t>
  </si>
  <si>
    <t>fokin.eduard@samoilov.com</t>
  </si>
  <si>
    <t>8-800-185-78-91</t>
  </si>
  <si>
    <t>361730, Костромская область, город Волоколамск, шоссе Славы, 36</t>
  </si>
  <si>
    <t>Алексеева Валериан Андреевич</t>
  </si>
  <si>
    <t>antonin19@panfilov.ru</t>
  </si>
  <si>
    <t>030119, Курганская область, город Дмитров, пер. Славы, 47</t>
  </si>
  <si>
    <t>Никитинаа Антонина Андреевна</t>
  </si>
  <si>
    <t>hkononova@pavlova.ru</t>
  </si>
  <si>
    <t>028936, Магаданская область, город Видное, ул. Гагарина, 54</t>
  </si>
  <si>
    <t>Алина Сергеевна Дьячковаа</t>
  </si>
  <si>
    <t>rusakov.efim@nikiforov.ru</t>
  </si>
  <si>
    <t>423477, Мурманская область, город Кашира, бульвар Домодедовская, 61</t>
  </si>
  <si>
    <t>Екатерина Львовна Суворова</t>
  </si>
  <si>
    <t>osimonova@andreeva.com</t>
  </si>
  <si>
    <t>231891, Челябинская область, город Шатура, бульвар Ладыгина, 40</t>
  </si>
  <si>
    <t>Александров Бронислав Максимович</t>
  </si>
  <si>
    <t>tgavrilov@frolov.ru</t>
  </si>
  <si>
    <t>393450, Тульская область, город Кашира, пр. 1905 года, 47</t>
  </si>
  <si>
    <t>Рафаил Андреевич Копылов</t>
  </si>
  <si>
    <t>belova.vikentii@konstantinova.net</t>
  </si>
  <si>
    <t>409600, Новгородская область, город Ногинск, пл. Гагарина, 68</t>
  </si>
  <si>
    <t>Татьяна Сергеевна Королёваа</t>
  </si>
  <si>
    <t>rtretykova@kozlov.ru</t>
  </si>
  <si>
    <t>8-800-897-32-78</t>
  </si>
  <si>
    <t>798718, Ленинградская область, город Пушкино, бульвар Балканская, 37</t>
  </si>
  <si>
    <t>Эмма Андреевна Колесникова</t>
  </si>
  <si>
    <t>savina.dominika@belousova.com</t>
  </si>
  <si>
    <t>336489, Калининградская область, город Можайск, наб. Славы, 35</t>
  </si>
  <si>
    <t>Назар Алексеевич Григорьева</t>
  </si>
  <si>
    <t>Мобайл</t>
  </si>
  <si>
    <t>8-800-618-73-37</t>
  </si>
  <si>
    <t>606703, Амурская область, город Чехов, пл. Будапештсткая, 91</t>
  </si>
  <si>
    <t>Екатерина Сергеевна Бобылёва</t>
  </si>
  <si>
    <t>vzimina@zdanova.com</t>
  </si>
  <si>
    <t>429540, Мурманская область, город Воскресенск, пл. Славы, 36</t>
  </si>
  <si>
    <t>Григорий Владимирович Елисеева</t>
  </si>
  <si>
    <t>МеталТекстильЛифтТрест</t>
  </si>
  <si>
    <t>786287, Свердловская область, город Волоколамск, пер. Будапештсткая, 72</t>
  </si>
  <si>
    <t>Одинцов Назар Борисович</t>
  </si>
  <si>
    <t>ОрионТомскТех</t>
  </si>
  <si>
    <t>faina.tikonova@veselov.com</t>
  </si>
  <si>
    <t>738763, Курская область, город Егорьевск, спуск Чехова, 66</t>
  </si>
  <si>
    <t>Георгий Александрович Лукин</t>
  </si>
  <si>
    <t>ЖелДорДизайнМетизТраст</t>
  </si>
  <si>
    <t>lnikitina@kulikova.com</t>
  </si>
  <si>
    <t>170549, Сахалинская область, город Видное, проезд Космонавтов, 89</t>
  </si>
  <si>
    <t>Игорь Львович Агафонова</t>
  </si>
  <si>
    <t>БухМясМоторПром</t>
  </si>
  <si>
    <t>varvara49@savin.ru</t>
  </si>
  <si>
    <t>677498, Костромская область, город Зарайск, спуск Славы, 59</t>
  </si>
  <si>
    <t>Нина Дмитриевна Черноваа</t>
  </si>
  <si>
    <t>pzaitev@blokin.org</t>
  </si>
  <si>
    <t>rlazareva@novikov.ru</t>
  </si>
  <si>
    <t>polykov.veronika@artemeva.ru</t>
  </si>
  <si>
    <t>qkolesnikova@kalinina.ru</t>
  </si>
  <si>
    <t>vlad.sokolov@andreev.org</t>
  </si>
  <si>
    <t>zakar.sazonova@gavrilov.ru</t>
  </si>
  <si>
    <t>asiryeva@andreeva.com</t>
  </si>
  <si>
    <t>marina58@koroleva.com</t>
  </si>
  <si>
    <t>nelli11@gureva.ru</t>
  </si>
  <si>
    <t>gleb.gulyev@belyeva.com</t>
  </si>
  <si>
    <t>burova.zlata@zueva.ru</t>
  </si>
  <si>
    <t>nikodim81@kiseleva.com</t>
  </si>
  <si>
    <t>yna.evdokimov@gordeeva.ru</t>
  </si>
  <si>
    <t>mmoiseev@teterin.ru</t>
  </si>
  <si>
    <t>pmaslov@fomiceva.com</t>
  </si>
  <si>
    <t>morozova.nika@kazakova.ru</t>
  </si>
  <si>
    <t>pgorbacev@vasilev.net</t>
  </si>
  <si>
    <t>savva86@zaiteva.ru</t>
  </si>
  <si>
    <t>aleksei63@kiselev.ru</t>
  </si>
  <si>
    <t>lysy.kolesnikova@molcanova.com</t>
  </si>
  <si>
    <t>aleksandra77@karpov.com</t>
  </si>
  <si>
    <t>aleksandr95@kolobova.ru</t>
  </si>
  <si>
    <t>robert.serbakov@safonova.ru</t>
  </si>
  <si>
    <t>zinaida01@bespalova.ru</t>
  </si>
  <si>
    <t>gblokin@orlov.net</t>
  </si>
  <si>
    <t>veronika.egorov@bespalova.com</t>
  </si>
  <si>
    <t>medvedev.klim@afanasev.com</t>
  </si>
  <si>
    <t>dsiryev@dementeva.com</t>
  </si>
  <si>
    <t>muravev.trofim@sazonov.net</t>
  </si>
  <si>
    <t>(35222)67-39-26</t>
  </si>
  <si>
    <t>8-800-172-62-56</t>
  </si>
  <si>
    <t>(495)368-86-51</t>
  </si>
  <si>
    <t>8-800-676-32-86</t>
  </si>
  <si>
    <t>+7(922)849-91-96</t>
  </si>
  <si>
    <t>+7(922)427-13-31</t>
  </si>
  <si>
    <t>(35222)57-92-75</t>
  </si>
  <si>
    <t>+7(922)153-95-22</t>
  </si>
  <si>
    <t>(495)184-87-92</t>
  </si>
  <si>
    <t>(35222)56-15-37</t>
  </si>
  <si>
    <t>(495)519-97-41</t>
  </si>
  <si>
    <t>(812)983-91-73</t>
  </si>
  <si>
    <t>+7(922)688-74-22</t>
  </si>
  <si>
    <t>+7(922)676-34-94</t>
  </si>
  <si>
    <t>(495)867-76-15</t>
  </si>
  <si>
    <t>(812)949-29-26</t>
  </si>
  <si>
    <t>(35222)22-45-58</t>
  </si>
  <si>
    <t>(812)342-24-31</t>
  </si>
  <si>
    <t>8-800-714-36-41</t>
  </si>
  <si>
    <t>(495)973-48-55</t>
  </si>
  <si>
    <t>+7(922)848-38-54</t>
  </si>
  <si>
    <t>+7(922)684-13-74</t>
  </si>
  <si>
    <t>(812)146-66-46</t>
  </si>
  <si>
    <t>(812)182-44-77</t>
  </si>
  <si>
    <t>(35222)43-62-19</t>
  </si>
  <si>
    <t>(495)416-75-67</t>
  </si>
  <si>
    <t>+7(922)849-13-37</t>
  </si>
  <si>
    <t>(812)535-17-25</t>
  </si>
  <si>
    <t>(495)521-61-75</t>
  </si>
  <si>
    <t>(495)581-42-46</t>
  </si>
  <si>
    <t>(35222)54-72-59</t>
  </si>
  <si>
    <t>(495)797-97-33</t>
  </si>
  <si>
    <t>8-800-772-27-53</t>
  </si>
  <si>
    <t>+7(922)155-87-39</t>
  </si>
  <si>
    <t>(495)327-58-25</t>
  </si>
  <si>
    <t>(35222)59-75-11</t>
  </si>
  <si>
    <t>+7(922)728-85-62</t>
  </si>
  <si>
    <t>(495)367-21-41</t>
  </si>
  <si>
    <t>+7(922)332-48-96</t>
  </si>
  <si>
    <t>(495)987-31-63</t>
  </si>
  <si>
    <t>(812)838-79-58</t>
  </si>
  <si>
    <t>(812)447-45-59</t>
  </si>
  <si>
    <t>(812)189-59-57</t>
  </si>
  <si>
    <t>(495)685-34-29</t>
  </si>
  <si>
    <t>(35222)75-96-85</t>
  </si>
  <si>
    <t>(35222)92-45-98</t>
  </si>
  <si>
    <t>+7(922)344-73-38</t>
  </si>
  <si>
    <t>+7(922)363-86-67</t>
  </si>
  <si>
    <t>(495)945-37-25</t>
  </si>
  <si>
    <t>(495)793-84-82</t>
  </si>
  <si>
    <t>(35222)91-28-62</t>
  </si>
  <si>
    <t>(495)987-88-53</t>
  </si>
  <si>
    <t>(812)918-88-43</t>
  </si>
  <si>
    <t>(495)142-19-84</t>
  </si>
  <si>
    <t>(812)385-21-37</t>
  </si>
  <si>
    <t>(812)421-77-82</t>
  </si>
  <si>
    <t>(35222)52-76-16</t>
  </si>
  <si>
    <t>+7(922)445-69-17</t>
  </si>
  <si>
    <t>(812)895-67-23</t>
  </si>
  <si>
    <t>(35222)39-23-65</t>
  </si>
  <si>
    <t>+7(922)977-68-84</t>
  </si>
  <si>
    <t>(812)878-42-71</t>
  </si>
  <si>
    <t>(35222)12-82-65</t>
  </si>
  <si>
    <t>(35222)78-93-21</t>
  </si>
  <si>
    <t>(35222)55-28-24</t>
  </si>
  <si>
    <t>(812)484-92-38</t>
  </si>
  <si>
    <t>(812)857-95-57</t>
  </si>
  <si>
    <t>(35222)95-63-65</t>
  </si>
  <si>
    <t>+7(922)353-31-72</t>
  </si>
  <si>
    <t>(495)245-57-16</t>
  </si>
  <si>
    <t>(495)445-97-76</t>
  </si>
  <si>
    <t>+7(922)461-25-29</t>
  </si>
  <si>
    <t>(812)115-56-93</t>
  </si>
  <si>
    <t>(35222)73-72-16</t>
  </si>
  <si>
    <t>+7(922)885-66-15</t>
  </si>
  <si>
    <t>(495)427-55-66</t>
  </si>
  <si>
    <t>8-800-211-16-23</t>
  </si>
  <si>
    <t>(35222)98-76-54</t>
  </si>
  <si>
    <t>(812)963-77-87</t>
  </si>
  <si>
    <t>(35222)86-74-21</t>
  </si>
  <si>
    <t>+7(922)772-33-58</t>
  </si>
  <si>
    <t>+7(922)375-49-21</t>
  </si>
  <si>
    <t>(495)217-46-29</t>
  </si>
  <si>
    <t>(495)285-78-38</t>
  </si>
  <si>
    <t>(812)753-96-76</t>
  </si>
  <si>
    <t>+7(922)542-89-15</t>
  </si>
  <si>
    <t>(812)123-63-47</t>
  </si>
  <si>
    <t>(35222)83-23-59</t>
  </si>
  <si>
    <t>agent_96.png</t>
  </si>
  <si>
    <t>agent_94.png</t>
  </si>
  <si>
    <t>agent_123.png</t>
  </si>
  <si>
    <t>agent_80.png</t>
  </si>
  <si>
    <t>agent_40.png</t>
  </si>
  <si>
    <t>agent_56.png</t>
  </si>
  <si>
    <t>agent_61.png</t>
  </si>
  <si>
    <t>agent_109.png</t>
  </si>
  <si>
    <t>agent_58.png</t>
  </si>
  <si>
    <t>agent_87.png</t>
  </si>
  <si>
    <t>agent_46.png</t>
  </si>
  <si>
    <t>agent_31.png</t>
  </si>
  <si>
    <t>agent_89.png</t>
  </si>
  <si>
    <t>agent_68.png</t>
  </si>
  <si>
    <t>agent_71.png</t>
  </si>
  <si>
    <t>agent_121.png</t>
  </si>
  <si>
    <t>agent_62.png</t>
  </si>
  <si>
    <t>agent_63.png</t>
  </si>
  <si>
    <t>agent_76.png</t>
  </si>
  <si>
    <t>agent_91.png</t>
  </si>
  <si>
    <t>agent_93.png</t>
  </si>
  <si>
    <t>agent_52.png</t>
  </si>
  <si>
    <t>agent_66.png</t>
  </si>
  <si>
    <t>agent_106.png</t>
  </si>
  <si>
    <t>agent_64.png</t>
  </si>
  <si>
    <t>agent_128.png</t>
  </si>
  <si>
    <t>agent_57.png</t>
  </si>
  <si>
    <t>agent_117.png</t>
  </si>
  <si>
    <t>agent_115.png</t>
  </si>
  <si>
    <t>agent_53.png</t>
  </si>
  <si>
    <t>agent_85.png</t>
  </si>
  <si>
    <t>agent_33.png</t>
  </si>
  <si>
    <t>agent_90.png</t>
  </si>
  <si>
    <t>agent_49.png</t>
  </si>
  <si>
    <t>agent_65.png</t>
  </si>
  <si>
    <t>agent_99.png</t>
  </si>
  <si>
    <t>agent_48.png</t>
  </si>
  <si>
    <t>agent_97.png</t>
  </si>
  <si>
    <t>agent_114.png</t>
  </si>
  <si>
    <t>agent_112.png</t>
  </si>
  <si>
    <t>agent_82.png</t>
  </si>
  <si>
    <t>agent_59.png</t>
  </si>
  <si>
    <t>agent_130.png</t>
  </si>
  <si>
    <t>agent_120.png</t>
  </si>
  <si>
    <t>agent_75.png</t>
  </si>
  <si>
    <t>agent_92.png</t>
  </si>
  <si>
    <t>agent_67.png</t>
  </si>
  <si>
    <t>agent_103.png</t>
  </si>
  <si>
    <t>agent_36.png</t>
  </si>
  <si>
    <t>agent_79.png</t>
  </si>
  <si>
    <t>agent_74.png</t>
  </si>
  <si>
    <t>agent_54.png</t>
  </si>
  <si>
    <t>agent_129.png</t>
  </si>
  <si>
    <t>agent_77.png</t>
  </si>
  <si>
    <t>agent_37.png</t>
  </si>
  <si>
    <t>agent_111.png</t>
  </si>
  <si>
    <t>agent_100.png</t>
  </si>
  <si>
    <t>agent_124.png</t>
  </si>
  <si>
    <t>agent_81.png</t>
  </si>
  <si>
    <t>agent_113.png</t>
  </si>
  <si>
    <t>agent_110.png</t>
  </si>
  <si>
    <t>agent_38.png</t>
  </si>
  <si>
    <t>agent_122.png</t>
  </si>
  <si>
    <t>agent_98.png</t>
  </si>
  <si>
    <t>agent_116.png</t>
  </si>
  <si>
    <t>agent_101.png</t>
  </si>
  <si>
    <t>agent_118.png</t>
  </si>
  <si>
    <t>agent_44.png</t>
  </si>
  <si>
    <t>agent_127.png</t>
  </si>
  <si>
    <t>agent_126.png</t>
  </si>
  <si>
    <t>agent_105.png</t>
  </si>
  <si>
    <t>agent_55.png</t>
  </si>
  <si>
    <t>agent_102.png</t>
  </si>
  <si>
    <t>agent_45.png</t>
  </si>
  <si>
    <t>agent_125.png</t>
  </si>
  <si>
    <t>agent_88.png</t>
  </si>
  <si>
    <t>agent_108.png</t>
  </si>
  <si>
    <t>agent_83.png</t>
  </si>
  <si>
    <t>agent_34.png</t>
  </si>
  <si>
    <t>agent_50.png</t>
  </si>
  <si>
    <t>agent_47.png</t>
  </si>
  <si>
    <t>agent_60.png</t>
  </si>
  <si>
    <t>agent_78.png</t>
  </si>
  <si>
    <t>agent_43.png</t>
  </si>
  <si>
    <t>agent_39.png</t>
  </si>
  <si>
    <t>agent_107.png</t>
  </si>
  <si>
    <t>agent_69.png</t>
  </si>
  <si>
    <t>agent_86.png</t>
  </si>
  <si>
    <t>agent_119.png</t>
  </si>
  <si>
    <t>agent_95.png</t>
  </si>
  <si>
    <t>AgentTypeName</t>
  </si>
  <si>
    <t>AgentTypeId</t>
  </si>
  <si>
    <t xml:space="preserve"> Тип продукции</t>
  </si>
  <si>
    <t>Попрыгунчик для собачек 5096</t>
  </si>
  <si>
    <t>Шар 6366</t>
  </si>
  <si>
    <t>Попрыгунчик детский красный 4969</t>
  </si>
  <si>
    <t>Попрыгунчик для девочек 1656</t>
  </si>
  <si>
    <t>Попрыгунчик детский розовый 5197</t>
  </si>
  <si>
    <t>Попрыгунчик для девочек 1560</t>
  </si>
  <si>
    <t>Для маленьких деток</t>
  </si>
  <si>
    <t>Для больших деток</t>
  </si>
  <si>
    <t>Взрослый</t>
  </si>
  <si>
    <t>Цифровой</t>
  </si>
  <si>
    <t>Упругий</t>
  </si>
  <si>
    <t>ProductTypeName</t>
  </si>
  <si>
    <t>ProductTypeId</t>
  </si>
  <si>
    <t>WorkShopId</t>
  </si>
  <si>
    <t>WorkShopName</t>
  </si>
  <si>
    <t>ProductId</t>
  </si>
  <si>
    <t>AgentId</t>
  </si>
  <si>
    <t>AgentName</t>
  </si>
  <si>
    <t>Email</t>
  </si>
  <si>
    <t>Phone</t>
  </si>
  <si>
    <t>Logo</t>
  </si>
  <si>
    <t>LegalAddress</t>
  </si>
  <si>
    <t>Priority</t>
  </si>
  <si>
    <t>ManagerFIO</t>
  </si>
  <si>
    <t>INN</t>
  </si>
  <si>
    <t>KPP</t>
  </si>
  <si>
    <t>ProductName</t>
  </si>
  <si>
    <t>Artikul</t>
  </si>
  <si>
    <t>PeopleCount</t>
  </si>
  <si>
    <t>WorkshopId</t>
  </si>
  <si>
    <t>MinimalPrice</t>
  </si>
  <si>
    <t>SellHistoryId</t>
  </si>
  <si>
    <t>Count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</si>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</sst>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2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>
    <queryTableFields count="12">
      <queryTableField id="1" name="Тип агента" tableColumnId="23"/>
      <queryTableField id="13" dataBound="0" tableColumnId="35"/>
      <queryTableField id="2" name="Наименование агента" tableColumnId="24"/>
      <queryTableField id="3" name="Индекс" tableColumnId="25"/>
      <queryTableField id="4" name="Электронная почта агента" tableColumnId="26"/>
      <queryTableField id="5" name="Телефон агента" tableColumnId="27"/>
      <queryTableField id="6" name="Логотип агента" tableColumnId="28"/>
      <queryTableField id="7" name="Юридический адрес" tableColumnId="29"/>
      <queryTableField id="8" name="Приоритет" tableColumnId="30"/>
      <queryTableField id="9" name="Директор" tableColumnId="31"/>
      <queryTableField id="10" name="ИНН" tableColumnId="32"/>
      <queryTableField id="11" name="КПП" tableColumnId="3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0">
    <queryTableFields count="8">
      <queryTableField id="1" name="Наименование продукции" tableColumnId="15"/>
      <queryTableField id="2" name="Индекс" tableColumnId="16"/>
      <queryTableField id="9" dataBound="0" tableColumnId="23"/>
      <queryTableField id="3" name=" Тип продукции" tableColumnId="17"/>
      <queryTableField id="4" name=" Артикул" tableColumnId="18"/>
      <queryTableField id="5" name=" Количество человек для производства" tableColumnId="19"/>
      <queryTableField id="6" name=" Номер цеха производства" tableColumnId="20"/>
      <queryTableField id="7" name=" Минимальная цена для агента" tableColumnId="2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Продукция" tableColumnId="9"/>
      <queryTableField id="5" dataBound="0" tableColumnId="13"/>
      <queryTableField id="2" name="Наименование агента" tableColumnId="10"/>
      <queryTableField id="6" dataBound="0" tableColumnId="14"/>
      <queryTableField id="3" name="Дата реализации" tableColumnId="11"/>
      <queryTableField id="4" name="Количество продукции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agents_k_import" displayName="agents_k_import" ref="A1:L101" tableType="queryTable" totalsRowShown="0">
  <autoFilter ref="A1:L101"/>
  <tableColumns count="12">
    <tableColumn id="23" uniqueName="23" name="Тип агента" queryTableFieldId="1" dataDxfId="25"/>
    <tableColumn id="35" uniqueName="35" name="AgentTypeId" queryTableFieldId="13" dataDxfId="24">
      <calculatedColumnFormula>VLOOKUP(agents_k_import[[#This Row],[Тип агента]],AgentTypes!$A$1:$B$7,2,0)</calculatedColumnFormula>
    </tableColumn>
    <tableColumn id="24" uniqueName="24" name="AgentName" queryTableFieldId="2" dataDxfId="23"/>
    <tableColumn id="25" uniqueName="25" name="AgentId" queryTableFieldId="3" dataDxfId="22"/>
    <tableColumn id="26" uniqueName="26" name="Email" queryTableFieldId="4" dataDxfId="21"/>
    <tableColumn id="27" uniqueName="27" name="Phone" queryTableFieldId="5" dataDxfId="20"/>
    <tableColumn id="28" uniqueName="28" name="Logo" queryTableFieldId="6" dataDxfId="19"/>
    <tableColumn id="29" uniqueName="29" name="LegalAddress" queryTableFieldId="7" dataDxfId="18"/>
    <tableColumn id="30" uniqueName="30" name="Priority" queryTableFieldId="8" dataDxfId="17"/>
    <tableColumn id="31" uniqueName="31" name="ManagerFIO" queryTableFieldId="9" dataDxfId="16"/>
    <tableColumn id="32" uniqueName="32" name="INN" queryTableFieldId="10" dataDxfId="15"/>
    <tableColumn id="33" uniqueName="33" name="KPP" queryTableFieldId="11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products_short_k_import" displayName="products_short_k_import" ref="A1:H51" tableType="queryTable" totalsRowShown="0">
  <autoFilter ref="A1:H51"/>
  <tableColumns count="8">
    <tableColumn id="15" uniqueName="15" name="ProductName" queryTableFieldId="1" dataDxfId="13"/>
    <tableColumn id="16" uniqueName="16" name="ProductId" queryTableFieldId="2" dataDxfId="12"/>
    <tableColumn id="23" uniqueName="23" name="ProductTypeId" queryTableFieldId="9" dataDxfId="11">
      <calculatedColumnFormula>VLOOKUP(products_short_k_import[[#This Row],[ Тип продукции]],ProductType!$A$1:$B$6,2,0)</calculatedColumnFormula>
    </tableColumn>
    <tableColumn id="17" uniqueName="17" name=" Тип продукции" queryTableFieldId="3" dataDxfId="10"/>
    <tableColumn id="18" uniqueName="18" name="Artikul" queryTableFieldId="4" dataDxfId="9"/>
    <tableColumn id="19" uniqueName="19" name="PeopleCount" queryTableFieldId="5" dataDxfId="8"/>
    <tableColumn id="20" uniqueName="20" name="WorkshopId" queryTableFieldId="6" dataDxfId="7"/>
    <tableColumn id="21" uniqueName="21" name="MinimalPrice" queryTableFieldId="7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Лист1__2" displayName="Лист1__2" ref="B1:G101" tableType="queryTable" totalsRowShown="0">
  <autoFilter ref="B1:G101"/>
  <tableColumns count="6">
    <tableColumn id="9" uniqueName="9" name="Продукция" queryTableFieldId="1" dataDxfId="5"/>
    <tableColumn id="13" uniqueName="13" name="ProductId" queryTableFieldId="5" dataDxfId="4">
      <calculatedColumnFormula>VLOOKUP(Лист1__2[[#This Row],[Продукция]],Products!$A$2:$B$51,2,0)</calculatedColumnFormula>
    </tableColumn>
    <tableColumn id="10" uniqueName="10" name="Наименование агента" queryTableFieldId="2" dataDxfId="3"/>
    <tableColumn id="14" uniqueName="14" name="AgentId" queryTableFieldId="6" dataDxfId="2">
      <calculatedColumnFormula>VLOOKUP(Лист1__2[[#This Row],[Наименование агента]],Agents!$C$1:$D$101,2,0)</calculatedColumnFormula>
    </tableColumn>
    <tableColumn id="11" uniqueName="11" name="Date" queryTableFieldId="3" dataDxfId="1"/>
    <tableColumn id="12" uniqueName="12" name="Count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D1" workbookViewId="0">
      <selection activeCell="G7" sqref="G7"/>
    </sheetView>
  </sheetViews>
  <sheetFormatPr defaultRowHeight="15" x14ac:dyDescent="0.25"/>
  <cols>
    <col min="1" max="1" width="12.85546875" bestFit="1" customWidth="1"/>
    <col min="2" max="2" width="12.85546875" customWidth="1"/>
    <col min="3" max="3" width="35.7109375" bestFit="1" customWidth="1"/>
    <col min="4" max="4" width="10.140625" bestFit="1" customWidth="1"/>
    <col min="5" max="5" width="38.28515625" bestFit="1" customWidth="1"/>
    <col min="6" max="6" width="23.85546875" bestFit="1" customWidth="1"/>
    <col min="7" max="7" width="21.85546875" bestFit="1" customWidth="1"/>
    <col min="8" max="8" width="79.42578125" bestFit="1" customWidth="1"/>
    <col min="9" max="9" width="28.28515625" bestFit="1" customWidth="1"/>
    <col min="10" max="10" width="35.85546875" bestFit="1" customWidth="1"/>
    <col min="11" max="11" width="11" bestFit="1" customWidth="1"/>
    <col min="12" max="12" width="10" bestFit="1" customWidth="1"/>
  </cols>
  <sheetData>
    <row r="1" spans="1:12" x14ac:dyDescent="0.25">
      <c r="A1" s="1" t="s">
        <v>93</v>
      </c>
      <c r="B1" s="1" t="s">
        <v>644</v>
      </c>
      <c r="C1" s="1" t="s">
        <v>663</v>
      </c>
      <c r="D1" s="1" t="s">
        <v>662</v>
      </c>
      <c r="E1" s="1" t="s">
        <v>664</v>
      </c>
      <c r="F1" s="1" t="s">
        <v>665</v>
      </c>
      <c r="G1" s="1" t="s">
        <v>666</v>
      </c>
      <c r="H1" s="1" t="s">
        <v>667</v>
      </c>
      <c r="I1" s="1" t="s">
        <v>668</v>
      </c>
      <c r="J1" s="1" t="s">
        <v>669</v>
      </c>
      <c r="K1" s="1" t="s">
        <v>670</v>
      </c>
      <c r="L1" s="1" t="s">
        <v>671</v>
      </c>
    </row>
    <row r="2" spans="1:12" x14ac:dyDescent="0.25">
      <c r="A2" s="1" t="s">
        <v>94</v>
      </c>
      <c r="B2" s="1">
        <f>VLOOKUP(agents_k_import[[#This Row],[Тип агента]],AgentTypes!$A$1:$B$7,2,0)</f>
        <v>1</v>
      </c>
      <c r="C2" s="1" t="s">
        <v>95</v>
      </c>
      <c r="D2" s="1">
        <v>1</v>
      </c>
      <c r="E2" s="1" t="s">
        <v>436</v>
      </c>
      <c r="F2" s="1" t="s">
        <v>465</v>
      </c>
      <c r="G2" s="1" t="s">
        <v>553</v>
      </c>
      <c r="H2" s="1" t="s">
        <v>96</v>
      </c>
      <c r="I2" s="1">
        <v>50</v>
      </c>
      <c r="J2" s="1" t="s">
        <v>97</v>
      </c>
      <c r="K2" s="1">
        <v>1692286718</v>
      </c>
      <c r="L2" s="1">
        <v>181380912</v>
      </c>
    </row>
    <row r="3" spans="1:12" x14ac:dyDescent="0.25">
      <c r="A3" s="1" t="s">
        <v>94</v>
      </c>
      <c r="B3" s="1">
        <f>VLOOKUP(agents_k_import[[#This Row],[Тип агента]],AgentTypes!$A$1:$B$7,2,0)</f>
        <v>1</v>
      </c>
      <c r="C3" s="1" t="s">
        <v>98</v>
      </c>
      <c r="D3" s="1">
        <v>2</v>
      </c>
      <c r="E3" s="1" t="s">
        <v>99</v>
      </c>
      <c r="F3" s="1" t="s">
        <v>466</v>
      </c>
      <c r="G3" s="1" t="s">
        <v>554</v>
      </c>
      <c r="H3" s="1" t="s">
        <v>100</v>
      </c>
      <c r="I3" s="1">
        <v>374</v>
      </c>
      <c r="J3" s="1" t="s">
        <v>101</v>
      </c>
      <c r="K3" s="1">
        <v>4024742936</v>
      </c>
      <c r="L3" s="1">
        <v>295608432</v>
      </c>
    </row>
    <row r="4" spans="1:12" x14ac:dyDescent="0.25">
      <c r="A4" s="1" t="s">
        <v>102</v>
      </c>
      <c r="B4" s="1">
        <f>VLOOKUP(agents_k_import[[#This Row],[Тип агента]],AgentTypes!$A$1:$B$7,2,0)</f>
        <v>2</v>
      </c>
      <c r="C4" s="1" t="s">
        <v>103</v>
      </c>
      <c r="D4" s="1">
        <v>3</v>
      </c>
      <c r="E4" s="1" t="s">
        <v>104</v>
      </c>
      <c r="F4" s="1" t="s">
        <v>467</v>
      </c>
      <c r="G4" s="1" t="s">
        <v>555</v>
      </c>
      <c r="H4" s="1" t="s">
        <v>105</v>
      </c>
      <c r="I4" s="1">
        <v>431</v>
      </c>
      <c r="J4" s="1" t="s">
        <v>106</v>
      </c>
      <c r="K4" s="1">
        <v>5889206249</v>
      </c>
      <c r="L4" s="1">
        <v>372789083</v>
      </c>
    </row>
    <row r="5" spans="1:12" x14ac:dyDescent="0.25">
      <c r="A5" s="1" t="s">
        <v>107</v>
      </c>
      <c r="B5" s="1">
        <f>VLOOKUP(agents_k_import[[#This Row],[Тип агента]],AgentTypes!$A$1:$B$7,2,0)</f>
        <v>3</v>
      </c>
      <c r="C5" s="1" t="s">
        <v>108</v>
      </c>
      <c r="D5" s="1">
        <v>4</v>
      </c>
      <c r="E5" s="1" t="s">
        <v>109</v>
      </c>
      <c r="F5" s="1" t="s">
        <v>110</v>
      </c>
      <c r="G5" s="1" t="s">
        <v>556</v>
      </c>
      <c r="H5" s="1" t="s">
        <v>111</v>
      </c>
      <c r="I5" s="1">
        <v>396</v>
      </c>
      <c r="J5" s="1" t="s">
        <v>112</v>
      </c>
      <c r="K5" s="1">
        <v>3084797352</v>
      </c>
      <c r="L5" s="1">
        <v>123190924</v>
      </c>
    </row>
    <row r="6" spans="1:12" x14ac:dyDescent="0.25">
      <c r="A6" s="1" t="s">
        <v>107</v>
      </c>
      <c r="B6" s="1">
        <f>VLOOKUP(agents_k_import[[#This Row],[Тип агента]],AgentTypes!$A$1:$B$7,2,0)</f>
        <v>3</v>
      </c>
      <c r="C6" s="1" t="s">
        <v>41</v>
      </c>
      <c r="D6" s="1">
        <v>5</v>
      </c>
      <c r="E6" s="1" t="s">
        <v>113</v>
      </c>
      <c r="F6" s="1" t="s">
        <v>468</v>
      </c>
      <c r="G6" s="1" t="s">
        <v>557</v>
      </c>
      <c r="H6" s="1" t="s">
        <v>114</v>
      </c>
      <c r="I6" s="1">
        <v>169</v>
      </c>
      <c r="J6" s="1" t="s">
        <v>115</v>
      </c>
      <c r="K6" s="1">
        <v>8880473721</v>
      </c>
      <c r="L6" s="1">
        <v>729975116</v>
      </c>
    </row>
    <row r="7" spans="1:12" x14ac:dyDescent="0.25">
      <c r="A7" s="1" t="s">
        <v>116</v>
      </c>
      <c r="B7" s="1">
        <f>VLOOKUP(agents_k_import[[#This Row],[Тип агента]],AgentTypes!$A$1:$B$7,2,0)</f>
        <v>4</v>
      </c>
      <c r="C7" s="1" t="s">
        <v>88</v>
      </c>
      <c r="D7" s="1">
        <v>6</v>
      </c>
      <c r="E7" s="1" t="s">
        <v>117</v>
      </c>
      <c r="F7" s="1" t="s">
        <v>469</v>
      </c>
      <c r="G7" s="1" t="s">
        <v>558</v>
      </c>
      <c r="H7" s="1" t="s">
        <v>118</v>
      </c>
      <c r="I7" s="1">
        <v>8</v>
      </c>
      <c r="J7" s="1" t="s">
        <v>119</v>
      </c>
      <c r="K7" s="1">
        <v>4174253174</v>
      </c>
      <c r="L7" s="1">
        <v>522227145</v>
      </c>
    </row>
    <row r="8" spans="1:12" x14ac:dyDescent="0.25">
      <c r="A8" s="1" t="s">
        <v>102</v>
      </c>
      <c r="B8" s="1">
        <f>VLOOKUP(agents_k_import[[#This Row],[Тип агента]],AgentTypes!$A$1:$B$7,2,0)</f>
        <v>2</v>
      </c>
      <c r="C8" s="1" t="s">
        <v>28</v>
      </c>
      <c r="D8" s="1">
        <v>7</v>
      </c>
      <c r="E8" s="1" t="s">
        <v>120</v>
      </c>
      <c r="F8" s="1" t="s">
        <v>470</v>
      </c>
      <c r="G8" s="1" t="s">
        <v>559</v>
      </c>
      <c r="H8" s="1" t="s">
        <v>121</v>
      </c>
      <c r="I8" s="1">
        <v>278</v>
      </c>
      <c r="J8" s="1" t="s">
        <v>122</v>
      </c>
      <c r="K8" s="1">
        <v>9282924869</v>
      </c>
      <c r="L8" s="1">
        <v>587356429</v>
      </c>
    </row>
    <row r="9" spans="1:12" x14ac:dyDescent="0.25">
      <c r="A9" s="1" t="s">
        <v>107</v>
      </c>
      <c r="B9" s="1">
        <f>VLOOKUP(agents_k_import[[#This Row],[Тип агента]],AgentTypes!$A$1:$B$7,2,0)</f>
        <v>3</v>
      </c>
      <c r="C9" s="1" t="s">
        <v>123</v>
      </c>
      <c r="D9" s="1">
        <v>8</v>
      </c>
      <c r="E9" s="1" t="s">
        <v>437</v>
      </c>
      <c r="F9" s="1" t="s">
        <v>471</v>
      </c>
      <c r="G9" s="1" t="s">
        <v>560</v>
      </c>
      <c r="H9" s="1" t="s">
        <v>124</v>
      </c>
      <c r="I9" s="1">
        <v>165</v>
      </c>
      <c r="J9" s="1" t="s">
        <v>125</v>
      </c>
      <c r="K9" s="1">
        <v>1076095397</v>
      </c>
      <c r="L9" s="1">
        <v>947828491</v>
      </c>
    </row>
    <row r="10" spans="1:12" x14ac:dyDescent="0.25">
      <c r="A10" s="1" t="s">
        <v>116</v>
      </c>
      <c r="B10" s="1">
        <f>VLOOKUP(agents_k_import[[#This Row],[Тип агента]],AgentTypes!$A$1:$B$7,2,0)</f>
        <v>4</v>
      </c>
      <c r="C10" s="1" t="s">
        <v>66</v>
      </c>
      <c r="D10" s="1">
        <v>9</v>
      </c>
      <c r="E10" s="1" t="s">
        <v>126</v>
      </c>
      <c r="F10" s="1" t="s">
        <v>127</v>
      </c>
      <c r="G10" s="1" t="s">
        <v>561</v>
      </c>
      <c r="H10" s="1" t="s">
        <v>128</v>
      </c>
      <c r="I10" s="1">
        <v>355</v>
      </c>
      <c r="J10" s="1" t="s">
        <v>129</v>
      </c>
      <c r="K10" s="1">
        <v>9254261217</v>
      </c>
      <c r="L10" s="1">
        <v>656363498</v>
      </c>
    </row>
    <row r="11" spans="1:12" x14ac:dyDescent="0.25">
      <c r="A11" s="1" t="s">
        <v>116</v>
      </c>
      <c r="B11" s="1">
        <f>VLOOKUP(agents_k_import[[#This Row],[Тип агента]],AgentTypes!$A$1:$B$7,2,0)</f>
        <v>4</v>
      </c>
      <c r="C11" s="1" t="s">
        <v>130</v>
      </c>
      <c r="D11" s="1">
        <v>10</v>
      </c>
      <c r="E11" s="1" t="s">
        <v>131</v>
      </c>
      <c r="F11" s="1" t="s">
        <v>132</v>
      </c>
      <c r="G11" s="1" t="s">
        <v>562</v>
      </c>
      <c r="H11" s="1" t="s">
        <v>133</v>
      </c>
      <c r="I11" s="1">
        <v>473</v>
      </c>
      <c r="J11" s="1" t="s">
        <v>134</v>
      </c>
      <c r="K11" s="1">
        <v>1112170258</v>
      </c>
      <c r="L11" s="1">
        <v>382584255</v>
      </c>
    </row>
    <row r="12" spans="1:12" x14ac:dyDescent="0.25">
      <c r="A12" s="1" t="s">
        <v>116</v>
      </c>
      <c r="B12" s="1">
        <f>VLOOKUP(agents_k_import[[#This Row],[Тип агента]],AgentTypes!$A$1:$B$7,2,0)</f>
        <v>4</v>
      </c>
      <c r="C12" s="1" t="s">
        <v>57</v>
      </c>
      <c r="D12" s="1">
        <v>11</v>
      </c>
      <c r="E12" s="1" t="s">
        <v>135</v>
      </c>
      <c r="F12" s="1" t="s">
        <v>472</v>
      </c>
      <c r="G12" s="1" t="s">
        <v>563</v>
      </c>
      <c r="H12" s="1" t="s">
        <v>136</v>
      </c>
      <c r="I12" s="1">
        <v>477</v>
      </c>
      <c r="J12" s="1" t="s">
        <v>137</v>
      </c>
      <c r="K12" s="1">
        <v>5676173945</v>
      </c>
      <c r="L12" s="1">
        <v>256512286</v>
      </c>
    </row>
    <row r="13" spans="1:12" x14ac:dyDescent="0.25">
      <c r="A13" s="1" t="s">
        <v>116</v>
      </c>
      <c r="B13" s="1">
        <f>VLOOKUP(agents_k_import[[#This Row],[Тип агента]],AgentTypes!$A$1:$B$7,2,0)</f>
        <v>4</v>
      </c>
      <c r="C13" s="1" t="s">
        <v>84</v>
      </c>
      <c r="D13" s="1">
        <v>12</v>
      </c>
      <c r="E13" s="1" t="s">
        <v>438</v>
      </c>
      <c r="F13" s="1" t="s">
        <v>473</v>
      </c>
      <c r="G13" s="1"/>
      <c r="H13" s="1" t="s">
        <v>138</v>
      </c>
      <c r="I13" s="1">
        <v>426</v>
      </c>
      <c r="J13" s="1" t="s">
        <v>139</v>
      </c>
      <c r="K13" s="1">
        <v>4345774724</v>
      </c>
      <c r="L13" s="1">
        <v>352469905</v>
      </c>
    </row>
    <row r="14" spans="1:12" x14ac:dyDescent="0.25">
      <c r="A14" s="1" t="s">
        <v>116</v>
      </c>
      <c r="B14" s="1">
        <f>VLOOKUP(agents_k_import[[#This Row],[Тип агента]],AgentTypes!$A$1:$B$7,2,0)</f>
        <v>4</v>
      </c>
      <c r="C14" s="1" t="s">
        <v>72</v>
      </c>
      <c r="D14" s="1">
        <v>13</v>
      </c>
      <c r="E14" s="1" t="s">
        <v>140</v>
      </c>
      <c r="F14" s="1" t="s">
        <v>474</v>
      </c>
      <c r="G14" s="1" t="s">
        <v>564</v>
      </c>
      <c r="H14" s="1" t="s">
        <v>141</v>
      </c>
      <c r="I14" s="1">
        <v>185</v>
      </c>
      <c r="J14" s="1" t="s">
        <v>142</v>
      </c>
      <c r="K14" s="1">
        <v>9504787157</v>
      </c>
      <c r="L14" s="1">
        <v>419758597</v>
      </c>
    </row>
    <row r="15" spans="1:12" x14ac:dyDescent="0.25">
      <c r="A15" s="1" t="s">
        <v>102</v>
      </c>
      <c r="B15" s="1">
        <f>VLOOKUP(agents_k_import[[#This Row],[Тип агента]],AgentTypes!$A$1:$B$7,2,0)</f>
        <v>2</v>
      </c>
      <c r="C15" s="1" t="s">
        <v>143</v>
      </c>
      <c r="D15" s="1">
        <v>14</v>
      </c>
      <c r="E15" s="1" t="s">
        <v>144</v>
      </c>
      <c r="F15" s="1" t="s">
        <v>145</v>
      </c>
      <c r="G15" s="1" t="s">
        <v>565</v>
      </c>
      <c r="H15" s="1" t="s">
        <v>146</v>
      </c>
      <c r="I15" s="1">
        <v>304</v>
      </c>
      <c r="J15" s="1" t="s">
        <v>147</v>
      </c>
      <c r="K15" s="1">
        <v>6549468639</v>
      </c>
      <c r="L15" s="1">
        <v>718386757</v>
      </c>
    </row>
    <row r="16" spans="1:12" x14ac:dyDescent="0.25">
      <c r="A16" s="1" t="s">
        <v>116</v>
      </c>
      <c r="B16" s="1">
        <f>VLOOKUP(agents_k_import[[#This Row],[Тип агента]],AgentTypes!$A$1:$B$7,2,0)</f>
        <v>4</v>
      </c>
      <c r="C16" s="1" t="s">
        <v>90</v>
      </c>
      <c r="D16" s="1">
        <v>15</v>
      </c>
      <c r="E16" s="1" t="s">
        <v>148</v>
      </c>
      <c r="F16" s="1" t="s">
        <v>475</v>
      </c>
      <c r="G16" s="1" t="s">
        <v>566</v>
      </c>
      <c r="H16" s="1" t="s">
        <v>149</v>
      </c>
      <c r="I16" s="1">
        <v>198</v>
      </c>
      <c r="J16" s="1" t="s">
        <v>150</v>
      </c>
      <c r="K16" s="1">
        <v>1340072597</v>
      </c>
      <c r="L16" s="1">
        <v>500478249</v>
      </c>
    </row>
    <row r="17" spans="1:12" x14ac:dyDescent="0.25">
      <c r="A17" s="1" t="s">
        <v>107</v>
      </c>
      <c r="B17" s="1">
        <f>VLOOKUP(agents_k_import[[#This Row],[Тип агента]],AgentTypes!$A$1:$B$7,2,0)</f>
        <v>3</v>
      </c>
      <c r="C17" s="1" t="s">
        <v>62</v>
      </c>
      <c r="D17" s="1">
        <v>16</v>
      </c>
      <c r="E17" s="1" t="s">
        <v>439</v>
      </c>
      <c r="F17" s="1" t="s">
        <v>476</v>
      </c>
      <c r="G17" s="1" t="s">
        <v>567</v>
      </c>
      <c r="H17" s="1" t="s">
        <v>151</v>
      </c>
      <c r="I17" s="1">
        <v>457</v>
      </c>
      <c r="J17" s="1" t="s">
        <v>152</v>
      </c>
      <c r="K17" s="1">
        <v>1614623826</v>
      </c>
      <c r="L17" s="1">
        <v>824882264</v>
      </c>
    </row>
    <row r="18" spans="1:12" x14ac:dyDescent="0.25">
      <c r="A18" s="1" t="s">
        <v>107</v>
      </c>
      <c r="B18" s="1">
        <f>VLOOKUP(agents_k_import[[#This Row],[Тип агента]],AgentTypes!$A$1:$B$7,2,0)</f>
        <v>3</v>
      </c>
      <c r="C18" s="1" t="s">
        <v>153</v>
      </c>
      <c r="D18" s="1">
        <v>17</v>
      </c>
      <c r="E18" s="1" t="s">
        <v>154</v>
      </c>
      <c r="F18" s="1" t="s">
        <v>477</v>
      </c>
      <c r="G18" s="1" t="s">
        <v>568</v>
      </c>
      <c r="H18" s="1" t="s">
        <v>155</v>
      </c>
      <c r="I18" s="1">
        <v>259</v>
      </c>
      <c r="J18" s="1" t="s">
        <v>156</v>
      </c>
      <c r="K18" s="1">
        <v>6698862694</v>
      </c>
      <c r="L18" s="1">
        <v>662876919</v>
      </c>
    </row>
    <row r="19" spans="1:12" x14ac:dyDescent="0.25">
      <c r="A19" s="1" t="s">
        <v>102</v>
      </c>
      <c r="B19" s="1">
        <f>VLOOKUP(agents_k_import[[#This Row],[Тип агента]],AgentTypes!$A$1:$B$7,2,0)</f>
        <v>2</v>
      </c>
      <c r="C19" s="1" t="s">
        <v>33</v>
      </c>
      <c r="D19" s="1">
        <v>18</v>
      </c>
      <c r="E19" s="1" t="s">
        <v>440</v>
      </c>
      <c r="F19" s="1" t="s">
        <v>478</v>
      </c>
      <c r="G19" s="1" t="s">
        <v>569</v>
      </c>
      <c r="H19" s="1" t="s">
        <v>157</v>
      </c>
      <c r="I19" s="1">
        <v>268</v>
      </c>
      <c r="J19" s="1" t="s">
        <v>158</v>
      </c>
      <c r="K19" s="1">
        <v>6148685143</v>
      </c>
      <c r="L19" s="1">
        <v>196332656</v>
      </c>
    </row>
    <row r="20" spans="1:12" x14ac:dyDescent="0.25">
      <c r="A20" s="1" t="s">
        <v>159</v>
      </c>
      <c r="B20" s="1">
        <f>VLOOKUP(agents_k_import[[#This Row],[Тип агента]],AgentTypes!$A$1:$B$7,2,0)</f>
        <v>5</v>
      </c>
      <c r="C20" s="1" t="s">
        <v>54</v>
      </c>
      <c r="D20" s="1">
        <v>19</v>
      </c>
      <c r="E20" s="1" t="s">
        <v>441</v>
      </c>
      <c r="F20" s="1" t="s">
        <v>479</v>
      </c>
      <c r="G20" s="1"/>
      <c r="H20" s="1" t="s">
        <v>160</v>
      </c>
      <c r="I20" s="1">
        <v>300</v>
      </c>
      <c r="J20" s="1" t="s">
        <v>161</v>
      </c>
      <c r="K20" s="1">
        <v>6142194281</v>
      </c>
      <c r="L20" s="1">
        <v>154457435</v>
      </c>
    </row>
    <row r="21" spans="1:12" x14ac:dyDescent="0.25">
      <c r="A21" s="1" t="s">
        <v>107</v>
      </c>
      <c r="B21" s="1">
        <f>VLOOKUP(agents_k_import[[#This Row],[Тип агента]],AgentTypes!$A$1:$B$7,2,0)</f>
        <v>3</v>
      </c>
      <c r="C21" s="1" t="s">
        <v>162</v>
      </c>
      <c r="D21" s="1">
        <v>20</v>
      </c>
      <c r="E21" s="1" t="s">
        <v>163</v>
      </c>
      <c r="F21" s="1" t="s">
        <v>480</v>
      </c>
      <c r="G21" s="1" t="s">
        <v>570</v>
      </c>
      <c r="H21" s="1" t="s">
        <v>164</v>
      </c>
      <c r="I21" s="1">
        <v>107</v>
      </c>
      <c r="J21" s="1" t="s">
        <v>165</v>
      </c>
      <c r="K21" s="1">
        <v>3580946305</v>
      </c>
      <c r="L21" s="1">
        <v>405017349</v>
      </c>
    </row>
    <row r="22" spans="1:12" x14ac:dyDescent="0.25">
      <c r="A22" s="1" t="s">
        <v>159</v>
      </c>
      <c r="B22" s="1">
        <f>VLOOKUP(agents_k_import[[#This Row],[Тип агента]],AgentTypes!$A$1:$B$7,2,0)</f>
        <v>5</v>
      </c>
      <c r="C22" s="1" t="s">
        <v>15</v>
      </c>
      <c r="D22" s="1">
        <v>21</v>
      </c>
      <c r="E22" s="1" t="s">
        <v>166</v>
      </c>
      <c r="F22" s="1" t="s">
        <v>481</v>
      </c>
      <c r="G22" s="1" t="s">
        <v>571</v>
      </c>
      <c r="H22" s="1" t="s">
        <v>167</v>
      </c>
      <c r="I22" s="1">
        <v>170</v>
      </c>
      <c r="J22" s="1" t="s">
        <v>168</v>
      </c>
      <c r="K22" s="1">
        <v>8876413796</v>
      </c>
      <c r="L22" s="1">
        <v>955381891</v>
      </c>
    </row>
    <row r="23" spans="1:12" x14ac:dyDescent="0.25">
      <c r="A23" s="1" t="s">
        <v>102</v>
      </c>
      <c r="B23" s="1">
        <f>VLOOKUP(agents_k_import[[#This Row],[Тип агента]],AgentTypes!$A$1:$B$7,2,0)</f>
        <v>2</v>
      </c>
      <c r="C23" s="1" t="s">
        <v>169</v>
      </c>
      <c r="D23" s="1">
        <v>22</v>
      </c>
      <c r="E23" s="1" t="s">
        <v>170</v>
      </c>
      <c r="F23" s="1" t="s">
        <v>482</v>
      </c>
      <c r="G23" s="1" t="s">
        <v>572</v>
      </c>
      <c r="H23" s="1" t="s">
        <v>171</v>
      </c>
      <c r="I23" s="1">
        <v>129</v>
      </c>
      <c r="J23" s="1" t="s">
        <v>172</v>
      </c>
      <c r="K23" s="1">
        <v>6019144874</v>
      </c>
      <c r="L23" s="1">
        <v>450629885</v>
      </c>
    </row>
    <row r="24" spans="1:12" x14ac:dyDescent="0.25">
      <c r="A24" s="1" t="s">
        <v>102</v>
      </c>
      <c r="B24" s="1">
        <f>VLOOKUP(agents_k_import[[#This Row],[Тип агента]],AgentTypes!$A$1:$B$7,2,0)</f>
        <v>2</v>
      </c>
      <c r="C24" s="1" t="s">
        <v>173</v>
      </c>
      <c r="D24" s="1">
        <v>23</v>
      </c>
      <c r="E24" s="1" t="s">
        <v>174</v>
      </c>
      <c r="F24" s="1" t="s">
        <v>483</v>
      </c>
      <c r="G24" s="1" t="s">
        <v>573</v>
      </c>
      <c r="H24" s="1" t="s">
        <v>175</v>
      </c>
      <c r="I24" s="1">
        <v>366</v>
      </c>
      <c r="J24" s="1" t="s">
        <v>176</v>
      </c>
      <c r="K24" s="1">
        <v>7896029866</v>
      </c>
      <c r="L24" s="1">
        <v>786038848</v>
      </c>
    </row>
    <row r="25" spans="1:12" x14ac:dyDescent="0.25">
      <c r="A25" s="1" t="s">
        <v>94</v>
      </c>
      <c r="B25" s="1">
        <f>VLOOKUP(agents_k_import[[#This Row],[Тип агента]],AgentTypes!$A$1:$B$7,2,0)</f>
        <v>1</v>
      </c>
      <c r="C25" s="1" t="s">
        <v>76</v>
      </c>
      <c r="D25" s="1">
        <v>24</v>
      </c>
      <c r="E25" s="1" t="s">
        <v>177</v>
      </c>
      <c r="F25" s="1" t="s">
        <v>484</v>
      </c>
      <c r="G25" s="1" t="s">
        <v>574</v>
      </c>
      <c r="H25" s="1" t="s">
        <v>178</v>
      </c>
      <c r="I25" s="1">
        <v>175</v>
      </c>
      <c r="J25" s="1" t="s">
        <v>179</v>
      </c>
      <c r="K25" s="1">
        <v>7088187045</v>
      </c>
      <c r="L25" s="1">
        <v>440309946</v>
      </c>
    </row>
    <row r="26" spans="1:12" x14ac:dyDescent="0.25">
      <c r="A26" s="1" t="s">
        <v>107</v>
      </c>
      <c r="B26" s="1">
        <f>VLOOKUP(agents_k_import[[#This Row],[Тип агента]],AgentTypes!$A$1:$B$7,2,0)</f>
        <v>3</v>
      </c>
      <c r="C26" s="1" t="s">
        <v>22</v>
      </c>
      <c r="D26" s="1">
        <v>25</v>
      </c>
      <c r="E26" s="1" t="s">
        <v>442</v>
      </c>
      <c r="F26" s="1" t="s">
        <v>485</v>
      </c>
      <c r="G26" s="1" t="s">
        <v>575</v>
      </c>
      <c r="H26" s="1" t="s">
        <v>180</v>
      </c>
      <c r="I26" s="1">
        <v>413</v>
      </c>
      <c r="J26" s="1" t="s">
        <v>181</v>
      </c>
      <c r="K26" s="1">
        <v>6190244524</v>
      </c>
      <c r="L26" s="1">
        <v>399106161</v>
      </c>
    </row>
    <row r="27" spans="1:12" x14ac:dyDescent="0.25">
      <c r="A27" s="1" t="s">
        <v>182</v>
      </c>
      <c r="B27" s="1">
        <f>VLOOKUP(agents_k_import[[#This Row],[Тип агента]],AgentTypes!$A$1:$B$7,2,0)</f>
        <v>6</v>
      </c>
      <c r="C27" s="1" t="s">
        <v>183</v>
      </c>
      <c r="D27" s="1">
        <v>26</v>
      </c>
      <c r="E27" s="1" t="s">
        <v>184</v>
      </c>
      <c r="F27" s="1" t="s">
        <v>486</v>
      </c>
      <c r="G27" s="1" t="s">
        <v>576</v>
      </c>
      <c r="H27" s="1" t="s">
        <v>185</v>
      </c>
      <c r="I27" s="1">
        <v>482</v>
      </c>
      <c r="J27" s="1" t="s">
        <v>186</v>
      </c>
      <c r="K27" s="1">
        <v>9032455179</v>
      </c>
      <c r="L27" s="1">
        <v>763045792</v>
      </c>
    </row>
    <row r="28" spans="1:12" x14ac:dyDescent="0.25">
      <c r="A28" s="1" t="s">
        <v>159</v>
      </c>
      <c r="B28" s="1">
        <f>VLOOKUP(agents_k_import[[#This Row],[Тип агента]],AgentTypes!$A$1:$B$7,2,0)</f>
        <v>5</v>
      </c>
      <c r="C28" s="1" t="s">
        <v>92</v>
      </c>
      <c r="D28" s="1">
        <v>27</v>
      </c>
      <c r="E28" s="1" t="s">
        <v>187</v>
      </c>
      <c r="F28" s="1" t="s">
        <v>487</v>
      </c>
      <c r="G28" s="1" t="s">
        <v>577</v>
      </c>
      <c r="H28" s="1" t="s">
        <v>188</v>
      </c>
      <c r="I28" s="1">
        <v>62</v>
      </c>
      <c r="J28" s="1" t="s">
        <v>189</v>
      </c>
      <c r="K28" s="1">
        <v>2561361494</v>
      </c>
      <c r="L28" s="1">
        <v>525678825</v>
      </c>
    </row>
    <row r="29" spans="1:12" x14ac:dyDescent="0.25">
      <c r="A29" s="1" t="s">
        <v>182</v>
      </c>
      <c r="B29" s="1">
        <f>VLOOKUP(agents_k_import[[#This Row],[Тип агента]],AgentTypes!$A$1:$B$7,2,0)</f>
        <v>6</v>
      </c>
      <c r="C29" s="1" t="s">
        <v>190</v>
      </c>
      <c r="D29" s="1">
        <v>28</v>
      </c>
      <c r="E29" s="1" t="s">
        <v>191</v>
      </c>
      <c r="F29" s="1" t="s">
        <v>192</v>
      </c>
      <c r="G29" s="1" t="s">
        <v>578</v>
      </c>
      <c r="H29" s="1" t="s">
        <v>193</v>
      </c>
      <c r="I29" s="1">
        <v>272</v>
      </c>
      <c r="J29" s="1" t="s">
        <v>194</v>
      </c>
      <c r="K29" s="1">
        <v>2421347164</v>
      </c>
      <c r="L29" s="1">
        <v>157370604</v>
      </c>
    </row>
    <row r="30" spans="1:12" x14ac:dyDescent="0.25">
      <c r="A30" s="1" t="s">
        <v>102</v>
      </c>
      <c r="B30" s="1">
        <f>VLOOKUP(agents_k_import[[#This Row],[Тип агента]],AgentTypes!$A$1:$B$7,2,0)</f>
        <v>2</v>
      </c>
      <c r="C30" s="1" t="s">
        <v>13</v>
      </c>
      <c r="D30" s="1">
        <v>29</v>
      </c>
      <c r="E30" s="1" t="s">
        <v>195</v>
      </c>
      <c r="F30" s="1" t="s">
        <v>488</v>
      </c>
      <c r="G30" s="1" t="s">
        <v>579</v>
      </c>
      <c r="H30" s="1" t="s">
        <v>196</v>
      </c>
      <c r="I30" s="1">
        <v>442</v>
      </c>
      <c r="J30" s="1" t="s">
        <v>197</v>
      </c>
      <c r="K30" s="1">
        <v>6823050572</v>
      </c>
      <c r="L30" s="1">
        <v>176488617</v>
      </c>
    </row>
    <row r="31" spans="1:12" x14ac:dyDescent="0.25">
      <c r="A31" s="1" t="s">
        <v>102</v>
      </c>
      <c r="B31" s="1">
        <f>VLOOKUP(agents_k_import[[#This Row],[Тип агента]],AgentTypes!$A$1:$B$7,2,0)</f>
        <v>2</v>
      </c>
      <c r="C31" s="1" t="s">
        <v>43</v>
      </c>
      <c r="D31" s="1">
        <v>30</v>
      </c>
      <c r="E31" s="1" t="s">
        <v>198</v>
      </c>
      <c r="F31" s="1" t="s">
        <v>489</v>
      </c>
      <c r="G31" s="1"/>
      <c r="H31" s="1" t="s">
        <v>199</v>
      </c>
      <c r="I31" s="1">
        <v>151</v>
      </c>
      <c r="J31" s="1" t="s">
        <v>200</v>
      </c>
      <c r="K31" s="1">
        <v>6608362851</v>
      </c>
      <c r="L31" s="1">
        <v>799760512</v>
      </c>
    </row>
    <row r="32" spans="1:12" x14ac:dyDescent="0.25">
      <c r="A32" s="1" t="s">
        <v>94</v>
      </c>
      <c r="B32" s="1">
        <f>VLOOKUP(agents_k_import[[#This Row],[Тип агента]],AgentTypes!$A$1:$B$7,2,0)</f>
        <v>1</v>
      </c>
      <c r="C32" s="1" t="s">
        <v>201</v>
      </c>
      <c r="D32" s="1">
        <v>31</v>
      </c>
      <c r="E32" s="1" t="s">
        <v>443</v>
      </c>
      <c r="F32" s="1" t="s">
        <v>490</v>
      </c>
      <c r="G32" s="1" t="s">
        <v>580</v>
      </c>
      <c r="H32" s="1" t="s">
        <v>202</v>
      </c>
      <c r="I32" s="1">
        <v>207</v>
      </c>
      <c r="J32" s="1" t="s">
        <v>203</v>
      </c>
      <c r="K32" s="1">
        <v>6681338084</v>
      </c>
      <c r="L32" s="1">
        <v>460530907</v>
      </c>
    </row>
    <row r="33" spans="1:12" x14ac:dyDescent="0.25">
      <c r="A33" s="1" t="s">
        <v>107</v>
      </c>
      <c r="B33" s="1">
        <f>VLOOKUP(agents_k_import[[#This Row],[Тип агента]],AgentTypes!$A$1:$B$7,2,0)</f>
        <v>3</v>
      </c>
      <c r="C33" s="1" t="s">
        <v>204</v>
      </c>
      <c r="D33" s="1">
        <v>32</v>
      </c>
      <c r="E33" s="1" t="s">
        <v>444</v>
      </c>
      <c r="F33" s="1" t="s">
        <v>491</v>
      </c>
      <c r="G33" s="1" t="s">
        <v>581</v>
      </c>
      <c r="H33" s="1" t="s">
        <v>205</v>
      </c>
      <c r="I33" s="1">
        <v>464</v>
      </c>
      <c r="J33" s="1" t="s">
        <v>206</v>
      </c>
      <c r="K33" s="1">
        <v>8430391035</v>
      </c>
      <c r="L33" s="1">
        <v>961540858</v>
      </c>
    </row>
    <row r="34" spans="1:12" x14ac:dyDescent="0.25">
      <c r="A34" s="1" t="s">
        <v>107</v>
      </c>
      <c r="B34" s="1">
        <f>VLOOKUP(agents_k_import[[#This Row],[Тип агента]],AgentTypes!$A$1:$B$7,2,0)</f>
        <v>3</v>
      </c>
      <c r="C34" s="1" t="s">
        <v>20</v>
      </c>
      <c r="D34" s="1">
        <v>33</v>
      </c>
      <c r="E34" s="1" t="s">
        <v>445</v>
      </c>
      <c r="F34" s="1" t="s">
        <v>492</v>
      </c>
      <c r="G34" s="1" t="s">
        <v>582</v>
      </c>
      <c r="H34" s="1" t="s">
        <v>207</v>
      </c>
      <c r="I34" s="1">
        <v>491</v>
      </c>
      <c r="J34" s="1" t="s">
        <v>208</v>
      </c>
      <c r="K34" s="1">
        <v>8004989990</v>
      </c>
      <c r="L34" s="1">
        <v>908629456</v>
      </c>
    </row>
    <row r="35" spans="1:12" x14ac:dyDescent="0.25">
      <c r="A35" s="1" t="s">
        <v>107</v>
      </c>
      <c r="B35" s="1">
        <f>VLOOKUP(agents_k_import[[#This Row],[Тип агента]],AgentTypes!$A$1:$B$7,2,0)</f>
        <v>3</v>
      </c>
      <c r="C35" s="1" t="s">
        <v>209</v>
      </c>
      <c r="D35" s="1">
        <v>34</v>
      </c>
      <c r="E35" s="1" t="s">
        <v>446</v>
      </c>
      <c r="F35" s="1" t="s">
        <v>493</v>
      </c>
      <c r="G35" s="1" t="s">
        <v>583</v>
      </c>
      <c r="H35" s="1" t="s">
        <v>210</v>
      </c>
      <c r="I35" s="1">
        <v>2</v>
      </c>
      <c r="J35" s="1" t="s">
        <v>211</v>
      </c>
      <c r="K35" s="1">
        <v>3325722996</v>
      </c>
      <c r="L35" s="1">
        <v>665766347</v>
      </c>
    </row>
    <row r="36" spans="1:12" x14ac:dyDescent="0.25">
      <c r="A36" s="1" t="s">
        <v>107</v>
      </c>
      <c r="B36" s="1">
        <f>VLOOKUP(agents_k_import[[#This Row],[Тип агента]],AgentTypes!$A$1:$B$7,2,0)</f>
        <v>3</v>
      </c>
      <c r="C36" s="1" t="s">
        <v>29</v>
      </c>
      <c r="D36" s="1">
        <v>35</v>
      </c>
      <c r="E36" s="1" t="s">
        <v>212</v>
      </c>
      <c r="F36" s="1" t="s">
        <v>494</v>
      </c>
      <c r="G36" s="1" t="s">
        <v>584</v>
      </c>
      <c r="H36" s="1" t="s">
        <v>213</v>
      </c>
      <c r="I36" s="1">
        <v>321</v>
      </c>
      <c r="J36" s="1" t="s">
        <v>214</v>
      </c>
      <c r="K36" s="1">
        <v>2988890076</v>
      </c>
      <c r="L36" s="1">
        <v>215491048</v>
      </c>
    </row>
    <row r="37" spans="1:12" x14ac:dyDescent="0.25">
      <c r="A37" s="1" t="s">
        <v>159</v>
      </c>
      <c r="B37" s="1">
        <f>VLOOKUP(agents_k_import[[#This Row],[Тип агента]],AgentTypes!$A$1:$B$7,2,0)</f>
        <v>5</v>
      </c>
      <c r="C37" s="1" t="s">
        <v>215</v>
      </c>
      <c r="D37" s="1">
        <v>36</v>
      </c>
      <c r="E37" s="1" t="s">
        <v>216</v>
      </c>
      <c r="F37" s="1" t="s">
        <v>495</v>
      </c>
      <c r="G37" s="1" t="s">
        <v>585</v>
      </c>
      <c r="H37" s="1" t="s">
        <v>217</v>
      </c>
      <c r="I37" s="1">
        <v>107</v>
      </c>
      <c r="J37" s="1" t="s">
        <v>218</v>
      </c>
      <c r="K37" s="1">
        <v>2638464552</v>
      </c>
      <c r="L37" s="1">
        <v>746822723</v>
      </c>
    </row>
    <row r="38" spans="1:12" x14ac:dyDescent="0.25">
      <c r="A38" s="1" t="s">
        <v>94</v>
      </c>
      <c r="B38" s="1">
        <f>VLOOKUP(agents_k_import[[#This Row],[Тип агента]],AgentTypes!$A$1:$B$7,2,0)</f>
        <v>1</v>
      </c>
      <c r="C38" s="1" t="s">
        <v>30</v>
      </c>
      <c r="D38" s="1">
        <v>37</v>
      </c>
      <c r="E38" s="1" t="s">
        <v>219</v>
      </c>
      <c r="F38" s="1" t="s">
        <v>496</v>
      </c>
      <c r="G38" s="1" t="s">
        <v>586</v>
      </c>
      <c r="H38" s="1" t="s">
        <v>220</v>
      </c>
      <c r="I38" s="1">
        <v>236</v>
      </c>
      <c r="J38" s="1" t="s">
        <v>221</v>
      </c>
      <c r="K38" s="1">
        <v>2396029740</v>
      </c>
      <c r="L38" s="1">
        <v>458924890</v>
      </c>
    </row>
    <row r="39" spans="1:12" x14ac:dyDescent="0.25">
      <c r="A39" s="1" t="s">
        <v>102</v>
      </c>
      <c r="B39" s="1">
        <f>VLOOKUP(agents_k_import[[#This Row],[Тип агента]],AgentTypes!$A$1:$B$7,2,0)</f>
        <v>2</v>
      </c>
      <c r="C39" s="1" t="s">
        <v>7</v>
      </c>
      <c r="D39" s="1">
        <v>38</v>
      </c>
      <c r="E39" s="1" t="s">
        <v>222</v>
      </c>
      <c r="F39" s="1" t="s">
        <v>497</v>
      </c>
      <c r="G39" s="1" t="s">
        <v>587</v>
      </c>
      <c r="H39" s="1" t="s">
        <v>223</v>
      </c>
      <c r="I39" s="1">
        <v>374</v>
      </c>
      <c r="J39" s="1" t="s">
        <v>224</v>
      </c>
      <c r="K39" s="1">
        <v>1656477206</v>
      </c>
      <c r="L39" s="1">
        <v>988968838</v>
      </c>
    </row>
    <row r="40" spans="1:12" x14ac:dyDescent="0.25">
      <c r="A40" s="1" t="s">
        <v>159</v>
      </c>
      <c r="B40" s="1">
        <f>VLOOKUP(agents_k_import[[#This Row],[Тип агента]],AgentTypes!$A$1:$B$7,2,0)</f>
        <v>5</v>
      </c>
      <c r="C40" s="1" t="s">
        <v>225</v>
      </c>
      <c r="D40" s="1">
        <v>39</v>
      </c>
      <c r="E40" s="1" t="s">
        <v>447</v>
      </c>
      <c r="F40" s="1" t="s">
        <v>498</v>
      </c>
      <c r="G40" s="1" t="s">
        <v>588</v>
      </c>
      <c r="H40" s="1" t="s">
        <v>226</v>
      </c>
      <c r="I40" s="1">
        <v>369</v>
      </c>
      <c r="J40" s="1" t="s">
        <v>227</v>
      </c>
      <c r="K40" s="1">
        <v>4159215346</v>
      </c>
      <c r="L40" s="1">
        <v>639267493</v>
      </c>
    </row>
    <row r="41" spans="1:12" x14ac:dyDescent="0.25">
      <c r="A41" s="1" t="s">
        <v>94</v>
      </c>
      <c r="B41" s="1">
        <f>VLOOKUP(agents_k_import[[#This Row],[Тип агента]],AgentTypes!$A$1:$B$7,2,0)</f>
        <v>1</v>
      </c>
      <c r="C41" s="1" t="s">
        <v>27</v>
      </c>
      <c r="D41" s="1">
        <v>40</v>
      </c>
      <c r="E41" s="1" t="s">
        <v>228</v>
      </c>
      <c r="F41" s="1" t="s">
        <v>499</v>
      </c>
      <c r="G41" s="1" t="s">
        <v>589</v>
      </c>
      <c r="H41" s="1" t="s">
        <v>229</v>
      </c>
      <c r="I41" s="1">
        <v>470</v>
      </c>
      <c r="J41" s="1" t="s">
        <v>230</v>
      </c>
      <c r="K41" s="1">
        <v>2038393690</v>
      </c>
      <c r="L41" s="1">
        <v>259672761</v>
      </c>
    </row>
    <row r="42" spans="1:12" x14ac:dyDescent="0.25">
      <c r="A42" s="1" t="s">
        <v>116</v>
      </c>
      <c r="B42" s="1">
        <f>VLOOKUP(agents_k_import[[#This Row],[Тип агента]],AgentTypes!$A$1:$B$7,2,0)</f>
        <v>4</v>
      </c>
      <c r="C42" s="1" t="s">
        <v>231</v>
      </c>
      <c r="D42" s="1">
        <v>41</v>
      </c>
      <c r="E42" s="1" t="s">
        <v>232</v>
      </c>
      <c r="F42" s="1" t="s">
        <v>500</v>
      </c>
      <c r="G42" s="1" t="s">
        <v>590</v>
      </c>
      <c r="H42" s="1" t="s">
        <v>233</v>
      </c>
      <c r="I42" s="1">
        <v>361</v>
      </c>
      <c r="J42" s="1" t="s">
        <v>234</v>
      </c>
      <c r="K42" s="1">
        <v>1522348613</v>
      </c>
      <c r="L42" s="1">
        <v>977738715</v>
      </c>
    </row>
    <row r="43" spans="1:12" x14ac:dyDescent="0.25">
      <c r="A43" s="1" t="s">
        <v>102</v>
      </c>
      <c r="B43" s="1">
        <f>VLOOKUP(agents_k_import[[#This Row],[Тип агента]],AgentTypes!$A$1:$B$7,2,0)</f>
        <v>2</v>
      </c>
      <c r="C43" s="1" t="s">
        <v>36</v>
      </c>
      <c r="D43" s="1">
        <v>42</v>
      </c>
      <c r="E43" s="1" t="s">
        <v>235</v>
      </c>
      <c r="F43" s="1" t="s">
        <v>501</v>
      </c>
      <c r="G43" s="1"/>
      <c r="H43" s="1" t="s">
        <v>236</v>
      </c>
      <c r="I43" s="1">
        <v>213</v>
      </c>
      <c r="J43" s="1" t="s">
        <v>237</v>
      </c>
      <c r="K43" s="1">
        <v>6503377671</v>
      </c>
      <c r="L43" s="1">
        <v>232279972</v>
      </c>
    </row>
    <row r="44" spans="1:12" x14ac:dyDescent="0.25">
      <c r="A44" s="1" t="s">
        <v>182</v>
      </c>
      <c r="B44" s="1">
        <f>VLOOKUP(agents_k_import[[#This Row],[Тип агента]],AgentTypes!$A$1:$B$7,2,0)</f>
        <v>6</v>
      </c>
      <c r="C44" s="1" t="s">
        <v>238</v>
      </c>
      <c r="D44" s="1">
        <v>43</v>
      </c>
      <c r="E44" s="1" t="s">
        <v>239</v>
      </c>
      <c r="F44" s="1" t="s">
        <v>502</v>
      </c>
      <c r="G44" s="1"/>
      <c r="H44" s="1" t="s">
        <v>240</v>
      </c>
      <c r="I44" s="1">
        <v>327</v>
      </c>
      <c r="J44" s="1" t="s">
        <v>241</v>
      </c>
      <c r="K44" s="1">
        <v>2320989197</v>
      </c>
      <c r="L44" s="1">
        <v>359282667</v>
      </c>
    </row>
    <row r="45" spans="1:12" x14ac:dyDescent="0.25">
      <c r="A45" s="1" t="s">
        <v>102</v>
      </c>
      <c r="B45" s="1">
        <f>VLOOKUP(agents_k_import[[#This Row],[Тип агента]],AgentTypes!$A$1:$B$7,2,0)</f>
        <v>2</v>
      </c>
      <c r="C45" s="1" t="s">
        <v>242</v>
      </c>
      <c r="D45" s="1">
        <v>44</v>
      </c>
      <c r="E45" s="1" t="s">
        <v>243</v>
      </c>
      <c r="F45" s="1" t="s">
        <v>503</v>
      </c>
      <c r="G45" s="1" t="s">
        <v>591</v>
      </c>
      <c r="H45" s="1" t="s">
        <v>244</v>
      </c>
      <c r="I45" s="1">
        <v>375</v>
      </c>
      <c r="J45" s="1" t="s">
        <v>245</v>
      </c>
      <c r="K45" s="1">
        <v>6667635058</v>
      </c>
      <c r="L45" s="1">
        <v>380592865</v>
      </c>
    </row>
    <row r="46" spans="1:12" x14ac:dyDescent="0.25">
      <c r="A46" s="1" t="s">
        <v>159</v>
      </c>
      <c r="B46" s="1">
        <f>VLOOKUP(agents_k_import[[#This Row],[Тип агента]],AgentTypes!$A$1:$B$7,2,0)</f>
        <v>5</v>
      </c>
      <c r="C46" s="1" t="s">
        <v>246</v>
      </c>
      <c r="D46" s="1">
        <v>45</v>
      </c>
      <c r="E46" s="1" t="s">
        <v>247</v>
      </c>
      <c r="F46" s="1" t="s">
        <v>504</v>
      </c>
      <c r="G46" s="1" t="s">
        <v>592</v>
      </c>
      <c r="H46" s="1" t="s">
        <v>248</v>
      </c>
      <c r="I46" s="1">
        <v>361</v>
      </c>
      <c r="J46" s="1" t="s">
        <v>249</v>
      </c>
      <c r="K46" s="1">
        <v>7411284960</v>
      </c>
      <c r="L46" s="1">
        <v>176779733</v>
      </c>
    </row>
    <row r="47" spans="1:12" x14ac:dyDescent="0.25">
      <c r="A47" s="1" t="s">
        <v>116</v>
      </c>
      <c r="B47" s="1">
        <f>VLOOKUP(agents_k_import[[#This Row],[Тип агента]],AgentTypes!$A$1:$B$7,2,0)</f>
        <v>4</v>
      </c>
      <c r="C47" s="1" t="s">
        <v>250</v>
      </c>
      <c r="D47" s="1">
        <v>46</v>
      </c>
      <c r="E47" s="1" t="s">
        <v>448</v>
      </c>
      <c r="F47" s="1" t="s">
        <v>505</v>
      </c>
      <c r="G47" s="1" t="s">
        <v>593</v>
      </c>
      <c r="H47" s="1" t="s">
        <v>251</v>
      </c>
      <c r="I47" s="1">
        <v>189</v>
      </c>
      <c r="J47" s="1" t="s">
        <v>252</v>
      </c>
      <c r="K47" s="1">
        <v>5359981084</v>
      </c>
      <c r="L47" s="1">
        <v>680416300</v>
      </c>
    </row>
    <row r="48" spans="1:12" x14ac:dyDescent="0.25">
      <c r="A48" s="1" t="s">
        <v>159</v>
      </c>
      <c r="B48" s="1">
        <f>VLOOKUP(agents_k_import[[#This Row],[Тип агента]],AgentTypes!$A$1:$B$7,2,0)</f>
        <v>5</v>
      </c>
      <c r="C48" s="1" t="s">
        <v>52</v>
      </c>
      <c r="D48" s="1">
        <v>47</v>
      </c>
      <c r="E48" s="1" t="s">
        <v>253</v>
      </c>
      <c r="F48" s="1" t="s">
        <v>506</v>
      </c>
      <c r="G48" s="1"/>
      <c r="H48" s="1" t="s">
        <v>254</v>
      </c>
      <c r="I48" s="1">
        <v>12</v>
      </c>
      <c r="J48" s="1" t="s">
        <v>255</v>
      </c>
      <c r="K48" s="1">
        <v>6678884759</v>
      </c>
      <c r="L48" s="1">
        <v>279288618</v>
      </c>
    </row>
    <row r="49" spans="1:12" x14ac:dyDescent="0.25">
      <c r="A49" s="1" t="s">
        <v>116</v>
      </c>
      <c r="B49" s="1">
        <f>VLOOKUP(agents_k_import[[#This Row],[Тип агента]],AgentTypes!$A$1:$B$7,2,0)</f>
        <v>4</v>
      </c>
      <c r="C49" s="1" t="s">
        <v>86</v>
      </c>
      <c r="D49" s="1">
        <v>48</v>
      </c>
      <c r="E49" s="1" t="s">
        <v>256</v>
      </c>
      <c r="F49" s="1" t="s">
        <v>507</v>
      </c>
      <c r="G49" s="1" t="s">
        <v>594</v>
      </c>
      <c r="H49" s="1" t="s">
        <v>257</v>
      </c>
      <c r="I49" s="1">
        <v>139</v>
      </c>
      <c r="J49" s="1" t="s">
        <v>258</v>
      </c>
      <c r="K49" s="1">
        <v>1606315697</v>
      </c>
      <c r="L49" s="1">
        <v>217799345</v>
      </c>
    </row>
    <row r="50" spans="1:12" x14ac:dyDescent="0.25">
      <c r="A50" s="1" t="s">
        <v>107</v>
      </c>
      <c r="B50" s="1">
        <f>VLOOKUP(agents_k_import[[#This Row],[Тип агента]],AgentTypes!$A$1:$B$7,2,0)</f>
        <v>3</v>
      </c>
      <c r="C50" s="1" t="s">
        <v>259</v>
      </c>
      <c r="D50" s="1">
        <v>49</v>
      </c>
      <c r="E50" s="1" t="s">
        <v>449</v>
      </c>
      <c r="F50" s="1" t="s">
        <v>508</v>
      </c>
      <c r="G50" s="1" t="s">
        <v>595</v>
      </c>
      <c r="H50" s="1" t="s">
        <v>260</v>
      </c>
      <c r="I50" s="1">
        <v>252</v>
      </c>
      <c r="J50" s="1" t="s">
        <v>261</v>
      </c>
      <c r="K50" s="1">
        <v>4598939812</v>
      </c>
      <c r="L50" s="1">
        <v>303467543</v>
      </c>
    </row>
    <row r="51" spans="1:12" x14ac:dyDescent="0.25">
      <c r="A51" s="1" t="s">
        <v>107</v>
      </c>
      <c r="B51" s="1">
        <f>VLOOKUP(agents_k_import[[#This Row],[Тип агента]],AgentTypes!$A$1:$B$7,2,0)</f>
        <v>3</v>
      </c>
      <c r="C51" s="1" t="s">
        <v>262</v>
      </c>
      <c r="D51" s="1">
        <v>50</v>
      </c>
      <c r="E51" s="1" t="s">
        <v>263</v>
      </c>
      <c r="F51" s="1" t="s">
        <v>509</v>
      </c>
      <c r="G51" s="1" t="s">
        <v>596</v>
      </c>
      <c r="H51" s="1" t="s">
        <v>264</v>
      </c>
      <c r="I51" s="1">
        <v>445</v>
      </c>
      <c r="J51" s="1" t="s">
        <v>265</v>
      </c>
      <c r="K51" s="1">
        <v>2262431140</v>
      </c>
      <c r="L51" s="1">
        <v>247369527</v>
      </c>
    </row>
    <row r="52" spans="1:12" x14ac:dyDescent="0.25">
      <c r="A52" s="1" t="s">
        <v>107</v>
      </c>
      <c r="B52" s="1">
        <f>VLOOKUP(agents_k_import[[#This Row],[Тип агента]],AgentTypes!$A$1:$B$7,2,0)</f>
        <v>3</v>
      </c>
      <c r="C52" s="1" t="s">
        <v>69</v>
      </c>
      <c r="D52" s="1">
        <v>51</v>
      </c>
      <c r="E52" s="1" t="s">
        <v>266</v>
      </c>
      <c r="F52" s="1" t="s">
        <v>510</v>
      </c>
      <c r="G52" s="1" t="s">
        <v>597</v>
      </c>
      <c r="H52" s="1" t="s">
        <v>267</v>
      </c>
      <c r="I52" s="1">
        <v>124</v>
      </c>
      <c r="J52" s="1" t="s">
        <v>268</v>
      </c>
      <c r="K52" s="1">
        <v>6206428565</v>
      </c>
      <c r="L52" s="1">
        <v>118570048</v>
      </c>
    </row>
    <row r="53" spans="1:12" x14ac:dyDescent="0.25">
      <c r="A53" s="1" t="s">
        <v>116</v>
      </c>
      <c r="B53" s="1">
        <f>VLOOKUP(agents_k_import[[#This Row],[Тип агента]],AgentTypes!$A$1:$B$7,2,0)</f>
        <v>4</v>
      </c>
      <c r="C53" s="1" t="s">
        <v>269</v>
      </c>
      <c r="D53" s="1">
        <v>52</v>
      </c>
      <c r="E53" s="1" t="s">
        <v>270</v>
      </c>
      <c r="F53" s="1" t="s">
        <v>511</v>
      </c>
      <c r="G53" s="1" t="s">
        <v>598</v>
      </c>
      <c r="H53" s="1" t="s">
        <v>271</v>
      </c>
      <c r="I53" s="1">
        <v>124</v>
      </c>
      <c r="J53" s="1" t="s">
        <v>272</v>
      </c>
      <c r="K53" s="1">
        <v>3459886235</v>
      </c>
      <c r="L53" s="1">
        <v>356196105</v>
      </c>
    </row>
    <row r="54" spans="1:12" x14ac:dyDescent="0.25">
      <c r="A54" s="1" t="s">
        <v>102</v>
      </c>
      <c r="B54" s="1">
        <f>VLOOKUP(agents_k_import[[#This Row],[Тип агента]],AgentTypes!$A$1:$B$7,2,0)</f>
        <v>2</v>
      </c>
      <c r="C54" s="1" t="s">
        <v>50</v>
      </c>
      <c r="D54" s="1">
        <v>53</v>
      </c>
      <c r="E54" s="1" t="s">
        <v>450</v>
      </c>
      <c r="F54" s="1" t="s">
        <v>512</v>
      </c>
      <c r="G54" s="1" t="s">
        <v>599</v>
      </c>
      <c r="H54" s="1" t="s">
        <v>273</v>
      </c>
      <c r="I54" s="1">
        <v>250</v>
      </c>
      <c r="J54" s="1" t="s">
        <v>274</v>
      </c>
      <c r="K54" s="1">
        <v>5575072431</v>
      </c>
      <c r="L54" s="1">
        <v>684290320</v>
      </c>
    </row>
    <row r="55" spans="1:12" x14ac:dyDescent="0.25">
      <c r="A55" s="1" t="s">
        <v>94</v>
      </c>
      <c r="B55" s="1">
        <f>VLOOKUP(agents_k_import[[#This Row],[Тип агента]],AgentTypes!$A$1:$B$7,2,0)</f>
        <v>1</v>
      </c>
      <c r="C55" s="1" t="s">
        <v>275</v>
      </c>
      <c r="D55" s="1">
        <v>54</v>
      </c>
      <c r="E55" s="1" t="s">
        <v>276</v>
      </c>
      <c r="F55" s="1" t="s">
        <v>513</v>
      </c>
      <c r="G55" s="1" t="s">
        <v>600</v>
      </c>
      <c r="H55" s="1" t="s">
        <v>277</v>
      </c>
      <c r="I55" s="1">
        <v>488</v>
      </c>
      <c r="J55" s="1" t="s">
        <v>278</v>
      </c>
      <c r="K55" s="1">
        <v>6483417250</v>
      </c>
      <c r="L55" s="1">
        <v>455013058</v>
      </c>
    </row>
    <row r="56" spans="1:12" x14ac:dyDescent="0.25">
      <c r="A56" s="1" t="s">
        <v>94</v>
      </c>
      <c r="B56" s="1">
        <f>VLOOKUP(agents_k_import[[#This Row],[Тип агента]],AgentTypes!$A$1:$B$7,2,0)</f>
        <v>1</v>
      </c>
      <c r="C56" s="1" t="s">
        <v>89</v>
      </c>
      <c r="D56" s="1">
        <v>55</v>
      </c>
      <c r="E56" s="1" t="s">
        <v>451</v>
      </c>
      <c r="F56" s="1" t="s">
        <v>514</v>
      </c>
      <c r="G56" s="1" t="s">
        <v>601</v>
      </c>
      <c r="H56" s="1" t="s">
        <v>279</v>
      </c>
      <c r="I56" s="1">
        <v>416</v>
      </c>
      <c r="J56" s="1" t="s">
        <v>280</v>
      </c>
      <c r="K56" s="1">
        <v>1657476072</v>
      </c>
      <c r="L56" s="1">
        <v>934931159</v>
      </c>
    </row>
    <row r="57" spans="1:12" x14ac:dyDescent="0.25">
      <c r="A57" s="1" t="s">
        <v>182</v>
      </c>
      <c r="B57" s="1">
        <f>VLOOKUP(agents_k_import[[#This Row],[Тип агента]],AgentTypes!$A$1:$B$7,2,0)</f>
        <v>6</v>
      </c>
      <c r="C57" s="1" t="s">
        <v>281</v>
      </c>
      <c r="D57" s="1">
        <v>56</v>
      </c>
      <c r="E57" s="1" t="s">
        <v>282</v>
      </c>
      <c r="F57" s="1" t="s">
        <v>515</v>
      </c>
      <c r="G57" s="1"/>
      <c r="H57" s="1" t="s">
        <v>283</v>
      </c>
      <c r="I57" s="1">
        <v>475</v>
      </c>
      <c r="J57" s="1" t="s">
        <v>284</v>
      </c>
      <c r="K57" s="1">
        <v>6922817841</v>
      </c>
      <c r="L57" s="1">
        <v>580142825</v>
      </c>
    </row>
    <row r="58" spans="1:12" x14ac:dyDescent="0.25">
      <c r="A58" s="1" t="s">
        <v>116</v>
      </c>
      <c r="B58" s="1">
        <f>VLOOKUP(agents_k_import[[#This Row],[Тип агента]],AgentTypes!$A$1:$B$7,2,0)</f>
        <v>4</v>
      </c>
      <c r="C58" s="1" t="s">
        <v>32</v>
      </c>
      <c r="D58" s="1">
        <v>57</v>
      </c>
      <c r="E58" s="1" t="s">
        <v>285</v>
      </c>
      <c r="F58" s="1" t="s">
        <v>516</v>
      </c>
      <c r="G58" s="1" t="s">
        <v>602</v>
      </c>
      <c r="H58" s="1" t="s">
        <v>286</v>
      </c>
      <c r="I58" s="1">
        <v>329</v>
      </c>
      <c r="J58" s="1" t="s">
        <v>287</v>
      </c>
      <c r="K58" s="1">
        <v>3203830728</v>
      </c>
      <c r="L58" s="1">
        <v>456254820</v>
      </c>
    </row>
    <row r="59" spans="1:12" x14ac:dyDescent="0.25">
      <c r="A59" s="1" t="s">
        <v>107</v>
      </c>
      <c r="B59" s="1">
        <f>VLOOKUP(agents_k_import[[#This Row],[Тип агента]],AgentTypes!$A$1:$B$7,2,0)</f>
        <v>3</v>
      </c>
      <c r="C59" s="1" t="s">
        <v>79</v>
      </c>
      <c r="D59" s="1">
        <v>58</v>
      </c>
      <c r="E59" s="1" t="s">
        <v>452</v>
      </c>
      <c r="F59" s="1" t="s">
        <v>517</v>
      </c>
      <c r="G59" s="1" t="s">
        <v>603</v>
      </c>
      <c r="H59" s="1" t="s">
        <v>288</v>
      </c>
      <c r="I59" s="1">
        <v>201</v>
      </c>
      <c r="J59" s="1" t="s">
        <v>289</v>
      </c>
      <c r="K59" s="1">
        <v>3506691089</v>
      </c>
      <c r="L59" s="1">
        <v>830713603</v>
      </c>
    </row>
    <row r="60" spans="1:12" x14ac:dyDescent="0.25">
      <c r="A60" s="1" t="s">
        <v>107</v>
      </c>
      <c r="B60" s="1">
        <f>VLOOKUP(agents_k_import[[#This Row],[Тип агента]],AgentTypes!$A$1:$B$7,2,0)</f>
        <v>3</v>
      </c>
      <c r="C60" s="1" t="s">
        <v>60</v>
      </c>
      <c r="D60" s="1">
        <v>59</v>
      </c>
      <c r="E60" s="1" t="s">
        <v>290</v>
      </c>
      <c r="F60" s="1" t="s">
        <v>291</v>
      </c>
      <c r="G60" s="1" t="s">
        <v>604</v>
      </c>
      <c r="H60" s="1" t="s">
        <v>292</v>
      </c>
      <c r="I60" s="1">
        <v>340</v>
      </c>
      <c r="J60" s="1" t="s">
        <v>293</v>
      </c>
      <c r="K60" s="1">
        <v>9662118663</v>
      </c>
      <c r="L60" s="1">
        <v>650216214</v>
      </c>
    </row>
    <row r="61" spans="1:12" x14ac:dyDescent="0.25">
      <c r="A61" s="1" t="s">
        <v>116</v>
      </c>
      <c r="B61" s="1">
        <f>VLOOKUP(agents_k_import[[#This Row],[Тип агента]],AgentTypes!$A$1:$B$7,2,0)</f>
        <v>4</v>
      </c>
      <c r="C61" s="1" t="s">
        <v>294</v>
      </c>
      <c r="D61" s="1">
        <v>60</v>
      </c>
      <c r="E61" s="1" t="s">
        <v>453</v>
      </c>
      <c r="F61" s="1" t="s">
        <v>518</v>
      </c>
      <c r="G61" s="1" t="s">
        <v>605</v>
      </c>
      <c r="H61" s="1" t="s">
        <v>295</v>
      </c>
      <c r="I61" s="1">
        <v>359</v>
      </c>
      <c r="J61" s="1" t="s">
        <v>296</v>
      </c>
      <c r="K61" s="1">
        <v>1296063939</v>
      </c>
      <c r="L61" s="1">
        <v>447430051</v>
      </c>
    </row>
    <row r="62" spans="1:12" x14ac:dyDescent="0.25">
      <c r="A62" s="1" t="s">
        <v>182</v>
      </c>
      <c r="B62" s="1">
        <f>VLOOKUP(agents_k_import[[#This Row],[Тип агента]],AgentTypes!$A$1:$B$7,2,0)</f>
        <v>6</v>
      </c>
      <c r="C62" s="1" t="s">
        <v>11</v>
      </c>
      <c r="D62" s="1">
        <v>61</v>
      </c>
      <c r="E62" s="1" t="s">
        <v>454</v>
      </c>
      <c r="F62" s="1" t="s">
        <v>297</v>
      </c>
      <c r="G62" s="1" t="s">
        <v>606</v>
      </c>
      <c r="H62" s="1" t="s">
        <v>298</v>
      </c>
      <c r="I62" s="1">
        <v>166</v>
      </c>
      <c r="J62" s="1" t="s">
        <v>299</v>
      </c>
      <c r="K62" s="1">
        <v>2670166502</v>
      </c>
      <c r="L62" s="1">
        <v>716874456</v>
      </c>
    </row>
    <row r="63" spans="1:12" x14ac:dyDescent="0.25">
      <c r="A63" s="1" t="s">
        <v>102</v>
      </c>
      <c r="B63" s="1">
        <f>VLOOKUP(agents_k_import[[#This Row],[Тип агента]],AgentTypes!$A$1:$B$7,2,0)</f>
        <v>2</v>
      </c>
      <c r="C63" s="1" t="s">
        <v>35</v>
      </c>
      <c r="D63" s="1">
        <v>62</v>
      </c>
      <c r="E63" s="1" t="s">
        <v>455</v>
      </c>
      <c r="F63" s="1" t="s">
        <v>519</v>
      </c>
      <c r="G63" s="1" t="s">
        <v>607</v>
      </c>
      <c r="H63" s="1" t="s">
        <v>300</v>
      </c>
      <c r="I63" s="1">
        <v>161</v>
      </c>
      <c r="J63" s="1" t="s">
        <v>301</v>
      </c>
      <c r="K63" s="1">
        <v>5916775587</v>
      </c>
      <c r="L63" s="1">
        <v>398299418</v>
      </c>
    </row>
    <row r="64" spans="1:12" x14ac:dyDescent="0.25">
      <c r="A64" s="1" t="s">
        <v>107</v>
      </c>
      <c r="B64" s="1">
        <f>VLOOKUP(agents_k_import[[#This Row],[Тип агента]],AgentTypes!$A$1:$B$7,2,0)</f>
        <v>3</v>
      </c>
      <c r="C64" s="1" t="s">
        <v>47</v>
      </c>
      <c r="D64" s="1">
        <v>63</v>
      </c>
      <c r="E64" s="1" t="s">
        <v>302</v>
      </c>
      <c r="F64" s="1" t="s">
        <v>520</v>
      </c>
      <c r="G64" s="1"/>
      <c r="H64" s="1" t="s">
        <v>303</v>
      </c>
      <c r="I64" s="1">
        <v>2</v>
      </c>
      <c r="J64" s="1" t="s">
        <v>304</v>
      </c>
      <c r="K64" s="1">
        <v>9004087602</v>
      </c>
      <c r="L64" s="1">
        <v>297273898</v>
      </c>
    </row>
    <row r="65" spans="1:12" x14ac:dyDescent="0.25">
      <c r="A65" s="1" t="s">
        <v>107</v>
      </c>
      <c r="B65" s="1">
        <f>VLOOKUP(agents_k_import[[#This Row],[Тип агента]],AgentTypes!$A$1:$B$7,2,0)</f>
        <v>3</v>
      </c>
      <c r="C65" s="1" t="s">
        <v>305</v>
      </c>
      <c r="D65" s="1">
        <v>64</v>
      </c>
      <c r="E65" s="1" t="s">
        <v>306</v>
      </c>
      <c r="F65" s="1" t="s">
        <v>521</v>
      </c>
      <c r="G65" s="1" t="s">
        <v>608</v>
      </c>
      <c r="H65" s="1" t="s">
        <v>307</v>
      </c>
      <c r="I65" s="1">
        <v>31</v>
      </c>
      <c r="J65" s="1" t="s">
        <v>308</v>
      </c>
      <c r="K65" s="1">
        <v>2345297765</v>
      </c>
      <c r="L65" s="1">
        <v>908449277</v>
      </c>
    </row>
    <row r="66" spans="1:12" x14ac:dyDescent="0.25">
      <c r="A66" s="1" t="s">
        <v>182</v>
      </c>
      <c r="B66" s="1">
        <f>VLOOKUP(agents_k_import[[#This Row],[Тип агента]],AgentTypes!$A$1:$B$7,2,0)</f>
        <v>6</v>
      </c>
      <c r="C66" s="1" t="s">
        <v>309</v>
      </c>
      <c r="D66" s="1">
        <v>65</v>
      </c>
      <c r="E66" s="1" t="s">
        <v>456</v>
      </c>
      <c r="F66" s="1" t="s">
        <v>310</v>
      </c>
      <c r="G66" s="1" t="s">
        <v>609</v>
      </c>
      <c r="H66" s="1" t="s">
        <v>311</v>
      </c>
      <c r="I66" s="1">
        <v>84</v>
      </c>
      <c r="J66" s="1" t="s">
        <v>312</v>
      </c>
      <c r="K66" s="1">
        <v>7027724917</v>
      </c>
      <c r="L66" s="1">
        <v>823811460</v>
      </c>
    </row>
    <row r="67" spans="1:12" x14ac:dyDescent="0.25">
      <c r="A67" s="1" t="s">
        <v>116</v>
      </c>
      <c r="B67" s="1">
        <f>VLOOKUP(agents_k_import[[#This Row],[Тип агента]],AgentTypes!$A$1:$B$7,2,0)</f>
        <v>4</v>
      </c>
      <c r="C67" s="1" t="s">
        <v>313</v>
      </c>
      <c r="D67" s="1">
        <v>66</v>
      </c>
      <c r="E67" s="1" t="s">
        <v>314</v>
      </c>
      <c r="F67" s="1" t="s">
        <v>522</v>
      </c>
      <c r="G67" s="1" t="s">
        <v>610</v>
      </c>
      <c r="H67" s="1" t="s">
        <v>315</v>
      </c>
      <c r="I67" s="1">
        <v>69</v>
      </c>
      <c r="J67" s="1" t="s">
        <v>316</v>
      </c>
      <c r="K67" s="1">
        <v>8321561226</v>
      </c>
      <c r="L67" s="1">
        <v>807803984</v>
      </c>
    </row>
    <row r="68" spans="1:12" x14ac:dyDescent="0.25">
      <c r="A68" s="1" t="s">
        <v>94</v>
      </c>
      <c r="B68" s="1">
        <f>VLOOKUP(agents_k_import[[#This Row],[Тип агента]],AgentTypes!$A$1:$B$7,2,0)</f>
        <v>1</v>
      </c>
      <c r="C68" s="1" t="s">
        <v>317</v>
      </c>
      <c r="D68" s="1">
        <v>67</v>
      </c>
      <c r="E68" s="1" t="s">
        <v>318</v>
      </c>
      <c r="F68" s="1" t="s">
        <v>523</v>
      </c>
      <c r="G68" s="1" t="s">
        <v>611</v>
      </c>
      <c r="H68" s="1" t="s">
        <v>319</v>
      </c>
      <c r="I68" s="1">
        <v>302</v>
      </c>
      <c r="J68" s="1" t="s">
        <v>320</v>
      </c>
      <c r="K68" s="1">
        <v>9383182378</v>
      </c>
      <c r="L68" s="1">
        <v>944520594</v>
      </c>
    </row>
    <row r="69" spans="1:12" x14ac:dyDescent="0.25">
      <c r="A69" s="1" t="s">
        <v>116</v>
      </c>
      <c r="B69" s="1">
        <f>VLOOKUP(agents_k_import[[#This Row],[Тип агента]],AgentTypes!$A$1:$B$7,2,0)</f>
        <v>4</v>
      </c>
      <c r="C69" s="1" t="s">
        <v>321</v>
      </c>
      <c r="D69" s="1">
        <v>68</v>
      </c>
      <c r="E69" s="1" t="s">
        <v>457</v>
      </c>
      <c r="F69" s="1" t="s">
        <v>524</v>
      </c>
      <c r="G69" s="1" t="s">
        <v>612</v>
      </c>
      <c r="H69" s="1" t="s">
        <v>322</v>
      </c>
      <c r="I69" s="1">
        <v>372</v>
      </c>
      <c r="J69" s="1" t="s">
        <v>323</v>
      </c>
      <c r="K69" s="1">
        <v>8773558039</v>
      </c>
      <c r="L69" s="1">
        <v>402502867</v>
      </c>
    </row>
    <row r="70" spans="1:12" x14ac:dyDescent="0.25">
      <c r="A70" s="1" t="s">
        <v>159</v>
      </c>
      <c r="B70" s="1">
        <f>VLOOKUP(agents_k_import[[#This Row],[Тип агента]],AgentTypes!$A$1:$B$7,2,0)</f>
        <v>5</v>
      </c>
      <c r="C70" s="1" t="s">
        <v>324</v>
      </c>
      <c r="D70" s="1">
        <v>69</v>
      </c>
      <c r="E70" s="1" t="s">
        <v>325</v>
      </c>
      <c r="F70" s="1" t="s">
        <v>525</v>
      </c>
      <c r="G70" s="1" t="s">
        <v>613</v>
      </c>
      <c r="H70" s="1" t="s">
        <v>326</v>
      </c>
      <c r="I70" s="1">
        <v>247</v>
      </c>
      <c r="J70" s="1" t="s">
        <v>327</v>
      </c>
      <c r="K70" s="1">
        <v>7626076463</v>
      </c>
      <c r="L70" s="1">
        <v>579234124</v>
      </c>
    </row>
    <row r="71" spans="1:12" x14ac:dyDescent="0.25">
      <c r="A71" s="1" t="s">
        <v>107</v>
      </c>
      <c r="B71" s="1">
        <f>VLOOKUP(agents_k_import[[#This Row],[Тип агента]],AgentTypes!$A$1:$B$7,2,0)</f>
        <v>3</v>
      </c>
      <c r="C71" s="1" t="s">
        <v>5</v>
      </c>
      <c r="D71" s="1">
        <v>70</v>
      </c>
      <c r="E71" s="1" t="s">
        <v>458</v>
      </c>
      <c r="F71" s="1" t="s">
        <v>526</v>
      </c>
      <c r="G71" s="1" t="s">
        <v>614</v>
      </c>
      <c r="H71" s="1" t="s">
        <v>328</v>
      </c>
      <c r="I71" s="1">
        <v>395</v>
      </c>
      <c r="J71" s="1" t="s">
        <v>329</v>
      </c>
      <c r="K71" s="1">
        <v>7491491391</v>
      </c>
      <c r="L71" s="1">
        <v>673621812</v>
      </c>
    </row>
    <row r="72" spans="1:12" x14ac:dyDescent="0.25">
      <c r="A72" s="1" t="s">
        <v>102</v>
      </c>
      <c r="B72" s="1">
        <f>VLOOKUP(agents_k_import[[#This Row],[Тип агента]],AgentTypes!$A$1:$B$7,2,0)</f>
        <v>2</v>
      </c>
      <c r="C72" s="1" t="s">
        <v>330</v>
      </c>
      <c r="D72" s="1">
        <v>71</v>
      </c>
      <c r="E72" s="1" t="s">
        <v>331</v>
      </c>
      <c r="F72" s="1" t="s">
        <v>527</v>
      </c>
      <c r="G72" s="1" t="s">
        <v>615</v>
      </c>
      <c r="H72" s="1" t="s">
        <v>332</v>
      </c>
      <c r="I72" s="1">
        <v>292</v>
      </c>
      <c r="J72" s="1" t="s">
        <v>333</v>
      </c>
      <c r="K72" s="1">
        <v>3889910123</v>
      </c>
      <c r="L72" s="1">
        <v>952047511</v>
      </c>
    </row>
    <row r="73" spans="1:12" x14ac:dyDescent="0.25">
      <c r="A73" s="1" t="s">
        <v>102</v>
      </c>
      <c r="B73" s="1">
        <f>VLOOKUP(agents_k_import[[#This Row],[Тип агента]],AgentTypes!$A$1:$B$7,2,0)</f>
        <v>2</v>
      </c>
      <c r="C73" s="1" t="s">
        <v>334</v>
      </c>
      <c r="D73" s="1">
        <v>72</v>
      </c>
      <c r="E73" s="1" t="s">
        <v>335</v>
      </c>
      <c r="F73" s="1" t="s">
        <v>528</v>
      </c>
      <c r="G73" s="1" t="s">
        <v>616</v>
      </c>
      <c r="H73" s="1" t="s">
        <v>336</v>
      </c>
      <c r="I73" s="1">
        <v>255</v>
      </c>
      <c r="J73" s="1" t="s">
        <v>337</v>
      </c>
      <c r="K73" s="1">
        <v>3748947224</v>
      </c>
      <c r="L73" s="1">
        <v>766431901</v>
      </c>
    </row>
    <row r="74" spans="1:12" x14ac:dyDescent="0.25">
      <c r="A74" s="1" t="s">
        <v>182</v>
      </c>
      <c r="B74" s="1">
        <f>VLOOKUP(agents_k_import[[#This Row],[Тип агента]],AgentTypes!$A$1:$B$7,2,0)</f>
        <v>6</v>
      </c>
      <c r="C74" s="1" t="s">
        <v>338</v>
      </c>
      <c r="D74" s="1">
        <v>73</v>
      </c>
      <c r="E74" s="1" t="s">
        <v>339</v>
      </c>
      <c r="F74" s="1" t="s">
        <v>529</v>
      </c>
      <c r="G74" s="1" t="s">
        <v>617</v>
      </c>
      <c r="H74" s="1" t="s">
        <v>340</v>
      </c>
      <c r="I74" s="1">
        <v>88</v>
      </c>
      <c r="J74" s="1" t="s">
        <v>341</v>
      </c>
      <c r="K74" s="1">
        <v>9006569852</v>
      </c>
      <c r="L74" s="1">
        <v>152177100</v>
      </c>
    </row>
    <row r="75" spans="1:12" x14ac:dyDescent="0.25">
      <c r="A75" s="1" t="s">
        <v>107</v>
      </c>
      <c r="B75" s="1">
        <f>VLOOKUP(agents_k_import[[#This Row],[Тип агента]],AgentTypes!$A$1:$B$7,2,0)</f>
        <v>3</v>
      </c>
      <c r="C75" s="1" t="s">
        <v>342</v>
      </c>
      <c r="D75" s="1">
        <v>74</v>
      </c>
      <c r="E75" s="1" t="s">
        <v>459</v>
      </c>
      <c r="F75" s="1" t="s">
        <v>530</v>
      </c>
      <c r="G75" s="1" t="s">
        <v>618</v>
      </c>
      <c r="H75" s="1" t="s">
        <v>343</v>
      </c>
      <c r="I75" s="1">
        <v>92</v>
      </c>
      <c r="J75" s="1" t="s">
        <v>344</v>
      </c>
      <c r="K75" s="1">
        <v>6169713039</v>
      </c>
      <c r="L75" s="1">
        <v>848972934</v>
      </c>
    </row>
    <row r="76" spans="1:12" x14ac:dyDescent="0.25">
      <c r="A76" s="1" t="s">
        <v>107</v>
      </c>
      <c r="B76" s="1">
        <f>VLOOKUP(agents_k_import[[#This Row],[Тип агента]],AgentTypes!$A$1:$B$7,2,0)</f>
        <v>3</v>
      </c>
      <c r="C76" s="1" t="s">
        <v>345</v>
      </c>
      <c r="D76" s="1">
        <v>75</v>
      </c>
      <c r="E76" s="1" t="s">
        <v>346</v>
      </c>
      <c r="F76" s="1" t="s">
        <v>531</v>
      </c>
      <c r="G76" s="1" t="s">
        <v>619</v>
      </c>
      <c r="H76" s="1" t="s">
        <v>347</v>
      </c>
      <c r="I76" s="1">
        <v>237</v>
      </c>
      <c r="J76" s="1" t="s">
        <v>348</v>
      </c>
      <c r="K76" s="1">
        <v>7326832482</v>
      </c>
      <c r="L76" s="1">
        <v>440199498</v>
      </c>
    </row>
    <row r="77" spans="1:12" x14ac:dyDescent="0.25">
      <c r="A77" s="1" t="s">
        <v>102</v>
      </c>
      <c r="B77" s="1">
        <f>VLOOKUP(agents_k_import[[#This Row],[Тип агента]],AgentTypes!$A$1:$B$7,2,0)</f>
        <v>2</v>
      </c>
      <c r="C77" s="1" t="s">
        <v>85</v>
      </c>
      <c r="D77" s="1">
        <v>76</v>
      </c>
      <c r="E77" s="1" t="s">
        <v>460</v>
      </c>
      <c r="F77" s="1" t="s">
        <v>532</v>
      </c>
      <c r="G77" s="1" t="s">
        <v>620</v>
      </c>
      <c r="H77" s="1" t="s">
        <v>349</v>
      </c>
      <c r="I77" s="1">
        <v>446</v>
      </c>
      <c r="J77" s="1" t="s">
        <v>350</v>
      </c>
      <c r="K77" s="1">
        <v>6843174002</v>
      </c>
      <c r="L77" s="1">
        <v>935556458</v>
      </c>
    </row>
    <row r="78" spans="1:12" x14ac:dyDescent="0.25">
      <c r="A78" s="1" t="s">
        <v>159</v>
      </c>
      <c r="B78" s="1">
        <f>VLOOKUP(agents_k_import[[#This Row],[Тип агента]],AgentTypes!$A$1:$B$7,2,0)</f>
        <v>5</v>
      </c>
      <c r="C78" s="1" t="s">
        <v>351</v>
      </c>
      <c r="D78" s="1">
        <v>77</v>
      </c>
      <c r="E78" s="1" t="s">
        <v>352</v>
      </c>
      <c r="F78" s="1" t="s">
        <v>353</v>
      </c>
      <c r="G78" s="1" t="s">
        <v>621</v>
      </c>
      <c r="H78" s="1" t="s">
        <v>354</v>
      </c>
      <c r="I78" s="1">
        <v>38</v>
      </c>
      <c r="J78" s="1" t="s">
        <v>355</v>
      </c>
      <c r="K78" s="1">
        <v>9604275878</v>
      </c>
      <c r="L78" s="1">
        <v>951258069</v>
      </c>
    </row>
    <row r="79" spans="1:12" x14ac:dyDescent="0.25">
      <c r="A79" s="1" t="s">
        <v>102</v>
      </c>
      <c r="B79" s="1">
        <f>VLOOKUP(agents_k_import[[#This Row],[Тип агента]],AgentTypes!$A$1:$B$7,2,0)</f>
        <v>2</v>
      </c>
      <c r="C79" s="1" t="s">
        <v>356</v>
      </c>
      <c r="D79" s="1">
        <v>78</v>
      </c>
      <c r="E79" s="1" t="s">
        <v>357</v>
      </c>
      <c r="F79" s="1" t="s">
        <v>533</v>
      </c>
      <c r="G79" s="1" t="s">
        <v>622</v>
      </c>
      <c r="H79" s="1" t="s">
        <v>358</v>
      </c>
      <c r="I79" s="1">
        <v>1</v>
      </c>
      <c r="J79" s="1" t="s">
        <v>359</v>
      </c>
      <c r="K79" s="1">
        <v>3986603105</v>
      </c>
      <c r="L79" s="1">
        <v>811373078</v>
      </c>
    </row>
    <row r="80" spans="1:12" x14ac:dyDescent="0.25">
      <c r="A80" s="1" t="s">
        <v>182</v>
      </c>
      <c r="B80" s="1">
        <f>VLOOKUP(agents_k_import[[#This Row],[Тип агента]],AgentTypes!$A$1:$B$7,2,0)</f>
        <v>6</v>
      </c>
      <c r="C80" s="1" t="s">
        <v>360</v>
      </c>
      <c r="D80" s="1">
        <v>79</v>
      </c>
      <c r="E80" s="1" t="s">
        <v>361</v>
      </c>
      <c r="F80" s="1" t="s">
        <v>534</v>
      </c>
      <c r="G80" s="1" t="s">
        <v>623</v>
      </c>
      <c r="H80" s="1" t="s">
        <v>362</v>
      </c>
      <c r="I80" s="1">
        <v>407</v>
      </c>
      <c r="J80" s="1" t="s">
        <v>363</v>
      </c>
      <c r="K80" s="1">
        <v>6567878928</v>
      </c>
      <c r="L80" s="1">
        <v>560960507</v>
      </c>
    </row>
    <row r="81" spans="1:12" x14ac:dyDescent="0.25">
      <c r="A81" s="1" t="s">
        <v>107</v>
      </c>
      <c r="B81" s="1">
        <f>VLOOKUP(agents_k_import[[#This Row],[Тип агента]],AgentTypes!$A$1:$B$7,2,0)</f>
        <v>3</v>
      </c>
      <c r="C81" s="1" t="s">
        <v>82</v>
      </c>
      <c r="D81" s="1">
        <v>80</v>
      </c>
      <c r="E81" s="1" t="s">
        <v>364</v>
      </c>
      <c r="F81" s="1" t="s">
        <v>535</v>
      </c>
      <c r="G81" s="1" t="s">
        <v>624</v>
      </c>
      <c r="H81" s="1" t="s">
        <v>365</v>
      </c>
      <c r="I81" s="1">
        <v>10</v>
      </c>
      <c r="J81" s="1" t="s">
        <v>366</v>
      </c>
      <c r="K81" s="1">
        <v>4735043946</v>
      </c>
      <c r="L81" s="1">
        <v>263682488</v>
      </c>
    </row>
    <row r="82" spans="1:12" x14ac:dyDescent="0.25">
      <c r="A82" s="1" t="s">
        <v>107</v>
      </c>
      <c r="B82" s="1">
        <f>VLOOKUP(agents_k_import[[#This Row],[Тип агента]],AgentTypes!$A$1:$B$7,2,0)</f>
        <v>3</v>
      </c>
      <c r="C82" s="1" t="s">
        <v>367</v>
      </c>
      <c r="D82" s="1">
        <v>81</v>
      </c>
      <c r="E82" s="1" t="s">
        <v>461</v>
      </c>
      <c r="F82" s="1" t="s">
        <v>536</v>
      </c>
      <c r="G82" s="1" t="s">
        <v>625</v>
      </c>
      <c r="H82" s="1" t="s">
        <v>368</v>
      </c>
      <c r="I82" s="1">
        <v>81</v>
      </c>
      <c r="J82" s="1" t="s">
        <v>369</v>
      </c>
      <c r="K82" s="1">
        <v>3248454160</v>
      </c>
      <c r="L82" s="1">
        <v>138472695</v>
      </c>
    </row>
    <row r="83" spans="1:12" x14ac:dyDescent="0.25">
      <c r="A83" s="1" t="s">
        <v>182</v>
      </c>
      <c r="B83" s="1">
        <f>VLOOKUP(agents_k_import[[#This Row],[Тип агента]],AgentTypes!$A$1:$B$7,2,0)</f>
        <v>6</v>
      </c>
      <c r="C83" s="1" t="s">
        <v>71</v>
      </c>
      <c r="D83" s="1">
        <v>82</v>
      </c>
      <c r="E83" s="1" t="s">
        <v>462</v>
      </c>
      <c r="F83" s="1" t="s">
        <v>537</v>
      </c>
      <c r="G83" s="1" t="s">
        <v>626</v>
      </c>
      <c r="H83" s="1" t="s">
        <v>370</v>
      </c>
      <c r="I83" s="1">
        <v>100</v>
      </c>
      <c r="J83" s="1" t="s">
        <v>371</v>
      </c>
      <c r="K83" s="1">
        <v>2646091050</v>
      </c>
      <c r="L83" s="1">
        <v>971874277</v>
      </c>
    </row>
    <row r="84" spans="1:12" x14ac:dyDescent="0.25">
      <c r="A84" s="1" t="s">
        <v>102</v>
      </c>
      <c r="B84" s="1">
        <f>VLOOKUP(agents_k_import[[#This Row],[Тип агента]],AgentTypes!$A$1:$B$7,2,0)</f>
        <v>2</v>
      </c>
      <c r="C84" s="1" t="s">
        <v>372</v>
      </c>
      <c r="D84" s="1">
        <v>83</v>
      </c>
      <c r="E84" s="1" t="s">
        <v>373</v>
      </c>
      <c r="F84" s="1" t="s">
        <v>538</v>
      </c>
      <c r="G84" s="1" t="s">
        <v>627</v>
      </c>
      <c r="H84" s="1" t="s">
        <v>374</v>
      </c>
      <c r="I84" s="1">
        <v>72</v>
      </c>
      <c r="J84" s="1" t="s">
        <v>375</v>
      </c>
      <c r="K84" s="1">
        <v>4463113470</v>
      </c>
      <c r="L84" s="1">
        <v>899603778</v>
      </c>
    </row>
    <row r="85" spans="1:12" x14ac:dyDescent="0.25">
      <c r="A85" s="1" t="s">
        <v>102</v>
      </c>
      <c r="B85" s="1">
        <f>VLOOKUP(agents_k_import[[#This Row],[Тип агента]],AgentTypes!$A$1:$B$7,2,0)</f>
        <v>2</v>
      </c>
      <c r="C85" s="1" t="s">
        <v>376</v>
      </c>
      <c r="D85" s="1">
        <v>84</v>
      </c>
      <c r="E85" s="1" t="s">
        <v>377</v>
      </c>
      <c r="F85" s="1" t="s">
        <v>539</v>
      </c>
      <c r="G85" s="1" t="s">
        <v>628</v>
      </c>
      <c r="H85" s="1" t="s">
        <v>378</v>
      </c>
      <c r="I85" s="1">
        <v>278</v>
      </c>
      <c r="J85" s="1" t="s">
        <v>379</v>
      </c>
      <c r="K85" s="1">
        <v>5688533246</v>
      </c>
      <c r="L85" s="1">
        <v>401535045</v>
      </c>
    </row>
    <row r="86" spans="1:12" x14ac:dyDescent="0.25">
      <c r="A86" s="1" t="s">
        <v>102</v>
      </c>
      <c r="B86" s="1">
        <f>VLOOKUP(agents_k_import[[#This Row],[Тип агента]],AgentTypes!$A$1:$B$7,2,0)</f>
        <v>2</v>
      </c>
      <c r="C86" s="1" t="s">
        <v>380</v>
      </c>
      <c r="D86" s="1">
        <v>85</v>
      </c>
      <c r="E86" s="1" t="s">
        <v>381</v>
      </c>
      <c r="F86" s="1" t="s">
        <v>540</v>
      </c>
      <c r="G86" s="1" t="s">
        <v>629</v>
      </c>
      <c r="H86" s="1" t="s">
        <v>382</v>
      </c>
      <c r="I86" s="1">
        <v>335</v>
      </c>
      <c r="J86" s="1" t="s">
        <v>383</v>
      </c>
      <c r="K86" s="1">
        <v>2816939574</v>
      </c>
      <c r="L86" s="1">
        <v>754741128</v>
      </c>
    </row>
    <row r="87" spans="1:12" x14ac:dyDescent="0.25">
      <c r="A87" s="1" t="s">
        <v>102</v>
      </c>
      <c r="B87" s="1">
        <f>VLOOKUP(agents_k_import[[#This Row],[Тип агента]],AgentTypes!$A$1:$B$7,2,0)</f>
        <v>2</v>
      </c>
      <c r="C87" s="1" t="s">
        <v>384</v>
      </c>
      <c r="D87" s="1">
        <v>86</v>
      </c>
      <c r="E87" s="1" t="s">
        <v>385</v>
      </c>
      <c r="F87" s="1" t="s">
        <v>386</v>
      </c>
      <c r="G87" s="1" t="s">
        <v>630</v>
      </c>
      <c r="H87" s="1" t="s">
        <v>387</v>
      </c>
      <c r="I87" s="1">
        <v>159</v>
      </c>
      <c r="J87" s="1" t="s">
        <v>388</v>
      </c>
      <c r="K87" s="1">
        <v>7689065648</v>
      </c>
      <c r="L87" s="1">
        <v>456612755</v>
      </c>
    </row>
    <row r="88" spans="1:12" x14ac:dyDescent="0.25">
      <c r="A88" s="1" t="s">
        <v>107</v>
      </c>
      <c r="B88" s="1">
        <f>VLOOKUP(agents_k_import[[#This Row],[Тип агента]],AgentTypes!$A$1:$B$7,2,0)</f>
        <v>3</v>
      </c>
      <c r="C88" s="1" t="s">
        <v>73</v>
      </c>
      <c r="D88" s="1">
        <v>87</v>
      </c>
      <c r="E88" s="1" t="s">
        <v>389</v>
      </c>
      <c r="F88" s="1" t="s">
        <v>541</v>
      </c>
      <c r="G88" s="1" t="s">
        <v>631</v>
      </c>
      <c r="H88" s="1" t="s">
        <v>390</v>
      </c>
      <c r="I88" s="1">
        <v>273</v>
      </c>
      <c r="J88" s="1" t="s">
        <v>391</v>
      </c>
      <c r="K88" s="1">
        <v>1261407459</v>
      </c>
      <c r="L88" s="1">
        <v>745921890</v>
      </c>
    </row>
    <row r="89" spans="1:12" x14ac:dyDescent="0.25">
      <c r="A89" s="1" t="s">
        <v>116</v>
      </c>
      <c r="B89" s="1">
        <f>VLOOKUP(agents_k_import[[#This Row],[Тип агента]],AgentTypes!$A$1:$B$7,2,0)</f>
        <v>4</v>
      </c>
      <c r="C89" s="1" t="s">
        <v>38</v>
      </c>
      <c r="D89" s="1">
        <v>88</v>
      </c>
      <c r="E89" s="1" t="s">
        <v>392</v>
      </c>
      <c r="F89" s="1" t="s">
        <v>542</v>
      </c>
      <c r="G89" s="1"/>
      <c r="H89" s="1" t="s">
        <v>393</v>
      </c>
      <c r="I89" s="1">
        <v>176</v>
      </c>
      <c r="J89" s="1" t="s">
        <v>394</v>
      </c>
      <c r="K89" s="1">
        <v>3930950057</v>
      </c>
      <c r="L89" s="1">
        <v>678529397</v>
      </c>
    </row>
    <row r="90" spans="1:12" x14ac:dyDescent="0.25">
      <c r="A90" s="1" t="s">
        <v>107</v>
      </c>
      <c r="B90" s="1">
        <f>VLOOKUP(agents_k_import[[#This Row],[Тип агента]],AgentTypes!$A$1:$B$7,2,0)</f>
        <v>3</v>
      </c>
      <c r="C90" s="1" t="s">
        <v>46</v>
      </c>
      <c r="D90" s="1">
        <v>89</v>
      </c>
      <c r="E90" s="1" t="s">
        <v>395</v>
      </c>
      <c r="F90" s="1" t="s">
        <v>543</v>
      </c>
      <c r="G90" s="1" t="s">
        <v>632</v>
      </c>
      <c r="H90" s="1" t="s">
        <v>396</v>
      </c>
      <c r="I90" s="1">
        <v>426</v>
      </c>
      <c r="J90" s="1" t="s">
        <v>397</v>
      </c>
      <c r="K90" s="1">
        <v>3025099903</v>
      </c>
      <c r="L90" s="1">
        <v>606083992</v>
      </c>
    </row>
    <row r="91" spans="1:12" x14ac:dyDescent="0.25">
      <c r="A91" s="1" t="s">
        <v>102</v>
      </c>
      <c r="B91" s="1">
        <f>VLOOKUP(agents_k_import[[#This Row],[Тип агента]],AgentTypes!$A$1:$B$7,2,0)</f>
        <v>2</v>
      </c>
      <c r="C91" s="1" t="s">
        <v>3</v>
      </c>
      <c r="D91" s="1">
        <v>90</v>
      </c>
      <c r="E91" s="1" t="s">
        <v>398</v>
      </c>
      <c r="F91" s="1" t="s">
        <v>544</v>
      </c>
      <c r="G91" s="1" t="s">
        <v>633</v>
      </c>
      <c r="H91" s="1" t="s">
        <v>399</v>
      </c>
      <c r="I91" s="1">
        <v>156</v>
      </c>
      <c r="J91" s="1" t="s">
        <v>400</v>
      </c>
      <c r="K91" s="1">
        <v>4584384019</v>
      </c>
      <c r="L91" s="1">
        <v>149680499</v>
      </c>
    </row>
    <row r="92" spans="1:12" x14ac:dyDescent="0.25">
      <c r="A92" s="1" t="s">
        <v>102</v>
      </c>
      <c r="B92" s="1">
        <f>VLOOKUP(agents_k_import[[#This Row],[Тип агента]],AgentTypes!$A$1:$B$7,2,0)</f>
        <v>2</v>
      </c>
      <c r="C92" s="1" t="s">
        <v>39</v>
      </c>
      <c r="D92" s="1">
        <v>91</v>
      </c>
      <c r="E92" s="1" t="s">
        <v>401</v>
      </c>
      <c r="F92" s="1" t="s">
        <v>545</v>
      </c>
      <c r="G92" s="1" t="s">
        <v>634</v>
      </c>
      <c r="H92" s="1" t="s">
        <v>402</v>
      </c>
      <c r="I92" s="1">
        <v>244</v>
      </c>
      <c r="J92" s="1" t="s">
        <v>403</v>
      </c>
      <c r="K92" s="1">
        <v>9201745524</v>
      </c>
      <c r="L92" s="1">
        <v>510248846</v>
      </c>
    </row>
    <row r="93" spans="1:12" x14ac:dyDescent="0.25">
      <c r="A93" s="1" t="s">
        <v>159</v>
      </c>
      <c r="B93" s="1">
        <f>VLOOKUP(agents_k_import[[#This Row],[Тип агента]],AgentTypes!$A$1:$B$7,2,0)</f>
        <v>5</v>
      </c>
      <c r="C93" s="1" t="s">
        <v>67</v>
      </c>
      <c r="D93" s="1">
        <v>92</v>
      </c>
      <c r="E93" s="1" t="s">
        <v>404</v>
      </c>
      <c r="F93" s="1" t="s">
        <v>546</v>
      </c>
      <c r="G93" s="1" t="s">
        <v>635</v>
      </c>
      <c r="H93" s="1" t="s">
        <v>405</v>
      </c>
      <c r="I93" s="1">
        <v>82</v>
      </c>
      <c r="J93" s="1" t="s">
        <v>406</v>
      </c>
      <c r="K93" s="1">
        <v>1953785418</v>
      </c>
      <c r="L93" s="1">
        <v>122905583</v>
      </c>
    </row>
    <row r="94" spans="1:12" x14ac:dyDescent="0.25">
      <c r="A94" s="1" t="s">
        <v>182</v>
      </c>
      <c r="B94" s="1">
        <f>VLOOKUP(agents_k_import[[#This Row],[Тип агента]],AgentTypes!$A$1:$B$7,2,0)</f>
        <v>6</v>
      </c>
      <c r="C94" s="1" t="s">
        <v>9</v>
      </c>
      <c r="D94" s="1">
        <v>93</v>
      </c>
      <c r="E94" s="1" t="s">
        <v>407</v>
      </c>
      <c r="F94" s="1" t="s">
        <v>408</v>
      </c>
      <c r="G94" s="1" t="s">
        <v>636</v>
      </c>
      <c r="H94" s="1" t="s">
        <v>409</v>
      </c>
      <c r="I94" s="1">
        <v>221</v>
      </c>
      <c r="J94" s="1" t="s">
        <v>410</v>
      </c>
      <c r="K94" s="1">
        <v>9077613654</v>
      </c>
      <c r="L94" s="1">
        <v>657690787</v>
      </c>
    </row>
    <row r="95" spans="1:12" x14ac:dyDescent="0.25">
      <c r="A95" s="1" t="s">
        <v>116</v>
      </c>
      <c r="B95" s="1">
        <f>VLOOKUP(agents_k_import[[#This Row],[Тип агента]],AgentTypes!$A$1:$B$7,2,0)</f>
        <v>4</v>
      </c>
      <c r="C95" s="1" t="s">
        <v>25</v>
      </c>
      <c r="D95" s="1">
        <v>94</v>
      </c>
      <c r="E95" s="1" t="s">
        <v>411</v>
      </c>
      <c r="F95" s="1" t="s">
        <v>547</v>
      </c>
      <c r="G95" s="1" t="s">
        <v>637</v>
      </c>
      <c r="H95" s="1" t="s">
        <v>412</v>
      </c>
      <c r="I95" s="1">
        <v>371</v>
      </c>
      <c r="J95" s="1" t="s">
        <v>413</v>
      </c>
      <c r="K95" s="1">
        <v>4880732317</v>
      </c>
      <c r="L95" s="1">
        <v>258673591</v>
      </c>
    </row>
    <row r="96" spans="1:12" x14ac:dyDescent="0.25">
      <c r="A96" s="1" t="s">
        <v>102</v>
      </c>
      <c r="B96" s="1">
        <f>VLOOKUP(agents_k_import[[#This Row],[Тип агента]],AgentTypes!$A$1:$B$7,2,0)</f>
        <v>2</v>
      </c>
      <c r="C96" s="1" t="s">
        <v>414</v>
      </c>
      <c r="D96" s="1">
        <v>95</v>
      </c>
      <c r="E96" s="1" t="s">
        <v>463</v>
      </c>
      <c r="F96" s="1" t="s">
        <v>415</v>
      </c>
      <c r="G96" s="1" t="s">
        <v>638</v>
      </c>
      <c r="H96" s="1" t="s">
        <v>416</v>
      </c>
      <c r="I96" s="1">
        <v>464</v>
      </c>
      <c r="J96" s="1" t="s">
        <v>417</v>
      </c>
      <c r="K96" s="1">
        <v>7803888520</v>
      </c>
      <c r="L96" s="1">
        <v>885703265</v>
      </c>
    </row>
    <row r="97" spans="1:12" x14ac:dyDescent="0.25">
      <c r="A97" s="1" t="s">
        <v>94</v>
      </c>
      <c r="B97" s="1">
        <f>VLOOKUP(agents_k_import[[#This Row],[Тип агента]],AgentTypes!$A$1:$B$7,2,0)</f>
        <v>1</v>
      </c>
      <c r="C97" s="1" t="s">
        <v>18</v>
      </c>
      <c r="D97" s="1">
        <v>96</v>
      </c>
      <c r="E97" s="1" t="s">
        <v>418</v>
      </c>
      <c r="F97" s="1" t="s">
        <v>548</v>
      </c>
      <c r="G97" s="1" t="s">
        <v>639</v>
      </c>
      <c r="H97" s="1" t="s">
        <v>419</v>
      </c>
      <c r="I97" s="1">
        <v>218</v>
      </c>
      <c r="J97" s="1" t="s">
        <v>420</v>
      </c>
      <c r="K97" s="1">
        <v>7392007090</v>
      </c>
      <c r="L97" s="1">
        <v>576103661</v>
      </c>
    </row>
    <row r="98" spans="1:12" x14ac:dyDescent="0.25">
      <c r="A98" s="1" t="s">
        <v>94</v>
      </c>
      <c r="B98" s="1">
        <f>VLOOKUP(agents_k_import[[#This Row],[Тип агента]],AgentTypes!$A$1:$B$7,2,0)</f>
        <v>1</v>
      </c>
      <c r="C98" s="1" t="s">
        <v>421</v>
      </c>
      <c r="D98" s="1">
        <v>97</v>
      </c>
      <c r="E98" s="1" t="s">
        <v>464</v>
      </c>
      <c r="F98" s="1" t="s">
        <v>549</v>
      </c>
      <c r="G98" s="1" t="s">
        <v>640</v>
      </c>
      <c r="H98" s="1" t="s">
        <v>422</v>
      </c>
      <c r="I98" s="1">
        <v>425</v>
      </c>
      <c r="J98" s="1" t="s">
        <v>423</v>
      </c>
      <c r="K98" s="1">
        <v>2971553297</v>
      </c>
      <c r="L98" s="1">
        <v>821859486</v>
      </c>
    </row>
    <row r="99" spans="1:12" x14ac:dyDescent="0.25">
      <c r="A99" s="1" t="s">
        <v>182</v>
      </c>
      <c r="B99" s="1">
        <f>VLOOKUP(agents_k_import[[#This Row],[Тип агента]],AgentTypes!$A$1:$B$7,2,0)</f>
        <v>6</v>
      </c>
      <c r="C99" s="1" t="s">
        <v>424</v>
      </c>
      <c r="D99" s="1">
        <v>98</v>
      </c>
      <c r="E99" s="1" t="s">
        <v>425</v>
      </c>
      <c r="F99" s="1" t="s">
        <v>550</v>
      </c>
      <c r="G99" s="1" t="s">
        <v>641</v>
      </c>
      <c r="H99" s="1" t="s">
        <v>426</v>
      </c>
      <c r="I99" s="1">
        <v>73</v>
      </c>
      <c r="J99" s="1" t="s">
        <v>427</v>
      </c>
      <c r="K99" s="1">
        <v>9351493429</v>
      </c>
      <c r="L99" s="1">
        <v>583041591</v>
      </c>
    </row>
    <row r="100" spans="1:12" x14ac:dyDescent="0.25">
      <c r="A100" s="1" t="s">
        <v>182</v>
      </c>
      <c r="B100" s="1">
        <f>VLOOKUP(agents_k_import[[#This Row],[Тип агента]],AgentTypes!$A$1:$B$7,2,0)</f>
        <v>6</v>
      </c>
      <c r="C100" s="1" t="s">
        <v>428</v>
      </c>
      <c r="D100" s="1">
        <v>99</v>
      </c>
      <c r="E100" s="1" t="s">
        <v>429</v>
      </c>
      <c r="F100" s="1" t="s">
        <v>551</v>
      </c>
      <c r="G100" s="1"/>
      <c r="H100" s="1" t="s">
        <v>430</v>
      </c>
      <c r="I100" s="1">
        <v>290</v>
      </c>
      <c r="J100" s="1" t="s">
        <v>431</v>
      </c>
      <c r="K100" s="1">
        <v>7669116841</v>
      </c>
      <c r="L100" s="1">
        <v>906390137</v>
      </c>
    </row>
    <row r="101" spans="1:12" x14ac:dyDescent="0.25">
      <c r="A101" s="1" t="s">
        <v>102</v>
      </c>
      <c r="B101" s="1">
        <f>VLOOKUP(agents_k_import[[#This Row],[Тип агента]],AgentTypes!$A$1:$B$7,2,0)</f>
        <v>2</v>
      </c>
      <c r="C101" s="1" t="s">
        <v>432</v>
      </c>
      <c r="D101" s="1">
        <v>100</v>
      </c>
      <c r="E101" s="1" t="s">
        <v>433</v>
      </c>
      <c r="F101" s="1" t="s">
        <v>552</v>
      </c>
      <c r="G101" s="1" t="s">
        <v>642</v>
      </c>
      <c r="H101" s="1" t="s">
        <v>434</v>
      </c>
      <c r="I101" s="1">
        <v>158</v>
      </c>
      <c r="J101" s="1" t="s">
        <v>435</v>
      </c>
      <c r="K101" s="1">
        <v>7377410338</v>
      </c>
      <c r="L101" s="1">
        <v>592041317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1" sqref="C11"/>
    </sheetView>
  </sheetViews>
  <sheetFormatPr defaultRowHeight="15" x14ac:dyDescent="0.25"/>
  <cols>
    <col min="1" max="1" width="12.85546875" bestFit="1" customWidth="1"/>
  </cols>
  <sheetData>
    <row r="1" spans="1:2" x14ac:dyDescent="0.25">
      <c r="A1" s="1" t="s">
        <v>643</v>
      </c>
      <c r="B1" t="s">
        <v>644</v>
      </c>
    </row>
    <row r="2" spans="1:2" x14ac:dyDescent="0.25">
      <c r="A2" s="1" t="s">
        <v>94</v>
      </c>
      <c r="B2">
        <v>1</v>
      </c>
    </row>
    <row r="3" spans="1:2" x14ac:dyDescent="0.25">
      <c r="A3" s="1" t="s">
        <v>102</v>
      </c>
      <c r="B3">
        <v>2</v>
      </c>
    </row>
    <row r="4" spans="1:2" x14ac:dyDescent="0.25">
      <c r="A4" s="1" t="s">
        <v>107</v>
      </c>
      <c r="B4">
        <v>3</v>
      </c>
    </row>
    <row r="5" spans="1:2" x14ac:dyDescent="0.25">
      <c r="A5" s="1" t="s">
        <v>116</v>
      </c>
      <c r="B5">
        <v>4</v>
      </c>
    </row>
    <row r="6" spans="1:2" x14ac:dyDescent="0.25">
      <c r="A6" s="1" t="s">
        <v>159</v>
      </c>
      <c r="B6">
        <v>5</v>
      </c>
    </row>
    <row r="7" spans="1:2" x14ac:dyDescent="0.25">
      <c r="A7" s="1" t="s">
        <v>182</v>
      </c>
      <c r="B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:H1048576"/>
    </sheetView>
  </sheetViews>
  <sheetFormatPr defaultRowHeight="15" x14ac:dyDescent="0.25"/>
  <cols>
    <col min="1" max="1" width="34.42578125" bestFit="1" customWidth="1"/>
    <col min="2" max="2" width="10.140625" bestFit="1" customWidth="1"/>
    <col min="3" max="3" width="10.140625" customWidth="1"/>
    <col min="4" max="4" width="21.5703125" bestFit="1" customWidth="1"/>
    <col min="5" max="5" width="11.28515625" bestFit="1" customWidth="1"/>
    <col min="6" max="6" width="40" bestFit="1" customWidth="1"/>
    <col min="7" max="7" width="28.28515625" bestFit="1" customWidth="1"/>
    <col min="8" max="8" width="32.5703125" bestFit="1" customWidth="1"/>
  </cols>
  <sheetData>
    <row r="1" spans="1:8" x14ac:dyDescent="0.25">
      <c r="A1" s="1" t="s">
        <v>672</v>
      </c>
      <c r="B1" s="1" t="s">
        <v>661</v>
      </c>
      <c r="C1" s="1" t="s">
        <v>658</v>
      </c>
      <c r="D1" s="1" t="s">
        <v>645</v>
      </c>
      <c r="E1" s="1" t="s">
        <v>673</v>
      </c>
      <c r="F1" s="1" t="s">
        <v>674</v>
      </c>
      <c r="G1" s="1" t="s">
        <v>675</v>
      </c>
      <c r="H1" s="1" t="s">
        <v>676</v>
      </c>
    </row>
    <row r="2" spans="1:8" x14ac:dyDescent="0.25">
      <c r="A2" s="1" t="s">
        <v>12</v>
      </c>
      <c r="B2" s="1">
        <v>1</v>
      </c>
      <c r="C2" s="1">
        <f>VLOOKUP(products_short_k_import[[#This Row],[ Тип продукции]],ProductType!$A$1:$B$6,2,0)</f>
        <v>1</v>
      </c>
      <c r="D2" s="1" t="s">
        <v>652</v>
      </c>
      <c r="E2" s="1">
        <v>82925345</v>
      </c>
      <c r="F2" s="1">
        <v>4</v>
      </c>
      <c r="G2" s="1">
        <v>10</v>
      </c>
      <c r="H2" s="1">
        <v>1919</v>
      </c>
    </row>
    <row r="3" spans="1:8" x14ac:dyDescent="0.25">
      <c r="A3" s="1" t="s">
        <v>17</v>
      </c>
      <c r="B3" s="1">
        <v>2</v>
      </c>
      <c r="C3" s="1">
        <f>VLOOKUP(products_short_k_import[[#This Row],[ Тип продукции]],ProductType!$A$1:$B$6,2,0)</f>
        <v>2</v>
      </c>
      <c r="D3" s="1" t="s">
        <v>653</v>
      </c>
      <c r="E3" s="1">
        <v>80007300</v>
      </c>
      <c r="F3" s="1">
        <v>2</v>
      </c>
      <c r="G3" s="1">
        <v>1</v>
      </c>
      <c r="H3" s="1">
        <v>1768</v>
      </c>
    </row>
    <row r="4" spans="1:8" x14ac:dyDescent="0.25">
      <c r="A4" s="1" t="s">
        <v>81</v>
      </c>
      <c r="B4" s="1">
        <v>3</v>
      </c>
      <c r="C4" s="1">
        <f>VLOOKUP(products_short_k_import[[#This Row],[ Тип продукции]],ProductType!$A$1:$B$6,2,0)</f>
        <v>1</v>
      </c>
      <c r="D4" s="1" t="s">
        <v>652</v>
      </c>
      <c r="E4" s="1">
        <v>13875235</v>
      </c>
      <c r="F4" s="1">
        <v>4</v>
      </c>
      <c r="G4" s="1">
        <v>12</v>
      </c>
      <c r="H4" s="1">
        <v>1972</v>
      </c>
    </row>
    <row r="5" spans="1:8" x14ac:dyDescent="0.25">
      <c r="A5" s="1" t="s">
        <v>48</v>
      </c>
      <c r="B5" s="1">
        <v>4</v>
      </c>
      <c r="C5" s="1">
        <f>VLOOKUP(products_short_k_import[[#This Row],[ Тип продукции]],ProductType!$A$1:$B$6,2,0)</f>
        <v>1</v>
      </c>
      <c r="D5" s="1" t="s">
        <v>652</v>
      </c>
      <c r="E5" s="1">
        <v>2158097</v>
      </c>
      <c r="F5" s="1">
        <v>1</v>
      </c>
      <c r="G5" s="1">
        <v>9</v>
      </c>
      <c r="H5" s="1">
        <v>255</v>
      </c>
    </row>
    <row r="6" spans="1:8" x14ac:dyDescent="0.25">
      <c r="A6" s="1" t="s">
        <v>77</v>
      </c>
      <c r="B6" s="1">
        <v>5</v>
      </c>
      <c r="C6" s="1">
        <f>VLOOKUP(products_short_k_import[[#This Row],[ Тип продукции]],ProductType!$A$1:$B$6,2,0)</f>
        <v>1</v>
      </c>
      <c r="D6" s="1" t="s">
        <v>652</v>
      </c>
      <c r="E6" s="1">
        <v>3157982</v>
      </c>
      <c r="F6" s="1">
        <v>3</v>
      </c>
      <c r="G6" s="1">
        <v>6</v>
      </c>
      <c r="H6" s="1">
        <v>275</v>
      </c>
    </row>
    <row r="7" spans="1:8" x14ac:dyDescent="0.25">
      <c r="A7" s="1" t="s">
        <v>646</v>
      </c>
      <c r="B7" s="1">
        <v>6</v>
      </c>
      <c r="C7" s="1">
        <f>VLOOKUP(products_short_k_import[[#This Row],[ Тип продукции]],ProductType!$A$1:$B$6,2,0)</f>
        <v>3</v>
      </c>
      <c r="D7" s="1" t="s">
        <v>654</v>
      </c>
      <c r="E7" s="1">
        <v>67975083</v>
      </c>
      <c r="F7" s="1">
        <v>4</v>
      </c>
      <c r="G7" s="1">
        <v>9</v>
      </c>
      <c r="H7" s="1">
        <v>1465</v>
      </c>
    </row>
    <row r="8" spans="1:8" x14ac:dyDescent="0.25">
      <c r="A8" s="1" t="s">
        <v>59</v>
      </c>
      <c r="B8" s="1">
        <v>7</v>
      </c>
      <c r="C8" s="1">
        <f>VLOOKUP(products_short_k_import[[#This Row],[ Тип продукции]],ProductType!$A$1:$B$6,2,0)</f>
        <v>3</v>
      </c>
      <c r="D8" s="1" t="s">
        <v>654</v>
      </c>
      <c r="E8" s="1">
        <v>70873532</v>
      </c>
      <c r="F8" s="1">
        <v>3</v>
      </c>
      <c r="G8" s="1">
        <v>2</v>
      </c>
      <c r="H8" s="1">
        <v>1739</v>
      </c>
    </row>
    <row r="9" spans="1:8" x14ac:dyDescent="0.25">
      <c r="A9" s="1" t="s">
        <v>56</v>
      </c>
      <c r="B9" s="1">
        <v>8</v>
      </c>
      <c r="C9" s="1">
        <f>VLOOKUP(products_short_k_import[[#This Row],[ Тип продукции]],ProductType!$A$1:$B$6,2,0)</f>
        <v>1</v>
      </c>
      <c r="D9" s="1" t="s">
        <v>652</v>
      </c>
      <c r="E9" s="1">
        <v>74291677</v>
      </c>
      <c r="F9" s="1">
        <v>4</v>
      </c>
      <c r="G9" s="1">
        <v>6</v>
      </c>
      <c r="H9" s="1">
        <v>1889</v>
      </c>
    </row>
    <row r="10" spans="1:8" x14ac:dyDescent="0.25">
      <c r="A10" s="1" t="s">
        <v>91</v>
      </c>
      <c r="B10" s="1">
        <v>9</v>
      </c>
      <c r="C10" s="1">
        <f>VLOOKUP(products_short_k_import[[#This Row],[ Тип продукции]],ProductType!$A$1:$B$6,2,0)</f>
        <v>4</v>
      </c>
      <c r="D10" s="1" t="s">
        <v>655</v>
      </c>
      <c r="E10" s="1">
        <v>30269726</v>
      </c>
      <c r="F10" s="1">
        <v>4</v>
      </c>
      <c r="G10" s="1">
        <v>10</v>
      </c>
      <c r="H10" s="1">
        <v>1533</v>
      </c>
    </row>
    <row r="11" spans="1:8" x14ac:dyDescent="0.25">
      <c r="A11" s="1" t="s">
        <v>2</v>
      </c>
      <c r="B11" s="1">
        <v>10</v>
      </c>
      <c r="C11" s="1">
        <f>VLOOKUP(products_short_k_import[[#This Row],[ Тип продукции]],ProductType!$A$1:$B$6,2,0)</f>
        <v>1</v>
      </c>
      <c r="D11" s="1" t="s">
        <v>652</v>
      </c>
      <c r="E11" s="1">
        <v>11890154</v>
      </c>
      <c r="F11" s="1">
        <v>2</v>
      </c>
      <c r="G11" s="1">
        <v>7</v>
      </c>
      <c r="H11" s="1">
        <v>842</v>
      </c>
    </row>
    <row r="12" spans="1:8" x14ac:dyDescent="0.25">
      <c r="A12" s="1" t="s">
        <v>647</v>
      </c>
      <c r="B12" s="1">
        <v>11</v>
      </c>
      <c r="C12" s="1">
        <f>VLOOKUP(products_short_k_import[[#This Row],[ Тип продукции]],ProductType!$A$1:$B$6,2,0)</f>
        <v>3</v>
      </c>
      <c r="D12" s="1" t="s">
        <v>654</v>
      </c>
      <c r="E12" s="1">
        <v>25514523</v>
      </c>
      <c r="F12" s="1">
        <v>4</v>
      </c>
      <c r="G12" s="1">
        <v>4</v>
      </c>
      <c r="H12" s="1">
        <v>1932</v>
      </c>
    </row>
    <row r="13" spans="1:8" x14ac:dyDescent="0.25">
      <c r="A13" s="1" t="s">
        <v>19</v>
      </c>
      <c r="B13" s="1">
        <v>12</v>
      </c>
      <c r="C13" s="1">
        <f>VLOOKUP(products_short_k_import[[#This Row],[ Тип продукции]],ProductType!$A$1:$B$6,2,0)</f>
        <v>4</v>
      </c>
      <c r="D13" s="1" t="s">
        <v>655</v>
      </c>
      <c r="E13" s="1">
        <v>88211092</v>
      </c>
      <c r="F13" s="1">
        <v>4</v>
      </c>
      <c r="G13" s="1">
        <v>12</v>
      </c>
      <c r="H13" s="1">
        <v>727</v>
      </c>
    </row>
    <row r="14" spans="1:8" x14ac:dyDescent="0.25">
      <c r="A14" s="1" t="s">
        <v>65</v>
      </c>
      <c r="B14" s="1">
        <v>13</v>
      </c>
      <c r="C14" s="1">
        <f>VLOOKUP(products_short_k_import[[#This Row],[ Тип продукции]],ProductType!$A$1:$B$6,2,0)</f>
        <v>3</v>
      </c>
      <c r="D14" s="1" t="s">
        <v>654</v>
      </c>
      <c r="E14" s="1">
        <v>25262035</v>
      </c>
      <c r="F14" s="1">
        <v>4</v>
      </c>
      <c r="G14" s="1">
        <v>1</v>
      </c>
      <c r="H14" s="1">
        <v>1308</v>
      </c>
    </row>
    <row r="15" spans="1:8" x14ac:dyDescent="0.25">
      <c r="A15" s="1" t="s">
        <v>34</v>
      </c>
      <c r="B15" s="1">
        <v>14</v>
      </c>
      <c r="C15" s="1">
        <f>VLOOKUP(products_short_k_import[[#This Row],[ Тип продукции]],ProductType!$A$1:$B$6,2,0)</f>
        <v>5</v>
      </c>
      <c r="D15" s="1" t="s">
        <v>656</v>
      </c>
      <c r="E15" s="1">
        <v>89607276</v>
      </c>
      <c r="F15" s="1">
        <v>3</v>
      </c>
      <c r="G15" s="1">
        <v>8</v>
      </c>
      <c r="H15" s="1">
        <v>912</v>
      </c>
    </row>
    <row r="16" spans="1:8" x14ac:dyDescent="0.25">
      <c r="A16" s="1" t="s">
        <v>70</v>
      </c>
      <c r="B16" s="1">
        <v>15</v>
      </c>
      <c r="C16" s="1">
        <f>VLOOKUP(products_short_k_import[[#This Row],[ Тип продукции]],ProductType!$A$1:$B$6,2,0)</f>
        <v>4</v>
      </c>
      <c r="D16" s="1" t="s">
        <v>655</v>
      </c>
      <c r="E16" s="1">
        <v>74919447</v>
      </c>
      <c r="F16" s="1">
        <v>1</v>
      </c>
      <c r="G16" s="1">
        <v>12</v>
      </c>
      <c r="H16" s="1">
        <v>615</v>
      </c>
    </row>
    <row r="17" spans="1:8" x14ac:dyDescent="0.25">
      <c r="A17" s="1" t="s">
        <v>44</v>
      </c>
      <c r="B17" s="1">
        <v>16</v>
      </c>
      <c r="C17" s="1">
        <f>VLOOKUP(products_short_k_import[[#This Row],[ Тип продукции]],ProductType!$A$1:$B$6,2,0)</f>
        <v>2</v>
      </c>
      <c r="D17" s="1" t="s">
        <v>653</v>
      </c>
      <c r="E17" s="1">
        <v>88098604</v>
      </c>
      <c r="F17" s="1">
        <v>3</v>
      </c>
      <c r="G17" s="1">
        <v>8</v>
      </c>
      <c r="H17" s="1">
        <v>882</v>
      </c>
    </row>
    <row r="18" spans="1:8" x14ac:dyDescent="0.25">
      <c r="A18" s="1" t="s">
        <v>16</v>
      </c>
      <c r="B18" s="1">
        <v>17</v>
      </c>
      <c r="C18" s="1">
        <f>VLOOKUP(products_short_k_import[[#This Row],[ Тип продукции]],ProductType!$A$1:$B$6,2,0)</f>
        <v>1</v>
      </c>
      <c r="D18" s="1" t="s">
        <v>652</v>
      </c>
      <c r="E18" s="1">
        <v>86558177</v>
      </c>
      <c r="F18" s="1">
        <v>4</v>
      </c>
      <c r="G18" s="1">
        <v>3</v>
      </c>
      <c r="H18" s="1">
        <v>662</v>
      </c>
    </row>
    <row r="19" spans="1:8" x14ac:dyDescent="0.25">
      <c r="A19" s="1" t="s">
        <v>58</v>
      </c>
      <c r="B19" s="1">
        <v>18</v>
      </c>
      <c r="C19" s="1">
        <f>VLOOKUP(products_short_k_import[[#This Row],[ Тип продукции]],ProductType!$A$1:$B$6,2,0)</f>
        <v>3</v>
      </c>
      <c r="D19" s="1" t="s">
        <v>654</v>
      </c>
      <c r="E19" s="1">
        <v>79704172</v>
      </c>
      <c r="F19" s="1">
        <v>5</v>
      </c>
      <c r="G19" s="1">
        <v>7</v>
      </c>
      <c r="H19" s="1">
        <v>592</v>
      </c>
    </row>
    <row r="20" spans="1:8" x14ac:dyDescent="0.25">
      <c r="A20" s="1" t="s">
        <v>80</v>
      </c>
      <c r="B20" s="1">
        <v>19</v>
      </c>
      <c r="C20" s="1">
        <f>VLOOKUP(products_short_k_import[[#This Row],[ Тип продукции]],ProductType!$A$1:$B$6,2,0)</f>
        <v>4</v>
      </c>
      <c r="D20" s="1" t="s">
        <v>655</v>
      </c>
      <c r="E20" s="1">
        <v>54983244</v>
      </c>
      <c r="F20" s="1">
        <v>4</v>
      </c>
      <c r="G20" s="1">
        <v>4</v>
      </c>
      <c r="H20" s="1">
        <v>1586</v>
      </c>
    </row>
    <row r="21" spans="1:8" x14ac:dyDescent="0.25">
      <c r="A21" s="1" t="s">
        <v>51</v>
      </c>
      <c r="B21" s="1">
        <v>20</v>
      </c>
      <c r="C21" s="1">
        <f>VLOOKUP(products_short_k_import[[#This Row],[ Тип продукции]],ProductType!$A$1:$B$6,2,0)</f>
        <v>3</v>
      </c>
      <c r="D21" s="1" t="s">
        <v>654</v>
      </c>
      <c r="E21" s="1">
        <v>43987093</v>
      </c>
      <c r="F21" s="1">
        <v>5</v>
      </c>
      <c r="G21" s="1">
        <v>4</v>
      </c>
      <c r="H21" s="1">
        <v>1668</v>
      </c>
    </row>
    <row r="22" spans="1:8" x14ac:dyDescent="0.25">
      <c r="A22" s="1" t="s">
        <v>10</v>
      </c>
      <c r="B22" s="1">
        <v>21</v>
      </c>
      <c r="C22" s="1">
        <f>VLOOKUP(products_short_k_import[[#This Row],[ Тип продукции]],ProductType!$A$1:$B$6,2,0)</f>
        <v>2</v>
      </c>
      <c r="D22" s="1" t="s">
        <v>653</v>
      </c>
      <c r="E22" s="1">
        <v>26655484</v>
      </c>
      <c r="F22" s="1">
        <v>5</v>
      </c>
      <c r="G22" s="1">
        <v>2</v>
      </c>
      <c r="H22" s="1">
        <v>1921</v>
      </c>
    </row>
    <row r="23" spans="1:8" x14ac:dyDescent="0.25">
      <c r="A23" s="1" t="s">
        <v>648</v>
      </c>
      <c r="B23" s="1">
        <v>22</v>
      </c>
      <c r="C23" s="1">
        <f>VLOOKUP(products_short_k_import[[#This Row],[ Тип продукции]],ProductType!$A$1:$B$6,2,0)</f>
        <v>1</v>
      </c>
      <c r="D23" s="1" t="s">
        <v>652</v>
      </c>
      <c r="E23" s="1">
        <v>10614909</v>
      </c>
      <c r="F23" s="1">
        <v>5</v>
      </c>
      <c r="G23" s="1">
        <v>12</v>
      </c>
      <c r="H23" s="1">
        <v>913</v>
      </c>
    </row>
    <row r="24" spans="1:8" x14ac:dyDescent="0.25">
      <c r="A24" s="1" t="s">
        <v>4</v>
      </c>
      <c r="B24" s="1">
        <v>23</v>
      </c>
      <c r="C24" s="1">
        <f>VLOOKUP(products_short_k_import[[#This Row],[ Тип продукции]],ProductType!$A$1:$B$6,2,0)</f>
        <v>4</v>
      </c>
      <c r="D24" s="1" t="s">
        <v>655</v>
      </c>
      <c r="E24" s="1">
        <v>79018408</v>
      </c>
      <c r="F24" s="1">
        <v>2</v>
      </c>
      <c r="G24" s="1">
        <v>8</v>
      </c>
      <c r="H24" s="1">
        <v>633</v>
      </c>
    </row>
    <row r="25" spans="1:8" x14ac:dyDescent="0.25">
      <c r="A25" s="1" t="s">
        <v>6</v>
      </c>
      <c r="B25" s="1">
        <v>24</v>
      </c>
      <c r="C25" s="1">
        <f>VLOOKUP(products_short_k_import[[#This Row],[ Тип продукции]],ProductType!$A$1:$B$6,2,0)</f>
        <v>3</v>
      </c>
      <c r="D25" s="1" t="s">
        <v>654</v>
      </c>
      <c r="E25" s="1">
        <v>33440129</v>
      </c>
      <c r="F25" s="1">
        <v>2</v>
      </c>
      <c r="G25" s="1">
        <v>12</v>
      </c>
      <c r="H25" s="1">
        <v>1995</v>
      </c>
    </row>
    <row r="26" spans="1:8" x14ac:dyDescent="0.25">
      <c r="A26" s="1" t="s">
        <v>649</v>
      </c>
      <c r="B26" s="1">
        <v>25</v>
      </c>
      <c r="C26" s="1">
        <f>VLOOKUP(products_short_k_import[[#This Row],[ Тип продукции]],ProductType!$A$1:$B$6,2,0)</f>
        <v>4</v>
      </c>
      <c r="D26" s="1" t="s">
        <v>655</v>
      </c>
      <c r="E26" s="1">
        <v>22217580</v>
      </c>
      <c r="F26" s="1">
        <v>5</v>
      </c>
      <c r="G26" s="1">
        <v>6</v>
      </c>
      <c r="H26" s="1">
        <v>1494</v>
      </c>
    </row>
    <row r="27" spans="1:8" x14ac:dyDescent="0.25">
      <c r="A27" s="1" t="s">
        <v>68</v>
      </c>
      <c r="B27" s="1">
        <v>26</v>
      </c>
      <c r="C27" s="1">
        <f>VLOOKUP(products_short_k_import[[#This Row],[ Тип продукции]],ProductType!$A$1:$B$6,2,0)</f>
        <v>2</v>
      </c>
      <c r="D27" s="1" t="s">
        <v>653</v>
      </c>
      <c r="E27" s="1">
        <v>45540528</v>
      </c>
      <c r="F27" s="1">
        <v>3</v>
      </c>
      <c r="G27" s="1">
        <v>11</v>
      </c>
      <c r="H27" s="1">
        <v>1260</v>
      </c>
    </row>
    <row r="28" spans="1:8" x14ac:dyDescent="0.25">
      <c r="A28" s="1" t="s">
        <v>53</v>
      </c>
      <c r="B28" s="1">
        <v>27</v>
      </c>
      <c r="C28" s="1">
        <f>VLOOKUP(products_short_k_import[[#This Row],[ Тип продукции]],ProductType!$A$1:$B$6,2,0)</f>
        <v>3</v>
      </c>
      <c r="D28" s="1" t="s">
        <v>654</v>
      </c>
      <c r="E28" s="1">
        <v>10084400</v>
      </c>
      <c r="F28" s="1">
        <v>1</v>
      </c>
      <c r="G28" s="1">
        <v>11</v>
      </c>
      <c r="H28" s="1">
        <v>933</v>
      </c>
    </row>
    <row r="29" spans="1:8" x14ac:dyDescent="0.25">
      <c r="A29" s="1" t="s">
        <v>64</v>
      </c>
      <c r="B29" s="1">
        <v>28</v>
      </c>
      <c r="C29" s="1">
        <f>VLOOKUP(products_short_k_import[[#This Row],[ Тип продукции]],ProductType!$A$1:$B$6,2,0)</f>
        <v>4</v>
      </c>
      <c r="D29" s="1" t="s">
        <v>655</v>
      </c>
      <c r="E29" s="1">
        <v>85514178</v>
      </c>
      <c r="F29" s="1">
        <v>3</v>
      </c>
      <c r="G29" s="1">
        <v>7</v>
      </c>
      <c r="H29" s="1">
        <v>252</v>
      </c>
    </row>
    <row r="30" spans="1:8" x14ac:dyDescent="0.25">
      <c r="A30" s="1" t="s">
        <v>63</v>
      </c>
      <c r="B30" s="1">
        <v>29</v>
      </c>
      <c r="C30" s="1">
        <f>VLOOKUP(products_short_k_import[[#This Row],[ Тип продукции]],ProductType!$A$1:$B$6,2,0)</f>
        <v>3</v>
      </c>
      <c r="D30" s="1" t="s">
        <v>654</v>
      </c>
      <c r="E30" s="1">
        <v>26434211</v>
      </c>
      <c r="F30" s="1">
        <v>3</v>
      </c>
      <c r="G30" s="1">
        <v>10</v>
      </c>
      <c r="H30" s="1">
        <v>597</v>
      </c>
    </row>
    <row r="31" spans="1:8" x14ac:dyDescent="0.25">
      <c r="A31" s="1" t="s">
        <v>650</v>
      </c>
      <c r="B31" s="1">
        <v>30</v>
      </c>
      <c r="C31" s="1">
        <f>VLOOKUP(products_short_k_import[[#This Row],[ Тип продукции]],ProductType!$A$1:$B$6,2,0)</f>
        <v>4</v>
      </c>
      <c r="D31" s="1" t="s">
        <v>655</v>
      </c>
      <c r="E31" s="1">
        <v>89612317</v>
      </c>
      <c r="F31" s="1">
        <v>1</v>
      </c>
      <c r="G31" s="1">
        <v>3</v>
      </c>
      <c r="H31" s="1">
        <v>1948</v>
      </c>
    </row>
    <row r="32" spans="1:8" x14ac:dyDescent="0.25">
      <c r="A32" s="1" t="s">
        <v>61</v>
      </c>
      <c r="B32" s="1">
        <v>31</v>
      </c>
      <c r="C32" s="1">
        <f>VLOOKUP(products_short_k_import[[#This Row],[ Тип продукции]],ProductType!$A$1:$B$6,2,0)</f>
        <v>2</v>
      </c>
      <c r="D32" s="1" t="s">
        <v>653</v>
      </c>
      <c r="E32" s="1">
        <v>79994924</v>
      </c>
      <c r="F32" s="1">
        <v>2</v>
      </c>
      <c r="G32" s="1">
        <v>9</v>
      </c>
      <c r="H32" s="1">
        <v>1142</v>
      </c>
    </row>
    <row r="33" spans="1:8" x14ac:dyDescent="0.25">
      <c r="A33" s="1" t="s">
        <v>78</v>
      </c>
      <c r="B33" s="1">
        <v>32</v>
      </c>
      <c r="C33" s="1">
        <f>VLOOKUP(products_short_k_import[[#This Row],[ Тип продукции]],ProductType!$A$1:$B$6,2,0)</f>
        <v>5</v>
      </c>
      <c r="D33" s="1" t="s">
        <v>656</v>
      </c>
      <c r="E33" s="1">
        <v>12732041</v>
      </c>
      <c r="F33" s="1">
        <v>1</v>
      </c>
      <c r="G33" s="1">
        <v>6</v>
      </c>
      <c r="H33" s="1">
        <v>809</v>
      </c>
    </row>
    <row r="34" spans="1:8" x14ac:dyDescent="0.25">
      <c r="A34" s="1" t="s">
        <v>75</v>
      </c>
      <c r="B34" s="1">
        <v>33</v>
      </c>
      <c r="C34" s="1">
        <f>VLOOKUP(products_short_k_import[[#This Row],[ Тип продукции]],ProductType!$A$1:$B$6,2,0)</f>
        <v>5</v>
      </c>
      <c r="D34" s="1" t="s">
        <v>656</v>
      </c>
      <c r="E34" s="1">
        <v>80698285</v>
      </c>
      <c r="F34" s="1">
        <v>1</v>
      </c>
      <c r="G34" s="1">
        <v>6</v>
      </c>
      <c r="H34" s="1">
        <v>1973</v>
      </c>
    </row>
    <row r="35" spans="1:8" x14ac:dyDescent="0.25">
      <c r="A35" s="1" t="s">
        <v>87</v>
      </c>
      <c r="B35" s="1">
        <v>34</v>
      </c>
      <c r="C35" s="1">
        <f>VLOOKUP(products_short_k_import[[#This Row],[ Тип продукции]],ProductType!$A$1:$B$6,2,0)</f>
        <v>3</v>
      </c>
      <c r="D35" s="1" t="s">
        <v>654</v>
      </c>
      <c r="E35" s="1">
        <v>42536654</v>
      </c>
      <c r="F35" s="1">
        <v>3</v>
      </c>
      <c r="G35" s="1">
        <v>12</v>
      </c>
      <c r="H35" s="1">
        <v>1247</v>
      </c>
    </row>
    <row r="36" spans="1:8" x14ac:dyDescent="0.25">
      <c r="A36" s="1" t="s">
        <v>14</v>
      </c>
      <c r="B36" s="1">
        <v>35</v>
      </c>
      <c r="C36" s="1">
        <f>VLOOKUP(products_short_k_import[[#This Row],[ Тип продукции]],ProductType!$A$1:$B$6,2,0)</f>
        <v>3</v>
      </c>
      <c r="D36" s="1" t="s">
        <v>654</v>
      </c>
      <c r="E36" s="1">
        <v>43330133</v>
      </c>
      <c r="F36" s="1">
        <v>5</v>
      </c>
      <c r="G36" s="1">
        <v>3</v>
      </c>
      <c r="H36" s="1">
        <v>1749</v>
      </c>
    </row>
    <row r="37" spans="1:8" x14ac:dyDescent="0.25">
      <c r="A37" s="1" t="s">
        <v>42</v>
      </c>
      <c r="B37" s="1">
        <v>36</v>
      </c>
      <c r="C37" s="1">
        <f>VLOOKUP(products_short_k_import[[#This Row],[ Тип продукции]],ProductType!$A$1:$B$6,2,0)</f>
        <v>3</v>
      </c>
      <c r="D37" s="1" t="s">
        <v>654</v>
      </c>
      <c r="E37" s="1">
        <v>68237918</v>
      </c>
      <c r="F37" s="1">
        <v>4</v>
      </c>
      <c r="G37" s="1">
        <v>5</v>
      </c>
      <c r="H37" s="1">
        <v>1570</v>
      </c>
    </row>
    <row r="38" spans="1:8" x14ac:dyDescent="0.25">
      <c r="A38" s="1" t="s">
        <v>651</v>
      </c>
      <c r="B38" s="1">
        <v>37</v>
      </c>
      <c r="C38" s="1">
        <f>VLOOKUP(products_short_k_import[[#This Row],[ Тип продукции]],ProductType!$A$1:$B$6,2,0)</f>
        <v>1</v>
      </c>
      <c r="D38" s="1" t="s">
        <v>652</v>
      </c>
      <c r="E38" s="1">
        <v>47378395</v>
      </c>
      <c r="F38" s="1">
        <v>5</v>
      </c>
      <c r="G38" s="1">
        <v>6</v>
      </c>
      <c r="H38" s="1">
        <v>235</v>
      </c>
    </row>
    <row r="39" spans="1:8" x14ac:dyDescent="0.25">
      <c r="A39" s="1" t="s">
        <v>37</v>
      </c>
      <c r="B39" s="1">
        <v>38</v>
      </c>
      <c r="C39" s="1">
        <f>VLOOKUP(products_short_k_import[[#This Row],[ Тип продукции]],ProductType!$A$1:$B$6,2,0)</f>
        <v>4</v>
      </c>
      <c r="D39" s="1" t="s">
        <v>655</v>
      </c>
      <c r="E39" s="1">
        <v>39025230</v>
      </c>
      <c r="F39" s="1">
        <v>5</v>
      </c>
      <c r="G39" s="1">
        <v>8</v>
      </c>
      <c r="H39" s="1">
        <v>1160</v>
      </c>
    </row>
    <row r="40" spans="1:8" x14ac:dyDescent="0.25">
      <c r="A40" s="1" t="s">
        <v>31</v>
      </c>
      <c r="B40" s="1">
        <v>39</v>
      </c>
      <c r="C40" s="1">
        <f>VLOOKUP(products_short_k_import[[#This Row],[ Тип продукции]],ProductType!$A$1:$B$6,2,0)</f>
        <v>3</v>
      </c>
      <c r="D40" s="1" t="s">
        <v>654</v>
      </c>
      <c r="E40" s="1">
        <v>32125209</v>
      </c>
      <c r="F40" s="1">
        <v>3</v>
      </c>
      <c r="G40" s="1">
        <v>11</v>
      </c>
      <c r="H40" s="1">
        <v>1730</v>
      </c>
    </row>
    <row r="41" spans="1:8" x14ac:dyDescent="0.25">
      <c r="A41" s="1" t="s">
        <v>49</v>
      </c>
      <c r="B41" s="1">
        <v>40</v>
      </c>
      <c r="C41" s="1">
        <f>VLOOKUP(products_short_k_import[[#This Row],[ Тип продукции]],ProductType!$A$1:$B$6,2,0)</f>
        <v>2</v>
      </c>
      <c r="D41" s="1" t="s">
        <v>653</v>
      </c>
      <c r="E41" s="1">
        <v>69184347</v>
      </c>
      <c r="F41" s="1">
        <v>3</v>
      </c>
      <c r="G41" s="1">
        <v>7</v>
      </c>
      <c r="H41" s="1">
        <v>419</v>
      </c>
    </row>
    <row r="42" spans="1:8" x14ac:dyDescent="0.25">
      <c r="A42" s="1" t="s">
        <v>55</v>
      </c>
      <c r="B42" s="1">
        <v>41</v>
      </c>
      <c r="C42" s="1">
        <f>VLOOKUP(products_short_k_import[[#This Row],[ Тип продукции]],ProductType!$A$1:$B$6,2,0)</f>
        <v>3</v>
      </c>
      <c r="D42" s="1" t="s">
        <v>654</v>
      </c>
      <c r="E42" s="1">
        <v>34750945</v>
      </c>
      <c r="F42" s="1">
        <v>2</v>
      </c>
      <c r="G42" s="1">
        <v>2</v>
      </c>
      <c r="H42" s="1">
        <v>1688</v>
      </c>
    </row>
    <row r="43" spans="1:8" x14ac:dyDescent="0.25">
      <c r="A43" s="1" t="s">
        <v>21</v>
      </c>
      <c r="B43" s="1">
        <v>42</v>
      </c>
      <c r="C43" s="1">
        <f>VLOOKUP(products_short_k_import[[#This Row],[ Тип продукции]],ProductType!$A$1:$B$6,2,0)</f>
        <v>2</v>
      </c>
      <c r="D43" s="1" t="s">
        <v>653</v>
      </c>
      <c r="E43" s="1">
        <v>59509797</v>
      </c>
      <c r="F43" s="1">
        <v>1</v>
      </c>
      <c r="G43" s="1">
        <v>7</v>
      </c>
      <c r="H43" s="1">
        <v>794</v>
      </c>
    </row>
    <row r="44" spans="1:8" x14ac:dyDescent="0.25">
      <c r="A44" s="1" t="s">
        <v>74</v>
      </c>
      <c r="B44" s="1">
        <v>43</v>
      </c>
      <c r="C44" s="1">
        <f>VLOOKUP(products_short_k_import[[#This Row],[ Тип продукции]],ProductType!$A$1:$B$6,2,0)</f>
        <v>2</v>
      </c>
      <c r="D44" s="1" t="s">
        <v>653</v>
      </c>
      <c r="E44" s="1">
        <v>80875656</v>
      </c>
      <c r="F44" s="1">
        <v>3</v>
      </c>
      <c r="G44" s="1">
        <v>12</v>
      </c>
      <c r="H44" s="1">
        <v>338</v>
      </c>
    </row>
    <row r="45" spans="1:8" x14ac:dyDescent="0.25">
      <c r="A45" s="1" t="s">
        <v>83</v>
      </c>
      <c r="B45" s="1">
        <v>44</v>
      </c>
      <c r="C45" s="1">
        <f>VLOOKUP(products_short_k_import[[#This Row],[ Тип продукции]],ProductType!$A$1:$B$6,2,0)</f>
        <v>3</v>
      </c>
      <c r="D45" s="1" t="s">
        <v>654</v>
      </c>
      <c r="E45" s="1">
        <v>25409940</v>
      </c>
      <c r="F45" s="1">
        <v>2</v>
      </c>
      <c r="G45" s="1">
        <v>7</v>
      </c>
      <c r="H45" s="1">
        <v>652</v>
      </c>
    </row>
    <row r="46" spans="1:8" x14ac:dyDescent="0.25">
      <c r="A46" s="1" t="s">
        <v>23</v>
      </c>
      <c r="B46" s="1">
        <v>45</v>
      </c>
      <c r="C46" s="1">
        <f>VLOOKUP(products_short_k_import[[#This Row],[ Тип продукции]],ProductType!$A$1:$B$6,2,0)</f>
        <v>4</v>
      </c>
      <c r="D46" s="1" t="s">
        <v>655</v>
      </c>
      <c r="E46" s="1">
        <v>30282346</v>
      </c>
      <c r="F46" s="1">
        <v>1</v>
      </c>
      <c r="G46" s="1">
        <v>10</v>
      </c>
      <c r="H46" s="1">
        <v>1024</v>
      </c>
    </row>
    <row r="47" spans="1:8" x14ac:dyDescent="0.25">
      <c r="A47" s="1" t="s">
        <v>8</v>
      </c>
      <c r="B47" s="1">
        <v>46</v>
      </c>
      <c r="C47" s="1">
        <f>VLOOKUP(products_short_k_import[[#This Row],[ Тип продукции]],ProductType!$A$1:$B$6,2,0)</f>
        <v>2</v>
      </c>
      <c r="D47" s="1" t="s">
        <v>653</v>
      </c>
      <c r="E47" s="1">
        <v>28152672</v>
      </c>
      <c r="F47" s="1">
        <v>2</v>
      </c>
      <c r="G47" s="1">
        <v>9</v>
      </c>
      <c r="H47" s="1">
        <v>523</v>
      </c>
    </row>
    <row r="48" spans="1:8" x14ac:dyDescent="0.25">
      <c r="A48" s="1" t="s">
        <v>26</v>
      </c>
      <c r="B48" s="1">
        <v>47</v>
      </c>
      <c r="C48" s="1">
        <f>VLOOKUP(products_short_k_import[[#This Row],[ Тип продукции]],ProductType!$A$1:$B$6,2,0)</f>
        <v>3</v>
      </c>
      <c r="D48" s="1" t="s">
        <v>654</v>
      </c>
      <c r="E48" s="1">
        <v>73345857</v>
      </c>
      <c r="F48" s="1">
        <v>5</v>
      </c>
      <c r="G48" s="1">
        <v>8</v>
      </c>
      <c r="H48" s="1">
        <v>832</v>
      </c>
    </row>
    <row r="49" spans="1:8" x14ac:dyDescent="0.25">
      <c r="A49" s="1" t="s">
        <v>24</v>
      </c>
      <c r="B49" s="1">
        <v>48</v>
      </c>
      <c r="C49" s="1">
        <f>VLOOKUP(products_short_k_import[[#This Row],[ Тип продукции]],ProductType!$A$1:$B$6,2,0)</f>
        <v>2</v>
      </c>
      <c r="D49" s="1" t="s">
        <v>653</v>
      </c>
      <c r="E49" s="1">
        <v>81713527</v>
      </c>
      <c r="F49" s="1">
        <v>3</v>
      </c>
      <c r="G49" s="1">
        <v>6</v>
      </c>
      <c r="H49" s="1">
        <v>1923</v>
      </c>
    </row>
    <row r="50" spans="1:8" x14ac:dyDescent="0.25">
      <c r="A50" s="1" t="s">
        <v>40</v>
      </c>
      <c r="B50" s="1">
        <v>49</v>
      </c>
      <c r="C50" s="1">
        <f>VLOOKUP(products_short_k_import[[#This Row],[ Тип продукции]],ProductType!$A$1:$B$6,2,0)</f>
        <v>4</v>
      </c>
      <c r="D50" s="1" t="s">
        <v>655</v>
      </c>
      <c r="E50" s="1">
        <v>27301447</v>
      </c>
      <c r="F50" s="1">
        <v>2</v>
      </c>
      <c r="G50" s="1">
        <v>5</v>
      </c>
      <c r="H50" s="1">
        <v>1234</v>
      </c>
    </row>
    <row r="51" spans="1:8" x14ac:dyDescent="0.25">
      <c r="A51" s="1" t="s">
        <v>45</v>
      </c>
      <c r="B51" s="1">
        <v>50</v>
      </c>
      <c r="C51" s="1">
        <f>VLOOKUP(products_short_k_import[[#This Row],[ Тип продукции]],ProductType!$A$1:$B$6,2,0)</f>
        <v>2</v>
      </c>
      <c r="D51" s="1" t="s">
        <v>653</v>
      </c>
      <c r="E51" s="1">
        <v>13340356</v>
      </c>
      <c r="F51" s="1">
        <v>4</v>
      </c>
      <c r="G51" s="1">
        <v>6</v>
      </c>
      <c r="H51" s="1">
        <v>1691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4" sqref="C14"/>
    </sheetView>
  </sheetViews>
  <sheetFormatPr defaultRowHeight="15" x14ac:dyDescent="0.25"/>
  <cols>
    <col min="1" max="1" width="21.5703125" bestFit="1" customWidth="1"/>
  </cols>
  <sheetData>
    <row r="1" spans="1:2" x14ac:dyDescent="0.25">
      <c r="A1" s="1" t="s">
        <v>657</v>
      </c>
      <c r="B1" t="s">
        <v>658</v>
      </c>
    </row>
    <row r="2" spans="1:2" x14ac:dyDescent="0.25">
      <c r="A2" s="1" t="s">
        <v>652</v>
      </c>
      <c r="B2">
        <v>1</v>
      </c>
    </row>
    <row r="3" spans="1:2" x14ac:dyDescent="0.25">
      <c r="A3" s="1" t="s">
        <v>653</v>
      </c>
      <c r="B3">
        <v>2</v>
      </c>
    </row>
    <row r="4" spans="1:2" x14ac:dyDescent="0.25">
      <c r="A4" s="1" t="s">
        <v>654</v>
      </c>
      <c r="B4">
        <v>3</v>
      </c>
    </row>
    <row r="5" spans="1:2" x14ac:dyDescent="0.25">
      <c r="A5" s="1" t="s">
        <v>655</v>
      </c>
      <c r="B5">
        <v>4</v>
      </c>
    </row>
    <row r="6" spans="1:2" x14ac:dyDescent="0.25">
      <c r="A6" s="1" t="s">
        <v>656</v>
      </c>
      <c r="B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</cols>
  <sheetData>
    <row r="1" spans="1:2" x14ac:dyDescent="0.25">
      <c r="A1" s="1" t="s">
        <v>660</v>
      </c>
      <c r="B1" t="s">
        <v>659</v>
      </c>
    </row>
    <row r="2" spans="1:2" x14ac:dyDescent="0.25">
      <c r="A2" s="1">
        <v>10</v>
      </c>
      <c r="B2">
        <v>10</v>
      </c>
    </row>
    <row r="3" spans="1:2" x14ac:dyDescent="0.25">
      <c r="A3" s="1">
        <v>1</v>
      </c>
      <c r="B3">
        <v>1</v>
      </c>
    </row>
    <row r="4" spans="1:2" x14ac:dyDescent="0.25">
      <c r="A4" s="1">
        <v>12</v>
      </c>
      <c r="B4">
        <v>12</v>
      </c>
    </row>
    <row r="5" spans="1:2" x14ac:dyDescent="0.25">
      <c r="A5" s="1">
        <v>9</v>
      </c>
      <c r="B5">
        <v>9</v>
      </c>
    </row>
    <row r="6" spans="1:2" x14ac:dyDescent="0.25">
      <c r="A6" s="1">
        <v>6</v>
      </c>
      <c r="B6">
        <v>6</v>
      </c>
    </row>
    <row r="7" spans="1:2" x14ac:dyDescent="0.25">
      <c r="A7" s="1">
        <v>2</v>
      </c>
      <c r="B7">
        <v>2</v>
      </c>
    </row>
    <row r="8" spans="1:2" x14ac:dyDescent="0.25">
      <c r="A8" s="1">
        <v>7</v>
      </c>
      <c r="B8">
        <v>7</v>
      </c>
    </row>
    <row r="9" spans="1:2" x14ac:dyDescent="0.25">
      <c r="A9" s="1">
        <v>4</v>
      </c>
      <c r="B9">
        <v>4</v>
      </c>
    </row>
    <row r="10" spans="1:2" x14ac:dyDescent="0.25">
      <c r="A10" s="1">
        <v>8</v>
      </c>
      <c r="B10">
        <v>8</v>
      </c>
    </row>
    <row r="11" spans="1:2" x14ac:dyDescent="0.25">
      <c r="A11" s="1">
        <v>3</v>
      </c>
      <c r="B11">
        <v>3</v>
      </c>
    </row>
    <row r="12" spans="1:2" x14ac:dyDescent="0.25">
      <c r="A12" s="1">
        <v>11</v>
      </c>
      <c r="B12">
        <v>11</v>
      </c>
    </row>
    <row r="13" spans="1:2" x14ac:dyDescent="0.25">
      <c r="A13" s="1">
        <v>5</v>
      </c>
      <c r="B1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D21" sqref="D21"/>
    </sheetView>
  </sheetViews>
  <sheetFormatPr defaultRowHeight="15" x14ac:dyDescent="0.25"/>
  <cols>
    <col min="2" max="2" width="34.42578125" bestFit="1" customWidth="1"/>
    <col min="3" max="3" width="34.42578125" customWidth="1"/>
    <col min="4" max="4" width="35.7109375" bestFit="1" customWidth="1"/>
    <col min="5" max="5" width="35.7109375" customWidth="1"/>
    <col min="6" max="6" width="19" bestFit="1" customWidth="1"/>
    <col min="7" max="7" width="24.85546875" bestFit="1" customWidth="1"/>
  </cols>
  <sheetData>
    <row r="1" spans="1:7" x14ac:dyDescent="0.25">
      <c r="A1" t="s">
        <v>677</v>
      </c>
      <c r="B1" s="1" t="s">
        <v>0</v>
      </c>
      <c r="C1" s="1" t="s">
        <v>661</v>
      </c>
      <c r="D1" s="1" t="s">
        <v>1</v>
      </c>
      <c r="E1" s="1" t="s">
        <v>662</v>
      </c>
      <c r="F1" s="1" t="s">
        <v>679</v>
      </c>
      <c r="G1" s="1" t="s">
        <v>678</v>
      </c>
    </row>
    <row r="2" spans="1:7" x14ac:dyDescent="0.25">
      <c r="A2">
        <v>1</v>
      </c>
      <c r="B2" s="1" t="s">
        <v>2</v>
      </c>
      <c r="C2" s="1">
        <f>VLOOKUP(Лист1__2[[#This Row],[Продукция]],Products!$A$2:$B$51,2,0)</f>
        <v>10</v>
      </c>
      <c r="D2" s="1" t="s">
        <v>3</v>
      </c>
      <c r="E2" s="1">
        <f>VLOOKUP(Лист1__2[[#This Row],[Наименование агента]],Agents!$C$1:$D$101,2,0)</f>
        <v>90</v>
      </c>
      <c r="F2" s="2">
        <v>40350</v>
      </c>
      <c r="G2" s="1">
        <v>7</v>
      </c>
    </row>
    <row r="3" spans="1:7" x14ac:dyDescent="0.25">
      <c r="A3">
        <v>2</v>
      </c>
      <c r="B3" s="1" t="s">
        <v>4</v>
      </c>
      <c r="C3" s="1">
        <f>VLOOKUP(Лист1__2[[#This Row],[Продукция]],Products!$A$2:$B$51,2,0)</f>
        <v>23</v>
      </c>
      <c r="D3" s="1" t="s">
        <v>5</v>
      </c>
      <c r="E3" s="1">
        <f>VLOOKUP(Лист1__2[[#This Row],[Наименование агента]],Agents!$C$1:$D$101,2,0)</f>
        <v>70</v>
      </c>
      <c r="F3" s="2">
        <v>42417</v>
      </c>
      <c r="G3" s="1">
        <v>18</v>
      </c>
    </row>
    <row r="4" spans="1:7" x14ac:dyDescent="0.25">
      <c r="A4">
        <v>3</v>
      </c>
      <c r="B4" s="1" t="s">
        <v>6</v>
      </c>
      <c r="C4" s="1">
        <f>VLOOKUP(Лист1__2[[#This Row],[Продукция]],Products!$A$2:$B$51,2,0)</f>
        <v>24</v>
      </c>
      <c r="D4" s="1" t="s">
        <v>7</v>
      </c>
      <c r="E4" s="1">
        <f>VLOOKUP(Лист1__2[[#This Row],[Наименование агента]],Agents!$C$1:$D$101,2,0)</f>
        <v>38</v>
      </c>
      <c r="F4" s="2">
        <v>41220</v>
      </c>
      <c r="G4" s="1">
        <v>9</v>
      </c>
    </row>
    <row r="5" spans="1:7" x14ac:dyDescent="0.25">
      <c r="A5">
        <v>4</v>
      </c>
      <c r="B5" s="1" t="s">
        <v>8</v>
      </c>
      <c r="C5" s="1">
        <f>VLOOKUP(Лист1__2[[#This Row],[Продукция]],Products!$A$2:$B$51,2,0)</f>
        <v>46</v>
      </c>
      <c r="D5" s="1" t="s">
        <v>9</v>
      </c>
      <c r="E5" s="1">
        <f>VLOOKUP(Лист1__2[[#This Row],[Наименование агента]],Agents!$C$1:$D$101,2,0)</f>
        <v>93</v>
      </c>
      <c r="F5" s="2">
        <v>43617</v>
      </c>
      <c r="G5" s="1">
        <v>5</v>
      </c>
    </row>
    <row r="6" spans="1:7" x14ac:dyDescent="0.25">
      <c r="A6">
        <v>5</v>
      </c>
      <c r="B6" s="1" t="s">
        <v>10</v>
      </c>
      <c r="C6" s="1">
        <f>VLOOKUP(Лист1__2[[#This Row],[Продукция]],Products!$A$2:$B$51,2,0)</f>
        <v>21</v>
      </c>
      <c r="D6" s="1" t="s">
        <v>11</v>
      </c>
      <c r="E6" s="1">
        <f>VLOOKUP(Лист1__2[[#This Row],[Наименование агента]],Agents!$C$1:$D$101,2,0)</f>
        <v>61</v>
      </c>
      <c r="F6" s="2">
        <v>41801</v>
      </c>
      <c r="G6" s="1">
        <v>11</v>
      </c>
    </row>
    <row r="7" spans="1:7" x14ac:dyDescent="0.25">
      <c r="A7">
        <v>6</v>
      </c>
      <c r="B7" s="1" t="s">
        <v>12</v>
      </c>
      <c r="C7" s="1">
        <f>VLOOKUP(Лист1__2[[#This Row],[Продукция]],Products!$A$2:$B$51,2,0)</f>
        <v>1</v>
      </c>
      <c r="D7" s="1" t="s">
        <v>13</v>
      </c>
      <c r="E7" s="1">
        <f>VLOOKUP(Лист1__2[[#This Row],[Наименование агента]],Agents!$C$1:$D$101,2,0)</f>
        <v>29</v>
      </c>
      <c r="F7" s="2">
        <v>41133</v>
      </c>
      <c r="G7" s="1">
        <v>12</v>
      </c>
    </row>
    <row r="8" spans="1:7" x14ac:dyDescent="0.25">
      <c r="A8">
        <v>7</v>
      </c>
      <c r="B8" s="1" t="s">
        <v>14</v>
      </c>
      <c r="C8" s="1">
        <f>VLOOKUP(Лист1__2[[#This Row],[Продукция]],Products!$A$2:$B$51,2,0)</f>
        <v>35</v>
      </c>
      <c r="D8" s="1" t="s">
        <v>15</v>
      </c>
      <c r="E8" s="1">
        <f>VLOOKUP(Лист1__2[[#This Row],[Наименование агента]],Agents!$C$1:$D$101,2,0)</f>
        <v>21</v>
      </c>
      <c r="F8" s="2">
        <v>41178</v>
      </c>
      <c r="G8" s="1">
        <v>16</v>
      </c>
    </row>
    <row r="9" spans="1:7" x14ac:dyDescent="0.25">
      <c r="A9">
        <v>8</v>
      </c>
      <c r="B9" s="1" t="s">
        <v>16</v>
      </c>
      <c r="C9" s="1">
        <f>VLOOKUP(Лист1__2[[#This Row],[Продукция]],Products!$A$2:$B$51,2,0)</f>
        <v>17</v>
      </c>
      <c r="D9" s="1" t="s">
        <v>7</v>
      </c>
      <c r="E9" s="1">
        <f>VLOOKUP(Лист1__2[[#This Row],[Наименование агента]],Agents!$C$1:$D$101,2,0)</f>
        <v>38</v>
      </c>
      <c r="F9" s="2">
        <v>43159</v>
      </c>
      <c r="G9" s="1">
        <v>3</v>
      </c>
    </row>
    <row r="10" spans="1:7" x14ac:dyDescent="0.25">
      <c r="A10">
        <v>9</v>
      </c>
      <c r="B10" s="1" t="s">
        <v>17</v>
      </c>
      <c r="C10" s="1">
        <f>VLOOKUP(Лист1__2[[#This Row],[Продукция]],Products!$A$2:$B$51,2,0)</f>
        <v>2</v>
      </c>
      <c r="D10" s="1" t="s">
        <v>18</v>
      </c>
      <c r="E10" s="1">
        <f>VLOOKUP(Лист1__2[[#This Row],[Наименование агента]],Agents!$C$1:$D$101,2,0)</f>
        <v>96</v>
      </c>
      <c r="F10" s="2">
        <v>43358</v>
      </c>
      <c r="G10" s="1">
        <v>6</v>
      </c>
    </row>
    <row r="11" spans="1:7" x14ac:dyDescent="0.25">
      <c r="A11">
        <v>10</v>
      </c>
      <c r="B11" s="1" t="s">
        <v>19</v>
      </c>
      <c r="C11" s="1">
        <f>VLOOKUP(Лист1__2[[#This Row],[Продукция]],Products!$A$2:$B$51,2,0)</f>
        <v>12</v>
      </c>
      <c r="D11" s="1" t="s">
        <v>20</v>
      </c>
      <c r="E11" s="1">
        <f>VLOOKUP(Лист1__2[[#This Row],[Наименование агента]],Agents!$C$1:$D$101,2,0)</f>
        <v>33</v>
      </c>
      <c r="F11" s="2">
        <v>40782</v>
      </c>
      <c r="G11" s="1">
        <v>10</v>
      </c>
    </row>
    <row r="12" spans="1:7" x14ac:dyDescent="0.25">
      <c r="A12">
        <v>11</v>
      </c>
      <c r="B12" s="1" t="s">
        <v>21</v>
      </c>
      <c r="C12" s="1">
        <f>VLOOKUP(Лист1__2[[#This Row],[Продукция]],Products!$A$2:$B$51,2,0)</f>
        <v>42</v>
      </c>
      <c r="D12" s="1" t="s">
        <v>22</v>
      </c>
      <c r="E12" s="1">
        <f>VLOOKUP(Лист1__2[[#This Row],[Наименование агента]],Agents!$C$1:$D$101,2,0)</f>
        <v>25</v>
      </c>
      <c r="F12" s="2">
        <v>40774</v>
      </c>
      <c r="G12" s="1">
        <v>2</v>
      </c>
    </row>
    <row r="13" spans="1:7" x14ac:dyDescent="0.25">
      <c r="A13">
        <v>12</v>
      </c>
      <c r="B13" s="1" t="s">
        <v>23</v>
      </c>
      <c r="C13" s="1">
        <f>VLOOKUP(Лист1__2[[#This Row],[Продукция]],Products!$A$2:$B$51,2,0)</f>
        <v>45</v>
      </c>
      <c r="D13" s="1" t="s">
        <v>7</v>
      </c>
      <c r="E13" s="1">
        <f>VLOOKUP(Лист1__2[[#This Row],[Наименование агента]],Agents!$C$1:$D$101,2,0)</f>
        <v>38</v>
      </c>
      <c r="F13" s="2">
        <v>42037</v>
      </c>
      <c r="G13" s="1">
        <v>20</v>
      </c>
    </row>
    <row r="14" spans="1:7" x14ac:dyDescent="0.25">
      <c r="A14">
        <v>13</v>
      </c>
      <c r="B14" s="1" t="s">
        <v>24</v>
      </c>
      <c r="C14" s="1">
        <f>VLOOKUP(Лист1__2[[#This Row],[Продукция]],Products!$A$2:$B$51,2,0)</f>
        <v>48</v>
      </c>
      <c r="D14" s="1" t="s">
        <v>25</v>
      </c>
      <c r="E14" s="1">
        <f>VLOOKUP(Лист1__2[[#This Row],[Наименование агента]],Agents!$C$1:$D$101,2,0)</f>
        <v>94</v>
      </c>
      <c r="F14" s="2">
        <v>40725</v>
      </c>
      <c r="G14" s="1">
        <v>14</v>
      </c>
    </row>
    <row r="15" spans="1:7" x14ac:dyDescent="0.25">
      <c r="A15">
        <v>14</v>
      </c>
      <c r="B15" s="1" t="s">
        <v>26</v>
      </c>
      <c r="C15" s="1">
        <f>VLOOKUP(Лист1__2[[#This Row],[Продукция]],Products!$A$2:$B$51,2,0)</f>
        <v>47</v>
      </c>
      <c r="D15" s="1" t="s">
        <v>27</v>
      </c>
      <c r="E15" s="1">
        <f>VLOOKUP(Лист1__2[[#This Row],[Наименование агента]],Agents!$C$1:$D$101,2,0)</f>
        <v>40</v>
      </c>
      <c r="F15" s="2">
        <v>41631</v>
      </c>
      <c r="G15" s="1">
        <v>8</v>
      </c>
    </row>
    <row r="16" spans="1:7" x14ac:dyDescent="0.25">
      <c r="A16">
        <v>15</v>
      </c>
      <c r="B16" s="1" t="s">
        <v>2</v>
      </c>
      <c r="C16" s="1">
        <f>VLOOKUP(Лист1__2[[#This Row],[Продукция]],Products!$A$2:$B$51,2,0)</f>
        <v>10</v>
      </c>
      <c r="D16" s="1" t="s">
        <v>28</v>
      </c>
      <c r="E16" s="1">
        <f>VLOOKUP(Лист1__2[[#This Row],[Наименование агента]],Agents!$C$1:$D$101,2,0)</f>
        <v>7</v>
      </c>
      <c r="F16" s="2">
        <v>43050</v>
      </c>
      <c r="G16" s="1">
        <v>10</v>
      </c>
    </row>
    <row r="17" spans="1:7" x14ac:dyDescent="0.25">
      <c r="A17">
        <v>16</v>
      </c>
      <c r="B17" s="1" t="s">
        <v>6</v>
      </c>
      <c r="C17" s="1">
        <f>VLOOKUP(Лист1__2[[#This Row],[Продукция]],Products!$A$2:$B$51,2,0)</f>
        <v>24</v>
      </c>
      <c r="D17" s="1" t="s">
        <v>29</v>
      </c>
      <c r="E17" s="1">
        <f>VLOOKUP(Лист1__2[[#This Row],[Наименование агента]],Agents!$C$1:$D$101,2,0)</f>
        <v>35</v>
      </c>
      <c r="F17" s="2">
        <v>41744</v>
      </c>
      <c r="G17" s="1">
        <v>14</v>
      </c>
    </row>
    <row r="18" spans="1:7" x14ac:dyDescent="0.25">
      <c r="A18">
        <v>17</v>
      </c>
      <c r="B18" s="1" t="s">
        <v>6</v>
      </c>
      <c r="C18" s="1">
        <f>VLOOKUP(Лист1__2[[#This Row],[Продукция]],Products!$A$2:$B$51,2,0)</f>
        <v>24</v>
      </c>
      <c r="D18" s="1" t="s">
        <v>30</v>
      </c>
      <c r="E18" s="1">
        <f>VLOOKUP(Лист1__2[[#This Row],[Наименование агента]],Agents!$C$1:$D$101,2,0)</f>
        <v>37</v>
      </c>
      <c r="F18" s="2">
        <v>43273</v>
      </c>
      <c r="G18" s="1">
        <v>6</v>
      </c>
    </row>
    <row r="19" spans="1:7" x14ac:dyDescent="0.25">
      <c r="A19">
        <v>18</v>
      </c>
      <c r="B19" s="1" t="s">
        <v>31</v>
      </c>
      <c r="C19" s="1">
        <f>VLOOKUP(Лист1__2[[#This Row],[Продукция]],Products!$A$2:$B$51,2,0)</f>
        <v>39</v>
      </c>
      <c r="D19" s="1" t="s">
        <v>32</v>
      </c>
      <c r="E19" s="1">
        <f>VLOOKUP(Лист1__2[[#This Row],[Наименование агента]],Agents!$C$1:$D$101,2,0)</f>
        <v>57</v>
      </c>
      <c r="F19" s="2">
        <v>41466</v>
      </c>
      <c r="G19" s="1">
        <v>12</v>
      </c>
    </row>
    <row r="20" spans="1:7" x14ac:dyDescent="0.25">
      <c r="A20">
        <v>19</v>
      </c>
      <c r="B20" s="1" t="s">
        <v>16</v>
      </c>
      <c r="C20" s="1">
        <f>VLOOKUP(Лист1__2[[#This Row],[Продукция]],Products!$A$2:$B$51,2,0)</f>
        <v>17</v>
      </c>
      <c r="D20" s="1" t="s">
        <v>33</v>
      </c>
      <c r="E20" s="1">
        <f>VLOOKUP(Лист1__2[[#This Row],[Наименование агента]],Agents!$C$1:$D$101,2,0)</f>
        <v>18</v>
      </c>
      <c r="F20" s="2">
        <v>42595</v>
      </c>
      <c r="G20" s="1">
        <v>7</v>
      </c>
    </row>
    <row r="21" spans="1:7" x14ac:dyDescent="0.25">
      <c r="A21">
        <v>20</v>
      </c>
      <c r="B21" s="1" t="s">
        <v>26</v>
      </c>
      <c r="C21" s="1">
        <f>VLOOKUP(Лист1__2[[#This Row],[Продукция]],Products!$A$2:$B$51,2,0)</f>
        <v>47</v>
      </c>
      <c r="D21" s="1" t="s">
        <v>15</v>
      </c>
      <c r="E21" s="1">
        <f>VLOOKUP(Лист1__2[[#This Row],[Наименование агента]],Agents!$C$1:$D$101,2,0)</f>
        <v>21</v>
      </c>
      <c r="F21" s="2">
        <v>41848</v>
      </c>
      <c r="G21" s="1">
        <v>8</v>
      </c>
    </row>
    <row r="22" spans="1:7" x14ac:dyDescent="0.25">
      <c r="A22">
        <v>21</v>
      </c>
      <c r="B22" s="1" t="s">
        <v>34</v>
      </c>
      <c r="C22" s="1">
        <f>VLOOKUP(Лист1__2[[#This Row],[Продукция]],Products!$A$2:$B$51,2,0)</f>
        <v>14</v>
      </c>
      <c r="D22" s="1" t="s">
        <v>35</v>
      </c>
      <c r="E22" s="1">
        <f>VLOOKUP(Лист1__2[[#This Row],[Наименование агента]],Agents!$C$1:$D$101,2,0)</f>
        <v>62</v>
      </c>
      <c r="F22" s="2">
        <v>40283</v>
      </c>
      <c r="G22" s="1">
        <v>8</v>
      </c>
    </row>
    <row r="23" spans="1:7" x14ac:dyDescent="0.25">
      <c r="A23">
        <v>22</v>
      </c>
      <c r="B23" s="1" t="s">
        <v>34</v>
      </c>
      <c r="C23" s="1">
        <f>VLOOKUP(Лист1__2[[#This Row],[Продукция]],Products!$A$2:$B$51,2,0)</f>
        <v>14</v>
      </c>
      <c r="D23" s="1" t="s">
        <v>36</v>
      </c>
      <c r="E23" s="1">
        <f>VLOOKUP(Лист1__2[[#This Row],[Наименование агента]],Agents!$C$1:$D$101,2,0)</f>
        <v>42</v>
      </c>
      <c r="F23" s="2">
        <v>43020</v>
      </c>
      <c r="G23" s="1">
        <v>8</v>
      </c>
    </row>
    <row r="24" spans="1:7" x14ac:dyDescent="0.25">
      <c r="A24">
        <v>23</v>
      </c>
      <c r="B24" s="1" t="s">
        <v>37</v>
      </c>
      <c r="C24" s="1">
        <f>VLOOKUP(Лист1__2[[#This Row],[Продукция]],Products!$A$2:$B$51,2,0)</f>
        <v>38</v>
      </c>
      <c r="D24" s="1" t="s">
        <v>38</v>
      </c>
      <c r="E24" s="1">
        <f>VLOOKUP(Лист1__2[[#This Row],[Наименование агента]],Agents!$C$1:$D$101,2,0)</f>
        <v>88</v>
      </c>
      <c r="F24" s="2">
        <v>41154</v>
      </c>
      <c r="G24" s="1">
        <v>13</v>
      </c>
    </row>
    <row r="25" spans="1:7" x14ac:dyDescent="0.25">
      <c r="A25">
        <v>24</v>
      </c>
      <c r="B25" s="1" t="s">
        <v>16</v>
      </c>
      <c r="C25" s="1">
        <f>VLOOKUP(Лист1__2[[#This Row],[Продукция]],Products!$A$2:$B$51,2,0)</f>
        <v>17</v>
      </c>
      <c r="D25" s="1" t="s">
        <v>39</v>
      </c>
      <c r="E25" s="1">
        <f>VLOOKUP(Лист1__2[[#This Row],[Наименование агента]],Agents!$C$1:$D$101,2,0)</f>
        <v>91</v>
      </c>
      <c r="F25" s="2">
        <v>42224</v>
      </c>
      <c r="G25" s="1">
        <v>14</v>
      </c>
    </row>
    <row r="26" spans="1:7" x14ac:dyDescent="0.25">
      <c r="A26">
        <v>25</v>
      </c>
      <c r="B26" s="1" t="s">
        <v>40</v>
      </c>
      <c r="C26" s="1">
        <f>VLOOKUP(Лист1__2[[#This Row],[Продукция]],Products!$A$2:$B$51,2,0)</f>
        <v>49</v>
      </c>
      <c r="D26" s="1" t="s">
        <v>41</v>
      </c>
      <c r="E26" s="1">
        <f>VLOOKUP(Лист1__2[[#This Row],[Наименование агента]],Agents!$C$1:$D$101,2,0)</f>
        <v>5</v>
      </c>
      <c r="F26" s="2">
        <v>41054</v>
      </c>
      <c r="G26" s="1">
        <v>15</v>
      </c>
    </row>
    <row r="27" spans="1:7" x14ac:dyDescent="0.25">
      <c r="A27">
        <v>26</v>
      </c>
      <c r="B27" s="1" t="s">
        <v>42</v>
      </c>
      <c r="C27" s="1">
        <f>VLOOKUP(Лист1__2[[#This Row],[Продукция]],Products!$A$2:$B$51,2,0)</f>
        <v>36</v>
      </c>
      <c r="D27" s="1" t="s">
        <v>43</v>
      </c>
      <c r="E27" s="1">
        <f>VLOOKUP(Лист1__2[[#This Row],[Наименование агента]],Agents!$C$1:$D$101,2,0)</f>
        <v>30</v>
      </c>
      <c r="F27" s="2">
        <v>41704</v>
      </c>
      <c r="G27" s="1">
        <v>12</v>
      </c>
    </row>
    <row r="28" spans="1:7" x14ac:dyDescent="0.25">
      <c r="A28">
        <v>27</v>
      </c>
      <c r="B28" s="1" t="s">
        <v>44</v>
      </c>
      <c r="C28" s="1">
        <f>VLOOKUP(Лист1__2[[#This Row],[Продукция]],Products!$A$2:$B$51,2,0)</f>
        <v>16</v>
      </c>
      <c r="D28" s="1" t="s">
        <v>13</v>
      </c>
      <c r="E28" s="1">
        <f>VLOOKUP(Лист1__2[[#This Row],[Наименование агента]],Agents!$C$1:$D$101,2,0)</f>
        <v>29</v>
      </c>
      <c r="F28" s="2">
        <v>42508</v>
      </c>
      <c r="G28" s="1">
        <v>6</v>
      </c>
    </row>
    <row r="29" spans="1:7" x14ac:dyDescent="0.25">
      <c r="A29">
        <v>28</v>
      </c>
      <c r="B29" s="1" t="s">
        <v>45</v>
      </c>
      <c r="C29" s="1">
        <f>VLOOKUP(Лист1__2[[#This Row],[Продукция]],Products!$A$2:$B$51,2,0)</f>
        <v>50</v>
      </c>
      <c r="D29" s="1" t="s">
        <v>46</v>
      </c>
      <c r="E29" s="1">
        <f>VLOOKUP(Лист1__2[[#This Row],[Наименование агента]],Agents!$C$1:$D$101,2,0)</f>
        <v>89</v>
      </c>
      <c r="F29" s="2">
        <v>41831</v>
      </c>
      <c r="G29" s="1">
        <v>10</v>
      </c>
    </row>
    <row r="30" spans="1:7" x14ac:dyDescent="0.25">
      <c r="A30">
        <v>29</v>
      </c>
      <c r="B30" s="1" t="s">
        <v>23</v>
      </c>
      <c r="C30" s="1">
        <f>VLOOKUP(Лист1__2[[#This Row],[Продукция]],Products!$A$2:$B$51,2,0)</f>
        <v>45</v>
      </c>
      <c r="D30" s="1" t="s">
        <v>47</v>
      </c>
      <c r="E30" s="1">
        <f>VLOOKUP(Лист1__2[[#This Row],[Наименование агента]],Agents!$C$1:$D$101,2,0)</f>
        <v>63</v>
      </c>
      <c r="F30" s="2">
        <v>42600</v>
      </c>
      <c r="G30" s="1">
        <v>8</v>
      </c>
    </row>
    <row r="31" spans="1:7" x14ac:dyDescent="0.25">
      <c r="A31">
        <v>30</v>
      </c>
      <c r="B31" s="1" t="s">
        <v>48</v>
      </c>
      <c r="C31" s="1">
        <f>VLOOKUP(Лист1__2[[#This Row],[Продукция]],Products!$A$2:$B$51,2,0)</f>
        <v>4</v>
      </c>
      <c r="D31" s="1" t="s">
        <v>41</v>
      </c>
      <c r="E31" s="1">
        <f>VLOOKUP(Лист1__2[[#This Row],[Наименование агента]],Agents!$C$1:$D$101,2,0)</f>
        <v>5</v>
      </c>
      <c r="F31" s="2">
        <v>43671</v>
      </c>
      <c r="G31" s="1">
        <v>19</v>
      </c>
    </row>
    <row r="32" spans="1:7" x14ac:dyDescent="0.25">
      <c r="A32">
        <v>31</v>
      </c>
      <c r="B32" s="1" t="s">
        <v>49</v>
      </c>
      <c r="C32" s="1">
        <f>VLOOKUP(Лист1__2[[#This Row],[Продукция]],Products!$A$2:$B$51,2,0)</f>
        <v>40</v>
      </c>
      <c r="D32" s="1" t="s">
        <v>50</v>
      </c>
      <c r="E32" s="1">
        <f>VLOOKUP(Лист1__2[[#This Row],[Наименование агента]],Agents!$C$1:$D$101,2,0)</f>
        <v>53</v>
      </c>
      <c r="F32" s="2">
        <v>43541</v>
      </c>
      <c r="G32" s="1">
        <v>6</v>
      </c>
    </row>
    <row r="33" spans="1:7" x14ac:dyDescent="0.25">
      <c r="A33">
        <v>32</v>
      </c>
      <c r="B33" s="1" t="s">
        <v>51</v>
      </c>
      <c r="C33" s="1">
        <f>VLOOKUP(Лист1__2[[#This Row],[Продукция]],Products!$A$2:$B$51,2,0)</f>
        <v>20</v>
      </c>
      <c r="D33" s="1" t="s">
        <v>52</v>
      </c>
      <c r="E33" s="1">
        <f>VLOOKUP(Лист1__2[[#This Row],[Наименование агента]],Agents!$C$1:$D$101,2,0)</f>
        <v>47</v>
      </c>
      <c r="F33" s="2">
        <v>41857</v>
      </c>
      <c r="G33" s="1">
        <v>9</v>
      </c>
    </row>
    <row r="34" spans="1:7" x14ac:dyDescent="0.25">
      <c r="A34">
        <v>33</v>
      </c>
      <c r="B34" s="1" t="s">
        <v>53</v>
      </c>
      <c r="C34" s="1">
        <f>VLOOKUP(Лист1__2[[#This Row],[Продукция]],Products!$A$2:$B$51,2,0)</f>
        <v>27</v>
      </c>
      <c r="D34" s="1" t="s">
        <v>41</v>
      </c>
      <c r="E34" s="1">
        <f>VLOOKUP(Лист1__2[[#This Row],[Наименование агента]],Agents!$C$1:$D$101,2,0)</f>
        <v>5</v>
      </c>
      <c r="F34" s="2">
        <v>40798</v>
      </c>
      <c r="G34" s="1">
        <v>18</v>
      </c>
    </row>
    <row r="35" spans="1:7" x14ac:dyDescent="0.25">
      <c r="A35">
        <v>34</v>
      </c>
      <c r="B35" s="1" t="s">
        <v>34</v>
      </c>
      <c r="C35" s="1">
        <f>VLOOKUP(Лист1__2[[#This Row],[Продукция]],Products!$A$2:$B$51,2,0)</f>
        <v>14</v>
      </c>
      <c r="D35" s="1" t="s">
        <v>54</v>
      </c>
      <c r="E35" s="1">
        <f>VLOOKUP(Лист1__2[[#This Row],[Наименование агента]],Agents!$C$1:$D$101,2,0)</f>
        <v>19</v>
      </c>
      <c r="F35" s="2">
        <v>40783</v>
      </c>
      <c r="G35" s="1">
        <v>11</v>
      </c>
    </row>
    <row r="36" spans="1:7" x14ac:dyDescent="0.25">
      <c r="A36">
        <v>35</v>
      </c>
      <c r="B36" s="1" t="s">
        <v>55</v>
      </c>
      <c r="C36" s="1">
        <f>VLOOKUP(Лист1__2[[#This Row],[Продукция]],Products!$A$2:$B$51,2,0)</f>
        <v>41</v>
      </c>
      <c r="D36" s="1" t="s">
        <v>47</v>
      </c>
      <c r="E36" s="1">
        <f>VLOOKUP(Лист1__2[[#This Row],[Наименование агента]],Agents!$C$1:$D$101,2,0)</f>
        <v>63</v>
      </c>
      <c r="F36" s="2">
        <v>42363</v>
      </c>
      <c r="G36" s="1">
        <v>4</v>
      </c>
    </row>
    <row r="37" spans="1:7" x14ac:dyDescent="0.25">
      <c r="A37">
        <v>36</v>
      </c>
      <c r="B37" s="1" t="s">
        <v>12</v>
      </c>
      <c r="C37" s="1">
        <f>VLOOKUP(Лист1__2[[#This Row],[Продукция]],Products!$A$2:$B$51,2,0)</f>
        <v>1</v>
      </c>
      <c r="D37" s="1" t="s">
        <v>33</v>
      </c>
      <c r="E37" s="1">
        <f>VLOOKUP(Лист1__2[[#This Row],[Наименование агента]],Agents!$C$1:$D$101,2,0)</f>
        <v>18</v>
      </c>
      <c r="F37" s="2">
        <v>42425</v>
      </c>
      <c r="G37" s="1">
        <v>8</v>
      </c>
    </row>
    <row r="38" spans="1:7" x14ac:dyDescent="0.25">
      <c r="A38">
        <v>37</v>
      </c>
      <c r="B38" s="1" t="s">
        <v>56</v>
      </c>
      <c r="C38" s="1">
        <f>VLOOKUP(Лист1__2[[#This Row],[Продукция]],Products!$A$2:$B$51,2,0)</f>
        <v>8</v>
      </c>
      <c r="D38" s="1" t="s">
        <v>57</v>
      </c>
      <c r="E38" s="1">
        <f>VLOOKUP(Лист1__2[[#This Row],[Наименование агента]],Agents!$C$1:$D$101,2,0)</f>
        <v>11</v>
      </c>
      <c r="F38" s="2">
        <v>42893</v>
      </c>
      <c r="G38" s="1">
        <v>1</v>
      </c>
    </row>
    <row r="39" spans="1:7" x14ac:dyDescent="0.25">
      <c r="A39">
        <v>38</v>
      </c>
      <c r="B39" s="1" t="s">
        <v>37</v>
      </c>
      <c r="C39" s="1">
        <f>VLOOKUP(Лист1__2[[#This Row],[Продукция]],Products!$A$2:$B$51,2,0)</f>
        <v>38</v>
      </c>
      <c r="D39" s="1" t="s">
        <v>18</v>
      </c>
      <c r="E39" s="1">
        <f>VLOOKUP(Лист1__2[[#This Row],[Наименование агента]],Agents!$C$1:$D$101,2,0)</f>
        <v>96</v>
      </c>
      <c r="F39" s="2">
        <v>42701</v>
      </c>
      <c r="G39" s="1">
        <v>6</v>
      </c>
    </row>
    <row r="40" spans="1:7" x14ac:dyDescent="0.25">
      <c r="A40">
        <v>39</v>
      </c>
      <c r="B40" s="1" t="s">
        <v>58</v>
      </c>
      <c r="C40" s="1">
        <f>VLOOKUP(Лист1__2[[#This Row],[Продукция]],Products!$A$2:$B$51,2,0)</f>
        <v>18</v>
      </c>
      <c r="D40" s="1" t="s">
        <v>28</v>
      </c>
      <c r="E40" s="1">
        <f>VLOOKUP(Лист1__2[[#This Row],[Наименование агента]],Agents!$C$1:$D$101,2,0)</f>
        <v>7</v>
      </c>
      <c r="F40" s="2">
        <v>40980</v>
      </c>
      <c r="G40" s="1">
        <v>18</v>
      </c>
    </row>
    <row r="41" spans="1:7" x14ac:dyDescent="0.25">
      <c r="A41">
        <v>40</v>
      </c>
      <c r="B41" s="1" t="s">
        <v>59</v>
      </c>
      <c r="C41" s="1">
        <f>VLOOKUP(Лист1__2[[#This Row],[Продукция]],Products!$A$2:$B$51,2,0)</f>
        <v>7</v>
      </c>
      <c r="D41" s="1" t="s">
        <v>60</v>
      </c>
      <c r="E41" s="1">
        <f>VLOOKUP(Лист1__2[[#This Row],[Наименование агента]],Agents!$C$1:$D$101,2,0)</f>
        <v>59</v>
      </c>
      <c r="F41" s="2">
        <v>43264</v>
      </c>
      <c r="G41" s="1">
        <v>18</v>
      </c>
    </row>
    <row r="42" spans="1:7" x14ac:dyDescent="0.25">
      <c r="A42">
        <v>41</v>
      </c>
      <c r="B42" s="1" t="s">
        <v>61</v>
      </c>
      <c r="C42" s="1">
        <f>VLOOKUP(Лист1__2[[#This Row],[Продукция]],Products!$A$2:$B$51,2,0)</f>
        <v>31</v>
      </c>
      <c r="D42" s="1" t="s">
        <v>43</v>
      </c>
      <c r="E42" s="1">
        <f>VLOOKUP(Лист1__2[[#This Row],[Наименование агента]],Agents!$C$1:$D$101,2,0)</f>
        <v>30</v>
      </c>
      <c r="F42" s="2">
        <v>43044</v>
      </c>
      <c r="G42" s="1">
        <v>2</v>
      </c>
    </row>
    <row r="43" spans="1:7" x14ac:dyDescent="0.25">
      <c r="A43">
        <v>42</v>
      </c>
      <c r="B43" s="1" t="s">
        <v>37</v>
      </c>
      <c r="C43" s="1">
        <f>VLOOKUP(Лист1__2[[#This Row],[Продукция]],Products!$A$2:$B$51,2,0)</f>
        <v>38</v>
      </c>
      <c r="D43" s="1" t="s">
        <v>62</v>
      </c>
      <c r="E43" s="1">
        <f>VLOOKUP(Лист1__2[[#This Row],[Наименование агента]],Agents!$C$1:$D$101,2,0)</f>
        <v>16</v>
      </c>
      <c r="F43" s="2">
        <v>42426</v>
      </c>
      <c r="G43" s="1">
        <v>1</v>
      </c>
    </row>
    <row r="44" spans="1:7" x14ac:dyDescent="0.25">
      <c r="A44">
        <v>43</v>
      </c>
      <c r="B44" s="1" t="s">
        <v>63</v>
      </c>
      <c r="C44" s="1">
        <f>VLOOKUP(Лист1__2[[#This Row],[Продукция]],Products!$A$2:$B$51,2,0)</f>
        <v>29</v>
      </c>
      <c r="D44" s="1" t="s">
        <v>3</v>
      </c>
      <c r="E44" s="1">
        <f>VLOOKUP(Лист1__2[[#This Row],[Наименование агента]],Agents!$C$1:$D$101,2,0)</f>
        <v>90</v>
      </c>
      <c r="F44" s="2">
        <v>40349</v>
      </c>
      <c r="G44" s="1">
        <v>8</v>
      </c>
    </row>
    <row r="45" spans="1:7" x14ac:dyDescent="0.25">
      <c r="A45">
        <v>44</v>
      </c>
      <c r="B45" s="1" t="s">
        <v>64</v>
      </c>
      <c r="C45" s="1">
        <f>VLOOKUP(Лист1__2[[#This Row],[Продукция]],Products!$A$2:$B$51,2,0)</f>
        <v>28</v>
      </c>
      <c r="D45" s="1" t="s">
        <v>28</v>
      </c>
      <c r="E45" s="1">
        <f>VLOOKUP(Лист1__2[[#This Row],[Наименование агента]],Agents!$C$1:$D$101,2,0)</f>
        <v>7</v>
      </c>
      <c r="F45" s="2">
        <v>42178</v>
      </c>
      <c r="G45" s="1">
        <v>12</v>
      </c>
    </row>
    <row r="46" spans="1:7" x14ac:dyDescent="0.25">
      <c r="A46">
        <v>45</v>
      </c>
      <c r="B46" s="1" t="s">
        <v>34</v>
      </c>
      <c r="C46" s="1">
        <f>VLOOKUP(Лист1__2[[#This Row],[Продукция]],Products!$A$2:$B$51,2,0)</f>
        <v>14</v>
      </c>
      <c r="D46" s="1" t="s">
        <v>20</v>
      </c>
      <c r="E46" s="1">
        <f>VLOOKUP(Лист1__2[[#This Row],[Наименование агента]],Agents!$C$1:$D$101,2,0)</f>
        <v>33</v>
      </c>
      <c r="F46" s="2">
        <v>41298</v>
      </c>
      <c r="G46" s="1">
        <v>3</v>
      </c>
    </row>
    <row r="47" spans="1:7" x14ac:dyDescent="0.25">
      <c r="A47">
        <v>46</v>
      </c>
      <c r="B47" s="1" t="s">
        <v>65</v>
      </c>
      <c r="C47" s="1">
        <f>VLOOKUP(Лист1__2[[#This Row],[Продукция]],Products!$A$2:$B$51,2,0)</f>
        <v>13</v>
      </c>
      <c r="D47" s="1" t="s">
        <v>66</v>
      </c>
      <c r="E47" s="1">
        <f>VLOOKUP(Лист1__2[[#This Row],[Наименование агента]],Agents!$C$1:$D$101,2,0)</f>
        <v>9</v>
      </c>
      <c r="F47" s="2">
        <v>42063</v>
      </c>
      <c r="G47" s="1">
        <v>5</v>
      </c>
    </row>
    <row r="48" spans="1:7" x14ac:dyDescent="0.25">
      <c r="A48">
        <v>47</v>
      </c>
      <c r="B48" s="1" t="s">
        <v>21</v>
      </c>
      <c r="C48" s="1">
        <f>VLOOKUP(Лист1__2[[#This Row],[Продукция]],Products!$A$2:$B$51,2,0)</f>
        <v>42</v>
      </c>
      <c r="D48" s="1" t="s">
        <v>33</v>
      </c>
      <c r="E48" s="1">
        <f>VLOOKUP(Лист1__2[[#This Row],[Наименование агента]],Agents!$C$1:$D$101,2,0)</f>
        <v>18</v>
      </c>
      <c r="F48" s="2">
        <v>43651</v>
      </c>
      <c r="G48" s="1">
        <v>14</v>
      </c>
    </row>
    <row r="49" spans="1:7" x14ac:dyDescent="0.25">
      <c r="A49">
        <v>48</v>
      </c>
      <c r="B49" s="1" t="s">
        <v>49</v>
      </c>
      <c r="C49" s="1">
        <f>VLOOKUP(Лист1__2[[#This Row],[Продукция]],Products!$A$2:$B$51,2,0)</f>
        <v>40</v>
      </c>
      <c r="D49" s="1" t="s">
        <v>67</v>
      </c>
      <c r="E49" s="1">
        <f>VLOOKUP(Лист1__2[[#This Row],[Наименование агента]],Agents!$C$1:$D$101,2,0)</f>
        <v>92</v>
      </c>
      <c r="F49" s="2">
        <v>41704</v>
      </c>
      <c r="G49" s="1">
        <v>6</v>
      </c>
    </row>
    <row r="50" spans="1:7" x14ac:dyDescent="0.25">
      <c r="A50">
        <v>49</v>
      </c>
      <c r="B50" s="1" t="s">
        <v>61</v>
      </c>
      <c r="C50" s="1">
        <f>VLOOKUP(Лист1__2[[#This Row],[Продукция]],Products!$A$2:$B$51,2,0)</f>
        <v>31</v>
      </c>
      <c r="D50" s="1" t="s">
        <v>25</v>
      </c>
      <c r="E50" s="1">
        <f>VLOOKUP(Лист1__2[[#This Row],[Наименование агента]],Agents!$C$1:$D$101,2,0)</f>
        <v>94</v>
      </c>
      <c r="F50" s="2">
        <v>42856</v>
      </c>
      <c r="G50" s="1">
        <v>5</v>
      </c>
    </row>
    <row r="51" spans="1:7" x14ac:dyDescent="0.25">
      <c r="A51">
        <v>50</v>
      </c>
      <c r="B51" s="1" t="s">
        <v>68</v>
      </c>
      <c r="C51" s="1">
        <f>VLOOKUP(Лист1__2[[#This Row],[Продукция]],Products!$A$2:$B$51,2,0)</f>
        <v>26</v>
      </c>
      <c r="D51" s="1" t="s">
        <v>69</v>
      </c>
      <c r="E51" s="1">
        <f>VLOOKUP(Лист1__2[[#This Row],[Наименование агента]],Agents!$C$1:$D$101,2,0)</f>
        <v>51</v>
      </c>
      <c r="F51" s="2">
        <v>42021</v>
      </c>
      <c r="G51" s="1">
        <v>15</v>
      </c>
    </row>
    <row r="52" spans="1:7" x14ac:dyDescent="0.25">
      <c r="A52">
        <v>51</v>
      </c>
      <c r="B52" s="1" t="s">
        <v>70</v>
      </c>
      <c r="C52" s="1">
        <f>VLOOKUP(Лист1__2[[#This Row],[Продукция]],Products!$A$2:$B$51,2,0)</f>
        <v>15</v>
      </c>
      <c r="D52" s="1" t="s">
        <v>71</v>
      </c>
      <c r="E52" s="1">
        <f>VLOOKUP(Лист1__2[[#This Row],[Наименование агента]],Agents!$C$1:$D$101,2,0)</f>
        <v>82</v>
      </c>
      <c r="F52" s="2">
        <v>43204</v>
      </c>
      <c r="G52" s="1">
        <v>7</v>
      </c>
    </row>
    <row r="53" spans="1:7" x14ac:dyDescent="0.25">
      <c r="A53">
        <v>52</v>
      </c>
      <c r="B53" s="1" t="s">
        <v>58</v>
      </c>
      <c r="C53" s="1">
        <f>VLOOKUP(Лист1__2[[#This Row],[Продукция]],Products!$A$2:$B$51,2,0)</f>
        <v>18</v>
      </c>
      <c r="D53" s="1" t="s">
        <v>25</v>
      </c>
      <c r="E53" s="1">
        <f>VLOOKUP(Лист1__2[[#This Row],[Наименование агента]],Agents!$C$1:$D$101,2,0)</f>
        <v>94</v>
      </c>
      <c r="F53" s="2">
        <v>41985</v>
      </c>
      <c r="G53" s="1">
        <v>14</v>
      </c>
    </row>
    <row r="54" spans="1:7" x14ac:dyDescent="0.25">
      <c r="A54">
        <v>53</v>
      </c>
      <c r="B54" s="1" t="s">
        <v>16</v>
      </c>
      <c r="C54" s="1">
        <f>VLOOKUP(Лист1__2[[#This Row],[Продукция]],Products!$A$2:$B$51,2,0)</f>
        <v>17</v>
      </c>
      <c r="D54" s="1" t="s">
        <v>27</v>
      </c>
      <c r="E54" s="1">
        <f>VLOOKUP(Лист1__2[[#This Row],[Наименование агента]],Agents!$C$1:$D$101,2,0)</f>
        <v>40</v>
      </c>
      <c r="F54" s="2">
        <v>42091</v>
      </c>
      <c r="G54" s="1">
        <v>16</v>
      </c>
    </row>
    <row r="55" spans="1:7" x14ac:dyDescent="0.25">
      <c r="A55">
        <v>54</v>
      </c>
      <c r="B55" s="1" t="s">
        <v>55</v>
      </c>
      <c r="C55" s="1">
        <f>VLOOKUP(Лист1__2[[#This Row],[Продукция]],Products!$A$2:$B$51,2,0)</f>
        <v>41</v>
      </c>
      <c r="D55" s="1" t="s">
        <v>72</v>
      </c>
      <c r="E55" s="1">
        <f>VLOOKUP(Лист1__2[[#This Row],[Наименование агента]],Agents!$C$1:$D$101,2,0)</f>
        <v>13</v>
      </c>
      <c r="F55" s="2">
        <v>43063</v>
      </c>
      <c r="G55" s="1">
        <v>15</v>
      </c>
    </row>
    <row r="56" spans="1:7" x14ac:dyDescent="0.25">
      <c r="A56">
        <v>55</v>
      </c>
      <c r="B56" s="1" t="s">
        <v>8</v>
      </c>
      <c r="C56" s="1">
        <f>VLOOKUP(Лист1__2[[#This Row],[Продукция]],Products!$A$2:$B$51,2,0)</f>
        <v>46</v>
      </c>
      <c r="D56" s="1" t="s">
        <v>57</v>
      </c>
      <c r="E56" s="1">
        <f>VLOOKUP(Лист1__2[[#This Row],[Наименование агента]],Agents!$C$1:$D$101,2,0)</f>
        <v>11</v>
      </c>
      <c r="F56" s="2">
        <v>43643</v>
      </c>
      <c r="G56" s="1">
        <v>10</v>
      </c>
    </row>
    <row r="57" spans="1:7" x14ac:dyDescent="0.25">
      <c r="A57">
        <v>56</v>
      </c>
      <c r="B57" s="1" t="s">
        <v>63</v>
      </c>
      <c r="C57" s="1">
        <f>VLOOKUP(Лист1__2[[#This Row],[Продукция]],Products!$A$2:$B$51,2,0)</f>
        <v>29</v>
      </c>
      <c r="D57" s="1" t="s">
        <v>73</v>
      </c>
      <c r="E57" s="1">
        <f>VLOOKUP(Лист1__2[[#This Row],[Наименование агента]],Agents!$C$1:$D$101,2,0)</f>
        <v>87</v>
      </c>
      <c r="F57" s="2">
        <v>41794</v>
      </c>
      <c r="G57" s="1">
        <v>2</v>
      </c>
    </row>
    <row r="58" spans="1:7" x14ac:dyDescent="0.25">
      <c r="A58">
        <v>57</v>
      </c>
      <c r="B58" s="1" t="s">
        <v>74</v>
      </c>
      <c r="C58" s="1">
        <f>VLOOKUP(Лист1__2[[#This Row],[Продукция]],Products!$A$2:$B$51,2,0)</f>
        <v>43</v>
      </c>
      <c r="D58" s="1" t="s">
        <v>32</v>
      </c>
      <c r="E58" s="1">
        <f>VLOOKUP(Лист1__2[[#This Row],[Наименование агента]],Agents!$C$1:$D$101,2,0)</f>
        <v>57</v>
      </c>
      <c r="F58" s="2">
        <v>43542</v>
      </c>
      <c r="G58" s="1">
        <v>11</v>
      </c>
    </row>
    <row r="59" spans="1:7" x14ac:dyDescent="0.25">
      <c r="A59">
        <v>58</v>
      </c>
      <c r="B59" s="1" t="s">
        <v>21</v>
      </c>
      <c r="C59" s="1">
        <f>VLOOKUP(Лист1__2[[#This Row],[Продукция]],Products!$A$2:$B$51,2,0)</f>
        <v>42</v>
      </c>
      <c r="D59" s="1" t="s">
        <v>72</v>
      </c>
      <c r="E59" s="1">
        <f>VLOOKUP(Лист1__2[[#This Row],[Наименование агента]],Agents!$C$1:$D$101,2,0)</f>
        <v>13</v>
      </c>
      <c r="F59" s="2">
        <v>42259</v>
      </c>
      <c r="G59" s="1">
        <v>8</v>
      </c>
    </row>
    <row r="60" spans="1:7" x14ac:dyDescent="0.25">
      <c r="A60">
        <v>59</v>
      </c>
      <c r="B60" s="1" t="s">
        <v>26</v>
      </c>
      <c r="C60" s="1">
        <f>VLOOKUP(Лист1__2[[#This Row],[Продукция]],Products!$A$2:$B$51,2,0)</f>
        <v>47</v>
      </c>
      <c r="D60" s="1" t="s">
        <v>60</v>
      </c>
      <c r="E60" s="1">
        <f>VLOOKUP(Лист1__2[[#This Row],[Наименование агента]],Agents!$C$1:$D$101,2,0)</f>
        <v>59</v>
      </c>
      <c r="F60" s="2">
        <v>40910</v>
      </c>
      <c r="G60" s="1">
        <v>13</v>
      </c>
    </row>
    <row r="61" spans="1:7" x14ac:dyDescent="0.25">
      <c r="A61">
        <v>60</v>
      </c>
      <c r="B61" s="1" t="s">
        <v>6</v>
      </c>
      <c r="C61" s="1">
        <f>VLOOKUP(Лист1__2[[#This Row],[Продукция]],Products!$A$2:$B$51,2,0)</f>
        <v>24</v>
      </c>
      <c r="D61" s="1" t="s">
        <v>66</v>
      </c>
      <c r="E61" s="1">
        <f>VLOOKUP(Лист1__2[[#This Row],[Наименование агента]],Agents!$C$1:$D$101,2,0)</f>
        <v>9</v>
      </c>
      <c r="F61" s="2">
        <v>40575</v>
      </c>
      <c r="G61" s="1">
        <v>12</v>
      </c>
    </row>
    <row r="62" spans="1:7" x14ac:dyDescent="0.25">
      <c r="A62">
        <v>61</v>
      </c>
      <c r="B62" s="1" t="s">
        <v>75</v>
      </c>
      <c r="C62" s="1">
        <f>VLOOKUP(Лист1__2[[#This Row],[Продукция]],Products!$A$2:$B$51,2,0)</f>
        <v>33</v>
      </c>
      <c r="D62" s="1" t="s">
        <v>76</v>
      </c>
      <c r="E62" s="1">
        <f>VLOOKUP(Лист1__2[[#This Row],[Наименование агента]],Agents!$C$1:$D$101,2,0)</f>
        <v>24</v>
      </c>
      <c r="F62" s="2">
        <v>42650</v>
      </c>
      <c r="G62" s="1">
        <v>17</v>
      </c>
    </row>
    <row r="63" spans="1:7" x14ac:dyDescent="0.25">
      <c r="A63">
        <v>62</v>
      </c>
      <c r="B63" s="1" t="s">
        <v>48</v>
      </c>
      <c r="C63" s="1">
        <f>VLOOKUP(Лист1__2[[#This Row],[Продукция]],Products!$A$2:$B$51,2,0)</f>
        <v>4</v>
      </c>
      <c r="D63" s="1" t="s">
        <v>39</v>
      </c>
      <c r="E63" s="1">
        <f>VLOOKUP(Лист1__2[[#This Row],[Наименование агента]],Agents!$C$1:$D$101,2,0)</f>
        <v>91</v>
      </c>
      <c r="F63" s="2">
        <v>42893</v>
      </c>
      <c r="G63" s="1">
        <v>1</v>
      </c>
    </row>
    <row r="64" spans="1:7" x14ac:dyDescent="0.25">
      <c r="A64">
        <v>63</v>
      </c>
      <c r="B64" s="1" t="s">
        <v>77</v>
      </c>
      <c r="C64" s="1">
        <f>VLOOKUP(Лист1__2[[#This Row],[Продукция]],Products!$A$2:$B$51,2,0)</f>
        <v>5</v>
      </c>
      <c r="D64" s="1" t="s">
        <v>52</v>
      </c>
      <c r="E64" s="1">
        <f>VLOOKUP(Лист1__2[[#This Row],[Наименование агента]],Agents!$C$1:$D$101,2,0)</f>
        <v>47</v>
      </c>
      <c r="F64" s="2">
        <v>42426</v>
      </c>
      <c r="G64" s="1">
        <v>14</v>
      </c>
    </row>
    <row r="65" spans="1:7" x14ac:dyDescent="0.25">
      <c r="A65">
        <v>64</v>
      </c>
      <c r="B65" s="1" t="s">
        <v>17</v>
      </c>
      <c r="C65" s="1">
        <f>VLOOKUP(Лист1__2[[#This Row],[Продукция]],Products!$A$2:$B$51,2,0)</f>
        <v>2</v>
      </c>
      <c r="D65" s="1" t="s">
        <v>52</v>
      </c>
      <c r="E65" s="1">
        <f>VLOOKUP(Лист1__2[[#This Row],[Наименование агента]],Agents!$C$1:$D$101,2,0)</f>
        <v>47</v>
      </c>
      <c r="F65" s="2">
        <v>41587</v>
      </c>
      <c r="G65" s="1">
        <v>5</v>
      </c>
    </row>
    <row r="66" spans="1:7" x14ac:dyDescent="0.25">
      <c r="A66">
        <v>65</v>
      </c>
      <c r="B66" s="1" t="s">
        <v>49</v>
      </c>
      <c r="C66" s="1">
        <f>VLOOKUP(Лист1__2[[#This Row],[Продукция]],Products!$A$2:$B$51,2,0)</f>
        <v>40</v>
      </c>
      <c r="D66" s="1" t="s">
        <v>66</v>
      </c>
      <c r="E66" s="1">
        <f>VLOOKUP(Лист1__2[[#This Row],[Наименование агента]],Agents!$C$1:$D$101,2,0)</f>
        <v>9</v>
      </c>
      <c r="F66" s="2">
        <v>42186</v>
      </c>
      <c r="G66" s="1">
        <v>14</v>
      </c>
    </row>
    <row r="67" spans="1:7" x14ac:dyDescent="0.25">
      <c r="A67">
        <v>66</v>
      </c>
      <c r="B67" s="1" t="s">
        <v>78</v>
      </c>
      <c r="C67" s="1">
        <f>VLOOKUP(Лист1__2[[#This Row],[Продукция]],Products!$A$2:$B$51,2,0)</f>
        <v>32</v>
      </c>
      <c r="D67" s="1" t="s">
        <v>79</v>
      </c>
      <c r="E67" s="1">
        <f>VLOOKUP(Лист1__2[[#This Row],[Наименование агента]],Agents!$C$1:$D$101,2,0)</f>
        <v>58</v>
      </c>
      <c r="F67" s="2">
        <v>42243</v>
      </c>
      <c r="G67" s="1">
        <v>6</v>
      </c>
    </row>
    <row r="68" spans="1:7" x14ac:dyDescent="0.25">
      <c r="A68">
        <v>67</v>
      </c>
      <c r="B68" s="1" t="s">
        <v>4</v>
      </c>
      <c r="C68" s="1">
        <f>VLOOKUP(Лист1__2[[#This Row],[Продукция]],Products!$A$2:$B$51,2,0)</f>
        <v>23</v>
      </c>
      <c r="D68" s="1" t="s">
        <v>60</v>
      </c>
      <c r="E68" s="1">
        <f>VLOOKUP(Лист1__2[[#This Row],[Наименование агента]],Agents!$C$1:$D$101,2,0)</f>
        <v>59</v>
      </c>
      <c r="F68" s="2">
        <v>41513</v>
      </c>
      <c r="G68" s="1">
        <v>15</v>
      </c>
    </row>
    <row r="69" spans="1:7" x14ac:dyDescent="0.25">
      <c r="A69">
        <v>68</v>
      </c>
      <c r="B69" s="1" t="s">
        <v>80</v>
      </c>
      <c r="C69" s="1">
        <f>VLOOKUP(Лист1__2[[#This Row],[Продукция]],Products!$A$2:$B$51,2,0)</f>
        <v>19</v>
      </c>
      <c r="D69" s="1" t="s">
        <v>11</v>
      </c>
      <c r="E69" s="1">
        <f>VLOOKUP(Лист1__2[[#This Row],[Наименование агента]],Agents!$C$1:$D$101,2,0)</f>
        <v>61</v>
      </c>
      <c r="F69" s="2">
        <v>41404</v>
      </c>
      <c r="G69" s="1">
        <v>2</v>
      </c>
    </row>
    <row r="70" spans="1:7" x14ac:dyDescent="0.25">
      <c r="A70">
        <v>69</v>
      </c>
      <c r="B70" s="1" t="s">
        <v>6</v>
      </c>
      <c r="C70" s="1">
        <f>VLOOKUP(Лист1__2[[#This Row],[Продукция]],Products!$A$2:$B$51,2,0)</f>
        <v>24</v>
      </c>
      <c r="D70" s="1" t="s">
        <v>50</v>
      </c>
      <c r="E70" s="1">
        <f>VLOOKUP(Лист1__2[[#This Row],[Наименование агента]],Agents!$C$1:$D$101,2,0)</f>
        <v>53</v>
      </c>
      <c r="F70" s="2">
        <v>41609</v>
      </c>
      <c r="G70" s="1">
        <v>19</v>
      </c>
    </row>
    <row r="71" spans="1:7" x14ac:dyDescent="0.25">
      <c r="A71">
        <v>70</v>
      </c>
      <c r="B71" s="1" t="s">
        <v>70</v>
      </c>
      <c r="C71" s="1">
        <f>VLOOKUP(Лист1__2[[#This Row],[Продукция]],Products!$A$2:$B$51,2,0)</f>
        <v>15</v>
      </c>
      <c r="D71" s="1" t="s">
        <v>5</v>
      </c>
      <c r="E71" s="1">
        <f>VLOOKUP(Лист1__2[[#This Row],[Наименование агента]],Agents!$C$1:$D$101,2,0)</f>
        <v>70</v>
      </c>
      <c r="F71" s="2">
        <v>40705</v>
      </c>
      <c r="G71" s="1">
        <v>16</v>
      </c>
    </row>
    <row r="72" spans="1:7" x14ac:dyDescent="0.25">
      <c r="A72">
        <v>71</v>
      </c>
      <c r="B72" s="1" t="s">
        <v>17</v>
      </c>
      <c r="C72" s="1">
        <f>VLOOKUP(Лист1__2[[#This Row],[Продукция]],Products!$A$2:$B$51,2,0)</f>
        <v>2</v>
      </c>
      <c r="D72" s="1" t="s">
        <v>22</v>
      </c>
      <c r="E72" s="1">
        <f>VLOOKUP(Лист1__2[[#This Row],[Наименование агента]],Agents!$C$1:$D$101,2,0)</f>
        <v>25</v>
      </c>
      <c r="F72" s="2">
        <v>43609</v>
      </c>
      <c r="G72" s="1">
        <v>16</v>
      </c>
    </row>
    <row r="73" spans="1:7" x14ac:dyDescent="0.25">
      <c r="A73">
        <v>72</v>
      </c>
      <c r="B73" s="1" t="s">
        <v>8</v>
      </c>
      <c r="C73" s="1">
        <f>VLOOKUP(Лист1__2[[#This Row],[Продукция]],Products!$A$2:$B$51,2,0)</f>
        <v>46</v>
      </c>
      <c r="D73" s="1" t="s">
        <v>52</v>
      </c>
      <c r="E73" s="1">
        <f>VLOOKUP(Лист1__2[[#This Row],[Наименование агента]],Agents!$C$1:$D$101,2,0)</f>
        <v>47</v>
      </c>
      <c r="F73" s="2">
        <v>42827</v>
      </c>
      <c r="G73" s="1">
        <v>1</v>
      </c>
    </row>
    <row r="74" spans="1:7" x14ac:dyDescent="0.25">
      <c r="A74">
        <v>73</v>
      </c>
      <c r="B74" s="1" t="s">
        <v>81</v>
      </c>
      <c r="C74" s="1">
        <f>VLOOKUP(Лист1__2[[#This Row],[Продукция]],Products!$A$2:$B$51,2,0)</f>
        <v>3</v>
      </c>
      <c r="D74" s="1" t="s">
        <v>13</v>
      </c>
      <c r="E74" s="1">
        <f>VLOOKUP(Лист1__2[[#This Row],[Наименование агента]],Agents!$C$1:$D$101,2,0)</f>
        <v>29</v>
      </c>
      <c r="F74" s="2">
        <v>41372</v>
      </c>
      <c r="G74" s="1">
        <v>10</v>
      </c>
    </row>
    <row r="75" spans="1:7" x14ac:dyDescent="0.25">
      <c r="A75">
        <v>74</v>
      </c>
      <c r="B75" s="1" t="s">
        <v>45</v>
      </c>
      <c r="C75" s="1">
        <f>VLOOKUP(Лист1__2[[#This Row],[Продукция]],Products!$A$2:$B$51,2,0)</f>
        <v>50</v>
      </c>
      <c r="D75" s="1" t="s">
        <v>69</v>
      </c>
      <c r="E75" s="1">
        <f>VLOOKUP(Лист1__2[[#This Row],[Наименование агента]],Agents!$C$1:$D$101,2,0)</f>
        <v>51</v>
      </c>
      <c r="F75" s="2">
        <v>43693</v>
      </c>
      <c r="G75" s="1">
        <v>20</v>
      </c>
    </row>
    <row r="76" spans="1:7" x14ac:dyDescent="0.25">
      <c r="A76">
        <v>75</v>
      </c>
      <c r="B76" s="1" t="s">
        <v>8</v>
      </c>
      <c r="C76" s="1">
        <f>VLOOKUP(Лист1__2[[#This Row],[Продукция]],Products!$A$2:$B$51,2,0)</f>
        <v>46</v>
      </c>
      <c r="D76" s="1" t="s">
        <v>82</v>
      </c>
      <c r="E76" s="1">
        <f>VLOOKUP(Лист1__2[[#This Row],[Наименование агента]],Agents!$C$1:$D$101,2,0)</f>
        <v>80</v>
      </c>
      <c r="F76" s="2">
        <v>40903</v>
      </c>
      <c r="G76" s="1">
        <v>5</v>
      </c>
    </row>
    <row r="77" spans="1:7" x14ac:dyDescent="0.25">
      <c r="A77">
        <v>76</v>
      </c>
      <c r="B77" s="1" t="s">
        <v>10</v>
      </c>
      <c r="C77" s="1">
        <f>VLOOKUP(Лист1__2[[#This Row],[Продукция]],Products!$A$2:$B$51,2,0)</f>
        <v>21</v>
      </c>
      <c r="D77" s="1" t="s">
        <v>22</v>
      </c>
      <c r="E77" s="1">
        <f>VLOOKUP(Лист1__2[[#This Row],[Наименование агента]],Agents!$C$1:$D$101,2,0)</f>
        <v>25</v>
      </c>
      <c r="F77" s="2">
        <v>42570</v>
      </c>
      <c r="G77" s="1">
        <v>19</v>
      </c>
    </row>
    <row r="78" spans="1:7" x14ac:dyDescent="0.25">
      <c r="A78">
        <v>77</v>
      </c>
      <c r="B78" s="1" t="s">
        <v>83</v>
      </c>
      <c r="C78" s="1">
        <f>VLOOKUP(Лист1__2[[#This Row],[Продукция]],Products!$A$2:$B$51,2,0)</f>
        <v>44</v>
      </c>
      <c r="D78" s="1" t="s">
        <v>54</v>
      </c>
      <c r="E78" s="1">
        <f>VLOOKUP(Лист1__2[[#This Row],[Наименование агента]],Agents!$C$1:$D$101,2,0)</f>
        <v>19</v>
      </c>
      <c r="F78" s="2">
        <v>41715</v>
      </c>
      <c r="G78" s="1">
        <v>1</v>
      </c>
    </row>
    <row r="79" spans="1:7" x14ac:dyDescent="0.25">
      <c r="A79">
        <v>78</v>
      </c>
      <c r="B79" s="1" t="s">
        <v>44</v>
      </c>
      <c r="C79" s="1">
        <f>VLOOKUP(Лист1__2[[#This Row],[Продукция]],Products!$A$2:$B$51,2,0)</f>
        <v>16</v>
      </c>
      <c r="D79" s="1" t="s">
        <v>84</v>
      </c>
      <c r="E79" s="1">
        <f>VLOOKUP(Лист1__2[[#This Row],[Наименование агента]],Agents!$C$1:$D$101,2,0)</f>
        <v>12</v>
      </c>
      <c r="F79" s="2">
        <v>40708</v>
      </c>
      <c r="G79" s="1">
        <v>13</v>
      </c>
    </row>
    <row r="80" spans="1:7" x14ac:dyDescent="0.25">
      <c r="A80">
        <v>79</v>
      </c>
      <c r="B80" s="1" t="s">
        <v>63</v>
      </c>
      <c r="C80" s="1">
        <f>VLOOKUP(Лист1__2[[#This Row],[Продукция]],Products!$A$2:$B$51,2,0)</f>
        <v>29</v>
      </c>
      <c r="D80" s="1" t="s">
        <v>85</v>
      </c>
      <c r="E80" s="1">
        <f>VLOOKUP(Лист1__2[[#This Row],[Наименование агента]],Agents!$C$1:$D$101,2,0)</f>
        <v>76</v>
      </c>
      <c r="F80" s="2">
        <v>42875</v>
      </c>
      <c r="G80" s="1">
        <v>13</v>
      </c>
    </row>
    <row r="81" spans="1:7" x14ac:dyDescent="0.25">
      <c r="A81">
        <v>80</v>
      </c>
      <c r="B81" s="1" t="s">
        <v>12</v>
      </c>
      <c r="C81" s="1">
        <f>VLOOKUP(Лист1__2[[#This Row],[Продукция]],Products!$A$2:$B$51,2,0)</f>
        <v>1</v>
      </c>
      <c r="D81" s="1" t="s">
        <v>50</v>
      </c>
      <c r="E81" s="1">
        <f>VLOOKUP(Лист1__2[[#This Row],[Наименование агента]],Agents!$C$1:$D$101,2,0)</f>
        <v>53</v>
      </c>
      <c r="F81" s="2">
        <v>40281</v>
      </c>
      <c r="G81" s="1">
        <v>6</v>
      </c>
    </row>
    <row r="82" spans="1:7" x14ac:dyDescent="0.25">
      <c r="A82">
        <v>81</v>
      </c>
      <c r="B82" s="1" t="s">
        <v>12</v>
      </c>
      <c r="C82" s="1">
        <f>VLOOKUP(Лист1__2[[#This Row],[Продукция]],Products!$A$2:$B$51,2,0)</f>
        <v>1</v>
      </c>
      <c r="D82" s="1" t="s">
        <v>84</v>
      </c>
      <c r="E82" s="1">
        <f>VLOOKUP(Лист1__2[[#This Row],[Наименование агента]],Agents!$C$1:$D$101,2,0)</f>
        <v>12</v>
      </c>
      <c r="F82" s="2">
        <v>43753</v>
      </c>
      <c r="G82" s="1">
        <v>9</v>
      </c>
    </row>
    <row r="83" spans="1:7" x14ac:dyDescent="0.25">
      <c r="A83">
        <v>82</v>
      </c>
      <c r="B83" s="1" t="s">
        <v>74</v>
      </c>
      <c r="C83" s="1">
        <f>VLOOKUP(Лист1__2[[#This Row],[Продукция]],Products!$A$2:$B$51,2,0)</f>
        <v>43</v>
      </c>
      <c r="D83" s="1" t="s">
        <v>86</v>
      </c>
      <c r="E83" s="1">
        <f>VLOOKUP(Лист1__2[[#This Row],[Наименование агента]],Agents!$C$1:$D$101,2,0)</f>
        <v>48</v>
      </c>
      <c r="F83" s="2">
        <v>43746</v>
      </c>
      <c r="G83" s="1">
        <v>20</v>
      </c>
    </row>
    <row r="84" spans="1:7" x14ac:dyDescent="0.25">
      <c r="A84">
        <v>83</v>
      </c>
      <c r="B84" s="1" t="s">
        <v>10</v>
      </c>
      <c r="C84" s="1">
        <f>VLOOKUP(Лист1__2[[#This Row],[Продукция]],Products!$A$2:$B$51,2,0)</f>
        <v>21</v>
      </c>
      <c r="D84" s="1" t="s">
        <v>20</v>
      </c>
      <c r="E84" s="1">
        <f>VLOOKUP(Лист1__2[[#This Row],[Наименование агента]],Agents!$C$1:$D$101,2,0)</f>
        <v>33</v>
      </c>
      <c r="F84" s="2">
        <v>43198</v>
      </c>
      <c r="G84" s="1">
        <v>8</v>
      </c>
    </row>
    <row r="85" spans="1:7" x14ac:dyDescent="0.25">
      <c r="A85">
        <v>84</v>
      </c>
      <c r="B85" s="1" t="s">
        <v>87</v>
      </c>
      <c r="C85" s="1">
        <f>VLOOKUP(Лист1__2[[#This Row],[Продукция]],Products!$A$2:$B$51,2,0)</f>
        <v>34</v>
      </c>
      <c r="D85" s="1" t="s">
        <v>43</v>
      </c>
      <c r="E85" s="1">
        <f>VLOOKUP(Лист1__2[[#This Row],[Наименование агента]],Agents!$C$1:$D$101,2,0)</f>
        <v>30</v>
      </c>
      <c r="F85" s="2">
        <v>41074</v>
      </c>
      <c r="G85" s="1">
        <v>2</v>
      </c>
    </row>
    <row r="86" spans="1:7" x14ac:dyDescent="0.25">
      <c r="A86">
        <v>85</v>
      </c>
      <c r="B86" s="1" t="s">
        <v>64</v>
      </c>
      <c r="C86" s="1">
        <f>VLOOKUP(Лист1__2[[#This Row],[Продукция]],Products!$A$2:$B$51,2,0)</f>
        <v>28</v>
      </c>
      <c r="D86" s="1" t="s">
        <v>35</v>
      </c>
      <c r="E86" s="1">
        <f>VLOOKUP(Лист1__2[[#This Row],[Наименование агента]],Agents!$C$1:$D$101,2,0)</f>
        <v>62</v>
      </c>
      <c r="F86" s="2">
        <v>41022</v>
      </c>
      <c r="G86" s="1">
        <v>3</v>
      </c>
    </row>
    <row r="87" spans="1:7" x14ac:dyDescent="0.25">
      <c r="A87">
        <v>86</v>
      </c>
      <c r="B87" s="1" t="s">
        <v>53</v>
      </c>
      <c r="C87" s="1">
        <f>VLOOKUP(Лист1__2[[#This Row],[Продукция]],Products!$A$2:$B$51,2,0)</f>
        <v>27</v>
      </c>
      <c r="D87" s="1" t="s">
        <v>11</v>
      </c>
      <c r="E87" s="1">
        <f>VLOOKUP(Лист1__2[[#This Row],[Наименование агента]],Agents!$C$1:$D$101,2,0)</f>
        <v>61</v>
      </c>
      <c r="F87" s="2">
        <v>42233</v>
      </c>
      <c r="G87" s="1">
        <v>6</v>
      </c>
    </row>
    <row r="88" spans="1:7" x14ac:dyDescent="0.25">
      <c r="A88">
        <v>87</v>
      </c>
      <c r="B88" s="1" t="s">
        <v>63</v>
      </c>
      <c r="C88" s="1">
        <f>VLOOKUP(Лист1__2[[#This Row],[Продукция]],Products!$A$2:$B$51,2,0)</f>
        <v>29</v>
      </c>
      <c r="D88" s="1" t="s">
        <v>69</v>
      </c>
      <c r="E88" s="1">
        <f>VLOOKUP(Лист1__2[[#This Row],[Наименование агента]],Agents!$C$1:$D$101,2,0)</f>
        <v>51</v>
      </c>
      <c r="F88" s="2">
        <v>42627</v>
      </c>
      <c r="G88" s="1">
        <v>7</v>
      </c>
    </row>
    <row r="89" spans="1:7" x14ac:dyDescent="0.25">
      <c r="A89">
        <v>88</v>
      </c>
      <c r="B89" s="1" t="s">
        <v>48</v>
      </c>
      <c r="C89" s="1">
        <f>VLOOKUP(Лист1__2[[#This Row],[Продукция]],Products!$A$2:$B$51,2,0)</f>
        <v>4</v>
      </c>
      <c r="D89" s="1" t="s">
        <v>88</v>
      </c>
      <c r="E89" s="1">
        <f>VLOOKUP(Лист1__2[[#This Row],[Наименование агента]],Agents!$C$1:$D$101,2,0)</f>
        <v>6</v>
      </c>
      <c r="F89" s="2">
        <v>40991</v>
      </c>
      <c r="G89" s="1">
        <v>15</v>
      </c>
    </row>
    <row r="90" spans="1:7" x14ac:dyDescent="0.25">
      <c r="A90">
        <v>89</v>
      </c>
      <c r="B90" s="1" t="s">
        <v>37</v>
      </c>
      <c r="C90" s="1">
        <f>VLOOKUP(Лист1__2[[#This Row],[Продукция]],Products!$A$2:$B$51,2,0)</f>
        <v>38</v>
      </c>
      <c r="D90" s="1" t="s">
        <v>89</v>
      </c>
      <c r="E90" s="1">
        <f>VLOOKUP(Лист1__2[[#This Row],[Наименование агента]],Agents!$C$1:$D$101,2,0)</f>
        <v>55</v>
      </c>
      <c r="F90" s="2">
        <v>40499</v>
      </c>
      <c r="G90" s="1">
        <v>5</v>
      </c>
    </row>
    <row r="91" spans="1:7" x14ac:dyDescent="0.25">
      <c r="A91">
        <v>90</v>
      </c>
      <c r="B91" s="1" t="s">
        <v>49</v>
      </c>
      <c r="C91" s="1">
        <f>VLOOKUP(Лист1__2[[#This Row],[Продукция]],Products!$A$2:$B$51,2,0)</f>
        <v>40</v>
      </c>
      <c r="D91" s="1" t="s">
        <v>30</v>
      </c>
      <c r="E91" s="1">
        <f>VLOOKUP(Лист1__2[[#This Row],[Наименование агента]],Agents!$C$1:$D$101,2,0)</f>
        <v>37</v>
      </c>
      <c r="F91" s="2">
        <v>42691</v>
      </c>
      <c r="G91" s="1">
        <v>13</v>
      </c>
    </row>
    <row r="92" spans="1:7" x14ac:dyDescent="0.25">
      <c r="A92">
        <v>91</v>
      </c>
      <c r="B92" s="1" t="s">
        <v>83</v>
      </c>
      <c r="C92" s="1">
        <f>VLOOKUP(Лист1__2[[#This Row],[Продукция]],Products!$A$2:$B$51,2,0)</f>
        <v>44</v>
      </c>
      <c r="D92" s="1" t="s">
        <v>76</v>
      </c>
      <c r="E92" s="1">
        <f>VLOOKUP(Лист1__2[[#This Row],[Наименование агента]],Agents!$C$1:$D$101,2,0)</f>
        <v>24</v>
      </c>
      <c r="F92" s="2">
        <v>40301</v>
      </c>
      <c r="G92" s="1">
        <v>19</v>
      </c>
    </row>
    <row r="93" spans="1:7" x14ac:dyDescent="0.25">
      <c r="A93">
        <v>92</v>
      </c>
      <c r="B93" s="1" t="s">
        <v>19</v>
      </c>
      <c r="C93" s="1">
        <f>VLOOKUP(Лист1__2[[#This Row],[Продукция]],Products!$A$2:$B$51,2,0)</f>
        <v>12</v>
      </c>
      <c r="D93" s="1" t="s">
        <v>90</v>
      </c>
      <c r="E93" s="1">
        <f>VLOOKUP(Лист1__2[[#This Row],[Наименование агента]],Agents!$C$1:$D$101,2,0)</f>
        <v>15</v>
      </c>
      <c r="F93" s="2">
        <v>43530</v>
      </c>
      <c r="G93" s="1">
        <v>1</v>
      </c>
    </row>
    <row r="94" spans="1:7" x14ac:dyDescent="0.25">
      <c r="A94">
        <v>93</v>
      </c>
      <c r="B94" s="1" t="s">
        <v>6</v>
      </c>
      <c r="C94" s="1">
        <f>VLOOKUP(Лист1__2[[#This Row],[Продукция]],Products!$A$2:$B$51,2,0)</f>
        <v>24</v>
      </c>
      <c r="D94" s="1" t="s">
        <v>62</v>
      </c>
      <c r="E94" s="1">
        <f>VLOOKUP(Лист1__2[[#This Row],[Наименование агента]],Agents!$C$1:$D$101,2,0)</f>
        <v>16</v>
      </c>
      <c r="F94" s="2">
        <v>43022</v>
      </c>
      <c r="G94" s="1">
        <v>20</v>
      </c>
    </row>
    <row r="95" spans="1:7" x14ac:dyDescent="0.25">
      <c r="A95">
        <v>94</v>
      </c>
      <c r="B95" s="1" t="s">
        <v>45</v>
      </c>
      <c r="C95" s="1">
        <f>VLOOKUP(Лист1__2[[#This Row],[Продукция]],Products!$A$2:$B$51,2,0)</f>
        <v>50</v>
      </c>
      <c r="D95" s="1" t="s">
        <v>82</v>
      </c>
      <c r="E95" s="1">
        <f>VLOOKUP(Лист1__2[[#This Row],[Наименование агента]],Agents!$C$1:$D$101,2,0)</f>
        <v>80</v>
      </c>
      <c r="F95" s="2">
        <v>42774</v>
      </c>
      <c r="G95" s="1">
        <v>3</v>
      </c>
    </row>
    <row r="96" spans="1:7" x14ac:dyDescent="0.25">
      <c r="A96">
        <v>95</v>
      </c>
      <c r="B96" s="1" t="s">
        <v>65</v>
      </c>
      <c r="C96" s="1">
        <f>VLOOKUP(Лист1__2[[#This Row],[Продукция]],Products!$A$2:$B$51,2,0)</f>
        <v>13</v>
      </c>
      <c r="D96" s="1" t="s">
        <v>22</v>
      </c>
      <c r="E96" s="1">
        <f>VLOOKUP(Лист1__2[[#This Row],[Наименование агента]],Agents!$C$1:$D$101,2,0)</f>
        <v>25</v>
      </c>
      <c r="F96" s="2">
        <v>42949</v>
      </c>
      <c r="G96" s="1">
        <v>3</v>
      </c>
    </row>
    <row r="97" spans="1:7" x14ac:dyDescent="0.25">
      <c r="A97">
        <v>96</v>
      </c>
      <c r="B97" s="1" t="s">
        <v>56</v>
      </c>
      <c r="C97" s="1">
        <f>VLOOKUP(Лист1__2[[#This Row],[Продукция]],Products!$A$2:$B$51,2,0)</f>
        <v>8</v>
      </c>
      <c r="D97" s="1" t="s">
        <v>71</v>
      </c>
      <c r="E97" s="1">
        <f>VLOOKUP(Лист1__2[[#This Row],[Наименование агента]],Agents!$C$1:$D$101,2,0)</f>
        <v>82</v>
      </c>
      <c r="F97" s="2">
        <v>42803</v>
      </c>
      <c r="G97" s="1">
        <v>18</v>
      </c>
    </row>
    <row r="98" spans="1:7" x14ac:dyDescent="0.25">
      <c r="A98">
        <v>97</v>
      </c>
      <c r="B98" s="1" t="s">
        <v>31</v>
      </c>
      <c r="C98" s="1">
        <f>VLOOKUP(Лист1__2[[#This Row],[Продукция]],Products!$A$2:$B$51,2,0)</f>
        <v>39</v>
      </c>
      <c r="D98" s="1" t="s">
        <v>20</v>
      </c>
      <c r="E98" s="1">
        <f>VLOOKUP(Лист1__2[[#This Row],[Наименование агента]],Agents!$C$1:$D$101,2,0)</f>
        <v>33</v>
      </c>
      <c r="F98" s="2">
        <v>43052</v>
      </c>
      <c r="G98" s="1">
        <v>18</v>
      </c>
    </row>
    <row r="99" spans="1:7" x14ac:dyDescent="0.25">
      <c r="A99">
        <v>98</v>
      </c>
      <c r="B99" s="1" t="s">
        <v>31</v>
      </c>
      <c r="C99" s="1">
        <f>VLOOKUP(Лист1__2[[#This Row],[Продукция]],Products!$A$2:$B$51,2,0)</f>
        <v>39</v>
      </c>
      <c r="D99" s="1" t="s">
        <v>43</v>
      </c>
      <c r="E99" s="1">
        <f>VLOOKUP(Лист1__2[[#This Row],[Наименование агента]],Agents!$C$1:$D$101,2,0)</f>
        <v>30</v>
      </c>
      <c r="F99" s="2">
        <v>42340</v>
      </c>
      <c r="G99" s="1">
        <v>19</v>
      </c>
    </row>
    <row r="100" spans="1:7" x14ac:dyDescent="0.25">
      <c r="A100">
        <v>99</v>
      </c>
      <c r="B100" s="1" t="s">
        <v>91</v>
      </c>
      <c r="C100" s="1">
        <f>VLOOKUP(Лист1__2[[#This Row],[Продукция]],Products!$A$2:$B$51,2,0)</f>
        <v>9</v>
      </c>
      <c r="D100" s="1" t="s">
        <v>92</v>
      </c>
      <c r="E100" s="1">
        <f>VLOOKUP(Лист1__2[[#This Row],[Наименование агента]],Agents!$C$1:$D$101,2,0)</f>
        <v>27</v>
      </c>
      <c r="F100" s="2">
        <v>40708</v>
      </c>
      <c r="G100" s="1">
        <v>19</v>
      </c>
    </row>
    <row r="101" spans="1:7" x14ac:dyDescent="0.25">
      <c r="A101">
        <v>100</v>
      </c>
      <c r="B101" s="1" t="s">
        <v>12</v>
      </c>
      <c r="C101" s="1">
        <f>VLOOKUP(Лист1__2[[#This Row],[Продукция]],Products!$A$2:$B$51,2,0)</f>
        <v>1</v>
      </c>
      <c r="D101" s="1" t="s">
        <v>47</v>
      </c>
      <c r="E101" s="1">
        <f>VLOOKUP(Лист1__2[[#This Row],[Наименование агента]],Agents!$C$1:$D$101,2,0)</f>
        <v>63</v>
      </c>
      <c r="F101" s="2">
        <v>41865</v>
      </c>
      <c r="G101" s="1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G A A B Q S w M E F A A C A A g A F F Q z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U V D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F Q z V 2 0 d q Z p s A w A A 1 w 8 A A B M A H A B G b 3 J t d W x h c y 9 T Z W N 0 a W 9 u M S 5 t I K I Y A C i g F A A A A A A A A A A A A A A A A A A A A A A A A A A A A O 2 X W 0 s b Q R T H 3 w P 5 D s P 6 s o F l I d L 2 o S U P x V g q f S n V 0 g c j Y c 1 O d X E v s j u R F A l 4 a W 3 B g n 3 w Q W o l 4 H t L T L N 0 m 2 j 8 C j P f q G d m E 9 d s 7 i J t a Q 0 S d e d c / n P m d 8 7 u e r h A D M d G 8 + H v 9 K N k I p n w V j U X 6 4 g e 0 4 B t s 5 0 0 y i A T k 2 Q C w Y c e 8 U u 0 x d 7 T C x r Q B q z N l g r Y V F 8 5 7 t q y 4 6 z J T w w T q z O O T b B N P F n K P s y 9 9 L D r 5 Z 6 7 z o q r W R Z 2 c 1 m n U L T 4 c k 7 X X K L l 1 l 1 H L x a I p 5 k 4 v 5 Y 3 r H X H J W r J 9 E p S S k F 2 0 T Q V R N w i T i l t D R 1 h + f l V j A l I i K v a X J w j 2 M p I V 5 a S 8 s y w 9 Y w k H K S l 8 m J W I 9 p S O 9 6 U R C u 0 R W t s n 3 2 g P k S 4 Y P v U R / Q H r d L v s N D k i 7 R B A w l S L W j L s D / Y j O U Q / B R r O u x N j i l K R Y G P I M q 5 C N o J / B O B 0 o B e R s E W X M 3 2 X j u u N e O Y R c t e e L O O P X l 8 U c r m J t i y L b h Q Z 7 u 0 w f Z A z I E E N Y N A i O A S K S s I T E 7 A M 2 i L 4 b 5 V U S s I y Q P C R Z B V 7 f U 6 p F W + g C C + D 5 Z N c A E J P A d P H V r r G s G h 9 W e h L I B z 8 M W J 1 G g L 0 c t u b c J v z i Y P 7 q l 8 q + V y K p k w 7 H E q d p 1 O b Y U D d I X L C E Z n v A 2 1 Q 9 1 N C I 1 l U w v e B r A p 0 J S m Z K I t p 6 T w v / T 0 / X T q 9 r i K 7 e Q P g H X K Q 4 5 g 5 G Z k f Y V U P i C x I / A A H Y D V A d D C t y u Q G + 5 + C k s Q g L 3 l z i N s j 8 E G 9 h b W Z 4 T t N 5 A T 0 H o H Y l 4 J K C 3 4 1 H k L s O 1 e j 4 r w a P F v C O m z n X 5 d F I g G a o j T 3 O o 1 O I I i n n T 3 R b u h K r Q S 7 5 e I g k P Y 2 B l o q 4 l a Q h k C K G N d J N q O O H i s 6 3 O 2 j k s h B v J w e h T E l 6 M o C k r D T x f T v q j E r j i q L X Y A p p z Q i K U Q W p B 0 x v b Y f q T j B X Z c 4 D q U I U g c q l 8 Z h N / Y x M V 3 M j l 0 I z g b g d Z Y N P U H q B 8 z E S Y d M G K z c + K j u T 5 R O 3 f h v L c K I + 5 3 T d Y B W V V S I j B h F 7 P Y N C y D Y D c j K Z I y a x c c 3 b B X M n z M L v 1 T c 3 Y g 0 f 3 u n t 3 D A 3 W 6 Z B z T T 4 A F l 9 8 A q 2 b v w E F 9 b + E C o V A w 8 I i A q q b o G p G P P x D U R N 7 Q v N o v 6 g k Y n H M 6 E S j z 2 T v e a R O 4 f x G D g d c H H k H Y x 3 b b 8 l D 8 z y t B g w b 7 f z U y J y K p Z 0 I O h a k P P 7 d F z M S M 3 I y K 2 x y Y U 9 H 7 B Z K n U 9 L d e 9 L d e 9 L f 8 Z 7 0 C 1 B L A Q I t A B Q A A g A I A B R U M 1 f x / 8 T v p g A A A P k A A A A S A A A A A A A A A A A A A A A A A A A A A A B D b 2 5 m a W c v U G F j a 2 F n Z S 5 4 b W x Q S w E C L Q A U A A I A C A A U V D N X D 8 r p q 6 Q A A A D p A A A A E w A A A A A A A A A A A A A A A A D y A A A A W 0 N v b n R l b n R f V H l w Z X N d L n h t b F B L A Q I t A B Q A A g A I A B R U M 1 d t H a m a b A M A A N c P A A A T A A A A A A A A A A A A A A A A A O M B A A B G b 3 J t d W x h c y 9 T Z W N 0 a W 9 u M S 5 t U E s F B g A A A A A D A A M A w g A A A J w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p 8 + A A A A A A A A f T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J n W U p B d z 0 9 I i A v P j x F b n R y e S B U e X B l P S J G a W x s Q 2 9 s d W 1 u T m F t Z X M i I F Z h b H V l P S J z W y Z x d W 9 0 O 9 C f 0 Y D Q v t C 0 0 Y P Q u t G G 0 L j R j y Z x d W 9 0 O y w m c X V v d D v Q n d C w 0 L j Q v N C 1 0 L 3 Q v t C y 0 L D Q v d C 4 0 L U g 0 L D Q s 9 C 1 0 L 3 R g t C w J n F 1 b 3 Q 7 L C Z x d W 9 0 O 9 C U 0 L D R g t C w I N G A 0 L X Q s N C 7 0 L j Q t 9 C w 0 Y b Q u N C 4 J n F 1 b 3 Q 7 L C Z x d W 9 0 O 9 C a 0 L 7 Q u 9 C 4 0 Y f Q t d G B 0 Y L Q s t C + I N C / 0 Y D Q v t C 0 0 Y P Q u t G G 0 L j Q u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T l U M D c 6 M D Q 6 M j g u N T Y 1 M j I z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0 J / R g N C + 0 L T R g 9 C 6 0 Y b Q u N G P L D B 9 J n F 1 b 3 Q 7 L C Z x d W 9 0 O 1 N l Y 3 R p b 2 4 x L 9 C b 0 L j R g d G C M S / Q m N C 3 0 L z Q t d C 9 0 L X Q v d C 9 0 Y v Q u S D R g t C 4 0 L 8 u e 9 C d 0 L D Q u N C 8 0 L X Q v d C + 0 L L Q s N C 9 0 L j Q t S D Q s N C z 0 L X Q v d G C 0 L A s M X 0 m c X V v d D s s J n F 1 b 3 Q 7 U 2 V j d G l v b j E v 0 J v Q u N G B 0 Y I x L 9 C Y 0 L f Q v N C 1 0 L 3 Q t d C 9 0 L 3 R i 9 C 5 I N G C 0 L j Q v y 5 7 0 J T Q s N G C 0 L A g 0 Y D Q t d C w 0 L v Q u N C 3 0 L D R h t C 4 0 L g s M n 0 m c X V v d D s s J n F 1 b 3 Q 7 U 2 V j d G l v b j E v 0 J v Q u N G B 0 Y I x L 9 C Y 0 L f Q v N C 1 0 L 3 Q t d C 9 0 L 3 R i 9 C 5 I N G C 0 L j Q v y 5 7 0 J r Q v t C 7 0 L j R h 9 C 1 0 Y H R g t C y 0 L 4 g 0 L / R g N C + 0 L T R g 9 C 6 0 Y b Q u N C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f 0 Y D Q v t C 0 0 Y P Q u t G G 0 L j R j y w w f S Z x d W 9 0 O y w m c X V v d D t T Z W N 0 a W 9 u M S / Q m 9 C 4 0 Y H R g j E v 0 J j Q t 9 C 8 0 L X Q v d C 1 0 L 3 Q v d G L 0 L k g 0 Y L Q u N C / L n v Q n d C w 0 L j Q v N C 1 0 L 3 Q v t C y 0 L D Q v d C 4 0 L U g 0 L D Q s 9 C 1 0 L 3 R g t C w L D F 9 J n F 1 b 3 Q 7 L C Z x d W 9 0 O 1 N l Y 3 R p b 2 4 x L 9 C b 0 L j R g d G C M S / Q m N C 3 0 L z Q t d C 9 0 L X Q v d C 9 0 Y v Q u S D R g t C 4 0 L 8 u e 9 C U 0 L D R g t C w I N G A 0 L X Q s N C 7 0 L j Q t 9 C w 0 Y b Q u N C 4 L D J 9 J n F 1 b 3 Q 7 L C Z x d W 9 0 O 1 N l Y 3 R p b 2 4 x L 9 C b 0 L j R g d G C M S / Q m N C 3 0 L z Q t d C 9 0 L X Q v d C 9 0 Y v Q u S D R g t C 4 0 L 8 u e 9 C a 0 L 7 Q u 9 C 4 0 Y f Q t d G B 0 Y L Q s t C + I N C / 0 Y D Q v t C 0 0 Y P Q u t G G 0 L j Q u C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t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h Z 2 V u d H N f a 1 9 p b X B v c n Q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C Z 1 l G Q m d Z R 0 J n W U d B d 0 0 9 I i A v P j x F b n R y e S B U e X B l P S J G a W x s Q 2 9 s d W 1 u T m F t Z X M i I F Z h b H V l P S J z W y Z x d W 9 0 O 9 C i 0 L j Q v y D Q s N C z 0 L X Q v d G C 0 L A m c X V v d D s s J n F 1 b 3 Q 7 0 J 3 Q s N C 4 0 L z Q t d C 9 0 L 7 Q s t C w 0 L 3 Q u N C 1 I N C w 0 L P Q t d C 9 0 Y L Q s C Z x d W 9 0 O y w m c X V v d D v Q m N C 9 0 L T Q t d C 6 0 Y E m c X V v d D s s J n F 1 b 3 Q 7 0 K 3 Q u 9 C 1 0 L r R g t G A 0 L 7 Q v d C 9 0 L D R j y D Q v 9 C + 0 Y f R g t C w I N C w 0 L P Q t d C 9 0 Y L Q s C Z x d W 9 0 O y w m c X V v d D v Q o t C 1 0 L v Q t d G E 0 L 7 Q v S D Q s N C z 0 L X Q v d G C 0 L A m c X V v d D s s J n F 1 b 3 Q 7 0 J v Q v t C z 0 L 7 R g t C 4 0 L 8 g 0 L D Q s 9 C 1 0 L 3 R g t C w J n F 1 b 3 Q 7 L C Z x d W 9 0 O 9 C u 0 Y D Q u N C 0 0 L j R h 9 C 1 0 Y H Q u t C 4 0 L k g 0 L D Q t N G A 0 L X R g S Z x d W 9 0 O y w m c X V v d D v Q n 9 G A 0 L j Q v t G A 0 L j R g t C 1 0 Y I m c X V v d D s s J n F 1 b 3 Q 7 0 J T Q u N G A 0 L X Q u t G C 0 L 7 R g C Z x d W 9 0 O y w m c X V v d D v Q m N C d 0 J 0 m c X V v d D s s J n F 1 b 3 Q 7 0 J r Q n 9 C f J n F 1 b 3 Q 7 X S I g L z 4 8 R W 5 0 c n k g V H l w Z T 0 i R m l s b E V y c m 9 y Q 2 9 k Z S I g V m F s d W U 9 I n N V b m t u b 3 d u I i A v P j x F b n R y e S B U e X B l P S J G a W x s T G F z d F V w Z G F 0 Z W Q i I F Z h b H V l P S J k M j A y M y 0 w O S 0 x O V Q w N z o w N T o 1 M C 4 4 M z I x M T Y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d l b n R z X 2 t f a W 1 w b 3 J 0 L 9 C U 0 L 7 Q s d C w 0 L L Q u 9 C 1 0 L 0 g 0 L j Q v d C 0 0 L X Q u t G B L n v Q o t C 4 0 L 8 g 0 L D Q s 9 C 1 0 L 3 R g t C w L D B 9 J n F 1 b 3 Q 7 L C Z x d W 9 0 O 1 N l Y 3 R p b 2 4 x L 2 F n Z W 5 0 c 1 9 r X 2 l t c G 9 y d C / Q l N C + 0 L H Q s N C y 0 L v Q t d C 9 I N C 4 0 L 3 Q t N C 1 0 L r R g S 5 7 0 J 3 Q s N C 4 0 L z Q t d C 9 0 L 7 Q s t C w 0 L 3 Q u N C 1 I N C w 0 L P Q t d C 9 0 Y L Q s C w x f S Z x d W 9 0 O y w m c X V v d D t T Z W N 0 a W 9 u M S 9 h Z 2 V u d H N f a 1 9 p b X B v c n Q v 0 J T Q v t C x 0 L D Q s t C 7 0 L X Q v S D Q u N C 9 0 L T Q t d C 6 0 Y E u e 9 C Y 0 L 3 Q t N C 1 0 L r R g S w x M H 0 m c X V v d D s s J n F 1 b 3 Q 7 U 2 V j d G l v b j E v Y W d l b n R z X 2 t f a W 1 w b 3 J 0 L 9 C U 0 L 7 Q s d C w 0 L L Q u 9 C 1 0 L 0 g 0 L j Q v d C 0 0 L X Q u t G B L n v Q r d C 7 0 L X Q u t G C 0 Y D Q v t C 9 0 L 3 Q s N G P I N C / 0 L 7 R h 9 G C 0 L A g 0 L D Q s 9 C 1 0 L 3 R g t C w L D J 9 J n F 1 b 3 Q 7 L C Z x d W 9 0 O 1 N l Y 3 R p b 2 4 x L 2 F n Z W 5 0 c 1 9 r X 2 l t c G 9 y d C / Q l N C + 0 L H Q s N C y 0 L v Q t d C 9 I N C 4 0 L 3 Q t N C 1 0 L r R g S 5 7 0 K L Q t d C 7 0 L X R h N C + 0 L 0 g 0 L D Q s 9 C 1 0 L 3 R g t C w L D N 9 J n F 1 b 3 Q 7 L C Z x d W 9 0 O 1 N l Y 3 R p b 2 4 x L 2 F n Z W 5 0 c 1 9 r X 2 l t c G 9 y d C / Q l N C + 0 L H Q s N C y 0 L v Q t d C 9 I N C 4 0 L 3 Q t N C 1 0 L r R g S 5 7 0 J v Q v t C z 0 L 7 R g t C 4 0 L 8 g 0 L D Q s 9 C 1 0 L 3 R g t C w L D R 9 J n F 1 b 3 Q 7 L C Z x d W 9 0 O 1 N l Y 3 R p b 2 4 x L 2 F n Z W 5 0 c 1 9 r X 2 l t c G 9 y d C / Q l N C + 0 L H Q s N C y 0 L v Q t d C 9 I N C 4 0 L 3 Q t N C 1 0 L r R g S 5 7 0 K 7 R g N C 4 0 L T Q u N G H 0 L X R g d C 6 0 L j Q u S D Q s N C 0 0 Y D Q t d G B L D V 9 J n F 1 b 3 Q 7 L C Z x d W 9 0 O 1 N l Y 3 R p b 2 4 x L 2 F n Z W 5 0 c 1 9 r X 2 l t c G 9 y d C / Q l N C + 0 L H Q s N C y 0 L v Q t d C 9 I N C 4 0 L 3 Q t N C 1 0 L r R g S 5 7 0 J / R g N C 4 0 L 7 R g N C 4 0 Y L Q t d G C L D Z 9 J n F 1 b 3 Q 7 L C Z x d W 9 0 O 1 N l Y 3 R p b 2 4 x L 2 F n Z W 5 0 c 1 9 r X 2 l t c G 9 y d C / Q l N C + 0 L H Q s N C y 0 L v Q t d C 9 I N C 4 0 L 3 Q t N C 1 0 L r R g S 5 7 0 J T Q u N G A 0 L X Q u t G C 0 L 7 R g C w 3 f S Z x d W 9 0 O y w m c X V v d D t T Z W N 0 a W 9 u M S 9 h Z 2 V u d H N f a 1 9 p b X B v c n Q v 0 J T Q v t C x 0 L D Q s t C 7 0 L X Q v S D Q u N C 9 0 L T Q t d C 6 0 Y E u e 9 C Y 0 J 3 Q n S w 4 f S Z x d W 9 0 O y w m c X V v d D t T Z W N 0 a W 9 u M S 9 h Z 2 V u d H N f a 1 9 p b X B v c n Q v 0 J T Q v t C x 0 L D Q s t C 7 0 L X Q v S D Q u N C 9 0 L T Q t d C 6 0 Y E u e 9 C a 0 J / Q n y w 5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d l b n R z X 2 t f a W 1 w b 3 J 0 L 9 C U 0 L 7 Q s d C w 0 L L Q u 9 C 1 0 L 0 g 0 L j Q v d C 0 0 L X Q u t G B L n v Q o t C 4 0 L 8 g 0 L D Q s 9 C 1 0 L 3 R g t C w L D B 9 J n F 1 b 3 Q 7 L C Z x d W 9 0 O 1 N l Y 3 R p b 2 4 x L 2 F n Z W 5 0 c 1 9 r X 2 l t c G 9 y d C / Q l N C + 0 L H Q s N C y 0 L v Q t d C 9 I N C 4 0 L 3 Q t N C 1 0 L r R g S 5 7 0 J 3 Q s N C 4 0 L z Q t d C 9 0 L 7 Q s t C w 0 L 3 Q u N C 1 I N C w 0 L P Q t d C 9 0 Y L Q s C w x f S Z x d W 9 0 O y w m c X V v d D t T Z W N 0 a W 9 u M S 9 h Z 2 V u d H N f a 1 9 p b X B v c n Q v 0 J T Q v t C x 0 L D Q s t C 7 0 L X Q v S D Q u N C 9 0 L T Q t d C 6 0 Y E u e 9 C Y 0 L 3 Q t N C 1 0 L r R g S w x M H 0 m c X V v d D s s J n F 1 b 3 Q 7 U 2 V j d G l v b j E v Y W d l b n R z X 2 t f a W 1 w b 3 J 0 L 9 C U 0 L 7 Q s d C w 0 L L Q u 9 C 1 0 L 0 g 0 L j Q v d C 0 0 L X Q u t G B L n v Q r d C 7 0 L X Q u t G C 0 Y D Q v t C 9 0 L 3 Q s N G P I N C / 0 L 7 R h 9 G C 0 L A g 0 L D Q s 9 C 1 0 L 3 R g t C w L D J 9 J n F 1 b 3 Q 7 L C Z x d W 9 0 O 1 N l Y 3 R p b 2 4 x L 2 F n Z W 5 0 c 1 9 r X 2 l t c G 9 y d C / Q l N C + 0 L H Q s N C y 0 L v Q t d C 9 I N C 4 0 L 3 Q t N C 1 0 L r R g S 5 7 0 K L Q t d C 7 0 L X R h N C + 0 L 0 g 0 L D Q s 9 C 1 0 L 3 R g t C w L D N 9 J n F 1 b 3 Q 7 L C Z x d W 9 0 O 1 N l Y 3 R p b 2 4 x L 2 F n Z W 5 0 c 1 9 r X 2 l t c G 9 y d C / Q l N C + 0 L H Q s N C y 0 L v Q t d C 9 I N C 4 0 L 3 Q t N C 1 0 L r R g S 5 7 0 J v Q v t C z 0 L 7 R g t C 4 0 L 8 g 0 L D Q s 9 C 1 0 L 3 R g t C w L D R 9 J n F 1 b 3 Q 7 L C Z x d W 9 0 O 1 N l Y 3 R p b 2 4 x L 2 F n Z W 5 0 c 1 9 r X 2 l t c G 9 y d C / Q l N C + 0 L H Q s N C y 0 L v Q t d C 9 I N C 4 0 L 3 Q t N C 1 0 L r R g S 5 7 0 K 7 R g N C 4 0 L T Q u N G H 0 L X R g d C 6 0 L j Q u S D Q s N C 0 0 Y D Q t d G B L D V 9 J n F 1 b 3 Q 7 L C Z x d W 9 0 O 1 N l Y 3 R p b 2 4 x L 2 F n Z W 5 0 c 1 9 r X 2 l t c G 9 y d C / Q l N C + 0 L H Q s N C y 0 L v Q t d C 9 I N C 4 0 L 3 Q t N C 1 0 L r R g S 5 7 0 J / R g N C 4 0 L 7 R g N C 4 0 Y L Q t d G C L D Z 9 J n F 1 b 3 Q 7 L C Z x d W 9 0 O 1 N l Y 3 R p b 2 4 x L 2 F n Z W 5 0 c 1 9 r X 2 l t c G 9 y d C / Q l N C + 0 L H Q s N C y 0 L v Q t d C 9 I N C 4 0 L 3 Q t N C 1 0 L r R g S 5 7 0 J T Q u N G A 0 L X Q u t G C 0 L 7 R g C w 3 f S Z x d W 9 0 O y w m c X V v d D t T Z W N 0 a W 9 u M S 9 h Z 2 V u d H N f a 1 9 p b X B v c n Q v 0 J T Q v t C x 0 L D Q s t C 7 0 L X Q v S D Q u N C 9 0 L T Q t d C 6 0 Y E u e 9 C Y 0 J 3 Q n S w 4 f S Z x d W 9 0 O y w m c X V v d D t T Z W N 0 a W 9 u M S 9 h Z 2 V u d H N f a 1 9 p b X B v c n Q v 0 J T Q v t C x 0 L D Q s t C 7 0 L X Q v S D Q u N C 9 0 L T Q t d C 6 0 Y E u e 9 C a 0 J / Q n y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W d l b n R z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r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a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t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r X 2 l t c G 9 y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z a G 9 y d F 9 r X 2 l t c G 9 y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H J v Z H V j d H N f c 2 h v c n R f a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V U d B d 0 1 E Q m c 9 P S I g L z 4 8 R W 5 0 c n k g V H l w Z T 0 i R m l s b E N v b H V t b k 5 h b W V z I i B W Y W x 1 Z T 0 i c 1 s m c X V v d D v Q n d C w 0 L j Q v N C 1 0 L 3 Q v t C y 0 L D Q v d C 4 0 L U g 0 L / R g N C + 0 L T R g 9 C 6 0 Y b Q u N C 4 J n F 1 b 3 Q 7 L C Z x d W 9 0 O 9 C Y 0 L 3 Q t N C 1 0 L r R g S Z x d W 9 0 O y w m c X V v d D s g 0 K L Q u N C / I N C / 0 Y D Q v t C 0 0 Y P Q u t G G 0 L j Q u C Z x d W 9 0 O y w m c X V v d D s g 0 J D R g N G C 0 L j Q u t G D 0 L s m c X V v d D s s J n F 1 b 3 Q 7 I N C a 0 L 7 Q u 9 C 4 0 Y f Q t d G B 0 Y L Q s t C + I N G H 0 L X Q u 9 C + 0 L L Q t d C 6 I N C 0 0 L v R j y D Q v 9 G A 0 L 7 Q u N C 3 0 L L Q v t C 0 0 Y H R g t C y 0 L A m c X V v d D s s J n F 1 b 3 Q 7 I N C d 0 L 7 Q v N C 1 0 Y A g 0 Y b Q t d G F 0 L A g 0 L / R g N C + 0 L j Q t 9 C y 0 L 7 Q t N G B 0 Y L Q s t C w J n F 1 b 3 Q 7 L C Z x d W 9 0 O y D Q n N C 4 0 L 3 Q u N C 8 0 L D Q u 9 G M 0 L 3 Q s N G P I N G G 0 L X Q v d C w I N C 0 0 L v R j y D Q s N C z 0 L X Q v d G C 0 L A m c X V v d D t d I i A v P j x F b n R y e S B U e X B l P S J G a W x s R X J y b 3 J D b 2 R l I i B W Y W x 1 Z T 0 i c 1 V u a 2 5 v d 2 4 i I C 8 + P E V u d H J 5 I F R 5 c G U 9 I k Z p b G x M Y X N 0 V X B k Y X R l Z C I g V m F s d W U 9 I m Q y M D I z L T A 5 L T E 5 V D A 3 O j E 4 O j Q 4 L j I w M D k 2 N j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X 3 N o b 3 J 0 X 2 t f a W 1 w b 3 J 0 L 9 C U 0 L 7 Q s d C w 0 L L Q u 9 C 1 0 L 0 g 0 L j Q v d C 0 0 L X Q u t G B L n v Q n d C w 0 L j Q v N C 1 0 L 3 Q v t C y 0 L D Q v d C 4 0 L U g 0 L / R g N C + 0 L T R g 9 C 6 0 Y b Q u N C 4 L D B 9 J n F 1 b 3 Q 7 L C Z x d W 9 0 O 1 N l Y 3 R p b 2 4 x L 3 B y b 2 R 1 Y 3 R z X 3 N o b 3 J 0 X 2 t f a W 1 w b 3 J 0 L 9 C U 0 L 7 Q s d C w 0 L L Q u 9 C 1 0 L 0 g 0 L j Q v d C 0 0 L X Q u t G B L n v Q m N C 9 0 L T Q t d C 6 0 Y E s N n 0 m c X V v d D s s J n F 1 b 3 Q 7 U 2 V j d G l v b j E v c H J v Z H V j d H N f c 2 h v c n R f a 1 9 p b X B v c n Q v 0 J T Q v t C x 0 L D Q s t C 7 0 L X Q v S D Q u N C 9 0 L T Q t d C 6 0 Y E u e y D Q o t C 4 0 L 8 g 0 L / R g N C + 0 L T R g 9 C 6 0 Y b Q u N C 4 L D F 9 J n F 1 b 3 Q 7 L C Z x d W 9 0 O 1 N l Y 3 R p b 2 4 x L 3 B y b 2 R 1 Y 3 R z X 3 N o b 3 J 0 X 2 t f a W 1 w b 3 J 0 L 9 C U 0 L 7 Q s d C w 0 L L Q u 9 C 1 0 L 0 g 0 L j Q v d C 0 0 L X Q u t G B L n s g 0 J D R g N G C 0 L j Q u t G D 0 L s s M n 0 m c X V v d D s s J n F 1 b 3 Q 7 U 2 V j d G l v b j E v c H J v Z H V j d H N f c 2 h v c n R f a 1 9 p b X B v c n Q v 0 J T Q v t C x 0 L D Q s t C 7 0 L X Q v S D Q u N C 9 0 L T Q t d C 6 0 Y E u e y D Q m t C + 0 L v Q u N G H 0 L X R g d G C 0 L L Q v i D R h 9 C 1 0 L v Q v t C y 0 L X Q u i D Q t N C 7 0 Y 8 g 0 L / R g N C + 0 L j Q t 9 C y 0 L 7 Q t N G B 0 Y L Q s t C w L D N 9 J n F 1 b 3 Q 7 L C Z x d W 9 0 O 1 N l Y 3 R p b 2 4 x L 3 B y b 2 R 1 Y 3 R z X 3 N o b 3 J 0 X 2 t f a W 1 w b 3 J 0 L 9 C U 0 L 7 Q s d C w 0 L L Q u 9 C 1 0 L 0 g 0 L j Q v d C 0 0 L X Q u t G B L n s g 0 J 3 Q v t C 8 0 L X R g C D R h t C 1 0 Y X Q s C D Q v 9 G A 0 L 7 Q u N C 3 0 L L Q v t C 0 0 Y H R g t C y 0 L A s N H 0 m c X V v d D s s J n F 1 b 3 Q 7 U 2 V j d G l v b j E v c H J v Z H V j d H N f c 2 h v c n R f a 1 9 p b X B v c n Q v 0 J T Q v t C x 0 L D Q s t C 7 0 L X Q v S D Q u N C 9 0 L T Q t d C 6 0 Y E u e y D Q n N C 4 0 L 3 Q u N C 8 0 L D Q u 9 G M 0 L 3 Q s N G P I N G G 0 L X Q v d C w I N C 0 0 L v R j y D Q s N C z 0 L X Q v d G C 0 L A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H N f c 2 h v c n R f a 1 9 p b X B v c n Q v 0 J T Q v t C x 0 L D Q s t C 7 0 L X Q v S D Q u N C 9 0 L T Q t d C 6 0 Y E u e 9 C d 0 L D Q u N C 8 0 L X Q v d C + 0 L L Q s N C 9 0 L j Q t S D Q v 9 G A 0 L 7 Q t N G D 0 L r R h t C 4 0 L g s M H 0 m c X V v d D s s J n F 1 b 3 Q 7 U 2 V j d G l v b j E v c H J v Z H V j d H N f c 2 h v c n R f a 1 9 p b X B v c n Q v 0 J T Q v t C x 0 L D Q s t C 7 0 L X Q v S D Q u N C 9 0 L T Q t d C 6 0 Y E u e 9 C Y 0 L 3 Q t N C 1 0 L r R g S w 2 f S Z x d W 9 0 O y w m c X V v d D t T Z W N 0 a W 9 u M S 9 w c m 9 k d W N 0 c 1 9 z a G 9 y d F 9 r X 2 l t c G 9 y d C / Q l N C + 0 L H Q s N C y 0 L v Q t d C 9 I N C 4 0 L 3 Q t N C 1 0 L r R g S 5 7 I N C i 0 L j Q v y D Q v 9 G A 0 L 7 Q t N G D 0 L r R h t C 4 0 L g s M X 0 m c X V v d D s s J n F 1 b 3 Q 7 U 2 V j d G l v b j E v c H J v Z H V j d H N f c 2 h v c n R f a 1 9 p b X B v c n Q v 0 J T Q v t C x 0 L D Q s t C 7 0 L X Q v S D Q u N C 9 0 L T Q t d C 6 0 Y E u e y D Q k N G A 0 Y L Q u N C 6 0 Y P Q u y w y f S Z x d W 9 0 O y w m c X V v d D t T Z W N 0 a W 9 u M S 9 w c m 9 k d W N 0 c 1 9 z a G 9 y d F 9 r X 2 l t c G 9 y d C / Q l N C + 0 L H Q s N C y 0 L v Q t d C 9 I N C 4 0 L 3 Q t N C 1 0 L r R g S 5 7 I N C a 0 L 7 Q u 9 C 4 0 Y f Q t d G B 0 Y L Q s t C + I N G H 0 L X Q u 9 C + 0 L L Q t d C 6 I N C 0 0 L v R j y D Q v 9 G A 0 L 7 Q u N C 3 0 L L Q v t C 0 0 Y H R g t C y 0 L A s M 3 0 m c X V v d D s s J n F 1 b 3 Q 7 U 2 V j d G l v b j E v c H J v Z H V j d H N f c 2 h v c n R f a 1 9 p b X B v c n Q v 0 J T Q v t C x 0 L D Q s t C 7 0 L X Q v S D Q u N C 9 0 L T Q t d C 6 0 Y E u e y D Q n d C + 0 L z Q t d G A I N G G 0 L X R h d C w I N C / 0 Y D Q v t C 4 0 L f Q s t C + 0 L T R g d G C 0 L L Q s C w 0 f S Z x d W 9 0 O y w m c X V v d D t T Z W N 0 a W 9 u M S 9 w c m 9 k d W N 0 c 1 9 z a G 9 y d F 9 r X 2 l t c G 9 y d C / Q l N C + 0 L H Q s N C y 0 L v Q t d C 9 I N C 4 0 L 3 Q t N C 1 0 L r R g S 5 7 I N C c 0 L j Q v d C 4 0 L z Q s N C 7 0 Y z Q v d C w 0 Y 8 g 0 Y b Q t d C 9 0 L A g 0 L T Q u 9 G P I N C w 0 L P Q t d C 9 0 Y L Q s C w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v Z H V j d H N f c 2 h v c n R f a 1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v Q u N G B 0 Y I x X 1 8 y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3 V u d C I g V m F s d W U 9 I m w w I i A v P j x F b n R y e S B U e X B l P S J G a W x s Q 2 9 s d W 1 u V H l w Z X M i I F Z h b H V l P S J z Q m d Z S k F 3 P T 0 i I C 8 + P E V u d H J 5 I F R 5 c G U 9 I k Z p b G x D b 2 x 1 b W 5 O Y W 1 l c y I g V m F s d W U 9 I n N b J n F 1 b 3 Q 7 0 J / R g N C + 0 L T R g 9 C 6 0 Y b Q u N G P J n F 1 b 3 Q 7 L C Z x d W 9 0 O 9 C d 0 L D Q u N C 8 0 L X Q v d C + 0 L L Q s N C 9 0 L j Q t S D Q s N C z 0 L X Q v d G C 0 L A m c X V v d D s s J n F 1 b 3 Q 7 0 J T Q s N G C 0 L A g 0 Y D Q t d C w 0 L v Q u N C 3 0 L D R h t C 4 0 L g m c X V v d D s s J n F 1 b 3 Q 7 0 J r Q v t C 7 0 L j R h 9 C 1 0 Y H R g t C y 0 L 4 g 0 L / R g N C + 0 L T R g 9 C 6 0 Y b Q u N C 4 J n F 1 b 3 Q 7 X S I g L z 4 8 R W 5 0 c n k g V H l w Z T 0 i R m l s b E V y c m 9 y Q 2 9 k Z S I g V m F s d W U 9 I n N V b m t u b 3 d u I i A v P j x F b n R y e S B U e X B l P S J G a W x s T G F z d F V w Z G F 0 Z W Q i I F Z h b H V l P S J k M j A y M y 0 w O S 0 x O V Q w N z o y N z o y M C 4 3 N j Y 5 N j U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I p L 9 C Y 0 L f Q v N C 1 0 L 3 Q t d C 9 0 L 3 R i 9 C 5 I N G C 0 L j Q v y 5 7 0 J / R g N C + 0 L T R g 9 C 6 0 Y b Q u N G P L D B 9 J n F 1 b 3 Q 7 L C Z x d W 9 0 O 1 N l Y 3 R p b 2 4 x L 9 C b 0 L j R g d G C M S A o M i k v 0 J j Q t 9 C 8 0 L X Q v d C 1 0 L 3 Q v d G L 0 L k g 0 Y L Q u N C / L n v Q n d C w 0 L j Q v N C 1 0 L 3 Q v t C y 0 L D Q v d C 4 0 L U g 0 L D Q s 9 C 1 0 L 3 R g t C w L D F 9 J n F 1 b 3 Q 7 L C Z x d W 9 0 O 1 N l Y 3 R p b 2 4 x L 9 C b 0 L j R g d G C M S A o M i k v 0 J j Q t 9 C 8 0 L X Q v d C 1 0 L 3 Q v d G L 0 L k g 0 Y L Q u N C / L n v Q l N C w 0 Y L Q s C D R g N C 1 0 L D Q u 9 C 4 0 L f Q s N G G 0 L j Q u C w y f S Z x d W 9 0 O y w m c X V v d D t T Z W N 0 a W 9 u M S / Q m 9 C 4 0 Y H R g j E g K D I p L 9 C Y 0 L f Q v N C 1 0 L 3 Q t d C 9 0 L 3 R i 9 C 5 I N G C 0 L j Q v y 5 7 0 J r Q v t C 7 0 L j R h 9 C 1 0 Y H R g t C y 0 L 4 g 0 L / R g N C + 0 L T R g 9 C 6 0 Y b Q u N C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b 0 L j R g d G C M S A o M i k v 0 J j Q t 9 C 8 0 L X Q v d C 1 0 L 3 Q v d G L 0 L k g 0 Y L Q u N C / L n v Q n 9 G A 0 L 7 Q t N G D 0 L r R h t C 4 0 Y 8 s M H 0 m c X V v d D s s J n F 1 b 3 Q 7 U 2 V j d G l v b j E v 0 J v Q u N G B 0 Y I x I C g y K S / Q m N C 3 0 L z Q t d C 9 0 L X Q v d C 9 0 Y v Q u S D R g t C 4 0 L 8 u e 9 C d 0 L D Q u N C 8 0 L X Q v d C + 0 L L Q s N C 9 0 L j Q t S D Q s N C z 0 L X Q v d G C 0 L A s M X 0 m c X V v d D s s J n F 1 b 3 Q 7 U 2 V j d G l v b j E v 0 J v Q u N G B 0 Y I x I C g y K S / Q m N C 3 0 L z Q t d C 9 0 L X Q v d C 9 0 Y v Q u S D R g t C 4 0 L 8 u e 9 C U 0 L D R g t C w I N G A 0 L X Q s N C 7 0 L j Q t 9 C w 0 Y b Q u N C 4 L D J 9 J n F 1 b 3 Q 7 L C Z x d W 9 0 O 1 N l Y 3 R p b 2 4 x L 9 C b 0 L j R g d G C M S A o M i k v 0 J j Q t 9 C 8 0 L X Q v d C 1 0 L 3 Q v d G L 0 L k g 0 Y L Q u N C / L n v Q m t C + 0 L v Q u N G H 0 L X R g d G C 0 L L Q v i D Q v 9 G A 0 L 7 Q t N G D 0 L r R h t C 4 0 L g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d p 0 j Y Z i A Q K l e s L j X D 6 p J A A A A A A I A A A A A A B B m A A A A A Q A A I A A A A B g v 7 j a f 7 c 4 3 M l 9 d O C Q l g C I w r v B t o A 7 m W H q 9 m Y Z X A V d e A A A A A A 6 A A A A A A g A A I A A A A G J r A K I 9 m v / S + 4 0 i U g K R C o S g k b 7 M k 1 2 U O a X k z S f f 9 4 5 X U A A A A E d x / 5 m M N w F a T T i S w s 9 d Z 4 A K + E 5 Q Z c 1 U t 8 y n v L q w W s S w k f 3 Y d + p t 8 S k w 0 8 Q S g 5 f J L z / + 4 R i Q 8 X G 8 N d G B 6 u d F j Z 3 0 W z 8 8 I a / P N E w 7 R y c w w y F S Q A A A A P R P i B n 4 m C J b Y t S s M H D 5 5 l 1 P f q Y 6 m z L u W 4 g H X a S 3 M H p I T a / Z p k P Q T / F + 0 D 9 p h 2 a t t h a e b b y J h M D + d g H I + j m o 3 B E = < / D a t a M a s h u p > 
</file>

<file path=customXml/itemProps1.xml><?xml version="1.0" encoding="utf-8"?>
<ds:datastoreItem xmlns:ds="http://schemas.openxmlformats.org/officeDocument/2006/customXml" ds:itemID="{F971DA48-7A44-4F1F-B855-A6F2CC25CE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Agents</vt:lpstr>
      <vt:lpstr>AgentTypes</vt:lpstr>
      <vt:lpstr>Products</vt:lpstr>
      <vt:lpstr>ProductType</vt:lpstr>
      <vt:lpstr>WorkShops</vt:lpstr>
      <vt:lpstr>SellHistories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2023-09-19T07:04:07Z</dcterms:created>
  <dcterms:modified xsi:type="dcterms:W3CDTF">2023-09-19T07:49:25Z</dcterms:modified>
</cp:coreProperties>
</file>