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IS252\Lab4\"/>
    </mc:Choice>
  </mc:AlternateContent>
  <xr:revisionPtr revIDLastSave="0" documentId="13_ncr:1_{5F8F3AEE-BC85-4CB6-A884-E4B5718FDE1F}" xr6:coauthVersionLast="47" xr6:coauthVersionMax="47" xr10:uidLastSave="{00000000-0000-0000-0000-000000000000}"/>
  <bookViews>
    <workbookView xWindow="1860" yWindow="1860" windowWidth="14400" windowHeight="7270" activeTab="1" xr2:uid="{9E33DD4F-5754-492E-A481-BAEF2E124526}"/>
  </bookViews>
  <sheets>
    <sheet name="bai1_th" sheetId="1" r:id="rId1"/>
    <sheet name="bai2_th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76" i="2" l="1"/>
  <c r="F176" i="2"/>
  <c r="E176" i="2"/>
  <c r="D176" i="2"/>
  <c r="C176" i="2"/>
  <c r="B176" i="2"/>
  <c r="B181" i="2" s="1"/>
  <c r="G175" i="2"/>
  <c r="F175" i="2"/>
  <c r="E175" i="2"/>
  <c r="D175" i="2"/>
  <c r="C175" i="2"/>
  <c r="B175" i="2"/>
  <c r="G174" i="2"/>
  <c r="F174" i="2"/>
  <c r="E174" i="2"/>
  <c r="D174" i="2"/>
  <c r="C174" i="2"/>
  <c r="B174" i="2"/>
  <c r="G160" i="2"/>
  <c r="F160" i="2"/>
  <c r="E160" i="2"/>
  <c r="D160" i="2"/>
  <c r="C160" i="2"/>
  <c r="B160" i="2"/>
  <c r="B165" i="2" s="1"/>
  <c r="G159" i="2"/>
  <c r="F159" i="2"/>
  <c r="E159" i="2"/>
  <c r="D159" i="2"/>
  <c r="C159" i="2"/>
  <c r="B159" i="2"/>
  <c r="G158" i="2"/>
  <c r="F158" i="2"/>
  <c r="E158" i="2"/>
  <c r="D158" i="2"/>
  <c r="C158" i="2"/>
  <c r="B158" i="2"/>
  <c r="B149" i="2"/>
  <c r="G144" i="2"/>
  <c r="F144" i="2"/>
  <c r="E144" i="2"/>
  <c r="D144" i="2"/>
  <c r="C144" i="2"/>
  <c r="B144" i="2"/>
  <c r="G143" i="2"/>
  <c r="F143" i="2"/>
  <c r="E143" i="2"/>
  <c r="D143" i="2"/>
  <c r="C143" i="2"/>
  <c r="B143" i="2"/>
  <c r="G142" i="2"/>
  <c r="F142" i="2"/>
  <c r="E142" i="2"/>
  <c r="D142" i="2"/>
  <c r="C142" i="2"/>
  <c r="B142" i="2"/>
  <c r="G127" i="2"/>
  <c r="G128" i="2"/>
  <c r="C128" i="2"/>
  <c r="D128" i="2"/>
  <c r="E128" i="2"/>
  <c r="F128" i="2"/>
  <c r="B128" i="2"/>
  <c r="B133" i="2"/>
  <c r="C126" i="2"/>
  <c r="D126" i="2"/>
  <c r="E126" i="2"/>
  <c r="B131" i="2" s="1"/>
  <c r="F126" i="2"/>
  <c r="G126" i="2"/>
  <c r="B126" i="2"/>
  <c r="B127" i="2"/>
  <c r="B132" i="2" s="1"/>
  <c r="C127" i="2"/>
  <c r="D127" i="2"/>
  <c r="E127" i="2"/>
  <c r="F127" i="2"/>
  <c r="G118" i="2"/>
  <c r="H118" i="2"/>
  <c r="F118" i="2"/>
  <c r="B270" i="1"/>
  <c r="B266" i="1"/>
  <c r="B267" i="1"/>
  <c r="Q110" i="2"/>
  <c r="P110" i="2"/>
  <c r="N105" i="2"/>
  <c r="N108" i="2" s="1"/>
  <c r="N54" i="2"/>
  <c r="O53" i="2"/>
  <c r="P53" i="2"/>
  <c r="Q53" i="2"/>
  <c r="N53" i="2"/>
  <c r="P48" i="2"/>
  <c r="Q48" i="2"/>
  <c r="N48" i="2"/>
  <c r="N51" i="2" s="1"/>
  <c r="D110" i="2"/>
  <c r="G110" i="2"/>
  <c r="J110" i="2"/>
  <c r="K110" i="2"/>
  <c r="M110" i="2"/>
  <c r="B110" i="2"/>
  <c r="F105" i="2"/>
  <c r="F110" i="2" s="1"/>
  <c r="G105" i="2"/>
  <c r="L105" i="2"/>
  <c r="L106" i="2" s="1"/>
  <c r="G106" i="2"/>
  <c r="F107" i="2"/>
  <c r="G107" i="2"/>
  <c r="G108" i="2"/>
  <c r="G109" i="2"/>
  <c r="E110" i="2"/>
  <c r="D105" i="2"/>
  <c r="C110" i="2"/>
  <c r="B105" i="2"/>
  <c r="B106" i="2" s="1"/>
  <c r="H91" i="2"/>
  <c r="I91" i="2"/>
  <c r="J91" i="2"/>
  <c r="K91" i="2"/>
  <c r="L91" i="2"/>
  <c r="M91" i="2"/>
  <c r="I90" i="2"/>
  <c r="J90" i="2"/>
  <c r="K90" i="2"/>
  <c r="L90" i="2"/>
  <c r="I89" i="2"/>
  <c r="J89" i="2"/>
  <c r="K89" i="2"/>
  <c r="L89" i="2"/>
  <c r="I88" i="2"/>
  <c r="J88" i="2"/>
  <c r="K88" i="2"/>
  <c r="L88" i="2"/>
  <c r="I87" i="2"/>
  <c r="J87" i="2"/>
  <c r="K87" i="2"/>
  <c r="L87" i="2"/>
  <c r="E91" i="2"/>
  <c r="F91" i="2"/>
  <c r="G91" i="2"/>
  <c r="F90" i="2"/>
  <c r="G90" i="2"/>
  <c r="F89" i="2"/>
  <c r="G89" i="2"/>
  <c r="F88" i="2"/>
  <c r="G88" i="2"/>
  <c r="F87" i="2"/>
  <c r="G87" i="2"/>
  <c r="B92" i="2"/>
  <c r="D91" i="2"/>
  <c r="D90" i="2"/>
  <c r="D88" i="2"/>
  <c r="D87" i="2"/>
  <c r="B91" i="2"/>
  <c r="T89" i="2"/>
  <c r="T88" i="2"/>
  <c r="T87" i="2"/>
  <c r="T90" i="2"/>
  <c r="R92" i="2" s="1"/>
  <c r="R86" i="2"/>
  <c r="R91" i="2"/>
  <c r="B89" i="2"/>
  <c r="D89" i="2"/>
  <c r="N89" i="2"/>
  <c r="R88" i="2"/>
  <c r="B88" i="2"/>
  <c r="I86" i="2"/>
  <c r="N91" i="2"/>
  <c r="T86" i="2"/>
  <c r="S91" i="2"/>
  <c r="L86" i="2"/>
  <c r="D86" i="2"/>
  <c r="B86" i="2"/>
  <c r="R89" i="2"/>
  <c r="P86" i="2"/>
  <c r="P89" i="2" s="1"/>
  <c r="N86" i="2"/>
  <c r="N88" i="2" s="1"/>
  <c r="K86" i="2"/>
  <c r="J86" i="2"/>
  <c r="G86" i="2"/>
  <c r="F86" i="2"/>
  <c r="R72" i="2"/>
  <c r="S72" i="2"/>
  <c r="T72" i="2"/>
  <c r="U72" i="2"/>
  <c r="R71" i="2"/>
  <c r="R70" i="2"/>
  <c r="R69" i="2"/>
  <c r="R67" i="2"/>
  <c r="R68" i="2"/>
  <c r="T67" i="2"/>
  <c r="M49" i="2"/>
  <c r="M50" i="2"/>
  <c r="M51" i="2"/>
  <c r="M52" i="2"/>
  <c r="J53" i="2"/>
  <c r="J52" i="2"/>
  <c r="J51" i="2"/>
  <c r="K50" i="2"/>
  <c r="J50" i="2"/>
  <c r="J49" i="2"/>
  <c r="M48" i="2"/>
  <c r="L48" i="2"/>
  <c r="L53" i="2" s="1"/>
  <c r="K48" i="2"/>
  <c r="K51" i="2" s="1"/>
  <c r="R30" i="2"/>
  <c r="U34" i="2"/>
  <c r="S34" i="2"/>
  <c r="R34" i="2"/>
  <c r="T34" i="2"/>
  <c r="U29" i="2"/>
  <c r="T29" i="2"/>
  <c r="S29" i="2"/>
  <c r="R31" i="2"/>
  <c r="Q67" i="2"/>
  <c r="Q72" i="2" s="1"/>
  <c r="P67" i="2"/>
  <c r="P72" i="2" s="1"/>
  <c r="K69" i="2"/>
  <c r="K70" i="2"/>
  <c r="K68" i="2"/>
  <c r="K71" i="2"/>
  <c r="J73" i="2" s="1"/>
  <c r="J71" i="2"/>
  <c r="J72" i="2"/>
  <c r="K72" i="2"/>
  <c r="J69" i="2"/>
  <c r="J70" i="2"/>
  <c r="J68" i="2"/>
  <c r="H71" i="2"/>
  <c r="F71" i="2"/>
  <c r="F73" i="2" s="1"/>
  <c r="G71" i="2"/>
  <c r="F70" i="2"/>
  <c r="B73" i="2"/>
  <c r="E71" i="2"/>
  <c r="E70" i="2"/>
  <c r="E69" i="2"/>
  <c r="C71" i="2"/>
  <c r="C70" i="2"/>
  <c r="C69" i="2"/>
  <c r="C72" i="2"/>
  <c r="E72" i="2"/>
  <c r="H72" i="2"/>
  <c r="L72" i="2"/>
  <c r="B72" i="2"/>
  <c r="N70" i="2"/>
  <c r="G69" i="2"/>
  <c r="N68" i="2"/>
  <c r="G68" i="2"/>
  <c r="N67" i="2"/>
  <c r="N72" i="2" s="1"/>
  <c r="M67" i="2"/>
  <c r="M72" i="2" s="1"/>
  <c r="L67" i="2"/>
  <c r="K67" i="2"/>
  <c r="J67" i="2"/>
  <c r="I67" i="2"/>
  <c r="H67" i="2"/>
  <c r="H70" i="2" s="1"/>
  <c r="G67" i="2"/>
  <c r="G70" i="2" s="1"/>
  <c r="F67" i="2"/>
  <c r="F72" i="2" s="1"/>
  <c r="E67" i="2"/>
  <c r="D67" i="2"/>
  <c r="D72" i="2" s="1"/>
  <c r="C67" i="2"/>
  <c r="B67" i="2"/>
  <c r="C53" i="2"/>
  <c r="D53" i="2"/>
  <c r="B54" i="2" s="1"/>
  <c r="E53" i="2"/>
  <c r="F53" i="2"/>
  <c r="G53" i="2"/>
  <c r="H53" i="2"/>
  <c r="I53" i="2"/>
  <c r="B53" i="2"/>
  <c r="I48" i="2"/>
  <c r="I51" i="2" s="1"/>
  <c r="H48" i="2"/>
  <c r="H51" i="2" s="1"/>
  <c r="G48" i="2"/>
  <c r="F48" i="2"/>
  <c r="E48" i="2"/>
  <c r="D48" i="2"/>
  <c r="D50" i="2" s="1"/>
  <c r="C48" i="2"/>
  <c r="B48" i="2"/>
  <c r="B51" i="2" s="1"/>
  <c r="C29" i="2"/>
  <c r="C34" i="2" s="1"/>
  <c r="D29" i="2"/>
  <c r="D34" i="2" s="1"/>
  <c r="E29" i="2"/>
  <c r="E34" i="2" s="1"/>
  <c r="Q29" i="2"/>
  <c r="Q34" i="2" s="1"/>
  <c r="P29" i="2"/>
  <c r="P34" i="2" s="1"/>
  <c r="O29" i="2"/>
  <c r="O32" i="2" s="1"/>
  <c r="N29" i="2"/>
  <c r="N34" i="2" s="1"/>
  <c r="M29" i="2"/>
  <c r="M34" i="2" s="1"/>
  <c r="L29" i="2"/>
  <c r="L34" i="2" s="1"/>
  <c r="K29" i="2"/>
  <c r="K34" i="2" s="1"/>
  <c r="J29" i="2"/>
  <c r="J34" i="2" s="1"/>
  <c r="I29" i="2"/>
  <c r="I34" i="2" s="1"/>
  <c r="H29" i="2"/>
  <c r="H34" i="2" s="1"/>
  <c r="G29" i="2"/>
  <c r="G34" i="2" s="1"/>
  <c r="F29" i="2"/>
  <c r="F34" i="2" s="1"/>
  <c r="B29" i="2"/>
  <c r="B34" i="2" s="1"/>
  <c r="Q15" i="2"/>
  <c r="R15" i="2"/>
  <c r="T15" i="2"/>
  <c r="Y15" i="2"/>
  <c r="C128" i="1"/>
  <c r="B128" i="1"/>
  <c r="C10" i="2"/>
  <c r="C15" i="2" s="1"/>
  <c r="D10" i="2"/>
  <c r="D13" i="2" s="1"/>
  <c r="E10" i="2"/>
  <c r="E15" i="2" s="1"/>
  <c r="F10" i="2"/>
  <c r="F13" i="2" s="1"/>
  <c r="G10" i="2"/>
  <c r="G13" i="2" s="1"/>
  <c r="H10" i="2"/>
  <c r="H12" i="2" s="1"/>
  <c r="I10" i="2"/>
  <c r="I13" i="2" s="1"/>
  <c r="J10" i="2"/>
  <c r="J13" i="2" s="1"/>
  <c r="K10" i="2"/>
  <c r="K15" i="2" s="1"/>
  <c r="L10" i="2"/>
  <c r="L13" i="2" s="1"/>
  <c r="M10" i="2"/>
  <c r="M13" i="2" s="1"/>
  <c r="N10" i="2"/>
  <c r="N13" i="2" s="1"/>
  <c r="O10" i="2"/>
  <c r="O15" i="2" s="1"/>
  <c r="P10" i="2"/>
  <c r="P15" i="2" s="1"/>
  <c r="Q10" i="2"/>
  <c r="Q13" i="2" s="1"/>
  <c r="R10" i="2"/>
  <c r="R13" i="2" s="1"/>
  <c r="S10" i="2"/>
  <c r="S15" i="2" s="1"/>
  <c r="T10" i="2"/>
  <c r="T13" i="2" s="1"/>
  <c r="U10" i="2"/>
  <c r="U15" i="2" s="1"/>
  <c r="V10" i="2"/>
  <c r="V11" i="2" s="1"/>
  <c r="W10" i="2"/>
  <c r="W11" i="2" s="1"/>
  <c r="X10" i="2"/>
  <c r="X12" i="2" s="1"/>
  <c r="Y10" i="2"/>
  <c r="Y13" i="2" s="1"/>
  <c r="B10" i="2"/>
  <c r="B12" i="2" s="1"/>
  <c r="B254" i="1"/>
  <c r="B269" i="1"/>
  <c r="B253" i="1"/>
  <c r="E267" i="1"/>
  <c r="C267" i="1"/>
  <c r="E266" i="1"/>
  <c r="D266" i="1"/>
  <c r="C266" i="1"/>
  <c r="D267" i="1"/>
  <c r="C260" i="1"/>
  <c r="B260" i="1"/>
  <c r="D260" i="1" s="1"/>
  <c r="B242" i="1"/>
  <c r="E251" i="1"/>
  <c r="D251" i="1"/>
  <c r="C251" i="1"/>
  <c r="B251" i="1"/>
  <c r="E250" i="1"/>
  <c r="D250" i="1"/>
  <c r="C250" i="1"/>
  <c r="B250" i="1"/>
  <c r="E240" i="1"/>
  <c r="D240" i="1"/>
  <c r="C240" i="1"/>
  <c r="B240" i="1"/>
  <c r="E239" i="1"/>
  <c r="D239" i="1"/>
  <c r="C239" i="1"/>
  <c r="B239" i="1"/>
  <c r="E229" i="1"/>
  <c r="C229" i="1"/>
  <c r="B229" i="1"/>
  <c r="E228" i="1"/>
  <c r="C226" i="1"/>
  <c r="C228" i="1" s="1"/>
  <c r="D227" i="1"/>
  <c r="D229" i="1" s="1"/>
  <c r="D226" i="1"/>
  <c r="D228" i="1" s="1"/>
  <c r="E226" i="1"/>
  <c r="B226" i="1"/>
  <c r="B228" i="1" s="1"/>
  <c r="B227" i="1"/>
  <c r="B221" i="1"/>
  <c r="C221" i="1"/>
  <c r="E214" i="1"/>
  <c r="B214" i="1"/>
  <c r="E213" i="1"/>
  <c r="B213" i="1"/>
  <c r="G210" i="1"/>
  <c r="G214" i="1" s="1"/>
  <c r="F210" i="1"/>
  <c r="F211" i="1" s="1"/>
  <c r="D210" i="1"/>
  <c r="D211" i="1" s="1"/>
  <c r="C210" i="1"/>
  <c r="C211" i="1" s="1"/>
  <c r="I197" i="1"/>
  <c r="I195" i="1"/>
  <c r="J193" i="1"/>
  <c r="J197" i="1" s="1"/>
  <c r="I193" i="1"/>
  <c r="I194" i="1" s="1"/>
  <c r="H193" i="1"/>
  <c r="H194" i="1" s="1"/>
  <c r="G193" i="1"/>
  <c r="G195" i="1" s="1"/>
  <c r="F193" i="1"/>
  <c r="F195" i="1" s="1"/>
  <c r="E193" i="1"/>
  <c r="E197" i="1" s="1"/>
  <c r="D193" i="1"/>
  <c r="D195" i="1" s="1"/>
  <c r="C193" i="1"/>
  <c r="C194" i="1" s="1"/>
  <c r="B193" i="1"/>
  <c r="B197" i="1" s="1"/>
  <c r="E176" i="1"/>
  <c r="E180" i="1" s="1"/>
  <c r="D180" i="1"/>
  <c r="G180" i="1"/>
  <c r="B180" i="1"/>
  <c r="B179" i="1"/>
  <c r="G176" i="1"/>
  <c r="G177" i="1" s="1"/>
  <c r="F176" i="1"/>
  <c r="F177" i="1" s="1"/>
  <c r="F179" i="1" s="1"/>
  <c r="D176" i="1"/>
  <c r="D177" i="1" s="1"/>
  <c r="C176" i="1"/>
  <c r="C177" i="1" s="1"/>
  <c r="B163" i="1"/>
  <c r="C162" i="1"/>
  <c r="F162" i="1"/>
  <c r="B161" i="1"/>
  <c r="B162" i="1" s="1"/>
  <c r="B160" i="1"/>
  <c r="G159" i="1"/>
  <c r="G160" i="1" s="1"/>
  <c r="F159" i="1"/>
  <c r="F163" i="1" s="1"/>
  <c r="E159" i="1"/>
  <c r="E160" i="1" s="1"/>
  <c r="D159" i="1"/>
  <c r="D163" i="1" s="1"/>
  <c r="C159" i="1"/>
  <c r="C163" i="1" s="1"/>
  <c r="B159" i="1"/>
  <c r="B146" i="1"/>
  <c r="H144" i="1"/>
  <c r="H145" i="1" s="1"/>
  <c r="B144" i="1"/>
  <c r="B143" i="1"/>
  <c r="J142" i="1"/>
  <c r="J146" i="1" s="1"/>
  <c r="I142" i="1"/>
  <c r="I144" i="1" s="1"/>
  <c r="H142" i="1"/>
  <c r="H143" i="1" s="1"/>
  <c r="G142" i="1"/>
  <c r="G146" i="1" s="1"/>
  <c r="F142" i="1"/>
  <c r="F143" i="1" s="1"/>
  <c r="E142" i="1"/>
  <c r="E146" i="1" s="1"/>
  <c r="D142" i="1"/>
  <c r="D146" i="1" s="1"/>
  <c r="C142" i="1"/>
  <c r="C146" i="1" s="1"/>
  <c r="E128" i="1"/>
  <c r="H128" i="1"/>
  <c r="I128" i="1"/>
  <c r="J128" i="1"/>
  <c r="K128" i="1"/>
  <c r="L128" i="1"/>
  <c r="L127" i="1"/>
  <c r="K127" i="1"/>
  <c r="J127" i="1"/>
  <c r="I127" i="1"/>
  <c r="H127" i="1"/>
  <c r="E127" i="1"/>
  <c r="C127" i="1"/>
  <c r="L126" i="1"/>
  <c r="K126" i="1"/>
  <c r="J126" i="1"/>
  <c r="I126" i="1"/>
  <c r="H126" i="1"/>
  <c r="E126" i="1"/>
  <c r="C126" i="1"/>
  <c r="G125" i="1"/>
  <c r="G126" i="1" s="1"/>
  <c r="F125" i="1"/>
  <c r="F126" i="1" s="1"/>
  <c r="D125" i="1"/>
  <c r="D127" i="1" s="1"/>
  <c r="B125" i="1"/>
  <c r="B127" i="1" s="1"/>
  <c r="F111" i="1"/>
  <c r="G111" i="1" s="1"/>
  <c r="E111" i="1"/>
  <c r="G102" i="1"/>
  <c r="G106" i="1" s="1"/>
  <c r="F102" i="1"/>
  <c r="F106" i="1" s="1"/>
  <c r="D102" i="1"/>
  <c r="D103" i="1" s="1"/>
  <c r="D105" i="1" s="1"/>
  <c r="C102" i="1"/>
  <c r="C104" i="1" s="1"/>
  <c r="C105" i="1" s="1"/>
  <c r="B106" i="1"/>
  <c r="F94" i="1"/>
  <c r="E94" i="1"/>
  <c r="F90" i="1"/>
  <c r="E90" i="1"/>
  <c r="G90" i="1" s="1"/>
  <c r="B81" i="1"/>
  <c r="B85" i="1" s="1"/>
  <c r="J81" i="1"/>
  <c r="J83" i="1" s="1"/>
  <c r="I81" i="1"/>
  <c r="I82" i="1" s="1"/>
  <c r="H81" i="1"/>
  <c r="H82" i="1" s="1"/>
  <c r="G81" i="1"/>
  <c r="G83" i="1" s="1"/>
  <c r="F81" i="1"/>
  <c r="F83" i="1" s="1"/>
  <c r="F84" i="1" s="1"/>
  <c r="E81" i="1"/>
  <c r="E85" i="1" s="1"/>
  <c r="D81" i="1"/>
  <c r="D85" i="1" s="1"/>
  <c r="C81" i="1"/>
  <c r="C83" i="1" s="1"/>
  <c r="F73" i="1"/>
  <c r="E73" i="1"/>
  <c r="C64" i="1"/>
  <c r="C66" i="1" s="1"/>
  <c r="G64" i="1"/>
  <c r="G65" i="1" s="1"/>
  <c r="G67" i="1" s="1"/>
  <c r="F64" i="1"/>
  <c r="F68" i="1" s="1"/>
  <c r="E64" i="1"/>
  <c r="E65" i="1" s="1"/>
  <c r="D64" i="1"/>
  <c r="D65" i="1" s="1"/>
  <c r="D67" i="1" s="1"/>
  <c r="F56" i="1"/>
  <c r="E56" i="1"/>
  <c r="F47" i="1"/>
  <c r="F51" i="1" s="1"/>
  <c r="C51" i="1"/>
  <c r="D47" i="1"/>
  <c r="D48" i="1" s="1"/>
  <c r="C47" i="1"/>
  <c r="B47" i="1"/>
  <c r="B48" i="1" s="1"/>
  <c r="B50" i="1" s="1"/>
  <c r="G47" i="1"/>
  <c r="G49" i="1" s="1"/>
  <c r="G50" i="1" s="1"/>
  <c r="E47" i="1"/>
  <c r="E51" i="1" s="1"/>
  <c r="F39" i="1"/>
  <c r="E39" i="1"/>
  <c r="F35" i="1"/>
  <c r="E35" i="1"/>
  <c r="G35" i="1" s="1"/>
  <c r="J26" i="1"/>
  <c r="J27" i="1" s="1"/>
  <c r="F27" i="1"/>
  <c r="F29" i="1" s="1"/>
  <c r="G26" i="1"/>
  <c r="G28" i="1" s="1"/>
  <c r="B30" i="1"/>
  <c r="B28" i="1"/>
  <c r="B27" i="1"/>
  <c r="B29" i="1" s="1"/>
  <c r="I26" i="1"/>
  <c r="I27" i="1" s="1"/>
  <c r="H26" i="1"/>
  <c r="H28" i="1" s="1"/>
  <c r="F26" i="1"/>
  <c r="F30" i="1" s="1"/>
  <c r="E26" i="1"/>
  <c r="E28" i="1" s="1"/>
  <c r="D26" i="1"/>
  <c r="D28" i="1" s="1"/>
  <c r="C26" i="1"/>
  <c r="C27" i="1" s="1"/>
  <c r="F18" i="1"/>
  <c r="K13" i="1"/>
  <c r="L13" i="1"/>
  <c r="K11" i="1"/>
  <c r="L11" i="1"/>
  <c r="K10" i="1"/>
  <c r="L10" i="1"/>
  <c r="H13" i="1"/>
  <c r="I13" i="1"/>
  <c r="J13" i="1"/>
  <c r="H11" i="1"/>
  <c r="I11" i="1"/>
  <c r="J11" i="1"/>
  <c r="H10" i="1"/>
  <c r="I10" i="1"/>
  <c r="J10" i="1"/>
  <c r="E13" i="1"/>
  <c r="G9" i="1"/>
  <c r="G13" i="1" s="1"/>
  <c r="F9" i="1"/>
  <c r="F13" i="1" s="1"/>
  <c r="E10" i="1"/>
  <c r="D9" i="1"/>
  <c r="D10" i="1" s="1"/>
  <c r="C11" i="1"/>
  <c r="B9" i="1"/>
  <c r="B11" i="1" s="1"/>
  <c r="F2" i="1"/>
  <c r="E2" i="1"/>
  <c r="B180" i="2" l="1"/>
  <c r="B179" i="2"/>
  <c r="B164" i="2"/>
  <c r="B163" i="2"/>
  <c r="B148" i="2"/>
  <c r="B147" i="2"/>
  <c r="L110" i="2"/>
  <c r="L107" i="2"/>
  <c r="L108" i="2"/>
  <c r="L109" i="2" s="1"/>
  <c r="O110" i="2"/>
  <c r="N106" i="2"/>
  <c r="N109" i="2" s="1"/>
  <c r="N110" i="2"/>
  <c r="N107" i="2"/>
  <c r="P51" i="2"/>
  <c r="P50" i="2"/>
  <c r="P49" i="2"/>
  <c r="P52" i="2" s="1"/>
  <c r="N49" i="2"/>
  <c r="N52" i="2" s="1"/>
  <c r="N50" i="2"/>
  <c r="I110" i="2"/>
  <c r="F108" i="2"/>
  <c r="F106" i="2"/>
  <c r="F109" i="2" s="1"/>
  <c r="D106" i="2"/>
  <c r="D107" i="2"/>
  <c r="D108" i="2"/>
  <c r="B108" i="2"/>
  <c r="B109" i="2" s="1"/>
  <c r="B107" i="2"/>
  <c r="T91" i="2"/>
  <c r="P88" i="2"/>
  <c r="P91" i="2"/>
  <c r="B90" i="2"/>
  <c r="N87" i="2"/>
  <c r="N90" i="2" s="1"/>
  <c r="P87" i="2"/>
  <c r="R87" i="2"/>
  <c r="K49" i="2"/>
  <c r="K52" i="2" s="1"/>
  <c r="K53" i="2"/>
  <c r="J54" i="2" s="1"/>
  <c r="M53" i="2"/>
  <c r="R32" i="2"/>
  <c r="R33" i="2" s="1"/>
  <c r="R35" i="2" s="1"/>
  <c r="S31" i="2"/>
  <c r="S30" i="2"/>
  <c r="S32" i="2"/>
  <c r="U31" i="2"/>
  <c r="U30" i="2"/>
  <c r="U32" i="2"/>
  <c r="Q68" i="2"/>
  <c r="Q69" i="2"/>
  <c r="Q70" i="2"/>
  <c r="P70" i="2"/>
  <c r="P68" i="2"/>
  <c r="P69" i="2"/>
  <c r="N69" i="2"/>
  <c r="N71" i="2" s="1"/>
  <c r="I72" i="2"/>
  <c r="G72" i="2"/>
  <c r="H68" i="2"/>
  <c r="H69" i="2"/>
  <c r="H49" i="2"/>
  <c r="I49" i="2"/>
  <c r="H50" i="2"/>
  <c r="I50" i="2"/>
  <c r="D51" i="2"/>
  <c r="D15" i="2"/>
  <c r="B49" i="2"/>
  <c r="B52" i="2" s="1"/>
  <c r="D32" i="2"/>
  <c r="B50" i="2"/>
  <c r="B15" i="2"/>
  <c r="D49" i="2"/>
  <c r="L15" i="2"/>
  <c r="J15" i="2"/>
  <c r="I15" i="2"/>
  <c r="P11" i="2"/>
  <c r="H13" i="2"/>
  <c r="W12" i="2"/>
  <c r="W13" i="2"/>
  <c r="W14" i="2" s="1"/>
  <c r="O13" i="2"/>
  <c r="F11" i="2"/>
  <c r="V13" i="2"/>
  <c r="U11" i="2"/>
  <c r="E11" i="2"/>
  <c r="M12" i="2"/>
  <c r="U13" i="2"/>
  <c r="W15" i="2"/>
  <c r="T11" i="2"/>
  <c r="L11" i="2"/>
  <c r="D11" i="2"/>
  <c r="T12" i="2"/>
  <c r="L12" i="2"/>
  <c r="D12" i="2"/>
  <c r="V15" i="2"/>
  <c r="N15" i="2"/>
  <c r="F15" i="2"/>
  <c r="O34" i="2"/>
  <c r="X11" i="2"/>
  <c r="X13" i="2"/>
  <c r="O11" i="2"/>
  <c r="O12" i="2"/>
  <c r="N11" i="2"/>
  <c r="F12" i="2"/>
  <c r="M11" i="2"/>
  <c r="U12" i="2"/>
  <c r="E12" i="2"/>
  <c r="E13" i="2"/>
  <c r="G15" i="2"/>
  <c r="S11" i="2"/>
  <c r="K11" i="2"/>
  <c r="C11" i="2"/>
  <c r="S12" i="2"/>
  <c r="K12" i="2"/>
  <c r="C12" i="2"/>
  <c r="S13" i="2"/>
  <c r="K13" i="2"/>
  <c r="C13" i="2"/>
  <c r="M15" i="2"/>
  <c r="P12" i="2"/>
  <c r="V12" i="2"/>
  <c r="B11" i="2"/>
  <c r="R11" i="2"/>
  <c r="J11" i="2"/>
  <c r="R12" i="2"/>
  <c r="J12" i="2"/>
  <c r="B13" i="2"/>
  <c r="H11" i="2"/>
  <c r="P13" i="2"/>
  <c r="G11" i="2"/>
  <c r="G12" i="2"/>
  <c r="N12" i="2"/>
  <c r="X15" i="2"/>
  <c r="H15" i="2"/>
  <c r="Y11" i="2"/>
  <c r="Q11" i="2"/>
  <c r="I11" i="2"/>
  <c r="Y12" i="2"/>
  <c r="Q12" i="2"/>
  <c r="I12" i="2"/>
  <c r="G32" i="2"/>
  <c r="N30" i="2"/>
  <c r="N31" i="2"/>
  <c r="N32" i="2"/>
  <c r="G30" i="2"/>
  <c r="O30" i="2"/>
  <c r="G31" i="2"/>
  <c r="O31" i="2"/>
  <c r="H30" i="2"/>
  <c r="H31" i="2"/>
  <c r="I30" i="2"/>
  <c r="I31" i="2"/>
  <c r="I32" i="2"/>
  <c r="B31" i="2"/>
  <c r="B32" i="2"/>
  <c r="D30" i="2"/>
  <c r="L30" i="2"/>
  <c r="D31" i="2"/>
  <c r="L31" i="2"/>
  <c r="L32" i="2"/>
  <c r="H32" i="2"/>
  <c r="B30" i="2"/>
  <c r="M30" i="2"/>
  <c r="M31" i="2"/>
  <c r="M32" i="2"/>
  <c r="F260" i="1"/>
  <c r="E260" i="1"/>
  <c r="I146" i="1"/>
  <c r="G197" i="1"/>
  <c r="L129" i="1"/>
  <c r="I85" i="1"/>
  <c r="G143" i="1"/>
  <c r="H146" i="1"/>
  <c r="D221" i="1"/>
  <c r="F221" i="1" s="1"/>
  <c r="B243" i="1" s="1"/>
  <c r="D128" i="1"/>
  <c r="E163" i="1"/>
  <c r="F197" i="1"/>
  <c r="I143" i="1"/>
  <c r="I145" i="1" s="1"/>
  <c r="I196" i="1"/>
  <c r="H198" i="1" s="1"/>
  <c r="C180" i="1"/>
  <c r="B145" i="1"/>
  <c r="H195" i="1"/>
  <c r="H196" i="1" s="1"/>
  <c r="B164" i="1"/>
  <c r="F144" i="1"/>
  <c r="F145" i="1" s="1"/>
  <c r="G163" i="1"/>
  <c r="D197" i="1"/>
  <c r="G211" i="1"/>
  <c r="G144" i="1"/>
  <c r="E177" i="1"/>
  <c r="C197" i="1"/>
  <c r="F214" i="1"/>
  <c r="E215" i="1"/>
  <c r="G128" i="1"/>
  <c r="F180" i="1"/>
  <c r="D214" i="1"/>
  <c r="F146" i="1"/>
  <c r="F128" i="1"/>
  <c r="H197" i="1"/>
  <c r="C214" i="1"/>
  <c r="E221" i="1"/>
  <c r="C212" i="1"/>
  <c r="C213" i="1" s="1"/>
  <c r="D212" i="1"/>
  <c r="D213" i="1" s="1"/>
  <c r="F212" i="1"/>
  <c r="F213" i="1" s="1"/>
  <c r="G212" i="1"/>
  <c r="G213" i="1" s="1"/>
  <c r="B194" i="1"/>
  <c r="B195" i="1"/>
  <c r="B196" i="1" s="1"/>
  <c r="C195" i="1"/>
  <c r="C196" i="1" s="1"/>
  <c r="E194" i="1"/>
  <c r="F194" i="1"/>
  <c r="F196" i="1" s="1"/>
  <c r="G194" i="1"/>
  <c r="G196" i="1" s="1"/>
  <c r="J194" i="1"/>
  <c r="J195" i="1"/>
  <c r="J196" i="1" s="1"/>
  <c r="D194" i="1"/>
  <c r="D196" i="1" s="1"/>
  <c r="E195" i="1"/>
  <c r="C178" i="1"/>
  <c r="C179" i="1" s="1"/>
  <c r="D178" i="1"/>
  <c r="D179" i="1" s="1"/>
  <c r="E178" i="1"/>
  <c r="G178" i="1"/>
  <c r="G179" i="1" s="1"/>
  <c r="D160" i="1"/>
  <c r="D161" i="1"/>
  <c r="D162" i="1" s="1"/>
  <c r="E161" i="1"/>
  <c r="E162" i="1" s="1"/>
  <c r="G161" i="1"/>
  <c r="G162" i="1" s="1"/>
  <c r="J143" i="1"/>
  <c r="C143" i="1"/>
  <c r="J144" i="1"/>
  <c r="C144" i="1"/>
  <c r="E143" i="1"/>
  <c r="D144" i="1"/>
  <c r="D143" i="1"/>
  <c r="E144" i="1"/>
  <c r="E145" i="1" s="1"/>
  <c r="J129" i="1"/>
  <c r="J28" i="1"/>
  <c r="J29" i="1" s="1"/>
  <c r="E129" i="1"/>
  <c r="D27" i="1"/>
  <c r="D29" i="1" s="1"/>
  <c r="J30" i="1"/>
  <c r="F28" i="1"/>
  <c r="C129" i="1"/>
  <c r="G73" i="1"/>
  <c r="E27" i="1"/>
  <c r="G56" i="1"/>
  <c r="K129" i="1"/>
  <c r="K130" i="1" s="1"/>
  <c r="I129" i="1"/>
  <c r="G30" i="1"/>
  <c r="L12" i="1"/>
  <c r="H27" i="1"/>
  <c r="H29" i="1" s="1"/>
  <c r="H129" i="1"/>
  <c r="E29" i="1"/>
  <c r="D51" i="1"/>
  <c r="K12" i="1"/>
  <c r="H30" i="1"/>
  <c r="H85" i="1"/>
  <c r="B126" i="1"/>
  <c r="B129" i="1" s="1"/>
  <c r="J12" i="1"/>
  <c r="I12" i="1"/>
  <c r="G51" i="1"/>
  <c r="H12" i="1"/>
  <c r="D30" i="1"/>
  <c r="B13" i="1"/>
  <c r="C30" i="1"/>
  <c r="D126" i="1"/>
  <c r="D129" i="1" s="1"/>
  <c r="G39" i="1"/>
  <c r="B51" i="1"/>
  <c r="B82" i="1"/>
  <c r="E30" i="1"/>
  <c r="C68" i="1"/>
  <c r="C85" i="1"/>
  <c r="C106" i="1"/>
  <c r="G85" i="1"/>
  <c r="F127" i="1"/>
  <c r="F129" i="1" s="1"/>
  <c r="C103" i="1"/>
  <c r="G27" i="1"/>
  <c r="G29" i="1" s="1"/>
  <c r="I30" i="1"/>
  <c r="I28" i="1"/>
  <c r="I29" i="1" s="1"/>
  <c r="D68" i="1"/>
  <c r="B83" i="1"/>
  <c r="B84" i="1" s="1"/>
  <c r="F85" i="1"/>
  <c r="G127" i="1"/>
  <c r="G129" i="1" s="1"/>
  <c r="I83" i="1"/>
  <c r="I84" i="1" s="1"/>
  <c r="J85" i="1"/>
  <c r="G103" i="1"/>
  <c r="G105" i="1" s="1"/>
  <c r="G104" i="1"/>
  <c r="F104" i="1"/>
  <c r="F105" i="1" s="1"/>
  <c r="F103" i="1"/>
  <c r="D106" i="1"/>
  <c r="D104" i="1"/>
  <c r="G94" i="1"/>
  <c r="H83" i="1"/>
  <c r="H84" i="1" s="1"/>
  <c r="J82" i="1"/>
  <c r="J84" i="1" s="1"/>
  <c r="E82" i="1"/>
  <c r="D83" i="1"/>
  <c r="D84" i="1" s="1"/>
  <c r="F82" i="1"/>
  <c r="E83" i="1"/>
  <c r="E84" i="1" s="1"/>
  <c r="C82" i="1"/>
  <c r="C84" i="1" s="1"/>
  <c r="D82" i="1"/>
  <c r="G82" i="1"/>
  <c r="G84" i="1" s="1"/>
  <c r="C65" i="1"/>
  <c r="C67" i="1" s="1"/>
  <c r="D66" i="1"/>
  <c r="E66" i="1"/>
  <c r="E67" i="1" s="1"/>
  <c r="G66" i="1"/>
  <c r="E68" i="1"/>
  <c r="G68" i="1"/>
  <c r="B49" i="1"/>
  <c r="E49" i="1"/>
  <c r="G48" i="1"/>
  <c r="D49" i="1"/>
  <c r="D50" i="1" s="1"/>
  <c r="E48" i="1"/>
  <c r="C28" i="1"/>
  <c r="C29" i="1" s="1"/>
  <c r="E18" i="1"/>
  <c r="G18" i="1" s="1"/>
  <c r="G2" i="1"/>
  <c r="F10" i="1"/>
  <c r="D11" i="1"/>
  <c r="D12" i="1" s="1"/>
  <c r="G10" i="1"/>
  <c r="E11" i="1"/>
  <c r="E12" i="1" s="1"/>
  <c r="F11" i="1"/>
  <c r="G11" i="1"/>
  <c r="C13" i="1"/>
  <c r="B10" i="1"/>
  <c r="B12" i="1" s="1"/>
  <c r="D13" i="1"/>
  <c r="C10" i="1"/>
  <c r="C12" i="1" s="1"/>
  <c r="J111" i="2" l="1"/>
  <c r="N111" i="2"/>
  <c r="D109" i="2"/>
  <c r="B111" i="2"/>
  <c r="F111" i="2"/>
  <c r="P90" i="2"/>
  <c r="N92" i="2" s="1"/>
  <c r="J92" i="2"/>
  <c r="F92" i="2"/>
  <c r="R90" i="2"/>
  <c r="R73" i="2"/>
  <c r="S33" i="2"/>
  <c r="U33" i="2"/>
  <c r="Q71" i="2"/>
  <c r="P71" i="2"/>
  <c r="N73" i="2" s="1"/>
  <c r="D52" i="2"/>
  <c r="I52" i="2"/>
  <c r="H52" i="2"/>
  <c r="F54" i="2" s="1"/>
  <c r="R14" i="2"/>
  <c r="I14" i="2"/>
  <c r="V14" i="2"/>
  <c r="T14" i="2"/>
  <c r="H14" i="2"/>
  <c r="X14" i="2"/>
  <c r="L14" i="2"/>
  <c r="M14" i="2"/>
  <c r="D33" i="2"/>
  <c r="J14" i="2"/>
  <c r="D14" i="2"/>
  <c r="G14" i="2"/>
  <c r="B14" i="2"/>
  <c r="F14" i="2"/>
  <c r="F16" i="2" s="1"/>
  <c r="N14" i="2"/>
  <c r="S14" i="2"/>
  <c r="Q14" i="2"/>
  <c r="C14" i="2"/>
  <c r="Y14" i="2"/>
  <c r="K14" i="2"/>
  <c r="O14" i="2"/>
  <c r="E14" i="2"/>
  <c r="P14" i="2"/>
  <c r="U14" i="2"/>
  <c r="I33" i="2"/>
  <c r="G33" i="2"/>
  <c r="B33" i="2"/>
  <c r="B35" i="2" s="1"/>
  <c r="N33" i="2"/>
  <c r="M33" i="2"/>
  <c r="L33" i="2"/>
  <c r="J35" i="2" s="1"/>
  <c r="H33" i="2"/>
  <c r="O33" i="2"/>
  <c r="B181" i="1"/>
  <c r="B215" i="1"/>
  <c r="E147" i="1"/>
  <c r="B130" i="1"/>
  <c r="B231" i="1"/>
  <c r="H130" i="1"/>
  <c r="E130" i="1"/>
  <c r="G145" i="1"/>
  <c r="B232" i="1"/>
  <c r="B52" i="1"/>
  <c r="B198" i="1"/>
  <c r="D145" i="1"/>
  <c r="E164" i="1"/>
  <c r="E196" i="1"/>
  <c r="E198" i="1" s="1"/>
  <c r="C145" i="1"/>
  <c r="B147" i="1" s="1"/>
  <c r="J145" i="1"/>
  <c r="H147" i="1" s="1"/>
  <c r="E179" i="1"/>
  <c r="E181" i="1" s="1"/>
  <c r="B69" i="1"/>
  <c r="E50" i="1"/>
  <c r="E52" i="1" s="1"/>
  <c r="B86" i="1"/>
  <c r="F12" i="1"/>
  <c r="H86" i="1"/>
  <c r="E86" i="1"/>
  <c r="B107" i="1"/>
  <c r="E107" i="1"/>
  <c r="E31" i="1"/>
  <c r="H31" i="1"/>
  <c r="B14" i="1"/>
  <c r="H14" i="1"/>
  <c r="K14" i="1"/>
  <c r="E69" i="1"/>
  <c r="B31" i="1"/>
  <c r="G12" i="1"/>
  <c r="R16" i="2" l="1"/>
  <c r="B16" i="2"/>
  <c r="J16" i="2"/>
  <c r="V16" i="2"/>
  <c r="F35" i="2"/>
  <c r="N16" i="2"/>
  <c r="N35" i="2"/>
  <c r="E14" i="1"/>
</calcChain>
</file>

<file path=xl/sharedStrings.xml><?xml version="1.0" encoding="utf-8"?>
<sst xmlns="http://schemas.openxmlformats.org/spreadsheetml/2006/main" count="653" uniqueCount="90">
  <si>
    <t>SUM</t>
  </si>
  <si>
    <t>E(S)</t>
  </si>
  <si>
    <t>C/SUM</t>
  </si>
  <si>
    <t>T/SUM</t>
  </si>
  <si>
    <t>Cao(C)</t>
  </si>
  <si>
    <t>Thấp(T)</t>
  </si>
  <si>
    <t>RATE</t>
  </si>
  <si>
    <t>GAIN(S)</t>
  </si>
  <si>
    <t>Doanh số bán</t>
  </si>
  <si>
    <t>Loại</t>
  </si>
  <si>
    <t>Số màu</t>
  </si>
  <si>
    <t>Kích thước</t>
  </si>
  <si>
    <t>Chất liệu</t>
  </si>
  <si>
    <t>Điều khiển</t>
  </si>
  <si>
    <t>Xếp hình</t>
  </si>
  <si>
    <t>Búp bê</t>
  </si>
  <si>
    <t>Nhỏ</t>
  </si>
  <si>
    <t>Vừa</t>
  </si>
  <si>
    <t>To</t>
  </si>
  <si>
    <t>Cao su</t>
  </si>
  <si>
    <t>Nhựa PP</t>
  </si>
  <si>
    <t>C</t>
  </si>
  <si>
    <t>T</t>
  </si>
  <si>
    <t>Doanh số bán(Chất liệu = Nhựa PP)</t>
  </si>
  <si>
    <t>Doanh số bán(Chất liệu = Nhựa PP, Loại = Điều kiển)</t>
  </si>
  <si>
    <t>Doanh số bán(Chất liệu = Nhựa PP, Loại = Xếp hình)</t>
  </si>
  <si>
    <t>Doanh số bán(Chất liệu = Nhựa PP, Loại = Búp bê)</t>
  </si>
  <si>
    <t>NHỰA PP (1, 3, 5, 6, ,7, 10, 12, 14, 15)</t>
  </si>
  <si>
    <t>NHỰA PP, XẾP HÌNH ( 3, 10, 12)</t>
  </si>
  <si>
    <t>NHỰA PP, BÚP BÊ( 5 ,7, 14, 15)</t>
  </si>
  <si>
    <t>Doanh số bán(Chất liệu = Cao su)</t>
  </si>
  <si>
    <t>CAO SU(2, 4, 8, 9, 11, 13)</t>
  </si>
  <si>
    <t>Doanh số bán(Chất liệu = Cao su, Loại = Điều kiển)</t>
  </si>
  <si>
    <t>Doanh số bán(Chất liệu =  Cao su, Loại = Xếp hình)</t>
  </si>
  <si>
    <t>CAO SU, XẾP HÌNH ( 2, 9)</t>
  </si>
  <si>
    <t>Doanh số bán(Chất liệu = Cao su, Loại = Búp bê)</t>
  </si>
  <si>
    <t>GINI(S)</t>
  </si>
  <si>
    <t>GINI</t>
  </si>
  <si>
    <t>Doanh số bán (Chất liệu = Nhựa PP)</t>
  </si>
  <si>
    <t>Doanh số bán (Chất liệu = Nhựa PP, Loại = Xếp hình)</t>
  </si>
  <si>
    <t>Doanh số bán (Chất liệu = Nhựa PP, Loại = Búp bê)</t>
  </si>
  <si>
    <t>Doanh số bán (Chất liệu = Cao su)</t>
  </si>
  <si>
    <t>Doanh số bán (Chất liệu = Cao su, Loại = Xếp hình)</t>
  </si>
  <si>
    <t>Doanh số</t>
  </si>
  <si>
    <t>Doanh số = Cao</t>
  </si>
  <si>
    <t>Doanh số = Thấp</t>
  </si>
  <si>
    <t>P(Doanh số bán = Cao) *P(X|Doanh số bán = Cao)</t>
  </si>
  <si>
    <t>P(Doanh số bán = Thấp) *P(X|Doanh số bán = Thấp)</t>
  </si>
  <si>
    <t>Cảm xúc</t>
  </si>
  <si>
    <t>GIẢM</t>
  </si>
  <si>
    <t>0-5</t>
  </si>
  <si>
    <t>6-10</t>
  </si>
  <si>
    <t>11-20</t>
  </si>
  <si>
    <t>&gt;20</t>
  </si>
  <si>
    <t>NGƯỜI</t>
  </si>
  <si>
    <t>CHUYỂN</t>
  </si>
  <si>
    <t>YÊU</t>
  </si>
  <si>
    <t>VỪA</t>
  </si>
  <si>
    <t>ĐI</t>
  </si>
  <si>
    <t>X</t>
  </si>
  <si>
    <t>B</t>
  </si>
  <si>
    <t>B/SUM</t>
  </si>
  <si>
    <t>X/SUM</t>
  </si>
  <si>
    <t>Cảm xúc (Đi = 0-5)</t>
  </si>
  <si>
    <t>ĐI: 0-5 (1, 5, 7, 14)</t>
  </si>
  <si>
    <t>Cảm xúc (Đi = 0-5, Người = 6-10)</t>
  </si>
  <si>
    <t>Cảm xúc (Đi = 6-10)</t>
  </si>
  <si>
    <t xml:space="preserve">ĐI:0-5, NGƯỜI: 6-10 </t>
  </si>
  <si>
    <t>Cảm xúc (Đi = 11-20)</t>
  </si>
  <si>
    <t>ĐI: 11-20 (2, 6, 8, 10)</t>
  </si>
  <si>
    <t xml:space="preserve">ĐI:11-20, NGƯỜI: 6-10 </t>
  </si>
  <si>
    <t>Cảm xúc = Tốt</t>
  </si>
  <si>
    <t>Cảm xúc = Xấu</t>
  </si>
  <si>
    <t>Cảm xúc = Bình thường</t>
  </si>
  <si>
    <t xml:space="preserve"> P(Cảm xúc = ‘Tốt’)*P(X4|Cảm xúc = ‘Tốt’) </t>
  </si>
  <si>
    <t xml:space="preserve"> P(Cảm xúc = ‘Bình thường’)*P(X4|Cảm xúc = ‘Bình thường’) </t>
  </si>
  <si>
    <t xml:space="preserve"> P(Cảm xúc = ‘Xấu’)*P(X4|Cảm xúc = ‘Xấu’)= </t>
  </si>
  <si>
    <t>X4</t>
  </si>
  <si>
    <t xml:space="preserve"> P(Cảm xúc = ‘Tốt’)*P(X3|Cảm xúc = ‘Tốt’) </t>
  </si>
  <si>
    <t xml:space="preserve"> P(Cảm xúc = ‘Bình thường’)*P(X3|Cảm xúc = ‘Bình thường’) </t>
  </si>
  <si>
    <t xml:space="preserve"> P(Cảm xúc = ‘Xấu’)*P(X3|Cảm xúc = ‘Xấu’)= </t>
  </si>
  <si>
    <t>X3</t>
  </si>
  <si>
    <t xml:space="preserve"> P(Cảm xúc = ‘Xấu’)*P(X2|Cảm xúc = ‘Xấu’)= </t>
  </si>
  <si>
    <t xml:space="preserve"> P(Cảm xúc = ‘Bình thường’)*P(X2|Cảm xúc = ‘Bình thường’) </t>
  </si>
  <si>
    <t xml:space="preserve"> P(Cảm xúc = ‘Tốt’)*P(X2|Cảm xúc = ‘Tốt’) </t>
  </si>
  <si>
    <t>X2</t>
  </si>
  <si>
    <t xml:space="preserve"> P(Cảm xúc = ‘Xấu’)*P(X1|Cảm xúc = ‘Xấu’)= </t>
  </si>
  <si>
    <t xml:space="preserve"> P(Cảm xúc = ‘Bình thường’)*P(X1|Cảm xúc = ‘Bình thường’) </t>
  </si>
  <si>
    <t xml:space="preserve"> P(Cảm xúc = ‘Tốt’)*P(X1|Cảm xúc = ‘Tốt’) </t>
  </si>
  <si>
    <t>X1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</si>
</sst>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Fill="1" applyBorder="1"/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Border="1"/>
    <xf numFmtId="0" fontId="0" fillId="0" borderId="0" xfId="0" applyBorder="1" applyAlignment="1"/>
    <xf numFmtId="0" fontId="0" fillId="0" borderId="8" xfId="0" applyFill="1" applyBorder="1" applyAlignment="1">
      <alignment horizontal="center"/>
    </xf>
    <xf numFmtId="0" fontId="0" fillId="0" borderId="9" xfId="0" applyFill="1" applyBorder="1"/>
    <xf numFmtId="0" fontId="0" fillId="2" borderId="0" xfId="0" applyFill="1"/>
    <xf numFmtId="0" fontId="0" fillId="0" borderId="0" xfId="0" applyFill="1"/>
    <xf numFmtId="0" fontId="0" fillId="0" borderId="4" xfId="0" applyFill="1" applyBorder="1"/>
    <xf numFmtId="0" fontId="0" fillId="0" borderId="1" xfId="0" applyFill="1" applyBorder="1"/>
    <xf numFmtId="0" fontId="0" fillId="0" borderId="3" xfId="0" applyFill="1" applyBorder="1"/>
    <xf numFmtId="0" fontId="0" fillId="0" borderId="6" xfId="0" applyFill="1" applyBorder="1"/>
    <xf numFmtId="0" fontId="0" fillId="0" borderId="8" xfId="0" applyBorder="1" applyAlignment="1">
      <alignment horizontal="right"/>
    </xf>
    <xf numFmtId="0" fontId="0" fillId="0" borderId="0" xfId="0" applyFill="1" applyBorder="1" applyAlignment="1"/>
    <xf numFmtId="0" fontId="0" fillId="0" borderId="2" xfId="0" applyBorder="1" applyAlignment="1">
      <alignment horizontal="center" vertical="center"/>
    </xf>
    <xf numFmtId="0" fontId="0" fillId="0" borderId="3" xfId="0" applyFill="1" applyBorder="1" applyAlignment="1">
      <alignment horizontal="center"/>
    </xf>
    <xf numFmtId="0" fontId="0" fillId="2" borderId="6" xfId="0" applyFill="1" applyBorder="1"/>
    <xf numFmtId="0" fontId="0" fillId="2" borderId="3" xfId="0" applyFill="1" applyBorder="1"/>
    <xf numFmtId="0" fontId="0" fillId="0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16" fontId="0" fillId="0" borderId="8" xfId="0" quotePrefix="1" applyNumberFormat="1" applyBorder="1"/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6" xfId="0" applyBorder="1"/>
    <xf numFmtId="0" fontId="0" fillId="0" borderId="17" xfId="0" applyBorder="1" applyAlignment="1">
      <alignment horizontal="center"/>
    </xf>
    <xf numFmtId="16" fontId="0" fillId="0" borderId="8" xfId="0" quotePrefix="1" applyNumberFormat="1" applyFill="1" applyBorder="1"/>
    <xf numFmtId="0" fontId="0" fillId="0" borderId="8" xfId="0" quotePrefix="1" applyBorder="1" applyAlignment="1">
      <alignment horizontal="right"/>
    </xf>
    <xf numFmtId="0" fontId="0" fillId="0" borderId="9" xfId="0" quotePrefix="1" applyBorder="1"/>
    <xf numFmtId="0" fontId="0" fillId="0" borderId="8" xfId="0" applyBorder="1" applyAlignment="1">
      <alignment horizontal="center" vertical="center"/>
    </xf>
    <xf numFmtId="0" fontId="0" fillId="0" borderId="8" xfId="0" quotePrefix="1" applyBorder="1"/>
    <xf numFmtId="0" fontId="0" fillId="0" borderId="7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BCD85-35DF-4FF8-A283-8AB36A79168F}">
  <dimension ref="A1:L270"/>
  <sheetViews>
    <sheetView topLeftCell="A211" zoomScale="70" zoomScaleNormal="70" workbookViewId="0">
      <selection activeCell="B232" sqref="A231:B232"/>
    </sheetView>
  </sheetViews>
  <sheetFormatPr defaultRowHeight="14.5"/>
  <cols>
    <col min="1" max="1" width="49.26953125" customWidth="1"/>
    <col min="2" max="12" width="12.7265625" bestFit="1" customWidth="1"/>
  </cols>
  <sheetData>
    <row r="1" spans="1:12">
      <c r="A1" s="1"/>
      <c r="B1" s="2" t="s">
        <v>4</v>
      </c>
      <c r="C1" s="2" t="s">
        <v>5</v>
      </c>
      <c r="D1" s="2" t="s">
        <v>0</v>
      </c>
      <c r="E1" s="2" t="s">
        <v>2</v>
      </c>
      <c r="F1" s="2" t="s">
        <v>3</v>
      </c>
      <c r="G1" s="3" t="s">
        <v>1</v>
      </c>
    </row>
    <row r="2" spans="1:12" ht="15" thickBot="1">
      <c r="A2" s="4" t="s">
        <v>8</v>
      </c>
      <c r="B2" s="5">
        <v>7</v>
      </c>
      <c r="C2" s="5">
        <v>8</v>
      </c>
      <c r="D2" s="5">
        <v>15</v>
      </c>
      <c r="E2" s="5">
        <f>B2/D2</f>
        <v>0.46666666666666667</v>
      </c>
      <c r="F2" s="5">
        <f>C2/D2</f>
        <v>0.53333333333333333</v>
      </c>
      <c r="G2" s="6">
        <f>-E2*LOG(E2,2) - F2*LOG(F2,2)</f>
        <v>0.99679163198163656</v>
      </c>
    </row>
    <row r="4" spans="1:12" ht="15" thickBot="1"/>
    <row r="5" spans="1:12">
      <c r="A5" s="1"/>
      <c r="B5" s="37" t="s">
        <v>9</v>
      </c>
      <c r="C5" s="37"/>
      <c r="D5" s="37"/>
      <c r="E5" s="44" t="s">
        <v>10</v>
      </c>
      <c r="F5" s="44"/>
      <c r="G5" s="44"/>
      <c r="H5" s="46" t="s">
        <v>11</v>
      </c>
      <c r="I5" s="47"/>
      <c r="J5" s="48"/>
      <c r="K5" s="37" t="s">
        <v>12</v>
      </c>
      <c r="L5" s="38"/>
    </row>
    <row r="6" spans="1:12">
      <c r="A6" s="7"/>
      <c r="B6" s="8" t="s">
        <v>13</v>
      </c>
      <c r="C6" s="8" t="s">
        <v>14</v>
      </c>
      <c r="D6" s="8" t="s">
        <v>15</v>
      </c>
      <c r="E6" s="12">
        <v>3</v>
      </c>
      <c r="F6" s="12">
        <v>5</v>
      </c>
      <c r="G6" s="12">
        <v>7</v>
      </c>
      <c r="H6" s="8" t="s">
        <v>16</v>
      </c>
      <c r="I6" s="8" t="s">
        <v>17</v>
      </c>
      <c r="J6" s="8" t="s">
        <v>18</v>
      </c>
      <c r="K6" s="8" t="s">
        <v>20</v>
      </c>
      <c r="L6" s="9" t="s">
        <v>19</v>
      </c>
    </row>
    <row r="7" spans="1:12">
      <c r="A7" s="7" t="s">
        <v>21</v>
      </c>
      <c r="B7" s="8">
        <v>2</v>
      </c>
      <c r="C7" s="8">
        <v>2</v>
      </c>
      <c r="D7" s="8">
        <v>3</v>
      </c>
      <c r="E7" s="12">
        <v>3</v>
      </c>
      <c r="F7" s="12">
        <v>3</v>
      </c>
      <c r="G7" s="12">
        <v>2</v>
      </c>
      <c r="H7" s="8">
        <v>2</v>
      </c>
      <c r="I7" s="8">
        <v>2</v>
      </c>
      <c r="J7" s="8">
        <v>3</v>
      </c>
      <c r="K7" s="8">
        <v>6</v>
      </c>
      <c r="L7" s="9">
        <v>1</v>
      </c>
    </row>
    <row r="8" spans="1:12">
      <c r="A8" s="7" t="s">
        <v>22</v>
      </c>
      <c r="B8" s="8">
        <v>3</v>
      </c>
      <c r="C8" s="8">
        <v>3</v>
      </c>
      <c r="D8" s="8">
        <v>2</v>
      </c>
      <c r="E8" s="12">
        <v>2</v>
      </c>
      <c r="F8" s="12">
        <v>3</v>
      </c>
      <c r="G8" s="12">
        <v>2</v>
      </c>
      <c r="H8" s="8">
        <v>2</v>
      </c>
      <c r="I8" s="8">
        <v>3</v>
      </c>
      <c r="J8" s="8">
        <v>3</v>
      </c>
      <c r="K8" s="8">
        <v>3</v>
      </c>
      <c r="L8" s="9">
        <v>5</v>
      </c>
    </row>
    <row r="9" spans="1:12">
      <c r="A9" s="7" t="s">
        <v>0</v>
      </c>
      <c r="B9" s="8">
        <f>SUM(B7:B8)</f>
        <v>5</v>
      </c>
      <c r="C9" s="8">
        <v>5</v>
      </c>
      <c r="D9" s="8">
        <f t="shared" ref="D9:G9" si="0">SUM(D7:D8)</f>
        <v>5</v>
      </c>
      <c r="E9" s="12">
        <v>5</v>
      </c>
      <c r="F9" s="12">
        <f t="shared" si="0"/>
        <v>6</v>
      </c>
      <c r="G9" s="12">
        <f t="shared" si="0"/>
        <v>4</v>
      </c>
      <c r="H9" s="8">
        <v>4</v>
      </c>
      <c r="I9" s="8">
        <v>5</v>
      </c>
      <c r="J9" s="8">
        <v>6</v>
      </c>
      <c r="K9" s="8">
        <v>9</v>
      </c>
      <c r="L9" s="9">
        <v>6</v>
      </c>
    </row>
    <row r="10" spans="1:12">
      <c r="A10" s="7" t="s">
        <v>2</v>
      </c>
      <c r="B10" s="8">
        <f>B7/B9</f>
        <v>0.4</v>
      </c>
      <c r="C10" s="8">
        <f>C7/C9</f>
        <v>0.4</v>
      </c>
      <c r="D10" s="8">
        <f>D7/D9</f>
        <v>0.6</v>
      </c>
      <c r="E10" s="12">
        <f t="shared" ref="E10:L10" si="1">E7/E9</f>
        <v>0.6</v>
      </c>
      <c r="F10" s="12">
        <f>F7/F9</f>
        <v>0.5</v>
      </c>
      <c r="G10" s="12">
        <f t="shared" si="1"/>
        <v>0.5</v>
      </c>
      <c r="H10" s="8">
        <f t="shared" si="1"/>
        <v>0.5</v>
      </c>
      <c r="I10" s="8">
        <f t="shared" si="1"/>
        <v>0.4</v>
      </c>
      <c r="J10" s="8">
        <f t="shared" si="1"/>
        <v>0.5</v>
      </c>
      <c r="K10" s="8">
        <f t="shared" si="1"/>
        <v>0.66666666666666663</v>
      </c>
      <c r="L10" s="8">
        <f t="shared" si="1"/>
        <v>0.16666666666666666</v>
      </c>
    </row>
    <row r="11" spans="1:12">
      <c r="A11" s="7" t="s">
        <v>3</v>
      </c>
      <c r="B11" s="8">
        <f>B8/B9</f>
        <v>0.6</v>
      </c>
      <c r="C11" s="8">
        <f t="shared" ref="C11:L11" si="2">C8/C9</f>
        <v>0.6</v>
      </c>
      <c r="D11" s="8">
        <f t="shared" si="2"/>
        <v>0.4</v>
      </c>
      <c r="E11" s="12">
        <f t="shared" si="2"/>
        <v>0.4</v>
      </c>
      <c r="F11" s="12">
        <f>F8/F9</f>
        <v>0.5</v>
      </c>
      <c r="G11" s="12">
        <f t="shared" si="2"/>
        <v>0.5</v>
      </c>
      <c r="H11" s="8">
        <f t="shared" si="2"/>
        <v>0.5</v>
      </c>
      <c r="I11" s="8">
        <f t="shared" si="2"/>
        <v>0.6</v>
      </c>
      <c r="J11" s="8">
        <f t="shared" si="2"/>
        <v>0.5</v>
      </c>
      <c r="K11" s="8">
        <f t="shared" si="2"/>
        <v>0.33333333333333331</v>
      </c>
      <c r="L11" s="8">
        <f t="shared" si="2"/>
        <v>0.83333333333333337</v>
      </c>
    </row>
    <row r="12" spans="1:12">
      <c r="A12" s="7" t="s">
        <v>1</v>
      </c>
      <c r="B12" s="8">
        <f>-B10*LOG(B10,2)-B11*LOG(B11,2)</f>
        <v>0.97095059445466858</v>
      </c>
      <c r="C12" s="8">
        <f>-C10*LOG(C10,2)-C11*LOG(C11,2)</f>
        <v>0.97095059445466858</v>
      </c>
      <c r="D12" s="8">
        <f>-D10*LOG(D10,2)-D11*LOG(D11,2)</f>
        <v>0.97095059445466858</v>
      </c>
      <c r="E12" s="12">
        <f t="shared" ref="E12:G12" si="3">-E10*LOG(E10,2)-E11*LOG(E11,2)</f>
        <v>0.97095059445466858</v>
      </c>
      <c r="F12" s="12">
        <f t="shared" si="3"/>
        <v>1</v>
      </c>
      <c r="G12" s="12">
        <f t="shared" si="3"/>
        <v>1</v>
      </c>
      <c r="H12" s="8">
        <f t="shared" ref="H12" si="4">-H10*LOG(H10,2)-H11*LOG(H11,2)</f>
        <v>1</v>
      </c>
      <c r="I12" s="8">
        <f t="shared" ref="I12" si="5">-I10*LOG(I10,2)-I11*LOG(I11,2)</f>
        <v>0.97095059445466858</v>
      </c>
      <c r="J12" s="8">
        <f t="shared" ref="J12" si="6">-J10*LOG(J10,2)-J11*LOG(J11,2)</f>
        <v>1</v>
      </c>
      <c r="K12" s="8">
        <f t="shared" ref="K12" si="7">-K10*LOG(K10,2)-K11*LOG(K11,2)</f>
        <v>0.91829583405448956</v>
      </c>
      <c r="L12" s="8">
        <f>-L10*LOG(L10,2)-L11*LOG(L11,2)</f>
        <v>0.65002242164835411</v>
      </c>
    </row>
    <row r="13" spans="1:12">
      <c r="A13" s="7" t="s">
        <v>6</v>
      </c>
      <c r="B13" s="8">
        <f>B9/$D$2</f>
        <v>0.33333333333333331</v>
      </c>
      <c r="C13" s="8">
        <f>C9/$D$2</f>
        <v>0.33333333333333331</v>
      </c>
      <c r="D13" s="8">
        <f t="shared" ref="D13:L13" si="8">D9/$D$2</f>
        <v>0.33333333333333331</v>
      </c>
      <c r="E13" s="12">
        <f>E9/$D$2</f>
        <v>0.33333333333333331</v>
      </c>
      <c r="F13" s="12">
        <f>F9/$D$2</f>
        <v>0.4</v>
      </c>
      <c r="G13" s="12">
        <f t="shared" si="8"/>
        <v>0.26666666666666666</v>
      </c>
      <c r="H13" s="8">
        <f t="shared" si="8"/>
        <v>0.26666666666666666</v>
      </c>
      <c r="I13" s="8">
        <f t="shared" si="8"/>
        <v>0.33333333333333331</v>
      </c>
      <c r="J13" s="8">
        <f t="shared" si="8"/>
        <v>0.4</v>
      </c>
      <c r="K13" s="8">
        <f t="shared" si="8"/>
        <v>0.6</v>
      </c>
      <c r="L13" s="8">
        <f t="shared" si="8"/>
        <v>0.4</v>
      </c>
    </row>
    <row r="14" spans="1:12" ht="15" thickBot="1">
      <c r="A14" s="4" t="s">
        <v>7</v>
      </c>
      <c r="B14" s="31">
        <f>$G$2-SUMPRODUCT(B12:D12,B13:D13)</f>
        <v>2.5841037526968091E-2</v>
      </c>
      <c r="C14" s="31"/>
      <c r="D14" s="31"/>
      <c r="E14" s="31">
        <f>$G$2-SUMPRODUCT(E12:G12,E13:G13)</f>
        <v>6.4747671634137749E-3</v>
      </c>
      <c r="F14" s="31"/>
      <c r="G14" s="31"/>
      <c r="H14" s="31">
        <f>$G$2-SUMPRODUCT(H12:J12,H13:J13)</f>
        <v>6.4747671634136639E-3</v>
      </c>
      <c r="I14" s="31"/>
      <c r="J14" s="31"/>
      <c r="K14" s="32">
        <f>$G$2 - SUMPRODUCT(K12:L12,K13:L13)</f>
        <v>0.18580516288960125</v>
      </c>
      <c r="L14" s="33"/>
    </row>
    <row r="16" spans="1:12" ht="15" thickBot="1"/>
    <row r="17" spans="1:11">
      <c r="A17" s="1"/>
      <c r="B17" s="2" t="s">
        <v>21</v>
      </c>
      <c r="C17" s="2" t="s">
        <v>22</v>
      </c>
      <c r="D17" s="2" t="s">
        <v>0</v>
      </c>
      <c r="E17" s="2" t="s">
        <v>2</v>
      </c>
      <c r="F17" s="2" t="s">
        <v>3</v>
      </c>
      <c r="G17" s="3" t="s">
        <v>1</v>
      </c>
      <c r="H17" s="13"/>
      <c r="I17" s="13"/>
      <c r="J17" s="13"/>
      <c r="K17" s="13"/>
    </row>
    <row r="18" spans="1:11" ht="15" thickBot="1">
      <c r="A18" s="4" t="s">
        <v>23</v>
      </c>
      <c r="B18" s="11">
        <v>6</v>
      </c>
      <c r="C18" s="11">
        <v>3</v>
      </c>
      <c r="D18" s="11">
        <v>9</v>
      </c>
      <c r="E18" s="11">
        <f>B18/D18</f>
        <v>0.66666666666666663</v>
      </c>
      <c r="F18" s="11">
        <f>C18/D18</f>
        <v>0.33333333333333331</v>
      </c>
      <c r="G18" s="6">
        <f>-E18*LOG(E18,2)-F18*LOG(F18,2)</f>
        <v>0.91829583405448956</v>
      </c>
      <c r="H18" s="13"/>
      <c r="I18" s="13"/>
      <c r="J18" s="13"/>
      <c r="K18" s="13"/>
    </row>
    <row r="20" spans="1:11" ht="15" thickBot="1"/>
    <row r="21" spans="1:11">
      <c r="A21" s="36" t="s">
        <v>27</v>
      </c>
      <c r="B21" s="37"/>
      <c r="C21" s="37"/>
      <c r="D21" s="37"/>
      <c r="E21" s="37"/>
      <c r="F21" s="37"/>
      <c r="G21" s="37"/>
      <c r="H21" s="37"/>
      <c r="I21" s="37"/>
      <c r="J21" s="38"/>
    </row>
    <row r="22" spans="1:11">
      <c r="A22" s="7"/>
      <c r="B22" s="39" t="s">
        <v>9</v>
      </c>
      <c r="C22" s="39"/>
      <c r="D22" s="39"/>
      <c r="E22" s="40" t="s">
        <v>10</v>
      </c>
      <c r="F22" s="40"/>
      <c r="G22" s="40"/>
      <c r="H22" s="39" t="s">
        <v>11</v>
      </c>
      <c r="I22" s="39"/>
      <c r="J22" s="42"/>
    </row>
    <row r="23" spans="1:11">
      <c r="A23" s="7"/>
      <c r="B23" s="8" t="s">
        <v>13</v>
      </c>
      <c r="C23" s="8" t="s">
        <v>14</v>
      </c>
      <c r="D23" s="8" t="s">
        <v>15</v>
      </c>
      <c r="E23" s="12">
        <v>3</v>
      </c>
      <c r="F23" s="12">
        <v>5</v>
      </c>
      <c r="G23" s="12">
        <v>7</v>
      </c>
      <c r="H23" s="8" t="s">
        <v>16</v>
      </c>
      <c r="I23" s="8" t="s">
        <v>17</v>
      </c>
      <c r="J23" s="9" t="s">
        <v>18</v>
      </c>
    </row>
    <row r="24" spans="1:11">
      <c r="A24" s="7" t="s">
        <v>21</v>
      </c>
      <c r="B24" s="8">
        <v>2</v>
      </c>
      <c r="C24" s="8">
        <v>1</v>
      </c>
      <c r="D24" s="8">
        <v>3</v>
      </c>
      <c r="E24" s="8">
        <v>2</v>
      </c>
      <c r="F24" s="8">
        <v>3</v>
      </c>
      <c r="G24" s="8">
        <v>1</v>
      </c>
      <c r="H24" s="8">
        <v>2</v>
      </c>
      <c r="I24" s="8">
        <v>2</v>
      </c>
      <c r="J24" s="9">
        <v>2</v>
      </c>
    </row>
    <row r="25" spans="1:11">
      <c r="A25" s="7" t="s">
        <v>22</v>
      </c>
      <c r="B25" s="8">
        <v>0</v>
      </c>
      <c r="C25" s="8">
        <v>2</v>
      </c>
      <c r="D25" s="8">
        <v>1</v>
      </c>
      <c r="E25" s="8">
        <v>2</v>
      </c>
      <c r="F25" s="8">
        <v>0</v>
      </c>
      <c r="G25" s="8">
        <v>1</v>
      </c>
      <c r="H25" s="8">
        <v>0</v>
      </c>
      <c r="I25" s="8">
        <v>1</v>
      </c>
      <c r="J25" s="9">
        <v>2</v>
      </c>
    </row>
    <row r="26" spans="1:11">
      <c r="A26" s="7" t="s">
        <v>0</v>
      </c>
      <c r="B26" s="8">
        <v>2</v>
      </c>
      <c r="C26" s="8">
        <f t="shared" ref="C26:G26" si="9">SUM(C24:C25)</f>
        <v>3</v>
      </c>
      <c r="D26" s="8">
        <f t="shared" si="9"/>
        <v>4</v>
      </c>
      <c r="E26" s="8">
        <f t="shared" si="9"/>
        <v>4</v>
      </c>
      <c r="F26" s="8">
        <f t="shared" si="9"/>
        <v>3</v>
      </c>
      <c r="G26" s="8">
        <f t="shared" si="9"/>
        <v>2</v>
      </c>
      <c r="H26" s="8">
        <f>SUM(H24:H25)</f>
        <v>2</v>
      </c>
      <c r="I26" s="8">
        <f>SUM(I24:I25)</f>
        <v>3</v>
      </c>
      <c r="J26" s="9">
        <f>SUM(J24:J25)</f>
        <v>4</v>
      </c>
    </row>
    <row r="27" spans="1:11">
      <c r="A27" s="7" t="s">
        <v>2</v>
      </c>
      <c r="B27" s="8">
        <f>B24/B26</f>
        <v>1</v>
      </c>
      <c r="C27" s="8">
        <f t="shared" ref="C27:G27" si="10">C24/C26</f>
        <v>0.33333333333333331</v>
      </c>
      <c r="D27" s="8">
        <f t="shared" si="10"/>
        <v>0.75</v>
      </c>
      <c r="E27" s="8">
        <f t="shared" si="10"/>
        <v>0.5</v>
      </c>
      <c r="F27" s="8">
        <f t="shared" si="10"/>
        <v>1</v>
      </c>
      <c r="G27" s="8">
        <f t="shared" si="10"/>
        <v>0.5</v>
      </c>
      <c r="H27" s="8">
        <f>H24/H26</f>
        <v>1</v>
      </c>
      <c r="I27" s="8">
        <f>I24/I26</f>
        <v>0.66666666666666663</v>
      </c>
      <c r="J27" s="9">
        <f>J24/J26</f>
        <v>0.5</v>
      </c>
    </row>
    <row r="28" spans="1:11">
      <c r="A28" s="7" t="s">
        <v>3</v>
      </c>
      <c r="B28" s="8">
        <f>B25/B26</f>
        <v>0</v>
      </c>
      <c r="C28" s="8">
        <f t="shared" ref="C28:G28" si="11">C25/C26</f>
        <v>0.66666666666666663</v>
      </c>
      <c r="D28" s="8">
        <f t="shared" si="11"/>
        <v>0.25</v>
      </c>
      <c r="E28" s="8">
        <f t="shared" si="11"/>
        <v>0.5</v>
      </c>
      <c r="F28" s="8">
        <f t="shared" si="11"/>
        <v>0</v>
      </c>
      <c r="G28" s="8">
        <f t="shared" si="11"/>
        <v>0.5</v>
      </c>
      <c r="H28" s="8">
        <f>H25/H26</f>
        <v>0</v>
      </c>
      <c r="I28" s="8">
        <f>I25/I26</f>
        <v>0.33333333333333331</v>
      </c>
      <c r="J28" s="9">
        <f>J25/J26</f>
        <v>0.5</v>
      </c>
    </row>
    <row r="29" spans="1:11">
      <c r="A29" s="7" t="s">
        <v>1</v>
      </c>
      <c r="B29" s="8">
        <f>-B27*LOG(B27,2)</f>
        <v>0</v>
      </c>
      <c r="C29" s="8">
        <f>-C27*LOG(C27,2)-C28*LOG(C28,2)</f>
        <v>0.91829583405448956</v>
      </c>
      <c r="D29" s="8">
        <f>-D27*LOG(D27,2)-D28*LOG(D28,2)</f>
        <v>0.81127812445913283</v>
      </c>
      <c r="E29" s="8">
        <f>-E28*LOG(E28,2)-E27*LOG(E27,2)</f>
        <v>1</v>
      </c>
      <c r="F29" s="8">
        <f>-F27*LOG(F27,2)</f>
        <v>0</v>
      </c>
      <c r="G29" s="8">
        <f t="shared" ref="G29" si="12">-G28*LOG(G28,2)-G27*LOG(G27,2)</f>
        <v>1</v>
      </c>
      <c r="H29" s="8">
        <f>-H27*LOG(H27,2)</f>
        <v>0</v>
      </c>
      <c r="I29" s="8">
        <f>-I27*LOG(I27,2)-I28*LOG(I28,2)</f>
        <v>0.91829583405448956</v>
      </c>
      <c r="J29" s="9">
        <f>-J27*LOG(J27,2)-J28*LOG(J28,2)</f>
        <v>1</v>
      </c>
    </row>
    <row r="30" spans="1:11">
      <c r="A30" s="7" t="s">
        <v>6</v>
      </c>
      <c r="B30" s="8">
        <f>B26/$D$18</f>
        <v>0.22222222222222221</v>
      </c>
      <c r="C30" s="8">
        <f t="shared" ref="C30:J30" si="13">C26/$D$18</f>
        <v>0.33333333333333331</v>
      </c>
      <c r="D30" s="8">
        <f t="shared" si="13"/>
        <v>0.44444444444444442</v>
      </c>
      <c r="E30" s="8">
        <f t="shared" si="13"/>
        <v>0.44444444444444442</v>
      </c>
      <c r="F30" s="8">
        <f t="shared" si="13"/>
        <v>0.33333333333333331</v>
      </c>
      <c r="G30" s="8">
        <f t="shared" si="13"/>
        <v>0.22222222222222221</v>
      </c>
      <c r="H30" s="8">
        <f>H26/$D$18</f>
        <v>0.22222222222222221</v>
      </c>
      <c r="I30" s="8">
        <f t="shared" si="13"/>
        <v>0.33333333333333331</v>
      </c>
      <c r="J30" s="9">
        <f t="shared" si="13"/>
        <v>0.44444444444444442</v>
      </c>
    </row>
    <row r="31" spans="1:11" ht="15" thickBot="1">
      <c r="A31" s="4" t="s">
        <v>7</v>
      </c>
      <c r="B31" s="32">
        <f>$G$18-SUMPRODUCT(B29:D29,B30:D30)</f>
        <v>0.25162916738782293</v>
      </c>
      <c r="C31" s="32"/>
      <c r="D31" s="32"/>
      <c r="E31" s="43">
        <f>$G$18-SUMPRODUCT(E29:G29,E30:G30)</f>
        <v>0.25162916738782293</v>
      </c>
      <c r="F31" s="43"/>
      <c r="G31" s="43"/>
      <c r="H31" s="43">
        <f>$G$18-SUMPRODUCT(H29:J29,H30:J30)</f>
        <v>0.16775277825854862</v>
      </c>
      <c r="I31" s="43"/>
      <c r="J31" s="45"/>
    </row>
    <row r="33" spans="1:11" ht="15" thickBot="1"/>
    <row r="34" spans="1:11">
      <c r="A34" s="1"/>
      <c r="B34" s="2" t="s">
        <v>21</v>
      </c>
      <c r="C34" s="2" t="s">
        <v>22</v>
      </c>
      <c r="D34" s="2" t="s">
        <v>0</v>
      </c>
      <c r="E34" s="2" t="s">
        <v>2</v>
      </c>
      <c r="F34" s="2" t="s">
        <v>3</v>
      </c>
      <c r="G34" s="3" t="s">
        <v>1</v>
      </c>
      <c r="H34" s="13"/>
      <c r="I34" s="13"/>
      <c r="J34" s="13"/>
      <c r="K34" s="13"/>
    </row>
    <row r="35" spans="1:11" ht="15" thickBot="1">
      <c r="A35" s="4" t="s">
        <v>24</v>
      </c>
      <c r="B35" s="11">
        <v>2</v>
      </c>
      <c r="C35" s="11">
        <v>0</v>
      </c>
      <c r="D35" s="11">
        <v>2</v>
      </c>
      <c r="E35" s="11">
        <f>B35/D35</f>
        <v>1</v>
      </c>
      <c r="F35" s="11">
        <f>C35/D35</f>
        <v>0</v>
      </c>
      <c r="G35" s="6">
        <f>-E35*LOG(E35,2)</f>
        <v>0</v>
      </c>
      <c r="H35" s="13"/>
      <c r="I35" s="13"/>
      <c r="J35" s="13"/>
      <c r="K35" s="13"/>
    </row>
    <row r="37" spans="1:11" ht="15" thickBot="1"/>
    <row r="38" spans="1:11">
      <c r="A38" s="1"/>
      <c r="B38" s="2" t="s">
        <v>21</v>
      </c>
      <c r="C38" s="2" t="s">
        <v>22</v>
      </c>
      <c r="D38" s="2" t="s">
        <v>0</v>
      </c>
      <c r="E38" s="2" t="s">
        <v>2</v>
      </c>
      <c r="F38" s="2" t="s">
        <v>3</v>
      </c>
      <c r="G38" s="3" t="s">
        <v>1</v>
      </c>
      <c r="H38" s="13"/>
      <c r="I38" s="13"/>
      <c r="J38" s="13"/>
      <c r="K38" s="13"/>
    </row>
    <row r="39" spans="1:11" ht="15" thickBot="1">
      <c r="A39" s="4" t="s">
        <v>25</v>
      </c>
      <c r="B39" s="11">
        <v>1</v>
      </c>
      <c r="C39" s="11">
        <v>2</v>
      </c>
      <c r="D39" s="11">
        <v>3</v>
      </c>
      <c r="E39" s="11">
        <f>B39/D39</f>
        <v>0.33333333333333331</v>
      </c>
      <c r="F39" s="11">
        <f>C39/D39</f>
        <v>0.66666666666666663</v>
      </c>
      <c r="G39" s="6">
        <f>-F39*LOG(F39,2)-E39*LOG(E39,2)</f>
        <v>0.91829583405448956</v>
      </c>
      <c r="H39" s="13"/>
      <c r="I39" s="13"/>
      <c r="J39" s="13"/>
      <c r="K39" s="13"/>
    </row>
    <row r="41" spans="1:11" ht="15" thickBot="1"/>
    <row r="42" spans="1:11">
      <c r="A42" s="36" t="s">
        <v>28</v>
      </c>
      <c r="B42" s="37"/>
      <c r="C42" s="37"/>
      <c r="D42" s="37"/>
      <c r="E42" s="37"/>
      <c r="F42" s="37"/>
      <c r="G42" s="38"/>
      <c r="H42" s="16"/>
      <c r="I42" s="16"/>
      <c r="J42" s="16"/>
    </row>
    <row r="43" spans="1:11">
      <c r="A43" s="7"/>
      <c r="B43" s="39" t="s">
        <v>11</v>
      </c>
      <c r="C43" s="39"/>
      <c r="D43" s="39"/>
      <c r="E43" s="40" t="s">
        <v>10</v>
      </c>
      <c r="F43" s="40"/>
      <c r="G43" s="41"/>
    </row>
    <row r="44" spans="1:11">
      <c r="A44" s="7"/>
      <c r="B44" s="8" t="s">
        <v>16</v>
      </c>
      <c r="C44" s="8" t="s">
        <v>17</v>
      </c>
      <c r="D44" s="8" t="s">
        <v>18</v>
      </c>
      <c r="E44" s="12">
        <v>3</v>
      </c>
      <c r="F44" s="12">
        <v>5</v>
      </c>
      <c r="G44" s="18">
        <v>7</v>
      </c>
    </row>
    <row r="45" spans="1:11">
      <c r="A45" s="7" t="s">
        <v>21</v>
      </c>
      <c r="B45" s="8">
        <v>1</v>
      </c>
      <c r="C45" s="8">
        <v>0</v>
      </c>
      <c r="D45" s="8">
        <v>0</v>
      </c>
      <c r="E45" s="8">
        <v>1</v>
      </c>
      <c r="F45" s="8">
        <v>0</v>
      </c>
      <c r="G45" s="9">
        <v>0</v>
      </c>
    </row>
    <row r="46" spans="1:11">
      <c r="A46" s="7" t="s">
        <v>22</v>
      </c>
      <c r="B46" s="8">
        <v>0</v>
      </c>
      <c r="C46" s="8">
        <v>0</v>
      </c>
      <c r="D46" s="8">
        <v>2</v>
      </c>
      <c r="E46" s="8">
        <v>1</v>
      </c>
      <c r="F46" s="8">
        <v>0</v>
      </c>
      <c r="G46" s="9">
        <v>1</v>
      </c>
    </row>
    <row r="47" spans="1:11">
      <c r="A47" s="7" t="s">
        <v>0</v>
      </c>
      <c r="B47" s="8">
        <f>SUM(B45:B46)</f>
        <v>1</v>
      </c>
      <c r="C47" s="8">
        <f>SUM(C45:C46)</f>
        <v>0</v>
      </c>
      <c r="D47" s="8">
        <f>SUM(D45:D46)</f>
        <v>2</v>
      </c>
      <c r="E47" s="8">
        <f t="shared" ref="E47:G47" si="14">SUM(E45:E46)</f>
        <v>2</v>
      </c>
      <c r="F47" s="8">
        <f>SUM(F45:F46)</f>
        <v>0</v>
      </c>
      <c r="G47" s="9">
        <f t="shared" si="14"/>
        <v>1</v>
      </c>
    </row>
    <row r="48" spans="1:11">
      <c r="A48" s="7" t="s">
        <v>2</v>
      </c>
      <c r="B48" s="8">
        <f>B45/B47</f>
        <v>1</v>
      </c>
      <c r="C48" s="8">
        <v>0</v>
      </c>
      <c r="D48" s="8">
        <f t="shared" ref="D48" si="15">D45/D47</f>
        <v>0</v>
      </c>
      <c r="E48" s="8">
        <f t="shared" ref="E48:G48" si="16">E45/E47</f>
        <v>0.5</v>
      </c>
      <c r="F48" s="8">
        <v>0</v>
      </c>
      <c r="G48" s="9">
        <f t="shared" si="16"/>
        <v>0</v>
      </c>
    </row>
    <row r="49" spans="1:11">
      <c r="A49" s="7" t="s">
        <v>3</v>
      </c>
      <c r="B49" s="8">
        <f>B46/B47</f>
        <v>0</v>
      </c>
      <c r="C49" s="8">
        <v>0</v>
      </c>
      <c r="D49" s="8">
        <f>D46/D47</f>
        <v>1</v>
      </c>
      <c r="E49" s="8">
        <f t="shared" ref="E49:G49" si="17">E46/E47</f>
        <v>0.5</v>
      </c>
      <c r="F49" s="8">
        <v>0</v>
      </c>
      <c r="G49" s="9">
        <f t="shared" si="17"/>
        <v>1</v>
      </c>
    </row>
    <row r="50" spans="1:11">
      <c r="A50" s="7" t="s">
        <v>1</v>
      </c>
      <c r="B50" s="8">
        <f>-B48*LOG(B48,2)</f>
        <v>0</v>
      </c>
      <c r="C50" s="8">
        <v>0</v>
      </c>
      <c r="D50" s="8">
        <f>-D49*LOG(D49,2)</f>
        <v>0</v>
      </c>
      <c r="E50" s="8">
        <f>-E49*LOG(E49,2)-E48*LOG(E48,2)</f>
        <v>1</v>
      </c>
      <c r="F50" s="8">
        <v>0</v>
      </c>
      <c r="G50" s="9">
        <f>-G49*LOG(G49,2)</f>
        <v>0</v>
      </c>
    </row>
    <row r="51" spans="1:11">
      <c r="A51" s="7" t="s">
        <v>6</v>
      </c>
      <c r="B51" s="8">
        <f>B47/$D$39</f>
        <v>0.33333333333333331</v>
      </c>
      <c r="C51" s="8">
        <f t="shared" ref="C51:G51" si="18">C47/$D$39</f>
        <v>0</v>
      </c>
      <c r="D51" s="8">
        <f t="shared" si="18"/>
        <v>0.66666666666666663</v>
      </c>
      <c r="E51" s="8">
        <f t="shared" si="18"/>
        <v>0.66666666666666663</v>
      </c>
      <c r="F51" s="8">
        <f t="shared" si="18"/>
        <v>0</v>
      </c>
      <c r="G51" s="9">
        <f t="shared" si="18"/>
        <v>0.33333333333333331</v>
      </c>
    </row>
    <row r="52" spans="1:11" ht="15" thickBot="1">
      <c r="A52" s="4" t="s">
        <v>7</v>
      </c>
      <c r="B52" s="32">
        <f>$G$39-SUMPRODUCT(B50:D50,B51:D51)</f>
        <v>0.91829583405448956</v>
      </c>
      <c r="C52" s="32"/>
      <c r="D52" s="32"/>
      <c r="E52" s="43">
        <f>$G$18-SUMPRODUCT(E50:G50,E51:G51)</f>
        <v>0.25162916738782293</v>
      </c>
      <c r="F52" s="43"/>
      <c r="G52" s="45"/>
    </row>
    <row r="54" spans="1:11" ht="15" thickBot="1"/>
    <row r="55" spans="1:11">
      <c r="A55" s="1"/>
      <c r="B55" s="2" t="s">
        <v>21</v>
      </c>
      <c r="C55" s="2" t="s">
        <v>22</v>
      </c>
      <c r="D55" s="2" t="s">
        <v>0</v>
      </c>
      <c r="E55" s="2" t="s">
        <v>2</v>
      </c>
      <c r="F55" s="2" t="s">
        <v>3</v>
      </c>
      <c r="G55" s="3" t="s">
        <v>1</v>
      </c>
      <c r="H55" s="13"/>
      <c r="I55" s="13"/>
      <c r="J55" s="13"/>
      <c r="K55" s="13"/>
    </row>
    <row r="56" spans="1:11" ht="15" thickBot="1">
      <c r="A56" s="4" t="s">
        <v>26</v>
      </c>
      <c r="B56" s="11">
        <v>3</v>
      </c>
      <c r="C56" s="11">
        <v>1</v>
      </c>
      <c r="D56" s="11">
        <v>4</v>
      </c>
      <c r="E56" s="11">
        <f>B56/D56</f>
        <v>0.75</v>
      </c>
      <c r="F56" s="11">
        <f>C56/D56</f>
        <v>0.25</v>
      </c>
      <c r="G56" s="6">
        <f>-F56*LOG(F56,2)-E56*LOG(E56,2)</f>
        <v>0.81127812445913283</v>
      </c>
      <c r="H56" s="13"/>
      <c r="I56" s="13"/>
      <c r="J56" s="13"/>
      <c r="K56" s="13"/>
    </row>
    <row r="58" spans="1:11" ht="15" thickBot="1"/>
    <row r="59" spans="1:11">
      <c r="A59" s="36" t="s">
        <v>29</v>
      </c>
      <c r="B59" s="37"/>
      <c r="C59" s="37"/>
      <c r="D59" s="37"/>
      <c r="E59" s="37"/>
      <c r="F59" s="37"/>
      <c r="G59" s="38"/>
      <c r="H59" s="16"/>
      <c r="I59" s="16"/>
      <c r="J59" s="16"/>
    </row>
    <row r="60" spans="1:11">
      <c r="A60" s="7"/>
      <c r="B60" s="39" t="s">
        <v>11</v>
      </c>
      <c r="C60" s="39"/>
      <c r="D60" s="39"/>
      <c r="E60" s="40" t="s">
        <v>10</v>
      </c>
      <c r="F60" s="40"/>
      <c r="G60" s="41"/>
    </row>
    <row r="61" spans="1:11">
      <c r="A61" s="7"/>
      <c r="B61" s="8" t="s">
        <v>16</v>
      </c>
      <c r="C61" s="8" t="s">
        <v>17</v>
      </c>
      <c r="D61" s="8" t="s">
        <v>18</v>
      </c>
      <c r="E61" s="12">
        <v>3</v>
      </c>
      <c r="F61" s="12">
        <v>5</v>
      </c>
      <c r="G61" s="18">
        <v>7</v>
      </c>
    </row>
    <row r="62" spans="1:11">
      <c r="A62" s="7" t="s">
        <v>21</v>
      </c>
      <c r="B62" s="8">
        <v>0</v>
      </c>
      <c r="C62" s="8">
        <v>1</v>
      </c>
      <c r="D62" s="8">
        <v>2</v>
      </c>
      <c r="E62" s="8">
        <v>0</v>
      </c>
      <c r="F62" s="8">
        <v>2</v>
      </c>
      <c r="G62" s="9">
        <v>1</v>
      </c>
    </row>
    <row r="63" spans="1:11">
      <c r="A63" s="7" t="s">
        <v>22</v>
      </c>
      <c r="B63" s="8">
        <v>0</v>
      </c>
      <c r="C63" s="8">
        <v>1</v>
      </c>
      <c r="D63" s="8">
        <v>0</v>
      </c>
      <c r="E63" s="8">
        <v>1</v>
      </c>
      <c r="F63" s="8">
        <v>0</v>
      </c>
      <c r="G63" s="9">
        <v>0</v>
      </c>
    </row>
    <row r="64" spans="1:11">
      <c r="A64" s="7" t="s">
        <v>0</v>
      </c>
      <c r="B64" s="8">
        <v>0</v>
      </c>
      <c r="C64" s="8">
        <f>SUM(C62:C63)</f>
        <v>2</v>
      </c>
      <c r="D64" s="8">
        <f>SUM(D62:D63)</f>
        <v>2</v>
      </c>
      <c r="E64" s="8">
        <f t="shared" ref="E64" si="19">SUM(E62:E63)</f>
        <v>1</v>
      </c>
      <c r="F64" s="8">
        <f>SUM(F62:F63)</f>
        <v>2</v>
      </c>
      <c r="G64" s="9">
        <f t="shared" ref="G64" si="20">SUM(G62:G63)</f>
        <v>1</v>
      </c>
    </row>
    <row r="65" spans="1:11">
      <c r="A65" s="7" t="s">
        <v>2</v>
      </c>
      <c r="B65" s="8">
        <v>0</v>
      </c>
      <c r="C65" s="8">
        <f>C62/C64</f>
        <v>0.5</v>
      </c>
      <c r="D65" s="8">
        <f t="shared" ref="D65:E65" si="21">D62/D64</f>
        <v>1</v>
      </c>
      <c r="E65" s="8">
        <f t="shared" si="21"/>
        <v>0</v>
      </c>
      <c r="F65" s="8">
        <v>0</v>
      </c>
      <c r="G65" s="9">
        <f t="shared" ref="G65" si="22">G62/G64</f>
        <v>1</v>
      </c>
    </row>
    <row r="66" spans="1:11">
      <c r="A66" s="7" t="s">
        <v>3</v>
      </c>
      <c r="B66" s="8">
        <v>0</v>
      </c>
      <c r="C66" s="8">
        <f>C63/C64</f>
        <v>0.5</v>
      </c>
      <c r="D66" s="8">
        <f>D63/D64</f>
        <v>0</v>
      </c>
      <c r="E66" s="8">
        <f t="shared" ref="E66" si="23">E63/E64</f>
        <v>1</v>
      </c>
      <c r="F66" s="8">
        <v>0</v>
      </c>
      <c r="G66" s="9">
        <f t="shared" ref="G66" si="24">G63/G64</f>
        <v>0</v>
      </c>
    </row>
    <row r="67" spans="1:11">
      <c r="A67" s="7" t="s">
        <v>1</v>
      </c>
      <c r="B67" s="8">
        <v>0</v>
      </c>
      <c r="C67" s="8">
        <f>-C65*LOG(C65,2)-C66*LOG(C66,2)</f>
        <v>1</v>
      </c>
      <c r="D67" s="8">
        <f>-D65*LOG(D65,2)</f>
        <v>0</v>
      </c>
      <c r="E67" s="8">
        <f>-E66*LOG(E66,2)</f>
        <v>0</v>
      </c>
      <c r="F67" s="8">
        <v>0</v>
      </c>
      <c r="G67" s="9">
        <f>-G65*LOG(G65,2)</f>
        <v>0</v>
      </c>
    </row>
    <row r="68" spans="1:11">
      <c r="A68" s="7" t="s">
        <v>6</v>
      </c>
      <c r="B68" s="8">
        <v>0</v>
      </c>
      <c r="C68" s="8">
        <f>C64/$D$56</f>
        <v>0.5</v>
      </c>
      <c r="D68" s="8">
        <f>D64/$D$56</f>
        <v>0.5</v>
      </c>
      <c r="E68" s="8">
        <f t="shared" ref="E68:G68" si="25">E64/$D$39</f>
        <v>0.33333333333333331</v>
      </c>
      <c r="F68" s="8">
        <f t="shared" si="25"/>
        <v>0.66666666666666663</v>
      </c>
      <c r="G68" s="9">
        <f t="shared" si="25"/>
        <v>0.33333333333333331</v>
      </c>
    </row>
    <row r="69" spans="1:11" ht="15" thickBot="1">
      <c r="A69" s="4" t="s">
        <v>7</v>
      </c>
      <c r="B69" s="31">
        <f>$G$56-SUMPRODUCT(B67:D67,B68:D68)</f>
        <v>0.31127812445913283</v>
      </c>
      <c r="C69" s="31"/>
      <c r="D69" s="31"/>
      <c r="E69" s="32">
        <f>$G$56-SUMPRODUCT(E67:G67,E68:G68)</f>
        <v>0.81127812445913283</v>
      </c>
      <c r="F69" s="32"/>
      <c r="G69" s="33"/>
    </row>
    <row r="71" spans="1:11" ht="15" thickBot="1"/>
    <row r="72" spans="1:11">
      <c r="A72" s="1"/>
      <c r="B72" s="2" t="s">
        <v>21</v>
      </c>
      <c r="C72" s="2" t="s">
        <v>22</v>
      </c>
      <c r="D72" s="2" t="s">
        <v>0</v>
      </c>
      <c r="E72" s="2" t="s">
        <v>2</v>
      </c>
      <c r="F72" s="2" t="s">
        <v>3</v>
      </c>
      <c r="G72" s="3" t="s">
        <v>1</v>
      </c>
      <c r="H72" s="13"/>
      <c r="I72" s="13"/>
      <c r="J72" s="13"/>
      <c r="K72" s="13"/>
    </row>
    <row r="73" spans="1:11" ht="15" thickBot="1">
      <c r="A73" s="4" t="s">
        <v>30</v>
      </c>
      <c r="B73" s="11">
        <v>1</v>
      </c>
      <c r="C73" s="11">
        <v>5</v>
      </c>
      <c r="D73" s="11">
        <v>6</v>
      </c>
      <c r="E73" s="11">
        <f>B73/D73</f>
        <v>0.16666666666666666</v>
      </c>
      <c r="F73" s="11">
        <f>C73/D73</f>
        <v>0.83333333333333337</v>
      </c>
      <c r="G73" s="6">
        <f>-E73*LOG(E73,2)-F73*LOG(F73,2)</f>
        <v>0.65002242164835411</v>
      </c>
      <c r="H73" s="13"/>
      <c r="I73" s="13"/>
      <c r="J73" s="13"/>
      <c r="K73" s="13"/>
    </row>
    <row r="75" spans="1:11" ht="15" thickBot="1"/>
    <row r="76" spans="1:11">
      <c r="A76" s="36" t="s">
        <v>31</v>
      </c>
      <c r="B76" s="37"/>
      <c r="C76" s="37"/>
      <c r="D76" s="37"/>
      <c r="E76" s="37"/>
      <c r="F76" s="37"/>
      <c r="G76" s="37"/>
      <c r="H76" s="37"/>
      <c r="I76" s="37"/>
      <c r="J76" s="38"/>
    </row>
    <row r="77" spans="1:11">
      <c r="A77" s="7"/>
      <c r="B77" s="39" t="s">
        <v>9</v>
      </c>
      <c r="C77" s="39"/>
      <c r="D77" s="39"/>
      <c r="E77" s="40" t="s">
        <v>10</v>
      </c>
      <c r="F77" s="40"/>
      <c r="G77" s="40"/>
      <c r="H77" s="39" t="s">
        <v>11</v>
      </c>
      <c r="I77" s="39"/>
      <c r="J77" s="42"/>
    </row>
    <row r="78" spans="1:11">
      <c r="A78" s="7"/>
      <c r="B78" s="8" t="s">
        <v>13</v>
      </c>
      <c r="C78" s="8" t="s">
        <v>14</v>
      </c>
      <c r="D78" s="8" t="s">
        <v>15</v>
      </c>
      <c r="E78" s="12">
        <v>3</v>
      </c>
      <c r="F78" s="12">
        <v>5</v>
      </c>
      <c r="G78" s="12">
        <v>7</v>
      </c>
      <c r="H78" s="8" t="s">
        <v>16</v>
      </c>
      <c r="I78" s="8" t="s">
        <v>17</v>
      </c>
      <c r="J78" s="9" t="s">
        <v>18</v>
      </c>
    </row>
    <row r="79" spans="1:11">
      <c r="A79" s="7" t="s">
        <v>21</v>
      </c>
      <c r="B79" s="8">
        <v>0</v>
      </c>
      <c r="C79" s="8">
        <v>1</v>
      </c>
      <c r="D79" s="8">
        <v>0</v>
      </c>
      <c r="E79" s="8">
        <v>0</v>
      </c>
      <c r="F79" s="8">
        <v>0</v>
      </c>
      <c r="G79" s="8">
        <v>1</v>
      </c>
      <c r="H79" s="8">
        <v>0</v>
      </c>
      <c r="I79" s="8">
        <v>0</v>
      </c>
      <c r="J79" s="9">
        <v>1</v>
      </c>
    </row>
    <row r="80" spans="1:11">
      <c r="A80" s="7" t="s">
        <v>22</v>
      </c>
      <c r="B80" s="8">
        <v>3</v>
      </c>
      <c r="C80" s="8">
        <v>1</v>
      </c>
      <c r="D80" s="8">
        <v>1</v>
      </c>
      <c r="E80" s="8">
        <v>1</v>
      </c>
      <c r="F80" s="8">
        <v>3</v>
      </c>
      <c r="G80" s="8">
        <v>1</v>
      </c>
      <c r="H80" s="8">
        <v>2</v>
      </c>
      <c r="I80" s="8">
        <v>2</v>
      </c>
      <c r="J80" s="9">
        <v>1</v>
      </c>
    </row>
    <row r="81" spans="1:11">
      <c r="A81" s="7" t="s">
        <v>0</v>
      </c>
      <c r="B81" s="8">
        <f>SUM(B79:B80)</f>
        <v>3</v>
      </c>
      <c r="C81" s="8">
        <f t="shared" ref="C81:G81" si="26">SUM(C79:C80)</f>
        <v>2</v>
      </c>
      <c r="D81" s="8">
        <f t="shared" si="26"/>
        <v>1</v>
      </c>
      <c r="E81" s="8">
        <f t="shared" si="26"/>
        <v>1</v>
      </c>
      <c r="F81" s="8">
        <f t="shared" si="26"/>
        <v>3</v>
      </c>
      <c r="G81" s="8">
        <f t="shared" si="26"/>
        <v>2</v>
      </c>
      <c r="H81" s="8">
        <f>SUM(H79:H80)</f>
        <v>2</v>
      </c>
      <c r="I81" s="8">
        <f>SUM(I79:I80)</f>
        <v>2</v>
      </c>
      <c r="J81" s="9">
        <f>SUM(J79:J80)</f>
        <v>2</v>
      </c>
    </row>
    <row r="82" spans="1:11">
      <c r="A82" s="7" t="s">
        <v>2</v>
      </c>
      <c r="B82" s="8">
        <f>B79/B81</f>
        <v>0</v>
      </c>
      <c r="C82" s="8">
        <f t="shared" ref="C82:G82" si="27">C79/C81</f>
        <v>0.5</v>
      </c>
      <c r="D82" s="8">
        <f t="shared" si="27"/>
        <v>0</v>
      </c>
      <c r="E82" s="8">
        <f t="shared" si="27"/>
        <v>0</v>
      </c>
      <c r="F82" s="8">
        <f t="shared" si="27"/>
        <v>0</v>
      </c>
      <c r="G82" s="8">
        <f t="shared" si="27"/>
        <v>0.5</v>
      </c>
      <c r="H82" s="8">
        <f>H79/H81</f>
        <v>0</v>
      </c>
      <c r="I82" s="8">
        <f>I79/I81</f>
        <v>0</v>
      </c>
      <c r="J82" s="9">
        <f>J79/J81</f>
        <v>0.5</v>
      </c>
    </row>
    <row r="83" spans="1:11">
      <c r="A83" s="7" t="s">
        <v>3</v>
      </c>
      <c r="B83" s="8">
        <f>B80/B81</f>
        <v>1</v>
      </c>
      <c r="C83" s="8">
        <f t="shared" ref="C83:G83" si="28">C80/C81</f>
        <v>0.5</v>
      </c>
      <c r="D83" s="8">
        <f t="shared" si="28"/>
        <v>1</v>
      </c>
      <c r="E83" s="8">
        <f t="shared" si="28"/>
        <v>1</v>
      </c>
      <c r="F83" s="8">
        <f t="shared" si="28"/>
        <v>1</v>
      </c>
      <c r="G83" s="8">
        <f t="shared" si="28"/>
        <v>0.5</v>
      </c>
      <c r="H83" s="8">
        <f>H80/H81</f>
        <v>1</v>
      </c>
      <c r="I83" s="8">
        <f>I80/I81</f>
        <v>1</v>
      </c>
      <c r="J83" s="9">
        <f>J80/J81</f>
        <v>0.5</v>
      </c>
    </row>
    <row r="84" spans="1:11">
      <c r="A84" s="7" t="s">
        <v>1</v>
      </c>
      <c r="B84" s="8">
        <f>-B83*LOG(B83,2)</f>
        <v>0</v>
      </c>
      <c r="C84" s="8">
        <f>-C82*LOG(C82,2)-C83*LOG(C83,2)</f>
        <v>1</v>
      </c>
      <c r="D84" s="8">
        <f>-D83*LOG(D83,2)</f>
        <v>0</v>
      </c>
      <c r="E84" s="8">
        <f t="shared" ref="E84:I84" si="29">-E83*LOG(E83,2)</f>
        <v>0</v>
      </c>
      <c r="F84" s="8">
        <f t="shared" si="29"/>
        <v>0</v>
      </c>
      <c r="G84" s="8">
        <f t="shared" ref="G84" si="30">-G83*LOG(G83,2)-G82*LOG(G82,2)</f>
        <v>1</v>
      </c>
      <c r="H84" s="8">
        <f t="shared" si="29"/>
        <v>0</v>
      </c>
      <c r="I84" s="8">
        <f t="shared" si="29"/>
        <v>0</v>
      </c>
      <c r="J84" s="9">
        <f>-J82*LOG(J82,2)-J83*LOG(J83,2)</f>
        <v>1</v>
      </c>
    </row>
    <row r="85" spans="1:11">
      <c r="A85" s="7" t="s">
        <v>6</v>
      </c>
      <c r="B85" s="8">
        <f>B81/$D$73</f>
        <v>0.5</v>
      </c>
      <c r="C85" s="8">
        <f t="shared" ref="C85:J85" si="31">C81/$D$73</f>
        <v>0.33333333333333331</v>
      </c>
      <c r="D85" s="8">
        <f t="shared" si="31"/>
        <v>0.16666666666666666</v>
      </c>
      <c r="E85" s="8">
        <f t="shared" si="31"/>
        <v>0.16666666666666666</v>
      </c>
      <c r="F85" s="8">
        <f t="shared" si="31"/>
        <v>0.5</v>
      </c>
      <c r="G85" s="8">
        <f t="shared" si="31"/>
        <v>0.33333333333333331</v>
      </c>
      <c r="H85" s="8">
        <f t="shared" si="31"/>
        <v>0.33333333333333331</v>
      </c>
      <c r="I85" s="8">
        <f t="shared" si="31"/>
        <v>0.33333333333333331</v>
      </c>
      <c r="J85" s="8">
        <f t="shared" si="31"/>
        <v>0.33333333333333331</v>
      </c>
    </row>
    <row r="86" spans="1:11" ht="15" thickBot="1">
      <c r="A86" s="4" t="s">
        <v>7</v>
      </c>
      <c r="B86" s="32">
        <f>$G$73-SUMPRODUCT(B84:D84,B85:D85)</f>
        <v>0.31668908831502079</v>
      </c>
      <c r="C86" s="32"/>
      <c r="D86" s="32"/>
      <c r="E86" s="31">
        <f>$G$73-SUMPRODUCT(E84:G84,E85:G85)</f>
        <v>0.31668908831502079</v>
      </c>
      <c r="F86" s="31"/>
      <c r="G86" s="31"/>
      <c r="H86" s="31">
        <f>$G$73-SUMPRODUCT(H84:J84,H85:J85)</f>
        <v>0.31668908831502079</v>
      </c>
      <c r="I86" s="31"/>
      <c r="J86" s="31"/>
    </row>
    <row r="88" spans="1:11" ht="15" thickBot="1"/>
    <row r="89" spans="1:11">
      <c r="A89" s="1"/>
      <c r="B89" s="2" t="s">
        <v>21</v>
      </c>
      <c r="C89" s="2" t="s">
        <v>22</v>
      </c>
      <c r="D89" s="2" t="s">
        <v>0</v>
      </c>
      <c r="E89" s="2" t="s">
        <v>2</v>
      </c>
      <c r="F89" s="2" t="s">
        <v>3</v>
      </c>
      <c r="G89" s="3" t="s">
        <v>1</v>
      </c>
      <c r="H89" s="13"/>
      <c r="I89" s="13"/>
      <c r="J89" s="13"/>
      <c r="K89" s="13"/>
    </row>
    <row r="90" spans="1:11" ht="15" thickBot="1">
      <c r="A90" s="4" t="s">
        <v>32</v>
      </c>
      <c r="B90" s="11">
        <v>3</v>
      </c>
      <c r="C90" s="11">
        <v>0</v>
      </c>
      <c r="D90" s="11">
        <v>3</v>
      </c>
      <c r="E90" s="11">
        <f>B90/D90</f>
        <v>1</v>
      </c>
      <c r="F90" s="11">
        <f>C90/D90</f>
        <v>0</v>
      </c>
      <c r="G90" s="6">
        <f>-E90*LOG(E90,2)</f>
        <v>0</v>
      </c>
      <c r="H90" s="13"/>
      <c r="I90" s="13"/>
      <c r="J90" s="13"/>
      <c r="K90" s="13"/>
    </row>
    <row r="92" spans="1:11" ht="15" thickBot="1"/>
    <row r="93" spans="1:11">
      <c r="A93" s="1"/>
      <c r="B93" s="2" t="s">
        <v>21</v>
      </c>
      <c r="C93" s="2" t="s">
        <v>22</v>
      </c>
      <c r="D93" s="2" t="s">
        <v>0</v>
      </c>
      <c r="E93" s="2" t="s">
        <v>2</v>
      </c>
      <c r="F93" s="2" t="s">
        <v>3</v>
      </c>
      <c r="G93" s="3" t="s">
        <v>1</v>
      </c>
      <c r="H93" s="13"/>
      <c r="I93" s="13"/>
      <c r="J93" s="13"/>
      <c r="K93" s="13"/>
    </row>
    <row r="94" spans="1:11" ht="15" thickBot="1">
      <c r="A94" s="4" t="s">
        <v>33</v>
      </c>
      <c r="B94" s="11">
        <v>1</v>
      </c>
      <c r="C94" s="11">
        <v>1</v>
      </c>
      <c r="D94" s="11">
        <v>2</v>
      </c>
      <c r="E94" s="11">
        <f>B94/D94</f>
        <v>0.5</v>
      </c>
      <c r="F94" s="11">
        <f>C94/D94</f>
        <v>0.5</v>
      </c>
      <c r="G94" s="6">
        <f>-F94*LOG(F94,2)-E94*LOG(E94,2)</f>
        <v>1</v>
      </c>
      <c r="H94" s="13"/>
      <c r="I94" s="13"/>
      <c r="J94" s="13"/>
      <c r="K94" s="13"/>
    </row>
    <row r="96" spans="1:11" ht="15" thickBot="1"/>
    <row r="97" spans="1:11">
      <c r="A97" s="36" t="s">
        <v>34</v>
      </c>
      <c r="B97" s="37"/>
      <c r="C97" s="37"/>
      <c r="D97" s="37"/>
      <c r="E97" s="37"/>
      <c r="F97" s="37"/>
      <c r="G97" s="38"/>
      <c r="H97" s="16"/>
      <c r="I97" s="16"/>
      <c r="J97" s="16"/>
    </row>
    <row r="98" spans="1:11">
      <c r="A98" s="7"/>
      <c r="B98" s="39" t="s">
        <v>11</v>
      </c>
      <c r="C98" s="39"/>
      <c r="D98" s="39"/>
      <c r="E98" s="40" t="s">
        <v>10</v>
      </c>
      <c r="F98" s="40"/>
      <c r="G98" s="41"/>
    </row>
    <row r="99" spans="1:11">
      <c r="A99" s="7"/>
      <c r="B99" s="8" t="s">
        <v>16</v>
      </c>
      <c r="C99" s="8" t="s">
        <v>17</v>
      </c>
      <c r="D99" s="8" t="s">
        <v>18</v>
      </c>
      <c r="E99" s="12">
        <v>3</v>
      </c>
      <c r="F99" s="12">
        <v>5</v>
      </c>
      <c r="G99" s="18">
        <v>7</v>
      </c>
    </row>
    <row r="100" spans="1:11">
      <c r="A100" s="7" t="s">
        <v>21</v>
      </c>
      <c r="B100" s="8">
        <v>0</v>
      </c>
      <c r="C100" s="8">
        <v>0</v>
      </c>
      <c r="D100" s="8">
        <v>1</v>
      </c>
      <c r="E100" s="8">
        <v>0</v>
      </c>
      <c r="F100" s="8">
        <v>0</v>
      </c>
      <c r="G100" s="9">
        <v>1</v>
      </c>
    </row>
    <row r="101" spans="1:11">
      <c r="A101" s="7" t="s">
        <v>22</v>
      </c>
      <c r="B101" s="8">
        <v>0</v>
      </c>
      <c r="C101" s="8">
        <v>1</v>
      </c>
      <c r="D101" s="8">
        <v>0</v>
      </c>
      <c r="E101" s="8">
        <v>0</v>
      </c>
      <c r="F101" s="8">
        <v>1</v>
      </c>
      <c r="G101" s="9">
        <v>0</v>
      </c>
    </row>
    <row r="102" spans="1:11">
      <c r="A102" s="7" t="s">
        <v>0</v>
      </c>
      <c r="B102" s="8">
        <v>0</v>
      </c>
      <c r="C102" s="8">
        <f>SUM(C100:C101)</f>
        <v>1</v>
      </c>
      <c r="D102" s="8">
        <f>SUM(D100:D101)</f>
        <v>1</v>
      </c>
      <c r="E102" s="8">
        <v>0</v>
      </c>
      <c r="F102" s="8">
        <f>SUM(F100:F101)</f>
        <v>1</v>
      </c>
      <c r="G102" s="9">
        <f>SUM(G100:G101)</f>
        <v>1</v>
      </c>
    </row>
    <row r="103" spans="1:11">
      <c r="A103" s="7" t="s">
        <v>2</v>
      </c>
      <c r="B103" s="8">
        <v>0</v>
      </c>
      <c r="C103" s="8">
        <f t="shared" ref="C103:G103" si="32">C100/C102</f>
        <v>0</v>
      </c>
      <c r="D103" s="8">
        <f t="shared" si="32"/>
        <v>1</v>
      </c>
      <c r="E103" s="8">
        <v>0</v>
      </c>
      <c r="F103" s="8">
        <f t="shared" si="32"/>
        <v>0</v>
      </c>
      <c r="G103" s="9">
        <f t="shared" si="32"/>
        <v>1</v>
      </c>
    </row>
    <row r="104" spans="1:11">
      <c r="A104" s="7" t="s">
        <v>3</v>
      </c>
      <c r="B104" s="8">
        <v>0</v>
      </c>
      <c r="C104" s="8">
        <f>C101/C102</f>
        <v>1</v>
      </c>
      <c r="D104" s="8">
        <f>D101/D102</f>
        <v>0</v>
      </c>
      <c r="E104" s="8">
        <v>0</v>
      </c>
      <c r="F104" s="8">
        <f>F101/F102</f>
        <v>1</v>
      </c>
      <c r="G104" s="9">
        <f>G101/G102</f>
        <v>0</v>
      </c>
    </row>
    <row r="105" spans="1:11">
      <c r="A105" s="7" t="s">
        <v>1</v>
      </c>
      <c r="B105" s="8">
        <v>0</v>
      </c>
      <c r="C105" s="8">
        <f>-C104*LOG(C104,2)</f>
        <v>0</v>
      </c>
      <c r="D105" s="8">
        <f>-D103*LOG(D103,2)</f>
        <v>0</v>
      </c>
      <c r="E105" s="8">
        <v>0</v>
      </c>
      <c r="F105" s="8">
        <f>-F104*LOG(F104,2)</f>
        <v>0</v>
      </c>
      <c r="G105" s="9">
        <f>-G103*LOG(G103,2)</f>
        <v>0</v>
      </c>
    </row>
    <row r="106" spans="1:11">
      <c r="A106" s="7" t="s">
        <v>6</v>
      </c>
      <c r="B106" s="8">
        <f>B102/$D$39</f>
        <v>0</v>
      </c>
      <c r="C106" s="8">
        <f>C102/$D$94</f>
        <v>0.5</v>
      </c>
      <c r="D106" s="8">
        <f>D102/$D$94</f>
        <v>0.5</v>
      </c>
      <c r="E106" s="8">
        <v>0</v>
      </c>
      <c r="F106" s="8">
        <f>F102/$D$94</f>
        <v>0.5</v>
      </c>
      <c r="G106" s="9">
        <f>G102/$D$94</f>
        <v>0.5</v>
      </c>
    </row>
    <row r="107" spans="1:11" ht="15" thickBot="1">
      <c r="A107" s="4" t="s">
        <v>7</v>
      </c>
      <c r="B107" s="31">
        <f>$G$94-SUMPRODUCT(B105:D105,B106:D106)</f>
        <v>1</v>
      </c>
      <c r="C107" s="31"/>
      <c r="D107" s="31"/>
      <c r="E107" s="32">
        <f>$G$94-SUMPRODUCT(E105:G105,E106:G106)</f>
        <v>1</v>
      </c>
      <c r="F107" s="32"/>
      <c r="G107" s="33"/>
    </row>
    <row r="109" spans="1:11" ht="15" thickBot="1"/>
    <row r="110" spans="1:11">
      <c r="A110" s="1"/>
      <c r="B110" s="2" t="s">
        <v>21</v>
      </c>
      <c r="C110" s="2" t="s">
        <v>22</v>
      </c>
      <c r="D110" s="2" t="s">
        <v>0</v>
      </c>
      <c r="E110" s="2" t="s">
        <v>2</v>
      </c>
      <c r="F110" s="2" t="s">
        <v>3</v>
      </c>
      <c r="G110" s="3" t="s">
        <v>1</v>
      </c>
      <c r="H110" s="13"/>
      <c r="I110" s="13"/>
      <c r="J110" s="13"/>
      <c r="K110" s="13"/>
    </row>
    <row r="111" spans="1:11" ht="15" thickBot="1">
      <c r="A111" s="4" t="s">
        <v>35</v>
      </c>
      <c r="B111" s="11">
        <v>0</v>
      </c>
      <c r="C111" s="11">
        <v>1</v>
      </c>
      <c r="D111" s="11">
        <v>1</v>
      </c>
      <c r="E111" s="11">
        <f>B111/D111</f>
        <v>0</v>
      </c>
      <c r="F111" s="11">
        <f>C111/D111</f>
        <v>1</v>
      </c>
      <c r="G111" s="6">
        <f>-F111*LOG(F111,2)</f>
        <v>0</v>
      </c>
      <c r="H111" s="13"/>
      <c r="I111" s="13"/>
      <c r="J111" s="13"/>
      <c r="K111" s="13"/>
    </row>
    <row r="113" spans="1:12" s="19" customFormat="1"/>
    <row r="114" spans="1:12" s="19" customFormat="1"/>
    <row r="116" spans="1:12" ht="15" thickBot="1"/>
    <row r="117" spans="1:12" s="20" customFormat="1">
      <c r="A117" s="22"/>
      <c r="B117" s="23" t="s">
        <v>0</v>
      </c>
    </row>
    <row r="118" spans="1:12" s="20" customFormat="1" ht="15" thickBot="1">
      <c r="A118" s="21" t="s">
        <v>8</v>
      </c>
      <c r="B118" s="24">
        <v>15</v>
      </c>
    </row>
    <row r="119" spans="1:12" s="20" customFormat="1"/>
    <row r="120" spans="1:12" ht="15" thickBot="1"/>
    <row r="121" spans="1:12">
      <c r="A121" s="1"/>
      <c r="B121" s="37" t="s">
        <v>9</v>
      </c>
      <c r="C121" s="37"/>
      <c r="D121" s="37"/>
      <c r="E121" s="44" t="s">
        <v>10</v>
      </c>
      <c r="F121" s="44"/>
      <c r="G121" s="44"/>
      <c r="H121" s="37" t="s">
        <v>11</v>
      </c>
      <c r="I121" s="37"/>
      <c r="J121" s="37"/>
      <c r="K121" s="37" t="s">
        <v>12</v>
      </c>
      <c r="L121" s="38"/>
    </row>
    <row r="122" spans="1:12">
      <c r="A122" s="7"/>
      <c r="B122" s="8" t="s">
        <v>13</v>
      </c>
      <c r="C122" s="8" t="s">
        <v>14</v>
      </c>
      <c r="D122" s="8" t="s">
        <v>15</v>
      </c>
      <c r="E122" s="12">
        <v>3</v>
      </c>
      <c r="F122" s="12">
        <v>5</v>
      </c>
      <c r="G122" s="12">
        <v>7</v>
      </c>
      <c r="H122" s="8" t="s">
        <v>16</v>
      </c>
      <c r="I122" s="8" t="s">
        <v>17</v>
      </c>
      <c r="J122" s="8" t="s">
        <v>18</v>
      </c>
      <c r="K122" s="8" t="s">
        <v>20</v>
      </c>
      <c r="L122" s="9" t="s">
        <v>19</v>
      </c>
    </row>
    <row r="123" spans="1:12">
      <c r="A123" s="7" t="s">
        <v>21</v>
      </c>
      <c r="B123" s="8">
        <v>2</v>
      </c>
      <c r="C123" s="8">
        <v>2</v>
      </c>
      <c r="D123" s="8">
        <v>3</v>
      </c>
      <c r="E123" s="12">
        <v>3</v>
      </c>
      <c r="F123" s="12">
        <v>3</v>
      </c>
      <c r="G123" s="12">
        <v>2</v>
      </c>
      <c r="H123" s="8">
        <v>2</v>
      </c>
      <c r="I123" s="8">
        <v>2</v>
      </c>
      <c r="J123" s="8">
        <v>3</v>
      </c>
      <c r="K123" s="8">
        <v>6</v>
      </c>
      <c r="L123" s="9">
        <v>1</v>
      </c>
    </row>
    <row r="124" spans="1:12">
      <c r="A124" s="7" t="s">
        <v>22</v>
      </c>
      <c r="B124" s="8">
        <v>3</v>
      </c>
      <c r="C124" s="8">
        <v>3</v>
      </c>
      <c r="D124" s="8">
        <v>2</v>
      </c>
      <c r="E124" s="12">
        <v>2</v>
      </c>
      <c r="F124" s="12">
        <v>3</v>
      </c>
      <c r="G124" s="12">
        <v>2</v>
      </c>
      <c r="H124" s="8">
        <v>2</v>
      </c>
      <c r="I124" s="8">
        <v>3</v>
      </c>
      <c r="J124" s="8">
        <v>3</v>
      </c>
      <c r="K124" s="8">
        <v>3</v>
      </c>
      <c r="L124" s="9">
        <v>5</v>
      </c>
    </row>
    <row r="125" spans="1:12">
      <c r="A125" s="7" t="s">
        <v>0</v>
      </c>
      <c r="B125" s="8">
        <f>SUM(B123:B124)</f>
        <v>5</v>
      </c>
      <c r="C125" s="8">
        <v>5</v>
      </c>
      <c r="D125" s="8">
        <f t="shared" ref="D125" si="33">SUM(D123:D124)</f>
        <v>5</v>
      </c>
      <c r="E125" s="12">
        <v>5</v>
      </c>
      <c r="F125" s="12">
        <f t="shared" ref="F125:G125" si="34">SUM(F123:F124)</f>
        <v>6</v>
      </c>
      <c r="G125" s="12">
        <f t="shared" si="34"/>
        <v>4</v>
      </c>
      <c r="H125" s="8">
        <v>4</v>
      </c>
      <c r="I125" s="8">
        <v>5</v>
      </c>
      <c r="J125" s="8">
        <v>6</v>
      </c>
      <c r="K125" s="8">
        <v>9</v>
      </c>
      <c r="L125" s="9">
        <v>6</v>
      </c>
    </row>
    <row r="126" spans="1:12">
      <c r="A126" s="7" t="s">
        <v>2</v>
      </c>
      <c r="B126" s="8">
        <f>B123/B125</f>
        <v>0.4</v>
      </c>
      <c r="C126" s="8">
        <f>C123/C125</f>
        <v>0.4</v>
      </c>
      <c r="D126" s="8">
        <f>D123/D125</f>
        <v>0.6</v>
      </c>
      <c r="E126" s="12">
        <f t="shared" ref="E126" si="35">E123/E125</f>
        <v>0.6</v>
      </c>
      <c r="F126" s="12">
        <f>F123/F125</f>
        <v>0.5</v>
      </c>
      <c r="G126" s="12">
        <f t="shared" ref="G126:L126" si="36">G123/G125</f>
        <v>0.5</v>
      </c>
      <c r="H126" s="8">
        <f t="shared" si="36"/>
        <v>0.5</v>
      </c>
      <c r="I126" s="8">
        <f t="shared" si="36"/>
        <v>0.4</v>
      </c>
      <c r="J126" s="8">
        <f t="shared" si="36"/>
        <v>0.5</v>
      </c>
      <c r="K126" s="8">
        <f t="shared" si="36"/>
        <v>0.66666666666666663</v>
      </c>
      <c r="L126" s="9">
        <f t="shared" si="36"/>
        <v>0.16666666666666666</v>
      </c>
    </row>
    <row r="127" spans="1:12">
      <c r="A127" s="7" t="s">
        <v>3</v>
      </c>
      <c r="B127" s="8">
        <f>B124/B125</f>
        <v>0.6</v>
      </c>
      <c r="C127" s="8">
        <f t="shared" ref="C127:E127" si="37">C124/C125</f>
        <v>0.6</v>
      </c>
      <c r="D127" s="8">
        <f t="shared" si="37"/>
        <v>0.4</v>
      </c>
      <c r="E127" s="12">
        <f t="shared" si="37"/>
        <v>0.4</v>
      </c>
      <c r="F127" s="12">
        <f>F124/F125</f>
        <v>0.5</v>
      </c>
      <c r="G127" s="12">
        <f t="shared" ref="G127:L127" si="38">G124/G125</f>
        <v>0.5</v>
      </c>
      <c r="H127" s="8">
        <f t="shared" si="38"/>
        <v>0.5</v>
      </c>
      <c r="I127" s="8">
        <f t="shared" si="38"/>
        <v>0.6</v>
      </c>
      <c r="J127" s="8">
        <f t="shared" si="38"/>
        <v>0.5</v>
      </c>
      <c r="K127" s="8">
        <f t="shared" si="38"/>
        <v>0.33333333333333331</v>
      </c>
      <c r="L127" s="9">
        <f t="shared" si="38"/>
        <v>0.83333333333333337</v>
      </c>
    </row>
    <row r="128" spans="1:12">
      <c r="A128" s="7" t="s">
        <v>6</v>
      </c>
      <c r="B128" s="8">
        <f>B125/$B$118</f>
        <v>0.33333333333333331</v>
      </c>
      <c r="C128" s="8">
        <f>C125/$B$118</f>
        <v>0.33333333333333331</v>
      </c>
      <c r="D128" s="8">
        <f t="shared" ref="C128:L128" si="39">D125/$B$118</f>
        <v>0.33333333333333331</v>
      </c>
      <c r="E128" s="8">
        <f t="shared" si="39"/>
        <v>0.33333333333333331</v>
      </c>
      <c r="F128" s="8">
        <f t="shared" si="39"/>
        <v>0.4</v>
      </c>
      <c r="G128" s="8">
        <f t="shared" si="39"/>
        <v>0.26666666666666666</v>
      </c>
      <c r="H128" s="8">
        <f t="shared" si="39"/>
        <v>0.26666666666666666</v>
      </c>
      <c r="I128" s="8">
        <f t="shared" si="39"/>
        <v>0.33333333333333331</v>
      </c>
      <c r="J128" s="8">
        <f t="shared" si="39"/>
        <v>0.4</v>
      </c>
      <c r="K128" s="8">
        <f t="shared" si="39"/>
        <v>0.6</v>
      </c>
      <c r="L128" s="9">
        <f t="shared" si="39"/>
        <v>0.4</v>
      </c>
    </row>
    <row r="129" spans="1:12">
      <c r="A129" s="7" t="s">
        <v>37</v>
      </c>
      <c r="B129" s="8">
        <f>1-B126^2-B127^2</f>
        <v>0.48</v>
      </c>
      <c r="C129" s="8">
        <f t="shared" ref="C129:L129" si="40">1-C126^2-C127^2</f>
        <v>0.48</v>
      </c>
      <c r="D129" s="8">
        <f t="shared" si="40"/>
        <v>0.48</v>
      </c>
      <c r="E129" s="8">
        <f t="shared" si="40"/>
        <v>0.48</v>
      </c>
      <c r="F129" s="8">
        <f t="shared" si="40"/>
        <v>0.5</v>
      </c>
      <c r="G129" s="8">
        <f t="shared" si="40"/>
        <v>0.5</v>
      </c>
      <c r="H129" s="8">
        <f t="shared" si="40"/>
        <v>0.5</v>
      </c>
      <c r="I129" s="8">
        <f t="shared" si="40"/>
        <v>0.48</v>
      </c>
      <c r="J129" s="8">
        <f t="shared" si="40"/>
        <v>0.5</v>
      </c>
      <c r="K129" s="8">
        <f t="shared" si="40"/>
        <v>0.44444444444444448</v>
      </c>
      <c r="L129" s="9">
        <f t="shared" si="40"/>
        <v>0.27777777777777768</v>
      </c>
    </row>
    <row r="130" spans="1:12" ht="15" thickBot="1">
      <c r="A130" s="21" t="s">
        <v>36</v>
      </c>
      <c r="B130" s="43">
        <f>SUMPRODUCT(B128:D128,B129:D129)</f>
        <v>0.47999999999999993</v>
      </c>
      <c r="C130" s="43"/>
      <c r="D130" s="43"/>
      <c r="E130" s="43">
        <f t="shared" ref="E130" si="41">SUMPRODUCT(E128:G128,E129:G129)</f>
        <v>0.49333333333333329</v>
      </c>
      <c r="F130" s="43"/>
      <c r="G130" s="43"/>
      <c r="H130" s="43">
        <f>SUMPRODUCT(H128:J128,H129:J129)</f>
        <v>0.49333333333333335</v>
      </c>
      <c r="I130" s="43"/>
      <c r="J130" s="43"/>
      <c r="K130" s="32">
        <f>SUMPRODUCT(K128:L128,K129:L129)</f>
        <v>0.37777777777777777</v>
      </c>
      <c r="L130" s="33"/>
    </row>
    <row r="132" spans="1:12" ht="15" thickBot="1"/>
    <row r="133" spans="1:12">
      <c r="A133" s="22"/>
      <c r="B133" s="23" t="s">
        <v>0</v>
      </c>
    </row>
    <row r="134" spans="1:12" ht="15" thickBot="1">
      <c r="A134" s="21" t="s">
        <v>38</v>
      </c>
      <c r="B134" s="24">
        <v>9</v>
      </c>
    </row>
    <row r="136" spans="1:12" ht="15" thickBot="1"/>
    <row r="137" spans="1:12">
      <c r="A137" s="36" t="s">
        <v>27</v>
      </c>
      <c r="B137" s="37"/>
      <c r="C137" s="37"/>
      <c r="D137" s="37"/>
      <c r="E137" s="37"/>
      <c r="F137" s="37"/>
      <c r="G137" s="37"/>
      <c r="H137" s="37"/>
      <c r="I137" s="37"/>
      <c r="J137" s="38"/>
    </row>
    <row r="138" spans="1:12">
      <c r="A138" s="7"/>
      <c r="B138" s="39" t="s">
        <v>9</v>
      </c>
      <c r="C138" s="39"/>
      <c r="D138" s="39"/>
      <c r="E138" s="40" t="s">
        <v>10</v>
      </c>
      <c r="F138" s="40"/>
      <c r="G138" s="40"/>
      <c r="H138" s="39" t="s">
        <v>11</v>
      </c>
      <c r="I138" s="39"/>
      <c r="J138" s="42"/>
    </row>
    <row r="139" spans="1:12">
      <c r="A139" s="7"/>
      <c r="B139" s="8" t="s">
        <v>13</v>
      </c>
      <c r="C139" s="8" t="s">
        <v>14</v>
      </c>
      <c r="D139" s="8" t="s">
        <v>15</v>
      </c>
      <c r="E139" s="12">
        <v>3</v>
      </c>
      <c r="F139" s="12">
        <v>5</v>
      </c>
      <c r="G139" s="12">
        <v>7</v>
      </c>
      <c r="H139" s="8" t="s">
        <v>16</v>
      </c>
      <c r="I139" s="8" t="s">
        <v>17</v>
      </c>
      <c r="J139" s="9" t="s">
        <v>18</v>
      </c>
    </row>
    <row r="140" spans="1:12">
      <c r="A140" s="7" t="s">
        <v>21</v>
      </c>
      <c r="B140" s="8">
        <v>2</v>
      </c>
      <c r="C140" s="8">
        <v>1</v>
      </c>
      <c r="D140" s="8">
        <v>3</v>
      </c>
      <c r="E140" s="8">
        <v>2</v>
      </c>
      <c r="F140" s="8">
        <v>3</v>
      </c>
      <c r="G140" s="8">
        <v>1</v>
      </c>
      <c r="H140" s="8">
        <v>2</v>
      </c>
      <c r="I140" s="8">
        <v>2</v>
      </c>
      <c r="J140" s="9">
        <v>2</v>
      </c>
    </row>
    <row r="141" spans="1:12">
      <c r="A141" s="7" t="s">
        <v>22</v>
      </c>
      <c r="B141" s="8">
        <v>0</v>
      </c>
      <c r="C141" s="8">
        <v>2</v>
      </c>
      <c r="D141" s="8">
        <v>1</v>
      </c>
      <c r="E141" s="8">
        <v>2</v>
      </c>
      <c r="F141" s="8">
        <v>0</v>
      </c>
      <c r="G141" s="8">
        <v>1</v>
      </c>
      <c r="H141" s="8">
        <v>0</v>
      </c>
      <c r="I141" s="8">
        <v>1</v>
      </c>
      <c r="J141" s="9">
        <v>2</v>
      </c>
    </row>
    <row r="142" spans="1:12">
      <c r="A142" s="7" t="s">
        <v>0</v>
      </c>
      <c r="B142" s="8">
        <v>2</v>
      </c>
      <c r="C142" s="8">
        <f t="shared" ref="C142:G142" si="42">SUM(C140:C141)</f>
        <v>3</v>
      </c>
      <c r="D142" s="8">
        <f t="shared" si="42"/>
        <v>4</v>
      </c>
      <c r="E142" s="8">
        <f t="shared" si="42"/>
        <v>4</v>
      </c>
      <c r="F142" s="8">
        <f t="shared" si="42"/>
        <v>3</v>
      </c>
      <c r="G142" s="8">
        <f t="shared" si="42"/>
        <v>2</v>
      </c>
      <c r="H142" s="8">
        <f>SUM(H140:H141)</f>
        <v>2</v>
      </c>
      <c r="I142" s="8">
        <f>SUM(I140:I141)</f>
        <v>3</v>
      </c>
      <c r="J142" s="9">
        <f>SUM(J140:J141)</f>
        <v>4</v>
      </c>
    </row>
    <row r="143" spans="1:12">
      <c r="A143" s="7" t="s">
        <v>2</v>
      </c>
      <c r="B143" s="8">
        <f>B140/B142</f>
        <v>1</v>
      </c>
      <c r="C143" s="8">
        <f t="shared" ref="C143:G143" si="43">C140/C142</f>
        <v>0.33333333333333331</v>
      </c>
      <c r="D143" s="8">
        <f t="shared" si="43"/>
        <v>0.75</v>
      </c>
      <c r="E143" s="8">
        <f t="shared" si="43"/>
        <v>0.5</v>
      </c>
      <c r="F143" s="8">
        <f t="shared" si="43"/>
        <v>1</v>
      </c>
      <c r="G143" s="8">
        <f t="shared" si="43"/>
        <v>0.5</v>
      </c>
      <c r="H143" s="8">
        <f>H140/H142</f>
        <v>1</v>
      </c>
      <c r="I143" s="8">
        <f>I140/I142</f>
        <v>0.66666666666666663</v>
      </c>
      <c r="J143" s="9">
        <f>J140/J142</f>
        <v>0.5</v>
      </c>
    </row>
    <row r="144" spans="1:12">
      <c r="A144" s="7" t="s">
        <v>3</v>
      </c>
      <c r="B144" s="8">
        <f>B141/B142</f>
        <v>0</v>
      </c>
      <c r="C144" s="8">
        <f t="shared" ref="C144:G144" si="44">C141/C142</f>
        <v>0.66666666666666663</v>
      </c>
      <c r="D144" s="8">
        <f t="shared" si="44"/>
        <v>0.25</v>
      </c>
      <c r="E144" s="8">
        <f t="shared" si="44"/>
        <v>0.5</v>
      </c>
      <c r="F144" s="8">
        <f t="shared" si="44"/>
        <v>0</v>
      </c>
      <c r="G144" s="8">
        <f t="shared" si="44"/>
        <v>0.5</v>
      </c>
      <c r="H144" s="8">
        <f>H141/H142</f>
        <v>0</v>
      </c>
      <c r="I144" s="8">
        <f>I141/I142</f>
        <v>0.33333333333333331</v>
      </c>
      <c r="J144" s="9">
        <f>J141/J142</f>
        <v>0.5</v>
      </c>
    </row>
    <row r="145" spans="1:10">
      <c r="A145" s="7" t="s">
        <v>37</v>
      </c>
      <c r="B145" s="8">
        <f>1-B144^2-B143^2</f>
        <v>0</v>
      </c>
      <c r="C145" s="8">
        <f t="shared" ref="C145:J145" si="45">1-C144^2-C143^2</f>
        <v>0.44444444444444448</v>
      </c>
      <c r="D145" s="8">
        <f t="shared" si="45"/>
        <v>0.375</v>
      </c>
      <c r="E145" s="8">
        <f t="shared" si="45"/>
        <v>0.5</v>
      </c>
      <c r="F145" s="8">
        <f t="shared" si="45"/>
        <v>0</v>
      </c>
      <c r="G145" s="8">
        <f t="shared" si="45"/>
        <v>0.5</v>
      </c>
      <c r="H145" s="8">
        <f t="shared" si="45"/>
        <v>0</v>
      </c>
      <c r="I145" s="8">
        <f t="shared" si="45"/>
        <v>0.44444444444444442</v>
      </c>
      <c r="J145" s="9">
        <f t="shared" si="45"/>
        <v>0.5</v>
      </c>
    </row>
    <row r="146" spans="1:10">
      <c r="A146" s="7" t="s">
        <v>6</v>
      </c>
      <c r="B146" s="8">
        <f>B142/$B$134</f>
        <v>0.22222222222222221</v>
      </c>
      <c r="C146" s="8">
        <f t="shared" ref="C146:J146" si="46">C142/$B$134</f>
        <v>0.33333333333333331</v>
      </c>
      <c r="D146" s="8">
        <f t="shared" si="46"/>
        <v>0.44444444444444442</v>
      </c>
      <c r="E146" s="8">
        <f t="shared" si="46"/>
        <v>0.44444444444444442</v>
      </c>
      <c r="F146" s="8">
        <f t="shared" si="46"/>
        <v>0.33333333333333331</v>
      </c>
      <c r="G146" s="8">
        <f t="shared" si="46"/>
        <v>0.22222222222222221</v>
      </c>
      <c r="H146" s="8">
        <f t="shared" si="46"/>
        <v>0.22222222222222221</v>
      </c>
      <c r="I146" s="8">
        <f t="shared" si="46"/>
        <v>0.33333333333333331</v>
      </c>
      <c r="J146" s="9">
        <f t="shared" si="46"/>
        <v>0.44444444444444442</v>
      </c>
    </row>
    <row r="147" spans="1:10" ht="15" thickBot="1">
      <c r="A147" s="21" t="s">
        <v>36</v>
      </c>
      <c r="B147" s="32">
        <f>SUMPRODUCT(B145:D145,B146:D146)</f>
        <v>0.31481481481481477</v>
      </c>
      <c r="C147" s="32"/>
      <c r="D147" s="32"/>
      <c r="E147" s="31">
        <f t="shared" ref="E147" si="47">SUMPRODUCT(E145:G145,E146:G146)</f>
        <v>0.33333333333333331</v>
      </c>
      <c r="F147" s="31"/>
      <c r="G147" s="31"/>
      <c r="H147" s="31">
        <f t="shared" ref="H147" si="48">SUMPRODUCT(H145:J145,H146:J146)</f>
        <v>0.37037037037037035</v>
      </c>
      <c r="I147" s="31"/>
      <c r="J147" s="35"/>
    </row>
    <row r="149" spans="1:10" ht="15" thickBot="1"/>
    <row r="150" spans="1:10">
      <c r="A150" s="22"/>
      <c r="B150" s="23" t="s">
        <v>0</v>
      </c>
    </row>
    <row r="151" spans="1:10" ht="15" thickBot="1">
      <c r="A151" s="21" t="s">
        <v>39</v>
      </c>
      <c r="B151" s="24">
        <v>3</v>
      </c>
    </row>
    <row r="153" spans="1:10" ht="15" thickBot="1"/>
    <row r="154" spans="1:10">
      <c r="A154" s="36" t="s">
        <v>28</v>
      </c>
      <c r="B154" s="37"/>
      <c r="C154" s="37"/>
      <c r="D154" s="37"/>
      <c r="E154" s="37"/>
      <c r="F154" s="37"/>
      <c r="G154" s="38"/>
    </row>
    <row r="155" spans="1:10">
      <c r="A155" s="7"/>
      <c r="B155" s="39" t="s">
        <v>11</v>
      </c>
      <c r="C155" s="39"/>
      <c r="D155" s="39"/>
      <c r="E155" s="40" t="s">
        <v>10</v>
      </c>
      <c r="F155" s="40"/>
      <c r="G155" s="41"/>
    </row>
    <row r="156" spans="1:10">
      <c r="A156" s="7"/>
      <c r="B156" s="8" t="s">
        <v>16</v>
      </c>
      <c r="C156" s="8" t="s">
        <v>17</v>
      </c>
      <c r="D156" s="8" t="s">
        <v>18</v>
      </c>
      <c r="E156" s="12">
        <v>3</v>
      </c>
      <c r="F156" s="12">
        <v>5</v>
      </c>
      <c r="G156" s="18">
        <v>7</v>
      </c>
    </row>
    <row r="157" spans="1:10">
      <c r="A157" s="7" t="s">
        <v>21</v>
      </c>
      <c r="B157" s="8">
        <v>1</v>
      </c>
      <c r="C157" s="8">
        <v>0</v>
      </c>
      <c r="D157" s="8">
        <v>0</v>
      </c>
      <c r="E157" s="8">
        <v>1</v>
      </c>
      <c r="F157" s="8">
        <v>0</v>
      </c>
      <c r="G157" s="9">
        <v>0</v>
      </c>
    </row>
    <row r="158" spans="1:10">
      <c r="A158" s="7" t="s">
        <v>22</v>
      </c>
      <c r="B158" s="8">
        <v>0</v>
      </c>
      <c r="C158" s="8">
        <v>0</v>
      </c>
      <c r="D158" s="8">
        <v>2</v>
      </c>
      <c r="E158" s="8">
        <v>1</v>
      </c>
      <c r="F158" s="8">
        <v>0</v>
      </c>
      <c r="G158" s="9">
        <v>1</v>
      </c>
    </row>
    <row r="159" spans="1:10">
      <c r="A159" s="7" t="s">
        <v>0</v>
      </c>
      <c r="B159" s="8">
        <f>SUM(B157:B158)</f>
        <v>1</v>
      </c>
      <c r="C159" s="8">
        <f>SUM(C157:C158)</f>
        <v>0</v>
      </c>
      <c r="D159" s="8">
        <f>SUM(D157:D158)</f>
        <v>2</v>
      </c>
      <c r="E159" s="8">
        <f t="shared" ref="E159" si="49">SUM(E157:E158)</f>
        <v>2</v>
      </c>
      <c r="F159" s="8">
        <f>SUM(F157:F158)</f>
        <v>0</v>
      </c>
      <c r="G159" s="9">
        <f t="shared" ref="G159" si="50">SUM(G157:G158)</f>
        <v>1</v>
      </c>
    </row>
    <row r="160" spans="1:10">
      <c r="A160" s="7" t="s">
        <v>2</v>
      </c>
      <c r="B160" s="8">
        <f>B157/B159</f>
        <v>1</v>
      </c>
      <c r="C160" s="8">
        <v>0</v>
      </c>
      <c r="D160" s="8">
        <f t="shared" ref="D160:E160" si="51">D157/D159</f>
        <v>0</v>
      </c>
      <c r="E160" s="8">
        <f t="shared" si="51"/>
        <v>0.5</v>
      </c>
      <c r="F160" s="8">
        <v>0</v>
      </c>
      <c r="G160" s="9">
        <f t="shared" ref="G160" si="52">G157/G159</f>
        <v>0</v>
      </c>
    </row>
    <row r="161" spans="1:7">
      <c r="A161" s="7" t="s">
        <v>3</v>
      </c>
      <c r="B161" s="8">
        <f>B158/B159</f>
        <v>0</v>
      </c>
      <c r="C161" s="8">
        <v>0</v>
      </c>
      <c r="D161" s="8">
        <f>D158/D159</f>
        <v>1</v>
      </c>
      <c r="E161" s="8">
        <f t="shared" ref="E161" si="53">E158/E159</f>
        <v>0.5</v>
      </c>
      <c r="F161" s="8">
        <v>0</v>
      </c>
      <c r="G161" s="9">
        <f t="shared" ref="G161" si="54">G158/G159</f>
        <v>1</v>
      </c>
    </row>
    <row r="162" spans="1:7">
      <c r="A162" s="7" t="s">
        <v>37</v>
      </c>
      <c r="B162" s="8">
        <f>1-B161^2-B160^2</f>
        <v>0</v>
      </c>
      <c r="C162" s="8">
        <f t="shared" ref="C162:G162" si="55">1-C161^2-C160^2</f>
        <v>1</v>
      </c>
      <c r="D162" s="8">
        <f t="shared" si="55"/>
        <v>0</v>
      </c>
      <c r="E162" s="8">
        <f>1-E161^2-E160^2</f>
        <v>0.5</v>
      </c>
      <c r="F162" s="8">
        <f t="shared" si="55"/>
        <v>1</v>
      </c>
      <c r="G162" s="8">
        <f t="shared" si="55"/>
        <v>0</v>
      </c>
    </row>
    <row r="163" spans="1:7">
      <c r="A163" s="7" t="s">
        <v>6</v>
      </c>
      <c r="B163" s="8">
        <f>B159/$B$151</f>
        <v>0.33333333333333331</v>
      </c>
      <c r="C163" s="8">
        <f t="shared" ref="C163:G163" si="56">C159/$B$151</f>
        <v>0</v>
      </c>
      <c r="D163" s="8">
        <f t="shared" si="56"/>
        <v>0.66666666666666663</v>
      </c>
      <c r="E163" s="8">
        <f t="shared" si="56"/>
        <v>0.66666666666666663</v>
      </c>
      <c r="F163" s="8">
        <f t="shared" si="56"/>
        <v>0</v>
      </c>
      <c r="G163" s="8">
        <f t="shared" si="56"/>
        <v>0.33333333333333331</v>
      </c>
    </row>
    <row r="164" spans="1:7" ht="15" thickBot="1">
      <c r="A164" s="21" t="s">
        <v>36</v>
      </c>
      <c r="B164" s="32">
        <f>SUMPRODUCT(B162:D162,B163:D163)</f>
        <v>0</v>
      </c>
      <c r="C164" s="32"/>
      <c r="D164" s="32"/>
      <c r="E164" s="31">
        <f>SUMPRODUCT(E162:G162,E163:G163)</f>
        <v>0.33333333333333331</v>
      </c>
      <c r="F164" s="31"/>
      <c r="G164" s="31"/>
    </row>
    <row r="166" spans="1:7" ht="15" thickBot="1"/>
    <row r="167" spans="1:7">
      <c r="A167" s="22"/>
      <c r="B167" s="23" t="s">
        <v>0</v>
      </c>
    </row>
    <row r="168" spans="1:7" ht="15" thickBot="1">
      <c r="A168" s="21" t="s">
        <v>40</v>
      </c>
      <c r="B168" s="24">
        <v>4</v>
      </c>
    </row>
    <row r="170" spans="1:7" ht="15" thickBot="1"/>
    <row r="171" spans="1:7">
      <c r="A171" s="36" t="s">
        <v>29</v>
      </c>
      <c r="B171" s="37"/>
      <c r="C171" s="37"/>
      <c r="D171" s="37"/>
      <c r="E171" s="37"/>
      <c r="F171" s="37"/>
      <c r="G171" s="38"/>
    </row>
    <row r="172" spans="1:7">
      <c r="A172" s="7"/>
      <c r="B172" s="39" t="s">
        <v>11</v>
      </c>
      <c r="C172" s="39"/>
      <c r="D172" s="39"/>
      <c r="E172" s="40" t="s">
        <v>10</v>
      </c>
      <c r="F172" s="40"/>
      <c r="G172" s="41"/>
    </row>
    <row r="173" spans="1:7">
      <c r="A173" s="7"/>
      <c r="B173" s="8" t="s">
        <v>16</v>
      </c>
      <c r="C173" s="8" t="s">
        <v>17</v>
      </c>
      <c r="D173" s="8" t="s">
        <v>18</v>
      </c>
      <c r="E173" s="12">
        <v>3</v>
      </c>
      <c r="F173" s="12">
        <v>5</v>
      </c>
      <c r="G173" s="18">
        <v>7</v>
      </c>
    </row>
    <row r="174" spans="1:7">
      <c r="A174" s="7" t="s">
        <v>21</v>
      </c>
      <c r="B174" s="8">
        <v>0</v>
      </c>
      <c r="C174" s="8">
        <v>1</v>
      </c>
      <c r="D174" s="8">
        <v>2</v>
      </c>
      <c r="E174" s="8">
        <v>0</v>
      </c>
      <c r="F174" s="8">
        <v>2</v>
      </c>
      <c r="G174" s="9">
        <v>1</v>
      </c>
    </row>
    <row r="175" spans="1:7">
      <c r="A175" s="7" t="s">
        <v>22</v>
      </c>
      <c r="B175" s="8">
        <v>0</v>
      </c>
      <c r="C175" s="8">
        <v>1</v>
      </c>
      <c r="D175" s="8">
        <v>0</v>
      </c>
      <c r="E175" s="8">
        <v>1</v>
      </c>
      <c r="F175" s="8">
        <v>0</v>
      </c>
      <c r="G175" s="9">
        <v>0</v>
      </c>
    </row>
    <row r="176" spans="1:7">
      <c r="A176" s="7" t="s">
        <v>0</v>
      </c>
      <c r="B176" s="8">
        <v>0</v>
      </c>
      <c r="C176" s="8">
        <f>SUM(C174:C175)</f>
        <v>2</v>
      </c>
      <c r="D176" s="8">
        <f>SUM(D174:D175)</f>
        <v>2</v>
      </c>
      <c r="E176" s="8">
        <f>SUM(E174:E175)</f>
        <v>1</v>
      </c>
      <c r="F176" s="8">
        <f>SUM(F174:F175)</f>
        <v>2</v>
      </c>
      <c r="G176" s="9">
        <f t="shared" ref="G176" si="57">SUM(G174:G175)</f>
        <v>1</v>
      </c>
    </row>
    <row r="177" spans="1:10">
      <c r="A177" s="7" t="s">
        <v>2</v>
      </c>
      <c r="B177" s="8">
        <v>0</v>
      </c>
      <c r="C177" s="8">
        <f>C174/C176</f>
        <v>0.5</v>
      </c>
      <c r="D177" s="8">
        <f t="shared" ref="D177" si="58">D174/D176</f>
        <v>1</v>
      </c>
      <c r="E177" s="8">
        <f t="shared" ref="E177" si="59">E174/E176</f>
        <v>0</v>
      </c>
      <c r="F177" s="8">
        <f>F174/F176</f>
        <v>1</v>
      </c>
      <c r="G177" s="9">
        <f t="shared" ref="G177" si="60">G174/G176</f>
        <v>1</v>
      </c>
    </row>
    <row r="178" spans="1:10">
      <c r="A178" s="7" t="s">
        <v>3</v>
      </c>
      <c r="B178" s="8">
        <v>0</v>
      </c>
      <c r="C178" s="8">
        <f>C175/C176</f>
        <v>0.5</v>
      </c>
      <c r="D178" s="8">
        <f>D175/D176</f>
        <v>0</v>
      </c>
      <c r="E178" s="8">
        <f t="shared" ref="E178" si="61">E175/E176</f>
        <v>1</v>
      </c>
      <c r="F178" s="8">
        <v>0</v>
      </c>
      <c r="G178" s="9">
        <f t="shared" ref="G178" si="62">G175/G176</f>
        <v>0</v>
      </c>
    </row>
    <row r="179" spans="1:10">
      <c r="A179" s="7" t="s">
        <v>37</v>
      </c>
      <c r="B179" s="8">
        <f>1-B178^2-B177^2</f>
        <v>1</v>
      </c>
      <c r="C179" s="8">
        <f t="shared" ref="C179:G179" si="63">1-C178^2-C177^2</f>
        <v>0.5</v>
      </c>
      <c r="D179" s="8">
        <f t="shared" si="63"/>
        <v>0</v>
      </c>
      <c r="E179" s="8">
        <f>1-E178^2-E177^2</f>
        <v>0</v>
      </c>
      <c r="F179" s="8">
        <f>1-F178^2-F177^2</f>
        <v>0</v>
      </c>
      <c r="G179" s="9">
        <f t="shared" si="63"/>
        <v>0</v>
      </c>
    </row>
    <row r="180" spans="1:10">
      <c r="A180" s="7" t="s">
        <v>6</v>
      </c>
      <c r="B180" s="8">
        <f>B176/$B$168</f>
        <v>0</v>
      </c>
      <c r="C180" s="8">
        <f t="shared" ref="C180:G180" si="64">C176/$B$168</f>
        <v>0.5</v>
      </c>
      <c r="D180" s="8">
        <f t="shared" si="64"/>
        <v>0.5</v>
      </c>
      <c r="E180" s="8">
        <f t="shared" si="64"/>
        <v>0.25</v>
      </c>
      <c r="F180" s="8">
        <f t="shared" si="64"/>
        <v>0.5</v>
      </c>
      <c r="G180" s="9">
        <f t="shared" si="64"/>
        <v>0.25</v>
      </c>
    </row>
    <row r="181" spans="1:10" ht="15" thickBot="1">
      <c r="A181" s="21" t="s">
        <v>36</v>
      </c>
      <c r="B181" s="31">
        <f>SUMPRODUCT(B179:D179,B180:D180)</f>
        <v>0.25</v>
      </c>
      <c r="C181" s="31"/>
      <c r="D181" s="31"/>
      <c r="E181" s="32">
        <f>SUMPRODUCT(E179:G179,E180:G180)</f>
        <v>0</v>
      </c>
      <c r="F181" s="32"/>
      <c r="G181" s="33"/>
    </row>
    <row r="183" spans="1:10" ht="15" thickBot="1"/>
    <row r="184" spans="1:10">
      <c r="A184" s="22"/>
      <c r="B184" s="23" t="s">
        <v>0</v>
      </c>
    </row>
    <row r="185" spans="1:10" ht="15" thickBot="1">
      <c r="A185" s="21" t="s">
        <v>41</v>
      </c>
      <c r="B185" s="24">
        <v>6</v>
      </c>
    </row>
    <row r="187" spans="1:10" ht="15" thickBot="1"/>
    <row r="188" spans="1:10">
      <c r="A188" s="36" t="s">
        <v>31</v>
      </c>
      <c r="B188" s="37"/>
      <c r="C188" s="37"/>
      <c r="D188" s="37"/>
      <c r="E188" s="37"/>
      <c r="F188" s="37"/>
      <c r="G188" s="37"/>
      <c r="H188" s="37"/>
      <c r="I188" s="37"/>
      <c r="J188" s="38"/>
    </row>
    <row r="189" spans="1:10">
      <c r="A189" s="7"/>
      <c r="B189" s="39" t="s">
        <v>9</v>
      </c>
      <c r="C189" s="39"/>
      <c r="D189" s="39"/>
      <c r="E189" s="40" t="s">
        <v>10</v>
      </c>
      <c r="F189" s="40"/>
      <c r="G189" s="40"/>
      <c r="H189" s="39" t="s">
        <v>11</v>
      </c>
      <c r="I189" s="39"/>
      <c r="J189" s="42"/>
    </row>
    <row r="190" spans="1:10">
      <c r="A190" s="7"/>
      <c r="B190" s="8" t="s">
        <v>13</v>
      </c>
      <c r="C190" s="8" t="s">
        <v>14</v>
      </c>
      <c r="D190" s="8" t="s">
        <v>15</v>
      </c>
      <c r="E190" s="12">
        <v>3</v>
      </c>
      <c r="F190" s="12">
        <v>5</v>
      </c>
      <c r="G190" s="12">
        <v>7</v>
      </c>
      <c r="H190" s="8" t="s">
        <v>16</v>
      </c>
      <c r="I190" s="8" t="s">
        <v>17</v>
      </c>
      <c r="J190" s="9" t="s">
        <v>18</v>
      </c>
    </row>
    <row r="191" spans="1:10">
      <c r="A191" s="7" t="s">
        <v>21</v>
      </c>
      <c r="B191" s="8">
        <v>0</v>
      </c>
      <c r="C191" s="8">
        <v>1</v>
      </c>
      <c r="D191" s="8">
        <v>0</v>
      </c>
      <c r="E191" s="8">
        <v>0</v>
      </c>
      <c r="F191" s="8">
        <v>0</v>
      </c>
      <c r="G191" s="8">
        <v>1</v>
      </c>
      <c r="H191" s="8">
        <v>0</v>
      </c>
      <c r="I191" s="8">
        <v>0</v>
      </c>
      <c r="J191" s="9">
        <v>1</v>
      </c>
    </row>
    <row r="192" spans="1:10">
      <c r="A192" s="7" t="s">
        <v>22</v>
      </c>
      <c r="B192" s="8">
        <v>3</v>
      </c>
      <c r="C192" s="8">
        <v>1</v>
      </c>
      <c r="D192" s="8">
        <v>1</v>
      </c>
      <c r="E192" s="8">
        <v>1</v>
      </c>
      <c r="F192" s="8">
        <v>3</v>
      </c>
      <c r="G192" s="8">
        <v>1</v>
      </c>
      <c r="H192" s="8">
        <v>2</v>
      </c>
      <c r="I192" s="8">
        <v>2</v>
      </c>
      <c r="J192" s="9">
        <v>1</v>
      </c>
    </row>
    <row r="193" spans="1:10">
      <c r="A193" s="7" t="s">
        <v>0</v>
      </c>
      <c r="B193" s="8">
        <f>SUM(B191:B192)</f>
        <v>3</v>
      </c>
      <c r="C193" s="8">
        <f t="shared" ref="C193:G193" si="65">SUM(C191:C192)</f>
        <v>2</v>
      </c>
      <c r="D193" s="8">
        <f t="shared" si="65"/>
        <v>1</v>
      </c>
      <c r="E193" s="8">
        <f t="shared" si="65"/>
        <v>1</v>
      </c>
      <c r="F193" s="8">
        <f t="shared" si="65"/>
        <v>3</v>
      </c>
      <c r="G193" s="8">
        <f t="shared" si="65"/>
        <v>2</v>
      </c>
      <c r="H193" s="8">
        <f>SUM(H191:H192)</f>
        <v>2</v>
      </c>
      <c r="I193" s="8">
        <f>SUM(I191:I192)</f>
        <v>2</v>
      </c>
      <c r="J193" s="9">
        <f>SUM(J191:J192)</f>
        <v>2</v>
      </c>
    </row>
    <row r="194" spans="1:10">
      <c r="A194" s="7" t="s">
        <v>2</v>
      </c>
      <c r="B194" s="8">
        <f>B191/B193</f>
        <v>0</v>
      </c>
      <c r="C194" s="8">
        <f t="shared" ref="C194:G194" si="66">C191/C193</f>
        <v>0.5</v>
      </c>
      <c r="D194" s="8">
        <f t="shared" si="66"/>
        <v>0</v>
      </c>
      <c r="E194" s="8">
        <f t="shared" si="66"/>
        <v>0</v>
      </c>
      <c r="F194" s="8">
        <f t="shared" si="66"/>
        <v>0</v>
      </c>
      <c r="G194" s="8">
        <f t="shared" si="66"/>
        <v>0.5</v>
      </c>
      <c r="H194" s="8">
        <f>H191/H193</f>
        <v>0</v>
      </c>
      <c r="I194" s="8">
        <f>I191/I193</f>
        <v>0</v>
      </c>
      <c r="J194" s="9">
        <f>J191/J193</f>
        <v>0.5</v>
      </c>
    </row>
    <row r="195" spans="1:10">
      <c r="A195" s="7" t="s">
        <v>3</v>
      </c>
      <c r="B195" s="8">
        <f>B192/B193</f>
        <v>1</v>
      </c>
      <c r="C195" s="8">
        <f t="shared" ref="C195:G195" si="67">C192/C193</f>
        <v>0.5</v>
      </c>
      <c r="D195" s="8">
        <f t="shared" si="67"/>
        <v>1</v>
      </c>
      <c r="E195" s="8">
        <f t="shared" si="67"/>
        <v>1</v>
      </c>
      <c r="F195" s="8">
        <f t="shared" si="67"/>
        <v>1</v>
      </c>
      <c r="G195" s="8">
        <f t="shared" si="67"/>
        <v>0.5</v>
      </c>
      <c r="H195" s="8">
        <f>H192/H193</f>
        <v>1</v>
      </c>
      <c r="I195" s="8">
        <f>I192/I193</f>
        <v>1</v>
      </c>
      <c r="J195" s="9">
        <f>J192/J193</f>
        <v>0.5</v>
      </c>
    </row>
    <row r="196" spans="1:10">
      <c r="A196" s="7" t="s">
        <v>37</v>
      </c>
      <c r="B196" s="8">
        <f>1-B195^2-B194^2</f>
        <v>0</v>
      </c>
      <c r="C196" s="8">
        <f t="shared" ref="C196:J196" si="68">1-C195^2-C194^2</f>
        <v>0.5</v>
      </c>
      <c r="D196" s="8">
        <f t="shared" si="68"/>
        <v>0</v>
      </c>
      <c r="E196" s="8">
        <f t="shared" si="68"/>
        <v>0</v>
      </c>
      <c r="F196" s="8">
        <f t="shared" si="68"/>
        <v>0</v>
      </c>
      <c r="G196" s="8">
        <f t="shared" si="68"/>
        <v>0.5</v>
      </c>
      <c r="H196" s="8">
        <f t="shared" si="68"/>
        <v>0</v>
      </c>
      <c r="I196" s="8">
        <f t="shared" si="68"/>
        <v>0</v>
      </c>
      <c r="J196" s="9">
        <f t="shared" si="68"/>
        <v>0.5</v>
      </c>
    </row>
    <row r="197" spans="1:10">
      <c r="A197" s="7" t="s">
        <v>6</v>
      </c>
      <c r="B197" s="8">
        <f>B193/$B$185</f>
        <v>0.5</v>
      </c>
      <c r="C197" s="8">
        <f t="shared" ref="C197:J197" si="69">C193/$B$185</f>
        <v>0.33333333333333331</v>
      </c>
      <c r="D197" s="8">
        <f t="shared" si="69"/>
        <v>0.16666666666666666</v>
      </c>
      <c r="E197" s="8">
        <f t="shared" si="69"/>
        <v>0.16666666666666666</v>
      </c>
      <c r="F197" s="8">
        <f t="shared" si="69"/>
        <v>0.5</v>
      </c>
      <c r="G197" s="8">
        <f t="shared" si="69"/>
        <v>0.33333333333333331</v>
      </c>
      <c r="H197" s="8">
        <f t="shared" si="69"/>
        <v>0.33333333333333331</v>
      </c>
      <c r="I197" s="8">
        <f t="shared" si="69"/>
        <v>0.33333333333333331</v>
      </c>
      <c r="J197" s="9">
        <f t="shared" si="69"/>
        <v>0.33333333333333331</v>
      </c>
    </row>
    <row r="198" spans="1:10" ht="15" thickBot="1">
      <c r="A198" s="4" t="s">
        <v>7</v>
      </c>
      <c r="B198" s="32">
        <f>SUMPRODUCT(B196:D196,B197:D197)</f>
        <v>0.16666666666666666</v>
      </c>
      <c r="C198" s="32"/>
      <c r="D198" s="32"/>
      <c r="E198" s="31">
        <f t="shared" ref="E198" si="70">SUMPRODUCT(E196:G196,E197:G197)</f>
        <v>0.16666666666666666</v>
      </c>
      <c r="F198" s="31"/>
      <c r="G198" s="31"/>
      <c r="H198" s="31">
        <f t="shared" ref="H198" si="71">SUMPRODUCT(H196:J196,H197:J197)</f>
        <v>0.16666666666666666</v>
      </c>
      <c r="I198" s="31"/>
      <c r="J198" s="35"/>
    </row>
    <row r="200" spans="1:10" ht="15" thickBot="1"/>
    <row r="201" spans="1:10">
      <c r="A201" s="22"/>
      <c r="B201" s="23" t="s">
        <v>0</v>
      </c>
    </row>
    <row r="202" spans="1:10" ht="15" thickBot="1">
      <c r="A202" s="21" t="s">
        <v>42</v>
      </c>
      <c r="B202" s="24">
        <v>2</v>
      </c>
    </row>
    <row r="204" spans="1:10" ht="15" thickBot="1"/>
    <row r="205" spans="1:10">
      <c r="A205" s="36" t="s">
        <v>34</v>
      </c>
      <c r="B205" s="37"/>
      <c r="C205" s="37"/>
      <c r="D205" s="37"/>
      <c r="E205" s="37"/>
      <c r="F205" s="37"/>
      <c r="G205" s="38"/>
    </row>
    <row r="206" spans="1:10">
      <c r="A206" s="7"/>
      <c r="B206" s="39" t="s">
        <v>11</v>
      </c>
      <c r="C206" s="39"/>
      <c r="D206" s="39"/>
      <c r="E206" s="40" t="s">
        <v>10</v>
      </c>
      <c r="F206" s="40"/>
      <c r="G206" s="41"/>
    </row>
    <row r="207" spans="1:10">
      <c r="A207" s="7"/>
      <c r="B207" s="8" t="s">
        <v>16</v>
      </c>
      <c r="C207" s="8" t="s">
        <v>17</v>
      </c>
      <c r="D207" s="8" t="s">
        <v>18</v>
      </c>
      <c r="E207" s="12">
        <v>3</v>
      </c>
      <c r="F207" s="12">
        <v>5</v>
      </c>
      <c r="G207" s="18">
        <v>7</v>
      </c>
    </row>
    <row r="208" spans="1:10">
      <c r="A208" s="7" t="s">
        <v>21</v>
      </c>
      <c r="B208" s="8">
        <v>0</v>
      </c>
      <c r="C208" s="8">
        <v>0</v>
      </c>
      <c r="D208" s="8">
        <v>1</v>
      </c>
      <c r="E208" s="8">
        <v>0</v>
      </c>
      <c r="F208" s="8">
        <v>0</v>
      </c>
      <c r="G208" s="9">
        <v>1</v>
      </c>
    </row>
    <row r="209" spans="1:12">
      <c r="A209" s="7" t="s">
        <v>22</v>
      </c>
      <c r="B209" s="8">
        <v>0</v>
      </c>
      <c r="C209" s="8">
        <v>1</v>
      </c>
      <c r="D209" s="8">
        <v>0</v>
      </c>
      <c r="E209" s="8">
        <v>0</v>
      </c>
      <c r="F209" s="8">
        <v>1</v>
      </c>
      <c r="G209" s="9">
        <v>0</v>
      </c>
    </row>
    <row r="210" spans="1:12">
      <c r="A210" s="7" t="s">
        <v>0</v>
      </c>
      <c r="B210" s="8">
        <v>0</v>
      </c>
      <c r="C210" s="8">
        <f>SUM(C208:C209)</f>
        <v>1</v>
      </c>
      <c r="D210" s="8">
        <f>SUM(D208:D209)</f>
        <v>1</v>
      </c>
      <c r="E210" s="8">
        <v>0</v>
      </c>
      <c r="F210" s="8">
        <f>SUM(F208:F209)</f>
        <v>1</v>
      </c>
      <c r="G210" s="9">
        <f>SUM(G208:G209)</f>
        <v>1</v>
      </c>
    </row>
    <row r="211" spans="1:12">
      <c r="A211" s="7" t="s">
        <v>2</v>
      </c>
      <c r="B211" s="8">
        <v>0</v>
      </c>
      <c r="C211" s="8">
        <f t="shared" ref="C211" si="72">C208/C210</f>
        <v>0</v>
      </c>
      <c r="D211" s="8">
        <f t="shared" ref="D211" si="73">D208/D210</f>
        <v>1</v>
      </c>
      <c r="E211" s="8">
        <v>0</v>
      </c>
      <c r="F211" s="8">
        <f t="shared" ref="F211" si="74">F208/F210</f>
        <v>0</v>
      </c>
      <c r="G211" s="9">
        <f t="shared" ref="G211" si="75">G208/G210</f>
        <v>1</v>
      </c>
    </row>
    <row r="212" spans="1:12">
      <c r="A212" s="7" t="s">
        <v>3</v>
      </c>
      <c r="B212" s="8">
        <v>0</v>
      </c>
      <c r="C212" s="8">
        <f>C209/C210</f>
        <v>1</v>
      </c>
      <c r="D212" s="8">
        <f>D209/D210</f>
        <v>0</v>
      </c>
      <c r="E212" s="8">
        <v>0</v>
      </c>
      <c r="F212" s="8">
        <f>F209/F210</f>
        <v>1</v>
      </c>
      <c r="G212" s="9">
        <f>G209/G210</f>
        <v>0</v>
      </c>
    </row>
    <row r="213" spans="1:12">
      <c r="A213" s="7" t="s">
        <v>37</v>
      </c>
      <c r="B213" s="8">
        <f>1-B212^2-B211^2</f>
        <v>1</v>
      </c>
      <c r="C213" s="8">
        <f t="shared" ref="C213:G213" si="76">1-C212^2-C211^2</f>
        <v>0</v>
      </c>
      <c r="D213" s="8">
        <f t="shared" si="76"/>
        <v>0</v>
      </c>
      <c r="E213" s="8">
        <f t="shared" si="76"/>
        <v>1</v>
      </c>
      <c r="F213" s="8">
        <f t="shared" si="76"/>
        <v>0</v>
      </c>
      <c r="G213" s="9">
        <f t="shared" si="76"/>
        <v>0</v>
      </c>
    </row>
    <row r="214" spans="1:12">
      <c r="A214" s="7" t="s">
        <v>6</v>
      </c>
      <c r="B214" s="8">
        <f>B210/$B$202</f>
        <v>0</v>
      </c>
      <c r="C214" s="8">
        <f t="shared" ref="C214:G214" si="77">C210/$B$202</f>
        <v>0.5</v>
      </c>
      <c r="D214" s="8">
        <f t="shared" si="77"/>
        <v>0.5</v>
      </c>
      <c r="E214" s="8">
        <f t="shared" si="77"/>
        <v>0</v>
      </c>
      <c r="F214" s="8">
        <f t="shared" si="77"/>
        <v>0.5</v>
      </c>
      <c r="G214" s="9">
        <f t="shared" si="77"/>
        <v>0.5</v>
      </c>
    </row>
    <row r="215" spans="1:12" ht="15" thickBot="1">
      <c r="A215" s="4" t="s">
        <v>7</v>
      </c>
      <c r="B215" s="31">
        <f>SUMPRODUCT(B213:D213,B214:D214)</f>
        <v>0</v>
      </c>
      <c r="C215" s="31"/>
      <c r="D215" s="31"/>
      <c r="E215" s="32">
        <f>SUMPRODUCT(E213:G213,E214:G214)</f>
        <v>0</v>
      </c>
      <c r="F215" s="32"/>
      <c r="G215" s="33"/>
    </row>
    <row r="217" spans="1:12" s="19" customFormat="1"/>
    <row r="218" spans="1:12" s="19" customFormat="1"/>
    <row r="219" spans="1:12" ht="15" thickBot="1"/>
    <row r="220" spans="1:12">
      <c r="A220" s="1"/>
      <c r="B220" s="2" t="s">
        <v>21</v>
      </c>
      <c r="C220" s="2" t="s">
        <v>22</v>
      </c>
      <c r="D220" s="2" t="s">
        <v>0</v>
      </c>
      <c r="E220" s="2" t="s">
        <v>2</v>
      </c>
      <c r="F220" s="3" t="s">
        <v>3</v>
      </c>
    </row>
    <row r="221" spans="1:12" ht="15" thickBot="1">
      <c r="A221" s="4" t="s">
        <v>43</v>
      </c>
      <c r="B221" s="5">
        <f>7+1</f>
        <v>8</v>
      </c>
      <c r="C221" s="5">
        <f>8+1</f>
        <v>9</v>
      </c>
      <c r="D221" s="5">
        <f>SUM(B221:C221)</f>
        <v>17</v>
      </c>
      <c r="E221" s="5">
        <f>B221/D221</f>
        <v>0.47058823529411764</v>
      </c>
      <c r="F221" s="6">
        <f>C221/D221</f>
        <v>0.52941176470588236</v>
      </c>
    </row>
    <row r="223" spans="1:12" ht="15" thickBot="1"/>
    <row r="224" spans="1:12">
      <c r="A224" s="1"/>
      <c r="B224" s="27" t="s">
        <v>9</v>
      </c>
      <c r="C224" s="27" t="s">
        <v>10</v>
      </c>
      <c r="D224" s="10" t="s">
        <v>11</v>
      </c>
      <c r="E224" s="28" t="s">
        <v>12</v>
      </c>
      <c r="F224" s="26"/>
      <c r="G224" s="26"/>
      <c r="H224" s="34"/>
      <c r="I224" s="34"/>
      <c r="J224" s="34"/>
      <c r="K224" s="34"/>
      <c r="L224" s="34"/>
    </row>
    <row r="225" spans="1:12">
      <c r="A225" s="7"/>
      <c r="B225" s="8" t="s">
        <v>15</v>
      </c>
      <c r="C225" s="12">
        <v>3</v>
      </c>
      <c r="D225" s="25" t="s">
        <v>18</v>
      </c>
      <c r="E225" s="9" t="s">
        <v>19</v>
      </c>
      <c r="F225" s="15"/>
      <c r="G225" s="15"/>
      <c r="H225" s="15"/>
      <c r="I225" s="15"/>
      <c r="J225" s="15"/>
      <c r="K225" s="15"/>
      <c r="L225" s="15"/>
    </row>
    <row r="226" spans="1:12">
      <c r="A226" s="7" t="s">
        <v>21</v>
      </c>
      <c r="B226" s="8">
        <f>D7+1</f>
        <v>4</v>
      </c>
      <c r="C226" s="8">
        <f>E7+1</f>
        <v>4</v>
      </c>
      <c r="D226" s="8">
        <f>J7+1</f>
        <v>4</v>
      </c>
      <c r="E226" s="9">
        <f>L7+1</f>
        <v>2</v>
      </c>
      <c r="F226" s="15"/>
      <c r="G226" s="15"/>
      <c r="H226" s="15"/>
      <c r="I226" s="15"/>
      <c r="J226" s="15"/>
      <c r="K226" s="15"/>
      <c r="L226" s="15"/>
    </row>
    <row r="227" spans="1:12">
      <c r="A227" s="7" t="s">
        <v>22</v>
      </c>
      <c r="B227" s="8">
        <f>D8+1</f>
        <v>3</v>
      </c>
      <c r="C227" s="8">
        <v>4</v>
      </c>
      <c r="D227" s="8">
        <f>J8+1</f>
        <v>4</v>
      </c>
      <c r="E227" s="9">
        <v>6</v>
      </c>
      <c r="F227" s="15"/>
      <c r="G227" s="15"/>
      <c r="H227" s="15"/>
      <c r="I227" s="15"/>
      <c r="J227" s="15"/>
      <c r="K227" s="15"/>
      <c r="L227" s="15"/>
    </row>
    <row r="228" spans="1:12">
      <c r="A228" s="7" t="s">
        <v>44</v>
      </c>
      <c r="B228" s="8">
        <f>B226/10</f>
        <v>0.4</v>
      </c>
      <c r="C228" s="8">
        <f>C226/10</f>
        <v>0.4</v>
      </c>
      <c r="D228" s="8">
        <f>D226/10</f>
        <v>0.4</v>
      </c>
      <c r="E228" s="9">
        <f>E226/9</f>
        <v>0.22222222222222221</v>
      </c>
      <c r="F228" s="15"/>
      <c r="G228" s="15"/>
      <c r="H228" s="15"/>
      <c r="I228" s="15"/>
      <c r="J228" s="15"/>
      <c r="K228" s="15"/>
      <c r="L228" s="15"/>
    </row>
    <row r="229" spans="1:12" ht="15" thickBot="1">
      <c r="A229" s="4" t="s">
        <v>45</v>
      </c>
      <c r="B229" s="5">
        <f>B227/11</f>
        <v>0.27272727272727271</v>
      </c>
      <c r="C229" s="5">
        <f>C227/11</f>
        <v>0.36363636363636365</v>
      </c>
      <c r="D229" s="5">
        <f>D227/11</f>
        <v>0.36363636363636365</v>
      </c>
      <c r="E229" s="6">
        <f>E227/10</f>
        <v>0.6</v>
      </c>
      <c r="F229" s="15"/>
      <c r="G229" s="15"/>
      <c r="H229" s="15"/>
      <c r="I229" s="15"/>
      <c r="J229" s="15"/>
      <c r="K229" s="15"/>
      <c r="L229" s="15"/>
    </row>
    <row r="230" spans="1:12" ht="15" thickBot="1"/>
    <row r="231" spans="1:12">
      <c r="A231" s="1" t="s">
        <v>46</v>
      </c>
      <c r="B231" s="3">
        <f>E221*B228*C228*D228*E228</f>
        <v>6.6928104575163403E-3</v>
      </c>
    </row>
    <row r="232" spans="1:12" ht="15" thickBot="1">
      <c r="A232" s="4" t="s">
        <v>47</v>
      </c>
      <c r="B232" s="29">
        <f>F221*B229*C229*D229*E229</f>
        <v>1.1455340964334645E-2</v>
      </c>
    </row>
    <row r="234" spans="1:12" ht="15" thickBot="1"/>
    <row r="235" spans="1:12">
      <c r="A235" s="1"/>
      <c r="B235" s="27" t="s">
        <v>9</v>
      </c>
      <c r="C235" s="27" t="s">
        <v>10</v>
      </c>
      <c r="D235" s="10" t="s">
        <v>11</v>
      </c>
      <c r="E235" s="28" t="s">
        <v>12</v>
      </c>
    </row>
    <row r="236" spans="1:12">
      <c r="A236" s="7"/>
      <c r="B236" s="8" t="s">
        <v>14</v>
      </c>
      <c r="C236" s="12">
        <v>5</v>
      </c>
      <c r="D236" s="25" t="s">
        <v>18</v>
      </c>
      <c r="E236" s="9" t="s">
        <v>20</v>
      </c>
    </row>
    <row r="237" spans="1:12">
      <c r="A237" s="7" t="s">
        <v>21</v>
      </c>
      <c r="B237" s="8">
        <v>3</v>
      </c>
      <c r="C237" s="8">
        <v>4</v>
      </c>
      <c r="D237" s="8">
        <v>4</v>
      </c>
      <c r="E237" s="9">
        <v>7</v>
      </c>
    </row>
    <row r="238" spans="1:12">
      <c r="A238" s="7" t="s">
        <v>22</v>
      </c>
      <c r="B238" s="8">
        <v>4</v>
      </c>
      <c r="C238" s="8">
        <v>4</v>
      </c>
      <c r="D238" s="8">
        <v>4</v>
      </c>
      <c r="E238" s="9">
        <v>4</v>
      </c>
    </row>
    <row r="239" spans="1:12">
      <c r="A239" s="7" t="s">
        <v>44</v>
      </c>
      <c r="B239" s="8">
        <f>B237/10</f>
        <v>0.3</v>
      </c>
      <c r="C239" s="8">
        <f>C237/10</f>
        <v>0.4</v>
      </c>
      <c r="D239" s="8">
        <f>D237/10</f>
        <v>0.4</v>
      </c>
      <c r="E239" s="9">
        <f>E237/9</f>
        <v>0.77777777777777779</v>
      </c>
    </row>
    <row r="240" spans="1:12" ht="15" thickBot="1">
      <c r="A240" s="4" t="s">
        <v>45</v>
      </c>
      <c r="B240" s="5">
        <f>B238/11</f>
        <v>0.36363636363636365</v>
      </c>
      <c r="C240" s="5">
        <f>C238/11</f>
        <v>0.36363636363636365</v>
      </c>
      <c r="D240" s="5">
        <f>D238/11</f>
        <v>0.36363636363636365</v>
      </c>
      <c r="E240" s="6">
        <f>E238/10</f>
        <v>0.4</v>
      </c>
    </row>
    <row r="241" spans="1:5" ht="15" thickBot="1"/>
    <row r="242" spans="1:5">
      <c r="A242" s="1" t="s">
        <v>46</v>
      </c>
      <c r="B242" s="30">
        <f>E221*B239*C239*D239*E239</f>
        <v>1.7568627450980395E-2</v>
      </c>
    </row>
    <row r="243" spans="1:5" ht="15" thickBot="1">
      <c r="A243" s="4" t="s">
        <v>47</v>
      </c>
      <c r="B243" s="24">
        <f>F221*B240*C240*D240*E240</f>
        <v>1.0182525301630796E-2</v>
      </c>
    </row>
    <row r="245" spans="1:5" ht="15" thickBot="1"/>
    <row r="246" spans="1:5">
      <c r="A246" s="1"/>
      <c r="B246" s="27" t="s">
        <v>9</v>
      </c>
      <c r="C246" s="27" t="s">
        <v>10</v>
      </c>
      <c r="D246" s="10" t="s">
        <v>11</v>
      </c>
      <c r="E246" s="28" t="s">
        <v>12</v>
      </c>
    </row>
    <row r="247" spans="1:5">
      <c r="A247" s="7"/>
      <c r="B247" s="8" t="s">
        <v>13</v>
      </c>
      <c r="C247" s="12">
        <v>3</v>
      </c>
      <c r="D247" s="25" t="s">
        <v>17</v>
      </c>
      <c r="E247" s="9" t="s">
        <v>19</v>
      </c>
    </row>
    <row r="248" spans="1:5">
      <c r="A248" s="7" t="s">
        <v>21</v>
      </c>
      <c r="B248" s="8">
        <v>3</v>
      </c>
      <c r="C248" s="8">
        <v>3</v>
      </c>
      <c r="D248" s="8">
        <v>2</v>
      </c>
      <c r="E248" s="9">
        <v>2</v>
      </c>
    </row>
    <row r="249" spans="1:5">
      <c r="A249" s="7" t="s">
        <v>22</v>
      </c>
      <c r="B249" s="8">
        <v>4</v>
      </c>
      <c r="C249" s="8">
        <v>4</v>
      </c>
      <c r="D249" s="8">
        <v>6</v>
      </c>
      <c r="E249" s="9">
        <v>6</v>
      </c>
    </row>
    <row r="250" spans="1:5">
      <c r="A250" s="7" t="s">
        <v>44</v>
      </c>
      <c r="B250" s="8">
        <f>B248/10</f>
        <v>0.3</v>
      </c>
      <c r="C250" s="8">
        <f>C248/10</f>
        <v>0.3</v>
      </c>
      <c r="D250" s="8">
        <f>D248/10</f>
        <v>0.2</v>
      </c>
      <c r="E250" s="9">
        <f>E248/9</f>
        <v>0.22222222222222221</v>
      </c>
    </row>
    <row r="251" spans="1:5" ht="15" thickBot="1">
      <c r="A251" s="4" t="s">
        <v>45</v>
      </c>
      <c r="B251" s="5">
        <f>B249/11</f>
        <v>0.36363636363636365</v>
      </c>
      <c r="C251" s="5">
        <f>C249/11</f>
        <v>0.36363636363636365</v>
      </c>
      <c r="D251" s="5">
        <f>D249/11</f>
        <v>0.54545454545454541</v>
      </c>
      <c r="E251" s="6">
        <f>E249/10</f>
        <v>0.6</v>
      </c>
    </row>
    <row r="252" spans="1:5" ht="15" thickBot="1"/>
    <row r="253" spans="1:5">
      <c r="A253" s="1" t="s">
        <v>46</v>
      </c>
      <c r="B253" s="23">
        <f>E221*B250*C250*D250*E250</f>
        <v>1.8823529411764704E-3</v>
      </c>
    </row>
    <row r="254" spans="1:5" ht="15" thickBot="1">
      <c r="A254" s="4" t="s">
        <v>47</v>
      </c>
      <c r="B254" s="29">
        <f>F221*B251*C251*D251*E251</f>
        <v>2.2910681928669289E-2</v>
      </c>
    </row>
    <row r="256" spans="1:5" s="19" customFormat="1" ht="17.5" customHeight="1"/>
    <row r="257" spans="1:6" s="19" customFormat="1"/>
    <row r="258" spans="1:6" ht="15" thickBot="1"/>
    <row r="259" spans="1:6">
      <c r="A259" s="1"/>
      <c r="B259" s="2" t="s">
        <v>21</v>
      </c>
      <c r="C259" s="2" t="s">
        <v>22</v>
      </c>
      <c r="D259" s="2" t="s">
        <v>0</v>
      </c>
      <c r="E259" s="2" t="s">
        <v>2</v>
      </c>
      <c r="F259" s="3" t="s">
        <v>3</v>
      </c>
    </row>
    <row r="260" spans="1:6" ht="15" thickBot="1">
      <c r="A260" s="4" t="s">
        <v>43</v>
      </c>
      <c r="B260" s="5">
        <f>7+1</f>
        <v>8</v>
      </c>
      <c r="C260" s="5">
        <f>8+1</f>
        <v>9</v>
      </c>
      <c r="D260" s="5">
        <f>SUM(B260:C260)</f>
        <v>17</v>
      </c>
      <c r="E260" s="5">
        <f>B260/D260</f>
        <v>0.47058823529411764</v>
      </c>
      <c r="F260" s="6">
        <f>C260/D260</f>
        <v>0.52941176470588236</v>
      </c>
    </row>
    <row r="261" spans="1:6" ht="15" thickBot="1"/>
    <row r="262" spans="1:6">
      <c r="A262" s="1"/>
      <c r="B262" s="27" t="s">
        <v>9</v>
      </c>
      <c r="C262" s="27" t="s">
        <v>10</v>
      </c>
      <c r="D262" s="10" t="s">
        <v>11</v>
      </c>
      <c r="E262" s="28" t="s">
        <v>12</v>
      </c>
    </row>
    <row r="263" spans="1:6">
      <c r="A263" s="7"/>
      <c r="B263" s="8" t="s">
        <v>14</v>
      </c>
      <c r="C263" s="12">
        <v>7</v>
      </c>
      <c r="D263" s="25" t="s">
        <v>16</v>
      </c>
      <c r="E263" s="9" t="s">
        <v>19</v>
      </c>
    </row>
    <row r="264" spans="1:6">
      <c r="A264" s="7" t="s">
        <v>21</v>
      </c>
      <c r="B264" s="8">
        <v>3</v>
      </c>
      <c r="C264" s="8">
        <v>3</v>
      </c>
      <c r="D264" s="8">
        <v>3</v>
      </c>
      <c r="E264" s="9">
        <v>2</v>
      </c>
    </row>
    <row r="265" spans="1:6">
      <c r="A265" s="7" t="s">
        <v>22</v>
      </c>
      <c r="B265" s="8">
        <v>4</v>
      </c>
      <c r="C265" s="8">
        <v>3</v>
      </c>
      <c r="D265" s="8">
        <v>3</v>
      </c>
      <c r="E265" s="9">
        <v>6</v>
      </c>
    </row>
    <row r="266" spans="1:6">
      <c r="A266" s="7" t="s">
        <v>44</v>
      </c>
      <c r="B266" s="8">
        <f>B264/10</f>
        <v>0.3</v>
      </c>
      <c r="C266" s="8">
        <f>C264/10</f>
        <v>0.3</v>
      </c>
      <c r="D266" s="8">
        <f>D264/10</f>
        <v>0.3</v>
      </c>
      <c r="E266" s="9">
        <f>E264/9</f>
        <v>0.22222222222222221</v>
      </c>
    </row>
    <row r="267" spans="1:6" ht="15" thickBot="1">
      <c r="A267" s="4" t="s">
        <v>45</v>
      </c>
      <c r="B267" s="5">
        <f>B265/11</f>
        <v>0.36363636363636365</v>
      </c>
      <c r="C267" s="5">
        <f>C265/11</f>
        <v>0.27272727272727271</v>
      </c>
      <c r="D267" s="5">
        <f>D265/11</f>
        <v>0.27272727272727271</v>
      </c>
      <c r="E267" s="6">
        <f>E265/10</f>
        <v>0.6</v>
      </c>
    </row>
    <row r="268" spans="1:6" ht="15" thickBot="1"/>
    <row r="269" spans="1:6">
      <c r="A269" s="1" t="s">
        <v>46</v>
      </c>
      <c r="B269" s="23">
        <f>E221*B266*C266*D266*E266</f>
        <v>2.8235294117647056E-3</v>
      </c>
    </row>
    <row r="270" spans="1:6" ht="15" thickBot="1">
      <c r="A270" s="4" t="s">
        <v>47</v>
      </c>
      <c r="B270" s="29">
        <f>F221*B267*C267*D267*E267</f>
        <v>8.5915057232509827E-3</v>
      </c>
    </row>
  </sheetData>
  <mergeCells count="76">
    <mergeCell ref="K5:L5"/>
    <mergeCell ref="B14:D14"/>
    <mergeCell ref="E14:G14"/>
    <mergeCell ref="K14:L14"/>
    <mergeCell ref="H5:J5"/>
    <mergeCell ref="H14:J14"/>
    <mergeCell ref="A42:G42"/>
    <mergeCell ref="B22:D22"/>
    <mergeCell ref="B31:D31"/>
    <mergeCell ref="B5:D5"/>
    <mergeCell ref="E5:G5"/>
    <mergeCell ref="E22:G22"/>
    <mergeCell ref="E31:G31"/>
    <mergeCell ref="H22:J22"/>
    <mergeCell ref="H31:J31"/>
    <mergeCell ref="A21:J21"/>
    <mergeCell ref="A76:J76"/>
    <mergeCell ref="E43:G43"/>
    <mergeCell ref="B43:D43"/>
    <mergeCell ref="E52:G52"/>
    <mergeCell ref="B52:D52"/>
    <mergeCell ref="A59:G59"/>
    <mergeCell ref="B60:D60"/>
    <mergeCell ref="E60:G60"/>
    <mergeCell ref="B69:D69"/>
    <mergeCell ref="E69:G69"/>
    <mergeCell ref="B77:D77"/>
    <mergeCell ref="E77:G77"/>
    <mergeCell ref="H77:J77"/>
    <mergeCell ref="B86:D86"/>
    <mergeCell ref="E86:G86"/>
    <mergeCell ref="H86:J86"/>
    <mergeCell ref="A97:G97"/>
    <mergeCell ref="B98:D98"/>
    <mergeCell ref="E98:G98"/>
    <mergeCell ref="B107:D107"/>
    <mergeCell ref="E107:G107"/>
    <mergeCell ref="H121:J121"/>
    <mergeCell ref="K121:L121"/>
    <mergeCell ref="B130:D130"/>
    <mergeCell ref="E130:G130"/>
    <mergeCell ref="H130:J130"/>
    <mergeCell ref="K130:L130"/>
    <mergeCell ref="B121:D121"/>
    <mergeCell ref="E121:G121"/>
    <mergeCell ref="A137:J137"/>
    <mergeCell ref="B138:D138"/>
    <mergeCell ref="E138:G138"/>
    <mergeCell ref="H138:J138"/>
    <mergeCell ref="B147:D147"/>
    <mergeCell ref="E147:G147"/>
    <mergeCell ref="H147:J147"/>
    <mergeCell ref="B189:D189"/>
    <mergeCell ref="E189:G189"/>
    <mergeCell ref="H189:J189"/>
    <mergeCell ref="A154:G154"/>
    <mergeCell ref="B155:D155"/>
    <mergeCell ref="E155:G155"/>
    <mergeCell ref="B164:D164"/>
    <mergeCell ref="E164:G164"/>
    <mergeCell ref="A171:G171"/>
    <mergeCell ref="B172:D172"/>
    <mergeCell ref="E172:G172"/>
    <mergeCell ref="B181:D181"/>
    <mergeCell ref="E181:G181"/>
    <mergeCell ref="A188:J188"/>
    <mergeCell ref="B215:D215"/>
    <mergeCell ref="E215:G215"/>
    <mergeCell ref="H224:J224"/>
    <mergeCell ref="K224:L224"/>
    <mergeCell ref="B198:D198"/>
    <mergeCell ref="E198:G198"/>
    <mergeCell ref="H198:J198"/>
    <mergeCell ref="A205:G205"/>
    <mergeCell ref="B206:D206"/>
    <mergeCell ref="E206:G20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64C61-EA59-464D-9329-1F5374D79CC5}">
  <dimension ref="A1:Y181"/>
  <sheetViews>
    <sheetView tabSelected="1" topLeftCell="A112" zoomScale="25" zoomScaleNormal="25" workbookViewId="0">
      <selection activeCell="B127" sqref="B127"/>
    </sheetView>
  </sheetViews>
  <sheetFormatPr defaultRowHeight="14.5"/>
  <cols>
    <col min="1" max="1" width="58" customWidth="1"/>
    <col min="2" max="25" width="11.81640625" bestFit="1" customWidth="1"/>
  </cols>
  <sheetData>
    <row r="1" spans="1:25">
      <c r="A1" s="22"/>
      <c r="B1" s="23" t="s">
        <v>0</v>
      </c>
    </row>
    <row r="2" spans="1:25" ht="15" thickBot="1">
      <c r="A2" s="21" t="s">
        <v>48</v>
      </c>
      <c r="B2" s="24">
        <v>14</v>
      </c>
    </row>
    <row r="4" spans="1:25" ht="15" thickBot="1"/>
    <row r="5" spans="1:25">
      <c r="A5" s="1"/>
      <c r="B5" s="37" t="s">
        <v>49</v>
      </c>
      <c r="C5" s="37"/>
      <c r="D5" s="37"/>
      <c r="E5" s="37"/>
      <c r="F5" s="37" t="s">
        <v>54</v>
      </c>
      <c r="G5" s="37"/>
      <c r="H5" s="37"/>
      <c r="I5" s="37"/>
      <c r="J5" s="37" t="s">
        <v>55</v>
      </c>
      <c r="K5" s="37"/>
      <c r="L5" s="37"/>
      <c r="M5" s="37"/>
      <c r="N5" s="37" t="s">
        <v>56</v>
      </c>
      <c r="O5" s="37"/>
      <c r="P5" s="37"/>
      <c r="Q5" s="37"/>
      <c r="R5" s="37" t="s">
        <v>57</v>
      </c>
      <c r="S5" s="37"/>
      <c r="T5" s="37"/>
      <c r="U5" s="37"/>
      <c r="V5" s="37" t="s">
        <v>58</v>
      </c>
      <c r="W5" s="37"/>
      <c r="X5" s="37"/>
      <c r="Y5" s="38"/>
    </row>
    <row r="6" spans="1:25">
      <c r="A6" s="7"/>
      <c r="B6" s="8" t="s">
        <v>50</v>
      </c>
      <c r="C6" s="49" t="s">
        <v>51</v>
      </c>
      <c r="D6" s="49" t="s">
        <v>52</v>
      </c>
      <c r="E6" s="8" t="s">
        <v>53</v>
      </c>
      <c r="F6" s="8" t="s">
        <v>50</v>
      </c>
      <c r="G6" s="49" t="s">
        <v>51</v>
      </c>
      <c r="H6" s="49" t="s">
        <v>52</v>
      </c>
      <c r="I6" s="8" t="s">
        <v>53</v>
      </c>
      <c r="J6" s="8" t="s">
        <v>50</v>
      </c>
      <c r="K6" s="49" t="s">
        <v>51</v>
      </c>
      <c r="L6" s="49" t="s">
        <v>52</v>
      </c>
      <c r="M6" s="8" t="s">
        <v>53</v>
      </c>
      <c r="N6" s="8" t="s">
        <v>50</v>
      </c>
      <c r="O6" s="49" t="s">
        <v>51</v>
      </c>
      <c r="P6" s="49" t="s">
        <v>52</v>
      </c>
      <c r="Q6" s="8" t="s">
        <v>53</v>
      </c>
      <c r="R6" s="8" t="s">
        <v>50</v>
      </c>
      <c r="S6" s="49" t="s">
        <v>51</v>
      </c>
      <c r="T6" s="49" t="s">
        <v>52</v>
      </c>
      <c r="U6" s="8" t="s">
        <v>53</v>
      </c>
      <c r="V6" s="8" t="s">
        <v>50</v>
      </c>
      <c r="W6" s="49" t="s">
        <v>51</v>
      </c>
      <c r="X6" s="49" t="s">
        <v>52</v>
      </c>
      <c r="Y6" s="9" t="s">
        <v>53</v>
      </c>
    </row>
    <row r="7" spans="1:25">
      <c r="A7" s="7" t="s">
        <v>22</v>
      </c>
      <c r="B7" s="8">
        <v>3</v>
      </c>
      <c r="C7" s="8">
        <v>0</v>
      </c>
      <c r="D7" s="8">
        <v>2</v>
      </c>
      <c r="E7" s="8">
        <v>0</v>
      </c>
      <c r="F7" s="8">
        <v>2</v>
      </c>
      <c r="G7" s="8">
        <v>2</v>
      </c>
      <c r="H7" s="8">
        <v>1</v>
      </c>
      <c r="I7" s="8">
        <v>0</v>
      </c>
      <c r="J7" s="8">
        <v>0</v>
      </c>
      <c r="K7" s="8">
        <v>2</v>
      </c>
      <c r="L7" s="8">
        <v>2</v>
      </c>
      <c r="M7" s="8">
        <v>1</v>
      </c>
      <c r="N7" s="8">
        <v>2</v>
      </c>
      <c r="O7" s="8">
        <v>1</v>
      </c>
      <c r="P7" s="8">
        <v>2</v>
      </c>
      <c r="Q7" s="8">
        <v>0</v>
      </c>
      <c r="R7" s="8">
        <v>1</v>
      </c>
      <c r="S7" s="8">
        <v>2</v>
      </c>
      <c r="T7" s="8">
        <v>1</v>
      </c>
      <c r="U7" s="8">
        <v>1</v>
      </c>
      <c r="V7" s="8">
        <v>2</v>
      </c>
      <c r="W7" s="8">
        <v>0</v>
      </c>
      <c r="X7" s="8">
        <v>2</v>
      </c>
      <c r="Y7" s="9">
        <v>1</v>
      </c>
    </row>
    <row r="8" spans="1:25">
      <c r="A8" s="7" t="s">
        <v>60</v>
      </c>
      <c r="B8" s="8">
        <v>1</v>
      </c>
      <c r="C8" s="8">
        <v>1</v>
      </c>
      <c r="D8" s="8">
        <v>1</v>
      </c>
      <c r="E8" s="8">
        <v>1</v>
      </c>
      <c r="F8" s="8">
        <v>2</v>
      </c>
      <c r="G8" s="8">
        <v>0</v>
      </c>
      <c r="H8" s="8">
        <v>1</v>
      </c>
      <c r="I8" s="8">
        <v>1</v>
      </c>
      <c r="J8" s="8">
        <v>1</v>
      </c>
      <c r="K8" s="8">
        <v>1</v>
      </c>
      <c r="L8" s="8">
        <v>2</v>
      </c>
      <c r="M8" s="8">
        <v>0</v>
      </c>
      <c r="N8" s="8">
        <v>1</v>
      </c>
      <c r="O8" s="8">
        <v>1</v>
      </c>
      <c r="P8" s="8">
        <v>1</v>
      </c>
      <c r="Q8" s="8">
        <v>1</v>
      </c>
      <c r="R8" s="8">
        <v>3</v>
      </c>
      <c r="S8" s="8">
        <v>0</v>
      </c>
      <c r="T8" s="8">
        <v>1</v>
      </c>
      <c r="U8" s="8">
        <v>0</v>
      </c>
      <c r="V8" s="8">
        <v>0</v>
      </c>
      <c r="W8" s="8">
        <v>1</v>
      </c>
      <c r="X8" s="8">
        <v>1</v>
      </c>
      <c r="Y8" s="9">
        <v>2</v>
      </c>
    </row>
    <row r="9" spans="1:25">
      <c r="A9" s="7" t="s">
        <v>59</v>
      </c>
      <c r="B9" s="8">
        <v>2</v>
      </c>
      <c r="C9" s="8">
        <v>1</v>
      </c>
      <c r="D9" s="8">
        <v>1</v>
      </c>
      <c r="E9" s="8">
        <v>1</v>
      </c>
      <c r="F9" s="8">
        <v>1</v>
      </c>
      <c r="G9" s="8">
        <v>3</v>
      </c>
      <c r="H9" s="8">
        <v>0</v>
      </c>
      <c r="I9" s="8">
        <v>1</v>
      </c>
      <c r="J9" s="8">
        <v>2</v>
      </c>
      <c r="K9" s="8">
        <v>1</v>
      </c>
      <c r="L9" s="8">
        <v>1</v>
      </c>
      <c r="M9" s="8">
        <v>1</v>
      </c>
      <c r="N9" s="8">
        <v>3</v>
      </c>
      <c r="O9" s="8">
        <v>0</v>
      </c>
      <c r="P9" s="8">
        <v>2</v>
      </c>
      <c r="Q9" s="8">
        <v>0</v>
      </c>
      <c r="R9" s="8">
        <v>3</v>
      </c>
      <c r="S9" s="8">
        <v>1</v>
      </c>
      <c r="T9" s="8">
        <v>1</v>
      </c>
      <c r="U9" s="8">
        <v>0</v>
      </c>
      <c r="V9" s="8">
        <v>2</v>
      </c>
      <c r="W9" s="8">
        <v>2</v>
      </c>
      <c r="X9" s="8">
        <v>1</v>
      </c>
      <c r="Y9" s="9">
        <v>0</v>
      </c>
    </row>
    <row r="10" spans="1:25">
      <c r="A10" s="7" t="s">
        <v>0</v>
      </c>
      <c r="B10" s="8">
        <f>SUM(B7:B9)</f>
        <v>6</v>
      </c>
      <c r="C10" s="8">
        <f t="shared" ref="C10:Y10" si="0">SUM(C7:C9)</f>
        <v>2</v>
      </c>
      <c r="D10" s="8">
        <f t="shared" si="0"/>
        <v>4</v>
      </c>
      <c r="E10" s="8">
        <f t="shared" si="0"/>
        <v>2</v>
      </c>
      <c r="F10" s="8">
        <f t="shared" si="0"/>
        <v>5</v>
      </c>
      <c r="G10" s="8">
        <f t="shared" si="0"/>
        <v>5</v>
      </c>
      <c r="H10" s="8">
        <f t="shared" si="0"/>
        <v>2</v>
      </c>
      <c r="I10" s="8">
        <f t="shared" si="0"/>
        <v>2</v>
      </c>
      <c r="J10" s="8">
        <f t="shared" si="0"/>
        <v>3</v>
      </c>
      <c r="K10" s="8">
        <f t="shared" si="0"/>
        <v>4</v>
      </c>
      <c r="L10" s="8">
        <f t="shared" si="0"/>
        <v>5</v>
      </c>
      <c r="M10" s="8">
        <f t="shared" si="0"/>
        <v>2</v>
      </c>
      <c r="N10" s="8">
        <f t="shared" si="0"/>
        <v>6</v>
      </c>
      <c r="O10" s="8">
        <f t="shared" si="0"/>
        <v>2</v>
      </c>
      <c r="P10" s="8">
        <f t="shared" si="0"/>
        <v>5</v>
      </c>
      <c r="Q10" s="8">
        <f t="shared" si="0"/>
        <v>1</v>
      </c>
      <c r="R10" s="8">
        <f t="shared" si="0"/>
        <v>7</v>
      </c>
      <c r="S10" s="8">
        <f t="shared" si="0"/>
        <v>3</v>
      </c>
      <c r="T10" s="8">
        <f t="shared" si="0"/>
        <v>3</v>
      </c>
      <c r="U10" s="8">
        <f t="shared" si="0"/>
        <v>1</v>
      </c>
      <c r="V10" s="8">
        <f t="shared" si="0"/>
        <v>4</v>
      </c>
      <c r="W10" s="8">
        <f t="shared" si="0"/>
        <v>3</v>
      </c>
      <c r="X10" s="8">
        <f t="shared" si="0"/>
        <v>4</v>
      </c>
      <c r="Y10" s="9">
        <f t="shared" si="0"/>
        <v>3</v>
      </c>
    </row>
    <row r="11" spans="1:25">
      <c r="A11" s="7" t="s">
        <v>3</v>
      </c>
      <c r="B11" s="8">
        <f>B7/B10</f>
        <v>0.5</v>
      </c>
      <c r="C11" s="8">
        <f t="shared" ref="C11:Y11" si="1">C7/C10</f>
        <v>0</v>
      </c>
      <c r="D11" s="8">
        <f t="shared" si="1"/>
        <v>0.5</v>
      </c>
      <c r="E11" s="8">
        <f t="shared" si="1"/>
        <v>0</v>
      </c>
      <c r="F11" s="8">
        <f t="shared" si="1"/>
        <v>0.4</v>
      </c>
      <c r="G11" s="8">
        <f t="shared" si="1"/>
        <v>0.4</v>
      </c>
      <c r="H11" s="8">
        <f t="shared" si="1"/>
        <v>0.5</v>
      </c>
      <c r="I11" s="8">
        <f t="shared" si="1"/>
        <v>0</v>
      </c>
      <c r="J11" s="8">
        <f t="shared" si="1"/>
        <v>0</v>
      </c>
      <c r="K11" s="8">
        <f t="shared" si="1"/>
        <v>0.5</v>
      </c>
      <c r="L11" s="8">
        <f t="shared" si="1"/>
        <v>0.4</v>
      </c>
      <c r="M11" s="8">
        <f t="shared" si="1"/>
        <v>0.5</v>
      </c>
      <c r="N11" s="8">
        <f t="shared" si="1"/>
        <v>0.33333333333333331</v>
      </c>
      <c r="O11" s="8">
        <f t="shared" si="1"/>
        <v>0.5</v>
      </c>
      <c r="P11" s="8">
        <f t="shared" si="1"/>
        <v>0.4</v>
      </c>
      <c r="Q11" s="8">
        <f t="shared" si="1"/>
        <v>0</v>
      </c>
      <c r="R11" s="8">
        <f t="shared" si="1"/>
        <v>0.14285714285714285</v>
      </c>
      <c r="S11" s="8">
        <f t="shared" si="1"/>
        <v>0.66666666666666663</v>
      </c>
      <c r="T11" s="8">
        <f t="shared" si="1"/>
        <v>0.33333333333333331</v>
      </c>
      <c r="U11" s="8">
        <f t="shared" si="1"/>
        <v>1</v>
      </c>
      <c r="V11" s="8">
        <f t="shared" si="1"/>
        <v>0.5</v>
      </c>
      <c r="W11" s="8">
        <f t="shared" si="1"/>
        <v>0</v>
      </c>
      <c r="X11" s="8">
        <f t="shared" si="1"/>
        <v>0.5</v>
      </c>
      <c r="Y11" s="9">
        <f t="shared" si="1"/>
        <v>0.33333333333333331</v>
      </c>
    </row>
    <row r="12" spans="1:25">
      <c r="A12" s="7" t="s">
        <v>61</v>
      </c>
      <c r="B12" s="8">
        <f>B8/B10</f>
        <v>0.16666666666666666</v>
      </c>
      <c r="C12" s="8">
        <f t="shared" ref="C12:Y12" si="2">C8/C10</f>
        <v>0.5</v>
      </c>
      <c r="D12" s="8">
        <f t="shared" si="2"/>
        <v>0.25</v>
      </c>
      <c r="E12" s="8">
        <f t="shared" si="2"/>
        <v>0.5</v>
      </c>
      <c r="F12" s="8">
        <f t="shared" si="2"/>
        <v>0.4</v>
      </c>
      <c r="G12" s="8">
        <f t="shared" si="2"/>
        <v>0</v>
      </c>
      <c r="H12" s="8">
        <f t="shared" si="2"/>
        <v>0.5</v>
      </c>
      <c r="I12" s="8">
        <f t="shared" si="2"/>
        <v>0.5</v>
      </c>
      <c r="J12" s="8">
        <f t="shared" si="2"/>
        <v>0.33333333333333331</v>
      </c>
      <c r="K12" s="8">
        <f t="shared" si="2"/>
        <v>0.25</v>
      </c>
      <c r="L12" s="8">
        <f t="shared" si="2"/>
        <v>0.4</v>
      </c>
      <c r="M12" s="8">
        <f t="shared" si="2"/>
        <v>0</v>
      </c>
      <c r="N12" s="8">
        <f t="shared" si="2"/>
        <v>0.16666666666666666</v>
      </c>
      <c r="O12" s="8">
        <f t="shared" si="2"/>
        <v>0.5</v>
      </c>
      <c r="P12" s="8">
        <f t="shared" si="2"/>
        <v>0.2</v>
      </c>
      <c r="Q12" s="8">
        <f t="shared" si="2"/>
        <v>1</v>
      </c>
      <c r="R12" s="8">
        <f t="shared" si="2"/>
        <v>0.42857142857142855</v>
      </c>
      <c r="S12" s="8">
        <f t="shared" si="2"/>
        <v>0</v>
      </c>
      <c r="T12" s="8">
        <f t="shared" si="2"/>
        <v>0.33333333333333331</v>
      </c>
      <c r="U12" s="8">
        <f t="shared" si="2"/>
        <v>0</v>
      </c>
      <c r="V12" s="8">
        <f t="shared" si="2"/>
        <v>0</v>
      </c>
      <c r="W12" s="8">
        <f t="shared" si="2"/>
        <v>0.33333333333333331</v>
      </c>
      <c r="X12" s="8">
        <f t="shared" si="2"/>
        <v>0.25</v>
      </c>
      <c r="Y12" s="9">
        <f t="shared" si="2"/>
        <v>0.66666666666666663</v>
      </c>
    </row>
    <row r="13" spans="1:25">
      <c r="A13" s="7" t="s">
        <v>62</v>
      </c>
      <c r="B13" s="8">
        <f>B9/B10</f>
        <v>0.33333333333333331</v>
      </c>
      <c r="C13" s="8">
        <f t="shared" ref="C13:Y13" si="3">C9/C10</f>
        <v>0.5</v>
      </c>
      <c r="D13" s="8">
        <f t="shared" si="3"/>
        <v>0.25</v>
      </c>
      <c r="E13" s="8">
        <f t="shared" si="3"/>
        <v>0.5</v>
      </c>
      <c r="F13" s="8">
        <f t="shared" si="3"/>
        <v>0.2</v>
      </c>
      <c r="G13" s="8">
        <f t="shared" si="3"/>
        <v>0.6</v>
      </c>
      <c r="H13" s="8">
        <f t="shared" si="3"/>
        <v>0</v>
      </c>
      <c r="I13" s="8">
        <f t="shared" si="3"/>
        <v>0.5</v>
      </c>
      <c r="J13" s="8">
        <f t="shared" si="3"/>
        <v>0.66666666666666663</v>
      </c>
      <c r="K13" s="8">
        <f t="shared" si="3"/>
        <v>0.25</v>
      </c>
      <c r="L13" s="8">
        <f t="shared" si="3"/>
        <v>0.2</v>
      </c>
      <c r="M13" s="8">
        <f t="shared" si="3"/>
        <v>0.5</v>
      </c>
      <c r="N13" s="8">
        <f t="shared" si="3"/>
        <v>0.5</v>
      </c>
      <c r="O13" s="8">
        <f t="shared" si="3"/>
        <v>0</v>
      </c>
      <c r="P13" s="8">
        <f t="shared" si="3"/>
        <v>0.4</v>
      </c>
      <c r="Q13" s="8">
        <f t="shared" si="3"/>
        <v>0</v>
      </c>
      <c r="R13" s="8">
        <f t="shared" si="3"/>
        <v>0.42857142857142855</v>
      </c>
      <c r="S13" s="8">
        <f t="shared" si="3"/>
        <v>0.33333333333333331</v>
      </c>
      <c r="T13" s="8">
        <f t="shared" si="3"/>
        <v>0.33333333333333331</v>
      </c>
      <c r="U13" s="8">
        <f t="shared" si="3"/>
        <v>0</v>
      </c>
      <c r="V13" s="8">
        <f t="shared" si="3"/>
        <v>0.5</v>
      </c>
      <c r="W13" s="8">
        <f t="shared" si="3"/>
        <v>0.66666666666666663</v>
      </c>
      <c r="X13" s="8">
        <f t="shared" si="3"/>
        <v>0.25</v>
      </c>
      <c r="Y13" s="9">
        <f t="shared" si="3"/>
        <v>0</v>
      </c>
    </row>
    <row r="14" spans="1:25">
      <c r="A14" s="7" t="s">
        <v>37</v>
      </c>
      <c r="B14" s="8">
        <f>1-SUMPRODUCT(B11:B13,B11:B13)</f>
        <v>0.61111111111111116</v>
      </c>
      <c r="C14" s="8">
        <f t="shared" ref="C14:Y14" si="4">1-SUMPRODUCT(C11:C13,C11:C13)</f>
        <v>0.5</v>
      </c>
      <c r="D14" s="8">
        <f t="shared" si="4"/>
        <v>0.625</v>
      </c>
      <c r="E14" s="8">
        <f t="shared" si="4"/>
        <v>0.5</v>
      </c>
      <c r="F14" s="8">
        <f t="shared" si="4"/>
        <v>0.6399999999999999</v>
      </c>
      <c r="G14" s="8">
        <f t="shared" si="4"/>
        <v>0.48</v>
      </c>
      <c r="H14" s="8">
        <f t="shared" si="4"/>
        <v>0.5</v>
      </c>
      <c r="I14" s="8">
        <f t="shared" si="4"/>
        <v>0.5</v>
      </c>
      <c r="J14" s="8">
        <f t="shared" si="4"/>
        <v>0.44444444444444442</v>
      </c>
      <c r="K14" s="8">
        <f t="shared" si="4"/>
        <v>0.625</v>
      </c>
      <c r="L14" s="8">
        <f t="shared" si="4"/>
        <v>0.6399999999999999</v>
      </c>
      <c r="M14" s="8">
        <f t="shared" si="4"/>
        <v>0.5</v>
      </c>
      <c r="N14" s="8">
        <f t="shared" si="4"/>
        <v>0.61111111111111116</v>
      </c>
      <c r="O14" s="8">
        <f t="shared" si="4"/>
        <v>0.5</v>
      </c>
      <c r="P14" s="8">
        <f t="shared" si="4"/>
        <v>0.6399999999999999</v>
      </c>
      <c r="Q14" s="8">
        <f t="shared" si="4"/>
        <v>0</v>
      </c>
      <c r="R14" s="8">
        <f t="shared" si="4"/>
        <v>0.61224489795918369</v>
      </c>
      <c r="S14" s="8">
        <f t="shared" si="4"/>
        <v>0.44444444444444442</v>
      </c>
      <c r="T14" s="8">
        <f t="shared" si="4"/>
        <v>0.66666666666666674</v>
      </c>
      <c r="U14" s="8">
        <f t="shared" si="4"/>
        <v>0</v>
      </c>
      <c r="V14" s="8">
        <f t="shared" si="4"/>
        <v>0.5</v>
      </c>
      <c r="W14" s="8">
        <f t="shared" si="4"/>
        <v>0.44444444444444442</v>
      </c>
      <c r="X14" s="8">
        <f t="shared" si="4"/>
        <v>0.625</v>
      </c>
      <c r="Y14" s="9">
        <f t="shared" si="4"/>
        <v>0.44444444444444442</v>
      </c>
    </row>
    <row r="15" spans="1:25">
      <c r="A15" s="7" t="s">
        <v>6</v>
      </c>
      <c r="B15" s="8">
        <f>B10/$B$2</f>
        <v>0.42857142857142855</v>
      </c>
      <c r="C15" s="8">
        <f t="shared" ref="C15:Y15" si="5">C10/$B$2</f>
        <v>0.14285714285714285</v>
      </c>
      <c r="D15" s="8">
        <f t="shared" si="5"/>
        <v>0.2857142857142857</v>
      </c>
      <c r="E15" s="8">
        <f t="shared" si="5"/>
        <v>0.14285714285714285</v>
      </c>
      <c r="F15" s="8">
        <f t="shared" si="5"/>
        <v>0.35714285714285715</v>
      </c>
      <c r="G15" s="8">
        <f t="shared" si="5"/>
        <v>0.35714285714285715</v>
      </c>
      <c r="H15" s="8">
        <f t="shared" si="5"/>
        <v>0.14285714285714285</v>
      </c>
      <c r="I15" s="8">
        <f t="shared" si="5"/>
        <v>0.14285714285714285</v>
      </c>
      <c r="J15" s="8">
        <f t="shared" si="5"/>
        <v>0.21428571428571427</v>
      </c>
      <c r="K15" s="8">
        <f t="shared" si="5"/>
        <v>0.2857142857142857</v>
      </c>
      <c r="L15" s="8">
        <f t="shared" si="5"/>
        <v>0.35714285714285715</v>
      </c>
      <c r="M15" s="8">
        <f t="shared" si="5"/>
        <v>0.14285714285714285</v>
      </c>
      <c r="N15" s="8">
        <f t="shared" si="5"/>
        <v>0.42857142857142855</v>
      </c>
      <c r="O15" s="8">
        <f t="shared" si="5"/>
        <v>0.14285714285714285</v>
      </c>
      <c r="P15" s="8">
        <f t="shared" si="5"/>
        <v>0.35714285714285715</v>
      </c>
      <c r="Q15" s="8">
        <f t="shared" si="5"/>
        <v>7.1428571428571425E-2</v>
      </c>
      <c r="R15" s="8">
        <f t="shared" si="5"/>
        <v>0.5</v>
      </c>
      <c r="S15" s="8">
        <f t="shared" si="5"/>
        <v>0.21428571428571427</v>
      </c>
      <c r="T15" s="8">
        <f t="shared" si="5"/>
        <v>0.21428571428571427</v>
      </c>
      <c r="U15" s="8">
        <f t="shared" si="5"/>
        <v>7.1428571428571425E-2</v>
      </c>
      <c r="V15" s="8">
        <f t="shared" si="5"/>
        <v>0.2857142857142857</v>
      </c>
      <c r="W15" s="8">
        <f t="shared" si="5"/>
        <v>0.21428571428571427</v>
      </c>
      <c r="X15" s="8">
        <f t="shared" si="5"/>
        <v>0.2857142857142857</v>
      </c>
      <c r="Y15" s="9">
        <f t="shared" si="5"/>
        <v>0.21428571428571427</v>
      </c>
    </row>
    <row r="16" spans="1:25" ht="15" thickBot="1">
      <c r="A16" s="21" t="s">
        <v>36</v>
      </c>
      <c r="B16" s="43">
        <f>SUMPRODUCT(B14:E14,B15:E15)</f>
        <v>0.58333333333333326</v>
      </c>
      <c r="C16" s="43"/>
      <c r="D16" s="43"/>
      <c r="E16" s="43"/>
      <c r="F16" s="43">
        <f t="shared" ref="F16" si="6">SUMPRODUCT(F14:I14,F15:I15)</f>
        <v>0.54285714285714282</v>
      </c>
      <c r="G16" s="43"/>
      <c r="H16" s="43"/>
      <c r="I16" s="43"/>
      <c r="J16" s="43">
        <f t="shared" ref="J16" si="7">SUMPRODUCT(J14:M14,J15:M15)</f>
        <v>0.57380952380952377</v>
      </c>
      <c r="K16" s="43"/>
      <c r="L16" s="43"/>
      <c r="M16" s="43"/>
      <c r="N16" s="43">
        <f t="shared" ref="N16" si="8">SUMPRODUCT(N14:Q14,N15:Q15)</f>
        <v>0.56190476190476191</v>
      </c>
      <c r="O16" s="43"/>
      <c r="P16" s="43"/>
      <c r="Q16" s="43"/>
      <c r="R16" s="43">
        <f t="shared" ref="R16" si="9">SUMPRODUCT(R14:U14,R15:U15)</f>
        <v>0.54421768707482998</v>
      </c>
      <c r="S16" s="43"/>
      <c r="T16" s="43"/>
      <c r="U16" s="43"/>
      <c r="V16" s="32">
        <f t="shared" ref="V16" si="10">SUMPRODUCT(V14:Y14,V15:Y15)</f>
        <v>0.51190476190476186</v>
      </c>
      <c r="W16" s="32"/>
      <c r="X16" s="32"/>
      <c r="Y16" s="33"/>
    </row>
    <row r="18" spans="1:21" ht="15" thickBot="1"/>
    <row r="19" spans="1:21">
      <c r="A19" s="22"/>
      <c r="B19" s="23" t="s">
        <v>0</v>
      </c>
    </row>
    <row r="20" spans="1:21" ht="15" thickBot="1">
      <c r="A20" s="21" t="s">
        <v>63</v>
      </c>
      <c r="B20" s="24">
        <v>4</v>
      </c>
    </row>
    <row r="22" spans="1:21" ht="15" thickBot="1"/>
    <row r="23" spans="1:21">
      <c r="A23" s="50" t="s">
        <v>64</v>
      </c>
      <c r="B23" s="51"/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2"/>
    </row>
    <row r="24" spans="1:21">
      <c r="A24" s="7"/>
      <c r="B24" s="39" t="s">
        <v>49</v>
      </c>
      <c r="C24" s="39"/>
      <c r="D24" s="39"/>
      <c r="E24" s="39"/>
      <c r="F24" s="39" t="s">
        <v>54</v>
      </c>
      <c r="G24" s="39"/>
      <c r="H24" s="39"/>
      <c r="I24" s="39"/>
      <c r="J24" s="39" t="s">
        <v>55</v>
      </c>
      <c r="K24" s="39"/>
      <c r="L24" s="39"/>
      <c r="M24" s="39"/>
      <c r="N24" s="39" t="s">
        <v>56</v>
      </c>
      <c r="O24" s="39"/>
      <c r="P24" s="39"/>
      <c r="Q24" s="53"/>
      <c r="R24" s="39" t="s">
        <v>57</v>
      </c>
      <c r="S24" s="39"/>
      <c r="T24" s="39"/>
      <c r="U24" s="42"/>
    </row>
    <row r="25" spans="1:21">
      <c r="A25" s="7"/>
      <c r="B25" s="8" t="s">
        <v>50</v>
      </c>
      <c r="C25" s="49" t="s">
        <v>51</v>
      </c>
      <c r="D25" s="49" t="s">
        <v>52</v>
      </c>
      <c r="E25" s="8" t="s">
        <v>53</v>
      </c>
      <c r="F25" s="8" t="s">
        <v>50</v>
      </c>
      <c r="G25" s="49" t="s">
        <v>51</v>
      </c>
      <c r="H25" s="49" t="s">
        <v>52</v>
      </c>
      <c r="I25" s="8" t="s">
        <v>53</v>
      </c>
      <c r="J25" s="8" t="s">
        <v>50</v>
      </c>
      <c r="K25" s="49" t="s">
        <v>51</v>
      </c>
      <c r="L25" s="49" t="s">
        <v>52</v>
      </c>
      <c r="M25" s="8" t="s">
        <v>53</v>
      </c>
      <c r="N25" s="8" t="s">
        <v>50</v>
      </c>
      <c r="O25" s="49" t="s">
        <v>51</v>
      </c>
      <c r="P25" s="49" t="s">
        <v>52</v>
      </c>
      <c r="Q25" s="54" t="s">
        <v>53</v>
      </c>
      <c r="R25" s="8" t="s">
        <v>50</v>
      </c>
      <c r="S25" s="49" t="s">
        <v>51</v>
      </c>
      <c r="T25" s="49" t="s">
        <v>52</v>
      </c>
      <c r="U25" s="9" t="s">
        <v>53</v>
      </c>
    </row>
    <row r="26" spans="1:21">
      <c r="A26" s="7" t="s">
        <v>22</v>
      </c>
      <c r="B26" s="8">
        <v>2</v>
      </c>
      <c r="C26" s="8">
        <v>0</v>
      </c>
      <c r="D26" s="8">
        <v>0</v>
      </c>
      <c r="E26" s="8">
        <v>0</v>
      </c>
      <c r="F26" s="8">
        <v>0</v>
      </c>
      <c r="G26" s="8">
        <v>1</v>
      </c>
      <c r="H26" s="8">
        <v>1</v>
      </c>
      <c r="I26" s="8">
        <v>0</v>
      </c>
      <c r="J26" s="8">
        <v>0</v>
      </c>
      <c r="K26" s="8">
        <v>0</v>
      </c>
      <c r="L26" s="8">
        <v>1</v>
      </c>
      <c r="M26" s="8">
        <v>1</v>
      </c>
      <c r="N26" s="8">
        <v>1</v>
      </c>
      <c r="O26" s="8">
        <v>1</v>
      </c>
      <c r="P26" s="8">
        <v>0</v>
      </c>
      <c r="Q26" s="54">
        <v>0</v>
      </c>
      <c r="R26" s="8">
        <v>0</v>
      </c>
      <c r="S26" s="8">
        <v>1</v>
      </c>
      <c r="T26" s="8">
        <v>0</v>
      </c>
      <c r="U26" s="9">
        <v>1</v>
      </c>
    </row>
    <row r="27" spans="1:21">
      <c r="A27" s="7" t="s">
        <v>60</v>
      </c>
      <c r="B27" s="8">
        <v>0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  <c r="K27" s="8">
        <v>0</v>
      </c>
      <c r="L27" s="8">
        <v>0</v>
      </c>
      <c r="M27" s="8">
        <v>0</v>
      </c>
      <c r="N27" s="8">
        <v>0</v>
      </c>
      <c r="O27" s="8">
        <v>0</v>
      </c>
      <c r="P27" s="8">
        <v>0</v>
      </c>
      <c r="Q27" s="54">
        <v>0</v>
      </c>
      <c r="R27" s="8">
        <v>0</v>
      </c>
      <c r="S27" s="8">
        <v>0</v>
      </c>
      <c r="T27" s="8">
        <v>0</v>
      </c>
      <c r="U27" s="9">
        <v>0</v>
      </c>
    </row>
    <row r="28" spans="1:21">
      <c r="A28" s="7" t="s">
        <v>59</v>
      </c>
      <c r="B28" s="8">
        <v>1</v>
      </c>
      <c r="C28" s="8">
        <v>0</v>
      </c>
      <c r="D28" s="8">
        <v>1</v>
      </c>
      <c r="E28" s="8">
        <v>0</v>
      </c>
      <c r="F28" s="8">
        <v>0</v>
      </c>
      <c r="G28" s="8">
        <v>1</v>
      </c>
      <c r="H28" s="8">
        <v>0</v>
      </c>
      <c r="I28" s="8">
        <v>1</v>
      </c>
      <c r="J28" s="8">
        <v>0</v>
      </c>
      <c r="K28" s="8">
        <v>0</v>
      </c>
      <c r="L28" s="8">
        <v>1</v>
      </c>
      <c r="M28" s="8">
        <v>1</v>
      </c>
      <c r="N28" s="8">
        <v>1</v>
      </c>
      <c r="O28" s="8">
        <v>1</v>
      </c>
      <c r="P28" s="8">
        <v>0</v>
      </c>
      <c r="Q28" s="54">
        <v>0</v>
      </c>
      <c r="R28" s="8">
        <v>1</v>
      </c>
      <c r="S28" s="8">
        <v>1</v>
      </c>
      <c r="T28" s="8">
        <v>0</v>
      </c>
      <c r="U28" s="9">
        <v>0</v>
      </c>
    </row>
    <row r="29" spans="1:21">
      <c r="A29" s="7" t="s">
        <v>0</v>
      </c>
      <c r="B29" s="8">
        <f>SUM(B26:B28)</f>
        <v>3</v>
      </c>
      <c r="C29" s="8">
        <f t="shared" ref="C29:E29" si="11">SUM(C26:C28)</f>
        <v>0</v>
      </c>
      <c r="D29" s="8">
        <f t="shared" si="11"/>
        <v>1</v>
      </c>
      <c r="E29" s="8">
        <f t="shared" si="11"/>
        <v>0</v>
      </c>
      <c r="F29" s="8">
        <f t="shared" ref="F29" si="12">SUM(F26:F28)</f>
        <v>0</v>
      </c>
      <c r="G29" s="8">
        <f t="shared" ref="G29" si="13">SUM(G26:G28)</f>
        <v>2</v>
      </c>
      <c r="H29" s="8">
        <f t="shared" ref="H29" si="14">SUM(H26:H28)</f>
        <v>1</v>
      </c>
      <c r="I29" s="8">
        <f t="shared" ref="I29" si="15">SUM(I26:I28)</f>
        <v>1</v>
      </c>
      <c r="J29" s="8">
        <f t="shared" ref="J29" si="16">SUM(J26:J28)</f>
        <v>0</v>
      </c>
      <c r="K29" s="8">
        <f t="shared" ref="K29" si="17">SUM(K26:K28)</f>
        <v>0</v>
      </c>
      <c r="L29" s="8">
        <f t="shared" ref="L29" si="18">SUM(L26:L28)</f>
        <v>2</v>
      </c>
      <c r="M29" s="8">
        <f t="shared" ref="M29" si="19">SUM(M26:M28)</f>
        <v>2</v>
      </c>
      <c r="N29" s="8">
        <f t="shared" ref="N29" si="20">SUM(N26:N28)</f>
        <v>2</v>
      </c>
      <c r="O29" s="8">
        <f t="shared" ref="O29" si="21">SUM(O26:O28)</f>
        <v>2</v>
      </c>
      <c r="P29" s="8">
        <f t="shared" ref="P29" si="22">SUM(P26:P28)</f>
        <v>0</v>
      </c>
      <c r="Q29" s="54">
        <f t="shared" ref="Q29" si="23">SUM(Q26:Q28)</f>
        <v>0</v>
      </c>
      <c r="R29" s="8">
        <v>1</v>
      </c>
      <c r="S29" s="8">
        <f t="shared" ref="S29" si="24">SUM(S26:S28)</f>
        <v>2</v>
      </c>
      <c r="T29" s="8">
        <f t="shared" ref="T29" si="25">SUM(T26:T28)</f>
        <v>0</v>
      </c>
      <c r="U29" s="9">
        <f t="shared" ref="U29" si="26">SUM(U26:U28)</f>
        <v>1</v>
      </c>
    </row>
    <row r="30" spans="1:21">
      <c r="A30" s="7" t="s">
        <v>3</v>
      </c>
      <c r="B30" s="8">
        <f>B26/B29</f>
        <v>0.66666666666666663</v>
      </c>
      <c r="C30" s="8">
        <v>0</v>
      </c>
      <c r="D30" s="8">
        <f t="shared" ref="D30" si="27">D26/D29</f>
        <v>0</v>
      </c>
      <c r="E30" s="8">
        <v>0</v>
      </c>
      <c r="F30" s="8">
        <v>0</v>
      </c>
      <c r="G30" s="8">
        <f t="shared" ref="G30" si="28">G26/G29</f>
        <v>0.5</v>
      </c>
      <c r="H30" s="8">
        <f t="shared" ref="H30" si="29">H26/H29</f>
        <v>1</v>
      </c>
      <c r="I30" s="8">
        <f t="shared" ref="I30" si="30">I26/I29</f>
        <v>0</v>
      </c>
      <c r="J30" s="8">
        <v>0</v>
      </c>
      <c r="K30" s="8">
        <v>0</v>
      </c>
      <c r="L30" s="8">
        <f t="shared" ref="L30" si="31">L26/L29</f>
        <v>0.5</v>
      </c>
      <c r="M30" s="8">
        <f t="shared" ref="M30" si="32">M26/M29</f>
        <v>0.5</v>
      </c>
      <c r="N30" s="8">
        <f t="shared" ref="N30" si="33">N26/N29</f>
        <v>0.5</v>
      </c>
      <c r="O30" s="8">
        <f t="shared" ref="O30" si="34">O26/O29</f>
        <v>0.5</v>
      </c>
      <c r="P30" s="8">
        <v>0</v>
      </c>
      <c r="Q30" s="54">
        <v>0</v>
      </c>
      <c r="R30" s="8">
        <f>R26/R29</f>
        <v>0</v>
      </c>
      <c r="S30" s="8">
        <f t="shared" ref="S30" si="35">S26/S29</f>
        <v>0.5</v>
      </c>
      <c r="T30" s="8">
        <v>0</v>
      </c>
      <c r="U30" s="9">
        <f t="shared" ref="U30" si="36">U26/U29</f>
        <v>1</v>
      </c>
    </row>
    <row r="31" spans="1:21">
      <c r="A31" s="7" t="s">
        <v>61</v>
      </c>
      <c r="B31" s="8">
        <f>B27/B29</f>
        <v>0</v>
      </c>
      <c r="C31" s="8">
        <v>0</v>
      </c>
      <c r="D31" s="8">
        <f t="shared" ref="D31:O31" si="37">D27/D29</f>
        <v>0</v>
      </c>
      <c r="E31" s="8">
        <v>0</v>
      </c>
      <c r="F31" s="8">
        <v>0</v>
      </c>
      <c r="G31" s="8">
        <f t="shared" si="37"/>
        <v>0</v>
      </c>
      <c r="H31" s="8">
        <f t="shared" si="37"/>
        <v>0</v>
      </c>
      <c r="I31" s="8">
        <f t="shared" si="37"/>
        <v>0</v>
      </c>
      <c r="J31" s="8">
        <v>0</v>
      </c>
      <c r="K31" s="8">
        <v>0</v>
      </c>
      <c r="L31" s="8">
        <f t="shared" si="37"/>
        <v>0</v>
      </c>
      <c r="M31" s="8">
        <f t="shared" si="37"/>
        <v>0</v>
      </c>
      <c r="N31" s="8">
        <f t="shared" si="37"/>
        <v>0</v>
      </c>
      <c r="O31" s="8">
        <f t="shared" si="37"/>
        <v>0</v>
      </c>
      <c r="P31" s="8">
        <v>0</v>
      </c>
      <c r="Q31" s="54">
        <v>0</v>
      </c>
      <c r="R31" s="8">
        <f t="shared" ref="R31:U31" si="38">R27/R29</f>
        <v>0</v>
      </c>
      <c r="S31" s="8">
        <f t="shared" si="38"/>
        <v>0</v>
      </c>
      <c r="T31" s="8">
        <v>0</v>
      </c>
      <c r="U31" s="9">
        <f t="shared" si="38"/>
        <v>0</v>
      </c>
    </row>
    <row r="32" spans="1:21">
      <c r="A32" s="7" t="s">
        <v>62</v>
      </c>
      <c r="B32" s="8">
        <f>B28/B29</f>
        <v>0.33333333333333331</v>
      </c>
      <c r="C32" s="8">
        <v>0</v>
      </c>
      <c r="D32" s="8">
        <f>D28/D29</f>
        <v>1</v>
      </c>
      <c r="E32" s="8">
        <v>0</v>
      </c>
      <c r="F32" s="8">
        <v>0</v>
      </c>
      <c r="G32" s="8">
        <f t="shared" ref="G32:O32" si="39">G28/G29</f>
        <v>0.5</v>
      </c>
      <c r="H32" s="8">
        <f t="shared" si="39"/>
        <v>0</v>
      </c>
      <c r="I32" s="8">
        <f t="shared" si="39"/>
        <v>1</v>
      </c>
      <c r="J32" s="8">
        <v>0</v>
      </c>
      <c r="K32" s="8">
        <v>0</v>
      </c>
      <c r="L32" s="8">
        <f t="shared" si="39"/>
        <v>0.5</v>
      </c>
      <c r="M32" s="8">
        <f t="shared" si="39"/>
        <v>0.5</v>
      </c>
      <c r="N32" s="8">
        <f t="shared" si="39"/>
        <v>0.5</v>
      </c>
      <c r="O32" s="8">
        <f t="shared" si="39"/>
        <v>0.5</v>
      </c>
      <c r="P32" s="8">
        <v>0</v>
      </c>
      <c r="Q32" s="54">
        <v>0</v>
      </c>
      <c r="R32" s="8">
        <f t="shared" ref="R32:U32" si="40">R28/R29</f>
        <v>1</v>
      </c>
      <c r="S32" s="8">
        <f t="shared" si="40"/>
        <v>0.5</v>
      </c>
      <c r="T32" s="8">
        <v>0</v>
      </c>
      <c r="U32" s="9">
        <f t="shared" si="40"/>
        <v>0</v>
      </c>
    </row>
    <row r="33" spans="1:21">
      <c r="A33" s="7" t="s">
        <v>37</v>
      </c>
      <c r="B33" s="8">
        <f>1-SUMPRODUCT(B30:B32,B30:B32)</f>
        <v>0.44444444444444442</v>
      </c>
      <c r="C33" s="8">
        <v>0</v>
      </c>
      <c r="D33" s="8">
        <f>1-SUMPRODUCT(D30:D32,D30:D32)</f>
        <v>0</v>
      </c>
      <c r="E33" s="8">
        <v>0</v>
      </c>
      <c r="F33" s="8">
        <v>0</v>
      </c>
      <c r="G33" s="8">
        <f t="shared" ref="G33" si="41">1-SUMPRODUCT(G30:G32,G30:G32)</f>
        <v>0.5</v>
      </c>
      <c r="H33" s="8">
        <f t="shared" ref="H33" si="42">1-SUMPRODUCT(H30:H32,H30:H32)</f>
        <v>0</v>
      </c>
      <c r="I33" s="8">
        <f t="shared" ref="I33" si="43">1-SUMPRODUCT(I30:I32,I30:I32)</f>
        <v>0</v>
      </c>
      <c r="J33" s="8">
        <v>0</v>
      </c>
      <c r="K33" s="8">
        <v>0</v>
      </c>
      <c r="L33" s="8">
        <f t="shared" ref="L33" si="44">1-SUMPRODUCT(L30:L32,L30:L32)</f>
        <v>0.5</v>
      </c>
      <c r="M33" s="8">
        <f t="shared" ref="M33" si="45">1-SUMPRODUCT(M30:M32,M30:M32)</f>
        <v>0.5</v>
      </c>
      <c r="N33" s="8">
        <f t="shared" ref="N33" si="46">1-SUMPRODUCT(N30:N32,N30:N32)</f>
        <v>0.5</v>
      </c>
      <c r="O33" s="8">
        <f t="shared" ref="O33" si="47">1-SUMPRODUCT(O30:O32,O30:O32)</f>
        <v>0.5</v>
      </c>
      <c r="P33" s="8">
        <v>0</v>
      </c>
      <c r="Q33" s="54">
        <v>0</v>
      </c>
      <c r="R33" s="8">
        <f>1-SUMPRODUCT(R30:R32,R30:R32)</f>
        <v>0</v>
      </c>
      <c r="S33" s="8">
        <f t="shared" ref="S33" si="48">1-SUMPRODUCT(S30:S32,S30:S32)</f>
        <v>0.5</v>
      </c>
      <c r="T33" s="8">
        <v>0</v>
      </c>
      <c r="U33" s="9">
        <f t="shared" ref="U33" si="49">1-SUMPRODUCT(U30:U32,U30:U32)</f>
        <v>0</v>
      </c>
    </row>
    <row r="34" spans="1:21">
      <c r="A34" s="7" t="s">
        <v>6</v>
      </c>
      <c r="B34" s="8">
        <f>B29/$B$20</f>
        <v>0.75</v>
      </c>
      <c r="C34" s="8">
        <f t="shared" ref="C34:Q34" si="50">C29/$B$20</f>
        <v>0</v>
      </c>
      <c r="D34" s="8">
        <f t="shared" si="50"/>
        <v>0.25</v>
      </c>
      <c r="E34" s="8">
        <f t="shared" si="50"/>
        <v>0</v>
      </c>
      <c r="F34" s="8">
        <f t="shared" si="50"/>
        <v>0</v>
      </c>
      <c r="G34" s="8">
        <f t="shared" si="50"/>
        <v>0.5</v>
      </c>
      <c r="H34" s="8">
        <f t="shared" si="50"/>
        <v>0.25</v>
      </c>
      <c r="I34" s="8">
        <f t="shared" si="50"/>
        <v>0.25</v>
      </c>
      <c r="J34" s="8">
        <f t="shared" si="50"/>
        <v>0</v>
      </c>
      <c r="K34" s="8">
        <f t="shared" si="50"/>
        <v>0</v>
      </c>
      <c r="L34" s="8">
        <f t="shared" si="50"/>
        <v>0.5</v>
      </c>
      <c r="M34" s="8">
        <f t="shared" si="50"/>
        <v>0.5</v>
      </c>
      <c r="N34" s="8">
        <f t="shared" si="50"/>
        <v>0.5</v>
      </c>
      <c r="O34" s="8">
        <f t="shared" si="50"/>
        <v>0.5</v>
      </c>
      <c r="P34" s="8">
        <f t="shared" si="50"/>
        <v>0</v>
      </c>
      <c r="Q34" s="54">
        <f t="shared" si="50"/>
        <v>0</v>
      </c>
      <c r="R34" s="8">
        <f>R29/$B$20</f>
        <v>0.25</v>
      </c>
      <c r="S34" s="8">
        <f>S29/$B$20</f>
        <v>0.5</v>
      </c>
      <c r="T34" s="8">
        <f t="shared" ref="S34:U34" si="51">T29/$B$20</f>
        <v>0</v>
      </c>
      <c r="U34" s="9">
        <f>U29/$B$20</f>
        <v>0.25</v>
      </c>
    </row>
    <row r="35" spans="1:21" ht="15" thickBot="1">
      <c r="A35" s="21" t="s">
        <v>36</v>
      </c>
      <c r="B35" s="31">
        <f>SUMPRODUCT(B33:E33,B34:E34)</f>
        <v>0.33333333333333331</v>
      </c>
      <c r="C35" s="31"/>
      <c r="D35" s="31"/>
      <c r="E35" s="31"/>
      <c r="F35" s="32">
        <f t="shared" ref="F35" si="52">SUMPRODUCT(F33:I33,F34:I34)</f>
        <v>0.25</v>
      </c>
      <c r="G35" s="32"/>
      <c r="H35" s="32"/>
      <c r="I35" s="32"/>
      <c r="J35" s="43">
        <f t="shared" ref="J35" si="53">SUMPRODUCT(J33:M33,J34:M34)</f>
        <v>0.5</v>
      </c>
      <c r="K35" s="43"/>
      <c r="L35" s="43"/>
      <c r="M35" s="43"/>
      <c r="N35" s="43">
        <f t="shared" ref="N35" si="54">SUMPRODUCT(N33:Q33,N34:Q34)</f>
        <v>0.5</v>
      </c>
      <c r="O35" s="43"/>
      <c r="P35" s="43"/>
      <c r="Q35" s="55"/>
      <c r="R35" s="43">
        <f>SUMPRODUCT(R33:U33,R34:U34)</f>
        <v>0.25</v>
      </c>
      <c r="S35" s="43"/>
      <c r="T35" s="43"/>
      <c r="U35" s="45"/>
    </row>
    <row r="37" spans="1:21" ht="15" thickBot="1"/>
    <row r="38" spans="1:21">
      <c r="A38" s="22"/>
      <c r="B38" s="23" t="s">
        <v>0</v>
      </c>
    </row>
    <row r="39" spans="1:21" ht="15" thickBot="1">
      <c r="A39" s="21" t="s">
        <v>65</v>
      </c>
      <c r="B39" s="24">
        <v>2</v>
      </c>
    </row>
    <row r="41" spans="1:21" ht="15" thickBot="1"/>
    <row r="42" spans="1:21">
      <c r="A42" s="36" t="s">
        <v>67</v>
      </c>
      <c r="B42" s="37"/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8"/>
    </row>
    <row r="43" spans="1:21">
      <c r="A43" s="7"/>
      <c r="B43" s="39" t="s">
        <v>49</v>
      </c>
      <c r="C43" s="39"/>
      <c r="D43" s="39"/>
      <c r="E43" s="39"/>
      <c r="F43" s="39" t="s">
        <v>55</v>
      </c>
      <c r="G43" s="39"/>
      <c r="H43" s="39"/>
      <c r="I43" s="39"/>
      <c r="J43" s="39" t="s">
        <v>57</v>
      </c>
      <c r="K43" s="39"/>
      <c r="L43" s="39"/>
      <c r="M43" s="39"/>
      <c r="N43" s="39" t="s">
        <v>56</v>
      </c>
      <c r="O43" s="39"/>
      <c r="P43" s="39"/>
      <c r="Q43" s="42"/>
    </row>
    <row r="44" spans="1:21">
      <c r="A44" s="7"/>
      <c r="B44" s="8" t="s">
        <v>50</v>
      </c>
      <c r="C44" s="49" t="s">
        <v>51</v>
      </c>
      <c r="D44" s="49" t="s">
        <v>52</v>
      </c>
      <c r="E44" s="8" t="s">
        <v>53</v>
      </c>
      <c r="F44" s="8" t="s">
        <v>50</v>
      </c>
      <c r="G44" s="49" t="s">
        <v>51</v>
      </c>
      <c r="H44" s="49" t="s">
        <v>52</v>
      </c>
      <c r="I44" s="8" t="s">
        <v>53</v>
      </c>
      <c r="J44" s="8" t="s">
        <v>50</v>
      </c>
      <c r="K44" s="49" t="s">
        <v>51</v>
      </c>
      <c r="L44" s="49" t="s">
        <v>52</v>
      </c>
      <c r="M44" s="8" t="s">
        <v>53</v>
      </c>
      <c r="N44" s="8" t="s">
        <v>50</v>
      </c>
      <c r="O44" s="49" t="s">
        <v>51</v>
      </c>
      <c r="P44" s="49" t="s">
        <v>52</v>
      </c>
      <c r="Q44" s="9" t="s">
        <v>53</v>
      </c>
    </row>
    <row r="45" spans="1:21">
      <c r="A45" s="7" t="s">
        <v>22</v>
      </c>
      <c r="B45" s="8">
        <v>1</v>
      </c>
      <c r="C45" s="8">
        <v>0</v>
      </c>
      <c r="D45" s="8">
        <v>0</v>
      </c>
      <c r="E45" s="8">
        <v>0</v>
      </c>
      <c r="F45" s="8">
        <v>0</v>
      </c>
      <c r="G45" s="8">
        <v>0</v>
      </c>
      <c r="H45" s="8">
        <v>1</v>
      </c>
      <c r="I45" s="8">
        <v>0</v>
      </c>
      <c r="J45" s="8">
        <v>0</v>
      </c>
      <c r="K45" s="8">
        <v>1</v>
      </c>
      <c r="L45" s="8">
        <v>0</v>
      </c>
      <c r="M45" s="8">
        <v>0</v>
      </c>
      <c r="N45" s="8">
        <v>1</v>
      </c>
      <c r="O45" s="8">
        <v>0</v>
      </c>
      <c r="P45" s="8">
        <v>0</v>
      </c>
      <c r="Q45" s="9">
        <v>0</v>
      </c>
    </row>
    <row r="46" spans="1:21">
      <c r="A46" s="7" t="s">
        <v>60</v>
      </c>
      <c r="B46" s="8">
        <v>0</v>
      </c>
      <c r="C46" s="8">
        <v>0</v>
      </c>
      <c r="D46" s="8">
        <v>0</v>
      </c>
      <c r="E46" s="8">
        <v>0</v>
      </c>
      <c r="F46" s="8">
        <v>0</v>
      </c>
      <c r="G46" s="8">
        <v>0</v>
      </c>
      <c r="H46" s="8">
        <v>0</v>
      </c>
      <c r="I46" s="8">
        <v>0</v>
      </c>
      <c r="J46" s="8">
        <v>0</v>
      </c>
      <c r="K46" s="8">
        <v>0</v>
      </c>
      <c r="L46" s="8">
        <v>0</v>
      </c>
      <c r="M46" s="8">
        <v>0</v>
      </c>
      <c r="N46" s="8">
        <v>0</v>
      </c>
      <c r="O46" s="8">
        <v>0</v>
      </c>
      <c r="P46" s="8">
        <v>0</v>
      </c>
      <c r="Q46" s="9">
        <v>0</v>
      </c>
    </row>
    <row r="47" spans="1:21">
      <c r="A47" s="7" t="s">
        <v>59</v>
      </c>
      <c r="B47" s="8">
        <v>0</v>
      </c>
      <c r="C47" s="8">
        <v>0</v>
      </c>
      <c r="D47" s="8">
        <v>1</v>
      </c>
      <c r="E47" s="8">
        <v>0</v>
      </c>
      <c r="F47" s="8">
        <v>0</v>
      </c>
      <c r="G47" s="8">
        <v>0</v>
      </c>
      <c r="H47" s="8">
        <v>0</v>
      </c>
      <c r="I47" s="8">
        <v>1</v>
      </c>
      <c r="J47" s="8">
        <v>1</v>
      </c>
      <c r="K47" s="8">
        <v>0</v>
      </c>
      <c r="L47" s="8">
        <v>0</v>
      </c>
      <c r="M47" s="8">
        <v>0</v>
      </c>
      <c r="N47" s="8">
        <v>0</v>
      </c>
      <c r="O47" s="8">
        <v>0</v>
      </c>
      <c r="P47" s="8">
        <v>1</v>
      </c>
      <c r="Q47" s="9">
        <v>0</v>
      </c>
    </row>
    <row r="48" spans="1:21">
      <c r="A48" s="7" t="s">
        <v>0</v>
      </c>
      <c r="B48" s="8">
        <f>SUM(B45:B47)</f>
        <v>1</v>
      </c>
      <c r="C48" s="8">
        <f t="shared" ref="C48" si="55">SUM(C45:C47)</f>
        <v>0</v>
      </c>
      <c r="D48" s="8">
        <f t="shared" ref="D48" si="56">SUM(D45:D47)</f>
        <v>1</v>
      </c>
      <c r="E48" s="8">
        <f t="shared" ref="E48" si="57">SUM(E45:E47)</f>
        <v>0</v>
      </c>
      <c r="F48" s="8">
        <f t="shared" ref="F48" si="58">SUM(F45:F47)</f>
        <v>0</v>
      </c>
      <c r="G48" s="8">
        <f t="shared" ref="G48" si="59">SUM(G45:G47)</f>
        <v>0</v>
      </c>
      <c r="H48" s="8">
        <f t="shared" ref="H48" si="60">SUM(H45:H47)</f>
        <v>1</v>
      </c>
      <c r="I48" s="8">
        <f t="shared" ref="I48" si="61">SUM(I45:I47)</f>
        <v>1</v>
      </c>
      <c r="J48" s="8">
        <v>1</v>
      </c>
      <c r="K48" s="8">
        <f t="shared" ref="K48" si="62">SUM(K45:K47)</f>
        <v>1</v>
      </c>
      <c r="L48" s="8">
        <f t="shared" ref="L48" si="63">SUM(L45:L47)</f>
        <v>0</v>
      </c>
      <c r="M48" s="8">
        <f t="shared" ref="M48:M52" si="64">SUM(M45:M47)</f>
        <v>0</v>
      </c>
      <c r="N48" s="8">
        <f t="shared" ref="N48" si="65">SUM(N45:N47)</f>
        <v>1</v>
      </c>
      <c r="O48" s="8">
        <v>0</v>
      </c>
      <c r="P48" s="8">
        <f t="shared" ref="O48:P48" si="66">SUM(P45:P47)</f>
        <v>1</v>
      </c>
      <c r="Q48" s="9">
        <f t="shared" ref="Q48" si="67">SUM(Q45:Q47)</f>
        <v>0</v>
      </c>
    </row>
    <row r="49" spans="1:21">
      <c r="A49" s="7" t="s">
        <v>3</v>
      </c>
      <c r="B49" s="8">
        <f>B45/B48</f>
        <v>1</v>
      </c>
      <c r="C49" s="8">
        <v>0</v>
      </c>
      <c r="D49" s="8">
        <f t="shared" ref="D49" si="68">D45/D48</f>
        <v>0</v>
      </c>
      <c r="E49" s="8">
        <v>0</v>
      </c>
      <c r="F49" s="8">
        <v>0</v>
      </c>
      <c r="G49" s="8">
        <v>0</v>
      </c>
      <c r="H49" s="8">
        <f t="shared" ref="H49" si="69">H45/H48</f>
        <v>1</v>
      </c>
      <c r="I49" s="8">
        <f t="shared" ref="I49" si="70">I45/I48</f>
        <v>0</v>
      </c>
      <c r="J49" s="8">
        <f>J45/J48</f>
        <v>0</v>
      </c>
      <c r="K49" s="8">
        <f t="shared" ref="K49" si="71">K45/K48</f>
        <v>1</v>
      </c>
      <c r="L49" s="8">
        <v>0</v>
      </c>
      <c r="M49" s="8">
        <f t="shared" si="64"/>
        <v>0</v>
      </c>
      <c r="N49" s="8">
        <f t="shared" ref="N49" si="72">N45/N48</f>
        <v>1</v>
      </c>
      <c r="O49" s="8">
        <v>0</v>
      </c>
      <c r="P49" s="8">
        <f t="shared" ref="O49:P49" si="73">P45/P48</f>
        <v>0</v>
      </c>
      <c r="Q49" s="9">
        <v>0</v>
      </c>
    </row>
    <row r="50" spans="1:21">
      <c r="A50" s="7" t="s">
        <v>61</v>
      </c>
      <c r="B50" s="8">
        <f>B46/B48</f>
        <v>0</v>
      </c>
      <c r="C50" s="8">
        <v>0</v>
      </c>
      <c r="D50" s="8">
        <f t="shared" ref="D50:E50" si="74">D46/D48</f>
        <v>0</v>
      </c>
      <c r="E50" s="8">
        <v>0</v>
      </c>
      <c r="F50" s="8">
        <v>0</v>
      </c>
      <c r="G50" s="8">
        <v>0</v>
      </c>
      <c r="H50" s="8">
        <f t="shared" ref="H50:K50" si="75">H46/H48</f>
        <v>0</v>
      </c>
      <c r="I50" s="8">
        <f t="shared" si="75"/>
        <v>0</v>
      </c>
      <c r="J50" s="8">
        <f t="shared" si="75"/>
        <v>0</v>
      </c>
      <c r="K50" s="8">
        <f t="shared" si="75"/>
        <v>0</v>
      </c>
      <c r="L50" s="8">
        <v>0</v>
      </c>
      <c r="M50" s="8">
        <f t="shared" si="64"/>
        <v>0</v>
      </c>
      <c r="N50" s="8">
        <f t="shared" ref="N50:Q50" si="76">N46/N48</f>
        <v>0</v>
      </c>
      <c r="O50" s="8">
        <v>0</v>
      </c>
      <c r="P50" s="8">
        <f t="shared" ref="P50" si="77">P46/P48</f>
        <v>0</v>
      </c>
      <c r="Q50" s="9">
        <v>0</v>
      </c>
    </row>
    <row r="51" spans="1:21">
      <c r="A51" s="7" t="s">
        <v>62</v>
      </c>
      <c r="B51" s="8">
        <f>B47/B48</f>
        <v>0</v>
      </c>
      <c r="C51" s="8">
        <v>0</v>
      </c>
      <c r="D51" s="8">
        <f>D47/D48</f>
        <v>1</v>
      </c>
      <c r="E51" s="8">
        <v>0</v>
      </c>
      <c r="F51" s="8">
        <v>0</v>
      </c>
      <c r="G51" s="8">
        <v>0</v>
      </c>
      <c r="H51" s="8">
        <f t="shared" ref="H51:K51" si="78">H47/H48</f>
        <v>0</v>
      </c>
      <c r="I51" s="8">
        <f t="shared" si="78"/>
        <v>1</v>
      </c>
      <c r="J51" s="8">
        <f t="shared" si="78"/>
        <v>1</v>
      </c>
      <c r="K51" s="8">
        <f t="shared" si="78"/>
        <v>0</v>
      </c>
      <c r="L51" s="8">
        <v>0</v>
      </c>
      <c r="M51" s="8">
        <f t="shared" si="64"/>
        <v>0</v>
      </c>
      <c r="N51" s="8">
        <f t="shared" ref="N51:Q51" si="79">N47/N48</f>
        <v>0</v>
      </c>
      <c r="O51" s="8">
        <v>0</v>
      </c>
      <c r="P51" s="8">
        <f t="shared" ref="P51" si="80">P47/P48</f>
        <v>1</v>
      </c>
      <c r="Q51" s="9">
        <v>0</v>
      </c>
    </row>
    <row r="52" spans="1:21">
      <c r="A52" s="7" t="s">
        <v>37</v>
      </c>
      <c r="B52" s="8">
        <f>1-SUMPRODUCT(B49:B51,B49:B51)</f>
        <v>0</v>
      </c>
      <c r="C52" s="8">
        <v>0</v>
      </c>
      <c r="D52" s="8">
        <f>1-SUMPRODUCT(D49:D51,D49:D51)</f>
        <v>0</v>
      </c>
      <c r="E52" s="8">
        <v>0</v>
      </c>
      <c r="F52" s="8">
        <v>0</v>
      </c>
      <c r="G52" s="8">
        <v>0</v>
      </c>
      <c r="H52" s="8">
        <f t="shared" ref="H52" si="81">1-SUMPRODUCT(H49:H51,H49:H51)</f>
        <v>0</v>
      </c>
      <c r="I52" s="8">
        <f t="shared" ref="I52" si="82">1-SUMPRODUCT(I49:I51,I49:I51)</f>
        <v>0</v>
      </c>
      <c r="J52" s="8">
        <f>1-SUMPRODUCT(J49:J51,J49:J51)</f>
        <v>0</v>
      </c>
      <c r="K52" s="8">
        <f t="shared" ref="K52" si="83">1-SUMPRODUCT(K49:K51,K49:K51)</f>
        <v>0</v>
      </c>
      <c r="L52" s="8">
        <v>0</v>
      </c>
      <c r="M52" s="8">
        <f t="shared" si="64"/>
        <v>0</v>
      </c>
      <c r="N52" s="8">
        <f t="shared" ref="N52" si="84">1-SUMPRODUCT(N49:N51,N49:N51)</f>
        <v>0</v>
      </c>
      <c r="O52" s="8">
        <v>0</v>
      </c>
      <c r="P52" s="8">
        <f t="shared" ref="O52:P52" si="85">1-SUMPRODUCT(P49:P51,P49:P51)</f>
        <v>0</v>
      </c>
      <c r="Q52" s="9">
        <v>0</v>
      </c>
    </row>
    <row r="53" spans="1:21">
      <c r="A53" s="7" t="s">
        <v>6</v>
      </c>
      <c r="B53" s="8">
        <f>B48/$B$39</f>
        <v>0.5</v>
      </c>
      <c r="C53" s="8">
        <f t="shared" ref="C53:I53" si="86">C48/$B$39</f>
        <v>0</v>
      </c>
      <c r="D53" s="8">
        <f t="shared" si="86"/>
        <v>0.5</v>
      </c>
      <c r="E53" s="8">
        <f t="shared" si="86"/>
        <v>0</v>
      </c>
      <c r="F53" s="8">
        <f t="shared" si="86"/>
        <v>0</v>
      </c>
      <c r="G53" s="8">
        <f t="shared" si="86"/>
        <v>0</v>
      </c>
      <c r="H53" s="8">
        <f t="shared" si="86"/>
        <v>0.5</v>
      </c>
      <c r="I53" s="8">
        <f t="shared" si="86"/>
        <v>0.5</v>
      </c>
      <c r="J53" s="8">
        <f>J48/$B$20</f>
        <v>0.25</v>
      </c>
      <c r="K53" s="8">
        <f>K48/$B$20</f>
        <v>0.25</v>
      </c>
      <c r="L53" s="8">
        <f t="shared" ref="L53:M53" si="87">L48/$B$20</f>
        <v>0</v>
      </c>
      <c r="M53" s="8">
        <f>M48/$B$20</f>
        <v>0</v>
      </c>
      <c r="N53" s="8">
        <f>N48/$B$20</f>
        <v>0.25</v>
      </c>
      <c r="O53" s="8">
        <f t="shared" ref="O53:Q53" si="88">O48/$B$20</f>
        <v>0</v>
      </c>
      <c r="P53" s="8">
        <f t="shared" si="88"/>
        <v>0.25</v>
      </c>
      <c r="Q53" s="9">
        <f t="shared" si="88"/>
        <v>0</v>
      </c>
    </row>
    <row r="54" spans="1:21" ht="15" thickBot="1">
      <c r="A54" s="21" t="s">
        <v>36</v>
      </c>
      <c r="B54" s="32">
        <f>SUMPRODUCT(B52:E52,B53:E53)</f>
        <v>0</v>
      </c>
      <c r="C54" s="32"/>
      <c r="D54" s="32"/>
      <c r="E54" s="32"/>
      <c r="F54" s="43">
        <f t="shared" ref="F54" si="89">SUMPRODUCT(F52:I52,F53:I53)</f>
        <v>0</v>
      </c>
      <c r="G54" s="43"/>
      <c r="H54" s="43"/>
      <c r="I54" s="43"/>
      <c r="J54" s="43">
        <f>SUMPRODUCT(J52:M52,J53:M53)</f>
        <v>0</v>
      </c>
      <c r="K54" s="43"/>
      <c r="L54" s="43"/>
      <c r="M54" s="43"/>
      <c r="N54" s="43">
        <f>SUMPRODUCT(N52:Q52,N53:Q53)</f>
        <v>0</v>
      </c>
      <c r="O54" s="43"/>
      <c r="P54" s="43"/>
      <c r="Q54" s="45"/>
    </row>
    <row r="56" spans="1:21" ht="15" thickBot="1"/>
    <row r="57" spans="1:21">
      <c r="A57" s="22"/>
      <c r="B57" s="23" t="s">
        <v>0</v>
      </c>
    </row>
    <row r="58" spans="1:21" ht="15" thickBot="1">
      <c r="A58" s="21" t="s">
        <v>66</v>
      </c>
      <c r="B58" s="24">
        <v>3</v>
      </c>
    </row>
    <row r="60" spans="1:21" ht="15" thickBot="1"/>
    <row r="61" spans="1:21">
      <c r="A61" s="36" t="s">
        <v>64</v>
      </c>
      <c r="B61" s="37"/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8"/>
    </row>
    <row r="62" spans="1:21">
      <c r="A62" s="7"/>
      <c r="B62" s="39" t="s">
        <v>49</v>
      </c>
      <c r="C62" s="39"/>
      <c r="D62" s="39"/>
      <c r="E62" s="39"/>
      <c r="F62" s="39" t="s">
        <v>54</v>
      </c>
      <c r="G62" s="39"/>
      <c r="H62" s="39"/>
      <c r="I62" s="39"/>
      <c r="J62" s="39" t="s">
        <v>55</v>
      </c>
      <c r="K62" s="39"/>
      <c r="L62" s="39"/>
      <c r="M62" s="39"/>
      <c r="N62" s="39" t="s">
        <v>56</v>
      </c>
      <c r="O62" s="39"/>
      <c r="P62" s="39"/>
      <c r="Q62" s="39"/>
      <c r="R62" s="39" t="s">
        <v>57</v>
      </c>
      <c r="S62" s="39"/>
      <c r="T62" s="39"/>
      <c r="U62" s="42"/>
    </row>
    <row r="63" spans="1:21">
      <c r="A63" s="7"/>
      <c r="B63" s="8" t="s">
        <v>50</v>
      </c>
      <c r="C63" s="49" t="s">
        <v>51</v>
      </c>
      <c r="D63" s="49" t="s">
        <v>52</v>
      </c>
      <c r="E63" s="8" t="s">
        <v>53</v>
      </c>
      <c r="F63" s="8" t="s">
        <v>50</v>
      </c>
      <c r="G63" s="49" t="s">
        <v>51</v>
      </c>
      <c r="H63" s="49" t="s">
        <v>52</v>
      </c>
      <c r="I63" s="8" t="s">
        <v>53</v>
      </c>
      <c r="J63" s="8" t="s">
        <v>50</v>
      </c>
      <c r="K63" s="49" t="s">
        <v>51</v>
      </c>
      <c r="L63" s="49" t="s">
        <v>52</v>
      </c>
      <c r="M63" s="8" t="s">
        <v>53</v>
      </c>
      <c r="N63" s="8" t="s">
        <v>50</v>
      </c>
      <c r="O63" s="49" t="s">
        <v>51</v>
      </c>
      <c r="P63" s="49" t="s">
        <v>52</v>
      </c>
      <c r="Q63" s="8" t="s">
        <v>53</v>
      </c>
      <c r="R63" s="8" t="s">
        <v>50</v>
      </c>
      <c r="S63" s="49" t="s">
        <v>51</v>
      </c>
      <c r="T63" s="49" t="s">
        <v>52</v>
      </c>
      <c r="U63" s="9" t="s">
        <v>53</v>
      </c>
    </row>
    <row r="64" spans="1:21">
      <c r="A64" s="7" t="s">
        <v>22</v>
      </c>
      <c r="B64" s="8">
        <v>0</v>
      </c>
      <c r="C64" s="8">
        <v>0</v>
      </c>
      <c r="D64" s="8">
        <v>0</v>
      </c>
      <c r="E64" s="8">
        <v>0</v>
      </c>
      <c r="F64" s="8">
        <v>0</v>
      </c>
      <c r="G64" s="8">
        <v>0</v>
      </c>
      <c r="H64" s="8">
        <v>0</v>
      </c>
      <c r="I64" s="8">
        <v>0</v>
      </c>
      <c r="J64" s="8">
        <v>0</v>
      </c>
      <c r="K64" s="8">
        <v>0</v>
      </c>
      <c r="L64" s="8">
        <v>0</v>
      </c>
      <c r="M64" s="8">
        <v>0</v>
      </c>
      <c r="N64" s="8">
        <v>0</v>
      </c>
      <c r="O64" s="8">
        <v>0</v>
      </c>
      <c r="P64" s="8">
        <v>0</v>
      </c>
      <c r="Q64" s="8">
        <v>0</v>
      </c>
      <c r="R64" s="8">
        <v>0</v>
      </c>
      <c r="S64" s="8">
        <v>0</v>
      </c>
      <c r="T64" s="8">
        <v>0</v>
      </c>
      <c r="U64" s="9">
        <v>0</v>
      </c>
    </row>
    <row r="65" spans="1:21">
      <c r="A65" s="7" t="s">
        <v>60</v>
      </c>
      <c r="B65" s="8">
        <v>0</v>
      </c>
      <c r="C65" s="8">
        <v>1</v>
      </c>
      <c r="D65" s="8">
        <v>0</v>
      </c>
      <c r="E65" s="8">
        <v>0</v>
      </c>
      <c r="F65" s="8">
        <v>0</v>
      </c>
      <c r="G65" s="8">
        <v>0</v>
      </c>
      <c r="H65" s="8">
        <v>1</v>
      </c>
      <c r="I65" s="8">
        <v>0</v>
      </c>
      <c r="J65" s="8">
        <v>0</v>
      </c>
      <c r="K65" s="8">
        <v>1</v>
      </c>
      <c r="L65" s="8">
        <v>0</v>
      </c>
      <c r="M65" s="8">
        <v>0</v>
      </c>
      <c r="N65" s="8">
        <v>0</v>
      </c>
      <c r="O65" s="8">
        <v>0</v>
      </c>
      <c r="P65" s="8">
        <v>0</v>
      </c>
      <c r="Q65" s="8">
        <v>1</v>
      </c>
      <c r="R65" s="8">
        <v>1</v>
      </c>
      <c r="S65" s="8">
        <v>0</v>
      </c>
      <c r="T65" s="8">
        <v>0</v>
      </c>
      <c r="U65" s="9">
        <v>0</v>
      </c>
    </row>
    <row r="66" spans="1:21">
      <c r="A66" s="7" t="s">
        <v>59</v>
      </c>
      <c r="B66" s="8">
        <v>0</v>
      </c>
      <c r="C66" s="8">
        <v>1</v>
      </c>
      <c r="D66" s="8">
        <v>0</v>
      </c>
      <c r="E66" s="8">
        <v>1</v>
      </c>
      <c r="F66" s="8">
        <v>1</v>
      </c>
      <c r="G66" s="8">
        <v>1</v>
      </c>
      <c r="H66" s="8">
        <v>0</v>
      </c>
      <c r="I66" s="8">
        <v>0</v>
      </c>
      <c r="J66" s="8">
        <v>1</v>
      </c>
      <c r="K66" s="8">
        <v>1</v>
      </c>
      <c r="L66" s="8">
        <v>0</v>
      </c>
      <c r="M66" s="8">
        <v>0</v>
      </c>
      <c r="N66" s="8">
        <v>1</v>
      </c>
      <c r="O66" s="8">
        <v>0</v>
      </c>
      <c r="P66" s="8">
        <v>1</v>
      </c>
      <c r="Q66" s="8">
        <v>0</v>
      </c>
      <c r="R66" s="8">
        <v>2</v>
      </c>
      <c r="S66" s="8">
        <v>0</v>
      </c>
      <c r="T66" s="8">
        <v>0</v>
      </c>
      <c r="U66" s="9">
        <v>0</v>
      </c>
    </row>
    <row r="67" spans="1:21">
      <c r="A67" s="7" t="s">
        <v>0</v>
      </c>
      <c r="B67" s="8">
        <f>SUM(B64:B66)</f>
        <v>0</v>
      </c>
      <c r="C67" s="8">
        <f t="shared" ref="C67" si="90">SUM(C64:C66)</f>
        <v>2</v>
      </c>
      <c r="D67" s="8">
        <f t="shared" ref="D67" si="91">SUM(D64:D66)</f>
        <v>0</v>
      </c>
      <c r="E67" s="8">
        <f t="shared" ref="E67" si="92">SUM(E64:E66)</f>
        <v>1</v>
      </c>
      <c r="F67" s="8">
        <f t="shared" ref="F67" si="93">SUM(F64:F66)</f>
        <v>1</v>
      </c>
      <c r="G67" s="8">
        <f t="shared" ref="G67" si="94">SUM(G64:G66)</f>
        <v>1</v>
      </c>
      <c r="H67" s="8">
        <f t="shared" ref="H67" si="95">SUM(H64:H66)</f>
        <v>1</v>
      </c>
      <c r="I67" s="8">
        <f t="shared" ref="I67" si="96">SUM(I64:I66)</f>
        <v>0</v>
      </c>
      <c r="J67" s="8">
        <f t="shared" ref="J67" si="97">SUM(J64:J66)</f>
        <v>1</v>
      </c>
      <c r="K67" s="8">
        <f t="shared" ref="K67" si="98">SUM(K64:K66)</f>
        <v>2</v>
      </c>
      <c r="L67" s="8">
        <f t="shared" ref="L67" si="99">SUM(L64:L66)</f>
        <v>0</v>
      </c>
      <c r="M67" s="8">
        <f t="shared" ref="M67" si="100">SUM(M64:M66)</f>
        <v>0</v>
      </c>
      <c r="N67" s="8">
        <f t="shared" ref="N67" si="101">SUM(N64:N66)</f>
        <v>1</v>
      </c>
      <c r="O67" s="8">
        <v>0</v>
      </c>
      <c r="P67" s="8">
        <f t="shared" ref="O67:Q67" si="102">SUM(P64:P66)</f>
        <v>1</v>
      </c>
      <c r="Q67" s="8">
        <f t="shared" si="102"/>
        <v>1</v>
      </c>
      <c r="R67" s="8">
        <f>SUM(R64:R66)</f>
        <v>3</v>
      </c>
      <c r="S67" s="8">
        <v>0</v>
      </c>
      <c r="T67" s="8">
        <f t="shared" ref="T67" si="103">SUM(T64:T66)</f>
        <v>0</v>
      </c>
      <c r="U67" s="9">
        <v>0</v>
      </c>
    </row>
    <row r="68" spans="1:21">
      <c r="A68" s="7" t="s">
        <v>3</v>
      </c>
      <c r="B68" s="8">
        <v>0</v>
      </c>
      <c r="C68" s="8">
        <v>0</v>
      </c>
      <c r="D68" s="8">
        <v>0</v>
      </c>
      <c r="E68" s="8">
        <v>0</v>
      </c>
      <c r="F68" s="8">
        <v>0</v>
      </c>
      <c r="G68" s="8">
        <f t="shared" ref="G68" si="104">G64/G67</f>
        <v>0</v>
      </c>
      <c r="H68" s="8">
        <f t="shared" ref="H68" si="105">H64/H67</f>
        <v>0</v>
      </c>
      <c r="I68" s="8">
        <v>0</v>
      </c>
      <c r="J68" s="8">
        <f>J64/$J$67</f>
        <v>0</v>
      </c>
      <c r="K68" s="8">
        <f>K64/$K$67</f>
        <v>0</v>
      </c>
      <c r="L68" s="8">
        <v>0</v>
      </c>
      <c r="M68" s="8">
        <v>0</v>
      </c>
      <c r="N68" s="8">
        <f t="shared" ref="N68" si="106">N64/N67</f>
        <v>0</v>
      </c>
      <c r="O68" s="8">
        <v>0</v>
      </c>
      <c r="P68" s="8">
        <f t="shared" ref="O68:Q68" si="107">P64/P67</f>
        <v>0</v>
      </c>
      <c r="Q68" s="8">
        <f t="shared" si="107"/>
        <v>0</v>
      </c>
      <c r="R68" s="8">
        <f>R64/R67</f>
        <v>0</v>
      </c>
      <c r="S68" s="8">
        <v>0</v>
      </c>
      <c r="T68" s="8">
        <v>0</v>
      </c>
      <c r="U68" s="9">
        <v>0</v>
      </c>
    </row>
    <row r="69" spans="1:21">
      <c r="A69" s="7" t="s">
        <v>61</v>
      </c>
      <c r="B69" s="8">
        <v>0</v>
      </c>
      <c r="C69" s="8">
        <f>C65/C67</f>
        <v>0.5</v>
      </c>
      <c r="D69" s="8">
        <v>0</v>
      </c>
      <c r="E69" s="8">
        <f>E65/E67</f>
        <v>0</v>
      </c>
      <c r="F69" s="8">
        <v>0</v>
      </c>
      <c r="G69" s="8">
        <f t="shared" ref="G69:R69" si="108">G65/G67</f>
        <v>0</v>
      </c>
      <c r="H69" s="8">
        <f t="shared" si="108"/>
        <v>1</v>
      </c>
      <c r="I69" s="8">
        <v>0</v>
      </c>
      <c r="J69" s="8">
        <f t="shared" ref="J69:K70" si="109">J65/$J$67</f>
        <v>0</v>
      </c>
      <c r="K69" s="8">
        <f t="shared" ref="K69:K70" si="110">K65/$K$67</f>
        <v>0.5</v>
      </c>
      <c r="L69" s="8">
        <v>0</v>
      </c>
      <c r="M69" s="8">
        <v>0</v>
      </c>
      <c r="N69" s="8">
        <f t="shared" ref="L69:W69" si="111">N65/N67</f>
        <v>0</v>
      </c>
      <c r="O69" s="8">
        <v>0</v>
      </c>
      <c r="P69" s="8">
        <f t="shared" ref="P69:S69" si="112">P65/P67</f>
        <v>0</v>
      </c>
      <c r="Q69" s="8">
        <f t="shared" si="112"/>
        <v>1</v>
      </c>
      <c r="R69" s="8">
        <f>R65/R67</f>
        <v>0.33333333333333331</v>
      </c>
      <c r="S69" s="8">
        <v>0</v>
      </c>
      <c r="T69" s="8">
        <v>0</v>
      </c>
      <c r="U69" s="9">
        <v>0</v>
      </c>
    </row>
    <row r="70" spans="1:21">
      <c r="A70" s="7" t="s">
        <v>62</v>
      </c>
      <c r="B70" s="8">
        <v>0</v>
      </c>
      <c r="C70" s="8">
        <f>C66/C67</f>
        <v>0.5</v>
      </c>
      <c r="D70" s="8">
        <v>0</v>
      </c>
      <c r="E70" s="8">
        <f>E66/E67</f>
        <v>1</v>
      </c>
      <c r="F70" s="8">
        <f>F66/F67</f>
        <v>1</v>
      </c>
      <c r="G70" s="8">
        <f t="shared" ref="G70:O70" si="113">G66/G67</f>
        <v>1</v>
      </c>
      <c r="H70" s="8">
        <f t="shared" si="113"/>
        <v>0</v>
      </c>
      <c r="I70" s="8">
        <v>0</v>
      </c>
      <c r="J70" s="8">
        <f t="shared" si="109"/>
        <v>1</v>
      </c>
      <c r="K70" s="8">
        <f t="shared" si="110"/>
        <v>0.5</v>
      </c>
      <c r="L70" s="8">
        <v>0</v>
      </c>
      <c r="M70" s="8">
        <v>0</v>
      </c>
      <c r="N70" s="8">
        <f t="shared" ref="L70:T70" si="114">N66/N67</f>
        <v>1</v>
      </c>
      <c r="O70" s="8">
        <v>0</v>
      </c>
      <c r="P70" s="8">
        <f t="shared" ref="P70:S70" si="115">P66/P67</f>
        <v>1</v>
      </c>
      <c r="Q70" s="8">
        <f t="shared" si="115"/>
        <v>0</v>
      </c>
      <c r="R70" s="8">
        <f>R66/R67</f>
        <v>0.66666666666666663</v>
      </c>
      <c r="S70" s="8">
        <v>0</v>
      </c>
      <c r="T70" s="8">
        <v>0</v>
      </c>
      <c r="U70" s="9">
        <v>0</v>
      </c>
    </row>
    <row r="71" spans="1:21">
      <c r="A71" s="7" t="s">
        <v>37</v>
      </c>
      <c r="B71" s="8">
        <v>0</v>
      </c>
      <c r="C71" s="8">
        <f>1-C69^2-C70^2</f>
        <v>0.5</v>
      </c>
      <c r="D71" s="8">
        <v>0</v>
      </c>
      <c r="E71" s="8">
        <f>1-E69^2-E70^2</f>
        <v>0</v>
      </c>
      <c r="F71" s="8">
        <f>1-F69^2-F70^2</f>
        <v>0</v>
      </c>
      <c r="G71" s="8">
        <f>1-G69^2-G70^2</f>
        <v>0</v>
      </c>
      <c r="H71" s="8">
        <f>1-H69^2-H70^2</f>
        <v>0</v>
      </c>
      <c r="I71" s="8">
        <v>0</v>
      </c>
      <c r="J71" s="8">
        <f>1-SUMPRODUCT(J68:J70,J68:J70)</f>
        <v>0</v>
      </c>
      <c r="K71" s="8">
        <f>1-SUMPRODUCT(K68:K70,K68:K70)</f>
        <v>0.5</v>
      </c>
      <c r="L71" s="8">
        <v>0</v>
      </c>
      <c r="M71" s="8">
        <v>0</v>
      </c>
      <c r="N71" s="8">
        <f t="shared" ref="N71" si="116">1-SUMPRODUCT(N68:N70,N68:N70)</f>
        <v>0</v>
      </c>
      <c r="O71" s="8">
        <v>0</v>
      </c>
      <c r="P71" s="8">
        <f t="shared" ref="O71:Q71" si="117">1-SUMPRODUCT(P68:P70,P68:P70)</f>
        <v>0</v>
      </c>
      <c r="Q71" s="8">
        <f t="shared" si="117"/>
        <v>0</v>
      </c>
      <c r="R71" s="8">
        <f>1-SUMPRODUCT(R68:R70,R68:R70)</f>
        <v>0.44444444444444442</v>
      </c>
      <c r="S71" s="8">
        <v>0</v>
      </c>
      <c r="T71" s="8">
        <v>0</v>
      </c>
      <c r="U71" s="9">
        <v>0</v>
      </c>
    </row>
    <row r="72" spans="1:21">
      <c r="A72" s="7" t="s">
        <v>6</v>
      </c>
      <c r="B72" s="8">
        <f>B67/$B$58</f>
        <v>0</v>
      </c>
      <c r="C72" s="8">
        <f>C67/$B$58</f>
        <v>0.66666666666666663</v>
      </c>
      <c r="D72" s="8">
        <f t="shared" ref="C72:Q72" si="118">D67/$B$58</f>
        <v>0</v>
      </c>
      <c r="E72" s="8">
        <f t="shared" si="118"/>
        <v>0.33333333333333331</v>
      </c>
      <c r="F72" s="8">
        <f t="shared" si="118"/>
        <v>0.33333333333333331</v>
      </c>
      <c r="G72" s="8">
        <f t="shared" si="118"/>
        <v>0.33333333333333331</v>
      </c>
      <c r="H72" s="8">
        <f t="shared" si="118"/>
        <v>0.33333333333333331</v>
      </c>
      <c r="I72" s="8">
        <f t="shared" si="118"/>
        <v>0</v>
      </c>
      <c r="J72" s="8">
        <f>J67/$B$58</f>
        <v>0.33333333333333331</v>
      </c>
      <c r="K72" s="8">
        <f>K67/$B$58</f>
        <v>0.66666666666666663</v>
      </c>
      <c r="L72" s="8">
        <f t="shared" si="118"/>
        <v>0</v>
      </c>
      <c r="M72" s="8">
        <f t="shared" si="118"/>
        <v>0</v>
      </c>
      <c r="N72" s="8">
        <f t="shared" si="118"/>
        <v>0.33333333333333331</v>
      </c>
      <c r="O72" s="8">
        <v>0</v>
      </c>
      <c r="P72" s="8">
        <f t="shared" ref="P72:U72" si="119">P67/$B$58</f>
        <v>0.33333333333333331</v>
      </c>
      <c r="Q72" s="8">
        <f t="shared" si="119"/>
        <v>0.33333333333333331</v>
      </c>
      <c r="R72" s="8">
        <f t="shared" si="119"/>
        <v>1</v>
      </c>
      <c r="S72" s="8">
        <f t="shared" si="119"/>
        <v>0</v>
      </c>
      <c r="T72" s="8">
        <f t="shared" si="119"/>
        <v>0</v>
      </c>
      <c r="U72" s="9">
        <f t="shared" si="119"/>
        <v>0</v>
      </c>
    </row>
    <row r="73" spans="1:21" ht="15" thickBot="1">
      <c r="A73" s="21" t="s">
        <v>36</v>
      </c>
      <c r="B73" s="31">
        <f>SUMPRODUCT(B71:E71,B72:E72)</f>
        <v>0.33333333333333331</v>
      </c>
      <c r="C73" s="31"/>
      <c r="D73" s="31"/>
      <c r="E73" s="31"/>
      <c r="F73" s="32">
        <f>SUMPRODUCT(F71:I71,F72:I72)</f>
        <v>0</v>
      </c>
      <c r="G73" s="32"/>
      <c r="H73" s="32"/>
      <c r="I73" s="32"/>
      <c r="J73" s="43">
        <f>SUMPRODUCT(J71:M71,J72:M72)</f>
        <v>0.33333333333333331</v>
      </c>
      <c r="K73" s="43"/>
      <c r="L73" s="43"/>
      <c r="M73" s="43"/>
      <c r="N73" s="43">
        <f t="shared" ref="N73" si="120">SUMPRODUCT(N71:Q71,N72:Q72)</f>
        <v>0</v>
      </c>
      <c r="O73" s="43"/>
      <c r="P73" s="43"/>
      <c r="Q73" s="43"/>
      <c r="R73" s="43">
        <f>SUMPRODUCT(R71:U71,R72:U72)</f>
        <v>0.44444444444444442</v>
      </c>
      <c r="S73" s="43"/>
      <c r="T73" s="43"/>
      <c r="U73" s="45"/>
    </row>
    <row r="75" spans="1:21" ht="15" thickBot="1"/>
    <row r="76" spans="1:21">
      <c r="A76" s="22"/>
      <c r="B76" s="23" t="s">
        <v>0</v>
      </c>
    </row>
    <row r="77" spans="1:21" ht="15" thickBot="1">
      <c r="A77" s="21" t="s">
        <v>68</v>
      </c>
      <c r="B77" s="24">
        <v>4</v>
      </c>
    </row>
    <row r="79" spans="1:21" ht="15" thickBot="1"/>
    <row r="80" spans="1:21">
      <c r="A80" s="36" t="s">
        <v>69</v>
      </c>
      <c r="B80" s="37"/>
      <c r="C80" s="37"/>
      <c r="D80" s="37"/>
      <c r="E80" s="37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8"/>
    </row>
    <row r="81" spans="1:21">
      <c r="A81" s="7"/>
      <c r="B81" s="39" t="s">
        <v>49</v>
      </c>
      <c r="C81" s="39"/>
      <c r="D81" s="39"/>
      <c r="E81" s="39"/>
      <c r="F81" s="39" t="s">
        <v>54</v>
      </c>
      <c r="G81" s="39"/>
      <c r="H81" s="39"/>
      <c r="I81" s="39"/>
      <c r="J81" s="39" t="s">
        <v>55</v>
      </c>
      <c r="K81" s="39"/>
      <c r="L81" s="39"/>
      <c r="M81" s="39"/>
      <c r="N81" s="39" t="s">
        <v>56</v>
      </c>
      <c r="O81" s="39"/>
      <c r="P81" s="39"/>
      <c r="Q81" s="39"/>
      <c r="R81" s="39" t="s">
        <v>57</v>
      </c>
      <c r="S81" s="39"/>
      <c r="T81" s="39"/>
      <c r="U81" s="42"/>
    </row>
    <row r="82" spans="1:21">
      <c r="A82" s="7"/>
      <c r="B82" s="8" t="s">
        <v>50</v>
      </c>
      <c r="C82" s="49" t="s">
        <v>51</v>
      </c>
      <c r="D82" s="49" t="s">
        <v>52</v>
      </c>
      <c r="E82" s="8" t="s">
        <v>53</v>
      </c>
      <c r="F82" s="8" t="s">
        <v>50</v>
      </c>
      <c r="G82" s="49" t="s">
        <v>51</v>
      </c>
      <c r="H82" s="49" t="s">
        <v>52</v>
      </c>
      <c r="I82" s="8" t="s">
        <v>53</v>
      </c>
      <c r="J82" s="8" t="s">
        <v>50</v>
      </c>
      <c r="K82" s="49" t="s">
        <v>51</v>
      </c>
      <c r="L82" s="49" t="s">
        <v>52</v>
      </c>
      <c r="M82" s="8" t="s">
        <v>53</v>
      </c>
      <c r="N82" s="8" t="s">
        <v>50</v>
      </c>
      <c r="O82" s="49" t="s">
        <v>51</v>
      </c>
      <c r="P82" s="49" t="s">
        <v>52</v>
      </c>
      <c r="Q82" s="8" t="s">
        <v>53</v>
      </c>
      <c r="R82" s="8" t="s">
        <v>50</v>
      </c>
      <c r="S82" s="49" t="s">
        <v>51</v>
      </c>
      <c r="T82" s="49" t="s">
        <v>52</v>
      </c>
      <c r="U82" s="9" t="s">
        <v>53</v>
      </c>
    </row>
    <row r="83" spans="1:21">
      <c r="A83" s="7" t="s">
        <v>22</v>
      </c>
      <c r="B83" s="8">
        <v>0</v>
      </c>
      <c r="C83" s="8">
        <v>0</v>
      </c>
      <c r="D83" s="8">
        <v>2</v>
      </c>
      <c r="E83" s="8">
        <v>0</v>
      </c>
      <c r="F83" s="8">
        <v>1</v>
      </c>
      <c r="G83" s="8">
        <v>1</v>
      </c>
      <c r="H83" s="8">
        <v>0</v>
      </c>
      <c r="I83" s="8">
        <v>0</v>
      </c>
      <c r="J83" s="8">
        <v>0</v>
      </c>
      <c r="K83" s="8">
        <v>1</v>
      </c>
      <c r="L83" s="8">
        <v>1</v>
      </c>
      <c r="M83" s="8">
        <v>0</v>
      </c>
      <c r="N83" s="8">
        <v>1</v>
      </c>
      <c r="O83" s="8">
        <v>0</v>
      </c>
      <c r="P83" s="8">
        <v>1</v>
      </c>
      <c r="Q83" s="8">
        <v>0</v>
      </c>
      <c r="R83" s="8">
        <v>1</v>
      </c>
      <c r="S83" s="8">
        <v>0</v>
      </c>
      <c r="T83" s="8">
        <v>1</v>
      </c>
      <c r="U83" s="9">
        <v>0</v>
      </c>
    </row>
    <row r="84" spans="1:21">
      <c r="A84" s="7" t="s">
        <v>60</v>
      </c>
      <c r="B84" s="8">
        <v>0</v>
      </c>
      <c r="C84" s="8">
        <v>0</v>
      </c>
      <c r="D84" s="8">
        <v>1</v>
      </c>
      <c r="E84" s="8">
        <v>0</v>
      </c>
      <c r="F84" s="8">
        <v>0</v>
      </c>
      <c r="G84" s="8">
        <v>0</v>
      </c>
      <c r="H84" s="8">
        <v>0</v>
      </c>
      <c r="I84" s="8">
        <v>1</v>
      </c>
      <c r="J84" s="8">
        <v>1</v>
      </c>
      <c r="K84" s="8">
        <v>0</v>
      </c>
      <c r="L84" s="8">
        <v>0</v>
      </c>
      <c r="M84" s="8">
        <v>0</v>
      </c>
      <c r="N84" s="8">
        <v>0</v>
      </c>
      <c r="O84" s="8">
        <v>0</v>
      </c>
      <c r="P84" s="8">
        <v>1</v>
      </c>
      <c r="Q84" s="8">
        <v>0</v>
      </c>
      <c r="R84" s="8">
        <v>1</v>
      </c>
      <c r="S84" s="8">
        <v>0</v>
      </c>
      <c r="T84" s="8">
        <v>0</v>
      </c>
      <c r="U84" s="9">
        <v>0</v>
      </c>
    </row>
    <row r="85" spans="1:21">
      <c r="A85" s="7" t="s">
        <v>59</v>
      </c>
      <c r="B85" s="8">
        <v>1</v>
      </c>
      <c r="C85" s="8">
        <v>0</v>
      </c>
      <c r="D85" s="8">
        <v>0</v>
      </c>
      <c r="E85" s="8">
        <v>0</v>
      </c>
      <c r="F85" s="8">
        <v>0</v>
      </c>
      <c r="G85" s="8">
        <v>1</v>
      </c>
      <c r="H85" s="8">
        <v>0</v>
      </c>
      <c r="I85" s="8">
        <v>0</v>
      </c>
      <c r="J85" s="8">
        <v>1</v>
      </c>
      <c r="K85" s="8">
        <v>0</v>
      </c>
      <c r="L85" s="8">
        <v>0</v>
      </c>
      <c r="M85" s="8">
        <v>0</v>
      </c>
      <c r="N85" s="8">
        <v>1</v>
      </c>
      <c r="O85" s="8">
        <v>0</v>
      </c>
      <c r="P85" s="8">
        <v>0</v>
      </c>
      <c r="Q85" s="8">
        <v>0</v>
      </c>
      <c r="R85" s="8">
        <v>0</v>
      </c>
      <c r="S85" s="8">
        <v>0</v>
      </c>
      <c r="T85" s="8">
        <v>1</v>
      </c>
      <c r="U85" s="9">
        <v>0</v>
      </c>
    </row>
    <row r="86" spans="1:21">
      <c r="A86" s="7" t="s">
        <v>0</v>
      </c>
      <c r="B86" s="8">
        <f t="shared" ref="B86:D86" si="121">SUM(B83:B85)</f>
        <v>1</v>
      </c>
      <c r="C86" s="8">
        <v>0</v>
      </c>
      <c r="D86" s="8">
        <f t="shared" si="121"/>
        <v>3</v>
      </c>
      <c r="E86" s="8">
        <v>0</v>
      </c>
      <c r="F86" s="8">
        <f t="shared" ref="F86" si="122">SUM(F83:F85)</f>
        <v>1</v>
      </c>
      <c r="G86" s="8">
        <f t="shared" ref="G86:I86" si="123">SUM(G83:G85)</f>
        <v>2</v>
      </c>
      <c r="H86" s="8">
        <v>0</v>
      </c>
      <c r="I86" s="8">
        <f t="shared" si="123"/>
        <v>1</v>
      </c>
      <c r="J86" s="8">
        <f t="shared" ref="J86" si="124">SUM(J83:J85)</f>
        <v>2</v>
      </c>
      <c r="K86" s="8">
        <f t="shared" ref="K86" si="125">SUM(K83:K85)</f>
        <v>1</v>
      </c>
      <c r="L86" s="8">
        <f t="shared" ref="L86:M86" si="126">SUM(L83:L85)</f>
        <v>1</v>
      </c>
      <c r="M86" s="8">
        <v>0</v>
      </c>
      <c r="N86" s="8">
        <f t="shared" ref="N86:O86" si="127">SUM(N83:N85)</f>
        <v>2</v>
      </c>
      <c r="O86" s="8">
        <v>0</v>
      </c>
      <c r="P86" s="8">
        <f t="shared" ref="P86" si="128">SUM(P83:P85)</f>
        <v>2</v>
      </c>
      <c r="Q86" s="8">
        <v>0</v>
      </c>
      <c r="R86" s="8">
        <f>SUM(R83:R85)</f>
        <v>2</v>
      </c>
      <c r="S86" s="8">
        <v>0</v>
      </c>
      <c r="T86" s="8">
        <f t="shared" ref="T86" si="129">SUM(T83:T85)</f>
        <v>2</v>
      </c>
      <c r="U86" s="9">
        <v>0</v>
      </c>
    </row>
    <row r="87" spans="1:21">
      <c r="A87" s="7" t="s">
        <v>3</v>
      </c>
      <c r="B87" s="8">
        <v>0</v>
      </c>
      <c r="C87" s="8">
        <v>0</v>
      </c>
      <c r="D87" s="8">
        <f>D83/D86</f>
        <v>0.66666666666666663</v>
      </c>
      <c r="E87" s="8">
        <v>0</v>
      </c>
      <c r="F87" s="8">
        <f t="shared" ref="E87:I87" si="130">F83/F86</f>
        <v>1</v>
      </c>
      <c r="G87" s="8">
        <f t="shared" si="130"/>
        <v>0.5</v>
      </c>
      <c r="H87" s="8">
        <v>0</v>
      </c>
      <c r="I87" s="8">
        <f t="shared" ref="I87" si="131">I83/I86</f>
        <v>0</v>
      </c>
      <c r="J87" s="8">
        <f t="shared" ref="J87" si="132">J83/J86</f>
        <v>0</v>
      </c>
      <c r="K87" s="8">
        <f t="shared" ref="K87" si="133">K83/K86</f>
        <v>1</v>
      </c>
      <c r="L87" s="8">
        <f t="shared" ref="L87" si="134">L83/L86</f>
        <v>1</v>
      </c>
      <c r="M87" s="8">
        <v>0</v>
      </c>
      <c r="N87" s="8">
        <f t="shared" ref="N87" si="135">N83/N86</f>
        <v>0.5</v>
      </c>
      <c r="O87" s="8">
        <v>0</v>
      </c>
      <c r="P87" s="8">
        <f t="shared" ref="P87" si="136">P83/P86</f>
        <v>0.5</v>
      </c>
      <c r="Q87" s="8">
        <v>0</v>
      </c>
      <c r="R87" s="8">
        <f>R83/R86</f>
        <v>0.5</v>
      </c>
      <c r="S87" s="8">
        <v>0</v>
      </c>
      <c r="T87" s="8">
        <f t="shared" ref="S87:T87" si="137">T83/T86</f>
        <v>0.5</v>
      </c>
      <c r="U87" s="9">
        <v>0</v>
      </c>
    </row>
    <row r="88" spans="1:21">
      <c r="A88" s="7" t="s">
        <v>61</v>
      </c>
      <c r="B88" s="8">
        <f t="shared" ref="B88:I88" si="138">B84/B86</f>
        <v>0</v>
      </c>
      <c r="C88" s="8">
        <v>0</v>
      </c>
      <c r="D88" s="8">
        <f>D84/D86</f>
        <v>0.33333333333333331</v>
      </c>
      <c r="E88" s="8">
        <v>0</v>
      </c>
      <c r="F88" s="8">
        <f t="shared" ref="E88:M88" si="139">F84/F86</f>
        <v>0</v>
      </c>
      <c r="G88" s="8">
        <f t="shared" si="139"/>
        <v>0</v>
      </c>
      <c r="H88" s="8">
        <v>0</v>
      </c>
      <c r="I88" s="8">
        <f t="shared" si="139"/>
        <v>1</v>
      </c>
      <c r="J88" s="8">
        <f t="shared" si="139"/>
        <v>0.5</v>
      </c>
      <c r="K88" s="8">
        <f t="shared" si="139"/>
        <v>0</v>
      </c>
      <c r="L88" s="8">
        <f t="shared" si="139"/>
        <v>0</v>
      </c>
      <c r="M88" s="8">
        <v>0</v>
      </c>
      <c r="N88" s="8">
        <f t="shared" ref="K88:U88" si="140">N84/N86</f>
        <v>0</v>
      </c>
      <c r="O88" s="8">
        <v>0</v>
      </c>
      <c r="P88" s="8">
        <f t="shared" si="140"/>
        <v>0.5</v>
      </c>
      <c r="Q88" s="8">
        <v>0</v>
      </c>
      <c r="R88" s="8">
        <f t="shared" si="140"/>
        <v>0.5</v>
      </c>
      <c r="S88" s="8">
        <v>0</v>
      </c>
      <c r="T88" s="8">
        <f t="shared" si="140"/>
        <v>0</v>
      </c>
      <c r="U88" s="9">
        <v>0</v>
      </c>
    </row>
    <row r="89" spans="1:21">
      <c r="A89" s="7" t="s">
        <v>62</v>
      </c>
      <c r="B89" s="8">
        <f t="shared" ref="B89:M89" si="141">B85/B86</f>
        <v>1</v>
      </c>
      <c r="C89" s="8">
        <v>0</v>
      </c>
      <c r="D89" s="8">
        <f t="shared" si="141"/>
        <v>0</v>
      </c>
      <c r="E89" s="8">
        <v>0</v>
      </c>
      <c r="F89" s="8">
        <f t="shared" si="141"/>
        <v>0</v>
      </c>
      <c r="G89" s="8">
        <f t="shared" si="141"/>
        <v>0.5</v>
      </c>
      <c r="H89" s="8">
        <v>0</v>
      </c>
      <c r="I89" s="8">
        <f t="shared" si="141"/>
        <v>0</v>
      </c>
      <c r="J89" s="8">
        <f t="shared" si="141"/>
        <v>0.5</v>
      </c>
      <c r="K89" s="8">
        <f t="shared" si="141"/>
        <v>0</v>
      </c>
      <c r="L89" s="8">
        <f t="shared" si="141"/>
        <v>0</v>
      </c>
      <c r="M89" s="8">
        <v>0</v>
      </c>
      <c r="N89" s="8">
        <f t="shared" ref="K89:U89" si="142">N85/N86</f>
        <v>0.5</v>
      </c>
      <c r="O89" s="8">
        <v>0</v>
      </c>
      <c r="P89" s="8">
        <f t="shared" si="142"/>
        <v>0</v>
      </c>
      <c r="Q89" s="8">
        <v>0</v>
      </c>
      <c r="R89" s="8">
        <f t="shared" si="142"/>
        <v>0</v>
      </c>
      <c r="S89" s="8">
        <v>0</v>
      </c>
      <c r="T89" s="8">
        <f t="shared" si="142"/>
        <v>0.5</v>
      </c>
      <c r="U89" s="9">
        <v>0</v>
      </c>
    </row>
    <row r="90" spans="1:21">
      <c r="A90" s="7" t="s">
        <v>37</v>
      </c>
      <c r="B90" s="8">
        <f>1-B88^2-B89^2</f>
        <v>0</v>
      </c>
      <c r="C90" s="8">
        <v>0</v>
      </c>
      <c r="D90" s="8">
        <f>1-SUMPRODUCT(D87:D89,D87:D89)</f>
        <v>0.44444444444444442</v>
      </c>
      <c r="E90" s="8">
        <v>0</v>
      </c>
      <c r="F90" s="8">
        <f t="shared" ref="E90:I90" si="143">1-SUMPRODUCT(F87:F89,F87:F89)</f>
        <v>0</v>
      </c>
      <c r="G90" s="8">
        <f t="shared" si="143"/>
        <v>0.5</v>
      </c>
      <c r="H90" s="8">
        <v>0</v>
      </c>
      <c r="I90" s="8">
        <f t="shared" ref="I90" si="144">1-SUMPRODUCT(I87:I89,I87:I89)</f>
        <v>0</v>
      </c>
      <c r="J90" s="8">
        <f t="shared" ref="J90" si="145">1-SUMPRODUCT(J87:J89,J87:J89)</f>
        <v>0.5</v>
      </c>
      <c r="K90" s="8">
        <f t="shared" ref="K90" si="146">1-SUMPRODUCT(K87:K89,K87:K89)</f>
        <v>0</v>
      </c>
      <c r="L90" s="8">
        <f t="shared" ref="L90" si="147">1-SUMPRODUCT(L87:L89,L87:L89)</f>
        <v>0</v>
      </c>
      <c r="M90" s="8">
        <v>0</v>
      </c>
      <c r="N90" s="8">
        <f t="shared" ref="N90" si="148">1-SUMPRODUCT(N87:N89,N87:N89)</f>
        <v>0.5</v>
      </c>
      <c r="O90" s="8">
        <v>0</v>
      </c>
      <c r="P90" s="8">
        <f t="shared" ref="P90" si="149">1-SUMPRODUCT(P87:P89,P87:P89)</f>
        <v>0.5</v>
      </c>
      <c r="Q90" s="8">
        <v>0</v>
      </c>
      <c r="R90" s="8">
        <f>1-SUMPRODUCT(R87:R89,R87:R89)</f>
        <v>0.5</v>
      </c>
      <c r="S90" s="8">
        <v>0</v>
      </c>
      <c r="T90" s="8">
        <f>1-SUMPRODUCT(T87:T89,T87:T89)</f>
        <v>0.5</v>
      </c>
      <c r="U90" s="9">
        <v>0</v>
      </c>
    </row>
    <row r="91" spans="1:21">
      <c r="A91" s="7" t="s">
        <v>6</v>
      </c>
      <c r="B91" s="8">
        <f>B86/$B$77</f>
        <v>0.25</v>
      </c>
      <c r="C91" s="8">
        <v>0</v>
      </c>
      <c r="D91" s="8">
        <f>D86/$B$77</f>
        <v>0.75</v>
      </c>
      <c r="E91" s="8">
        <f t="shared" ref="E91:M91" si="150">E86/$B$77</f>
        <v>0</v>
      </c>
      <c r="F91" s="8">
        <f t="shared" si="150"/>
        <v>0.25</v>
      </c>
      <c r="G91" s="8">
        <f t="shared" si="150"/>
        <v>0.5</v>
      </c>
      <c r="H91" s="8">
        <f t="shared" si="150"/>
        <v>0</v>
      </c>
      <c r="I91" s="8">
        <f t="shared" si="150"/>
        <v>0.25</v>
      </c>
      <c r="J91" s="8">
        <f t="shared" si="150"/>
        <v>0.5</v>
      </c>
      <c r="K91" s="8">
        <f t="shared" si="150"/>
        <v>0.25</v>
      </c>
      <c r="L91" s="8">
        <f t="shared" si="150"/>
        <v>0.25</v>
      </c>
      <c r="M91" s="8">
        <f t="shared" si="150"/>
        <v>0</v>
      </c>
      <c r="N91" s="8">
        <f t="shared" ref="C91:U91" si="151">N86/$B$77</f>
        <v>0.5</v>
      </c>
      <c r="O91" s="8">
        <v>0</v>
      </c>
      <c r="P91" s="8">
        <f t="shared" si="151"/>
        <v>0.5</v>
      </c>
      <c r="Q91" s="8">
        <v>0</v>
      </c>
      <c r="R91" s="8">
        <f>R86/$B$77</f>
        <v>0.5</v>
      </c>
      <c r="S91" s="8">
        <f t="shared" si="151"/>
        <v>0</v>
      </c>
      <c r="T91" s="8">
        <f t="shared" si="151"/>
        <v>0.5</v>
      </c>
      <c r="U91" s="9">
        <v>0</v>
      </c>
    </row>
    <row r="92" spans="1:21" ht="15" thickBot="1">
      <c r="A92" s="21" t="s">
        <v>36</v>
      </c>
      <c r="B92" s="31">
        <f>SUMPRODUCT(B90:E90,B91:E91)</f>
        <v>0.33333333333333331</v>
      </c>
      <c r="C92" s="31"/>
      <c r="D92" s="31"/>
      <c r="E92" s="31"/>
      <c r="F92" s="32">
        <f>SUMPRODUCT(F90:I90,F91:I91)</f>
        <v>0.25</v>
      </c>
      <c r="G92" s="32"/>
      <c r="H92" s="32"/>
      <c r="I92" s="32"/>
      <c r="J92" s="43">
        <f>SUMPRODUCT(J90:M90,J91:M91)</f>
        <v>0.25</v>
      </c>
      <c r="K92" s="43"/>
      <c r="L92" s="43"/>
      <c r="M92" s="43"/>
      <c r="N92" s="31">
        <f t="shared" ref="N92" si="152">SUMPRODUCT(N90:Q90,N91:Q91)</f>
        <v>0.5</v>
      </c>
      <c r="O92" s="31"/>
      <c r="P92" s="31"/>
      <c r="Q92" s="31"/>
      <c r="R92" s="43">
        <f>SUMPRODUCT(R90:U90,R91:U91)</f>
        <v>0.5</v>
      </c>
      <c r="S92" s="43"/>
      <c r="T92" s="43"/>
      <c r="U92" s="45"/>
    </row>
    <row r="94" spans="1:21" ht="15" thickBot="1"/>
    <row r="95" spans="1:21">
      <c r="A95" s="22"/>
      <c r="B95" s="23" t="s">
        <v>0</v>
      </c>
    </row>
    <row r="96" spans="1:21" ht="15" thickBot="1">
      <c r="A96" s="21" t="s">
        <v>65</v>
      </c>
      <c r="B96" s="24">
        <v>2</v>
      </c>
    </row>
    <row r="98" spans="1:17" ht="15" thickBot="1"/>
    <row r="99" spans="1:17">
      <c r="A99" s="36" t="s">
        <v>70</v>
      </c>
      <c r="B99" s="37"/>
      <c r="C99" s="37"/>
      <c r="D99" s="37"/>
      <c r="E99" s="37"/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8"/>
    </row>
    <row r="100" spans="1:17">
      <c r="A100" s="7"/>
      <c r="B100" s="39" t="s">
        <v>49</v>
      </c>
      <c r="C100" s="39"/>
      <c r="D100" s="39"/>
      <c r="E100" s="39"/>
      <c r="F100" s="39" t="s">
        <v>55</v>
      </c>
      <c r="G100" s="39"/>
      <c r="H100" s="39"/>
      <c r="I100" s="39"/>
      <c r="J100" s="39" t="s">
        <v>57</v>
      </c>
      <c r="K100" s="39"/>
      <c r="L100" s="39"/>
      <c r="M100" s="39"/>
      <c r="N100" s="39" t="s">
        <v>56</v>
      </c>
      <c r="O100" s="39"/>
      <c r="P100" s="39"/>
      <c r="Q100" s="42"/>
    </row>
    <row r="101" spans="1:17">
      <c r="A101" s="7"/>
      <c r="B101" s="8" t="s">
        <v>50</v>
      </c>
      <c r="C101" s="49" t="s">
        <v>51</v>
      </c>
      <c r="D101" s="49" t="s">
        <v>52</v>
      </c>
      <c r="E101" s="8" t="s">
        <v>53</v>
      </c>
      <c r="F101" s="8" t="s">
        <v>50</v>
      </c>
      <c r="G101" s="49" t="s">
        <v>51</v>
      </c>
      <c r="H101" s="49" t="s">
        <v>52</v>
      </c>
      <c r="I101" s="8" t="s">
        <v>53</v>
      </c>
      <c r="J101" s="8" t="s">
        <v>50</v>
      </c>
      <c r="K101" s="49" t="s">
        <v>51</v>
      </c>
      <c r="L101" s="49" t="s">
        <v>52</v>
      </c>
      <c r="M101" s="8" t="s">
        <v>53</v>
      </c>
      <c r="N101" s="8" t="s">
        <v>50</v>
      </c>
      <c r="O101" s="49" t="s">
        <v>51</v>
      </c>
      <c r="P101" s="49" t="s">
        <v>52</v>
      </c>
      <c r="Q101" s="9" t="s">
        <v>53</v>
      </c>
    </row>
    <row r="102" spans="1:17">
      <c r="A102" s="7" t="s">
        <v>22</v>
      </c>
      <c r="B102" s="8">
        <v>0</v>
      </c>
      <c r="C102" s="8">
        <v>0</v>
      </c>
      <c r="D102" s="8">
        <v>1</v>
      </c>
      <c r="E102" s="8">
        <v>0</v>
      </c>
      <c r="F102" s="8">
        <v>0</v>
      </c>
      <c r="G102" s="8">
        <v>1</v>
      </c>
      <c r="H102" s="8">
        <v>0</v>
      </c>
      <c r="I102" s="8">
        <v>0</v>
      </c>
      <c r="J102" s="8">
        <v>0</v>
      </c>
      <c r="K102" s="8">
        <v>0</v>
      </c>
      <c r="L102" s="8">
        <v>1</v>
      </c>
      <c r="M102" s="8">
        <v>0</v>
      </c>
      <c r="N102" s="8">
        <v>1</v>
      </c>
      <c r="O102" s="8">
        <v>0</v>
      </c>
      <c r="P102" s="8">
        <v>0</v>
      </c>
      <c r="Q102" s="9">
        <v>0</v>
      </c>
    </row>
    <row r="103" spans="1:17">
      <c r="A103" s="7" t="s">
        <v>60</v>
      </c>
      <c r="B103" s="8">
        <v>0</v>
      </c>
      <c r="C103" s="8">
        <v>0</v>
      </c>
      <c r="D103" s="8">
        <v>0</v>
      </c>
      <c r="E103" s="8">
        <v>0</v>
      </c>
      <c r="F103" s="8">
        <v>0</v>
      </c>
      <c r="G103" s="8">
        <v>0</v>
      </c>
      <c r="H103" s="8">
        <v>0</v>
      </c>
      <c r="I103" s="8">
        <v>0</v>
      </c>
      <c r="J103" s="8">
        <v>0</v>
      </c>
      <c r="K103" s="8">
        <v>0</v>
      </c>
      <c r="L103" s="8">
        <v>0</v>
      </c>
      <c r="M103" s="8">
        <v>0</v>
      </c>
      <c r="N103" s="8">
        <v>0</v>
      </c>
      <c r="O103" s="8">
        <v>0</v>
      </c>
      <c r="P103" s="8">
        <v>0</v>
      </c>
      <c r="Q103" s="9">
        <v>0</v>
      </c>
    </row>
    <row r="104" spans="1:17">
      <c r="A104" s="7" t="s">
        <v>59</v>
      </c>
      <c r="B104" s="8">
        <v>1</v>
      </c>
      <c r="C104" s="8">
        <v>0</v>
      </c>
      <c r="D104" s="8">
        <v>0</v>
      </c>
      <c r="E104" s="8">
        <v>0</v>
      </c>
      <c r="F104" s="8">
        <v>1</v>
      </c>
      <c r="G104" s="8">
        <v>0</v>
      </c>
      <c r="H104" s="8">
        <v>0</v>
      </c>
      <c r="I104" s="8">
        <v>0</v>
      </c>
      <c r="J104" s="8">
        <v>0</v>
      </c>
      <c r="K104" s="8">
        <v>0</v>
      </c>
      <c r="L104" s="8">
        <v>1</v>
      </c>
      <c r="M104" s="8">
        <v>0</v>
      </c>
      <c r="N104" s="8">
        <v>1</v>
      </c>
      <c r="O104" s="8">
        <v>0</v>
      </c>
      <c r="P104" s="8">
        <v>0</v>
      </c>
      <c r="Q104" s="9">
        <v>0</v>
      </c>
    </row>
    <row r="105" spans="1:17">
      <c r="A105" s="7" t="s">
        <v>0</v>
      </c>
      <c r="B105" s="8">
        <f>SUM(B102:B104)</f>
        <v>1</v>
      </c>
      <c r="C105" s="8">
        <v>0</v>
      </c>
      <c r="D105" s="8">
        <f>SUM(D102:D104)</f>
        <v>1</v>
      </c>
      <c r="E105" s="8">
        <v>0</v>
      </c>
      <c r="F105" s="8">
        <f t="shared" ref="F105:N105" si="153">SUM(F102:F104)</f>
        <v>1</v>
      </c>
      <c r="G105" s="8">
        <f t="shared" si="153"/>
        <v>1</v>
      </c>
      <c r="H105" s="8">
        <v>0</v>
      </c>
      <c r="I105" s="8">
        <v>0</v>
      </c>
      <c r="J105" s="8">
        <v>0</v>
      </c>
      <c r="K105" s="8">
        <v>0</v>
      </c>
      <c r="L105" s="8">
        <f t="shared" si="153"/>
        <v>2</v>
      </c>
      <c r="M105" s="8">
        <v>0</v>
      </c>
      <c r="N105" s="8">
        <f t="shared" ref="N105" si="154">SUM(N102:N104)</f>
        <v>2</v>
      </c>
      <c r="O105" s="8">
        <v>0</v>
      </c>
      <c r="P105" s="8">
        <v>0</v>
      </c>
      <c r="Q105" s="9">
        <v>0</v>
      </c>
    </row>
    <row r="106" spans="1:17">
      <c r="A106" s="7" t="s">
        <v>3</v>
      </c>
      <c r="B106" s="8">
        <f>B102/B105</f>
        <v>0</v>
      </c>
      <c r="C106" s="8">
        <v>0</v>
      </c>
      <c r="D106" s="8">
        <f>D102/D105</f>
        <v>1</v>
      </c>
      <c r="E106" s="8">
        <v>0</v>
      </c>
      <c r="F106" s="8">
        <f t="shared" ref="F106:N106" si="155">F102/F105</f>
        <v>0</v>
      </c>
      <c r="G106" s="8">
        <f t="shared" si="155"/>
        <v>1</v>
      </c>
      <c r="H106" s="8">
        <v>0</v>
      </c>
      <c r="I106" s="8">
        <v>0</v>
      </c>
      <c r="J106" s="8">
        <v>0</v>
      </c>
      <c r="K106" s="8">
        <v>0</v>
      </c>
      <c r="L106" s="8">
        <f t="shared" si="155"/>
        <v>0.5</v>
      </c>
      <c r="M106" s="8">
        <v>0</v>
      </c>
      <c r="N106" s="8">
        <f t="shared" ref="N106" si="156">N102/N105</f>
        <v>0.5</v>
      </c>
      <c r="O106" s="8">
        <v>0</v>
      </c>
      <c r="P106" s="8">
        <v>0</v>
      </c>
      <c r="Q106" s="9">
        <v>0</v>
      </c>
    </row>
    <row r="107" spans="1:17">
      <c r="A107" s="7" t="s">
        <v>61</v>
      </c>
      <c r="B107" s="8">
        <f>B103/B105</f>
        <v>0</v>
      </c>
      <c r="C107" s="8">
        <v>0</v>
      </c>
      <c r="D107" s="8">
        <f>D103/D105</f>
        <v>0</v>
      </c>
      <c r="E107" s="8">
        <v>0</v>
      </c>
      <c r="F107" s="8">
        <f t="shared" ref="F107:O107" si="157">F103/F105</f>
        <v>0</v>
      </c>
      <c r="G107" s="8">
        <f t="shared" si="157"/>
        <v>0</v>
      </c>
      <c r="H107" s="8">
        <v>0</v>
      </c>
      <c r="I107" s="8">
        <v>0</v>
      </c>
      <c r="J107" s="8">
        <v>0</v>
      </c>
      <c r="K107" s="8">
        <v>0</v>
      </c>
      <c r="L107" s="8">
        <f t="shared" si="157"/>
        <v>0</v>
      </c>
      <c r="M107" s="8">
        <v>0</v>
      </c>
      <c r="N107" s="8">
        <f t="shared" ref="N107:Q107" si="158">N103/N105</f>
        <v>0</v>
      </c>
      <c r="O107" s="8">
        <v>0</v>
      </c>
      <c r="P107" s="8">
        <v>0</v>
      </c>
      <c r="Q107" s="9">
        <v>0</v>
      </c>
    </row>
    <row r="108" spans="1:17">
      <c r="A108" s="7" t="s">
        <v>62</v>
      </c>
      <c r="B108" s="8">
        <f>B104/B105</f>
        <v>1</v>
      </c>
      <c r="C108" s="8">
        <v>0</v>
      </c>
      <c r="D108" s="8">
        <f>D104/D105</f>
        <v>0</v>
      </c>
      <c r="E108" s="8">
        <v>0</v>
      </c>
      <c r="F108" s="8">
        <f t="shared" ref="F108:O108" si="159">F104/F105</f>
        <v>1</v>
      </c>
      <c r="G108" s="8">
        <f t="shared" si="159"/>
        <v>0</v>
      </c>
      <c r="H108" s="8">
        <v>0</v>
      </c>
      <c r="I108" s="8">
        <v>0</v>
      </c>
      <c r="J108" s="8">
        <v>0</v>
      </c>
      <c r="K108" s="8">
        <v>0</v>
      </c>
      <c r="L108" s="8">
        <f t="shared" si="159"/>
        <v>0.5</v>
      </c>
      <c r="M108" s="8">
        <v>0</v>
      </c>
      <c r="N108" s="8">
        <f t="shared" ref="N108:Q108" si="160">N104/N105</f>
        <v>0.5</v>
      </c>
      <c r="O108" s="8">
        <v>0</v>
      </c>
      <c r="P108" s="8">
        <v>0</v>
      </c>
      <c r="Q108" s="9">
        <v>0</v>
      </c>
    </row>
    <row r="109" spans="1:17">
      <c r="A109" s="7" t="s">
        <v>37</v>
      </c>
      <c r="B109" s="8">
        <f>1-SUMPRODUCT(B106:B108,B106:B108)</f>
        <v>0</v>
      </c>
      <c r="C109" s="8">
        <v>0</v>
      </c>
      <c r="D109" s="8">
        <f>1-SUMPRODUCT(D106:D108,D106:D108)</f>
        <v>0</v>
      </c>
      <c r="E109" s="8">
        <v>0</v>
      </c>
      <c r="F109" s="8">
        <f t="shared" ref="F109:N109" si="161">1-SUMPRODUCT(F106:F108,F106:F108)</f>
        <v>0</v>
      </c>
      <c r="G109" s="8">
        <f t="shared" si="161"/>
        <v>0</v>
      </c>
      <c r="H109" s="8">
        <v>0</v>
      </c>
      <c r="I109" s="8">
        <v>0</v>
      </c>
      <c r="J109" s="8">
        <v>0</v>
      </c>
      <c r="K109" s="8">
        <v>0</v>
      </c>
      <c r="L109" s="8">
        <f t="shared" si="161"/>
        <v>0.5</v>
      </c>
      <c r="M109" s="8">
        <v>0</v>
      </c>
      <c r="N109" s="8">
        <f t="shared" ref="N109" si="162">1-SUMPRODUCT(N106:N108,N106:N108)</f>
        <v>0.5</v>
      </c>
      <c r="O109" s="8">
        <v>0</v>
      </c>
      <c r="P109" s="8">
        <v>0</v>
      </c>
      <c r="Q109" s="9">
        <v>0</v>
      </c>
    </row>
    <row r="110" spans="1:17">
      <c r="A110" s="7" t="s">
        <v>6</v>
      </c>
      <c r="B110" s="8">
        <f>B105/$B$96</f>
        <v>0.5</v>
      </c>
      <c r="C110" s="8">
        <f t="shared" ref="C110:M110" si="163">C105/$B$96</f>
        <v>0</v>
      </c>
      <c r="D110" s="8">
        <f t="shared" si="163"/>
        <v>0.5</v>
      </c>
      <c r="E110" s="8">
        <f t="shared" si="163"/>
        <v>0</v>
      </c>
      <c r="F110" s="8">
        <f t="shared" si="163"/>
        <v>0.5</v>
      </c>
      <c r="G110" s="8">
        <f t="shared" si="163"/>
        <v>0.5</v>
      </c>
      <c r="H110" s="8">
        <v>0</v>
      </c>
      <c r="I110" s="8">
        <f t="shared" si="163"/>
        <v>0</v>
      </c>
      <c r="J110" s="8">
        <f t="shared" si="163"/>
        <v>0</v>
      </c>
      <c r="K110" s="8">
        <f t="shared" si="163"/>
        <v>0</v>
      </c>
      <c r="L110" s="8">
        <f t="shared" si="163"/>
        <v>1</v>
      </c>
      <c r="M110" s="8">
        <f t="shared" si="163"/>
        <v>0</v>
      </c>
      <c r="N110" s="8">
        <f t="shared" ref="N110:Q110" si="164">N105/$B$96</f>
        <v>1</v>
      </c>
      <c r="O110" s="8">
        <f t="shared" si="164"/>
        <v>0</v>
      </c>
      <c r="P110" s="8">
        <f t="shared" si="164"/>
        <v>0</v>
      </c>
      <c r="Q110" s="9">
        <f t="shared" si="164"/>
        <v>0</v>
      </c>
    </row>
    <row r="111" spans="1:17" ht="15" thickBot="1">
      <c r="A111" s="21" t="s">
        <v>36</v>
      </c>
      <c r="B111" s="32">
        <f>SUMPRODUCT(B109:E109,B110:E110)</f>
        <v>0</v>
      </c>
      <c r="C111" s="32"/>
      <c r="D111" s="32"/>
      <c r="E111" s="32"/>
      <c r="F111" s="43">
        <f t="shared" ref="F111" si="165">SUMPRODUCT(F109:I109,F110:I110)</f>
        <v>0</v>
      </c>
      <c r="G111" s="43"/>
      <c r="H111" s="43"/>
      <c r="I111" s="43"/>
      <c r="J111" s="43">
        <f>SUMPRODUCT(J109:M109,J110:M110)</f>
        <v>0.5</v>
      </c>
      <c r="K111" s="43"/>
      <c r="L111" s="43"/>
      <c r="M111" s="43"/>
      <c r="N111" s="43">
        <f t="shared" ref="N111" si="166">SUMPRODUCT(N109:Q109,N110:Q110)</f>
        <v>0.5</v>
      </c>
      <c r="O111" s="43"/>
      <c r="P111" s="43"/>
      <c r="Q111" s="45"/>
    </row>
    <row r="114" spans="1:8" s="19" customFormat="1"/>
    <row r="115" spans="1:8" s="19" customFormat="1"/>
    <row r="116" spans="1:8" ht="15" thickBot="1"/>
    <row r="117" spans="1:8">
      <c r="A117" s="1"/>
      <c r="B117" s="2" t="s">
        <v>22</v>
      </c>
      <c r="C117" s="2" t="s">
        <v>60</v>
      </c>
      <c r="D117" s="2" t="s">
        <v>59</v>
      </c>
      <c r="E117" s="2" t="s">
        <v>0</v>
      </c>
      <c r="F117" s="2" t="s">
        <v>3</v>
      </c>
      <c r="G117" s="2" t="s">
        <v>61</v>
      </c>
      <c r="H117" s="3" t="s">
        <v>62</v>
      </c>
    </row>
    <row r="118" spans="1:8" ht="15" thickBot="1">
      <c r="A118" s="4" t="s">
        <v>43</v>
      </c>
      <c r="B118" s="5">
        <v>6</v>
      </c>
      <c r="C118" s="5">
        <v>5</v>
      </c>
      <c r="D118" s="5">
        <v>6</v>
      </c>
      <c r="E118" s="5">
        <v>17</v>
      </c>
      <c r="F118" s="5">
        <f>B118/$E$118</f>
        <v>0.35294117647058826</v>
      </c>
      <c r="G118" s="5">
        <f t="shared" ref="G118:H118" si="167">C118/$E$118</f>
        <v>0.29411764705882354</v>
      </c>
      <c r="H118" s="6">
        <f t="shared" si="167"/>
        <v>0.35294117647058826</v>
      </c>
    </row>
    <row r="119" spans="1:8" ht="15" thickBot="1"/>
    <row r="120" spans="1:8">
      <c r="A120" s="36" t="s">
        <v>89</v>
      </c>
      <c r="B120" s="37"/>
      <c r="C120" s="37"/>
      <c r="D120" s="37"/>
      <c r="E120" s="37"/>
      <c r="F120" s="37"/>
      <c r="G120" s="38"/>
    </row>
    <row r="121" spans="1:8">
      <c r="A121" s="7"/>
      <c r="B121" s="59" t="s">
        <v>49</v>
      </c>
      <c r="C121" s="59" t="s">
        <v>54</v>
      </c>
      <c r="D121" s="14" t="s">
        <v>55</v>
      </c>
      <c r="E121" s="17" t="s">
        <v>56</v>
      </c>
      <c r="F121" s="8" t="s">
        <v>57</v>
      </c>
      <c r="G121" s="9" t="s">
        <v>58</v>
      </c>
    </row>
    <row r="122" spans="1:8">
      <c r="A122" s="7"/>
      <c r="B122" s="8" t="s">
        <v>50</v>
      </c>
      <c r="C122" s="56" t="s">
        <v>51</v>
      </c>
      <c r="D122" s="57" t="s">
        <v>50</v>
      </c>
      <c r="E122" s="60" t="s">
        <v>52</v>
      </c>
      <c r="F122" s="60" t="s">
        <v>51</v>
      </c>
      <c r="G122" s="58" t="s">
        <v>50</v>
      </c>
    </row>
    <row r="123" spans="1:8">
      <c r="A123" s="7" t="s">
        <v>22</v>
      </c>
      <c r="B123" s="8">
        <v>4</v>
      </c>
      <c r="C123" s="8">
        <v>3</v>
      </c>
      <c r="D123" s="8">
        <v>1</v>
      </c>
      <c r="E123" s="8">
        <v>3</v>
      </c>
      <c r="F123" s="8">
        <v>3</v>
      </c>
      <c r="G123" s="9">
        <v>3</v>
      </c>
    </row>
    <row r="124" spans="1:8">
      <c r="A124" s="7" t="s">
        <v>60</v>
      </c>
      <c r="B124" s="8">
        <v>2</v>
      </c>
      <c r="C124" s="8">
        <v>1</v>
      </c>
      <c r="D124" s="8">
        <v>2</v>
      </c>
      <c r="E124" s="8">
        <v>2</v>
      </c>
      <c r="F124" s="8">
        <v>1</v>
      </c>
      <c r="G124" s="9">
        <v>1</v>
      </c>
    </row>
    <row r="125" spans="1:8">
      <c r="A125" s="7" t="s">
        <v>59</v>
      </c>
      <c r="B125" s="8">
        <v>3</v>
      </c>
      <c r="C125" s="8">
        <v>4</v>
      </c>
      <c r="D125" s="8">
        <v>3</v>
      </c>
      <c r="E125" s="8">
        <v>3</v>
      </c>
      <c r="F125" s="8">
        <v>2</v>
      </c>
      <c r="G125" s="9">
        <v>3</v>
      </c>
    </row>
    <row r="126" spans="1:8">
      <c r="A126" s="7" t="s">
        <v>71</v>
      </c>
      <c r="B126" s="8">
        <f>B123/9</f>
        <v>0.44444444444444442</v>
      </c>
      <c r="C126" s="8">
        <f t="shared" ref="C126:G126" si="168">C123/9</f>
        <v>0.33333333333333331</v>
      </c>
      <c r="D126" s="8">
        <f t="shared" si="168"/>
        <v>0.1111111111111111</v>
      </c>
      <c r="E126" s="8">
        <f t="shared" si="168"/>
        <v>0.33333333333333331</v>
      </c>
      <c r="F126" s="8">
        <f t="shared" si="168"/>
        <v>0.33333333333333331</v>
      </c>
      <c r="G126" s="9">
        <f t="shared" si="168"/>
        <v>0.33333333333333331</v>
      </c>
    </row>
    <row r="127" spans="1:8">
      <c r="A127" s="61" t="s">
        <v>73</v>
      </c>
      <c r="B127" s="8">
        <f t="shared" ref="B127:G127" si="169">B124/8</f>
        <v>0.25</v>
      </c>
      <c r="C127" s="8">
        <f t="shared" si="169"/>
        <v>0.125</v>
      </c>
      <c r="D127" s="8">
        <f t="shared" si="169"/>
        <v>0.25</v>
      </c>
      <c r="E127" s="8">
        <f t="shared" si="169"/>
        <v>0.25</v>
      </c>
      <c r="F127" s="8">
        <f t="shared" si="169"/>
        <v>0.125</v>
      </c>
      <c r="G127" s="9">
        <f>G124/8</f>
        <v>0.125</v>
      </c>
    </row>
    <row r="128" spans="1:8" ht="15" thickBot="1">
      <c r="A128" s="21" t="s">
        <v>72</v>
      </c>
      <c r="B128" s="5">
        <f>B125/9</f>
        <v>0.33333333333333331</v>
      </c>
      <c r="C128" s="5">
        <f t="shared" ref="C128:F128" si="170">C125/9</f>
        <v>0.44444444444444442</v>
      </c>
      <c r="D128" s="5">
        <f t="shared" si="170"/>
        <v>0.33333333333333331</v>
      </c>
      <c r="E128" s="5">
        <f t="shared" si="170"/>
        <v>0.33333333333333331</v>
      </c>
      <c r="F128" s="5">
        <f t="shared" si="170"/>
        <v>0.22222222222222221</v>
      </c>
      <c r="G128" s="6">
        <f>G125/9</f>
        <v>0.33333333333333331</v>
      </c>
    </row>
    <row r="130" spans="1:7" ht="15" thickBot="1"/>
    <row r="131" spans="1:7">
      <c r="A131" s="1" t="s">
        <v>88</v>
      </c>
      <c r="B131" s="3">
        <f>$F$118*B126*C126*D126*E126*F126*G126</f>
        <v>2.1517523333064361E-4</v>
      </c>
    </row>
    <row r="132" spans="1:7">
      <c r="A132" s="7" t="s">
        <v>87</v>
      </c>
      <c r="B132" s="9">
        <f>$G$118*B127*C127*D127*E127*F127*G127</f>
        <v>8.9757582720588238E-6</v>
      </c>
    </row>
    <row r="133" spans="1:7" ht="15" thickBot="1">
      <c r="A133" s="21" t="s">
        <v>86</v>
      </c>
      <c r="B133" s="6">
        <f>$H$118*B128*C128*D128*E128*F128*G128</f>
        <v>4.3035046666128722E-4</v>
      </c>
    </row>
    <row r="135" spans="1:7" ht="15" thickBot="1"/>
    <row r="136" spans="1:7">
      <c r="A136" s="36" t="s">
        <v>85</v>
      </c>
      <c r="B136" s="37"/>
      <c r="C136" s="37"/>
      <c r="D136" s="37"/>
      <c r="E136" s="37"/>
      <c r="F136" s="37"/>
      <c r="G136" s="38"/>
    </row>
    <row r="137" spans="1:7">
      <c r="A137" s="7"/>
      <c r="B137" s="59" t="s">
        <v>49</v>
      </c>
      <c r="C137" s="59" t="s">
        <v>54</v>
      </c>
      <c r="D137" s="14" t="s">
        <v>55</v>
      </c>
      <c r="E137" s="17" t="s">
        <v>56</v>
      </c>
      <c r="F137" s="8" t="s">
        <v>57</v>
      </c>
      <c r="G137" s="9" t="s">
        <v>58</v>
      </c>
    </row>
    <row r="138" spans="1:7">
      <c r="A138" s="7"/>
      <c r="B138" s="8" t="s">
        <v>50</v>
      </c>
      <c r="C138" s="8" t="s">
        <v>50</v>
      </c>
      <c r="D138" s="60" t="s">
        <v>51</v>
      </c>
      <c r="E138" s="8" t="s">
        <v>50</v>
      </c>
      <c r="F138" s="60" t="s">
        <v>52</v>
      </c>
      <c r="G138" s="58" t="s">
        <v>53</v>
      </c>
    </row>
    <row r="139" spans="1:7">
      <c r="A139" s="7" t="s">
        <v>22</v>
      </c>
      <c r="B139" s="8">
        <v>4</v>
      </c>
      <c r="C139" s="8">
        <v>3</v>
      </c>
      <c r="D139" s="8">
        <v>3</v>
      </c>
      <c r="E139" s="8">
        <v>3</v>
      </c>
      <c r="F139" s="8">
        <v>2</v>
      </c>
      <c r="G139" s="9">
        <v>2</v>
      </c>
    </row>
    <row r="140" spans="1:7">
      <c r="A140" s="7" t="s">
        <v>60</v>
      </c>
      <c r="B140" s="8">
        <v>2</v>
      </c>
      <c r="C140" s="8">
        <v>2</v>
      </c>
      <c r="D140" s="8">
        <v>2</v>
      </c>
      <c r="E140" s="8">
        <v>2</v>
      </c>
      <c r="F140" s="8">
        <v>2</v>
      </c>
      <c r="G140" s="9">
        <v>3</v>
      </c>
    </row>
    <row r="141" spans="1:7">
      <c r="A141" s="7" t="s">
        <v>59</v>
      </c>
      <c r="B141" s="8">
        <v>3</v>
      </c>
      <c r="C141" s="8">
        <v>2</v>
      </c>
      <c r="D141" s="8">
        <v>2</v>
      </c>
      <c r="E141" s="8">
        <v>4</v>
      </c>
      <c r="F141" s="8">
        <v>2</v>
      </c>
      <c r="G141" s="9">
        <v>1</v>
      </c>
    </row>
    <row r="142" spans="1:7">
      <c r="A142" s="7" t="s">
        <v>71</v>
      </c>
      <c r="B142" s="8">
        <f>B139/9</f>
        <v>0.44444444444444442</v>
      </c>
      <c r="C142" s="8">
        <f t="shared" ref="C142:G142" si="171">C139/9</f>
        <v>0.33333333333333331</v>
      </c>
      <c r="D142" s="8">
        <f t="shared" si="171"/>
        <v>0.33333333333333331</v>
      </c>
      <c r="E142" s="8">
        <f t="shared" si="171"/>
        <v>0.33333333333333331</v>
      </c>
      <c r="F142" s="8">
        <f t="shared" si="171"/>
        <v>0.22222222222222221</v>
      </c>
      <c r="G142" s="9">
        <f t="shared" si="171"/>
        <v>0.22222222222222221</v>
      </c>
    </row>
    <row r="143" spans="1:7">
      <c r="A143" s="61" t="s">
        <v>73</v>
      </c>
      <c r="B143" s="8">
        <f t="shared" ref="B143:G143" si="172">B140/8</f>
        <v>0.25</v>
      </c>
      <c r="C143" s="8">
        <f t="shared" si="172"/>
        <v>0.25</v>
      </c>
      <c r="D143" s="8">
        <f t="shared" si="172"/>
        <v>0.25</v>
      </c>
      <c r="E143" s="8">
        <f t="shared" si="172"/>
        <v>0.25</v>
      </c>
      <c r="F143" s="8">
        <f t="shared" si="172"/>
        <v>0.25</v>
      </c>
      <c r="G143" s="9">
        <f>G140/8</f>
        <v>0.375</v>
      </c>
    </row>
    <row r="144" spans="1:7" ht="15" thickBot="1">
      <c r="A144" s="21" t="s">
        <v>72</v>
      </c>
      <c r="B144" s="5">
        <f>B141/9</f>
        <v>0.33333333333333331</v>
      </c>
      <c r="C144" s="5">
        <f t="shared" ref="C144:F144" si="173">C141/9</f>
        <v>0.22222222222222221</v>
      </c>
      <c r="D144" s="5">
        <f t="shared" si="173"/>
        <v>0.22222222222222221</v>
      </c>
      <c r="E144" s="5">
        <f t="shared" si="173"/>
        <v>0.44444444444444442</v>
      </c>
      <c r="F144" s="5">
        <f t="shared" si="173"/>
        <v>0.22222222222222221</v>
      </c>
      <c r="G144" s="6">
        <f>G141/9</f>
        <v>0.1111111111111111</v>
      </c>
    </row>
    <row r="146" spans="1:7" ht="15" thickBot="1"/>
    <row r="147" spans="1:7">
      <c r="A147" s="1" t="s">
        <v>84</v>
      </c>
      <c r="B147" s="3">
        <f>$F$118*B142*C142*D142*E142*F142*G142</f>
        <v>2.8690031110752481E-4</v>
      </c>
    </row>
    <row r="148" spans="1:7">
      <c r="A148" s="7" t="s">
        <v>83</v>
      </c>
      <c r="B148" s="9">
        <f>$G$118*B143*C143*D143*E143*F143*G143</f>
        <v>1.0770909926470588E-4</v>
      </c>
    </row>
    <row r="149" spans="1:7" ht="15" thickBot="1">
      <c r="A149" s="21" t="s">
        <v>82</v>
      </c>
      <c r="B149" s="6">
        <f>$H$118*B144*C144*D144*E144*F144*G144</f>
        <v>6.3755624690561068E-5</v>
      </c>
    </row>
    <row r="151" spans="1:7" ht="15" thickBot="1"/>
    <row r="152" spans="1:7">
      <c r="A152" s="36" t="s">
        <v>81</v>
      </c>
      <c r="B152" s="37"/>
      <c r="C152" s="37"/>
      <c r="D152" s="37"/>
      <c r="E152" s="37"/>
      <c r="F152" s="37"/>
      <c r="G152" s="38"/>
    </row>
    <row r="153" spans="1:7">
      <c r="A153" s="7"/>
      <c r="B153" s="59" t="s">
        <v>49</v>
      </c>
      <c r="C153" s="59" t="s">
        <v>54</v>
      </c>
      <c r="D153" s="14" t="s">
        <v>55</v>
      </c>
      <c r="E153" s="17" t="s">
        <v>56</v>
      </c>
      <c r="F153" s="8" t="s">
        <v>57</v>
      </c>
      <c r="G153" s="9" t="s">
        <v>58</v>
      </c>
    </row>
    <row r="154" spans="1:7">
      <c r="A154" s="7"/>
      <c r="B154" s="8" t="s">
        <v>50</v>
      </c>
      <c r="C154" s="8" t="s">
        <v>50</v>
      </c>
      <c r="D154" s="60" t="s">
        <v>51</v>
      </c>
      <c r="E154" s="8" t="s">
        <v>50</v>
      </c>
      <c r="F154" s="60" t="s">
        <v>52</v>
      </c>
      <c r="G154" s="58" t="s">
        <v>53</v>
      </c>
    </row>
    <row r="155" spans="1:7">
      <c r="A155" s="7" t="s">
        <v>22</v>
      </c>
      <c r="B155" s="8">
        <v>1</v>
      </c>
      <c r="C155" s="8">
        <v>3</v>
      </c>
      <c r="D155" s="8">
        <v>3</v>
      </c>
      <c r="E155" s="8">
        <v>1</v>
      </c>
      <c r="F155" s="8">
        <v>3</v>
      </c>
      <c r="G155" s="9">
        <v>1</v>
      </c>
    </row>
    <row r="156" spans="1:7">
      <c r="A156" s="7" t="s">
        <v>60</v>
      </c>
      <c r="B156" s="8">
        <v>2</v>
      </c>
      <c r="C156" s="8">
        <v>3</v>
      </c>
      <c r="D156" s="8">
        <v>3</v>
      </c>
      <c r="E156" s="8">
        <v>2</v>
      </c>
      <c r="F156" s="8">
        <v>1</v>
      </c>
      <c r="G156" s="9">
        <v>2</v>
      </c>
    </row>
    <row r="157" spans="1:7">
      <c r="A157" s="7" t="s">
        <v>59</v>
      </c>
      <c r="B157" s="8">
        <v>2</v>
      </c>
      <c r="C157" s="8">
        <v>2</v>
      </c>
      <c r="D157" s="8">
        <v>2</v>
      </c>
      <c r="E157" s="8">
        <v>1</v>
      </c>
      <c r="F157" s="8">
        <v>2</v>
      </c>
      <c r="G157" s="9">
        <v>3</v>
      </c>
    </row>
    <row r="158" spans="1:7">
      <c r="A158" s="7" t="s">
        <v>71</v>
      </c>
      <c r="B158" s="8">
        <f>B155/9</f>
        <v>0.1111111111111111</v>
      </c>
      <c r="C158" s="8">
        <f t="shared" ref="C158:G158" si="174">C155/9</f>
        <v>0.33333333333333331</v>
      </c>
      <c r="D158" s="8">
        <f t="shared" si="174"/>
        <v>0.33333333333333331</v>
      </c>
      <c r="E158" s="8">
        <f t="shared" si="174"/>
        <v>0.1111111111111111</v>
      </c>
      <c r="F158" s="8">
        <f t="shared" si="174"/>
        <v>0.33333333333333331</v>
      </c>
      <c r="G158" s="9">
        <f t="shared" si="174"/>
        <v>0.1111111111111111</v>
      </c>
    </row>
    <row r="159" spans="1:7">
      <c r="A159" s="61" t="s">
        <v>73</v>
      </c>
      <c r="B159" s="8">
        <f t="shared" ref="B159:G159" si="175">B156/8</f>
        <v>0.25</v>
      </c>
      <c r="C159" s="8">
        <f t="shared" si="175"/>
        <v>0.375</v>
      </c>
      <c r="D159" s="8">
        <f t="shared" si="175"/>
        <v>0.375</v>
      </c>
      <c r="E159" s="8">
        <f t="shared" si="175"/>
        <v>0.25</v>
      </c>
      <c r="F159" s="8">
        <f t="shared" si="175"/>
        <v>0.125</v>
      </c>
      <c r="G159" s="9">
        <f>G156/8</f>
        <v>0.25</v>
      </c>
    </row>
    <row r="160" spans="1:7" ht="15" thickBot="1">
      <c r="A160" s="21" t="s">
        <v>72</v>
      </c>
      <c r="B160" s="5">
        <f>B157/9</f>
        <v>0.22222222222222221</v>
      </c>
      <c r="C160" s="5">
        <f t="shared" ref="C160:F160" si="176">C157/9</f>
        <v>0.22222222222222221</v>
      </c>
      <c r="D160" s="5">
        <f t="shared" si="176"/>
        <v>0.22222222222222221</v>
      </c>
      <c r="E160" s="5">
        <f t="shared" si="176"/>
        <v>0.1111111111111111</v>
      </c>
      <c r="F160" s="5">
        <f t="shared" si="176"/>
        <v>0.22222222222222221</v>
      </c>
      <c r="G160" s="6">
        <f>G157/9</f>
        <v>0.33333333333333331</v>
      </c>
    </row>
    <row r="162" spans="1:7" ht="15" thickBot="1"/>
    <row r="163" spans="1:7">
      <c r="A163" s="1" t="s">
        <v>78</v>
      </c>
      <c r="B163" s="3">
        <f>$F$118*B158*C158*D158*E158*F158*G158</f>
        <v>1.7931269444220301E-5</v>
      </c>
    </row>
    <row r="164" spans="1:7">
      <c r="A164" s="7" t="s">
        <v>79</v>
      </c>
      <c r="B164" s="9">
        <f>$G$118*B159*C159*D159*E159*F159*G159</f>
        <v>8.0781824448529409E-5</v>
      </c>
    </row>
    <row r="165" spans="1:7" ht="15" thickBot="1">
      <c r="A165" s="21" t="s">
        <v>80</v>
      </c>
      <c r="B165" s="6">
        <f>$H$118*B160*C160*D160*E160*F160*G160</f>
        <v>3.1877812345280527E-5</v>
      </c>
    </row>
    <row r="167" spans="1:7" ht="15" thickBot="1"/>
    <row r="168" spans="1:7">
      <c r="A168" s="36" t="s">
        <v>77</v>
      </c>
      <c r="B168" s="37"/>
      <c r="C168" s="37"/>
      <c r="D168" s="37"/>
      <c r="E168" s="37"/>
      <c r="F168" s="37"/>
      <c r="G168" s="38"/>
    </row>
    <row r="169" spans="1:7">
      <c r="A169" s="7"/>
      <c r="B169" s="59" t="s">
        <v>49</v>
      </c>
      <c r="C169" s="59" t="s">
        <v>54</v>
      </c>
      <c r="D169" s="14" t="s">
        <v>55</v>
      </c>
      <c r="E169" s="17" t="s">
        <v>56</v>
      </c>
      <c r="F169" s="8" t="s">
        <v>57</v>
      </c>
      <c r="G169" s="9" t="s">
        <v>58</v>
      </c>
    </row>
    <row r="170" spans="1:7">
      <c r="A170" s="7"/>
      <c r="B170" s="8" t="s">
        <v>50</v>
      </c>
      <c r="C170" s="8" t="s">
        <v>50</v>
      </c>
      <c r="D170" s="60" t="s">
        <v>51</v>
      </c>
      <c r="E170" s="8" t="s">
        <v>50</v>
      </c>
      <c r="F170" s="60" t="s">
        <v>52</v>
      </c>
      <c r="G170" s="58" t="s">
        <v>53</v>
      </c>
    </row>
    <row r="171" spans="1:7">
      <c r="A171" s="7" t="s">
        <v>22</v>
      </c>
      <c r="B171" s="8">
        <v>1</v>
      </c>
      <c r="C171" s="8">
        <v>2</v>
      </c>
      <c r="D171" s="8">
        <v>3</v>
      </c>
      <c r="E171" s="8">
        <v>2</v>
      </c>
      <c r="F171" s="8">
        <v>2</v>
      </c>
      <c r="G171" s="9">
        <v>3</v>
      </c>
    </row>
    <row r="172" spans="1:7">
      <c r="A172" s="7" t="s">
        <v>60</v>
      </c>
      <c r="B172" s="8">
        <v>2</v>
      </c>
      <c r="C172" s="8">
        <v>2</v>
      </c>
      <c r="D172" s="8">
        <v>2</v>
      </c>
      <c r="E172" s="8">
        <v>2</v>
      </c>
      <c r="F172" s="8">
        <v>1</v>
      </c>
      <c r="G172" s="9">
        <v>1</v>
      </c>
    </row>
    <row r="173" spans="1:7">
      <c r="A173" s="7" t="s">
        <v>59</v>
      </c>
      <c r="B173" s="8">
        <v>2</v>
      </c>
      <c r="C173" s="8">
        <v>1</v>
      </c>
      <c r="D173" s="8">
        <v>2</v>
      </c>
      <c r="E173" s="8">
        <v>1</v>
      </c>
      <c r="F173" s="8">
        <v>1</v>
      </c>
      <c r="G173" s="9">
        <v>3</v>
      </c>
    </row>
    <row r="174" spans="1:7">
      <c r="A174" s="7" t="s">
        <v>71</v>
      </c>
      <c r="B174" s="8">
        <f>B171/9</f>
        <v>0.1111111111111111</v>
      </c>
      <c r="C174" s="8">
        <f t="shared" ref="C174:G174" si="177">C171/9</f>
        <v>0.22222222222222221</v>
      </c>
      <c r="D174" s="8">
        <f t="shared" si="177"/>
        <v>0.33333333333333331</v>
      </c>
      <c r="E174" s="8">
        <f t="shared" si="177"/>
        <v>0.22222222222222221</v>
      </c>
      <c r="F174" s="8">
        <f t="shared" si="177"/>
        <v>0.22222222222222221</v>
      </c>
      <c r="G174" s="9">
        <f t="shared" si="177"/>
        <v>0.33333333333333331</v>
      </c>
    </row>
    <row r="175" spans="1:7">
      <c r="A175" s="61" t="s">
        <v>73</v>
      </c>
      <c r="B175" s="8">
        <f t="shared" ref="B175:G175" si="178">B172/8</f>
        <v>0.25</v>
      </c>
      <c r="C175" s="8">
        <f t="shared" si="178"/>
        <v>0.25</v>
      </c>
      <c r="D175" s="8">
        <f t="shared" si="178"/>
        <v>0.25</v>
      </c>
      <c r="E175" s="8">
        <f t="shared" si="178"/>
        <v>0.25</v>
      </c>
      <c r="F175" s="8">
        <f t="shared" si="178"/>
        <v>0.125</v>
      </c>
      <c r="G175" s="9">
        <f>G172/8</f>
        <v>0.125</v>
      </c>
    </row>
    <row r="176" spans="1:7" ht="15" thickBot="1">
      <c r="A176" s="21" t="s">
        <v>72</v>
      </c>
      <c r="B176" s="5">
        <f>B173/9</f>
        <v>0.22222222222222221</v>
      </c>
      <c r="C176" s="5">
        <f t="shared" ref="C176:F176" si="179">C173/9</f>
        <v>0.1111111111111111</v>
      </c>
      <c r="D176" s="5">
        <f t="shared" si="179"/>
        <v>0.22222222222222221</v>
      </c>
      <c r="E176" s="5">
        <f t="shared" si="179"/>
        <v>0.1111111111111111</v>
      </c>
      <c r="F176" s="5">
        <f t="shared" si="179"/>
        <v>0.1111111111111111</v>
      </c>
      <c r="G176" s="6">
        <f>G173/9</f>
        <v>0.33333333333333331</v>
      </c>
    </row>
    <row r="178" spans="1:2" ht="15" thickBot="1"/>
    <row r="179" spans="1:2">
      <c r="A179" s="1" t="s">
        <v>74</v>
      </c>
      <c r="B179" s="3">
        <f>$F$118*B174*C174*D174*E174*F174*G174</f>
        <v>4.7816718517920798E-5</v>
      </c>
    </row>
    <row r="180" spans="1:2">
      <c r="A180" s="7" t="s">
        <v>75</v>
      </c>
      <c r="B180" s="9">
        <f>$G$118*B175*C175*D175*E175*F175*G175</f>
        <v>1.7951516544117648E-5</v>
      </c>
    </row>
    <row r="181" spans="1:2" ht="15" thickBot="1">
      <c r="A181" s="21" t="s">
        <v>76</v>
      </c>
      <c r="B181" s="6">
        <f>$H$118*B176*C176*D176*E176*F176*G176</f>
        <v>7.9694530863201318E-6</v>
      </c>
    </row>
  </sheetData>
  <mergeCells count="67">
    <mergeCell ref="A168:G168"/>
    <mergeCell ref="N100:Q100"/>
    <mergeCell ref="N111:Q111"/>
    <mergeCell ref="A99:Q99"/>
    <mergeCell ref="A120:G120"/>
    <mergeCell ref="A136:G136"/>
    <mergeCell ref="A152:G152"/>
    <mergeCell ref="B100:E100"/>
    <mergeCell ref="F100:I100"/>
    <mergeCell ref="J100:M100"/>
    <mergeCell ref="B111:E111"/>
    <mergeCell ref="F111:I111"/>
    <mergeCell ref="J111:M111"/>
    <mergeCell ref="B92:E92"/>
    <mergeCell ref="F92:I92"/>
    <mergeCell ref="J92:M92"/>
    <mergeCell ref="A80:U80"/>
    <mergeCell ref="N81:Q81"/>
    <mergeCell ref="R81:U81"/>
    <mergeCell ref="N92:Q92"/>
    <mergeCell ref="R92:U92"/>
    <mergeCell ref="R62:U62"/>
    <mergeCell ref="R73:U73"/>
    <mergeCell ref="A61:U61"/>
    <mergeCell ref="B81:E81"/>
    <mergeCell ref="F81:I81"/>
    <mergeCell ref="J81:M81"/>
    <mergeCell ref="R24:U24"/>
    <mergeCell ref="R35:U35"/>
    <mergeCell ref="A23:U23"/>
    <mergeCell ref="J43:M43"/>
    <mergeCell ref="N43:Q43"/>
    <mergeCell ref="A42:Q42"/>
    <mergeCell ref="B62:E62"/>
    <mergeCell ref="F62:I62"/>
    <mergeCell ref="J62:M62"/>
    <mergeCell ref="N62:Q62"/>
    <mergeCell ref="B73:E73"/>
    <mergeCell ref="F73:I73"/>
    <mergeCell ref="J73:M73"/>
    <mergeCell ref="N73:Q73"/>
    <mergeCell ref="B43:E43"/>
    <mergeCell ref="B54:E54"/>
    <mergeCell ref="F43:I43"/>
    <mergeCell ref="F54:I54"/>
    <mergeCell ref="J54:M54"/>
    <mergeCell ref="N54:Q54"/>
    <mergeCell ref="J24:M24"/>
    <mergeCell ref="N24:Q24"/>
    <mergeCell ref="B35:E35"/>
    <mergeCell ref="F35:I35"/>
    <mergeCell ref="J35:M35"/>
    <mergeCell ref="N35:Q35"/>
    <mergeCell ref="B24:E24"/>
    <mergeCell ref="F24:I24"/>
    <mergeCell ref="B16:E16"/>
    <mergeCell ref="F16:I16"/>
    <mergeCell ref="J16:M16"/>
    <mergeCell ref="N16:Q16"/>
    <mergeCell ref="R16:U16"/>
    <mergeCell ref="V16:Y16"/>
    <mergeCell ref="B5:E5"/>
    <mergeCell ref="F5:I5"/>
    <mergeCell ref="J5:M5"/>
    <mergeCell ref="N5:Q5"/>
    <mergeCell ref="R5:U5"/>
    <mergeCell ref="V5:Y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bai1_th</vt:lpstr>
      <vt:lpstr>bai2_th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Uyen Dang</dc:creator>
  <cp:lastModifiedBy>Uyen Dang</cp:lastModifiedBy>
  <dcterms:created xsi:type="dcterms:W3CDTF">2022-04-09T07:26:44Z</dcterms:created>
  <dcterms:modified xsi:type="dcterms:W3CDTF">2022-04-09T18:20:32Z</dcterms:modified>
</cp:coreProperties>
</file>