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2\QUIZ_BUOI5\"/>
    </mc:Choice>
  </mc:AlternateContent>
  <xr:revisionPtr revIDLastSave="0" documentId="13_ncr:1_{B392021C-3A6A-4693-B694-BE4242427591}" xr6:coauthVersionLast="47" xr6:coauthVersionMax="47" xr10:uidLastSave="{00000000-0000-0000-0000-000000000000}"/>
  <bookViews>
    <workbookView xWindow="-110" yWindow="-110" windowWidth="19420" windowHeight="10300" activeTab="1" xr2:uid="{9D324209-E43E-48F5-A5EA-1AEB5E672C8E}"/>
  </bookViews>
  <sheets>
    <sheet name="cau4" sheetId="1" r:id="rId1"/>
    <sheet name="cau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2" l="1"/>
  <c r="M32" i="2"/>
  <c r="L32" i="2"/>
  <c r="M30" i="2"/>
  <c r="L30" i="2"/>
  <c r="L31" i="2" s="1"/>
  <c r="M29" i="2"/>
  <c r="M31" i="2" s="1"/>
  <c r="L29" i="2"/>
  <c r="I32" i="2"/>
  <c r="I31" i="2"/>
  <c r="J31" i="2"/>
  <c r="I30" i="2"/>
  <c r="J30" i="2"/>
  <c r="I29" i="2"/>
  <c r="J29" i="2"/>
  <c r="H29" i="2"/>
  <c r="H31" i="2" s="1"/>
  <c r="I28" i="2"/>
  <c r="J28" i="2"/>
  <c r="J32" i="2" s="1"/>
  <c r="K28" i="2"/>
  <c r="K30" i="2" s="1"/>
  <c r="H28" i="2"/>
  <c r="H30" i="2" s="1"/>
  <c r="D32" i="2"/>
  <c r="E32" i="2"/>
  <c r="B32" i="2"/>
  <c r="D29" i="2"/>
  <c r="B30" i="2"/>
  <c r="B29" i="2"/>
  <c r="B31" i="2" s="1"/>
  <c r="C28" i="2"/>
  <c r="C32" i="2" s="1"/>
  <c r="D28" i="2"/>
  <c r="D30" i="2" s="1"/>
  <c r="D31" i="2" s="1"/>
  <c r="E28" i="2"/>
  <c r="F28" i="2"/>
  <c r="F29" i="2" s="1"/>
  <c r="F31" i="2" s="1"/>
  <c r="G28" i="2"/>
  <c r="G32" i="2" s="1"/>
  <c r="B28" i="2"/>
  <c r="F21" i="2"/>
  <c r="E21" i="2"/>
  <c r="G21" i="2" s="1"/>
  <c r="H17" i="2"/>
  <c r="O17" i="2"/>
  <c r="S17" i="2"/>
  <c r="K17" i="2"/>
  <c r="L17" i="2"/>
  <c r="M17" i="2"/>
  <c r="D17" i="2"/>
  <c r="F17" i="2"/>
  <c r="K16" i="2"/>
  <c r="D16" i="2"/>
  <c r="C16" i="2"/>
  <c r="S16" i="2"/>
  <c r="C15" i="2"/>
  <c r="D15" i="2"/>
  <c r="F15" i="2"/>
  <c r="K15" i="2"/>
  <c r="L15" i="2"/>
  <c r="L16" i="2" s="1"/>
  <c r="N15" i="2"/>
  <c r="S15" i="2"/>
  <c r="C14" i="2"/>
  <c r="D14" i="2"/>
  <c r="E14" i="2"/>
  <c r="E16" i="2" s="1"/>
  <c r="G14" i="2"/>
  <c r="G16" i="2" s="1"/>
  <c r="H14" i="2"/>
  <c r="I14" i="2"/>
  <c r="K14" i="2"/>
  <c r="L14" i="2"/>
  <c r="M14" i="2"/>
  <c r="M16" i="2" s="1"/>
  <c r="O14" i="2"/>
  <c r="P14" i="2"/>
  <c r="Q14" i="2"/>
  <c r="S14" i="2"/>
  <c r="B15" i="2"/>
  <c r="B14" i="2"/>
  <c r="B16" i="2" s="1"/>
  <c r="C13" i="2"/>
  <c r="C17" i="2" s="1"/>
  <c r="D13" i="2"/>
  <c r="E13" i="2"/>
  <c r="E17" i="2" s="1"/>
  <c r="F13" i="2"/>
  <c r="F14" i="2" s="1"/>
  <c r="F16" i="2" s="1"/>
  <c r="G13" i="2"/>
  <c r="G17" i="2" s="1"/>
  <c r="H13" i="2"/>
  <c r="H15" i="2" s="1"/>
  <c r="I13" i="2"/>
  <c r="I15" i="2" s="1"/>
  <c r="I16" i="2" s="1"/>
  <c r="J13" i="2"/>
  <c r="J17" i="2" s="1"/>
  <c r="K13" i="2"/>
  <c r="L13" i="2"/>
  <c r="M13" i="2"/>
  <c r="M15" i="2" s="1"/>
  <c r="N13" i="2"/>
  <c r="N14" i="2" s="1"/>
  <c r="N16" i="2" s="1"/>
  <c r="O13" i="2"/>
  <c r="O15" i="2" s="1"/>
  <c r="O16" i="2" s="1"/>
  <c r="P13" i="2"/>
  <c r="P15" i="2" s="1"/>
  <c r="P16" i="2" s="1"/>
  <c r="Q13" i="2"/>
  <c r="Q15" i="2" s="1"/>
  <c r="R13" i="2"/>
  <c r="R17" i="2" s="1"/>
  <c r="S13" i="2"/>
  <c r="B13" i="2"/>
  <c r="B17" i="2" s="1"/>
  <c r="E2" i="2"/>
  <c r="F2" i="2"/>
  <c r="G43" i="1"/>
  <c r="H42" i="1"/>
  <c r="G42" i="1"/>
  <c r="H41" i="1"/>
  <c r="G41" i="1"/>
  <c r="E43" i="1"/>
  <c r="F42" i="1"/>
  <c r="E42" i="1"/>
  <c r="E41" i="1"/>
  <c r="F41" i="1"/>
  <c r="E39" i="1"/>
  <c r="F39" i="1"/>
  <c r="B43" i="1"/>
  <c r="D41" i="1"/>
  <c r="C41" i="1"/>
  <c r="D42" i="1"/>
  <c r="C42" i="1"/>
  <c r="D31" i="1"/>
  <c r="F31" i="1" s="1"/>
  <c r="H38" i="1"/>
  <c r="H39" i="1" s="1"/>
  <c r="G38" i="1"/>
  <c r="G40" i="1" s="1"/>
  <c r="F38" i="1"/>
  <c r="E38" i="1"/>
  <c r="D38" i="1"/>
  <c r="D39" i="1" s="1"/>
  <c r="C38" i="1"/>
  <c r="C39" i="1" s="1"/>
  <c r="B38" i="1"/>
  <c r="G25" i="1"/>
  <c r="H25" i="1"/>
  <c r="H26" i="1" s="1"/>
  <c r="H24" i="1"/>
  <c r="G23" i="1"/>
  <c r="G24" i="1" s="1"/>
  <c r="G26" i="1" s="1"/>
  <c r="H23" i="1"/>
  <c r="E27" i="1"/>
  <c r="E23" i="1"/>
  <c r="E25" i="1" s="1"/>
  <c r="E26" i="1" s="1"/>
  <c r="F23" i="1"/>
  <c r="F27" i="1" s="1"/>
  <c r="C27" i="1"/>
  <c r="D25" i="1"/>
  <c r="B25" i="1"/>
  <c r="B26" i="1" s="1"/>
  <c r="C24" i="1"/>
  <c r="D24" i="1"/>
  <c r="D26" i="1" s="1"/>
  <c r="C23" i="1"/>
  <c r="C25" i="1" s="1"/>
  <c r="D23" i="1"/>
  <c r="D27" i="1" s="1"/>
  <c r="B23" i="1"/>
  <c r="B24" i="1" s="1"/>
  <c r="D16" i="1"/>
  <c r="E16" i="1" s="1"/>
  <c r="E12" i="1"/>
  <c r="C8" i="1"/>
  <c r="C9" i="1" s="1"/>
  <c r="C11" i="1" s="1"/>
  <c r="D8" i="1"/>
  <c r="D9" i="1" s="1"/>
  <c r="E8" i="1"/>
  <c r="E10" i="1" s="1"/>
  <c r="F8" i="1"/>
  <c r="F10" i="1" s="1"/>
  <c r="G8" i="1"/>
  <c r="G10" i="1" s="1"/>
  <c r="H8" i="1"/>
  <c r="H10" i="1" s="1"/>
  <c r="I8" i="1"/>
  <c r="I9" i="1" s="1"/>
  <c r="J8" i="1"/>
  <c r="J9" i="1" s="1"/>
  <c r="K8" i="1"/>
  <c r="K9" i="1" s="1"/>
  <c r="B8" i="1"/>
  <c r="B9" i="1" s="1"/>
  <c r="D2" i="1"/>
  <c r="F2" i="1" s="1"/>
  <c r="H16" i="2" l="1"/>
  <c r="Q16" i="2"/>
  <c r="B33" i="2"/>
  <c r="H33" i="2"/>
  <c r="E15" i="2"/>
  <c r="C29" i="2"/>
  <c r="Q17" i="2"/>
  <c r="I17" i="2"/>
  <c r="F30" i="2"/>
  <c r="R14" i="2"/>
  <c r="R16" i="2" s="1"/>
  <c r="J14" i="2"/>
  <c r="P17" i="2"/>
  <c r="F32" i="2"/>
  <c r="C30" i="2"/>
  <c r="C31" i="2" s="1"/>
  <c r="H32" i="2"/>
  <c r="R15" i="2"/>
  <c r="J15" i="2"/>
  <c r="J16" i="2" s="1"/>
  <c r="G2" i="2"/>
  <c r="N17" i="2"/>
  <c r="G15" i="2"/>
  <c r="E31" i="1"/>
  <c r="G31" i="1" s="1"/>
  <c r="F16" i="1"/>
  <c r="G16" i="1" s="1"/>
  <c r="E24" i="1"/>
  <c r="F24" i="1"/>
  <c r="F26" i="1" s="1"/>
  <c r="H27" i="1"/>
  <c r="F25" i="1"/>
  <c r="G27" i="1"/>
  <c r="B27" i="1"/>
  <c r="G39" i="1"/>
  <c r="C26" i="1"/>
  <c r="D40" i="1"/>
  <c r="C40" i="1"/>
  <c r="E40" i="1"/>
  <c r="F40" i="1"/>
  <c r="H40" i="1"/>
  <c r="G12" i="1"/>
  <c r="B10" i="1"/>
  <c r="B11" i="1" s="1"/>
  <c r="I10" i="1"/>
  <c r="I11" i="1" s="1"/>
  <c r="K10" i="1"/>
  <c r="K11" i="1" s="1"/>
  <c r="J10" i="1"/>
  <c r="J11" i="1" s="1"/>
  <c r="J12" i="1"/>
  <c r="K12" i="1"/>
  <c r="I12" i="1"/>
  <c r="H12" i="1"/>
  <c r="D10" i="1"/>
  <c r="D11" i="1" s="1"/>
  <c r="B12" i="1"/>
  <c r="D12" i="1"/>
  <c r="C10" i="1"/>
  <c r="C12" i="1"/>
  <c r="F9" i="1"/>
  <c r="F11" i="1" s="1"/>
  <c r="F12" i="1"/>
  <c r="H9" i="1"/>
  <c r="H11" i="1" s="1"/>
  <c r="G9" i="1"/>
  <c r="G11" i="1" s="1"/>
  <c r="E9" i="1"/>
  <c r="E11" i="1" s="1"/>
  <c r="E2" i="1"/>
  <c r="G2" i="1" s="1"/>
  <c r="H18" i="2" l="1"/>
  <c r="B18" i="2"/>
  <c r="R18" i="2"/>
  <c r="N18" i="2"/>
  <c r="G28" i="1"/>
  <c r="E28" i="1"/>
  <c r="B28" i="1"/>
  <c r="J13" i="1"/>
  <c r="B13" i="1"/>
  <c r="H13" i="1"/>
  <c r="E13" i="1"/>
</calcChain>
</file>

<file path=xl/sharedStrings.xml><?xml version="1.0" encoding="utf-8"?>
<sst xmlns="http://schemas.openxmlformats.org/spreadsheetml/2006/main" count="153" uniqueCount="57">
  <si>
    <t>OUTLOOK</t>
  </si>
  <si>
    <t>TEMPERATURE</t>
  </si>
  <si>
    <t>HUMIDITY</t>
  </si>
  <si>
    <t>WIND</t>
  </si>
  <si>
    <t>Y</t>
  </si>
  <si>
    <t>N</t>
  </si>
  <si>
    <t>PB</t>
  </si>
  <si>
    <t>E(S)</t>
  </si>
  <si>
    <t>GAIN(S)</t>
  </si>
  <si>
    <t>SUM</t>
  </si>
  <si>
    <t>Y/SUM</t>
  </si>
  <si>
    <t>N/SUM</t>
  </si>
  <si>
    <t>SUNNY</t>
  </si>
  <si>
    <t>OVERCASE</t>
  </si>
  <si>
    <t>RAINY</t>
  </si>
  <si>
    <t>HOT</t>
  </si>
  <si>
    <t>MILD</t>
  </si>
  <si>
    <t>COOL</t>
  </si>
  <si>
    <t>HIGH</t>
  </si>
  <si>
    <t>NORMAL</t>
  </si>
  <si>
    <t>WEAK</t>
  </si>
  <si>
    <t>STRONG</t>
  </si>
  <si>
    <t>RATE</t>
  </si>
  <si>
    <t>SUNNY(D1, D2, D8, D9, D11)</t>
  </si>
  <si>
    <t>PB(SUNNY)</t>
  </si>
  <si>
    <t>RAINY(D4, D5,D6,D10,D14)</t>
  </si>
  <si>
    <t>PB(RAINY)</t>
  </si>
  <si>
    <t>STATUS</t>
  </si>
  <si>
    <t>SENIOR</t>
  </si>
  <si>
    <t>JUIOR</t>
  </si>
  <si>
    <t>SE/SUM</t>
  </si>
  <si>
    <t>JU/SUM</t>
  </si>
  <si>
    <t>AGE</t>
  </si>
  <si>
    <t>SALARY</t>
  </si>
  <si>
    <t>DEPARTMENT</t>
  </si>
  <si>
    <t>COUNT</t>
  </si>
  <si>
    <t xml:space="preserve">Thuật toán cây quyết định cơ bản nên được sửa đổi như sau để xem xét số lượng của từng bộ dữ liệu tổng quát. </t>
  </si>
  <si>
    <t xml:space="preserve">• Số lượng của mỗi bộ phải được tích hợp vào việc tính toán thước đo lựa chọn thuộc tính (chẳng hạn như độ lợi thông tin). </t>
  </si>
  <si>
    <t>• Cân nhắc số lượng để xác định loại phổ biến nhất trong số các bộ giá trị.</t>
  </si>
  <si>
    <t>• Xử lý giá trị của cột “count” bằng cách chia giá trị của cột “count” theo các điều kiện:1) count &lt; 10 2) count &gt;=10</t>
  </si>
  <si>
    <t>26-30</t>
  </si>
  <si>
    <t>21-25</t>
  </si>
  <si>
    <t>41-45</t>
  </si>
  <si>
    <t>36-40</t>
  </si>
  <si>
    <t>46-50</t>
  </si>
  <si>
    <t>31-35</t>
  </si>
  <si>
    <t>66-70</t>
  </si>
  <si>
    <t>SALES</t>
  </si>
  <si>
    <t>SYSTEMS</t>
  </si>
  <si>
    <t>MARKETING</t>
  </si>
  <si>
    <t>SECERTARY</t>
  </si>
  <si>
    <t>&lt;10</t>
  </si>
  <si>
    <t>&gt;=10</t>
  </si>
  <si>
    <t>SE</t>
  </si>
  <si>
    <t>JU</t>
  </si>
  <si>
    <t>STATUS (46-50)</t>
  </si>
  <si>
    <t>46-50(1, 4, 6,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</si>
</sst>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A788-53CF-4D57-9D11-5383D781549A}">
  <dimension ref="A1:M43"/>
  <sheetViews>
    <sheetView topLeftCell="A24" zoomScale="85" zoomScaleNormal="85" workbookViewId="0">
      <selection activeCell="N14" sqref="N14"/>
    </sheetView>
  </sheetViews>
  <sheetFormatPr defaultRowHeight="14.5" x14ac:dyDescent="0.35"/>
  <cols>
    <col min="1" max="1" width="10.1796875" bestFit="1" customWidth="1"/>
    <col min="2" max="11" width="12.7265625" bestFit="1" customWidth="1"/>
  </cols>
  <sheetData>
    <row r="1" spans="1:11" x14ac:dyDescent="0.35">
      <c r="A1" s="3"/>
      <c r="B1" s="4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5" t="s">
        <v>7</v>
      </c>
    </row>
    <row r="2" spans="1:11" ht="15" thickBot="1" x14ac:dyDescent="0.4">
      <c r="A2" s="6" t="s">
        <v>6</v>
      </c>
      <c r="B2" s="7">
        <v>9</v>
      </c>
      <c r="C2" s="7">
        <v>5</v>
      </c>
      <c r="D2" s="7">
        <f>SUM(B2:C2)</f>
        <v>14</v>
      </c>
      <c r="E2" s="7">
        <f>B2/D2</f>
        <v>0.6428571428571429</v>
      </c>
      <c r="F2" s="7">
        <f>C2/D2</f>
        <v>0.35714285714285715</v>
      </c>
      <c r="G2" s="8">
        <f>-E2*LOG(E2,2)-F2*LOG(F2,2)</f>
        <v>0.94028595867063092</v>
      </c>
    </row>
    <row r="3" spans="1:11" ht="15" thickBot="1" x14ac:dyDescent="0.4"/>
    <row r="4" spans="1:11" x14ac:dyDescent="0.35">
      <c r="A4" s="3"/>
      <c r="B4" s="22" t="s">
        <v>0</v>
      </c>
      <c r="C4" s="22"/>
      <c r="D4" s="22"/>
      <c r="E4" s="22" t="s">
        <v>1</v>
      </c>
      <c r="F4" s="22"/>
      <c r="G4" s="22"/>
      <c r="H4" s="22" t="s">
        <v>2</v>
      </c>
      <c r="I4" s="22"/>
      <c r="J4" s="22" t="s">
        <v>3</v>
      </c>
      <c r="K4" s="23"/>
    </row>
    <row r="5" spans="1:11" x14ac:dyDescent="0.35">
      <c r="A5" s="10"/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11" t="s">
        <v>21</v>
      </c>
    </row>
    <row r="6" spans="1:11" x14ac:dyDescent="0.35">
      <c r="A6" s="10" t="s">
        <v>4</v>
      </c>
      <c r="B6" s="2">
        <v>2</v>
      </c>
      <c r="C6" s="2">
        <v>4</v>
      </c>
      <c r="D6" s="2">
        <v>3</v>
      </c>
      <c r="E6" s="2">
        <v>2</v>
      </c>
      <c r="F6" s="2">
        <v>4</v>
      </c>
      <c r="G6" s="2">
        <v>3</v>
      </c>
      <c r="H6" s="2">
        <v>3</v>
      </c>
      <c r="I6" s="2">
        <v>6</v>
      </c>
      <c r="J6" s="2">
        <v>6</v>
      </c>
      <c r="K6" s="11">
        <v>3</v>
      </c>
    </row>
    <row r="7" spans="1:11" x14ac:dyDescent="0.35">
      <c r="A7" s="10" t="s">
        <v>5</v>
      </c>
      <c r="B7" s="2">
        <v>3</v>
      </c>
      <c r="C7" s="2">
        <v>0</v>
      </c>
      <c r="D7" s="2">
        <v>2</v>
      </c>
      <c r="E7" s="2">
        <v>2</v>
      </c>
      <c r="F7" s="2">
        <v>2</v>
      </c>
      <c r="G7" s="2">
        <v>1</v>
      </c>
      <c r="H7" s="2">
        <v>4</v>
      </c>
      <c r="I7" s="2">
        <v>1</v>
      </c>
      <c r="J7" s="2">
        <v>2</v>
      </c>
      <c r="K7" s="11">
        <v>3</v>
      </c>
    </row>
    <row r="8" spans="1:11" x14ac:dyDescent="0.35">
      <c r="A8" s="10" t="s">
        <v>9</v>
      </c>
      <c r="B8" s="2">
        <f>SUM(B6:B7)</f>
        <v>5</v>
      </c>
      <c r="C8" s="2">
        <f t="shared" ref="C8:K8" si="0">SUM(C6:C7)</f>
        <v>4</v>
      </c>
      <c r="D8" s="2">
        <f t="shared" si="0"/>
        <v>5</v>
      </c>
      <c r="E8" s="2">
        <f t="shared" si="0"/>
        <v>4</v>
      </c>
      <c r="F8" s="2">
        <f t="shared" si="0"/>
        <v>6</v>
      </c>
      <c r="G8" s="2">
        <f t="shared" si="0"/>
        <v>4</v>
      </c>
      <c r="H8" s="2">
        <f t="shared" si="0"/>
        <v>7</v>
      </c>
      <c r="I8" s="2">
        <f t="shared" si="0"/>
        <v>7</v>
      </c>
      <c r="J8" s="2">
        <f t="shared" si="0"/>
        <v>8</v>
      </c>
      <c r="K8" s="11">
        <f t="shared" si="0"/>
        <v>6</v>
      </c>
    </row>
    <row r="9" spans="1:11" x14ac:dyDescent="0.35">
      <c r="A9" s="10" t="s">
        <v>10</v>
      </c>
      <c r="B9" s="2">
        <f>B6/B8</f>
        <v>0.4</v>
      </c>
      <c r="C9" s="2">
        <f>C6/C8</f>
        <v>1</v>
      </c>
      <c r="D9" s="2">
        <f>D6/D8</f>
        <v>0.6</v>
      </c>
      <c r="E9" s="2">
        <f t="shared" ref="E9:K9" si="1">E6/E8</f>
        <v>0.5</v>
      </c>
      <c r="F9" s="2">
        <f>F6/F8</f>
        <v>0.66666666666666663</v>
      </c>
      <c r="G9" s="2">
        <f t="shared" si="1"/>
        <v>0.75</v>
      </c>
      <c r="H9" s="2">
        <f t="shared" si="1"/>
        <v>0.42857142857142855</v>
      </c>
      <c r="I9" s="2">
        <f t="shared" si="1"/>
        <v>0.8571428571428571</v>
      </c>
      <c r="J9" s="2">
        <f t="shared" si="1"/>
        <v>0.75</v>
      </c>
      <c r="K9" s="11">
        <f t="shared" si="1"/>
        <v>0.5</v>
      </c>
    </row>
    <row r="10" spans="1:11" x14ac:dyDescent="0.35">
      <c r="A10" s="10" t="s">
        <v>11</v>
      </c>
      <c r="B10" s="2">
        <f>B7/B8</f>
        <v>0.6</v>
      </c>
      <c r="C10" s="2">
        <f t="shared" ref="C10:K10" si="2">C7/C8</f>
        <v>0</v>
      </c>
      <c r="D10" s="2">
        <f t="shared" si="2"/>
        <v>0.4</v>
      </c>
      <c r="E10" s="2">
        <f t="shared" si="2"/>
        <v>0.5</v>
      </c>
      <c r="F10" s="2">
        <f>F7/F8</f>
        <v>0.33333333333333331</v>
      </c>
      <c r="G10" s="2">
        <f t="shared" si="2"/>
        <v>0.25</v>
      </c>
      <c r="H10" s="2">
        <f t="shared" si="2"/>
        <v>0.5714285714285714</v>
      </c>
      <c r="I10" s="2">
        <f t="shared" si="2"/>
        <v>0.14285714285714285</v>
      </c>
      <c r="J10" s="2">
        <f t="shared" si="2"/>
        <v>0.25</v>
      </c>
      <c r="K10" s="11">
        <f t="shared" si="2"/>
        <v>0.5</v>
      </c>
    </row>
    <row r="11" spans="1:11" x14ac:dyDescent="0.35">
      <c r="A11" s="10" t="s">
        <v>7</v>
      </c>
      <c r="B11" s="2">
        <f>-B9*LOG(B9,2)-B10*LOG(B10,2)</f>
        <v>0.97095059445466858</v>
      </c>
      <c r="C11" s="2">
        <f>-C9*LOG(C9,2)</f>
        <v>0</v>
      </c>
      <c r="D11" s="2">
        <f t="shared" ref="D11:K11" si="3">-D9*LOG(D9,2)-D10*LOG(D10,2)</f>
        <v>0.97095059445466858</v>
      </c>
      <c r="E11" s="2">
        <f t="shared" si="3"/>
        <v>1</v>
      </c>
      <c r="F11" s="2">
        <f>-F9*LOG(F9,2)-F10*LOG(F10,2)</f>
        <v>0.91829583405448956</v>
      </c>
      <c r="G11" s="2">
        <f t="shared" si="3"/>
        <v>0.81127812445913283</v>
      </c>
      <c r="H11" s="2">
        <f t="shared" si="3"/>
        <v>0.98522813603425163</v>
      </c>
      <c r="I11" s="2">
        <f t="shared" si="3"/>
        <v>0.59167277858232747</v>
      </c>
      <c r="J11" s="2">
        <f t="shared" si="3"/>
        <v>0.81127812445913283</v>
      </c>
      <c r="K11" s="11">
        <f t="shared" si="3"/>
        <v>1</v>
      </c>
    </row>
    <row r="12" spans="1:11" x14ac:dyDescent="0.35">
      <c r="A12" s="10" t="s">
        <v>22</v>
      </c>
      <c r="B12" s="2">
        <f>B8/$D$2</f>
        <v>0.35714285714285715</v>
      </c>
      <c r="C12" s="2">
        <f>C8/$D$2</f>
        <v>0.2857142857142857</v>
      </c>
      <c r="D12" s="2">
        <f t="shared" ref="D12:K12" si="4">D8/$D$2</f>
        <v>0.35714285714285715</v>
      </c>
      <c r="E12" s="2">
        <f t="shared" si="4"/>
        <v>0.2857142857142857</v>
      </c>
      <c r="F12" s="2">
        <f t="shared" si="4"/>
        <v>0.42857142857142855</v>
      </c>
      <c r="G12" s="2">
        <f t="shared" si="4"/>
        <v>0.2857142857142857</v>
      </c>
      <c r="H12" s="2">
        <f t="shared" si="4"/>
        <v>0.5</v>
      </c>
      <c r="I12" s="2">
        <f t="shared" si="4"/>
        <v>0.5</v>
      </c>
      <c r="J12" s="2">
        <f t="shared" si="4"/>
        <v>0.5714285714285714</v>
      </c>
      <c r="K12" s="11">
        <f t="shared" si="4"/>
        <v>0.42857142857142855</v>
      </c>
    </row>
    <row r="13" spans="1:11" ht="15" thickBot="1" x14ac:dyDescent="0.4">
      <c r="A13" s="6" t="s">
        <v>8</v>
      </c>
      <c r="B13" s="26">
        <f>$G$2-B12*B11-C12*C11-D12*D11</f>
        <v>0.24674981977443911</v>
      </c>
      <c r="C13" s="26"/>
      <c r="D13" s="26"/>
      <c r="E13" s="24">
        <f>$G$2-E12*E11-F12*F11-G12*G11</f>
        <v>2.9222565658954647E-2</v>
      </c>
      <c r="F13" s="24"/>
      <c r="G13" s="24"/>
      <c r="H13" s="24">
        <f>$G$2 - H12*H11-I12*I11</f>
        <v>0.15183550136234136</v>
      </c>
      <c r="I13" s="24"/>
      <c r="J13" s="24">
        <f>$G$2 - J12*J11-K12*K11</f>
        <v>4.8127030408269322E-2</v>
      </c>
      <c r="K13" s="25"/>
    </row>
    <row r="14" spans="1:11" x14ac:dyDescent="0.35">
      <c r="A14" s="9"/>
      <c r="B14" s="13"/>
      <c r="C14" s="13"/>
      <c r="D14" s="13"/>
      <c r="E14" s="12"/>
      <c r="F14" s="12"/>
      <c r="G14" s="12"/>
      <c r="H14" s="12"/>
      <c r="I14" s="12"/>
      <c r="J14" s="12"/>
      <c r="K14" s="12"/>
    </row>
    <row r="15" spans="1:11" x14ac:dyDescent="0.35">
      <c r="A15" s="2"/>
      <c r="B15" s="2" t="s">
        <v>4</v>
      </c>
      <c r="C15" s="2" t="s">
        <v>5</v>
      </c>
      <c r="D15" s="2" t="s">
        <v>9</v>
      </c>
      <c r="E15" s="2" t="s">
        <v>10</v>
      </c>
      <c r="F15" s="2" t="s">
        <v>11</v>
      </c>
      <c r="G15" s="2" t="s">
        <v>7</v>
      </c>
      <c r="H15" s="12"/>
      <c r="I15" s="12"/>
      <c r="J15" s="12"/>
      <c r="K15" s="12"/>
    </row>
    <row r="16" spans="1:11" ht="15" thickBot="1" x14ac:dyDescent="0.4">
      <c r="A16" s="15" t="s">
        <v>24</v>
      </c>
      <c r="B16" s="16">
        <v>2</v>
      </c>
      <c r="C16" s="16">
        <v>3</v>
      </c>
      <c r="D16" s="16">
        <f>SUM(B16:C16)</f>
        <v>5</v>
      </c>
      <c r="E16" s="17">
        <f>B16/D16</f>
        <v>0.4</v>
      </c>
      <c r="F16" s="17">
        <f>C16/D16</f>
        <v>0.6</v>
      </c>
      <c r="G16" s="8">
        <f>-E16*LOG(E16,2)-F16*LOG(F16,2)</f>
        <v>0.97095059445466858</v>
      </c>
      <c r="H16" s="12"/>
      <c r="I16" s="12"/>
      <c r="J16" s="12"/>
      <c r="K16" s="12"/>
    </row>
    <row r="17" spans="1:13" ht="15" thickBot="1" x14ac:dyDescent="0.4"/>
    <row r="18" spans="1:13" x14ac:dyDescent="0.35">
      <c r="A18" s="21" t="s">
        <v>23</v>
      </c>
      <c r="B18" s="22"/>
      <c r="C18" s="22"/>
      <c r="D18" s="22"/>
      <c r="E18" s="22"/>
      <c r="F18" s="22"/>
      <c r="G18" s="22"/>
      <c r="H18" s="23"/>
      <c r="I18" s="1"/>
      <c r="J18" s="1"/>
      <c r="K18" s="1"/>
    </row>
    <row r="19" spans="1:13" x14ac:dyDescent="0.35">
      <c r="A19" s="10"/>
      <c r="B19" s="27" t="s">
        <v>1</v>
      </c>
      <c r="C19" s="27"/>
      <c r="D19" s="27"/>
      <c r="E19" s="27" t="s">
        <v>2</v>
      </c>
      <c r="F19" s="27"/>
      <c r="G19" s="27" t="s">
        <v>3</v>
      </c>
      <c r="H19" s="28"/>
    </row>
    <row r="20" spans="1:13" x14ac:dyDescent="0.35">
      <c r="A20" s="10"/>
      <c r="B20" s="2" t="s">
        <v>15</v>
      </c>
      <c r="C20" s="2" t="s">
        <v>16</v>
      </c>
      <c r="D20" s="2" t="s">
        <v>17</v>
      </c>
      <c r="E20" s="2" t="s">
        <v>18</v>
      </c>
      <c r="F20" s="2" t="s">
        <v>19</v>
      </c>
      <c r="G20" s="2" t="s">
        <v>20</v>
      </c>
      <c r="H20" s="11" t="s">
        <v>21</v>
      </c>
    </row>
    <row r="21" spans="1:13" x14ac:dyDescent="0.35">
      <c r="A21" s="10" t="s">
        <v>4</v>
      </c>
      <c r="B21" s="2">
        <v>0</v>
      </c>
      <c r="C21" s="2">
        <v>1</v>
      </c>
      <c r="D21" s="2">
        <v>1</v>
      </c>
      <c r="E21" s="2">
        <v>0</v>
      </c>
      <c r="F21" s="2">
        <v>2</v>
      </c>
      <c r="G21" s="2">
        <v>1</v>
      </c>
      <c r="H21" s="11">
        <v>1</v>
      </c>
    </row>
    <row r="22" spans="1:13" x14ac:dyDescent="0.35">
      <c r="A22" s="10" t="s">
        <v>5</v>
      </c>
      <c r="B22" s="2">
        <v>2</v>
      </c>
      <c r="C22" s="2">
        <v>1</v>
      </c>
      <c r="D22" s="2">
        <v>0</v>
      </c>
      <c r="E22" s="2">
        <v>3</v>
      </c>
      <c r="F22" s="2">
        <v>0</v>
      </c>
      <c r="G22" s="2">
        <v>2</v>
      </c>
      <c r="H22" s="11">
        <v>1</v>
      </c>
    </row>
    <row r="23" spans="1:13" x14ac:dyDescent="0.35">
      <c r="A23" s="10" t="s">
        <v>9</v>
      </c>
      <c r="B23" s="2">
        <f>SUM(B21:B22)</f>
        <v>2</v>
      </c>
      <c r="C23" s="2">
        <f t="shared" ref="C23:D23" si="5">SUM(C21:C22)</f>
        <v>2</v>
      </c>
      <c r="D23" s="2">
        <f t="shared" si="5"/>
        <v>1</v>
      </c>
      <c r="E23" s="2">
        <f t="shared" ref="E23" si="6">SUM(E21:E22)</f>
        <v>3</v>
      </c>
      <c r="F23" s="2">
        <f t="shared" ref="F23" si="7">SUM(F21:F22)</f>
        <v>2</v>
      </c>
      <c r="G23" s="2">
        <f t="shared" ref="G23" si="8">SUM(G21:G22)</f>
        <v>3</v>
      </c>
      <c r="H23" s="11">
        <f t="shared" ref="H23" si="9">SUM(H21:H22)</f>
        <v>2</v>
      </c>
    </row>
    <row r="24" spans="1:13" x14ac:dyDescent="0.35">
      <c r="A24" s="10" t="s">
        <v>10</v>
      </c>
      <c r="B24" s="2">
        <f>B21/B23</f>
        <v>0</v>
      </c>
      <c r="C24" s="2">
        <f t="shared" ref="C24:D24" si="10">C21/C23</f>
        <v>0.5</v>
      </c>
      <c r="D24" s="2">
        <f t="shared" si="10"/>
        <v>1</v>
      </c>
      <c r="E24" s="2">
        <f t="shared" ref="E24" si="11">E21/E23</f>
        <v>0</v>
      </c>
      <c r="F24" s="2">
        <f t="shared" ref="F24" si="12">F21/F23</f>
        <v>1</v>
      </c>
      <c r="G24" s="2">
        <f t="shared" ref="G24" si="13">G21/G23</f>
        <v>0.33333333333333331</v>
      </c>
      <c r="H24" s="11">
        <f t="shared" ref="H24" si="14">H21/H23</f>
        <v>0.5</v>
      </c>
    </row>
    <row r="25" spans="1:13" x14ac:dyDescent="0.35">
      <c r="A25" s="10" t="s">
        <v>11</v>
      </c>
      <c r="B25" s="2">
        <f>B22/B23</f>
        <v>1</v>
      </c>
      <c r="C25" s="2">
        <f t="shared" ref="C25:H25" si="15">C22/C23</f>
        <v>0.5</v>
      </c>
      <c r="D25" s="2">
        <f t="shared" si="15"/>
        <v>0</v>
      </c>
      <c r="E25" s="2">
        <f t="shared" si="15"/>
        <v>1</v>
      </c>
      <c r="F25" s="2">
        <f t="shared" si="15"/>
        <v>0</v>
      </c>
      <c r="G25" s="2">
        <f t="shared" si="15"/>
        <v>0.66666666666666663</v>
      </c>
      <c r="H25" s="11">
        <f t="shared" si="15"/>
        <v>0.5</v>
      </c>
    </row>
    <row r="26" spans="1:13" x14ac:dyDescent="0.35">
      <c r="A26" s="10" t="s">
        <v>7</v>
      </c>
      <c r="B26" s="2">
        <f>-B25*LOG(B25,2)</f>
        <v>0</v>
      </c>
      <c r="C26" s="2">
        <f>-C24*LOG(C24,2)-C25*LOG(C25,2)</f>
        <v>1</v>
      </c>
      <c r="D26" s="2">
        <f>-D24*LOG(D24,2)</f>
        <v>0</v>
      </c>
      <c r="E26" s="2">
        <f>-E25*LOG(E25,2)</f>
        <v>0</v>
      </c>
      <c r="F26" s="2">
        <f>-F24*LOG(F24,2)</f>
        <v>0</v>
      </c>
      <c r="G26" s="2">
        <f>-G24*LOG(G24,2)-G25*LOG(G25,2)</f>
        <v>0.91829583405448956</v>
      </c>
      <c r="H26" s="11">
        <f>-H24*LOG(H24,2)-H25*LOG(H25,2)</f>
        <v>1</v>
      </c>
    </row>
    <row r="27" spans="1:13" x14ac:dyDescent="0.35">
      <c r="A27" s="10" t="s">
        <v>22</v>
      </c>
      <c r="B27" s="2">
        <f>B23/$D$16</f>
        <v>0.4</v>
      </c>
      <c r="C27" s="2">
        <f t="shared" ref="C27:H27" si="16">C23/$D$16</f>
        <v>0.4</v>
      </c>
      <c r="D27" s="2">
        <f t="shared" si="16"/>
        <v>0.2</v>
      </c>
      <c r="E27" s="2">
        <f t="shared" si="16"/>
        <v>0.6</v>
      </c>
      <c r="F27" s="2">
        <f t="shared" si="16"/>
        <v>0.4</v>
      </c>
      <c r="G27" s="2">
        <f t="shared" si="16"/>
        <v>0.6</v>
      </c>
      <c r="H27" s="11">
        <f t="shared" si="16"/>
        <v>0.4</v>
      </c>
    </row>
    <row r="28" spans="1:13" ht="15" thickBot="1" x14ac:dyDescent="0.4">
      <c r="A28" s="6" t="s">
        <v>8</v>
      </c>
      <c r="B28" s="24">
        <f>$G$16-B27*B26-C27*C26-D27*D26</f>
        <v>0.57095059445466856</v>
      </c>
      <c r="C28" s="24"/>
      <c r="D28" s="24"/>
      <c r="E28" s="26">
        <f>$G$16 - E27*E26-F27*F26</f>
        <v>0.97095059445466858</v>
      </c>
      <c r="F28" s="26"/>
      <c r="G28" s="24">
        <f>$G$16 - G27*G26-H27*H26</f>
        <v>1.9973094021974891E-2</v>
      </c>
      <c r="H28" s="25"/>
    </row>
    <row r="29" spans="1:13" s="19" customFormat="1" x14ac:dyDescent="0.35">
      <c r="A29" s="14"/>
      <c r="B29" s="13"/>
      <c r="C29" s="13"/>
      <c r="D29" s="13"/>
      <c r="E29" s="13"/>
      <c r="F29" s="13"/>
      <c r="G29" s="13"/>
      <c r="H29" s="13"/>
    </row>
    <row r="30" spans="1:13" s="19" customFormat="1" x14ac:dyDescent="0.35">
      <c r="A30" s="2"/>
      <c r="B30" s="2" t="s">
        <v>4</v>
      </c>
      <c r="C30" s="2" t="s">
        <v>5</v>
      </c>
      <c r="D30" s="2" t="s">
        <v>9</v>
      </c>
      <c r="E30" s="2" t="s">
        <v>10</v>
      </c>
      <c r="F30" s="2" t="s">
        <v>11</v>
      </c>
      <c r="G30" s="2" t="s">
        <v>7</v>
      </c>
      <c r="H30" s="13"/>
    </row>
    <row r="31" spans="1:13" ht="15" thickBot="1" x14ac:dyDescent="0.4">
      <c r="A31" s="15" t="s">
        <v>26</v>
      </c>
      <c r="B31" s="16">
        <v>3</v>
      </c>
      <c r="C31" s="16">
        <v>2</v>
      </c>
      <c r="D31" s="16">
        <f>SUM(B31:C31)</f>
        <v>5</v>
      </c>
      <c r="E31" s="17">
        <f>B31/D31</f>
        <v>0.6</v>
      </c>
      <c r="F31" s="17">
        <f>C31/D31</f>
        <v>0.4</v>
      </c>
      <c r="G31" s="8">
        <f>-E31*LOG(E31,2)-F31*LOG(F31,2)</f>
        <v>0.97095059445466858</v>
      </c>
    </row>
    <row r="32" spans="1:13" s="9" customFormat="1" ht="15" thickBot="1" x14ac:dyDescent="0.4">
      <c r="A32" s="18"/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</row>
    <row r="33" spans="1:13" s="9" customFormat="1" x14ac:dyDescent="0.35">
      <c r="A33" s="21" t="s">
        <v>25</v>
      </c>
      <c r="B33" s="22"/>
      <c r="C33" s="22"/>
      <c r="D33" s="22"/>
      <c r="E33" s="22"/>
      <c r="F33" s="22"/>
      <c r="G33" s="22"/>
      <c r="H33" s="23"/>
      <c r="I33" s="18"/>
      <c r="J33" s="18"/>
      <c r="K33" s="18"/>
      <c r="L33" s="18"/>
      <c r="M33" s="18"/>
    </row>
    <row r="34" spans="1:13" s="9" customFormat="1" x14ac:dyDescent="0.35">
      <c r="A34" s="10"/>
      <c r="B34" s="27" t="s">
        <v>1</v>
      </c>
      <c r="C34" s="27"/>
      <c r="D34" s="27"/>
      <c r="E34" s="27" t="s">
        <v>2</v>
      </c>
      <c r="F34" s="27"/>
      <c r="G34" s="27" t="s">
        <v>3</v>
      </c>
      <c r="H34" s="28"/>
    </row>
    <row r="35" spans="1:13" s="9" customFormat="1" x14ac:dyDescent="0.35">
      <c r="A35" s="10"/>
      <c r="B35" s="2" t="s">
        <v>15</v>
      </c>
      <c r="C35" s="2" t="s">
        <v>16</v>
      </c>
      <c r="D35" s="2" t="s">
        <v>17</v>
      </c>
      <c r="E35" s="2" t="s">
        <v>18</v>
      </c>
      <c r="F35" s="2" t="s">
        <v>19</v>
      </c>
      <c r="G35" s="2" t="s">
        <v>20</v>
      </c>
      <c r="H35" s="11" t="s">
        <v>21</v>
      </c>
    </row>
    <row r="36" spans="1:13" s="9" customFormat="1" x14ac:dyDescent="0.35">
      <c r="A36" s="10" t="s">
        <v>4</v>
      </c>
      <c r="B36" s="2">
        <v>0</v>
      </c>
      <c r="C36" s="2">
        <v>2</v>
      </c>
      <c r="D36" s="2">
        <v>1</v>
      </c>
      <c r="E36" s="2">
        <v>1</v>
      </c>
      <c r="F36" s="2">
        <v>2</v>
      </c>
      <c r="G36" s="2">
        <v>0</v>
      </c>
      <c r="H36" s="11">
        <v>3</v>
      </c>
    </row>
    <row r="37" spans="1:13" s="9" customFormat="1" x14ac:dyDescent="0.35">
      <c r="A37" s="10" t="s">
        <v>5</v>
      </c>
      <c r="B37" s="2">
        <v>0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11">
        <v>0</v>
      </c>
    </row>
    <row r="38" spans="1:13" s="9" customFormat="1" x14ac:dyDescent="0.35">
      <c r="A38" s="10" t="s">
        <v>9</v>
      </c>
      <c r="B38" s="2">
        <f>SUM(B36:B37)</f>
        <v>0</v>
      </c>
      <c r="C38" s="2">
        <f t="shared" ref="C38" si="17">SUM(C36:C37)</f>
        <v>3</v>
      </c>
      <c r="D38" s="2">
        <f t="shared" ref="D38" si="18">SUM(D36:D37)</f>
        <v>2</v>
      </c>
      <c r="E38" s="2">
        <f t="shared" ref="E38" si="19">SUM(E36:E37)</f>
        <v>2</v>
      </c>
      <c r="F38" s="2">
        <f t="shared" ref="F38" si="20">SUM(F36:F37)</f>
        <v>3</v>
      </c>
      <c r="G38" s="2">
        <f t="shared" ref="G38" si="21">SUM(G36:G37)</f>
        <v>2</v>
      </c>
      <c r="H38" s="11">
        <f t="shared" ref="H38" si="22">SUM(H36:H37)</f>
        <v>3</v>
      </c>
    </row>
    <row r="39" spans="1:13" s="9" customFormat="1" x14ac:dyDescent="0.35">
      <c r="A39" s="10" t="s">
        <v>10</v>
      </c>
      <c r="B39" s="2"/>
      <c r="C39" s="2">
        <f t="shared" ref="C39" si="23">C36/C38</f>
        <v>0.66666666666666663</v>
      </c>
      <c r="D39" s="2">
        <f t="shared" ref="D39" si="24">D36/D38</f>
        <v>0.5</v>
      </c>
      <c r="E39" s="2">
        <f t="shared" ref="E39" si="25">E36/E38</f>
        <v>0.5</v>
      </c>
      <c r="F39" s="2">
        <f t="shared" ref="F39" si="26">F36/F38</f>
        <v>0.66666666666666663</v>
      </c>
      <c r="G39" s="2">
        <f t="shared" ref="G39" si="27">G36/G38</f>
        <v>0</v>
      </c>
      <c r="H39" s="11">
        <f t="shared" ref="H39" si="28">H36/H38</f>
        <v>1</v>
      </c>
    </row>
    <row r="40" spans="1:13" s="9" customFormat="1" x14ac:dyDescent="0.35">
      <c r="A40" s="10" t="s">
        <v>11</v>
      </c>
      <c r="B40" s="2"/>
      <c r="C40" s="2">
        <f t="shared" ref="C40:H40" si="29">C37/C38</f>
        <v>0.33333333333333331</v>
      </c>
      <c r="D40" s="2">
        <f t="shared" si="29"/>
        <v>0.5</v>
      </c>
      <c r="E40" s="2">
        <f t="shared" si="29"/>
        <v>0.5</v>
      </c>
      <c r="F40" s="2">
        <f t="shared" si="29"/>
        <v>0.33333333333333331</v>
      </c>
      <c r="G40" s="2">
        <f t="shared" si="29"/>
        <v>1</v>
      </c>
      <c r="H40" s="11">
        <f t="shared" si="29"/>
        <v>0</v>
      </c>
    </row>
    <row r="41" spans="1:13" s="9" customFormat="1" x14ac:dyDescent="0.35">
      <c r="A41" s="10" t="s">
        <v>7</v>
      </c>
      <c r="B41" s="2">
        <v>0</v>
      </c>
      <c r="C41" s="2">
        <f>-C39*LOG(C39,2)-C40*LOG(C40,2)</f>
        <v>0.91829583405448956</v>
      </c>
      <c r="D41" s="2">
        <f>-D39*LOG(D39,2)-D40*LOG(D40,2)</f>
        <v>1</v>
      </c>
      <c r="E41" s="2">
        <f>-E39*LOG(E39,2)-E40*LOG(E40,2)</f>
        <v>1</v>
      </c>
      <c r="F41" s="2">
        <f t="shared" ref="F41" si="30">-F39*LOG(F39,2)-F40*LOG(F40,2)</f>
        <v>0.91829583405448956</v>
      </c>
      <c r="G41" s="2">
        <f>-G40*LOG(G40,2)</f>
        <v>0</v>
      </c>
      <c r="H41" s="11">
        <f>-H39*LOG(H39,2)</f>
        <v>0</v>
      </c>
    </row>
    <row r="42" spans="1:13" s="9" customFormat="1" x14ac:dyDescent="0.35">
      <c r="A42" s="10" t="s">
        <v>22</v>
      </c>
      <c r="B42" s="2">
        <v>0</v>
      </c>
      <c r="C42" s="2">
        <f t="shared" ref="C42:H42" si="31">C38/$D$31</f>
        <v>0.6</v>
      </c>
      <c r="D42" s="2">
        <f t="shared" si="31"/>
        <v>0.4</v>
      </c>
      <c r="E42" s="2">
        <f t="shared" si="31"/>
        <v>0.4</v>
      </c>
      <c r="F42" s="2">
        <f t="shared" si="31"/>
        <v>0.6</v>
      </c>
      <c r="G42" s="2">
        <f t="shared" si="31"/>
        <v>0.4</v>
      </c>
      <c r="H42" s="11">
        <f t="shared" si="31"/>
        <v>0.6</v>
      </c>
    </row>
    <row r="43" spans="1:13" ht="15" thickBot="1" x14ac:dyDescent="0.4">
      <c r="A43" s="6" t="s">
        <v>8</v>
      </c>
      <c r="B43" s="24">
        <f>$G$16-B42*B41-C42*C41-D42*D41</f>
        <v>1.9973094021974891E-2</v>
      </c>
      <c r="C43" s="24"/>
      <c r="D43" s="24"/>
      <c r="E43" s="29">
        <f>$G$31 - E42*E41-F42*F41</f>
        <v>1.9973094021974891E-2</v>
      </c>
      <c r="F43" s="29"/>
      <c r="G43" s="26">
        <f>$G$31 - G42*G41-H42*H41</f>
        <v>0.97095059445466858</v>
      </c>
      <c r="H43" s="30"/>
    </row>
  </sheetData>
  <mergeCells count="22">
    <mergeCell ref="B34:D34"/>
    <mergeCell ref="E34:F34"/>
    <mergeCell ref="G34:H34"/>
    <mergeCell ref="B43:D43"/>
    <mergeCell ref="E43:F43"/>
    <mergeCell ref="G43:H43"/>
    <mergeCell ref="B28:D28"/>
    <mergeCell ref="E28:F28"/>
    <mergeCell ref="G28:H28"/>
    <mergeCell ref="A33:H33"/>
    <mergeCell ref="B19:D19"/>
    <mergeCell ref="E19:F19"/>
    <mergeCell ref="G19:H19"/>
    <mergeCell ref="A18:H18"/>
    <mergeCell ref="B4:D4"/>
    <mergeCell ref="E4:G4"/>
    <mergeCell ref="H4:I4"/>
    <mergeCell ref="J4:K4"/>
    <mergeCell ref="J13:K13"/>
    <mergeCell ref="H13:I13"/>
    <mergeCell ref="B13:D13"/>
    <mergeCell ref="E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F5B8-3D48-4C64-99F7-4517BBEB62CD}">
  <dimension ref="A1:S33"/>
  <sheetViews>
    <sheetView tabSelected="1" topLeftCell="A10" zoomScale="70" zoomScaleNormal="70" workbookViewId="0">
      <selection activeCell="B26" sqref="B26:G26"/>
    </sheetView>
  </sheetViews>
  <sheetFormatPr defaultRowHeight="14.5" x14ac:dyDescent="0.35"/>
  <cols>
    <col min="1" max="1" width="13.54296875" bestFit="1" customWidth="1"/>
    <col min="2" max="19" width="11.81640625" bestFit="1" customWidth="1"/>
  </cols>
  <sheetData>
    <row r="1" spans="1:19" x14ac:dyDescent="0.35">
      <c r="A1" s="3"/>
      <c r="B1" s="4" t="s">
        <v>28</v>
      </c>
      <c r="C1" s="4" t="s">
        <v>29</v>
      </c>
      <c r="D1" s="4" t="s">
        <v>9</v>
      </c>
      <c r="E1" s="4" t="s">
        <v>30</v>
      </c>
      <c r="F1" s="4" t="s">
        <v>31</v>
      </c>
      <c r="G1" s="5" t="s">
        <v>7</v>
      </c>
    </row>
    <row r="2" spans="1:19" ht="15" thickBot="1" x14ac:dyDescent="0.4">
      <c r="A2" s="6" t="s">
        <v>27</v>
      </c>
      <c r="B2" s="7">
        <v>5</v>
      </c>
      <c r="C2" s="7">
        <v>6</v>
      </c>
      <c r="D2" s="7">
        <v>11</v>
      </c>
      <c r="E2" s="7">
        <f>B2/D2</f>
        <v>0.45454545454545453</v>
      </c>
      <c r="F2" s="7">
        <f>C2/D2</f>
        <v>0.54545454545454541</v>
      </c>
      <c r="G2" s="8">
        <f>-E2*LOG(E2,2) - F2*LOG(F2,2)</f>
        <v>0.99403021147695647</v>
      </c>
    </row>
    <row r="4" spans="1:19" s="43" customFormat="1" x14ac:dyDescent="0.35">
      <c r="A4" s="43" t="s">
        <v>36</v>
      </c>
    </row>
    <row r="5" spans="1:19" s="43" customFormat="1" x14ac:dyDescent="0.35">
      <c r="A5" s="43" t="s">
        <v>37</v>
      </c>
    </row>
    <row r="6" spans="1:19" s="43" customFormat="1" x14ac:dyDescent="0.35">
      <c r="A6" s="43" t="s">
        <v>38</v>
      </c>
    </row>
    <row r="7" spans="1:19" s="43" customFormat="1" x14ac:dyDescent="0.35">
      <c r="A7" s="43" t="s">
        <v>39</v>
      </c>
    </row>
    <row r="8" spans="1:19" s="20" customFormat="1" ht="15" thickBot="1" x14ac:dyDescent="0.4"/>
    <row r="9" spans="1:19" x14ac:dyDescent="0.35">
      <c r="A9" s="3"/>
      <c r="B9" s="22" t="s">
        <v>32</v>
      </c>
      <c r="C9" s="22"/>
      <c r="D9" s="22"/>
      <c r="E9" s="22"/>
      <c r="F9" s="22"/>
      <c r="G9" s="22"/>
      <c r="H9" s="22" t="s">
        <v>33</v>
      </c>
      <c r="I9" s="22"/>
      <c r="J9" s="22"/>
      <c r="K9" s="22"/>
      <c r="L9" s="22"/>
      <c r="M9" s="22"/>
      <c r="N9" s="22" t="s">
        <v>34</v>
      </c>
      <c r="O9" s="22"/>
      <c r="P9" s="22"/>
      <c r="Q9" s="22"/>
      <c r="R9" s="22" t="s">
        <v>35</v>
      </c>
      <c r="S9" s="23"/>
    </row>
    <row r="10" spans="1:19" x14ac:dyDescent="0.35">
      <c r="A10" s="10"/>
      <c r="B10" s="2" t="s">
        <v>45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44</v>
      </c>
      <c r="I10" s="2" t="s">
        <v>40</v>
      </c>
      <c r="J10" s="2" t="s">
        <v>45</v>
      </c>
      <c r="K10" s="2" t="s">
        <v>46</v>
      </c>
      <c r="L10" s="2" t="s">
        <v>42</v>
      </c>
      <c r="M10" s="2" t="s">
        <v>43</v>
      </c>
      <c r="N10" s="2" t="s">
        <v>47</v>
      </c>
      <c r="O10" s="2" t="s">
        <v>48</v>
      </c>
      <c r="P10" s="2" t="s">
        <v>49</v>
      </c>
      <c r="Q10" s="2" t="s">
        <v>50</v>
      </c>
      <c r="R10" s="2" t="s">
        <v>51</v>
      </c>
      <c r="S10" s="11" t="s">
        <v>52</v>
      </c>
    </row>
    <row r="11" spans="1:19" x14ac:dyDescent="0.35">
      <c r="A11" s="10" t="s">
        <v>53</v>
      </c>
      <c r="B11" s="2">
        <v>2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2</v>
      </c>
      <c r="I11" s="2">
        <v>0</v>
      </c>
      <c r="J11" s="2">
        <v>0</v>
      </c>
      <c r="K11" s="2">
        <v>2</v>
      </c>
      <c r="L11" s="2">
        <v>0</v>
      </c>
      <c r="M11" s="2">
        <v>1</v>
      </c>
      <c r="N11" s="2">
        <v>1</v>
      </c>
      <c r="O11" s="2">
        <v>2</v>
      </c>
      <c r="P11" s="2">
        <v>1</v>
      </c>
      <c r="Q11" s="2">
        <v>1</v>
      </c>
      <c r="R11" s="2">
        <v>3</v>
      </c>
      <c r="S11" s="11">
        <v>2</v>
      </c>
    </row>
    <row r="12" spans="1:19" x14ac:dyDescent="0.35">
      <c r="A12" s="10" t="s">
        <v>54</v>
      </c>
      <c r="B12" s="2">
        <v>2</v>
      </c>
      <c r="C12" s="2">
        <v>3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2</v>
      </c>
      <c r="J12" s="2">
        <v>1</v>
      </c>
      <c r="K12" s="2">
        <v>0</v>
      </c>
      <c r="L12" s="2">
        <v>1</v>
      </c>
      <c r="M12" s="2">
        <v>0</v>
      </c>
      <c r="N12" s="2">
        <v>2</v>
      </c>
      <c r="O12" s="2">
        <v>2</v>
      </c>
      <c r="P12" s="2">
        <v>1</v>
      </c>
      <c r="Q12" s="2">
        <v>1</v>
      </c>
      <c r="R12" s="2">
        <v>3</v>
      </c>
      <c r="S12" s="11">
        <v>3</v>
      </c>
    </row>
    <row r="13" spans="1:19" x14ac:dyDescent="0.35">
      <c r="A13" s="10" t="s">
        <v>9</v>
      </c>
      <c r="B13" s="2">
        <f>SUM(B11:B12)</f>
        <v>4</v>
      </c>
      <c r="C13" s="2">
        <f t="shared" ref="C13:S13" si="0">SUM(C11:C12)</f>
        <v>3</v>
      </c>
      <c r="D13" s="2">
        <f t="shared" si="0"/>
        <v>1</v>
      </c>
      <c r="E13" s="2">
        <f t="shared" si="0"/>
        <v>1</v>
      </c>
      <c r="F13" s="2">
        <f t="shared" si="0"/>
        <v>1</v>
      </c>
      <c r="G13" s="2">
        <f t="shared" si="0"/>
        <v>1</v>
      </c>
      <c r="H13" s="2">
        <f t="shared" si="0"/>
        <v>4</v>
      </c>
      <c r="I13" s="2">
        <f t="shared" si="0"/>
        <v>2</v>
      </c>
      <c r="J13" s="2">
        <f t="shared" si="0"/>
        <v>1</v>
      </c>
      <c r="K13" s="2">
        <f t="shared" si="0"/>
        <v>2</v>
      </c>
      <c r="L13" s="2">
        <f t="shared" si="0"/>
        <v>1</v>
      </c>
      <c r="M13" s="2">
        <f t="shared" si="0"/>
        <v>1</v>
      </c>
      <c r="N13" s="2">
        <f t="shared" si="0"/>
        <v>3</v>
      </c>
      <c r="O13" s="2">
        <f t="shared" si="0"/>
        <v>4</v>
      </c>
      <c r="P13" s="2">
        <f t="shared" si="0"/>
        <v>2</v>
      </c>
      <c r="Q13" s="2">
        <f t="shared" si="0"/>
        <v>2</v>
      </c>
      <c r="R13" s="2">
        <f t="shared" si="0"/>
        <v>6</v>
      </c>
      <c r="S13" s="11">
        <f t="shared" si="0"/>
        <v>5</v>
      </c>
    </row>
    <row r="14" spans="1:19" x14ac:dyDescent="0.35">
      <c r="A14" s="10" t="s">
        <v>30</v>
      </c>
      <c r="B14" s="2">
        <f>B11/B13</f>
        <v>0.5</v>
      </c>
      <c r="C14" s="2">
        <f t="shared" ref="C14:S14" si="1">C11/C13</f>
        <v>0</v>
      </c>
      <c r="D14" s="2">
        <f t="shared" si="1"/>
        <v>0</v>
      </c>
      <c r="E14" s="2">
        <f t="shared" si="1"/>
        <v>1</v>
      </c>
      <c r="F14" s="2">
        <f t="shared" si="1"/>
        <v>1</v>
      </c>
      <c r="G14" s="2">
        <f t="shared" si="1"/>
        <v>1</v>
      </c>
      <c r="H14" s="2">
        <f t="shared" si="1"/>
        <v>0.5</v>
      </c>
      <c r="I14" s="2">
        <f t="shared" si="1"/>
        <v>0</v>
      </c>
      <c r="J14" s="2">
        <f t="shared" si="1"/>
        <v>0</v>
      </c>
      <c r="K14" s="2">
        <f t="shared" si="1"/>
        <v>1</v>
      </c>
      <c r="L14" s="2">
        <f t="shared" si="1"/>
        <v>0</v>
      </c>
      <c r="M14" s="2">
        <f t="shared" si="1"/>
        <v>1</v>
      </c>
      <c r="N14" s="2">
        <f t="shared" si="1"/>
        <v>0.33333333333333331</v>
      </c>
      <c r="O14" s="2">
        <f t="shared" si="1"/>
        <v>0.5</v>
      </c>
      <c r="P14" s="2">
        <f t="shared" si="1"/>
        <v>0.5</v>
      </c>
      <c r="Q14" s="2">
        <f t="shared" si="1"/>
        <v>0.5</v>
      </c>
      <c r="R14" s="2">
        <f t="shared" si="1"/>
        <v>0.5</v>
      </c>
      <c r="S14" s="11">
        <f t="shared" si="1"/>
        <v>0.4</v>
      </c>
    </row>
    <row r="15" spans="1:19" x14ac:dyDescent="0.35">
      <c r="A15" s="10" t="s">
        <v>31</v>
      </c>
      <c r="B15" s="2">
        <f>B12/B13</f>
        <v>0.5</v>
      </c>
      <c r="C15" s="2">
        <f t="shared" ref="C15:S15" si="2">C12/C13</f>
        <v>1</v>
      </c>
      <c r="D15" s="2">
        <f t="shared" si="2"/>
        <v>1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 t="shared" si="2"/>
        <v>0.5</v>
      </c>
      <c r="I15" s="2">
        <f t="shared" si="2"/>
        <v>1</v>
      </c>
      <c r="J15" s="2">
        <f t="shared" si="2"/>
        <v>1</v>
      </c>
      <c r="K15" s="2">
        <f t="shared" si="2"/>
        <v>0</v>
      </c>
      <c r="L15" s="2">
        <f t="shared" si="2"/>
        <v>1</v>
      </c>
      <c r="M15" s="2">
        <f t="shared" si="2"/>
        <v>0</v>
      </c>
      <c r="N15" s="2">
        <f t="shared" si="2"/>
        <v>0.66666666666666663</v>
      </c>
      <c r="O15" s="2">
        <f t="shared" si="2"/>
        <v>0.5</v>
      </c>
      <c r="P15" s="2">
        <f t="shared" si="2"/>
        <v>0.5</v>
      </c>
      <c r="Q15" s="2">
        <f t="shared" si="2"/>
        <v>0.5</v>
      </c>
      <c r="R15" s="2">
        <f t="shared" si="2"/>
        <v>0.5</v>
      </c>
      <c r="S15" s="11">
        <f t="shared" si="2"/>
        <v>0.6</v>
      </c>
    </row>
    <row r="16" spans="1:19" x14ac:dyDescent="0.35">
      <c r="A16" s="10" t="s">
        <v>7</v>
      </c>
      <c r="B16" s="2">
        <f>-B14*LOG(B14,2)-B15*LOG(B15,2)</f>
        <v>1</v>
      </c>
      <c r="C16" s="2">
        <f>-C15*LOG(C15,2)</f>
        <v>0</v>
      </c>
      <c r="D16" s="2">
        <f>-D15*LOG(D15,2)</f>
        <v>0</v>
      </c>
      <c r="E16" s="2">
        <f>-E14*LOG(E14,2)</f>
        <v>0</v>
      </c>
      <c r="F16" s="2">
        <f t="shared" ref="F16:G16" si="3">-F14*LOG(F14,2)</f>
        <v>0</v>
      </c>
      <c r="G16" s="2">
        <f t="shared" si="3"/>
        <v>0</v>
      </c>
      <c r="H16" s="2">
        <f t="shared" ref="H16:S16" si="4">-H14*LOG(H14,2)-H15*LOG(H15,2)</f>
        <v>1</v>
      </c>
      <c r="I16" s="2">
        <f>-I15*LOG(I15,2)</f>
        <v>0</v>
      </c>
      <c r="J16" s="2">
        <f t="shared" ref="J16" si="5">-J15*LOG(J15,2)</f>
        <v>0</v>
      </c>
      <c r="K16" s="2">
        <f t="shared" ref="K16" si="6">-K14*LOG(K14,2)</f>
        <v>0</v>
      </c>
      <c r="L16" s="2">
        <f t="shared" ref="L16" si="7">-L15*LOG(L15,2)</f>
        <v>0</v>
      </c>
      <c r="M16" s="2">
        <f t="shared" ref="M16" si="8">-M14*LOG(M14,2)</f>
        <v>0</v>
      </c>
      <c r="N16" s="2">
        <f t="shared" si="4"/>
        <v>0.91829583405448956</v>
      </c>
      <c r="O16" s="2">
        <f t="shared" si="4"/>
        <v>1</v>
      </c>
      <c r="P16" s="2">
        <f t="shared" si="4"/>
        <v>1</v>
      </c>
      <c r="Q16" s="2">
        <f t="shared" si="4"/>
        <v>1</v>
      </c>
      <c r="R16" s="2">
        <f t="shared" si="4"/>
        <v>1</v>
      </c>
      <c r="S16" s="11">
        <f t="shared" si="4"/>
        <v>0.97095059445466858</v>
      </c>
    </row>
    <row r="17" spans="1:19" x14ac:dyDescent="0.35">
      <c r="A17" s="10" t="s">
        <v>22</v>
      </c>
      <c r="B17" s="2">
        <f>B13/$D$2</f>
        <v>0.36363636363636365</v>
      </c>
      <c r="C17" s="2">
        <f t="shared" ref="C17:S17" si="9">C13/$D$2</f>
        <v>0.27272727272727271</v>
      </c>
      <c r="D17" s="2">
        <f t="shared" si="9"/>
        <v>9.0909090909090912E-2</v>
      </c>
      <c r="E17" s="2">
        <f t="shared" si="9"/>
        <v>9.0909090909090912E-2</v>
      </c>
      <c r="F17" s="2">
        <f t="shared" si="9"/>
        <v>9.0909090909090912E-2</v>
      </c>
      <c r="G17" s="2">
        <f t="shared" si="9"/>
        <v>9.0909090909090912E-2</v>
      </c>
      <c r="H17" s="2">
        <f>H13/$D$2</f>
        <v>0.36363636363636365</v>
      </c>
      <c r="I17" s="2">
        <f>I13/$D$2</f>
        <v>0.18181818181818182</v>
      </c>
      <c r="J17" s="2">
        <f t="shared" si="9"/>
        <v>9.0909090909090912E-2</v>
      </c>
      <c r="K17" s="2">
        <f t="shared" si="9"/>
        <v>0.18181818181818182</v>
      </c>
      <c r="L17" s="2">
        <f t="shared" si="9"/>
        <v>9.0909090909090912E-2</v>
      </c>
      <c r="M17" s="2">
        <f t="shared" si="9"/>
        <v>9.0909090909090912E-2</v>
      </c>
      <c r="N17" s="2">
        <f t="shared" si="9"/>
        <v>0.27272727272727271</v>
      </c>
      <c r="O17" s="2">
        <f t="shared" si="9"/>
        <v>0.36363636363636365</v>
      </c>
      <c r="P17" s="2">
        <f t="shared" si="9"/>
        <v>0.18181818181818182</v>
      </c>
      <c r="Q17" s="2">
        <f t="shared" si="9"/>
        <v>0.18181818181818182</v>
      </c>
      <c r="R17" s="2">
        <f t="shared" si="9"/>
        <v>0.54545454545454541</v>
      </c>
      <c r="S17" s="11">
        <f t="shared" si="9"/>
        <v>0.45454545454545453</v>
      </c>
    </row>
    <row r="18" spans="1:19" ht="15" thickBot="1" x14ac:dyDescent="0.4">
      <c r="A18" s="6" t="s">
        <v>8</v>
      </c>
      <c r="B18" s="36">
        <f>$G$2-B17*B16-C17*C16-D17*D16-E17*E16-F17*F16-G17*G16</f>
        <v>0.63039384784059282</v>
      </c>
      <c r="C18" s="37"/>
      <c r="D18" s="37"/>
      <c r="E18" s="37"/>
      <c r="F18" s="37"/>
      <c r="G18" s="38"/>
      <c r="H18" s="39">
        <f>$G$2-H17*H16-I17*I16-J17*J16-K17*K16-L17*L16-M17*M16</f>
        <v>0.63039384784059282</v>
      </c>
      <c r="I18" s="40"/>
      <c r="J18" s="40"/>
      <c r="K18" s="40"/>
      <c r="L18" s="40"/>
      <c r="M18" s="41"/>
      <c r="N18" s="36">
        <f>$G$2-N17*N16-O17*O16-P17*P16-Q17*Q16</f>
        <v>1.6313165825732057E-2</v>
      </c>
      <c r="O18" s="37"/>
      <c r="P18" s="37"/>
      <c r="Q18" s="38"/>
      <c r="R18" s="36">
        <f>$G$2-R17*R16-S17*S16</f>
        <v>7.2344867248344547E-3</v>
      </c>
      <c r="S18" s="42"/>
    </row>
    <row r="19" spans="1:19" ht="15" thickBot="1" x14ac:dyDescent="0.4"/>
    <row r="20" spans="1:19" x14ac:dyDescent="0.35">
      <c r="A20" s="3"/>
      <c r="B20" s="4" t="s">
        <v>28</v>
      </c>
      <c r="C20" s="4" t="s">
        <v>29</v>
      </c>
      <c r="D20" s="4" t="s">
        <v>9</v>
      </c>
      <c r="E20" s="4" t="s">
        <v>30</v>
      </c>
      <c r="F20" s="4" t="s">
        <v>31</v>
      </c>
      <c r="G20" s="5" t="s">
        <v>7</v>
      </c>
    </row>
    <row r="21" spans="1:19" ht="15" thickBot="1" x14ac:dyDescent="0.4">
      <c r="A21" s="6" t="s">
        <v>55</v>
      </c>
      <c r="B21" s="7">
        <v>2</v>
      </c>
      <c r="C21" s="7">
        <v>2</v>
      </c>
      <c r="D21" s="7">
        <v>4</v>
      </c>
      <c r="E21" s="7">
        <f>B21/D21</f>
        <v>0.5</v>
      </c>
      <c r="F21" s="7">
        <f>C21/D21</f>
        <v>0.5</v>
      </c>
      <c r="G21" s="8">
        <f>-E21*LOG(E21,2) - F21*LOG(F21,2)</f>
        <v>1</v>
      </c>
    </row>
    <row r="23" spans="1:19" x14ac:dyDescent="0.35">
      <c r="A23" s="2"/>
      <c r="B23" s="27" t="s">
        <v>56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9" x14ac:dyDescent="0.35">
      <c r="A24" s="2"/>
      <c r="B24" s="27" t="s">
        <v>32</v>
      </c>
      <c r="C24" s="27"/>
      <c r="D24" s="27"/>
      <c r="E24" s="27"/>
      <c r="F24" s="27"/>
      <c r="G24" s="27"/>
      <c r="H24" s="27" t="s">
        <v>34</v>
      </c>
      <c r="I24" s="27"/>
      <c r="J24" s="27"/>
      <c r="K24" s="27"/>
      <c r="L24" s="27" t="s">
        <v>35</v>
      </c>
      <c r="M24" s="27"/>
    </row>
    <row r="25" spans="1:19" x14ac:dyDescent="0.35">
      <c r="A25" s="2"/>
      <c r="B25" s="2" t="s">
        <v>45</v>
      </c>
      <c r="C25" s="2" t="s">
        <v>40</v>
      </c>
      <c r="D25" s="2" t="s">
        <v>41</v>
      </c>
      <c r="E25" s="2" t="s">
        <v>42</v>
      </c>
      <c r="F25" s="2" t="s">
        <v>43</v>
      </c>
      <c r="G25" s="2" t="s">
        <v>44</v>
      </c>
      <c r="H25" s="2" t="s">
        <v>47</v>
      </c>
      <c r="I25" s="2" t="s">
        <v>48</v>
      </c>
      <c r="J25" s="2" t="s">
        <v>49</v>
      </c>
      <c r="K25" s="2" t="s">
        <v>50</v>
      </c>
      <c r="L25" s="2" t="s">
        <v>51</v>
      </c>
      <c r="M25" s="2" t="s">
        <v>52</v>
      </c>
    </row>
    <row r="26" spans="1:19" x14ac:dyDescent="0.35">
      <c r="A26" s="2" t="s">
        <v>53</v>
      </c>
      <c r="B26" s="2">
        <v>1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v>2</v>
      </c>
    </row>
    <row r="27" spans="1:19" x14ac:dyDescent="0.35">
      <c r="A27" s="2" t="s">
        <v>54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1</v>
      </c>
      <c r="M27" s="2">
        <v>1</v>
      </c>
    </row>
    <row r="28" spans="1:19" x14ac:dyDescent="0.35">
      <c r="A28" s="2" t="s">
        <v>9</v>
      </c>
      <c r="B28" s="2">
        <f>SUM(B26:B27)</f>
        <v>1</v>
      </c>
      <c r="C28" s="2">
        <f t="shared" ref="C28:H28" si="10">SUM(C26:C27)</f>
        <v>1</v>
      </c>
      <c r="D28" s="2">
        <f t="shared" si="10"/>
        <v>1</v>
      </c>
      <c r="E28" s="2">
        <f t="shared" si="10"/>
        <v>0</v>
      </c>
      <c r="F28" s="2">
        <f t="shared" si="10"/>
        <v>1</v>
      </c>
      <c r="G28" s="2">
        <f t="shared" si="10"/>
        <v>0</v>
      </c>
      <c r="H28" s="2">
        <f t="shared" si="10"/>
        <v>1</v>
      </c>
      <c r="I28" s="2">
        <f t="shared" ref="I28" si="11">SUM(I26:I27)</f>
        <v>2</v>
      </c>
      <c r="J28" s="2">
        <f t="shared" ref="J28" si="12">SUM(J26:J27)</f>
        <v>1</v>
      </c>
      <c r="K28" s="2">
        <f t="shared" ref="K28:K30" si="13">SUM(K26:K27)</f>
        <v>0</v>
      </c>
      <c r="L28" s="2">
        <v>1</v>
      </c>
      <c r="M28" s="2">
        <v>3</v>
      </c>
    </row>
    <row r="29" spans="1:19" x14ac:dyDescent="0.35">
      <c r="A29" s="2" t="s">
        <v>30</v>
      </c>
      <c r="B29" s="2">
        <f>B26/B28</f>
        <v>1</v>
      </c>
      <c r="C29" s="2">
        <f t="shared" ref="C29:F29" si="14">C26/C28</f>
        <v>0</v>
      </c>
      <c r="D29" s="2">
        <f t="shared" si="14"/>
        <v>0</v>
      </c>
      <c r="E29" s="2">
        <v>0</v>
      </c>
      <c r="F29" s="2">
        <f t="shared" si="14"/>
        <v>1</v>
      </c>
      <c r="G29" s="2">
        <v>0</v>
      </c>
      <c r="H29" s="2">
        <f>H26/H28</f>
        <v>1</v>
      </c>
      <c r="I29" s="2">
        <f t="shared" ref="I29:M29" si="15">I26/I28</f>
        <v>0</v>
      </c>
      <c r="J29" s="2">
        <f t="shared" si="15"/>
        <v>1</v>
      </c>
      <c r="K29" s="2">
        <v>0</v>
      </c>
      <c r="L29" s="2">
        <f t="shared" si="15"/>
        <v>0</v>
      </c>
      <c r="M29" s="2">
        <f t="shared" si="15"/>
        <v>0.66666666666666663</v>
      </c>
    </row>
    <row r="30" spans="1:19" x14ac:dyDescent="0.35">
      <c r="A30" s="2" t="s">
        <v>31</v>
      </c>
      <c r="B30" s="2">
        <f>B27/B28</f>
        <v>0</v>
      </c>
      <c r="C30" s="2">
        <f t="shared" ref="C30:F30" si="16">C27/C28</f>
        <v>1</v>
      </c>
      <c r="D30" s="2">
        <f t="shared" si="16"/>
        <v>1</v>
      </c>
      <c r="E30" s="2">
        <v>0</v>
      </c>
      <c r="F30" s="2">
        <f t="shared" si="16"/>
        <v>0</v>
      </c>
      <c r="G30" s="2">
        <v>0</v>
      </c>
      <c r="H30" s="2">
        <f>H27/H28</f>
        <v>0</v>
      </c>
      <c r="I30" s="2">
        <f t="shared" ref="I30:L30" si="17">I27/I28</f>
        <v>1</v>
      </c>
      <c r="J30" s="2">
        <f t="shared" si="17"/>
        <v>0</v>
      </c>
      <c r="K30" s="2">
        <f t="shared" si="13"/>
        <v>0</v>
      </c>
      <c r="L30" s="2">
        <f t="shared" si="17"/>
        <v>1</v>
      </c>
      <c r="M30" s="2">
        <f>M27/M28</f>
        <v>0.33333333333333331</v>
      </c>
    </row>
    <row r="31" spans="1:19" x14ac:dyDescent="0.35">
      <c r="A31" s="2" t="s">
        <v>7</v>
      </c>
      <c r="B31" s="2">
        <f>-B29*LOG(B29,2)</f>
        <v>0</v>
      </c>
      <c r="C31" s="2">
        <f>-C30*LOG(C30,2)</f>
        <v>0</v>
      </c>
      <c r="D31" s="2">
        <f t="shared" ref="D31" si="18">-D30*LOG(D30,2)</f>
        <v>0</v>
      </c>
      <c r="E31" s="2">
        <v>0</v>
      </c>
      <c r="F31" s="2">
        <f t="shared" ref="F31" si="19">-F29*LOG(F29,2)</f>
        <v>0</v>
      </c>
      <c r="G31" s="2">
        <v>0</v>
      </c>
      <c r="H31" s="2">
        <f>-H29*LOG(H29,2)</f>
        <v>0</v>
      </c>
      <c r="I31" s="2">
        <f>-I30*LOG(I30,2)</f>
        <v>0</v>
      </c>
      <c r="J31" s="2">
        <f>-J29*LOG(J29,2)</f>
        <v>0</v>
      </c>
      <c r="K31" s="2">
        <v>0</v>
      </c>
      <c r="L31" s="2">
        <f>-L30*LOG(L30,2)</f>
        <v>0</v>
      </c>
      <c r="M31" s="2">
        <f>-M29*LOG(M29,2)-M30*LOG(M30,2)</f>
        <v>0.91829583405448956</v>
      </c>
    </row>
    <row r="32" spans="1:19" x14ac:dyDescent="0.35">
      <c r="A32" s="2" t="s">
        <v>22</v>
      </c>
      <c r="B32" s="2">
        <f>B28/$D$21</f>
        <v>0.25</v>
      </c>
      <c r="C32" s="2">
        <f t="shared" ref="C32:G32" si="20">C28/$D$21</f>
        <v>0.25</v>
      </c>
      <c r="D32" s="2">
        <f t="shared" si="20"/>
        <v>0.25</v>
      </c>
      <c r="E32" s="2">
        <f t="shared" si="20"/>
        <v>0</v>
      </c>
      <c r="F32" s="2">
        <f t="shared" si="20"/>
        <v>0.25</v>
      </c>
      <c r="G32" s="2">
        <f t="shared" si="20"/>
        <v>0</v>
      </c>
      <c r="H32" s="2">
        <f>H28/$D$21</f>
        <v>0.25</v>
      </c>
      <c r="I32" s="2">
        <f t="shared" ref="I32:M32" si="21">I28/$D$21</f>
        <v>0.5</v>
      </c>
      <c r="J32" s="2">
        <f t="shared" si="21"/>
        <v>0.25</v>
      </c>
      <c r="K32" s="2">
        <v>0</v>
      </c>
      <c r="L32" s="2">
        <f t="shared" si="21"/>
        <v>0.25</v>
      </c>
      <c r="M32" s="2">
        <f t="shared" si="21"/>
        <v>0.75</v>
      </c>
    </row>
    <row r="33" spans="1:13" x14ac:dyDescent="0.35">
      <c r="A33" s="2" t="s">
        <v>8</v>
      </c>
      <c r="B33" s="33">
        <f>G21</f>
        <v>1</v>
      </c>
      <c r="C33" s="34"/>
      <c r="D33" s="34"/>
      <c r="E33" s="34"/>
      <c r="F33" s="34"/>
      <c r="G33" s="35"/>
      <c r="H33" s="44">
        <f>G21</f>
        <v>1</v>
      </c>
      <c r="I33" s="45"/>
      <c r="J33" s="45"/>
      <c r="K33" s="46"/>
      <c r="L33" s="31">
        <f>G21-M32*M31</f>
        <v>0.31127812445913283</v>
      </c>
      <c r="M33" s="32"/>
    </row>
  </sheetData>
  <mergeCells count="19">
    <mergeCell ref="B9:G9"/>
    <mergeCell ref="H9:M9"/>
    <mergeCell ref="N9:Q9"/>
    <mergeCell ref="R9:S9"/>
    <mergeCell ref="A4:XFD4"/>
    <mergeCell ref="A5:XFD5"/>
    <mergeCell ref="A6:XFD6"/>
    <mergeCell ref="A7:XFD7"/>
    <mergeCell ref="N18:Q18"/>
    <mergeCell ref="R18:S18"/>
    <mergeCell ref="B24:G24"/>
    <mergeCell ref="H24:K24"/>
    <mergeCell ref="L24:M24"/>
    <mergeCell ref="B23:M23"/>
    <mergeCell ref="B33:G33"/>
    <mergeCell ref="H33:K33"/>
    <mergeCell ref="L33:M33"/>
    <mergeCell ref="B18:G18"/>
    <mergeCell ref="H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cau4</vt:lpstr>
      <vt:lpstr>cau3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Đặng Vũ Phương Uyên</cp:lastModifiedBy>
  <dcterms:created xsi:type="dcterms:W3CDTF">2022-03-26T06:06:23Z</dcterms:created>
  <dcterms:modified xsi:type="dcterms:W3CDTF">2022-03-29T14:30:11Z</dcterms:modified>
</cp:coreProperties>
</file>