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UFRN\Futuros Projetos e Ferramentas\"/>
    </mc:Choice>
  </mc:AlternateContent>
  <xr:revisionPtr revIDLastSave="0" documentId="13_ncr:1_{772A2A0F-83B5-4F1A-9D51-33E3F0CCBC34}" xr6:coauthVersionLast="47" xr6:coauthVersionMax="47" xr10:uidLastSave="{00000000-0000-0000-0000-000000000000}"/>
  <bookViews>
    <workbookView xWindow="-120" yWindow="-120" windowWidth="20640" windowHeight="11160" tabRatio="688" activeTab="4" xr2:uid="{A09A89DD-F3B2-4904-B1E0-978D9E94DE1B}"/>
  </bookViews>
  <sheets>
    <sheet name="Números Aleatórios" sheetId="1" r:id="rId1"/>
    <sheet name="Vendas" sheetId="2" r:id="rId2"/>
    <sheet name="Indústria VP" sheetId="3" r:id="rId3"/>
    <sheet name="Histograma" sheetId="5" r:id="rId4"/>
    <sheet name="Exercício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4" i="6" l="1"/>
  <c r="G73" i="6"/>
  <c r="D30" i="6" l="1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H6" i="6"/>
  <c r="H7" i="6" s="1"/>
  <c r="H8" i="6" s="1"/>
  <c r="E30" i="6" l="1"/>
  <c r="F30" i="6" s="1"/>
  <c r="D60" i="6"/>
  <c r="G30" i="6" l="1"/>
  <c r="H30" i="6" s="1"/>
  <c r="I30" i="6" s="1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J30" i="6" l="1"/>
  <c r="B31" i="6" s="1"/>
  <c r="C31" i="6" s="1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16" i="3"/>
  <c r="J32" i="3"/>
  <c r="J33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C62" i="3"/>
  <c r="D62" i="3"/>
  <c r="E62" i="3"/>
  <c r="C63" i="3"/>
  <c r="D63" i="3"/>
  <c r="E63" i="3"/>
  <c r="C64" i="3"/>
  <c r="D64" i="3"/>
  <c r="E64" i="3"/>
  <c r="C65" i="3"/>
  <c r="D65" i="3"/>
  <c r="E65" i="3"/>
  <c r="C66" i="3"/>
  <c r="D66" i="3"/>
  <c r="E66" i="3"/>
  <c r="C67" i="3"/>
  <c r="D67" i="3"/>
  <c r="E67" i="3"/>
  <c r="C68" i="3"/>
  <c r="D68" i="3"/>
  <c r="E68" i="3"/>
  <c r="C69" i="3"/>
  <c r="D69" i="3"/>
  <c r="E69" i="3"/>
  <c r="C70" i="3"/>
  <c r="D70" i="3"/>
  <c r="E70" i="3"/>
  <c r="C71" i="3"/>
  <c r="D71" i="3"/>
  <c r="E71" i="3"/>
  <c r="C72" i="3"/>
  <c r="D72" i="3"/>
  <c r="E72" i="3"/>
  <c r="C73" i="3"/>
  <c r="D73" i="3"/>
  <c r="E73" i="3"/>
  <c r="C74" i="3"/>
  <c r="D74" i="3"/>
  <c r="E74" i="3"/>
  <c r="C75" i="3"/>
  <c r="D75" i="3"/>
  <c r="E75" i="3"/>
  <c r="C76" i="3"/>
  <c r="D76" i="3"/>
  <c r="E76" i="3"/>
  <c r="C77" i="3"/>
  <c r="D77" i="3"/>
  <c r="E77" i="3"/>
  <c r="C78" i="3"/>
  <c r="D78" i="3"/>
  <c r="E78" i="3"/>
  <c r="C79" i="3"/>
  <c r="D79" i="3"/>
  <c r="E79" i="3"/>
  <c r="C80" i="3"/>
  <c r="D80" i="3"/>
  <c r="E80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C87" i="3"/>
  <c r="D87" i="3"/>
  <c r="E87" i="3"/>
  <c r="C88" i="3"/>
  <c r="D88" i="3"/>
  <c r="E88" i="3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C94" i="3"/>
  <c r="D94" i="3"/>
  <c r="E94" i="3"/>
  <c r="C95" i="3"/>
  <c r="D95" i="3"/>
  <c r="E95" i="3"/>
  <c r="C96" i="3"/>
  <c r="D96" i="3"/>
  <c r="E96" i="3"/>
  <c r="C97" i="3"/>
  <c r="D97" i="3"/>
  <c r="E97" i="3"/>
  <c r="C98" i="3"/>
  <c r="D98" i="3"/>
  <c r="E98" i="3"/>
  <c r="C99" i="3"/>
  <c r="D99" i="3"/>
  <c r="E99" i="3"/>
  <c r="C100" i="3"/>
  <c r="D100" i="3"/>
  <c r="E100" i="3"/>
  <c r="C101" i="3"/>
  <c r="D101" i="3"/>
  <c r="E101" i="3"/>
  <c r="C102" i="3"/>
  <c r="D102" i="3"/>
  <c r="E102" i="3"/>
  <c r="C103" i="3"/>
  <c r="D103" i="3"/>
  <c r="E103" i="3"/>
  <c r="C104" i="3"/>
  <c r="D104" i="3"/>
  <c r="E104" i="3"/>
  <c r="C105" i="3"/>
  <c r="D105" i="3"/>
  <c r="E105" i="3"/>
  <c r="C106" i="3"/>
  <c r="D106" i="3"/>
  <c r="E106" i="3"/>
  <c r="C107" i="3"/>
  <c r="D107" i="3"/>
  <c r="E107" i="3"/>
  <c r="C108" i="3"/>
  <c r="D108" i="3"/>
  <c r="E108" i="3"/>
  <c r="C109" i="3"/>
  <c r="D109" i="3"/>
  <c r="E109" i="3"/>
  <c r="C110" i="3"/>
  <c r="D110" i="3"/>
  <c r="E110" i="3"/>
  <c r="C111" i="3"/>
  <c r="D111" i="3"/>
  <c r="E111" i="3"/>
  <c r="C112" i="3"/>
  <c r="D112" i="3"/>
  <c r="E112" i="3"/>
  <c r="C113" i="3"/>
  <c r="D113" i="3"/>
  <c r="E113" i="3"/>
  <c r="C114" i="3"/>
  <c r="D114" i="3"/>
  <c r="E114" i="3"/>
  <c r="C115" i="3"/>
  <c r="D115" i="3"/>
  <c r="E115" i="3"/>
  <c r="C116" i="3"/>
  <c r="D116" i="3"/>
  <c r="E116" i="3"/>
  <c r="C117" i="3"/>
  <c r="D117" i="3"/>
  <c r="E117" i="3"/>
  <c r="C118" i="3"/>
  <c r="D118" i="3"/>
  <c r="E118" i="3"/>
  <c r="C119" i="3"/>
  <c r="D119" i="3"/>
  <c r="E119" i="3"/>
  <c r="C120" i="3"/>
  <c r="D120" i="3"/>
  <c r="E120" i="3"/>
  <c r="C121" i="3"/>
  <c r="D121" i="3"/>
  <c r="E121" i="3"/>
  <c r="C122" i="3"/>
  <c r="D122" i="3"/>
  <c r="E122" i="3"/>
  <c r="C123" i="3"/>
  <c r="D123" i="3"/>
  <c r="E123" i="3"/>
  <c r="C124" i="3"/>
  <c r="D124" i="3"/>
  <c r="E124" i="3"/>
  <c r="C125" i="3"/>
  <c r="D125" i="3"/>
  <c r="E125" i="3"/>
  <c r="C126" i="3"/>
  <c r="D126" i="3"/>
  <c r="E126" i="3"/>
  <c r="C127" i="3"/>
  <c r="D127" i="3"/>
  <c r="E127" i="3"/>
  <c r="C128" i="3"/>
  <c r="D128" i="3"/>
  <c r="E128" i="3"/>
  <c r="C129" i="3"/>
  <c r="D129" i="3"/>
  <c r="E129" i="3"/>
  <c r="C130" i="3"/>
  <c r="D130" i="3"/>
  <c r="E130" i="3"/>
  <c r="C131" i="3"/>
  <c r="D131" i="3"/>
  <c r="E131" i="3"/>
  <c r="C132" i="3"/>
  <c r="D132" i="3"/>
  <c r="E132" i="3"/>
  <c r="C133" i="3"/>
  <c r="D133" i="3"/>
  <c r="E133" i="3"/>
  <c r="C134" i="3"/>
  <c r="D134" i="3"/>
  <c r="E134" i="3"/>
  <c r="C135" i="3"/>
  <c r="D135" i="3"/>
  <c r="E135" i="3"/>
  <c r="C136" i="3"/>
  <c r="D136" i="3"/>
  <c r="E136" i="3"/>
  <c r="C137" i="3"/>
  <c r="D137" i="3"/>
  <c r="E137" i="3"/>
  <c r="C138" i="3"/>
  <c r="D138" i="3"/>
  <c r="E138" i="3"/>
  <c r="C139" i="3"/>
  <c r="D139" i="3"/>
  <c r="E139" i="3"/>
  <c r="C140" i="3"/>
  <c r="D140" i="3"/>
  <c r="E140" i="3"/>
  <c r="C141" i="3"/>
  <c r="D141" i="3"/>
  <c r="E141" i="3"/>
  <c r="C142" i="3"/>
  <c r="D142" i="3"/>
  <c r="E142" i="3"/>
  <c r="C143" i="3"/>
  <c r="D143" i="3"/>
  <c r="E143" i="3"/>
  <c r="C144" i="3"/>
  <c r="D144" i="3"/>
  <c r="E144" i="3"/>
  <c r="C145" i="3"/>
  <c r="D145" i="3"/>
  <c r="E145" i="3"/>
  <c r="C146" i="3"/>
  <c r="D146" i="3"/>
  <c r="E146" i="3"/>
  <c r="C147" i="3"/>
  <c r="D147" i="3"/>
  <c r="E147" i="3"/>
  <c r="C148" i="3"/>
  <c r="D148" i="3"/>
  <c r="E148" i="3"/>
  <c r="C149" i="3"/>
  <c r="D149" i="3"/>
  <c r="E149" i="3"/>
  <c r="C150" i="3"/>
  <c r="D150" i="3"/>
  <c r="E150" i="3"/>
  <c r="C151" i="3"/>
  <c r="D151" i="3"/>
  <c r="E151" i="3"/>
  <c r="C152" i="3"/>
  <c r="D152" i="3"/>
  <c r="E152" i="3"/>
  <c r="C153" i="3"/>
  <c r="D153" i="3"/>
  <c r="E153" i="3"/>
  <c r="C154" i="3"/>
  <c r="D154" i="3"/>
  <c r="E154" i="3"/>
  <c r="C155" i="3"/>
  <c r="D155" i="3"/>
  <c r="E155" i="3"/>
  <c r="C156" i="3"/>
  <c r="D156" i="3"/>
  <c r="E156" i="3"/>
  <c r="C157" i="3"/>
  <c r="D157" i="3"/>
  <c r="E157" i="3"/>
  <c r="C158" i="3"/>
  <c r="D158" i="3"/>
  <c r="E158" i="3"/>
  <c r="C159" i="3"/>
  <c r="D159" i="3"/>
  <c r="E159" i="3"/>
  <c r="C160" i="3"/>
  <c r="D160" i="3"/>
  <c r="E160" i="3"/>
  <c r="C161" i="3"/>
  <c r="D161" i="3"/>
  <c r="E161" i="3"/>
  <c r="C162" i="3"/>
  <c r="D162" i="3"/>
  <c r="E162" i="3"/>
  <c r="C163" i="3"/>
  <c r="D163" i="3"/>
  <c r="E163" i="3"/>
  <c r="C164" i="3"/>
  <c r="D164" i="3"/>
  <c r="E164" i="3"/>
  <c r="C165" i="3"/>
  <c r="D165" i="3"/>
  <c r="E165" i="3"/>
  <c r="C166" i="3"/>
  <c r="D166" i="3"/>
  <c r="E166" i="3"/>
  <c r="C167" i="3"/>
  <c r="D167" i="3"/>
  <c r="E167" i="3"/>
  <c r="C168" i="3"/>
  <c r="D168" i="3"/>
  <c r="E168" i="3"/>
  <c r="C169" i="3"/>
  <c r="D169" i="3"/>
  <c r="E169" i="3"/>
  <c r="C170" i="3"/>
  <c r="D170" i="3"/>
  <c r="E170" i="3"/>
  <c r="C171" i="3"/>
  <c r="D171" i="3"/>
  <c r="E171" i="3"/>
  <c r="C172" i="3"/>
  <c r="D172" i="3"/>
  <c r="E172" i="3"/>
  <c r="C173" i="3"/>
  <c r="D173" i="3"/>
  <c r="E173" i="3"/>
  <c r="C174" i="3"/>
  <c r="D174" i="3"/>
  <c r="E174" i="3"/>
  <c r="C175" i="3"/>
  <c r="D175" i="3"/>
  <c r="E175" i="3"/>
  <c r="C176" i="3"/>
  <c r="D176" i="3"/>
  <c r="E176" i="3"/>
  <c r="C177" i="3"/>
  <c r="D177" i="3"/>
  <c r="E177" i="3"/>
  <c r="C178" i="3"/>
  <c r="D178" i="3"/>
  <c r="E178" i="3"/>
  <c r="C179" i="3"/>
  <c r="D179" i="3"/>
  <c r="E179" i="3"/>
  <c r="C180" i="3"/>
  <c r="D180" i="3"/>
  <c r="E180" i="3"/>
  <c r="C181" i="3"/>
  <c r="D181" i="3"/>
  <c r="E181" i="3"/>
  <c r="C182" i="3"/>
  <c r="D182" i="3"/>
  <c r="E182" i="3"/>
  <c r="C183" i="3"/>
  <c r="D183" i="3"/>
  <c r="E183" i="3"/>
  <c r="C184" i="3"/>
  <c r="D184" i="3"/>
  <c r="E184" i="3"/>
  <c r="C185" i="3"/>
  <c r="D185" i="3"/>
  <c r="E185" i="3"/>
  <c r="C186" i="3"/>
  <c r="D186" i="3"/>
  <c r="E186" i="3"/>
  <c r="C187" i="3"/>
  <c r="D187" i="3"/>
  <c r="E187" i="3"/>
  <c r="C188" i="3"/>
  <c r="D188" i="3"/>
  <c r="E188" i="3"/>
  <c r="C189" i="3"/>
  <c r="D189" i="3"/>
  <c r="E189" i="3"/>
  <c r="C190" i="3"/>
  <c r="D190" i="3"/>
  <c r="E190" i="3"/>
  <c r="C191" i="3"/>
  <c r="D191" i="3"/>
  <c r="E191" i="3"/>
  <c r="C192" i="3"/>
  <c r="D192" i="3"/>
  <c r="E192" i="3"/>
  <c r="C193" i="3"/>
  <c r="D193" i="3"/>
  <c r="E193" i="3"/>
  <c r="C194" i="3"/>
  <c r="D194" i="3"/>
  <c r="E194" i="3"/>
  <c r="C195" i="3"/>
  <c r="D195" i="3"/>
  <c r="E195" i="3"/>
  <c r="C196" i="3"/>
  <c r="D196" i="3"/>
  <c r="E196" i="3"/>
  <c r="C197" i="3"/>
  <c r="D197" i="3"/>
  <c r="E197" i="3"/>
  <c r="C198" i="3"/>
  <c r="D198" i="3"/>
  <c r="E198" i="3"/>
  <c r="C199" i="3"/>
  <c r="D199" i="3"/>
  <c r="E199" i="3"/>
  <c r="C200" i="3"/>
  <c r="D200" i="3"/>
  <c r="E200" i="3"/>
  <c r="C201" i="3"/>
  <c r="D201" i="3"/>
  <c r="E201" i="3"/>
  <c r="C202" i="3"/>
  <c r="D202" i="3"/>
  <c r="E202" i="3"/>
  <c r="C203" i="3"/>
  <c r="D203" i="3"/>
  <c r="E203" i="3"/>
  <c r="C204" i="3"/>
  <c r="D204" i="3"/>
  <c r="E204" i="3"/>
  <c r="C205" i="3"/>
  <c r="D205" i="3"/>
  <c r="E205" i="3"/>
  <c r="C206" i="3"/>
  <c r="D206" i="3"/>
  <c r="E206" i="3"/>
  <c r="C207" i="3"/>
  <c r="D207" i="3"/>
  <c r="E207" i="3"/>
  <c r="C208" i="3"/>
  <c r="D208" i="3"/>
  <c r="E208" i="3"/>
  <c r="C209" i="3"/>
  <c r="D209" i="3"/>
  <c r="E209" i="3"/>
  <c r="C210" i="3"/>
  <c r="D210" i="3"/>
  <c r="E210" i="3"/>
  <c r="C211" i="3"/>
  <c r="D211" i="3"/>
  <c r="E211" i="3"/>
  <c r="C212" i="3"/>
  <c r="D212" i="3"/>
  <c r="E212" i="3"/>
  <c r="C213" i="3"/>
  <c r="D213" i="3"/>
  <c r="E213" i="3"/>
  <c r="C214" i="3"/>
  <c r="D214" i="3"/>
  <c r="E214" i="3"/>
  <c r="C215" i="3"/>
  <c r="D215" i="3"/>
  <c r="E215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17" i="3"/>
  <c r="D17" i="3"/>
  <c r="E17" i="3"/>
  <c r="C18" i="3"/>
  <c r="D18" i="3"/>
  <c r="E18" i="3"/>
  <c r="C19" i="3"/>
  <c r="D19" i="3"/>
  <c r="E19" i="3"/>
  <c r="D16" i="3"/>
  <c r="C16" i="3"/>
  <c r="E16" i="3"/>
  <c r="E31" i="6" l="1"/>
  <c r="G31" i="6" s="1"/>
  <c r="H31" i="6" s="1"/>
  <c r="I31" i="6" s="1"/>
  <c r="J31" i="6" s="1"/>
  <c r="B32" i="6" s="1"/>
  <c r="G215" i="3"/>
  <c r="G211" i="3"/>
  <c r="G207" i="3"/>
  <c r="G203" i="3"/>
  <c r="G199" i="3"/>
  <c r="G195" i="3"/>
  <c r="G191" i="3"/>
  <c r="G187" i="3"/>
  <c r="G183" i="3"/>
  <c r="G179" i="3"/>
  <c r="G175" i="3"/>
  <c r="G171" i="3"/>
  <c r="G167" i="3"/>
  <c r="G163" i="3"/>
  <c r="G159" i="3"/>
  <c r="G155" i="3"/>
  <c r="G151" i="3"/>
  <c r="G147" i="3"/>
  <c r="G143" i="3"/>
  <c r="G139" i="3"/>
  <c r="G135" i="3"/>
  <c r="G131" i="3"/>
  <c r="G127" i="3"/>
  <c r="G123" i="3"/>
  <c r="G119" i="3"/>
  <c r="G115" i="3"/>
  <c r="G111" i="3"/>
  <c r="G214" i="3"/>
  <c r="G210" i="3"/>
  <c r="G206" i="3"/>
  <c r="G202" i="3"/>
  <c r="G198" i="3"/>
  <c r="G194" i="3"/>
  <c r="G190" i="3"/>
  <c r="G212" i="3"/>
  <c r="G208" i="3"/>
  <c r="G204" i="3"/>
  <c r="G200" i="3"/>
  <c r="G196" i="3"/>
  <c r="G192" i="3"/>
  <c r="G188" i="3"/>
  <c r="G184" i="3"/>
  <c r="G180" i="3"/>
  <c r="G176" i="3"/>
  <c r="G172" i="3"/>
  <c r="G168" i="3"/>
  <c r="G164" i="3"/>
  <c r="G160" i="3"/>
  <c r="G156" i="3"/>
  <c r="G152" i="3"/>
  <c r="G148" i="3"/>
  <c r="G144" i="3"/>
  <c r="G140" i="3"/>
  <c r="G136" i="3"/>
  <c r="G132" i="3"/>
  <c r="G128" i="3"/>
  <c r="G124" i="3"/>
  <c r="G120" i="3"/>
  <c r="G116" i="3"/>
  <c r="G112" i="3"/>
  <c r="G213" i="3"/>
  <c r="G209" i="3"/>
  <c r="G205" i="3"/>
  <c r="G201" i="3"/>
  <c r="G197" i="3"/>
  <c r="G193" i="3"/>
  <c r="G189" i="3"/>
  <c r="G185" i="3"/>
  <c r="G181" i="3"/>
  <c r="G177" i="3"/>
  <c r="G173" i="3"/>
  <c r="G169" i="3"/>
  <c r="G165" i="3"/>
  <c r="G161" i="3"/>
  <c r="G157" i="3"/>
  <c r="G153" i="3"/>
  <c r="G149" i="3"/>
  <c r="G145" i="3"/>
  <c r="G141" i="3"/>
  <c r="G137" i="3"/>
  <c r="G133" i="3"/>
  <c r="G129" i="3"/>
  <c r="G125" i="3"/>
  <c r="G121" i="3"/>
  <c r="G117" i="3"/>
  <c r="G113" i="3"/>
  <c r="G186" i="3"/>
  <c r="G182" i="3"/>
  <c r="G178" i="3"/>
  <c r="G174" i="3"/>
  <c r="G170" i="3"/>
  <c r="G166" i="3"/>
  <c r="G162" i="3"/>
  <c r="G158" i="3"/>
  <c r="G154" i="3"/>
  <c r="G150" i="3"/>
  <c r="G146" i="3"/>
  <c r="G142" i="3"/>
  <c r="G138" i="3"/>
  <c r="G134" i="3"/>
  <c r="G130" i="3"/>
  <c r="G126" i="3"/>
  <c r="G122" i="3"/>
  <c r="G118" i="3"/>
  <c r="G114" i="3"/>
  <c r="G110" i="3"/>
  <c r="G103" i="3"/>
  <c r="G99" i="3"/>
  <c r="G87" i="3"/>
  <c r="G83" i="3"/>
  <c r="G75" i="3"/>
  <c r="G67" i="3"/>
  <c r="G51" i="3"/>
  <c r="G43" i="3"/>
  <c r="G39" i="3"/>
  <c r="G35" i="3"/>
  <c r="G31" i="3"/>
  <c r="G107" i="3"/>
  <c r="G95" i="3"/>
  <c r="G91" i="3"/>
  <c r="G79" i="3"/>
  <c r="G71" i="3"/>
  <c r="G63" i="3"/>
  <c r="G59" i="3"/>
  <c r="G55" i="3"/>
  <c r="G47" i="3"/>
  <c r="G27" i="3"/>
  <c r="G108" i="3"/>
  <c r="G104" i="3"/>
  <c r="G100" i="3"/>
  <c r="G96" i="3"/>
  <c r="G92" i="3"/>
  <c r="G88" i="3"/>
  <c r="G84" i="3"/>
  <c r="G80" i="3"/>
  <c r="G76" i="3"/>
  <c r="G72" i="3"/>
  <c r="G68" i="3"/>
  <c r="G64" i="3"/>
  <c r="G60" i="3"/>
  <c r="G56" i="3"/>
  <c r="G52" i="3"/>
  <c r="G48" i="3"/>
  <c r="G44" i="3"/>
  <c r="G40" i="3"/>
  <c r="G36" i="3"/>
  <c r="G32" i="3"/>
  <c r="G28" i="3"/>
  <c r="G109" i="3"/>
  <c r="G105" i="3"/>
  <c r="G101" i="3"/>
  <c r="G97" i="3"/>
  <c r="G93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106" i="3"/>
  <c r="G102" i="3"/>
  <c r="G98" i="3"/>
  <c r="G94" i="3"/>
  <c r="G90" i="3"/>
  <c r="G86" i="3"/>
  <c r="G82" i="3"/>
  <c r="G78" i="3"/>
  <c r="G74" i="3"/>
  <c r="G70" i="3"/>
  <c r="G66" i="3"/>
  <c r="G62" i="3"/>
  <c r="G58" i="3"/>
  <c r="G54" i="3"/>
  <c r="G50" i="3"/>
  <c r="G46" i="3"/>
  <c r="G42" i="3"/>
  <c r="G38" i="3"/>
  <c r="G34" i="3"/>
  <c r="G30" i="3"/>
  <c r="G26" i="3"/>
  <c r="G22" i="3"/>
  <c r="G25" i="3"/>
  <c r="G21" i="3"/>
  <c r="G23" i="3"/>
  <c r="G24" i="3"/>
  <c r="G20" i="3"/>
  <c r="G17" i="3"/>
  <c r="G18" i="3"/>
  <c r="G19" i="3"/>
  <c r="G16" i="3"/>
  <c r="F31" i="6" l="1"/>
  <c r="C32" i="6" s="1"/>
  <c r="E32" i="6" s="1"/>
  <c r="G32" i="6" s="1"/>
  <c r="H32" i="6" s="1"/>
  <c r="G216" i="3"/>
  <c r="F32" i="6" l="1"/>
  <c r="I32" i="6"/>
  <c r="J32" i="6" s="1"/>
  <c r="C12" i="1"/>
  <c r="C13" i="1"/>
  <c r="C14" i="1"/>
  <c r="C15" i="1"/>
  <c r="C11" i="1"/>
  <c r="B33" i="6" l="1"/>
  <c r="C33" i="6" l="1"/>
  <c r="E33" i="6" l="1"/>
  <c r="G33" i="6" s="1"/>
  <c r="H33" i="6" s="1"/>
  <c r="I33" i="6" s="1"/>
  <c r="J33" i="6" s="1"/>
  <c r="B34" i="6" s="1"/>
  <c r="F33" i="6" l="1"/>
  <c r="C34" i="6" s="1"/>
  <c r="E34" i="6" l="1"/>
  <c r="G34" i="6" s="1"/>
  <c r="H34" i="6" s="1"/>
  <c r="I34" i="6" s="1"/>
  <c r="J34" i="6" s="1"/>
  <c r="F34" i="6" l="1"/>
  <c r="B35" i="6"/>
  <c r="C35" i="6" l="1"/>
  <c r="E35" i="6" s="1"/>
  <c r="G35" i="6" s="1"/>
  <c r="H35" i="6" s="1"/>
  <c r="I35" i="6" s="1"/>
  <c r="J35" i="6" s="1"/>
  <c r="F35" i="6" l="1"/>
  <c r="B36" i="6"/>
  <c r="C36" i="6" l="1"/>
  <c r="E36" i="6" s="1"/>
  <c r="G36" i="6" s="1"/>
  <c r="H36" i="6" s="1"/>
  <c r="I36" i="6" s="1"/>
  <c r="J36" i="6" s="1"/>
  <c r="B37" i="6" s="1"/>
  <c r="F36" i="6" l="1"/>
  <c r="C37" i="6" s="1"/>
  <c r="E37" i="6" l="1"/>
  <c r="G37" i="6" s="1"/>
  <c r="H37" i="6" s="1"/>
  <c r="I37" i="6" s="1"/>
  <c r="J37" i="6" s="1"/>
  <c r="B38" i="6" s="1"/>
  <c r="F37" i="6" l="1"/>
  <c r="C38" i="6" s="1"/>
  <c r="E38" i="6" s="1"/>
  <c r="G38" i="6" s="1"/>
  <c r="H38" i="6" s="1"/>
  <c r="I38" i="6" s="1"/>
  <c r="J38" i="6" s="1"/>
  <c r="B39" i="6" s="1"/>
  <c r="F38" i="6" l="1"/>
  <c r="C39" i="6" s="1"/>
  <c r="E39" i="6" l="1"/>
  <c r="G39" i="6" s="1"/>
  <c r="H39" i="6" s="1"/>
  <c r="I39" i="6" s="1"/>
  <c r="J39" i="6" s="1"/>
  <c r="B40" i="6" s="1"/>
  <c r="F39" i="6" l="1"/>
  <c r="C40" i="6" s="1"/>
  <c r="E40" i="6" l="1"/>
  <c r="G40" i="6" s="1"/>
  <c r="H40" i="6" s="1"/>
  <c r="I40" i="6" s="1"/>
  <c r="J40" i="6" s="1"/>
  <c r="B41" i="6" s="1"/>
  <c r="F40" i="6" l="1"/>
  <c r="C41" i="6" s="1"/>
  <c r="E41" i="6" l="1"/>
  <c r="G41" i="6" s="1"/>
  <c r="H41" i="6" s="1"/>
  <c r="I41" i="6" s="1"/>
  <c r="J41" i="6" s="1"/>
  <c r="B42" i="6" l="1"/>
  <c r="F41" i="6"/>
  <c r="C42" i="6" l="1"/>
  <c r="E42" i="6" l="1"/>
  <c r="G42" i="6" s="1"/>
  <c r="H42" i="6" s="1"/>
  <c r="I42" i="6" s="1"/>
  <c r="J42" i="6" s="1"/>
  <c r="B43" i="6" l="1"/>
  <c r="F42" i="6"/>
  <c r="C43" i="6" l="1"/>
  <c r="E43" i="6" l="1"/>
  <c r="G43" i="6" s="1"/>
  <c r="H43" i="6" s="1"/>
  <c r="I43" i="6" s="1"/>
  <c r="J43" i="6" s="1"/>
  <c r="F43" i="6" l="1"/>
  <c r="B44" i="6"/>
  <c r="C44" i="6" l="1"/>
  <c r="E44" i="6" s="1"/>
  <c r="G44" i="6" s="1"/>
  <c r="H44" i="6" s="1"/>
  <c r="I44" i="6" s="1"/>
  <c r="J44" i="6" s="1"/>
  <c r="B45" i="6" l="1"/>
  <c r="F44" i="6"/>
  <c r="C45" i="6" l="1"/>
  <c r="E45" i="6" l="1"/>
  <c r="G45" i="6" s="1"/>
  <c r="H45" i="6" s="1"/>
  <c r="I45" i="6" s="1"/>
  <c r="J45" i="6" s="1"/>
  <c r="B46" i="6" l="1"/>
  <c r="F45" i="6"/>
  <c r="C46" i="6" l="1"/>
  <c r="E46" i="6" s="1"/>
  <c r="G46" i="6" s="1"/>
  <c r="H46" i="6" s="1"/>
  <c r="I46" i="6" s="1"/>
  <c r="J46" i="6" s="1"/>
  <c r="B47" i="6" l="1"/>
  <c r="F46" i="6"/>
  <c r="C47" i="6" l="1"/>
  <c r="E47" i="6" l="1"/>
  <c r="G47" i="6" s="1"/>
  <c r="H47" i="6" s="1"/>
  <c r="I47" i="6" s="1"/>
  <c r="J47" i="6" s="1"/>
  <c r="B48" i="6" l="1"/>
  <c r="F47" i="6"/>
  <c r="C48" i="6" l="1"/>
  <c r="E48" i="6" s="1"/>
  <c r="G48" i="6" s="1"/>
  <c r="H48" i="6" s="1"/>
  <c r="I48" i="6" s="1"/>
  <c r="J48" i="6" s="1"/>
  <c r="B49" i="6" l="1"/>
  <c r="F48" i="6"/>
  <c r="C49" i="6" l="1"/>
  <c r="E49" i="6" l="1"/>
  <c r="G49" i="6" s="1"/>
  <c r="H49" i="6" s="1"/>
  <c r="I49" i="6" s="1"/>
  <c r="J49" i="6" s="1"/>
  <c r="B50" i="6" l="1"/>
  <c r="F49" i="6"/>
  <c r="C50" i="6" l="1"/>
  <c r="E50" i="6" s="1"/>
  <c r="G50" i="6" s="1"/>
  <c r="H50" i="6" s="1"/>
  <c r="I50" i="6" s="1"/>
  <c r="J50" i="6" s="1"/>
  <c r="B51" i="6" l="1"/>
  <c r="F50" i="6"/>
  <c r="C51" i="6" l="1"/>
  <c r="E51" i="6" s="1"/>
  <c r="G51" i="6" s="1"/>
  <c r="H51" i="6" s="1"/>
  <c r="I51" i="6" s="1"/>
  <c r="J51" i="6" s="1"/>
  <c r="B52" i="6" l="1"/>
  <c r="F51" i="6"/>
  <c r="C52" i="6" l="1"/>
  <c r="E52" i="6" s="1"/>
  <c r="G52" i="6" s="1"/>
  <c r="H52" i="6" s="1"/>
  <c r="I52" i="6" s="1"/>
  <c r="J52" i="6" s="1"/>
  <c r="B53" i="6" l="1"/>
  <c r="F52" i="6"/>
  <c r="C53" i="6" l="1"/>
  <c r="E53" i="6" l="1"/>
  <c r="G53" i="6" s="1"/>
  <c r="H53" i="6" s="1"/>
  <c r="I53" i="6" s="1"/>
  <c r="J53" i="6" s="1"/>
  <c r="B54" i="6" l="1"/>
  <c r="F53" i="6"/>
  <c r="C54" i="6" l="1"/>
  <c r="E54" i="6" l="1"/>
  <c r="G54" i="6" l="1"/>
  <c r="H54" i="6" s="1"/>
  <c r="I54" i="6" s="1"/>
  <c r="J54" i="6" s="1"/>
  <c r="F54" i="6"/>
  <c r="B55" i="6" l="1"/>
  <c r="C55" i="6" s="1"/>
  <c r="E55" i="6" l="1"/>
  <c r="G55" i="6" l="1"/>
  <c r="H55" i="6" s="1"/>
  <c r="I55" i="6" s="1"/>
  <c r="J55" i="6" s="1"/>
  <c r="F55" i="6"/>
  <c r="B56" i="6" l="1"/>
  <c r="C56" i="6" s="1"/>
  <c r="E56" i="6" l="1"/>
  <c r="G56" i="6" l="1"/>
  <c r="H56" i="6" s="1"/>
  <c r="I56" i="6" s="1"/>
  <c r="J56" i="6" s="1"/>
  <c r="F56" i="6"/>
  <c r="B57" i="6" l="1"/>
  <c r="C57" i="6" s="1"/>
  <c r="E57" i="6" l="1"/>
  <c r="G57" i="6" l="1"/>
  <c r="H57" i="6" s="1"/>
  <c r="I57" i="6" s="1"/>
  <c r="J57" i="6" s="1"/>
  <c r="F57" i="6"/>
  <c r="B58" i="6" l="1"/>
  <c r="C58" i="6" s="1"/>
  <c r="E58" i="6" l="1"/>
  <c r="G58" i="6" l="1"/>
  <c r="F58" i="6"/>
  <c r="H58" i="6" l="1"/>
  <c r="I58" i="6" s="1"/>
  <c r="J58" i="6" s="1"/>
  <c r="B59" i="6" s="1"/>
  <c r="C59" i="6" s="1"/>
  <c r="E59" i="6" l="1"/>
  <c r="F59" i="6" s="1"/>
  <c r="E60" i="6" l="1"/>
  <c r="J60" i="6" s="1"/>
  <c r="G59" i="6"/>
  <c r="H59" i="6" s="1"/>
  <c r="I59" i="6" s="1"/>
  <c r="J59" i="6" s="1"/>
</calcChain>
</file>

<file path=xl/sharedStrings.xml><?xml version="1.0" encoding="utf-8"?>
<sst xmlns="http://schemas.openxmlformats.org/spreadsheetml/2006/main" count="84" uniqueCount="69">
  <si>
    <t>Número de Dígitos</t>
  </si>
  <si>
    <t>Demanda</t>
  </si>
  <si>
    <t>Experimentos</t>
  </si>
  <si>
    <t>Vendas</t>
  </si>
  <si>
    <t>Preço de Venda (PV)</t>
  </si>
  <si>
    <t>Indústria de Confecções VP</t>
  </si>
  <si>
    <t>Custos e Despesas Fixas (CDF)</t>
  </si>
  <si>
    <t>Custos da mão-de-obra</t>
  </si>
  <si>
    <t>Projeção de Lucros</t>
  </si>
  <si>
    <t>Experimento</t>
  </si>
  <si>
    <t>PV</t>
  </si>
  <si>
    <t>CMP</t>
  </si>
  <si>
    <t>CMO</t>
  </si>
  <si>
    <t>CDF</t>
  </si>
  <si>
    <t>Lucro</t>
  </si>
  <si>
    <t>Custo da Matéria-Prima (CMP)</t>
  </si>
  <si>
    <t>menor valor</t>
  </si>
  <si>
    <t>maior valor</t>
  </si>
  <si>
    <t>A</t>
  </si>
  <si>
    <t>B</t>
  </si>
  <si>
    <t>C</t>
  </si>
  <si>
    <t>D</t>
  </si>
  <si>
    <t>E</t>
  </si>
  <si>
    <t>Fornecedor</t>
  </si>
  <si>
    <t>Lim Inferior</t>
  </si>
  <si>
    <t>Lim Superior</t>
  </si>
  <si>
    <t>Média</t>
  </si>
  <si>
    <t>Coluna1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</si>
  <si>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</si>
  <si>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</si>
  <si>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</si>
  <si>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</si>
  <si>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</si>
  <si>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</si>
  <si>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</si>
  <si>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</si>
  <si>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</si>
  <si>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</si>
  <si>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</si>
  <si>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</si>
  <si>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Nível de confiança(95,0%)</t>
  </si>
  <si>
    <t>Intervalo inferior</t>
  </si>
  <si>
    <t>Intervalor superior</t>
  </si>
  <si>
    <t>Bloco</t>
  </si>
  <si>
    <t>Mais</t>
  </si>
  <si>
    <t>Freqüência</t>
  </si>
  <si>
    <t>% cumulativo</t>
  </si>
  <si>
    <t>Desvio P</t>
  </si>
  <si>
    <t>Prazo</t>
  </si>
  <si>
    <t>Estoque Inicial</t>
  </si>
  <si>
    <t>Limite Inferior</t>
  </si>
  <si>
    <t>Limite Superior</t>
  </si>
  <si>
    <t>Dia</t>
  </si>
  <si>
    <t>Unidades Recebidas</t>
  </si>
  <si>
    <t>Quantidade Demandada</t>
  </si>
  <si>
    <t>Demanda Atentida</t>
  </si>
  <si>
    <t>Estoque Final</t>
  </si>
  <si>
    <t>Inventário</t>
  </si>
  <si>
    <t>Realizar Pedido?</t>
  </si>
  <si>
    <t>Prazo de Entrega</t>
  </si>
  <si>
    <t>Dia de Entrega</t>
  </si>
  <si>
    <t>Estoque Mínimo</t>
  </si>
  <si>
    <t>Freq. Relativa</t>
  </si>
  <si>
    <t>Freq. Acumulada</t>
  </si>
  <si>
    <t>LS</t>
  </si>
  <si>
    <t>LI</t>
  </si>
  <si>
    <t>Quantidade do Pedido</t>
  </si>
  <si>
    <t>Total</t>
  </si>
  <si>
    <t>Satisfação da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</si>
</sst>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4" fontId="0" fillId="0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44" fontId="0" fillId="0" borderId="1" xfId="0" applyNumberFormat="1" applyBorder="1"/>
    <xf numFmtId="2" fontId="0" fillId="0" borderId="0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0" fontId="0" fillId="0" borderId="4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2" fillId="0" borderId="1" xfId="2" applyFont="1" applyFill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1" xfId="2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strRef>
              <c:f>Histograma!$A$2:$A$16</c:f>
              <c:strCache>
                <c:ptCount val="15"/>
                <c:pt idx="0">
                  <c:v>-78134,56</c:v>
                </c:pt>
                <c:pt idx="1">
                  <c:v>-60800,04</c:v>
                </c:pt>
                <c:pt idx="2">
                  <c:v>-43465,51</c:v>
                </c:pt>
                <c:pt idx="3">
                  <c:v>-26130,99</c:v>
                </c:pt>
                <c:pt idx="4">
                  <c:v>-8796,47</c:v>
                </c:pt>
                <c:pt idx="5">
                  <c:v>8538,06</c:v>
                </c:pt>
                <c:pt idx="6">
                  <c:v>25872,58</c:v>
                </c:pt>
                <c:pt idx="7">
                  <c:v>43207,10</c:v>
                </c:pt>
                <c:pt idx="8">
                  <c:v>60541,63</c:v>
                </c:pt>
                <c:pt idx="9">
                  <c:v>77876,15</c:v>
                </c:pt>
                <c:pt idx="10">
                  <c:v>95210,67</c:v>
                </c:pt>
                <c:pt idx="11">
                  <c:v>112545,20</c:v>
                </c:pt>
                <c:pt idx="12">
                  <c:v>129879,72</c:v>
                </c:pt>
                <c:pt idx="13">
                  <c:v>147214,24</c:v>
                </c:pt>
                <c:pt idx="14">
                  <c:v>Mais</c:v>
                </c:pt>
              </c:strCache>
            </c:strRef>
          </c:cat>
          <c:val>
            <c:numRef>
              <c:f>Histograma!$B$2:$B$16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19</c:v>
                </c:pt>
                <c:pt idx="4">
                  <c:v>9</c:v>
                </c:pt>
                <c:pt idx="5">
                  <c:v>37</c:v>
                </c:pt>
                <c:pt idx="6">
                  <c:v>30</c:v>
                </c:pt>
                <c:pt idx="7">
                  <c:v>31</c:v>
                </c:pt>
                <c:pt idx="8">
                  <c:v>20</c:v>
                </c:pt>
                <c:pt idx="9">
                  <c:v>24</c:v>
                </c:pt>
                <c:pt idx="10">
                  <c:v>14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E-42F0-8EAE-BD6452689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42992"/>
        <c:axId val="504330512"/>
      </c:barChart>
      <c:lineChart>
        <c:grouping val="standard"/>
        <c:varyColors val="0"/>
        <c:ser>
          <c:idx val="1"/>
          <c:order val="1"/>
          <c:tx>
            <c:v>% cumulativo</c:v>
          </c:tx>
          <c:cat>
            <c:strRef>
              <c:f>Histograma!$A$2:$A$16</c:f>
              <c:strCache>
                <c:ptCount val="15"/>
                <c:pt idx="0">
                  <c:v>-78134,56</c:v>
                </c:pt>
                <c:pt idx="1">
                  <c:v>-60800,04</c:v>
                </c:pt>
                <c:pt idx="2">
                  <c:v>-43465,51</c:v>
                </c:pt>
                <c:pt idx="3">
                  <c:v>-26130,99</c:v>
                </c:pt>
                <c:pt idx="4">
                  <c:v>-8796,47</c:v>
                </c:pt>
                <c:pt idx="5">
                  <c:v>8538,06</c:v>
                </c:pt>
                <c:pt idx="6">
                  <c:v>25872,58</c:v>
                </c:pt>
                <c:pt idx="7">
                  <c:v>43207,10</c:v>
                </c:pt>
                <c:pt idx="8">
                  <c:v>60541,63</c:v>
                </c:pt>
                <c:pt idx="9">
                  <c:v>77876,15</c:v>
                </c:pt>
                <c:pt idx="10">
                  <c:v>95210,67</c:v>
                </c:pt>
                <c:pt idx="11">
                  <c:v>112545,20</c:v>
                </c:pt>
                <c:pt idx="12">
                  <c:v>129879,72</c:v>
                </c:pt>
                <c:pt idx="13">
                  <c:v>147214,24</c:v>
                </c:pt>
                <c:pt idx="14">
                  <c:v>Mais</c:v>
                </c:pt>
              </c:strCache>
            </c:strRef>
          </c:cat>
          <c:val>
            <c:numRef>
              <c:f>Histograma!$C$2:$C$16</c:f>
              <c:numCache>
                <c:formatCode>0.00%</c:formatCode>
                <c:ptCount val="15"/>
                <c:pt idx="0">
                  <c:v>5.0000000000000001E-3</c:v>
                </c:pt>
                <c:pt idx="1">
                  <c:v>0.01</c:v>
                </c:pt>
                <c:pt idx="2">
                  <c:v>2.5000000000000001E-2</c:v>
                </c:pt>
                <c:pt idx="3">
                  <c:v>0.12</c:v>
                </c:pt>
                <c:pt idx="4">
                  <c:v>0.16500000000000001</c:v>
                </c:pt>
                <c:pt idx="5">
                  <c:v>0.35</c:v>
                </c:pt>
                <c:pt idx="6">
                  <c:v>0.5</c:v>
                </c:pt>
                <c:pt idx="7">
                  <c:v>0.65500000000000003</c:v>
                </c:pt>
                <c:pt idx="8">
                  <c:v>0.755</c:v>
                </c:pt>
                <c:pt idx="9">
                  <c:v>0.875</c:v>
                </c:pt>
                <c:pt idx="10">
                  <c:v>0.94499999999999995</c:v>
                </c:pt>
                <c:pt idx="11">
                  <c:v>0.96</c:v>
                </c:pt>
                <c:pt idx="12">
                  <c:v>0.98</c:v>
                </c:pt>
                <c:pt idx="13">
                  <c:v>0.98499999999999999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CE-42F0-8EAE-BD6452689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187584"/>
        <c:axId val="698192576"/>
      </c:lineChart>
      <c:catAx>
        <c:axId val="50434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4330512"/>
        <c:crosses val="autoZero"/>
        <c:auto val="1"/>
        <c:lblAlgn val="ctr"/>
        <c:lblOffset val="100"/>
        <c:noMultiLvlLbl val="0"/>
      </c:catAx>
      <c:valAx>
        <c:axId val="504330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4342992"/>
        <c:crosses val="autoZero"/>
        <c:crossBetween val="between"/>
      </c:valAx>
      <c:valAx>
        <c:axId val="698192576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crossAx val="698187584"/>
        <c:crosses val="max"/>
        <c:crossBetween val="between"/>
      </c:valAx>
      <c:catAx>
        <c:axId val="698187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8192576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180974</xdr:rowOff>
    </xdr:from>
    <xdr:to>
      <xdr:col>16</xdr:col>
      <xdr:colOff>447675</xdr:colOff>
      <xdr:row>20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FD7B60-CCA6-429F-AC4D-D25A6F09A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A410-A30F-4B24-BD8E-2A8E833EF333}">
  <dimension ref="A2:C15"/>
  <sheetViews>
    <sheetView workbookViewId="0">
      <selection activeCell="F7" sqref="F7"/>
    </sheetView>
  </sheetViews>
  <sheetFormatPr defaultRowHeight="15" x14ac:dyDescent="0.25"/>
  <sheetData>
    <row r="2" spans="1:3" x14ac:dyDescent="0.25">
      <c r="A2" s="29" t="s">
        <v>0</v>
      </c>
      <c r="B2" s="30"/>
      <c r="C2" s="1" t="s">
        <v>1</v>
      </c>
    </row>
    <row r="3" spans="1:3" x14ac:dyDescent="0.25">
      <c r="A3" s="2"/>
      <c r="B3" s="2"/>
      <c r="C3" s="2"/>
    </row>
    <row r="4" spans="1:3" x14ac:dyDescent="0.25">
      <c r="A4" s="2">
        <v>1</v>
      </c>
      <c r="B4" s="2">
        <v>30</v>
      </c>
      <c r="C4" s="2">
        <v>10</v>
      </c>
    </row>
    <row r="5" spans="1:3" x14ac:dyDescent="0.25">
      <c r="A5" s="2">
        <v>31</v>
      </c>
      <c r="B5" s="2">
        <v>60</v>
      </c>
      <c r="C5" s="2">
        <v>11</v>
      </c>
    </row>
    <row r="6" spans="1:3" x14ac:dyDescent="0.25">
      <c r="A6" s="2">
        <v>61</v>
      </c>
      <c r="B6" s="2">
        <v>100</v>
      </c>
      <c r="C6" s="2">
        <v>12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29" t="s">
        <v>2</v>
      </c>
      <c r="B9" s="30"/>
      <c r="C9" s="1" t="s">
        <v>1</v>
      </c>
    </row>
    <row r="10" spans="1:3" x14ac:dyDescent="0.25">
      <c r="A10" s="2"/>
      <c r="B10" s="2"/>
      <c r="C10" s="2"/>
    </row>
    <row r="11" spans="1:3" x14ac:dyDescent="0.25">
      <c r="A11" s="2">
        <v>1</v>
      </c>
      <c r="B11" s="2"/>
      <c r="C11" s="2">
        <f ca="1">VLOOKUP(RANDBETWEEN(1,100),$A$4:$C$6,3)</f>
        <v>11</v>
      </c>
    </row>
    <row r="12" spans="1:3" x14ac:dyDescent="0.25">
      <c r="A12" s="2">
        <v>2</v>
      </c>
      <c r="B12" s="2"/>
      <c r="C12" s="2">
        <f t="shared" ref="C12:C15" ca="1" si="0">VLOOKUP(RANDBETWEEN(1,100),$A$4:$C$6,3)</f>
        <v>10</v>
      </c>
    </row>
    <row r="13" spans="1:3" x14ac:dyDescent="0.25">
      <c r="A13" s="2">
        <v>3</v>
      </c>
      <c r="B13" s="2"/>
      <c r="C13" s="2">
        <f t="shared" ca="1" si="0"/>
        <v>11</v>
      </c>
    </row>
    <row r="14" spans="1:3" x14ac:dyDescent="0.25">
      <c r="A14" s="2">
        <v>4</v>
      </c>
      <c r="B14" s="2"/>
      <c r="C14" s="2">
        <f t="shared" ca="1" si="0"/>
        <v>11</v>
      </c>
    </row>
    <row r="15" spans="1:3" x14ac:dyDescent="0.25">
      <c r="A15" s="2">
        <v>5</v>
      </c>
      <c r="B15" s="2"/>
      <c r="C15" s="2">
        <f t="shared" ca="1" si="0"/>
        <v>10</v>
      </c>
    </row>
  </sheetData>
  <mergeCells count="2">
    <mergeCell ref="A2:B2"/>
    <mergeCell ref="A9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2424-1025-4B22-8EAB-188E6BDF3E8E}">
  <dimension ref="A1:A2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5" t="s">
        <v>3</v>
      </c>
    </row>
    <row r="2" spans="1:1" x14ac:dyDescent="0.25">
      <c r="A2" s="4">
        <v>7581.5881043672562</v>
      </c>
    </row>
    <row r="3" spans="1:1" x14ac:dyDescent="0.25">
      <c r="A3" s="4">
        <v>10128.052306536119</v>
      </c>
    </row>
    <row r="4" spans="1:1" x14ac:dyDescent="0.25">
      <c r="A4" s="4">
        <v>9307.372490875423</v>
      </c>
    </row>
    <row r="5" spans="1:1" x14ac:dyDescent="0.25">
      <c r="A5" s="4">
        <v>10698.611984262243</v>
      </c>
    </row>
    <row r="6" spans="1:1" x14ac:dyDescent="0.25">
      <c r="A6" s="4">
        <v>10171.77990230266</v>
      </c>
    </row>
    <row r="7" spans="1:1" x14ac:dyDescent="0.25">
      <c r="A7" s="4">
        <v>9959.6220732200891</v>
      </c>
    </row>
    <row r="8" spans="1:1" x14ac:dyDescent="0.25">
      <c r="A8" s="4">
        <v>9692.3725120723248</v>
      </c>
    </row>
    <row r="9" spans="1:1" x14ac:dyDescent="0.25">
      <c r="A9" s="4">
        <v>11007.101673167199</v>
      </c>
    </row>
    <row r="10" spans="1:1" x14ac:dyDescent="0.25">
      <c r="A10" s="4">
        <v>10740.994437364861</v>
      </c>
    </row>
    <row r="11" spans="1:1" x14ac:dyDescent="0.25">
      <c r="A11" s="4">
        <v>10531.074874743354</v>
      </c>
    </row>
    <row r="12" spans="1:1" x14ac:dyDescent="0.25">
      <c r="A12" s="4">
        <v>9249.5559126837179</v>
      </c>
    </row>
    <row r="13" spans="1:1" x14ac:dyDescent="0.25">
      <c r="A13" s="4">
        <v>10860.467480379157</v>
      </c>
    </row>
    <row r="14" spans="1:1" x14ac:dyDescent="0.25">
      <c r="A14" s="4">
        <v>10443.880708189681</v>
      </c>
    </row>
    <row r="15" spans="1:1" x14ac:dyDescent="0.25">
      <c r="A15" s="4">
        <v>10027.146597858518</v>
      </c>
    </row>
    <row r="16" spans="1:1" x14ac:dyDescent="0.25">
      <c r="A16" s="4">
        <v>9589.6441760123707</v>
      </c>
    </row>
    <row r="17" spans="1:1" x14ac:dyDescent="0.25">
      <c r="A17" s="4">
        <v>8263.6072672903538</v>
      </c>
    </row>
    <row r="18" spans="1:1" x14ac:dyDescent="0.25">
      <c r="A18" s="4">
        <v>8934.2686603777111</v>
      </c>
    </row>
    <row r="19" spans="1:1" x14ac:dyDescent="0.25">
      <c r="A19" s="4">
        <v>9722.7332642069086</v>
      </c>
    </row>
    <row r="20" spans="1:1" x14ac:dyDescent="0.25">
      <c r="A20" s="4">
        <v>9161.5768522024155</v>
      </c>
    </row>
    <row r="21" spans="1:1" x14ac:dyDescent="0.25">
      <c r="A21" s="4">
        <v>9223.6007528845221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94F-27E7-4723-9DA2-2903DFFC3F2F}">
  <dimension ref="A1:J216"/>
  <sheetViews>
    <sheetView topLeftCell="A4" zoomScale="85" zoomScaleNormal="85" workbookViewId="0">
      <selection activeCell="C10" sqref="C10"/>
    </sheetView>
  </sheetViews>
  <sheetFormatPr defaultRowHeight="15" x14ac:dyDescent="0.25"/>
  <cols>
    <col min="1" max="1" width="28.140625" style="3" bestFit="1" customWidth="1"/>
    <col min="2" max="2" width="9.5703125" style="3" bestFit="1" customWidth="1"/>
    <col min="3" max="3" width="17.85546875" style="3" bestFit="1" customWidth="1"/>
    <col min="4" max="4" width="9.28515625" style="3" bestFit="1" customWidth="1"/>
    <col min="5" max="5" width="27.85546875" style="3" bestFit="1" customWidth="1"/>
    <col min="6" max="7" width="14.140625" style="3" bestFit="1" customWidth="1"/>
    <col min="8" max="8" width="9.140625" style="3"/>
    <col min="9" max="9" width="24.140625" style="3" bestFit="1" customWidth="1"/>
    <col min="10" max="10" width="14.140625" bestFit="1" customWidth="1"/>
  </cols>
  <sheetData>
    <row r="1" spans="1:10" x14ac:dyDescent="0.25">
      <c r="A1" s="32" t="s">
        <v>5</v>
      </c>
      <c r="B1" s="32"/>
      <c r="C1" s="32"/>
      <c r="D1" s="32"/>
      <c r="E1" s="32"/>
      <c r="F1" s="32"/>
      <c r="G1" s="32"/>
      <c r="H1" s="32"/>
    </row>
    <row r="3" spans="1:10" x14ac:dyDescent="0.25">
      <c r="A3" s="1" t="s">
        <v>4</v>
      </c>
      <c r="B3" s="6">
        <v>25</v>
      </c>
      <c r="E3" s="1" t="s">
        <v>6</v>
      </c>
      <c r="F3" s="6">
        <v>100000</v>
      </c>
    </row>
    <row r="5" spans="1:10" x14ac:dyDescent="0.25">
      <c r="A5" s="1" t="s">
        <v>1</v>
      </c>
      <c r="B5" s="22" t="s">
        <v>26</v>
      </c>
      <c r="C5" s="2">
        <v>13000</v>
      </c>
      <c r="E5" s="31" t="s">
        <v>7</v>
      </c>
      <c r="F5" s="31"/>
      <c r="G5" s="31"/>
      <c r="H5" s="31"/>
    </row>
    <row r="6" spans="1:10" x14ac:dyDescent="0.25">
      <c r="A6" s="2"/>
      <c r="B6" s="22" t="s">
        <v>47</v>
      </c>
      <c r="C6" s="2">
        <v>3800</v>
      </c>
      <c r="E6" s="22" t="s">
        <v>23</v>
      </c>
      <c r="F6" s="22" t="s">
        <v>24</v>
      </c>
      <c r="G6" s="22" t="s">
        <v>25</v>
      </c>
      <c r="H6" s="22" t="s">
        <v>12</v>
      </c>
    </row>
    <row r="7" spans="1:10" x14ac:dyDescent="0.25">
      <c r="E7" s="2" t="s">
        <v>18</v>
      </c>
      <c r="F7" s="2">
        <v>0</v>
      </c>
      <c r="G7" s="2">
        <v>0.1</v>
      </c>
      <c r="H7" s="2">
        <v>3</v>
      </c>
    </row>
    <row r="8" spans="1:10" x14ac:dyDescent="0.25">
      <c r="A8" s="29" t="s">
        <v>15</v>
      </c>
      <c r="B8" s="30"/>
      <c r="E8" s="2" t="s">
        <v>19</v>
      </c>
      <c r="F8" s="2">
        <v>0.11</v>
      </c>
      <c r="G8" s="2">
        <v>0.3</v>
      </c>
      <c r="H8" s="2">
        <v>4</v>
      </c>
    </row>
    <row r="9" spans="1:10" x14ac:dyDescent="0.25">
      <c r="A9" s="22" t="s">
        <v>16</v>
      </c>
      <c r="B9" s="6">
        <v>8</v>
      </c>
      <c r="E9" s="2" t="s">
        <v>20</v>
      </c>
      <c r="F9" s="2">
        <v>0.31</v>
      </c>
      <c r="G9" s="2">
        <v>0.7</v>
      </c>
      <c r="H9" s="2">
        <v>5</v>
      </c>
    </row>
    <row r="10" spans="1:10" x14ac:dyDescent="0.25">
      <c r="A10" s="22" t="s">
        <v>17</v>
      </c>
      <c r="B10" s="6">
        <v>12</v>
      </c>
      <c r="E10" s="2" t="s">
        <v>21</v>
      </c>
      <c r="F10" s="2">
        <v>0.71</v>
      </c>
      <c r="G10" s="2">
        <v>0.9</v>
      </c>
      <c r="H10" s="2">
        <v>6</v>
      </c>
    </row>
    <row r="11" spans="1:10" x14ac:dyDescent="0.25">
      <c r="E11" s="2" t="s">
        <v>22</v>
      </c>
      <c r="F11" s="2">
        <v>0.91</v>
      </c>
      <c r="G11" s="2">
        <v>1</v>
      </c>
      <c r="H11" s="2">
        <v>7</v>
      </c>
    </row>
    <row r="13" spans="1:10" x14ac:dyDescent="0.25">
      <c r="A13" s="32" t="s">
        <v>8</v>
      </c>
      <c r="B13" s="32"/>
      <c r="C13" s="32"/>
      <c r="D13" s="32"/>
      <c r="E13" s="32"/>
      <c r="F13" s="32"/>
      <c r="G13" s="32"/>
    </row>
    <row r="15" spans="1:10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</v>
      </c>
      <c r="F15" s="1" t="s">
        <v>13</v>
      </c>
      <c r="G15" s="1" t="s">
        <v>14</v>
      </c>
      <c r="I15" s="12" t="s">
        <v>27</v>
      </c>
      <c r="J15" s="14"/>
    </row>
    <row r="16" spans="1:10" x14ac:dyDescent="0.25">
      <c r="A16" s="2">
        <v>1</v>
      </c>
      <c r="B16" s="6">
        <f>$B$3</f>
        <v>25</v>
      </c>
      <c r="C16" s="6">
        <f ca="1">$B$9+(($B$10-$B$9)*RAND())</f>
        <v>9.5166152022849761</v>
      </c>
      <c r="D16" s="6">
        <f ca="1">VLOOKUP(RAND(),$F$7:$H$11,3)</f>
        <v>5</v>
      </c>
      <c r="E16" s="7">
        <f ca="1">NORMINV(RAND(),13000,3800)</f>
        <v>9842.721572477436</v>
      </c>
      <c r="F16" s="6">
        <v>100000</v>
      </c>
      <c r="G16" s="6">
        <f ca="1">((B16-C16-D16)*E16)-F16</f>
        <v>3185.0377010516677</v>
      </c>
      <c r="I16" s="13"/>
      <c r="J16" s="15"/>
    </row>
    <row r="17" spans="1:10" x14ac:dyDescent="0.25">
      <c r="A17" s="2">
        <v>2</v>
      </c>
      <c r="B17" s="6">
        <f t="shared" ref="B17:B80" si="0">$B$3</f>
        <v>25</v>
      </c>
      <c r="C17" s="6">
        <f t="shared" ref="C17:C80" ca="1" si="1">$B$9+(($B$10-$B$9)*RAND())</f>
        <v>10.696579436519748</v>
      </c>
      <c r="D17" s="6">
        <f t="shared" ref="D17:D80" ca="1" si="2">VLOOKUP(RAND(),$F$7:$H$11,3)</f>
        <v>5</v>
      </c>
      <c r="E17" s="7">
        <f t="shared" ref="E17:E80" ca="1" si="3">NORMINV(RAND(),13000,3800)</f>
        <v>16562.206005683169</v>
      </c>
      <c r="F17" s="6">
        <v>100000</v>
      </c>
      <c r="G17" s="6">
        <f t="shared" ref="G17:G20" ca="1" si="4">((B17-C17-D17)*E17)-F17</f>
        <v>54085.167929868912</v>
      </c>
      <c r="I17" s="13" t="s">
        <v>26</v>
      </c>
      <c r="J17" s="16">
        <v>30048.599724746142</v>
      </c>
    </row>
    <row r="18" spans="1:10" x14ac:dyDescent="0.25">
      <c r="A18" s="2">
        <v>3</v>
      </c>
      <c r="B18" s="6">
        <f t="shared" si="0"/>
        <v>25</v>
      </c>
      <c r="C18" s="6">
        <f t="shared" ca="1" si="1"/>
        <v>11.564673427546181</v>
      </c>
      <c r="D18" s="6">
        <f t="shared" ca="1" si="2"/>
        <v>4</v>
      </c>
      <c r="E18" s="7">
        <f t="shared" ca="1" si="3"/>
        <v>13770.00046531214</v>
      </c>
      <c r="F18" s="6">
        <v>100000</v>
      </c>
      <c r="G18" s="6">
        <f t="shared" ca="1" si="4"/>
        <v>29924.451293061094</v>
      </c>
      <c r="I18" s="13" t="s">
        <v>28</v>
      </c>
      <c r="J18" s="17">
        <v>2722.7209644406057</v>
      </c>
    </row>
    <row r="19" spans="1:10" x14ac:dyDescent="0.25">
      <c r="A19" s="2">
        <v>4</v>
      </c>
      <c r="B19" s="6">
        <f t="shared" si="0"/>
        <v>25</v>
      </c>
      <c r="C19" s="6">
        <f t="shared" ca="1" si="1"/>
        <v>10.368974746764049</v>
      </c>
      <c r="D19" s="6">
        <f t="shared" ca="1" si="2"/>
        <v>6</v>
      </c>
      <c r="E19" s="7">
        <f t="shared" ca="1" si="3"/>
        <v>17107.137589976381</v>
      </c>
      <c r="F19" s="6">
        <v>100000</v>
      </c>
      <c r="G19" s="6">
        <f t="shared" ca="1" si="4"/>
        <v>47652.136549668154</v>
      </c>
      <c r="I19" s="13" t="s">
        <v>29</v>
      </c>
      <c r="J19" s="17">
        <v>25231.555917935453</v>
      </c>
    </row>
    <row r="20" spans="1:10" x14ac:dyDescent="0.25">
      <c r="A20" s="2">
        <v>5</v>
      </c>
      <c r="B20" s="6">
        <f t="shared" si="0"/>
        <v>25</v>
      </c>
      <c r="C20" s="6">
        <f t="shared" ca="1" si="1"/>
        <v>8.2118392101820099</v>
      </c>
      <c r="D20" s="6">
        <f t="shared" ca="1" si="2"/>
        <v>6</v>
      </c>
      <c r="E20" s="7">
        <f t="shared" ca="1" si="3"/>
        <v>12966.620640176481</v>
      </c>
      <c r="F20" s="6">
        <v>100000</v>
      </c>
      <c r="G20" s="6">
        <f t="shared" ca="1" si="4"/>
        <v>39885.988366796548</v>
      </c>
      <c r="I20" s="13" t="s">
        <v>30</v>
      </c>
      <c r="J20" s="17" t="e">
        <v>#N/A</v>
      </c>
    </row>
    <row r="21" spans="1:10" x14ac:dyDescent="0.25">
      <c r="A21" s="2">
        <v>6</v>
      </c>
      <c r="B21" s="6">
        <f t="shared" si="0"/>
        <v>25</v>
      </c>
      <c r="C21" s="6">
        <f t="shared" ca="1" si="1"/>
        <v>9.9474307870625793</v>
      </c>
      <c r="D21" s="6">
        <f t="shared" ca="1" si="2"/>
        <v>5</v>
      </c>
      <c r="E21" s="7">
        <f t="shared" ca="1" si="3"/>
        <v>11194.989621956482</v>
      </c>
      <c r="F21" s="6">
        <v>100000</v>
      </c>
      <c r="G21" s="6">
        <f t="shared" ref="G21:G30" ca="1" si="5">((B21-C21-D21)*E21)-F21</f>
        <v>12538.408012833665</v>
      </c>
      <c r="I21" s="13" t="s">
        <v>31</v>
      </c>
      <c r="J21" s="16">
        <v>38505.089144694583</v>
      </c>
    </row>
    <row r="22" spans="1:10" x14ac:dyDescent="0.25">
      <c r="A22" s="2">
        <v>7</v>
      </c>
      <c r="B22" s="6">
        <f t="shared" si="0"/>
        <v>25</v>
      </c>
      <c r="C22" s="6">
        <f t="shared" ca="1" si="1"/>
        <v>10.147612363259704</v>
      </c>
      <c r="D22" s="6">
        <f t="shared" ca="1" si="2"/>
        <v>5</v>
      </c>
      <c r="E22" s="7">
        <f t="shared" ca="1" si="3"/>
        <v>17030.772479228293</v>
      </c>
      <c r="F22" s="6">
        <v>100000</v>
      </c>
      <c r="G22" s="6">
        <f t="shared" ca="1" si="5"/>
        <v>67793.772218485712</v>
      </c>
      <c r="I22" s="13" t="s">
        <v>32</v>
      </c>
      <c r="J22" s="17">
        <v>1482641890.0408766</v>
      </c>
    </row>
    <row r="23" spans="1:10" x14ac:dyDescent="0.25">
      <c r="A23" s="2">
        <v>8</v>
      </c>
      <c r="B23" s="6">
        <f t="shared" si="0"/>
        <v>25</v>
      </c>
      <c r="C23" s="6">
        <f t="shared" ca="1" si="1"/>
        <v>10.084443654256273</v>
      </c>
      <c r="D23" s="6">
        <f t="shared" ca="1" si="2"/>
        <v>5</v>
      </c>
      <c r="E23" s="7">
        <f t="shared" ca="1" si="3"/>
        <v>17717.408537505267</v>
      </c>
      <c r="F23" s="6">
        <v>100000</v>
      </c>
      <c r="G23" s="6">
        <f t="shared" ca="1" si="5"/>
        <v>75677.962654194445</v>
      </c>
      <c r="I23" s="13" t="s">
        <v>33</v>
      </c>
      <c r="J23" s="17">
        <v>-0.37728772236309682</v>
      </c>
    </row>
    <row r="24" spans="1:10" x14ac:dyDescent="0.25">
      <c r="A24" s="2">
        <v>9</v>
      </c>
      <c r="B24" s="6">
        <f t="shared" si="0"/>
        <v>25</v>
      </c>
      <c r="C24" s="6">
        <f t="shared" ca="1" si="1"/>
        <v>10.795555554077433</v>
      </c>
      <c r="D24" s="6">
        <f t="shared" ca="1" si="2"/>
        <v>3</v>
      </c>
      <c r="E24" s="7">
        <f t="shared" ca="1" si="3"/>
        <v>9818.6816808852327</v>
      </c>
      <c r="F24" s="6">
        <v>100000</v>
      </c>
      <c r="G24" s="6">
        <f t="shared" ca="1" si="5"/>
        <v>10012.873425676196</v>
      </c>
      <c r="I24" s="13" t="s">
        <v>34</v>
      </c>
      <c r="J24" s="17">
        <v>0.18287034865999455</v>
      </c>
    </row>
    <row r="25" spans="1:10" x14ac:dyDescent="0.25">
      <c r="A25" s="2">
        <v>10</v>
      </c>
      <c r="B25" s="6">
        <f t="shared" si="0"/>
        <v>25</v>
      </c>
      <c r="C25" s="6">
        <f t="shared" ca="1" si="1"/>
        <v>9.8555497873277957</v>
      </c>
      <c r="D25" s="6">
        <f t="shared" ca="1" si="2"/>
        <v>5</v>
      </c>
      <c r="E25" s="7">
        <f t="shared" ca="1" si="3"/>
        <v>17494.989380256746</v>
      </c>
      <c r="F25" s="6">
        <v>100000</v>
      </c>
      <c r="G25" s="6">
        <f t="shared" ca="1" si="5"/>
        <v>77477.048739243502</v>
      </c>
      <c r="I25" s="13" t="s">
        <v>35</v>
      </c>
      <c r="J25" s="17">
        <v>197012.17156049411</v>
      </c>
    </row>
    <row r="26" spans="1:10" x14ac:dyDescent="0.25">
      <c r="A26" s="2">
        <v>11</v>
      </c>
      <c r="B26" s="6">
        <f t="shared" si="0"/>
        <v>25</v>
      </c>
      <c r="C26" s="6">
        <f t="shared" ca="1" si="1"/>
        <v>9.2470562577053208</v>
      </c>
      <c r="D26" s="6">
        <f t="shared" ca="1" si="2"/>
        <v>6</v>
      </c>
      <c r="E26" s="7">
        <f t="shared" ca="1" si="3"/>
        <v>13067.662506186987</v>
      </c>
      <c r="F26" s="6">
        <v>100000</v>
      </c>
      <c r="G26" s="6">
        <f t="shared" ca="1" si="5"/>
        <v>27448.177266135186</v>
      </c>
      <c r="I26" s="13" t="s">
        <v>36</v>
      </c>
      <c r="J26" s="16">
        <v>-58360.970290199613</v>
      </c>
    </row>
    <row r="27" spans="1:10" x14ac:dyDescent="0.25">
      <c r="A27" s="2">
        <v>12</v>
      </c>
      <c r="B27" s="6">
        <f t="shared" si="0"/>
        <v>25</v>
      </c>
      <c r="C27" s="6">
        <f t="shared" ca="1" si="1"/>
        <v>8.1638340229858102</v>
      </c>
      <c r="D27" s="6">
        <f t="shared" ca="1" si="2"/>
        <v>3</v>
      </c>
      <c r="E27" s="7">
        <f t="shared" ca="1" si="3"/>
        <v>8443.310469573531</v>
      </c>
      <c r="F27" s="6">
        <v>100000</v>
      </c>
      <c r="G27" s="6">
        <f t="shared" ca="1" si="5"/>
        <v>16823.045052480986</v>
      </c>
      <c r="I27" s="13" t="s">
        <v>37</v>
      </c>
      <c r="J27" s="16">
        <v>138651.20127029449</v>
      </c>
    </row>
    <row r="28" spans="1:10" x14ac:dyDescent="0.25">
      <c r="A28" s="2">
        <v>13</v>
      </c>
      <c r="B28" s="6">
        <f t="shared" si="0"/>
        <v>25</v>
      </c>
      <c r="C28" s="6">
        <f t="shared" ca="1" si="1"/>
        <v>11.208866871785286</v>
      </c>
      <c r="D28" s="6">
        <f t="shared" ca="1" si="2"/>
        <v>6</v>
      </c>
      <c r="E28" s="7">
        <f t="shared" ca="1" si="3"/>
        <v>12630.040840664647</v>
      </c>
      <c r="F28" s="6">
        <v>100000</v>
      </c>
      <c r="G28" s="6">
        <f t="shared" ca="1" si="5"/>
        <v>-1597.6703955928533</v>
      </c>
      <c r="I28" s="13" t="s">
        <v>38</v>
      </c>
      <c r="J28" s="17">
        <v>6009719.9449492283</v>
      </c>
    </row>
    <row r="29" spans="1:10" x14ac:dyDescent="0.25">
      <c r="A29" s="2">
        <v>14</v>
      </c>
      <c r="B29" s="6">
        <f t="shared" si="0"/>
        <v>25</v>
      </c>
      <c r="C29" s="6">
        <f t="shared" ca="1" si="1"/>
        <v>11.470465692700515</v>
      </c>
      <c r="D29" s="6">
        <f t="shared" ca="1" si="2"/>
        <v>3</v>
      </c>
      <c r="E29" s="7">
        <f t="shared" ca="1" si="3"/>
        <v>10169.188144710693</v>
      </c>
      <c r="F29" s="6">
        <v>100000</v>
      </c>
      <c r="G29" s="6">
        <f t="shared" ca="1" si="5"/>
        <v>7076.8154471144517</v>
      </c>
      <c r="I29" s="13" t="s">
        <v>39</v>
      </c>
      <c r="J29" s="17">
        <v>200</v>
      </c>
    </row>
    <row r="30" spans="1:10" x14ac:dyDescent="0.25">
      <c r="A30" s="2">
        <v>15</v>
      </c>
      <c r="B30" s="6">
        <f t="shared" si="0"/>
        <v>25</v>
      </c>
      <c r="C30" s="6">
        <f t="shared" ca="1" si="1"/>
        <v>11.335985913207962</v>
      </c>
      <c r="D30" s="6">
        <f t="shared" ca="1" si="2"/>
        <v>5</v>
      </c>
      <c r="E30" s="7">
        <f t="shared" ca="1" si="3"/>
        <v>13503.801397074221</v>
      </c>
      <c r="F30" s="6">
        <v>100000</v>
      </c>
      <c r="G30" s="6">
        <f t="shared" ca="1" si="5"/>
        <v>16997.12552949306</v>
      </c>
      <c r="I30" s="13" t="s">
        <v>40</v>
      </c>
      <c r="J30" s="17">
        <v>5369.0874240001031</v>
      </c>
    </row>
    <row r="31" spans="1:10" x14ac:dyDescent="0.25">
      <c r="A31" s="2">
        <v>16</v>
      </c>
      <c r="B31" s="6">
        <f t="shared" si="0"/>
        <v>25</v>
      </c>
      <c r="C31" s="6">
        <f t="shared" ca="1" si="1"/>
        <v>11.788839865348049</v>
      </c>
      <c r="D31" s="6">
        <f t="shared" ca="1" si="2"/>
        <v>3</v>
      </c>
      <c r="E31" s="7">
        <f t="shared" ca="1" si="3"/>
        <v>9773.6728529605934</v>
      </c>
      <c r="F31" s="6">
        <v>100000</v>
      </c>
      <c r="G31" s="6">
        <f t="shared" ref="G31:G94" ca="1" si="6">((B31-C31-D31)*E31)-F31</f>
        <v>-199.46139471878996</v>
      </c>
    </row>
    <row r="32" spans="1:10" x14ac:dyDescent="0.25">
      <c r="A32" s="2">
        <v>17</v>
      </c>
      <c r="B32" s="6">
        <f t="shared" si="0"/>
        <v>25</v>
      </c>
      <c r="C32" s="6">
        <f t="shared" ca="1" si="1"/>
        <v>9.4894399297174541</v>
      </c>
      <c r="D32" s="6">
        <f t="shared" ca="1" si="2"/>
        <v>5</v>
      </c>
      <c r="E32" s="7">
        <f t="shared" ca="1" si="3"/>
        <v>14560.114306172311</v>
      </c>
      <c r="F32" s="6">
        <v>100000</v>
      </c>
      <c r="G32" s="6">
        <f t="shared" ca="1" si="6"/>
        <v>53034.956045204337</v>
      </c>
      <c r="I32" s="1" t="s">
        <v>41</v>
      </c>
      <c r="J32" s="18">
        <f>$J$17-$J$30</f>
        <v>24679.512300746039</v>
      </c>
    </row>
    <row r="33" spans="1:10" x14ac:dyDescent="0.25">
      <c r="A33" s="2">
        <v>18</v>
      </c>
      <c r="B33" s="6">
        <f t="shared" si="0"/>
        <v>25</v>
      </c>
      <c r="C33" s="6">
        <f t="shared" ca="1" si="1"/>
        <v>11.223419358352421</v>
      </c>
      <c r="D33" s="6">
        <f t="shared" ca="1" si="2"/>
        <v>6</v>
      </c>
      <c r="E33" s="7">
        <f t="shared" ca="1" si="3"/>
        <v>14831.522651541429</v>
      </c>
      <c r="F33" s="6">
        <v>100000</v>
      </c>
      <c r="G33" s="6">
        <f t="shared" ca="1" si="6"/>
        <v>15338.531938134634</v>
      </c>
      <c r="I33" s="1" t="s">
        <v>42</v>
      </c>
      <c r="J33" s="18">
        <f>$J$17+$J$30</f>
        <v>35417.687148746249</v>
      </c>
    </row>
    <row r="34" spans="1:10" x14ac:dyDescent="0.25">
      <c r="A34" s="2">
        <v>19</v>
      </c>
      <c r="B34" s="6">
        <f t="shared" si="0"/>
        <v>25</v>
      </c>
      <c r="C34" s="6">
        <f t="shared" ca="1" si="1"/>
        <v>10.988293679760067</v>
      </c>
      <c r="D34" s="6">
        <f t="shared" ca="1" si="2"/>
        <v>5</v>
      </c>
      <c r="E34" s="7">
        <f t="shared" ca="1" si="3"/>
        <v>17044.543067760358</v>
      </c>
      <c r="F34" s="6">
        <v>100000</v>
      </c>
      <c r="G34" s="6">
        <f t="shared" ca="1" si="6"/>
        <v>53600.416489337746</v>
      </c>
    </row>
    <row r="35" spans="1:10" x14ac:dyDescent="0.25">
      <c r="A35" s="2">
        <v>20</v>
      </c>
      <c r="B35" s="6">
        <f t="shared" si="0"/>
        <v>25</v>
      </c>
      <c r="C35" s="6">
        <f t="shared" ca="1" si="1"/>
        <v>8.5246355565827869</v>
      </c>
      <c r="D35" s="6">
        <f t="shared" ca="1" si="2"/>
        <v>7</v>
      </c>
      <c r="E35" s="7">
        <f t="shared" ca="1" si="3"/>
        <v>21151.89981783471</v>
      </c>
      <c r="F35" s="6">
        <v>100000</v>
      </c>
      <c r="G35" s="6">
        <f t="shared" ca="1" si="6"/>
        <v>100421.95944463403</v>
      </c>
    </row>
    <row r="36" spans="1:10" x14ac:dyDescent="0.25">
      <c r="A36" s="2">
        <v>21</v>
      </c>
      <c r="B36" s="6">
        <f t="shared" si="0"/>
        <v>25</v>
      </c>
      <c r="C36" s="6">
        <f t="shared" ca="1" si="1"/>
        <v>10.73062373278197</v>
      </c>
      <c r="D36" s="6">
        <f t="shared" ca="1" si="2"/>
        <v>5</v>
      </c>
      <c r="E36" s="7">
        <f t="shared" ca="1" si="3"/>
        <v>16207.799930241097</v>
      </c>
      <c r="F36" s="6">
        <v>100000</v>
      </c>
      <c r="G36" s="6">
        <f t="shared" ca="1" si="6"/>
        <v>50236.196017194859</v>
      </c>
    </row>
    <row r="37" spans="1:10" x14ac:dyDescent="0.25">
      <c r="A37" s="2">
        <v>22</v>
      </c>
      <c r="B37" s="6">
        <f t="shared" si="0"/>
        <v>25</v>
      </c>
      <c r="C37" s="6">
        <f t="shared" ca="1" si="1"/>
        <v>10.456524023742848</v>
      </c>
      <c r="D37" s="6">
        <f t="shared" ca="1" si="2"/>
        <v>6</v>
      </c>
      <c r="E37" s="7">
        <f t="shared" ca="1" si="3"/>
        <v>15267.999546619856</v>
      </c>
      <c r="F37" s="6">
        <v>100000</v>
      </c>
      <c r="G37" s="6">
        <f t="shared" ca="1" si="6"/>
        <v>30441.787332051841</v>
      </c>
    </row>
    <row r="38" spans="1:10" x14ac:dyDescent="0.25">
      <c r="A38" s="2">
        <v>23</v>
      </c>
      <c r="B38" s="6">
        <f t="shared" si="0"/>
        <v>25</v>
      </c>
      <c r="C38" s="6">
        <f t="shared" ca="1" si="1"/>
        <v>11.694811646259243</v>
      </c>
      <c r="D38" s="6">
        <f t="shared" ca="1" si="2"/>
        <v>4</v>
      </c>
      <c r="E38" s="7">
        <f t="shared" ca="1" si="3"/>
        <v>9087.9618449922837</v>
      </c>
      <c r="F38" s="6">
        <v>100000</v>
      </c>
      <c r="G38" s="6">
        <f t="shared" ca="1" si="6"/>
        <v>-15434.80328073744</v>
      </c>
    </row>
    <row r="39" spans="1:10" x14ac:dyDescent="0.25">
      <c r="A39" s="2">
        <v>24</v>
      </c>
      <c r="B39" s="6">
        <f t="shared" si="0"/>
        <v>25</v>
      </c>
      <c r="C39" s="6">
        <f t="shared" ca="1" si="1"/>
        <v>11.307908636170405</v>
      </c>
      <c r="D39" s="6">
        <f t="shared" ca="1" si="2"/>
        <v>3</v>
      </c>
      <c r="E39" s="7">
        <f t="shared" ca="1" si="3"/>
        <v>12315.483826471431</v>
      </c>
      <c r="F39" s="6">
        <v>100000</v>
      </c>
      <c r="G39" s="6">
        <f t="shared" ca="1" si="6"/>
        <v>31678.278262398235</v>
      </c>
    </row>
    <row r="40" spans="1:10" x14ac:dyDescent="0.25">
      <c r="A40" s="2">
        <v>25</v>
      </c>
      <c r="B40" s="6">
        <f t="shared" si="0"/>
        <v>25</v>
      </c>
      <c r="C40" s="6">
        <f t="shared" ca="1" si="1"/>
        <v>9.1063769866532045</v>
      </c>
      <c r="D40" s="6">
        <f t="shared" ca="1" si="2"/>
        <v>6</v>
      </c>
      <c r="E40" s="7">
        <f t="shared" ca="1" si="3"/>
        <v>10948.498092221331</v>
      </c>
      <c r="F40" s="6">
        <v>100000</v>
      </c>
      <c r="G40" s="6">
        <f t="shared" ca="1" si="6"/>
        <v>8320.3126867844403</v>
      </c>
    </row>
    <row r="41" spans="1:10" x14ac:dyDescent="0.25">
      <c r="A41" s="2">
        <v>26</v>
      </c>
      <c r="B41" s="6">
        <f t="shared" si="0"/>
        <v>25</v>
      </c>
      <c r="C41" s="6">
        <f t="shared" ca="1" si="1"/>
        <v>8.312172007323996</v>
      </c>
      <c r="D41" s="6">
        <f t="shared" ca="1" si="2"/>
        <v>5</v>
      </c>
      <c r="E41" s="7">
        <f t="shared" ca="1" si="3"/>
        <v>17879.231715204689</v>
      </c>
      <c r="F41" s="6">
        <v>100000</v>
      </c>
      <c r="G41" s="6">
        <f t="shared" ca="1" si="6"/>
        <v>108969.38492851</v>
      </c>
    </row>
    <row r="42" spans="1:10" x14ac:dyDescent="0.25">
      <c r="A42" s="2">
        <v>27</v>
      </c>
      <c r="B42" s="6">
        <f t="shared" si="0"/>
        <v>25</v>
      </c>
      <c r="C42" s="6">
        <f t="shared" ca="1" si="1"/>
        <v>10.614706773443709</v>
      </c>
      <c r="D42" s="6">
        <f t="shared" ca="1" si="2"/>
        <v>5</v>
      </c>
      <c r="E42" s="7">
        <f t="shared" ca="1" si="3"/>
        <v>12122.923677912815</v>
      </c>
      <c r="F42" s="6">
        <v>100000</v>
      </c>
      <c r="G42" s="6">
        <f t="shared" ca="1" si="6"/>
        <v>13777.193480374015</v>
      </c>
    </row>
    <row r="43" spans="1:10" x14ac:dyDescent="0.25">
      <c r="A43" s="2">
        <v>28</v>
      </c>
      <c r="B43" s="6">
        <f t="shared" si="0"/>
        <v>25</v>
      </c>
      <c r="C43" s="6">
        <f t="shared" ca="1" si="1"/>
        <v>8.794684916612276</v>
      </c>
      <c r="D43" s="6">
        <f t="shared" ca="1" si="2"/>
        <v>5</v>
      </c>
      <c r="E43" s="7">
        <f t="shared" ca="1" si="3"/>
        <v>21773.217326785765</v>
      </c>
      <c r="F43" s="6">
        <v>100000</v>
      </c>
      <c r="G43" s="6">
        <f t="shared" ca="1" si="6"/>
        <v>143975.76052571146</v>
      </c>
    </row>
    <row r="44" spans="1:10" x14ac:dyDescent="0.25">
      <c r="A44" s="2">
        <v>29</v>
      </c>
      <c r="B44" s="6">
        <f t="shared" si="0"/>
        <v>25</v>
      </c>
      <c r="C44" s="6">
        <f t="shared" ca="1" si="1"/>
        <v>8.1041527364464088</v>
      </c>
      <c r="D44" s="6">
        <f t="shared" ca="1" si="2"/>
        <v>6</v>
      </c>
      <c r="E44" s="7">
        <f t="shared" ca="1" si="3"/>
        <v>12879.992984444718</v>
      </c>
      <c r="F44" s="6">
        <v>100000</v>
      </c>
      <c r="G44" s="6">
        <f t="shared" ca="1" si="6"/>
        <v>40338.436314151419</v>
      </c>
    </row>
    <row r="45" spans="1:10" x14ac:dyDescent="0.25">
      <c r="A45" s="2">
        <v>30</v>
      </c>
      <c r="B45" s="6">
        <f t="shared" si="0"/>
        <v>25</v>
      </c>
      <c r="C45" s="6">
        <f t="shared" ca="1" si="1"/>
        <v>11.670084886653925</v>
      </c>
      <c r="D45" s="6">
        <f t="shared" ca="1" si="2"/>
        <v>4</v>
      </c>
      <c r="E45" s="7">
        <f t="shared" ca="1" si="3"/>
        <v>13287.389635900854</v>
      </c>
      <c r="F45" s="6">
        <v>100000</v>
      </c>
      <c r="G45" s="6">
        <f t="shared" ca="1" si="6"/>
        <v>23970.21738090938</v>
      </c>
    </row>
    <row r="46" spans="1:10" x14ac:dyDescent="0.25">
      <c r="A46" s="2">
        <v>31</v>
      </c>
      <c r="B46" s="6">
        <f t="shared" si="0"/>
        <v>25</v>
      </c>
      <c r="C46" s="6">
        <f t="shared" ca="1" si="1"/>
        <v>9.6411701591968324</v>
      </c>
      <c r="D46" s="6">
        <f t="shared" ca="1" si="2"/>
        <v>5</v>
      </c>
      <c r="E46" s="7">
        <f t="shared" ca="1" si="3"/>
        <v>12956.939052894972</v>
      </c>
      <c r="F46" s="6">
        <v>100000</v>
      </c>
      <c r="G46" s="6">
        <f t="shared" ca="1" si="6"/>
        <v>34218.726906596363</v>
      </c>
    </row>
    <row r="47" spans="1:10" x14ac:dyDescent="0.25">
      <c r="A47" s="2">
        <v>32</v>
      </c>
      <c r="B47" s="6">
        <f t="shared" si="0"/>
        <v>25</v>
      </c>
      <c r="C47" s="6">
        <f t="shared" ca="1" si="1"/>
        <v>8.712132322324365</v>
      </c>
      <c r="D47" s="6">
        <f t="shared" ca="1" si="2"/>
        <v>5</v>
      </c>
      <c r="E47" s="7">
        <f t="shared" ca="1" si="3"/>
        <v>12254.798188081993</v>
      </c>
      <c r="F47" s="6">
        <v>100000</v>
      </c>
      <c r="G47" s="6">
        <f t="shared" ca="1" si="6"/>
        <v>38330.540363688662</v>
      </c>
    </row>
    <row r="48" spans="1:10" x14ac:dyDescent="0.25">
      <c r="A48" s="2">
        <v>33</v>
      </c>
      <c r="B48" s="6">
        <f t="shared" si="0"/>
        <v>25</v>
      </c>
      <c r="C48" s="6">
        <f t="shared" ca="1" si="1"/>
        <v>8.7834296103738971</v>
      </c>
      <c r="D48" s="6">
        <f t="shared" ca="1" si="2"/>
        <v>4</v>
      </c>
      <c r="E48" s="7">
        <f t="shared" ca="1" si="3"/>
        <v>15048.558388568192</v>
      </c>
      <c r="F48" s="6">
        <v>100000</v>
      </c>
      <c r="G48" s="6">
        <f t="shared" ca="1" si="6"/>
        <v>83841.772816341661</v>
      </c>
    </row>
    <row r="49" spans="1:7" x14ac:dyDescent="0.25">
      <c r="A49" s="2">
        <v>34</v>
      </c>
      <c r="B49" s="6">
        <f t="shared" si="0"/>
        <v>25</v>
      </c>
      <c r="C49" s="6">
        <f t="shared" ca="1" si="1"/>
        <v>8.795845712308644</v>
      </c>
      <c r="D49" s="6">
        <f t="shared" ca="1" si="2"/>
        <v>5</v>
      </c>
      <c r="E49" s="7">
        <f t="shared" ca="1" si="3"/>
        <v>14041.049612570201</v>
      </c>
      <c r="F49" s="6">
        <v>100000</v>
      </c>
      <c r="G49" s="6">
        <f t="shared" ca="1" si="6"/>
        <v>57318.086220365483</v>
      </c>
    </row>
    <row r="50" spans="1:7" x14ac:dyDescent="0.25">
      <c r="A50" s="2">
        <v>35</v>
      </c>
      <c r="B50" s="6">
        <f t="shared" si="0"/>
        <v>25</v>
      </c>
      <c r="C50" s="6">
        <f t="shared" ca="1" si="1"/>
        <v>9.2585628398252773</v>
      </c>
      <c r="D50" s="6">
        <f t="shared" ca="1" si="2"/>
        <v>5</v>
      </c>
      <c r="E50" s="7">
        <f t="shared" ca="1" si="3"/>
        <v>16965.882010695721</v>
      </c>
      <c r="F50" s="6">
        <v>100000</v>
      </c>
      <c r="G50" s="6">
        <f t="shared" ca="1" si="6"/>
        <v>82237.955484826845</v>
      </c>
    </row>
    <row r="51" spans="1:7" x14ac:dyDescent="0.25">
      <c r="A51" s="2">
        <v>36</v>
      </c>
      <c r="B51" s="6">
        <f t="shared" si="0"/>
        <v>25</v>
      </c>
      <c r="C51" s="6">
        <f t="shared" ca="1" si="1"/>
        <v>10.547544668476842</v>
      </c>
      <c r="D51" s="6">
        <f t="shared" ca="1" si="2"/>
        <v>5</v>
      </c>
      <c r="E51" s="7">
        <f t="shared" ca="1" si="3"/>
        <v>13524.422703256751</v>
      </c>
      <c r="F51" s="6">
        <v>100000</v>
      </c>
      <c r="G51" s="6">
        <f t="shared" ca="1" si="6"/>
        <v>27839.001487172107</v>
      </c>
    </row>
    <row r="52" spans="1:7" x14ac:dyDescent="0.25">
      <c r="A52" s="2">
        <v>37</v>
      </c>
      <c r="B52" s="6">
        <f t="shared" si="0"/>
        <v>25</v>
      </c>
      <c r="C52" s="6">
        <f t="shared" ca="1" si="1"/>
        <v>9.3829679291682861</v>
      </c>
      <c r="D52" s="6">
        <f t="shared" ca="1" si="2"/>
        <v>6</v>
      </c>
      <c r="E52" s="7">
        <f t="shared" ca="1" si="3"/>
        <v>19283.312812745837</v>
      </c>
      <c r="F52" s="6">
        <v>100000</v>
      </c>
      <c r="G52" s="6">
        <f t="shared" ca="1" si="6"/>
        <v>85448.237752056826</v>
      </c>
    </row>
    <row r="53" spans="1:7" x14ac:dyDescent="0.25">
      <c r="A53" s="2">
        <v>38</v>
      </c>
      <c r="B53" s="6">
        <f t="shared" si="0"/>
        <v>25</v>
      </c>
      <c r="C53" s="6">
        <f t="shared" ca="1" si="1"/>
        <v>8.8459990076157098</v>
      </c>
      <c r="D53" s="6">
        <f t="shared" ca="1" si="2"/>
        <v>5</v>
      </c>
      <c r="E53" s="7">
        <f t="shared" ca="1" si="3"/>
        <v>18423.855847150429</v>
      </c>
      <c r="F53" s="6">
        <v>100000</v>
      </c>
      <c r="G53" s="6">
        <f t="shared" ca="1" si="6"/>
        <v>105499.70640266099</v>
      </c>
    </row>
    <row r="54" spans="1:7" x14ac:dyDescent="0.25">
      <c r="A54" s="2">
        <v>39</v>
      </c>
      <c r="B54" s="6">
        <f t="shared" si="0"/>
        <v>25</v>
      </c>
      <c r="C54" s="6">
        <f t="shared" ca="1" si="1"/>
        <v>8.7429847430963505</v>
      </c>
      <c r="D54" s="6">
        <f t="shared" ca="1" si="2"/>
        <v>5</v>
      </c>
      <c r="E54" s="7">
        <f t="shared" ca="1" si="3"/>
        <v>12892.111286280307</v>
      </c>
      <c r="F54" s="6">
        <v>100000</v>
      </c>
      <c r="G54" s="6">
        <f t="shared" ca="1" si="6"/>
        <v>45126.693443357159</v>
      </c>
    </row>
    <row r="55" spans="1:7" x14ac:dyDescent="0.25">
      <c r="A55" s="2">
        <v>40</v>
      </c>
      <c r="B55" s="6">
        <f t="shared" si="0"/>
        <v>25</v>
      </c>
      <c r="C55" s="6">
        <f t="shared" ca="1" si="1"/>
        <v>9.257457726325713</v>
      </c>
      <c r="D55" s="6">
        <f t="shared" ca="1" si="2"/>
        <v>4</v>
      </c>
      <c r="E55" s="7">
        <f t="shared" ca="1" si="3"/>
        <v>10204.578793059554</v>
      </c>
      <c r="F55" s="6">
        <v>100000</v>
      </c>
      <c r="G55" s="6">
        <f t="shared" ca="1" si="6"/>
        <v>19827.697862541958</v>
      </c>
    </row>
    <row r="56" spans="1:7" x14ac:dyDescent="0.25">
      <c r="A56" s="2">
        <v>41</v>
      </c>
      <c r="B56" s="6">
        <f t="shared" si="0"/>
        <v>25</v>
      </c>
      <c r="C56" s="6">
        <f t="shared" ca="1" si="1"/>
        <v>8.9240270707391431</v>
      </c>
      <c r="D56" s="6">
        <f t="shared" ca="1" si="2"/>
        <v>3</v>
      </c>
      <c r="E56" s="7">
        <f t="shared" ca="1" si="3"/>
        <v>5639.7804487513995</v>
      </c>
      <c r="F56" s="6">
        <v>100000</v>
      </c>
      <c r="G56" s="6">
        <f t="shared" ca="1" si="6"/>
        <v>-26254.38352515205</v>
      </c>
    </row>
    <row r="57" spans="1:7" x14ac:dyDescent="0.25">
      <c r="A57" s="2">
        <v>42</v>
      </c>
      <c r="B57" s="6">
        <f t="shared" si="0"/>
        <v>25</v>
      </c>
      <c r="C57" s="6">
        <f t="shared" ca="1" si="1"/>
        <v>8.8766676456105831</v>
      </c>
      <c r="D57" s="6">
        <f t="shared" ca="1" si="2"/>
        <v>5</v>
      </c>
      <c r="E57" s="7">
        <f t="shared" ca="1" si="3"/>
        <v>15968.64683347237</v>
      </c>
      <c r="F57" s="6">
        <v>100000</v>
      </c>
      <c r="G57" s="6">
        <f t="shared" ca="1" si="6"/>
        <v>77624.565978581348</v>
      </c>
    </row>
    <row r="58" spans="1:7" x14ac:dyDescent="0.25">
      <c r="A58" s="2">
        <v>43</v>
      </c>
      <c r="B58" s="6">
        <f t="shared" si="0"/>
        <v>25</v>
      </c>
      <c r="C58" s="6">
        <f t="shared" ca="1" si="1"/>
        <v>11.691552720413735</v>
      </c>
      <c r="D58" s="6">
        <f t="shared" ca="1" si="2"/>
        <v>7</v>
      </c>
      <c r="E58" s="7">
        <f t="shared" ca="1" si="3"/>
        <v>5603.3961180744764</v>
      </c>
      <c r="F58" s="6">
        <v>100000</v>
      </c>
      <c r="G58" s="6">
        <f t="shared" ca="1" si="6"/>
        <v>-64651.271002488837</v>
      </c>
    </row>
    <row r="59" spans="1:7" x14ac:dyDescent="0.25">
      <c r="A59" s="2">
        <v>44</v>
      </c>
      <c r="B59" s="6">
        <f t="shared" si="0"/>
        <v>25</v>
      </c>
      <c r="C59" s="6">
        <f t="shared" ca="1" si="1"/>
        <v>11.172944671866064</v>
      </c>
      <c r="D59" s="6">
        <f t="shared" ca="1" si="2"/>
        <v>3</v>
      </c>
      <c r="E59" s="7">
        <f t="shared" ca="1" si="3"/>
        <v>11835.204520829335</v>
      </c>
      <c r="F59" s="6">
        <v>100000</v>
      </c>
      <c r="G59" s="6">
        <f t="shared" ca="1" si="6"/>
        <v>28140.414166800096</v>
      </c>
    </row>
    <row r="60" spans="1:7" x14ac:dyDescent="0.25">
      <c r="A60" s="2">
        <v>45</v>
      </c>
      <c r="B60" s="6">
        <f t="shared" si="0"/>
        <v>25</v>
      </c>
      <c r="C60" s="6">
        <f t="shared" ca="1" si="1"/>
        <v>10.417167344626558</v>
      </c>
      <c r="D60" s="6">
        <f t="shared" ca="1" si="2"/>
        <v>4</v>
      </c>
      <c r="E60" s="7">
        <f t="shared" ca="1" si="3"/>
        <v>9801.1575043136254</v>
      </c>
      <c r="F60" s="6">
        <v>100000</v>
      </c>
      <c r="G60" s="6">
        <f t="shared" ca="1" si="6"/>
        <v>3724.0096971087041</v>
      </c>
    </row>
    <row r="61" spans="1:7" x14ac:dyDescent="0.25">
      <c r="A61" s="2">
        <v>46</v>
      </c>
      <c r="B61" s="6">
        <f t="shared" si="0"/>
        <v>25</v>
      </c>
      <c r="C61" s="6">
        <f t="shared" ca="1" si="1"/>
        <v>11.197580443554806</v>
      </c>
      <c r="D61" s="6">
        <f t="shared" ca="1" si="2"/>
        <v>4</v>
      </c>
      <c r="E61" s="7">
        <f t="shared" ca="1" si="3"/>
        <v>7844.1529071465848</v>
      </c>
      <c r="F61" s="6">
        <v>100000</v>
      </c>
      <c r="G61" s="6">
        <f t="shared" ca="1" si="6"/>
        <v>-23108.322139239899</v>
      </c>
    </row>
    <row r="62" spans="1:7" x14ac:dyDescent="0.25">
      <c r="A62" s="2">
        <v>47</v>
      </c>
      <c r="B62" s="6">
        <f t="shared" si="0"/>
        <v>25</v>
      </c>
      <c r="C62" s="6">
        <f t="shared" ca="1" si="1"/>
        <v>11.247016870688711</v>
      </c>
      <c r="D62" s="6">
        <f t="shared" ca="1" si="2"/>
        <v>5</v>
      </c>
      <c r="E62" s="7">
        <f t="shared" ca="1" si="3"/>
        <v>7329.0241245572815</v>
      </c>
      <c r="F62" s="6">
        <v>100000</v>
      </c>
      <c r="G62" s="6">
        <f t="shared" ca="1" si="6"/>
        <v>-35849.175483434672</v>
      </c>
    </row>
    <row r="63" spans="1:7" x14ac:dyDescent="0.25">
      <c r="A63" s="2">
        <v>48</v>
      </c>
      <c r="B63" s="6">
        <f t="shared" si="0"/>
        <v>25</v>
      </c>
      <c r="C63" s="6">
        <f t="shared" ca="1" si="1"/>
        <v>8.9958171528961888</v>
      </c>
      <c r="D63" s="6">
        <f t="shared" ca="1" si="2"/>
        <v>5</v>
      </c>
      <c r="E63" s="7">
        <f t="shared" ca="1" si="3"/>
        <v>8735.5190077141888</v>
      </c>
      <c r="F63" s="6">
        <v>100000</v>
      </c>
      <c r="G63" s="6">
        <f t="shared" ca="1" si="6"/>
        <v>-3872.7515747622092</v>
      </c>
    </row>
    <row r="64" spans="1:7" x14ac:dyDescent="0.25">
      <c r="A64" s="2">
        <v>49</v>
      </c>
      <c r="B64" s="6">
        <f t="shared" si="0"/>
        <v>25</v>
      </c>
      <c r="C64" s="6">
        <f t="shared" ca="1" si="1"/>
        <v>11.258628217858464</v>
      </c>
      <c r="D64" s="6">
        <f t="shared" ca="1" si="2"/>
        <v>6</v>
      </c>
      <c r="E64" s="7">
        <f t="shared" ca="1" si="3"/>
        <v>15617.431886632156</v>
      </c>
      <c r="F64" s="6">
        <v>100000</v>
      </c>
      <c r="G64" s="6">
        <f t="shared" ca="1" si="6"/>
        <v>20900.346516691628</v>
      </c>
    </row>
    <row r="65" spans="1:7" x14ac:dyDescent="0.25">
      <c r="A65" s="2">
        <v>50</v>
      </c>
      <c r="B65" s="6">
        <f t="shared" si="0"/>
        <v>25</v>
      </c>
      <c r="C65" s="6">
        <f t="shared" ca="1" si="1"/>
        <v>10.068715531050092</v>
      </c>
      <c r="D65" s="6">
        <f t="shared" ca="1" si="2"/>
        <v>5</v>
      </c>
      <c r="E65" s="7">
        <f t="shared" ca="1" si="3"/>
        <v>17413.853228310272</v>
      </c>
      <c r="F65" s="6">
        <v>100000</v>
      </c>
      <c r="G65" s="6">
        <f t="shared" ca="1" si="6"/>
        <v>72941.930110891029</v>
      </c>
    </row>
    <row r="66" spans="1:7" x14ac:dyDescent="0.25">
      <c r="A66" s="2">
        <v>51</v>
      </c>
      <c r="B66" s="6">
        <f t="shared" si="0"/>
        <v>25</v>
      </c>
      <c r="C66" s="6">
        <f t="shared" ca="1" si="1"/>
        <v>8.9366634764736226</v>
      </c>
      <c r="D66" s="6">
        <f t="shared" ca="1" si="2"/>
        <v>6</v>
      </c>
      <c r="E66" s="7">
        <f t="shared" ca="1" si="3"/>
        <v>15560.72999561958</v>
      </c>
      <c r="F66" s="6">
        <v>100000</v>
      </c>
      <c r="G66" s="6">
        <f t="shared" ca="1" si="6"/>
        <v>56592.86249765096</v>
      </c>
    </row>
    <row r="67" spans="1:7" x14ac:dyDescent="0.25">
      <c r="A67" s="2">
        <v>52</v>
      </c>
      <c r="B67" s="6">
        <f t="shared" si="0"/>
        <v>25</v>
      </c>
      <c r="C67" s="6">
        <f t="shared" ca="1" si="1"/>
        <v>9.0780647263196066</v>
      </c>
      <c r="D67" s="6">
        <f t="shared" ca="1" si="2"/>
        <v>6</v>
      </c>
      <c r="E67" s="7">
        <f t="shared" ca="1" si="3"/>
        <v>19496.602454005755</v>
      </c>
      <c r="F67" s="6">
        <v>100000</v>
      </c>
      <c r="G67" s="6">
        <f t="shared" ca="1" si="6"/>
        <v>93444.027605323412</v>
      </c>
    </row>
    <row r="68" spans="1:7" x14ac:dyDescent="0.25">
      <c r="A68" s="2">
        <v>53</v>
      </c>
      <c r="B68" s="6">
        <f t="shared" si="0"/>
        <v>25</v>
      </c>
      <c r="C68" s="6">
        <f t="shared" ca="1" si="1"/>
        <v>9.4978552815660411</v>
      </c>
      <c r="D68" s="6">
        <f t="shared" ca="1" si="2"/>
        <v>5</v>
      </c>
      <c r="E68" s="7">
        <f t="shared" ca="1" si="3"/>
        <v>8688.3648069913979</v>
      </c>
      <c r="F68" s="6">
        <v>100000</v>
      </c>
      <c r="G68" s="6">
        <f t="shared" ca="1" si="6"/>
        <v>-8753.5354304278007</v>
      </c>
    </row>
    <row r="69" spans="1:7" x14ac:dyDescent="0.25">
      <c r="A69" s="2">
        <v>54</v>
      </c>
      <c r="B69" s="6">
        <f t="shared" si="0"/>
        <v>25</v>
      </c>
      <c r="C69" s="6">
        <f t="shared" ca="1" si="1"/>
        <v>8.9707468800153105</v>
      </c>
      <c r="D69" s="6">
        <f t="shared" ca="1" si="2"/>
        <v>5</v>
      </c>
      <c r="E69" s="7">
        <f t="shared" ca="1" si="3"/>
        <v>13613.474617623175</v>
      </c>
      <c r="F69" s="6">
        <v>100000</v>
      </c>
      <c r="G69" s="6">
        <f t="shared" ca="1" si="6"/>
        <v>50146.457400252752</v>
      </c>
    </row>
    <row r="70" spans="1:7" x14ac:dyDescent="0.25">
      <c r="A70" s="2">
        <v>55</v>
      </c>
      <c r="B70" s="6">
        <f t="shared" si="0"/>
        <v>25</v>
      </c>
      <c r="C70" s="6">
        <f t="shared" ca="1" si="1"/>
        <v>10.119010478321586</v>
      </c>
      <c r="D70" s="6">
        <f t="shared" ca="1" si="2"/>
        <v>3</v>
      </c>
      <c r="E70" s="7">
        <f t="shared" ca="1" si="3"/>
        <v>13477.811464495237</v>
      </c>
      <c r="F70" s="6">
        <v>100000</v>
      </c>
      <c r="G70" s="6">
        <f t="shared" ca="1" si="6"/>
        <v>60129.736784825101</v>
      </c>
    </row>
    <row r="71" spans="1:7" x14ac:dyDescent="0.25">
      <c r="A71" s="2">
        <v>56</v>
      </c>
      <c r="B71" s="6">
        <f t="shared" si="0"/>
        <v>25</v>
      </c>
      <c r="C71" s="6">
        <f t="shared" ca="1" si="1"/>
        <v>11.659992178249512</v>
      </c>
      <c r="D71" s="6">
        <f t="shared" ca="1" si="2"/>
        <v>4</v>
      </c>
      <c r="E71" s="7">
        <f t="shared" ca="1" si="3"/>
        <v>13787.644879843914</v>
      </c>
      <c r="F71" s="6">
        <v>100000</v>
      </c>
      <c r="G71" s="6">
        <f t="shared" ca="1" si="6"/>
        <v>28776.711021260227</v>
      </c>
    </row>
    <row r="72" spans="1:7" x14ac:dyDescent="0.25">
      <c r="A72" s="2">
        <v>57</v>
      </c>
      <c r="B72" s="6">
        <f t="shared" si="0"/>
        <v>25</v>
      </c>
      <c r="C72" s="6">
        <f t="shared" ca="1" si="1"/>
        <v>10.517436615810386</v>
      </c>
      <c r="D72" s="6">
        <f t="shared" ca="1" si="2"/>
        <v>4</v>
      </c>
      <c r="E72" s="7">
        <f t="shared" ca="1" si="3"/>
        <v>10330.390662416528</v>
      </c>
      <c r="F72" s="6">
        <v>100000</v>
      </c>
      <c r="G72" s="6">
        <f t="shared" ca="1" si="6"/>
        <v>8288.9749022217875</v>
      </c>
    </row>
    <row r="73" spans="1:7" x14ac:dyDescent="0.25">
      <c r="A73" s="2">
        <v>58</v>
      </c>
      <c r="B73" s="6">
        <f t="shared" si="0"/>
        <v>25</v>
      </c>
      <c r="C73" s="6">
        <f t="shared" ca="1" si="1"/>
        <v>9.0353935594322543</v>
      </c>
      <c r="D73" s="6">
        <f t="shared" ca="1" si="2"/>
        <v>4</v>
      </c>
      <c r="E73" s="7">
        <f t="shared" ca="1" si="3"/>
        <v>12233.073486550456</v>
      </c>
      <c r="F73" s="6">
        <v>100000</v>
      </c>
      <c r="G73" s="6">
        <f t="shared" ca="1" si="6"/>
        <v>46363.909825120121</v>
      </c>
    </row>
    <row r="74" spans="1:7" x14ac:dyDescent="0.25">
      <c r="A74" s="2">
        <v>59</v>
      </c>
      <c r="B74" s="6">
        <f t="shared" si="0"/>
        <v>25</v>
      </c>
      <c r="C74" s="6">
        <f t="shared" ca="1" si="1"/>
        <v>8.8884417399946116</v>
      </c>
      <c r="D74" s="6">
        <f t="shared" ca="1" si="2"/>
        <v>5</v>
      </c>
      <c r="E74" s="7">
        <f t="shared" ca="1" si="3"/>
        <v>9925.5323087526594</v>
      </c>
      <c r="F74" s="6">
        <v>100000</v>
      </c>
      <c r="G74" s="6">
        <f t="shared" ca="1" si="6"/>
        <v>10288.130510270959</v>
      </c>
    </row>
    <row r="75" spans="1:7" x14ac:dyDescent="0.25">
      <c r="A75" s="2">
        <v>60</v>
      </c>
      <c r="B75" s="6">
        <f t="shared" si="0"/>
        <v>25</v>
      </c>
      <c r="C75" s="6">
        <f t="shared" ca="1" si="1"/>
        <v>8.647234540228288</v>
      </c>
      <c r="D75" s="6">
        <f t="shared" ca="1" si="2"/>
        <v>7</v>
      </c>
      <c r="E75" s="7">
        <f t="shared" ca="1" si="3"/>
        <v>3837.3852403092242</v>
      </c>
      <c r="F75" s="6">
        <v>100000</v>
      </c>
      <c r="G75" s="6">
        <f t="shared" ca="1" si="6"/>
        <v>-64109.835868598122</v>
      </c>
    </row>
    <row r="76" spans="1:7" x14ac:dyDescent="0.25">
      <c r="A76" s="2">
        <v>61</v>
      </c>
      <c r="B76" s="6">
        <f t="shared" si="0"/>
        <v>25</v>
      </c>
      <c r="C76" s="6">
        <f t="shared" ca="1" si="1"/>
        <v>11.539056640067294</v>
      </c>
      <c r="D76" s="6">
        <f t="shared" ca="1" si="2"/>
        <v>4</v>
      </c>
      <c r="E76" s="7">
        <f t="shared" ca="1" si="3"/>
        <v>16211.89378650764</v>
      </c>
      <c r="F76" s="6">
        <v>100000</v>
      </c>
      <c r="G76" s="6">
        <f t="shared" ca="1" si="6"/>
        <v>53379.808871393761</v>
      </c>
    </row>
    <row r="77" spans="1:7" x14ac:dyDescent="0.25">
      <c r="A77" s="2">
        <v>62</v>
      </c>
      <c r="B77" s="6">
        <f t="shared" si="0"/>
        <v>25</v>
      </c>
      <c r="C77" s="6">
        <f t="shared" ca="1" si="1"/>
        <v>11.623670689146198</v>
      </c>
      <c r="D77" s="6">
        <f t="shared" ca="1" si="2"/>
        <v>5</v>
      </c>
      <c r="E77" s="7">
        <f t="shared" ca="1" si="3"/>
        <v>15146.445445847407</v>
      </c>
      <c r="F77" s="6">
        <v>100000</v>
      </c>
      <c r="G77" s="6">
        <f t="shared" ca="1" si="6"/>
        <v>26871.614943299704</v>
      </c>
    </row>
    <row r="78" spans="1:7" x14ac:dyDescent="0.25">
      <c r="A78" s="2">
        <v>63</v>
      </c>
      <c r="B78" s="6">
        <f t="shared" si="0"/>
        <v>25</v>
      </c>
      <c r="C78" s="6">
        <f t="shared" ca="1" si="1"/>
        <v>10.128979027247352</v>
      </c>
      <c r="D78" s="6">
        <f t="shared" ca="1" si="2"/>
        <v>3</v>
      </c>
      <c r="E78" s="7">
        <f t="shared" ca="1" si="3"/>
        <v>16338.928119718161</v>
      </c>
      <c r="F78" s="6">
        <v>100000</v>
      </c>
      <c r="G78" s="6">
        <f t="shared" ca="1" si="6"/>
        <v>93959.75838147226</v>
      </c>
    </row>
    <row r="79" spans="1:7" x14ac:dyDescent="0.25">
      <c r="A79" s="2">
        <v>64</v>
      </c>
      <c r="B79" s="6">
        <f t="shared" si="0"/>
        <v>25</v>
      </c>
      <c r="C79" s="6">
        <f t="shared" ca="1" si="1"/>
        <v>10.905795761497149</v>
      </c>
      <c r="D79" s="6">
        <f t="shared" ca="1" si="2"/>
        <v>4</v>
      </c>
      <c r="E79" s="7">
        <f t="shared" ca="1" si="3"/>
        <v>19786.277177554337</v>
      </c>
      <c r="F79" s="6">
        <v>100000</v>
      </c>
      <c r="G79" s="6">
        <f t="shared" ca="1" si="6"/>
        <v>99726.7229498612</v>
      </c>
    </row>
    <row r="80" spans="1:7" x14ac:dyDescent="0.25">
      <c r="A80" s="2">
        <v>65</v>
      </c>
      <c r="B80" s="6">
        <f t="shared" si="0"/>
        <v>25</v>
      </c>
      <c r="C80" s="6">
        <f t="shared" ca="1" si="1"/>
        <v>10.834530448257444</v>
      </c>
      <c r="D80" s="6">
        <f t="shared" ca="1" si="2"/>
        <v>5</v>
      </c>
      <c r="E80" s="7">
        <f t="shared" ca="1" si="3"/>
        <v>10294.937528402479</v>
      </c>
      <c r="F80" s="6">
        <v>100000</v>
      </c>
      <c r="G80" s="6">
        <f t="shared" ca="1" si="6"/>
        <v>-5642.0635463353246</v>
      </c>
    </row>
    <row r="81" spans="1:7" x14ac:dyDescent="0.25">
      <c r="A81" s="2">
        <v>66</v>
      </c>
      <c r="B81" s="6">
        <f t="shared" ref="B81:B144" si="7">$B$3</f>
        <v>25</v>
      </c>
      <c r="C81" s="6">
        <f t="shared" ref="C81:C144" ca="1" si="8">$B$9+(($B$10-$B$9)*RAND())</f>
        <v>11.835769849244807</v>
      </c>
      <c r="D81" s="6">
        <f t="shared" ref="D81:D144" ca="1" si="9">VLOOKUP(RAND(),$F$7:$H$11,3)</f>
        <v>5</v>
      </c>
      <c r="E81" s="7">
        <f t="shared" ref="E81:E144" ca="1" si="10">NORMINV(RAND(),13000,3800)</f>
        <v>8833.6517858445586</v>
      </c>
      <c r="F81" s="6">
        <v>100000</v>
      </c>
      <c r="G81" s="6">
        <f t="shared" ca="1" si="6"/>
        <v>-27880.033748735397</v>
      </c>
    </row>
    <row r="82" spans="1:7" x14ac:dyDescent="0.25">
      <c r="A82" s="2">
        <v>67</v>
      </c>
      <c r="B82" s="6">
        <f t="shared" si="7"/>
        <v>25</v>
      </c>
      <c r="C82" s="6">
        <f t="shared" ca="1" si="8"/>
        <v>9.8780749540854416</v>
      </c>
      <c r="D82" s="6">
        <f t="shared" ca="1" si="9"/>
        <v>5</v>
      </c>
      <c r="E82" s="7">
        <f t="shared" ca="1" si="10"/>
        <v>15023.50053047885</v>
      </c>
      <c r="F82" s="6">
        <v>100000</v>
      </c>
      <c r="G82" s="6">
        <f t="shared" ca="1" si="6"/>
        <v>52066.746296764526</v>
      </c>
    </row>
    <row r="83" spans="1:7" x14ac:dyDescent="0.25">
      <c r="A83" s="2">
        <v>68</v>
      </c>
      <c r="B83" s="6">
        <f t="shared" si="7"/>
        <v>25</v>
      </c>
      <c r="C83" s="6">
        <f t="shared" ca="1" si="8"/>
        <v>9.1987168373499681</v>
      </c>
      <c r="D83" s="6">
        <f t="shared" ca="1" si="9"/>
        <v>6</v>
      </c>
      <c r="E83" s="7">
        <f t="shared" ca="1" si="10"/>
        <v>16164.801021681898</v>
      </c>
      <c r="F83" s="6">
        <v>100000</v>
      </c>
      <c r="G83" s="6">
        <f t="shared" ca="1" si="6"/>
        <v>58435.792081398831</v>
      </c>
    </row>
    <row r="84" spans="1:7" x14ac:dyDescent="0.25">
      <c r="A84" s="2">
        <v>69</v>
      </c>
      <c r="B84" s="6">
        <f t="shared" si="7"/>
        <v>25</v>
      </c>
      <c r="C84" s="6">
        <f t="shared" ca="1" si="8"/>
        <v>11.118277671590288</v>
      </c>
      <c r="D84" s="6">
        <f t="shared" ca="1" si="9"/>
        <v>5</v>
      </c>
      <c r="E84" s="7">
        <f t="shared" ca="1" si="10"/>
        <v>14182.264259173624</v>
      </c>
      <c r="F84" s="6">
        <v>100000</v>
      </c>
      <c r="G84" s="6">
        <f t="shared" ca="1" si="6"/>
        <v>25962.933138109394</v>
      </c>
    </row>
    <row r="85" spans="1:7" x14ac:dyDescent="0.25">
      <c r="A85" s="2">
        <v>70</v>
      </c>
      <c r="B85" s="6">
        <f t="shared" si="7"/>
        <v>25</v>
      </c>
      <c r="C85" s="6">
        <f t="shared" ca="1" si="8"/>
        <v>9.3521310115768763</v>
      </c>
      <c r="D85" s="6">
        <f t="shared" ca="1" si="9"/>
        <v>7</v>
      </c>
      <c r="E85" s="7">
        <f t="shared" ca="1" si="10"/>
        <v>12674.221732569389</v>
      </c>
      <c r="F85" s="6">
        <v>100000</v>
      </c>
      <c r="G85" s="6">
        <f t="shared" ca="1" si="6"/>
        <v>9605.0090734852129</v>
      </c>
    </row>
    <row r="86" spans="1:7" x14ac:dyDescent="0.25">
      <c r="A86" s="2">
        <v>71</v>
      </c>
      <c r="B86" s="6">
        <f t="shared" si="7"/>
        <v>25</v>
      </c>
      <c r="C86" s="6">
        <f t="shared" ca="1" si="8"/>
        <v>9.1425213354781825</v>
      </c>
      <c r="D86" s="6">
        <f t="shared" ca="1" si="9"/>
        <v>5</v>
      </c>
      <c r="E86" s="7">
        <f t="shared" ca="1" si="10"/>
        <v>10516.61049243363</v>
      </c>
      <c r="F86" s="6">
        <v>100000</v>
      </c>
      <c r="G86" s="6">
        <f t="shared" ca="1" si="6"/>
        <v>14183.874044684431</v>
      </c>
    </row>
    <row r="87" spans="1:7" x14ac:dyDescent="0.25">
      <c r="A87" s="2">
        <v>72</v>
      </c>
      <c r="B87" s="6">
        <f t="shared" si="7"/>
        <v>25</v>
      </c>
      <c r="C87" s="6">
        <f t="shared" ca="1" si="8"/>
        <v>9.819388998385838</v>
      </c>
      <c r="D87" s="6">
        <f t="shared" ca="1" si="9"/>
        <v>6</v>
      </c>
      <c r="E87" s="7">
        <f t="shared" ca="1" si="10"/>
        <v>14606.078699451564</v>
      </c>
      <c r="F87" s="6">
        <v>100000</v>
      </c>
      <c r="G87" s="6">
        <f t="shared" ca="1" si="6"/>
        <v>34092.726798627293</v>
      </c>
    </row>
    <row r="88" spans="1:7" x14ac:dyDescent="0.25">
      <c r="A88" s="2">
        <v>73</v>
      </c>
      <c r="B88" s="6">
        <f t="shared" si="7"/>
        <v>25</v>
      </c>
      <c r="C88" s="6">
        <f t="shared" ca="1" si="8"/>
        <v>10.545100604653543</v>
      </c>
      <c r="D88" s="6">
        <f t="shared" ca="1" si="9"/>
        <v>3</v>
      </c>
      <c r="E88" s="7">
        <f t="shared" ca="1" si="10"/>
        <v>13644.604377398015</v>
      </c>
      <c r="F88" s="6">
        <v>100000</v>
      </c>
      <c r="G88" s="6">
        <f t="shared" ca="1" si="6"/>
        <v>56297.570432398148</v>
      </c>
    </row>
    <row r="89" spans="1:7" x14ac:dyDescent="0.25">
      <c r="A89" s="2">
        <v>74</v>
      </c>
      <c r="B89" s="6">
        <f t="shared" si="7"/>
        <v>25</v>
      </c>
      <c r="C89" s="6">
        <f t="shared" ca="1" si="8"/>
        <v>10.547911834134585</v>
      </c>
      <c r="D89" s="6">
        <f t="shared" ca="1" si="9"/>
        <v>4</v>
      </c>
      <c r="E89" s="7">
        <f t="shared" ca="1" si="10"/>
        <v>11409.2277745792</v>
      </c>
      <c r="F89" s="6">
        <v>100000</v>
      </c>
      <c r="G89" s="6">
        <f t="shared" ca="1" si="6"/>
        <v>19250.254604342263</v>
      </c>
    </row>
    <row r="90" spans="1:7" x14ac:dyDescent="0.25">
      <c r="A90" s="2">
        <v>75</v>
      </c>
      <c r="B90" s="6">
        <f t="shared" si="7"/>
        <v>25</v>
      </c>
      <c r="C90" s="6">
        <f t="shared" ca="1" si="8"/>
        <v>11.518589823046867</v>
      </c>
      <c r="D90" s="6">
        <f t="shared" ca="1" si="9"/>
        <v>4</v>
      </c>
      <c r="E90" s="7">
        <f t="shared" ca="1" si="10"/>
        <v>17469.172479808345</v>
      </c>
      <c r="F90" s="6">
        <v>100000</v>
      </c>
      <c r="G90" s="6">
        <f t="shared" ca="1" si="6"/>
        <v>65632.389733004442</v>
      </c>
    </row>
    <row r="91" spans="1:7" x14ac:dyDescent="0.25">
      <c r="A91" s="2">
        <v>76</v>
      </c>
      <c r="B91" s="6">
        <f t="shared" si="7"/>
        <v>25</v>
      </c>
      <c r="C91" s="6">
        <f t="shared" ca="1" si="8"/>
        <v>8.459268325678476</v>
      </c>
      <c r="D91" s="6">
        <f t="shared" ca="1" si="9"/>
        <v>5</v>
      </c>
      <c r="E91" s="7">
        <f t="shared" ca="1" si="10"/>
        <v>15185.166011354133</v>
      </c>
      <c r="F91" s="6">
        <v>100000</v>
      </c>
      <c r="G91" s="6">
        <f t="shared" ca="1" si="6"/>
        <v>75247.926367065287</v>
      </c>
    </row>
    <row r="92" spans="1:7" x14ac:dyDescent="0.25">
      <c r="A92" s="2">
        <v>77</v>
      </c>
      <c r="B92" s="6">
        <f t="shared" si="7"/>
        <v>25</v>
      </c>
      <c r="C92" s="6">
        <f t="shared" ca="1" si="8"/>
        <v>10.603750423579486</v>
      </c>
      <c r="D92" s="6">
        <f t="shared" ca="1" si="9"/>
        <v>5</v>
      </c>
      <c r="E92" s="7">
        <f t="shared" ca="1" si="10"/>
        <v>16694.211412650788</v>
      </c>
      <c r="F92" s="6">
        <v>100000</v>
      </c>
      <c r="G92" s="6">
        <f t="shared" ca="1" si="6"/>
        <v>56862.976914794475</v>
      </c>
    </row>
    <row r="93" spans="1:7" x14ac:dyDescent="0.25">
      <c r="A93" s="2">
        <v>78</v>
      </c>
      <c r="B93" s="6">
        <f t="shared" si="7"/>
        <v>25</v>
      </c>
      <c r="C93" s="6">
        <f t="shared" ca="1" si="8"/>
        <v>8.7647593689667538</v>
      </c>
      <c r="D93" s="6">
        <f t="shared" ca="1" si="9"/>
        <v>5</v>
      </c>
      <c r="E93" s="7">
        <f t="shared" ca="1" si="10"/>
        <v>17053.107565302547</v>
      </c>
      <c r="F93" s="6">
        <v>100000</v>
      </c>
      <c r="G93" s="6">
        <f t="shared" ca="1" si="6"/>
        <v>91595.767003067624</v>
      </c>
    </row>
    <row r="94" spans="1:7" x14ac:dyDescent="0.25">
      <c r="A94" s="2">
        <v>79</v>
      </c>
      <c r="B94" s="6">
        <f t="shared" si="7"/>
        <v>25</v>
      </c>
      <c r="C94" s="6">
        <f t="shared" ca="1" si="8"/>
        <v>11.902982726143174</v>
      </c>
      <c r="D94" s="6">
        <f t="shared" ca="1" si="9"/>
        <v>3</v>
      </c>
      <c r="E94" s="7">
        <f t="shared" ca="1" si="10"/>
        <v>14259.962439133644</v>
      </c>
      <c r="F94" s="6">
        <v>100000</v>
      </c>
      <c r="G94" s="6">
        <f t="shared" ca="1" si="6"/>
        <v>43983.087072481925</v>
      </c>
    </row>
    <row r="95" spans="1:7" x14ac:dyDescent="0.25">
      <c r="A95" s="2">
        <v>80</v>
      </c>
      <c r="B95" s="6">
        <f t="shared" si="7"/>
        <v>25</v>
      </c>
      <c r="C95" s="6">
        <f t="shared" ca="1" si="8"/>
        <v>11.634828303441237</v>
      </c>
      <c r="D95" s="6">
        <f t="shared" ca="1" si="9"/>
        <v>5</v>
      </c>
      <c r="E95" s="7">
        <f t="shared" ca="1" si="10"/>
        <v>9961.2639023522024</v>
      </c>
      <c r="F95" s="6">
        <v>100000</v>
      </c>
      <c r="G95" s="6">
        <f t="shared" ref="G95:G158" ca="1" si="11">((B95-C95-D95)*E95)-F95</f>
        <v>-16672.317142090862</v>
      </c>
    </row>
    <row r="96" spans="1:7" x14ac:dyDescent="0.25">
      <c r="A96" s="2">
        <v>81</v>
      </c>
      <c r="B96" s="6">
        <f t="shared" si="7"/>
        <v>25</v>
      </c>
      <c r="C96" s="6">
        <f t="shared" ca="1" si="8"/>
        <v>11.850718876949001</v>
      </c>
      <c r="D96" s="6">
        <f t="shared" ca="1" si="9"/>
        <v>3</v>
      </c>
      <c r="E96" s="7">
        <f t="shared" ca="1" si="10"/>
        <v>16434.204716674914</v>
      </c>
      <c r="F96" s="6">
        <v>100000</v>
      </c>
      <c r="G96" s="6">
        <f t="shared" ca="1" si="11"/>
        <v>66795.363703304407</v>
      </c>
    </row>
    <row r="97" spans="1:7" x14ac:dyDescent="0.25">
      <c r="A97" s="2">
        <v>82</v>
      </c>
      <c r="B97" s="6">
        <f t="shared" si="7"/>
        <v>25</v>
      </c>
      <c r="C97" s="6">
        <f t="shared" ca="1" si="8"/>
        <v>11.490649008257375</v>
      </c>
      <c r="D97" s="6">
        <f t="shared" ca="1" si="9"/>
        <v>5</v>
      </c>
      <c r="E97" s="7">
        <f t="shared" ca="1" si="10"/>
        <v>14979.842249418269</v>
      </c>
      <c r="F97" s="6">
        <v>100000</v>
      </c>
      <c r="G97" s="6">
        <f t="shared" ca="1" si="11"/>
        <v>27468.735501235424</v>
      </c>
    </row>
    <row r="98" spans="1:7" x14ac:dyDescent="0.25">
      <c r="A98" s="2">
        <v>83</v>
      </c>
      <c r="B98" s="6">
        <f t="shared" si="7"/>
        <v>25</v>
      </c>
      <c r="C98" s="6">
        <f t="shared" ca="1" si="8"/>
        <v>10.645091489197808</v>
      </c>
      <c r="D98" s="6">
        <f t="shared" ca="1" si="9"/>
        <v>6</v>
      </c>
      <c r="E98" s="7">
        <f t="shared" ca="1" si="10"/>
        <v>5736.418694762594</v>
      </c>
      <c r="F98" s="6">
        <v>100000</v>
      </c>
      <c r="G98" s="6">
        <f t="shared" ca="1" si="11"/>
        <v>-52072.746625603206</v>
      </c>
    </row>
    <row r="99" spans="1:7" x14ac:dyDescent="0.25">
      <c r="A99" s="2">
        <v>84</v>
      </c>
      <c r="B99" s="6">
        <f t="shared" si="7"/>
        <v>25</v>
      </c>
      <c r="C99" s="6">
        <f t="shared" ca="1" si="8"/>
        <v>9.4018996051063723</v>
      </c>
      <c r="D99" s="6">
        <f t="shared" ca="1" si="9"/>
        <v>5</v>
      </c>
      <c r="E99" s="7">
        <f t="shared" ca="1" si="10"/>
        <v>8640.749236750662</v>
      </c>
      <c r="F99" s="6">
        <v>100000</v>
      </c>
      <c r="G99" s="6">
        <f t="shared" ca="1" si="11"/>
        <v>-8424.4721018159908</v>
      </c>
    </row>
    <row r="100" spans="1:7" x14ac:dyDescent="0.25">
      <c r="A100" s="2">
        <v>85</v>
      </c>
      <c r="B100" s="6">
        <f t="shared" si="7"/>
        <v>25</v>
      </c>
      <c r="C100" s="6">
        <f t="shared" ca="1" si="8"/>
        <v>10.455588788283897</v>
      </c>
      <c r="D100" s="6">
        <f t="shared" ca="1" si="9"/>
        <v>6</v>
      </c>
      <c r="E100" s="7">
        <f t="shared" ca="1" si="10"/>
        <v>9414.4127304022695</v>
      </c>
      <c r="F100" s="6">
        <v>100000</v>
      </c>
      <c r="G100" s="6">
        <f t="shared" ca="1" si="11"/>
        <v>-19559.386314628049</v>
      </c>
    </row>
    <row r="101" spans="1:7" x14ac:dyDescent="0.25">
      <c r="A101" s="2">
        <v>86</v>
      </c>
      <c r="B101" s="6">
        <f t="shared" si="7"/>
        <v>25</v>
      </c>
      <c r="C101" s="6">
        <f t="shared" ca="1" si="8"/>
        <v>8.1035566191518136</v>
      </c>
      <c r="D101" s="6">
        <f t="shared" ca="1" si="9"/>
        <v>5</v>
      </c>
      <c r="E101" s="7">
        <f t="shared" ca="1" si="10"/>
        <v>11276.563357136405</v>
      </c>
      <c r="F101" s="6">
        <v>100000</v>
      </c>
      <c r="G101" s="6">
        <f t="shared" ca="1" si="11"/>
        <v>34150.997508720582</v>
      </c>
    </row>
    <row r="102" spans="1:7" x14ac:dyDescent="0.25">
      <c r="A102" s="2">
        <v>87</v>
      </c>
      <c r="B102" s="6">
        <f t="shared" si="7"/>
        <v>25</v>
      </c>
      <c r="C102" s="6">
        <f t="shared" ca="1" si="8"/>
        <v>8.9531350984742044</v>
      </c>
      <c r="D102" s="6">
        <f t="shared" ca="1" si="9"/>
        <v>5</v>
      </c>
      <c r="E102" s="7">
        <f t="shared" ca="1" si="10"/>
        <v>10972.667887510856</v>
      </c>
      <c r="F102" s="6">
        <v>100000</v>
      </c>
      <c r="G102" s="6">
        <f t="shared" ca="1" si="11"/>
        <v>21213.579762642854</v>
      </c>
    </row>
    <row r="103" spans="1:7" x14ac:dyDescent="0.25">
      <c r="A103" s="2">
        <v>88</v>
      </c>
      <c r="B103" s="6">
        <f t="shared" si="7"/>
        <v>25</v>
      </c>
      <c r="C103" s="6">
        <f t="shared" ca="1" si="8"/>
        <v>10.650115609216046</v>
      </c>
      <c r="D103" s="6">
        <f t="shared" ca="1" si="9"/>
        <v>6</v>
      </c>
      <c r="E103" s="7">
        <f t="shared" ca="1" si="10"/>
        <v>8426.7762816690702</v>
      </c>
      <c r="F103" s="6">
        <v>100000</v>
      </c>
      <c r="G103" s="6">
        <f t="shared" ca="1" si="11"/>
        <v>-29637.392261062982</v>
      </c>
    </row>
    <row r="104" spans="1:7" x14ac:dyDescent="0.25">
      <c r="A104" s="2">
        <v>89</v>
      </c>
      <c r="B104" s="6">
        <f t="shared" si="7"/>
        <v>25</v>
      </c>
      <c r="C104" s="6">
        <f t="shared" ca="1" si="8"/>
        <v>8.4974407323013885</v>
      </c>
      <c r="D104" s="6">
        <f t="shared" ca="1" si="9"/>
        <v>6</v>
      </c>
      <c r="E104" s="7">
        <f t="shared" ca="1" si="10"/>
        <v>7808.0435545621685</v>
      </c>
      <c r="F104" s="6">
        <v>100000</v>
      </c>
      <c r="G104" s="6">
        <f t="shared" ca="1" si="11"/>
        <v>-17995.559803438693</v>
      </c>
    </row>
    <row r="105" spans="1:7" x14ac:dyDescent="0.25">
      <c r="A105" s="2">
        <v>90</v>
      </c>
      <c r="B105" s="6">
        <f t="shared" si="7"/>
        <v>25</v>
      </c>
      <c r="C105" s="6">
        <f t="shared" ca="1" si="8"/>
        <v>8.823498805077195</v>
      </c>
      <c r="D105" s="6">
        <f t="shared" ca="1" si="9"/>
        <v>5</v>
      </c>
      <c r="E105" s="7">
        <f t="shared" ca="1" si="10"/>
        <v>12645.394645401686</v>
      </c>
      <c r="F105" s="6">
        <v>100000</v>
      </c>
      <c r="G105" s="6">
        <f t="shared" ca="1" si="11"/>
        <v>41331.268364602409</v>
      </c>
    </row>
    <row r="106" spans="1:7" x14ac:dyDescent="0.25">
      <c r="A106" s="2">
        <v>91</v>
      </c>
      <c r="B106" s="6">
        <f t="shared" si="7"/>
        <v>25</v>
      </c>
      <c r="C106" s="6">
        <f t="shared" ca="1" si="8"/>
        <v>11.714993227256471</v>
      </c>
      <c r="D106" s="6">
        <f t="shared" ca="1" si="9"/>
        <v>5</v>
      </c>
      <c r="E106" s="7">
        <f t="shared" ca="1" si="10"/>
        <v>4916.8603178647982</v>
      </c>
      <c r="F106" s="6">
        <v>100000</v>
      </c>
      <c r="G106" s="6">
        <f t="shared" ca="1" si="11"/>
        <v>-59263.778965856247</v>
      </c>
    </row>
    <row r="107" spans="1:7" x14ac:dyDescent="0.25">
      <c r="A107" s="2">
        <v>92</v>
      </c>
      <c r="B107" s="6">
        <f t="shared" si="7"/>
        <v>25</v>
      </c>
      <c r="C107" s="6">
        <f t="shared" ca="1" si="8"/>
        <v>10.854151039811356</v>
      </c>
      <c r="D107" s="6">
        <f t="shared" ca="1" si="9"/>
        <v>5</v>
      </c>
      <c r="E107" s="7">
        <f t="shared" ca="1" si="10"/>
        <v>13292.933856266262</v>
      </c>
      <c r="F107" s="6">
        <v>100000</v>
      </c>
      <c r="G107" s="6">
        <f t="shared" ca="1" si="11"/>
        <v>21575.165287189215</v>
      </c>
    </row>
    <row r="108" spans="1:7" x14ac:dyDescent="0.25">
      <c r="A108" s="2">
        <v>93</v>
      </c>
      <c r="B108" s="6">
        <f t="shared" si="7"/>
        <v>25</v>
      </c>
      <c r="C108" s="6">
        <f t="shared" ca="1" si="8"/>
        <v>11.460836549143654</v>
      </c>
      <c r="D108" s="6">
        <f t="shared" ca="1" si="9"/>
        <v>5</v>
      </c>
      <c r="E108" s="7">
        <f t="shared" ca="1" si="10"/>
        <v>15359.24368653185</v>
      </c>
      <c r="F108" s="6">
        <v>100000</v>
      </c>
      <c r="G108" s="6">
        <f t="shared" ca="1" si="11"/>
        <v>31155.092320828873</v>
      </c>
    </row>
    <row r="109" spans="1:7" x14ac:dyDescent="0.25">
      <c r="A109" s="2">
        <v>94</v>
      </c>
      <c r="B109" s="6">
        <f t="shared" si="7"/>
        <v>25</v>
      </c>
      <c r="C109" s="6">
        <f t="shared" ca="1" si="8"/>
        <v>10.26551923040139</v>
      </c>
      <c r="D109" s="6">
        <f t="shared" ca="1" si="9"/>
        <v>5</v>
      </c>
      <c r="E109" s="7">
        <f t="shared" ca="1" si="10"/>
        <v>13009.616548328429</v>
      </c>
      <c r="F109" s="6">
        <v>100000</v>
      </c>
      <c r="G109" s="6">
        <f t="shared" ca="1" si="11"/>
        <v>26641.862109554946</v>
      </c>
    </row>
    <row r="110" spans="1:7" x14ac:dyDescent="0.25">
      <c r="A110" s="2">
        <v>95</v>
      </c>
      <c r="B110" s="6">
        <f t="shared" si="7"/>
        <v>25</v>
      </c>
      <c r="C110" s="6">
        <f t="shared" ca="1" si="8"/>
        <v>8.6457899852996878</v>
      </c>
      <c r="D110" s="6">
        <f t="shared" ca="1" si="9"/>
        <v>6</v>
      </c>
      <c r="E110" s="7">
        <f t="shared" ca="1" si="10"/>
        <v>14223.441836176562</v>
      </c>
      <c r="F110" s="6">
        <v>100000</v>
      </c>
      <c r="G110" s="6">
        <f t="shared" ca="1" si="11"/>
        <v>47272.503903646779</v>
      </c>
    </row>
    <row r="111" spans="1:7" x14ac:dyDescent="0.25">
      <c r="A111" s="2">
        <v>96</v>
      </c>
      <c r="B111" s="6">
        <f t="shared" si="7"/>
        <v>25</v>
      </c>
      <c r="C111" s="6">
        <f t="shared" ca="1" si="8"/>
        <v>10.902537444732747</v>
      </c>
      <c r="D111" s="6">
        <f t="shared" ca="1" si="9"/>
        <v>5</v>
      </c>
      <c r="E111" s="7">
        <f t="shared" ca="1" si="10"/>
        <v>1629.9716568896929</v>
      </c>
      <c r="F111" s="6">
        <v>100000</v>
      </c>
      <c r="G111" s="6">
        <f t="shared" ca="1" si="11"/>
        <v>-85171.393885299098</v>
      </c>
    </row>
    <row r="112" spans="1:7" x14ac:dyDescent="0.25">
      <c r="A112" s="2">
        <v>97</v>
      </c>
      <c r="B112" s="6">
        <f t="shared" si="7"/>
        <v>25</v>
      </c>
      <c r="C112" s="6">
        <f t="shared" ca="1" si="8"/>
        <v>8.6921848254705143</v>
      </c>
      <c r="D112" s="6">
        <f t="shared" ca="1" si="9"/>
        <v>3</v>
      </c>
      <c r="E112" s="7">
        <f t="shared" ca="1" si="10"/>
        <v>14062.320930459196</v>
      </c>
      <c r="F112" s="6">
        <v>100000</v>
      </c>
      <c r="G112" s="6">
        <f t="shared" ca="1" si="11"/>
        <v>87138.76786746853</v>
      </c>
    </row>
    <row r="113" spans="1:7" x14ac:dyDescent="0.25">
      <c r="A113" s="2">
        <v>98</v>
      </c>
      <c r="B113" s="6">
        <f t="shared" si="7"/>
        <v>25</v>
      </c>
      <c r="C113" s="6">
        <f t="shared" ca="1" si="8"/>
        <v>10.735263682483154</v>
      </c>
      <c r="D113" s="6">
        <f t="shared" ca="1" si="9"/>
        <v>6</v>
      </c>
      <c r="E113" s="7">
        <f t="shared" ca="1" si="10"/>
        <v>6214.3196354386109</v>
      </c>
      <c r="F113" s="6">
        <v>100000</v>
      </c>
      <c r="G113" s="6">
        <f t="shared" ca="1" si="11"/>
        <v>-48640.286820332469</v>
      </c>
    </row>
    <row r="114" spans="1:7" x14ac:dyDescent="0.25">
      <c r="A114" s="2">
        <v>99</v>
      </c>
      <c r="B114" s="6">
        <f t="shared" si="7"/>
        <v>25</v>
      </c>
      <c r="C114" s="6">
        <f t="shared" ca="1" si="8"/>
        <v>11.090201133340756</v>
      </c>
      <c r="D114" s="6">
        <f t="shared" ca="1" si="9"/>
        <v>6</v>
      </c>
      <c r="E114" s="7">
        <f t="shared" ca="1" si="10"/>
        <v>9626.0376785615554</v>
      </c>
      <c r="F114" s="6">
        <v>100000</v>
      </c>
      <c r="G114" s="6">
        <f t="shared" ca="1" si="11"/>
        <v>-23859.978079694629</v>
      </c>
    </row>
    <row r="115" spans="1:7" x14ac:dyDescent="0.25">
      <c r="A115" s="2">
        <v>100</v>
      </c>
      <c r="B115" s="6">
        <f t="shared" si="7"/>
        <v>25</v>
      </c>
      <c r="C115" s="6">
        <f t="shared" ca="1" si="8"/>
        <v>8.625493470132966</v>
      </c>
      <c r="D115" s="6">
        <f t="shared" ca="1" si="9"/>
        <v>5</v>
      </c>
      <c r="E115" s="7">
        <f t="shared" ca="1" si="10"/>
        <v>11747.404150138771</v>
      </c>
      <c r="F115" s="6">
        <v>100000</v>
      </c>
      <c r="G115" s="6">
        <f t="shared" ca="1" si="11"/>
        <v>33620.925214740535</v>
      </c>
    </row>
    <row r="116" spans="1:7" x14ac:dyDescent="0.25">
      <c r="A116" s="2">
        <v>101</v>
      </c>
      <c r="B116" s="6">
        <f t="shared" si="7"/>
        <v>25</v>
      </c>
      <c r="C116" s="6">
        <f t="shared" ca="1" si="8"/>
        <v>9.9733806936425378</v>
      </c>
      <c r="D116" s="6">
        <f t="shared" ca="1" si="9"/>
        <v>4</v>
      </c>
      <c r="E116" s="7">
        <f t="shared" ca="1" si="10"/>
        <v>17520.893278264226</v>
      </c>
      <c r="F116" s="6">
        <v>100000</v>
      </c>
      <c r="G116" s="6">
        <f t="shared" ca="1" si="11"/>
        <v>93196.220086737012</v>
      </c>
    </row>
    <row r="117" spans="1:7" x14ac:dyDescent="0.25">
      <c r="A117" s="2">
        <v>102</v>
      </c>
      <c r="B117" s="6">
        <f t="shared" si="7"/>
        <v>25</v>
      </c>
      <c r="C117" s="6">
        <f t="shared" ca="1" si="8"/>
        <v>10.447725321528489</v>
      </c>
      <c r="D117" s="6">
        <f t="shared" ca="1" si="9"/>
        <v>5</v>
      </c>
      <c r="E117" s="7">
        <f t="shared" ca="1" si="10"/>
        <v>13458.958062585241</v>
      </c>
      <c r="F117" s="6">
        <v>100000</v>
      </c>
      <c r="G117" s="6">
        <f t="shared" ca="1" si="11"/>
        <v>28563.664299842989</v>
      </c>
    </row>
    <row r="118" spans="1:7" x14ac:dyDescent="0.25">
      <c r="A118" s="2">
        <v>103</v>
      </c>
      <c r="B118" s="6">
        <f t="shared" si="7"/>
        <v>25</v>
      </c>
      <c r="C118" s="6">
        <f t="shared" ca="1" si="8"/>
        <v>9.0616643908552135</v>
      </c>
      <c r="D118" s="6">
        <f t="shared" ca="1" si="9"/>
        <v>4</v>
      </c>
      <c r="E118" s="7">
        <f t="shared" ca="1" si="10"/>
        <v>18806.390341933296</v>
      </c>
      <c r="F118" s="6">
        <v>100000</v>
      </c>
      <c r="G118" s="6">
        <f t="shared" ca="1" si="11"/>
        <v>124516.99949857887</v>
      </c>
    </row>
    <row r="119" spans="1:7" x14ac:dyDescent="0.25">
      <c r="A119" s="2">
        <v>104</v>
      </c>
      <c r="B119" s="6">
        <f t="shared" si="7"/>
        <v>25</v>
      </c>
      <c r="C119" s="6">
        <f t="shared" ca="1" si="8"/>
        <v>10.72159492677542</v>
      </c>
      <c r="D119" s="6">
        <f t="shared" ca="1" si="9"/>
        <v>7</v>
      </c>
      <c r="E119" s="7">
        <f t="shared" ca="1" si="10"/>
        <v>18940.460650478628</v>
      </c>
      <c r="F119" s="6">
        <v>100000</v>
      </c>
      <c r="G119" s="6">
        <f t="shared" ca="1" si="11"/>
        <v>37856.344887654152</v>
      </c>
    </row>
    <row r="120" spans="1:7" x14ac:dyDescent="0.25">
      <c r="A120" s="2">
        <v>105</v>
      </c>
      <c r="B120" s="6">
        <f t="shared" si="7"/>
        <v>25</v>
      </c>
      <c r="C120" s="6">
        <f t="shared" ca="1" si="8"/>
        <v>9.3957227238135523</v>
      </c>
      <c r="D120" s="6">
        <f t="shared" ca="1" si="9"/>
        <v>7</v>
      </c>
      <c r="E120" s="7">
        <f t="shared" ca="1" si="10"/>
        <v>17939.32820574705</v>
      </c>
      <c r="F120" s="6">
        <v>100000</v>
      </c>
      <c r="G120" s="6">
        <f t="shared" ca="1" si="11"/>
        <v>54354.954030759924</v>
      </c>
    </row>
    <row r="121" spans="1:7" x14ac:dyDescent="0.25">
      <c r="A121" s="2">
        <v>106</v>
      </c>
      <c r="B121" s="6">
        <f t="shared" si="7"/>
        <v>25</v>
      </c>
      <c r="C121" s="6">
        <f t="shared" ca="1" si="8"/>
        <v>8.257858410692247</v>
      </c>
      <c r="D121" s="6">
        <f t="shared" ca="1" si="9"/>
        <v>4</v>
      </c>
      <c r="E121" s="7">
        <f t="shared" ca="1" si="10"/>
        <v>12841.802486997974</v>
      </c>
      <c r="F121" s="6">
        <v>100000</v>
      </c>
      <c r="G121" s="6">
        <f t="shared" ca="1" si="11"/>
        <v>63632.065551252628</v>
      </c>
    </row>
    <row r="122" spans="1:7" x14ac:dyDescent="0.25">
      <c r="A122" s="2">
        <v>107</v>
      </c>
      <c r="B122" s="6">
        <f t="shared" si="7"/>
        <v>25</v>
      </c>
      <c r="C122" s="6">
        <f t="shared" ca="1" si="8"/>
        <v>10.246839006027438</v>
      </c>
      <c r="D122" s="6">
        <f t="shared" ca="1" si="9"/>
        <v>5</v>
      </c>
      <c r="E122" s="7">
        <f t="shared" ca="1" si="10"/>
        <v>9467.066527394667</v>
      </c>
      <c r="F122" s="6">
        <v>100000</v>
      </c>
      <c r="G122" s="6">
        <f t="shared" ca="1" si="11"/>
        <v>-7666.1760176710523</v>
      </c>
    </row>
    <row r="123" spans="1:7" x14ac:dyDescent="0.25">
      <c r="A123" s="2">
        <v>108</v>
      </c>
      <c r="B123" s="6">
        <f t="shared" si="7"/>
        <v>25</v>
      </c>
      <c r="C123" s="6">
        <f t="shared" ca="1" si="8"/>
        <v>8.0148366137859135</v>
      </c>
      <c r="D123" s="6">
        <f t="shared" ca="1" si="9"/>
        <v>5</v>
      </c>
      <c r="E123" s="7">
        <f t="shared" ca="1" si="10"/>
        <v>18129.200186071732</v>
      </c>
      <c r="F123" s="6">
        <v>100000</v>
      </c>
      <c r="G123" s="6">
        <f t="shared" ca="1" si="11"/>
        <v>117281.42629145252</v>
      </c>
    </row>
    <row r="124" spans="1:7" x14ac:dyDescent="0.25">
      <c r="A124" s="2">
        <v>109</v>
      </c>
      <c r="B124" s="6">
        <f t="shared" si="7"/>
        <v>25</v>
      </c>
      <c r="C124" s="6">
        <f t="shared" ca="1" si="8"/>
        <v>8.7516298876149747</v>
      </c>
      <c r="D124" s="6">
        <f t="shared" ca="1" si="9"/>
        <v>7</v>
      </c>
      <c r="E124" s="7">
        <f t="shared" ca="1" si="10"/>
        <v>14958.949091008266</v>
      </c>
      <c r="F124" s="6">
        <v>100000</v>
      </c>
      <c r="G124" s="6">
        <f t="shared" ca="1" si="11"/>
        <v>38345.897685969976</v>
      </c>
    </row>
    <row r="125" spans="1:7" x14ac:dyDescent="0.25">
      <c r="A125" s="2">
        <v>110</v>
      </c>
      <c r="B125" s="6">
        <f t="shared" si="7"/>
        <v>25</v>
      </c>
      <c r="C125" s="6">
        <f t="shared" ca="1" si="8"/>
        <v>8.6326248970054422</v>
      </c>
      <c r="D125" s="6">
        <f t="shared" ca="1" si="9"/>
        <v>4</v>
      </c>
      <c r="E125" s="7">
        <f t="shared" ca="1" si="10"/>
        <v>17855.233376420118</v>
      </c>
      <c r="F125" s="6">
        <v>100000</v>
      </c>
      <c r="G125" s="6">
        <f t="shared" ca="1" si="11"/>
        <v>120822.36871769562</v>
      </c>
    </row>
    <row r="126" spans="1:7" x14ac:dyDescent="0.25">
      <c r="A126" s="2">
        <v>111</v>
      </c>
      <c r="B126" s="6">
        <f t="shared" si="7"/>
        <v>25</v>
      </c>
      <c r="C126" s="6">
        <f t="shared" ca="1" si="8"/>
        <v>10.701443214290201</v>
      </c>
      <c r="D126" s="6">
        <f t="shared" ca="1" si="9"/>
        <v>7</v>
      </c>
      <c r="E126" s="7">
        <f t="shared" ca="1" si="10"/>
        <v>17311.626685139196</v>
      </c>
      <c r="F126" s="6">
        <v>100000</v>
      </c>
      <c r="G126" s="6">
        <f t="shared" ca="1" si="11"/>
        <v>26349.890414497509</v>
      </c>
    </row>
    <row r="127" spans="1:7" x14ac:dyDescent="0.25">
      <c r="A127" s="2">
        <v>112</v>
      </c>
      <c r="B127" s="6">
        <f t="shared" si="7"/>
        <v>25</v>
      </c>
      <c r="C127" s="6">
        <f t="shared" ca="1" si="8"/>
        <v>10.979266967268206</v>
      </c>
      <c r="D127" s="6">
        <f t="shared" ca="1" si="9"/>
        <v>6</v>
      </c>
      <c r="E127" s="7">
        <f t="shared" ca="1" si="10"/>
        <v>12938.545261676752</v>
      </c>
      <c r="F127" s="6">
        <v>100000</v>
      </c>
      <c r="G127" s="6">
        <f t="shared" ca="1" si="11"/>
        <v>3776.6173758261575</v>
      </c>
    </row>
    <row r="128" spans="1:7" x14ac:dyDescent="0.25">
      <c r="A128" s="2">
        <v>113</v>
      </c>
      <c r="B128" s="6">
        <f t="shared" si="7"/>
        <v>25</v>
      </c>
      <c r="C128" s="6">
        <f t="shared" ca="1" si="8"/>
        <v>10.430815900420667</v>
      </c>
      <c r="D128" s="6">
        <f t="shared" ca="1" si="9"/>
        <v>5</v>
      </c>
      <c r="E128" s="7">
        <f t="shared" ca="1" si="10"/>
        <v>12619.910400573668</v>
      </c>
      <c r="F128" s="6">
        <v>100000</v>
      </c>
      <c r="G128" s="6">
        <f t="shared" ca="1" si="11"/>
        <v>20762.245943285394</v>
      </c>
    </row>
    <row r="129" spans="1:7" x14ac:dyDescent="0.25">
      <c r="A129" s="2">
        <v>114</v>
      </c>
      <c r="B129" s="6">
        <f t="shared" si="7"/>
        <v>25</v>
      </c>
      <c r="C129" s="6">
        <f t="shared" ca="1" si="8"/>
        <v>10.918804761720876</v>
      </c>
      <c r="D129" s="6">
        <f t="shared" ca="1" si="9"/>
        <v>5</v>
      </c>
      <c r="E129" s="7">
        <f t="shared" ca="1" si="10"/>
        <v>14716.08871302332</v>
      </c>
      <c r="F129" s="6">
        <v>100000</v>
      </c>
      <c r="G129" s="6">
        <f t="shared" ca="1" si="11"/>
        <v>33639.674746800534</v>
      </c>
    </row>
    <row r="130" spans="1:7" x14ac:dyDescent="0.25">
      <c r="A130" s="2">
        <v>115</v>
      </c>
      <c r="B130" s="6">
        <f t="shared" si="7"/>
        <v>25</v>
      </c>
      <c r="C130" s="6">
        <f t="shared" ca="1" si="8"/>
        <v>11.100960025717869</v>
      </c>
      <c r="D130" s="6">
        <f t="shared" ca="1" si="9"/>
        <v>6</v>
      </c>
      <c r="E130" s="7">
        <f t="shared" ca="1" si="10"/>
        <v>8170.1726870880975</v>
      </c>
      <c r="F130" s="6">
        <v>100000</v>
      </c>
      <c r="G130" s="6">
        <f t="shared" ca="1" si="11"/>
        <v>-35463.47934790307</v>
      </c>
    </row>
    <row r="131" spans="1:7" x14ac:dyDescent="0.25">
      <c r="A131" s="2">
        <v>116</v>
      </c>
      <c r="B131" s="6">
        <f t="shared" si="7"/>
        <v>25</v>
      </c>
      <c r="C131" s="6">
        <f t="shared" ca="1" si="8"/>
        <v>9.9314853327953916</v>
      </c>
      <c r="D131" s="6">
        <f t="shared" ca="1" si="9"/>
        <v>4</v>
      </c>
      <c r="E131" s="7">
        <f t="shared" ca="1" si="10"/>
        <v>13763.825220709361</v>
      </c>
      <c r="F131" s="6">
        <v>100000</v>
      </c>
      <c r="G131" s="6">
        <f t="shared" ca="1" si="11"/>
        <v>52345.101332262275</v>
      </c>
    </row>
    <row r="132" spans="1:7" x14ac:dyDescent="0.25">
      <c r="A132" s="2">
        <v>117</v>
      </c>
      <c r="B132" s="6">
        <f t="shared" si="7"/>
        <v>25</v>
      </c>
      <c r="C132" s="6">
        <f t="shared" ca="1" si="8"/>
        <v>8.2773072427386971</v>
      </c>
      <c r="D132" s="6">
        <f t="shared" ca="1" si="9"/>
        <v>7</v>
      </c>
      <c r="E132" s="7">
        <f t="shared" ca="1" si="10"/>
        <v>7078.6603121770231</v>
      </c>
      <c r="F132" s="6">
        <v>100000</v>
      </c>
      <c r="G132" s="6">
        <f t="shared" ca="1" si="11"/>
        <v>-31176.360651683426</v>
      </c>
    </row>
    <row r="133" spans="1:7" x14ac:dyDescent="0.25">
      <c r="A133" s="2">
        <v>118</v>
      </c>
      <c r="B133" s="6">
        <f t="shared" si="7"/>
        <v>25</v>
      </c>
      <c r="C133" s="6">
        <f t="shared" ca="1" si="8"/>
        <v>9.1413453293205542</v>
      </c>
      <c r="D133" s="6">
        <f t="shared" ca="1" si="9"/>
        <v>3</v>
      </c>
      <c r="E133" s="7">
        <f t="shared" ca="1" si="10"/>
        <v>10195.396759645046</v>
      </c>
      <c r="F133" s="6">
        <v>100000</v>
      </c>
      <c r="G133" s="6">
        <f t="shared" ca="1" si="11"/>
        <v>31099.086162839842</v>
      </c>
    </row>
    <row r="134" spans="1:7" x14ac:dyDescent="0.25">
      <c r="A134" s="2">
        <v>119</v>
      </c>
      <c r="B134" s="6">
        <f t="shared" si="7"/>
        <v>25</v>
      </c>
      <c r="C134" s="6">
        <f t="shared" ca="1" si="8"/>
        <v>11.652884155645499</v>
      </c>
      <c r="D134" s="6">
        <f t="shared" ca="1" si="9"/>
        <v>5</v>
      </c>
      <c r="E134" s="7">
        <f t="shared" ca="1" si="10"/>
        <v>14640.929684622193</v>
      </c>
      <c r="F134" s="6">
        <v>100000</v>
      </c>
      <c r="G134" s="6">
        <f t="shared" ca="1" si="11"/>
        <v>22209.536146590064</v>
      </c>
    </row>
    <row r="135" spans="1:7" x14ac:dyDescent="0.25">
      <c r="A135" s="2">
        <v>120</v>
      </c>
      <c r="B135" s="6">
        <f t="shared" si="7"/>
        <v>25</v>
      </c>
      <c r="C135" s="6">
        <f t="shared" ca="1" si="8"/>
        <v>10.91262592242256</v>
      </c>
      <c r="D135" s="6">
        <f t="shared" ca="1" si="9"/>
        <v>5</v>
      </c>
      <c r="E135" s="7">
        <f t="shared" ca="1" si="10"/>
        <v>12203.039349070514</v>
      </c>
      <c r="F135" s="6">
        <v>100000</v>
      </c>
      <c r="G135" s="6">
        <f t="shared" ca="1" si="11"/>
        <v>10893.583448400866</v>
      </c>
    </row>
    <row r="136" spans="1:7" x14ac:dyDescent="0.25">
      <c r="A136" s="2">
        <v>121</v>
      </c>
      <c r="B136" s="6">
        <f t="shared" si="7"/>
        <v>25</v>
      </c>
      <c r="C136" s="6">
        <f t="shared" ca="1" si="8"/>
        <v>8.8420340681537262</v>
      </c>
      <c r="D136" s="6">
        <f t="shared" ca="1" si="9"/>
        <v>5</v>
      </c>
      <c r="E136" s="7">
        <f t="shared" ca="1" si="10"/>
        <v>10449.747828618702</v>
      </c>
      <c r="F136" s="6">
        <v>100000</v>
      </c>
      <c r="G136" s="6">
        <f t="shared" ca="1" si="11"/>
        <v>16597.930268112046</v>
      </c>
    </row>
    <row r="137" spans="1:7" x14ac:dyDescent="0.25">
      <c r="A137" s="2">
        <v>122</v>
      </c>
      <c r="B137" s="6">
        <f t="shared" si="7"/>
        <v>25</v>
      </c>
      <c r="C137" s="6">
        <f t="shared" ca="1" si="8"/>
        <v>8.4829022069991584</v>
      </c>
      <c r="D137" s="6">
        <f t="shared" ca="1" si="9"/>
        <v>5</v>
      </c>
      <c r="E137" s="7">
        <f t="shared" ca="1" si="10"/>
        <v>11718.166942752079</v>
      </c>
      <c r="F137" s="6">
        <v>100000</v>
      </c>
      <c r="G137" s="6">
        <f t="shared" ca="1" si="11"/>
        <v>34959.274634385423</v>
      </c>
    </row>
    <row r="138" spans="1:7" x14ac:dyDescent="0.25">
      <c r="A138" s="2">
        <v>123</v>
      </c>
      <c r="B138" s="6">
        <f t="shared" si="7"/>
        <v>25</v>
      </c>
      <c r="C138" s="6">
        <f t="shared" ca="1" si="8"/>
        <v>10.401517550964947</v>
      </c>
      <c r="D138" s="6">
        <f t="shared" ca="1" si="9"/>
        <v>4</v>
      </c>
      <c r="E138" s="7">
        <f t="shared" ca="1" si="10"/>
        <v>10037.826540477407</v>
      </c>
      <c r="F138" s="6">
        <v>100000</v>
      </c>
      <c r="G138" s="6">
        <f t="shared" ca="1" si="11"/>
        <v>6385.728415708043</v>
      </c>
    </row>
    <row r="139" spans="1:7" x14ac:dyDescent="0.25">
      <c r="A139" s="2">
        <v>124</v>
      </c>
      <c r="B139" s="6">
        <f t="shared" si="7"/>
        <v>25</v>
      </c>
      <c r="C139" s="6">
        <f t="shared" ca="1" si="8"/>
        <v>11.270444502435756</v>
      </c>
      <c r="D139" s="6">
        <f t="shared" ca="1" si="9"/>
        <v>6</v>
      </c>
      <c r="E139" s="7">
        <f t="shared" ca="1" si="10"/>
        <v>11135.237949934408</v>
      </c>
      <c r="F139" s="6">
        <v>100000</v>
      </c>
      <c r="G139" s="6">
        <f t="shared" ca="1" si="11"/>
        <v>-13929.560287398504</v>
      </c>
    </row>
    <row r="140" spans="1:7" x14ac:dyDescent="0.25">
      <c r="A140" s="2">
        <v>125</v>
      </c>
      <c r="B140" s="6">
        <f t="shared" si="7"/>
        <v>25</v>
      </c>
      <c r="C140" s="6">
        <f t="shared" ca="1" si="8"/>
        <v>9.2861212145003602</v>
      </c>
      <c r="D140" s="6">
        <f t="shared" ca="1" si="9"/>
        <v>6</v>
      </c>
      <c r="E140" s="7">
        <f t="shared" ca="1" si="10"/>
        <v>16167.738457077854</v>
      </c>
      <c r="F140" s="6">
        <v>100000</v>
      </c>
      <c r="G140" s="6">
        <f t="shared" ca="1" si="11"/>
        <v>57051.451607715251</v>
      </c>
    </row>
    <row r="141" spans="1:7" x14ac:dyDescent="0.25">
      <c r="A141" s="2">
        <v>126</v>
      </c>
      <c r="B141" s="6">
        <f t="shared" si="7"/>
        <v>25</v>
      </c>
      <c r="C141" s="6">
        <f t="shared" ca="1" si="8"/>
        <v>8.297763852335116</v>
      </c>
      <c r="D141" s="6">
        <f t="shared" ca="1" si="9"/>
        <v>5</v>
      </c>
      <c r="E141" s="7">
        <f t="shared" ca="1" si="10"/>
        <v>14191.904383181514</v>
      </c>
      <c r="F141" s="6">
        <v>100000</v>
      </c>
      <c r="G141" s="6">
        <f t="shared" ca="1" si="11"/>
        <v>66077.016477070429</v>
      </c>
    </row>
    <row r="142" spans="1:7" x14ac:dyDescent="0.25">
      <c r="A142" s="2">
        <v>127</v>
      </c>
      <c r="B142" s="6">
        <f t="shared" si="7"/>
        <v>25</v>
      </c>
      <c r="C142" s="6">
        <f t="shared" ca="1" si="8"/>
        <v>9.3663231186564246</v>
      </c>
      <c r="D142" s="6">
        <f t="shared" ca="1" si="9"/>
        <v>5</v>
      </c>
      <c r="E142" s="7">
        <f t="shared" ca="1" si="10"/>
        <v>8557.1637648608557</v>
      </c>
      <c r="F142" s="6">
        <v>100000</v>
      </c>
      <c r="G142" s="6">
        <f t="shared" ca="1" si="11"/>
        <v>-9005.885503728161</v>
      </c>
    </row>
    <row r="143" spans="1:7" x14ac:dyDescent="0.25">
      <c r="A143" s="2">
        <v>128</v>
      </c>
      <c r="B143" s="6">
        <f t="shared" si="7"/>
        <v>25</v>
      </c>
      <c r="C143" s="6">
        <f t="shared" ca="1" si="8"/>
        <v>11.907753962032988</v>
      </c>
      <c r="D143" s="6">
        <f t="shared" ca="1" si="9"/>
        <v>6</v>
      </c>
      <c r="E143" s="7">
        <f t="shared" ca="1" si="10"/>
        <v>9993.9601077953375</v>
      </c>
      <c r="F143" s="6">
        <v>100000</v>
      </c>
      <c r="G143" s="6">
        <f t="shared" ca="1" si="11"/>
        <v>-29120.376021888151</v>
      </c>
    </row>
    <row r="144" spans="1:7" x14ac:dyDescent="0.25">
      <c r="A144" s="2">
        <v>129</v>
      </c>
      <c r="B144" s="6">
        <f t="shared" si="7"/>
        <v>25</v>
      </c>
      <c r="C144" s="6">
        <f t="shared" ca="1" si="8"/>
        <v>10.201418536170006</v>
      </c>
      <c r="D144" s="6">
        <f t="shared" ca="1" si="9"/>
        <v>6</v>
      </c>
      <c r="E144" s="7">
        <f t="shared" ca="1" si="10"/>
        <v>13463.922264190391</v>
      </c>
      <c r="F144" s="6">
        <v>100000</v>
      </c>
      <c r="G144" s="6">
        <f t="shared" ca="1" si="11"/>
        <v>18463.416864153522</v>
      </c>
    </row>
    <row r="145" spans="1:7" x14ac:dyDescent="0.25">
      <c r="A145" s="2">
        <v>130</v>
      </c>
      <c r="B145" s="6">
        <f t="shared" ref="B145:B208" si="12">$B$3</f>
        <v>25</v>
      </c>
      <c r="C145" s="6">
        <f t="shared" ref="C145:C208" ca="1" si="13">$B$9+(($B$10-$B$9)*RAND())</f>
        <v>10.920456437675863</v>
      </c>
      <c r="D145" s="6">
        <f t="shared" ref="D145:D208" ca="1" si="14">VLOOKUP(RAND(),$F$7:$H$11,3)</f>
        <v>4</v>
      </c>
      <c r="E145" s="7">
        <f t="shared" ref="E145:E208" ca="1" si="15">NORMINV(RAND(),13000,3800)</f>
        <v>8417.0769928833906</v>
      </c>
      <c r="F145" s="6">
        <v>100000</v>
      </c>
      <c r="G145" s="6">
        <f t="shared" ca="1" si="11"/>
        <v>-15159.705782795616</v>
      </c>
    </row>
    <row r="146" spans="1:7" x14ac:dyDescent="0.25">
      <c r="A146" s="2">
        <v>131</v>
      </c>
      <c r="B146" s="6">
        <f t="shared" si="12"/>
        <v>25</v>
      </c>
      <c r="C146" s="6">
        <f t="shared" ca="1" si="13"/>
        <v>10.531407735226972</v>
      </c>
      <c r="D146" s="6">
        <f t="shared" ca="1" si="14"/>
        <v>4</v>
      </c>
      <c r="E146" s="7">
        <f t="shared" ca="1" si="15"/>
        <v>12879.482559588148</v>
      </c>
      <c r="F146" s="6">
        <v>100000</v>
      </c>
      <c r="G146" s="6">
        <f t="shared" ca="1" si="11"/>
        <v>34830.051497583598</v>
      </c>
    </row>
    <row r="147" spans="1:7" x14ac:dyDescent="0.25">
      <c r="A147" s="2">
        <v>132</v>
      </c>
      <c r="B147" s="6">
        <f t="shared" si="12"/>
        <v>25</v>
      </c>
      <c r="C147" s="6">
        <f t="shared" ca="1" si="13"/>
        <v>8.6746933355978264</v>
      </c>
      <c r="D147" s="6">
        <f t="shared" ca="1" si="14"/>
        <v>5</v>
      </c>
      <c r="E147" s="7">
        <f t="shared" ca="1" si="15"/>
        <v>7790.331063308583</v>
      </c>
      <c r="F147" s="6">
        <v>100000</v>
      </c>
      <c r="G147" s="6">
        <f t="shared" ca="1" si="11"/>
        <v>-11772.111690812031</v>
      </c>
    </row>
    <row r="148" spans="1:7" x14ac:dyDescent="0.25">
      <c r="A148" s="2">
        <v>133</v>
      </c>
      <c r="B148" s="6">
        <f t="shared" si="12"/>
        <v>25</v>
      </c>
      <c r="C148" s="6">
        <f t="shared" ca="1" si="13"/>
        <v>9.5266284252874005</v>
      </c>
      <c r="D148" s="6">
        <f t="shared" ca="1" si="14"/>
        <v>3</v>
      </c>
      <c r="E148" s="7">
        <f t="shared" ca="1" si="15"/>
        <v>13568.722664832834</v>
      </c>
      <c r="F148" s="6">
        <v>100000</v>
      </c>
      <c r="G148" s="6">
        <f t="shared" ca="1" si="11"/>
        <v>69247.719592684472</v>
      </c>
    </row>
    <row r="149" spans="1:7" x14ac:dyDescent="0.25">
      <c r="A149" s="2">
        <v>134</v>
      </c>
      <c r="B149" s="6">
        <f t="shared" si="12"/>
        <v>25</v>
      </c>
      <c r="C149" s="6">
        <f t="shared" ca="1" si="13"/>
        <v>10.677227544080781</v>
      </c>
      <c r="D149" s="6">
        <f t="shared" ca="1" si="14"/>
        <v>4</v>
      </c>
      <c r="E149" s="7">
        <f t="shared" ca="1" si="15"/>
        <v>13531.13457326899</v>
      </c>
      <c r="F149" s="6">
        <v>100000</v>
      </c>
      <c r="G149" s="6">
        <f t="shared" ca="1" si="11"/>
        <v>39678.823270277382</v>
      </c>
    </row>
    <row r="150" spans="1:7" x14ac:dyDescent="0.25">
      <c r="A150" s="2">
        <v>135</v>
      </c>
      <c r="B150" s="6">
        <f t="shared" si="12"/>
        <v>25</v>
      </c>
      <c r="C150" s="6">
        <f t="shared" ca="1" si="13"/>
        <v>9.9345016064556813</v>
      </c>
      <c r="D150" s="6">
        <f t="shared" ca="1" si="14"/>
        <v>6</v>
      </c>
      <c r="E150" s="7">
        <f t="shared" ca="1" si="15"/>
        <v>16045.540702487069</v>
      </c>
      <c r="F150" s="6">
        <v>100000</v>
      </c>
      <c r="G150" s="6">
        <f t="shared" ca="1" si="11"/>
        <v>45460.823461946507</v>
      </c>
    </row>
    <row r="151" spans="1:7" x14ac:dyDescent="0.25">
      <c r="A151" s="2">
        <v>136</v>
      </c>
      <c r="B151" s="6">
        <f t="shared" si="12"/>
        <v>25</v>
      </c>
      <c r="C151" s="6">
        <f t="shared" ca="1" si="13"/>
        <v>10.258311408319535</v>
      </c>
      <c r="D151" s="6">
        <f t="shared" ca="1" si="14"/>
        <v>5</v>
      </c>
      <c r="E151" s="7">
        <f t="shared" ca="1" si="15"/>
        <v>12054.897528093923</v>
      </c>
      <c r="F151" s="6">
        <v>100000</v>
      </c>
      <c r="G151" s="6">
        <f t="shared" ca="1" si="11"/>
        <v>17435.057723309597</v>
      </c>
    </row>
    <row r="152" spans="1:7" x14ac:dyDescent="0.25">
      <c r="A152" s="2">
        <v>137</v>
      </c>
      <c r="B152" s="6">
        <f t="shared" si="12"/>
        <v>25</v>
      </c>
      <c r="C152" s="6">
        <f t="shared" ca="1" si="13"/>
        <v>8.4673558848193853</v>
      </c>
      <c r="D152" s="6">
        <f t="shared" ca="1" si="14"/>
        <v>4</v>
      </c>
      <c r="E152" s="7">
        <f t="shared" ca="1" si="15"/>
        <v>16797.094126699216</v>
      </c>
      <c r="F152" s="6">
        <v>100000</v>
      </c>
      <c r="G152" s="6">
        <f t="shared" ca="1" si="11"/>
        <v>110512.00285911182</v>
      </c>
    </row>
    <row r="153" spans="1:7" x14ac:dyDescent="0.25">
      <c r="A153" s="2">
        <v>138</v>
      </c>
      <c r="B153" s="6">
        <f t="shared" si="12"/>
        <v>25</v>
      </c>
      <c r="C153" s="6">
        <f t="shared" ca="1" si="13"/>
        <v>10.588497210180204</v>
      </c>
      <c r="D153" s="6">
        <f t="shared" ca="1" si="14"/>
        <v>3</v>
      </c>
      <c r="E153" s="7">
        <f t="shared" ca="1" si="15"/>
        <v>11431.220741942221</v>
      </c>
      <c r="F153" s="6">
        <v>100000</v>
      </c>
      <c r="G153" s="6">
        <f t="shared" ca="1" si="11"/>
        <v>30447.407387719577</v>
      </c>
    </row>
    <row r="154" spans="1:7" x14ac:dyDescent="0.25">
      <c r="A154" s="2">
        <v>139</v>
      </c>
      <c r="B154" s="6">
        <f t="shared" si="12"/>
        <v>25</v>
      </c>
      <c r="C154" s="6">
        <f t="shared" ca="1" si="13"/>
        <v>10.056290040426124</v>
      </c>
      <c r="D154" s="6">
        <f t="shared" ca="1" si="14"/>
        <v>6</v>
      </c>
      <c r="E154" s="7">
        <f t="shared" ca="1" si="15"/>
        <v>17764.505105250973</v>
      </c>
      <c r="F154" s="6">
        <v>100000</v>
      </c>
      <c r="G154" s="6">
        <f t="shared" ca="1" si="11"/>
        <v>58880.581236734113</v>
      </c>
    </row>
    <row r="155" spans="1:7" x14ac:dyDescent="0.25">
      <c r="A155" s="2">
        <v>140</v>
      </c>
      <c r="B155" s="6">
        <f t="shared" si="12"/>
        <v>25</v>
      </c>
      <c r="C155" s="6">
        <f t="shared" ca="1" si="13"/>
        <v>11.249659191518207</v>
      </c>
      <c r="D155" s="6">
        <f t="shared" ca="1" si="14"/>
        <v>5</v>
      </c>
      <c r="E155" s="7">
        <f t="shared" ca="1" si="15"/>
        <v>17803.248892321964</v>
      </c>
      <c r="F155" s="6">
        <v>100000</v>
      </c>
      <c r="G155" s="6">
        <f t="shared" ca="1" si="11"/>
        <v>55784.495306043158</v>
      </c>
    </row>
    <row r="156" spans="1:7" x14ac:dyDescent="0.25">
      <c r="A156" s="2">
        <v>141</v>
      </c>
      <c r="B156" s="6">
        <f t="shared" si="12"/>
        <v>25</v>
      </c>
      <c r="C156" s="6">
        <f t="shared" ca="1" si="13"/>
        <v>10.475229731208831</v>
      </c>
      <c r="D156" s="6">
        <f t="shared" ca="1" si="14"/>
        <v>4</v>
      </c>
      <c r="E156" s="7">
        <f t="shared" ca="1" si="15"/>
        <v>14935.426099369095</v>
      </c>
      <c r="F156" s="6">
        <v>100000</v>
      </c>
      <c r="G156" s="6">
        <f t="shared" ca="1" si="11"/>
        <v>57191.92856236751</v>
      </c>
    </row>
    <row r="157" spans="1:7" x14ac:dyDescent="0.25">
      <c r="A157" s="2">
        <v>142</v>
      </c>
      <c r="B157" s="6">
        <f t="shared" si="12"/>
        <v>25</v>
      </c>
      <c r="C157" s="6">
        <f t="shared" ca="1" si="13"/>
        <v>8.476363223439952</v>
      </c>
      <c r="D157" s="6">
        <f t="shared" ca="1" si="14"/>
        <v>5</v>
      </c>
      <c r="E157" s="7">
        <f t="shared" ca="1" si="15"/>
        <v>13798.737366199408</v>
      </c>
      <c r="F157" s="6">
        <v>100000</v>
      </c>
      <c r="G157" s="6">
        <f t="shared" ca="1" si="11"/>
        <v>59011.637383228808</v>
      </c>
    </row>
    <row r="158" spans="1:7" x14ac:dyDescent="0.25">
      <c r="A158" s="2">
        <v>143</v>
      </c>
      <c r="B158" s="6">
        <f t="shared" si="12"/>
        <v>25</v>
      </c>
      <c r="C158" s="6">
        <f t="shared" ca="1" si="13"/>
        <v>11.15522142148993</v>
      </c>
      <c r="D158" s="6">
        <f t="shared" ca="1" si="14"/>
        <v>4</v>
      </c>
      <c r="E158" s="7">
        <f t="shared" ca="1" si="15"/>
        <v>15203.202793230901</v>
      </c>
      <c r="F158" s="6">
        <v>100000</v>
      </c>
      <c r="G158" s="6">
        <f t="shared" ca="1" si="11"/>
        <v>49672.165183544043</v>
      </c>
    </row>
    <row r="159" spans="1:7" x14ac:dyDescent="0.25">
      <c r="A159" s="2">
        <v>144</v>
      </c>
      <c r="B159" s="6">
        <f t="shared" si="12"/>
        <v>25</v>
      </c>
      <c r="C159" s="6">
        <f t="shared" ca="1" si="13"/>
        <v>9.4281409778973533</v>
      </c>
      <c r="D159" s="6">
        <f t="shared" ca="1" si="14"/>
        <v>4</v>
      </c>
      <c r="E159" s="7">
        <f t="shared" ca="1" si="15"/>
        <v>18615.04553047182</v>
      </c>
      <c r="F159" s="6">
        <v>100000</v>
      </c>
      <c r="G159" s="6">
        <f t="shared" ref="G159:G215" ca="1" si="16">((B159-C159-D159)*E159)-F159</f>
        <v>115410.68256864187</v>
      </c>
    </row>
    <row r="160" spans="1:7" x14ac:dyDescent="0.25">
      <c r="A160" s="2">
        <v>145</v>
      </c>
      <c r="B160" s="6">
        <f t="shared" si="12"/>
        <v>25</v>
      </c>
      <c r="C160" s="6">
        <f t="shared" ca="1" si="13"/>
        <v>10.135574085814483</v>
      </c>
      <c r="D160" s="6">
        <f t="shared" ca="1" si="14"/>
        <v>5</v>
      </c>
      <c r="E160" s="7">
        <f t="shared" ca="1" si="15"/>
        <v>11817.193436517131</v>
      </c>
      <c r="F160" s="6">
        <v>100000</v>
      </c>
      <c r="G160" s="6">
        <f t="shared" ca="1" si="16"/>
        <v>16569.829168122596</v>
      </c>
    </row>
    <row r="161" spans="1:7" x14ac:dyDescent="0.25">
      <c r="A161" s="2">
        <v>146</v>
      </c>
      <c r="B161" s="6">
        <f t="shared" si="12"/>
        <v>25</v>
      </c>
      <c r="C161" s="6">
        <f t="shared" ca="1" si="13"/>
        <v>8.8321954916940033</v>
      </c>
      <c r="D161" s="6">
        <f t="shared" ca="1" si="14"/>
        <v>6</v>
      </c>
      <c r="E161" s="7">
        <f t="shared" ca="1" si="15"/>
        <v>14073.060639718618</v>
      </c>
      <c r="F161" s="6">
        <v>100000</v>
      </c>
      <c r="G161" s="6">
        <f t="shared" ca="1" si="16"/>
        <v>43092.129418194672</v>
      </c>
    </row>
    <row r="162" spans="1:7" x14ac:dyDescent="0.25">
      <c r="A162" s="2">
        <v>147</v>
      </c>
      <c r="B162" s="6">
        <f t="shared" si="12"/>
        <v>25</v>
      </c>
      <c r="C162" s="6">
        <f t="shared" ca="1" si="13"/>
        <v>9.2541024674928956</v>
      </c>
      <c r="D162" s="6">
        <f t="shared" ca="1" si="14"/>
        <v>6</v>
      </c>
      <c r="E162" s="7">
        <f t="shared" ca="1" si="15"/>
        <v>9630.5014256701234</v>
      </c>
      <c r="F162" s="6">
        <v>100000</v>
      </c>
      <c r="G162" s="6">
        <f t="shared" ca="1" si="16"/>
        <v>-6142.1199187553866</v>
      </c>
    </row>
    <row r="163" spans="1:7" x14ac:dyDescent="0.25">
      <c r="A163" s="2">
        <v>148</v>
      </c>
      <c r="B163" s="6">
        <f t="shared" si="12"/>
        <v>25</v>
      </c>
      <c r="C163" s="6">
        <f t="shared" ca="1" si="13"/>
        <v>10.208481846152747</v>
      </c>
      <c r="D163" s="6">
        <f t="shared" ca="1" si="14"/>
        <v>6</v>
      </c>
      <c r="E163" s="7">
        <f t="shared" ca="1" si="15"/>
        <v>12273.862908715146</v>
      </c>
      <c r="F163" s="6">
        <v>100000</v>
      </c>
      <c r="G163" s="6">
        <f t="shared" ca="1" si="16"/>
        <v>7905.8885798016563</v>
      </c>
    </row>
    <row r="164" spans="1:7" x14ac:dyDescent="0.25">
      <c r="A164" s="2">
        <v>149</v>
      </c>
      <c r="B164" s="6">
        <f t="shared" si="12"/>
        <v>25</v>
      </c>
      <c r="C164" s="6">
        <f t="shared" ca="1" si="13"/>
        <v>8.433459913423512</v>
      </c>
      <c r="D164" s="6">
        <f t="shared" ca="1" si="14"/>
        <v>4</v>
      </c>
      <c r="E164" s="7">
        <f t="shared" ca="1" si="15"/>
        <v>10288.80238204393</v>
      </c>
      <c r="F164" s="6">
        <v>100000</v>
      </c>
      <c r="G164" s="6">
        <f t="shared" ca="1" si="16"/>
        <v>29294.647576818708</v>
      </c>
    </row>
    <row r="165" spans="1:7" x14ac:dyDescent="0.25">
      <c r="A165" s="2">
        <v>150</v>
      </c>
      <c r="B165" s="6">
        <f t="shared" si="12"/>
        <v>25</v>
      </c>
      <c r="C165" s="6">
        <f t="shared" ca="1" si="13"/>
        <v>9.8708967199495383</v>
      </c>
      <c r="D165" s="6">
        <f t="shared" ca="1" si="14"/>
        <v>5</v>
      </c>
      <c r="E165" s="7">
        <f t="shared" ca="1" si="15"/>
        <v>12085.854748523441</v>
      </c>
      <c r="F165" s="6">
        <v>100000</v>
      </c>
      <c r="G165" s="6">
        <f t="shared" ca="1" si="16"/>
        <v>22418.870975482234</v>
      </c>
    </row>
    <row r="166" spans="1:7" x14ac:dyDescent="0.25">
      <c r="A166" s="2">
        <v>151</v>
      </c>
      <c r="B166" s="6">
        <f t="shared" si="12"/>
        <v>25</v>
      </c>
      <c r="C166" s="6">
        <f t="shared" ca="1" si="13"/>
        <v>11.683422390973833</v>
      </c>
      <c r="D166" s="6">
        <f t="shared" ca="1" si="14"/>
        <v>5</v>
      </c>
      <c r="E166" s="7">
        <f t="shared" ca="1" si="15"/>
        <v>12273.018061554349</v>
      </c>
      <c r="F166" s="6">
        <v>100000</v>
      </c>
      <c r="G166" s="6">
        <f t="shared" ca="1" si="16"/>
        <v>2069.5072058966325</v>
      </c>
    </row>
    <row r="167" spans="1:7" x14ac:dyDescent="0.25">
      <c r="A167" s="2">
        <v>152</v>
      </c>
      <c r="B167" s="6">
        <f t="shared" si="12"/>
        <v>25</v>
      </c>
      <c r="C167" s="6">
        <f t="shared" ca="1" si="13"/>
        <v>8.783067020609316</v>
      </c>
      <c r="D167" s="6">
        <f t="shared" ca="1" si="14"/>
        <v>7</v>
      </c>
      <c r="E167" s="7">
        <f t="shared" ca="1" si="15"/>
        <v>12159.922589555106</v>
      </c>
      <c r="F167" s="6">
        <v>100000</v>
      </c>
      <c r="G167" s="6">
        <f t="shared" ca="1" si="16"/>
        <v>12077.191542508226</v>
      </c>
    </row>
    <row r="168" spans="1:7" x14ac:dyDescent="0.25">
      <c r="A168" s="2">
        <v>153</v>
      </c>
      <c r="B168" s="6">
        <f t="shared" si="12"/>
        <v>25</v>
      </c>
      <c r="C168" s="6">
        <f t="shared" ca="1" si="13"/>
        <v>9.5728749186498625</v>
      </c>
      <c r="D168" s="6">
        <f t="shared" ca="1" si="14"/>
        <v>5</v>
      </c>
      <c r="E168" s="7">
        <f t="shared" ca="1" si="15"/>
        <v>18195.05517370392</v>
      </c>
      <c r="F168" s="6">
        <v>100000</v>
      </c>
      <c r="G168" s="6">
        <f t="shared" ca="1" si="16"/>
        <v>89722.116158277728</v>
      </c>
    </row>
    <row r="169" spans="1:7" x14ac:dyDescent="0.25">
      <c r="A169" s="2">
        <v>154</v>
      </c>
      <c r="B169" s="6">
        <f t="shared" si="12"/>
        <v>25</v>
      </c>
      <c r="C169" s="6">
        <f t="shared" ca="1" si="13"/>
        <v>9.0099423491984858</v>
      </c>
      <c r="D169" s="6">
        <f t="shared" ca="1" si="14"/>
        <v>5</v>
      </c>
      <c r="E169" s="7">
        <f t="shared" ca="1" si="15"/>
        <v>16476.92803665212</v>
      </c>
      <c r="F169" s="6">
        <v>100000</v>
      </c>
      <c r="G169" s="6">
        <f t="shared" ca="1" si="16"/>
        <v>81082.389030914608</v>
      </c>
    </row>
    <row r="170" spans="1:7" x14ac:dyDescent="0.25">
      <c r="A170" s="2">
        <v>155</v>
      </c>
      <c r="B170" s="6">
        <f t="shared" si="12"/>
        <v>25</v>
      </c>
      <c r="C170" s="6">
        <f t="shared" ca="1" si="13"/>
        <v>11.015097543849116</v>
      </c>
      <c r="D170" s="6">
        <f t="shared" ca="1" si="14"/>
        <v>6</v>
      </c>
      <c r="E170" s="7">
        <f t="shared" ca="1" si="15"/>
        <v>8983.8523969218786</v>
      </c>
      <c r="F170" s="6">
        <v>100000</v>
      </c>
      <c r="G170" s="6">
        <f t="shared" ca="1" si="16"/>
        <v>-28264.814930121487</v>
      </c>
    </row>
    <row r="171" spans="1:7" x14ac:dyDescent="0.25">
      <c r="A171" s="2">
        <v>156</v>
      </c>
      <c r="B171" s="6">
        <f t="shared" si="12"/>
        <v>25</v>
      </c>
      <c r="C171" s="6">
        <f t="shared" ca="1" si="13"/>
        <v>10.981258636514998</v>
      </c>
      <c r="D171" s="6">
        <f t="shared" ca="1" si="14"/>
        <v>5</v>
      </c>
      <c r="E171" s="7">
        <f t="shared" ca="1" si="15"/>
        <v>14276.193019607883</v>
      </c>
      <c r="F171" s="6">
        <v>100000</v>
      </c>
      <c r="G171" s="6">
        <f t="shared" ca="1" si="16"/>
        <v>28753.292499033472</v>
      </c>
    </row>
    <row r="172" spans="1:7" x14ac:dyDescent="0.25">
      <c r="A172" s="2">
        <v>157</v>
      </c>
      <c r="B172" s="6">
        <f t="shared" si="12"/>
        <v>25</v>
      </c>
      <c r="C172" s="6">
        <f t="shared" ca="1" si="13"/>
        <v>8.5068181625100046</v>
      </c>
      <c r="D172" s="6">
        <f t="shared" ca="1" si="14"/>
        <v>5</v>
      </c>
      <c r="E172" s="7">
        <f t="shared" ca="1" si="15"/>
        <v>10366.733876370745</v>
      </c>
      <c r="F172" s="6">
        <v>100000</v>
      </c>
      <c r="G172" s="6">
        <f t="shared" ca="1" si="16"/>
        <v>19146.757501996501</v>
      </c>
    </row>
    <row r="173" spans="1:7" x14ac:dyDescent="0.25">
      <c r="A173" s="2">
        <v>158</v>
      </c>
      <c r="B173" s="6">
        <f t="shared" si="12"/>
        <v>25</v>
      </c>
      <c r="C173" s="6">
        <f t="shared" ca="1" si="13"/>
        <v>9.5625359893312307</v>
      </c>
      <c r="D173" s="6">
        <f t="shared" ca="1" si="14"/>
        <v>5</v>
      </c>
      <c r="E173" s="7">
        <f t="shared" ca="1" si="15"/>
        <v>19023.898686564211</v>
      </c>
      <c r="F173" s="6">
        <v>100000</v>
      </c>
      <c r="G173" s="6">
        <f t="shared" ca="1" si="16"/>
        <v>98561.257883622835</v>
      </c>
    </row>
    <row r="174" spans="1:7" x14ac:dyDescent="0.25">
      <c r="A174" s="2">
        <v>159</v>
      </c>
      <c r="B174" s="6">
        <f t="shared" si="12"/>
        <v>25</v>
      </c>
      <c r="C174" s="6">
        <f t="shared" ca="1" si="13"/>
        <v>10.384229470555479</v>
      </c>
      <c r="D174" s="6">
        <f t="shared" ca="1" si="14"/>
        <v>5</v>
      </c>
      <c r="E174" s="7">
        <f t="shared" ca="1" si="15"/>
        <v>14842.927318481294</v>
      </c>
      <c r="F174" s="6">
        <v>100000</v>
      </c>
      <c r="G174" s="6">
        <f t="shared" ca="1" si="16"/>
        <v>42726.183079739421</v>
      </c>
    </row>
    <row r="175" spans="1:7" x14ac:dyDescent="0.25">
      <c r="A175" s="2">
        <v>160</v>
      </c>
      <c r="B175" s="6">
        <f t="shared" si="12"/>
        <v>25</v>
      </c>
      <c r="C175" s="6">
        <f t="shared" ca="1" si="13"/>
        <v>9.5462022411745444</v>
      </c>
      <c r="D175" s="6">
        <f t="shared" ca="1" si="14"/>
        <v>5</v>
      </c>
      <c r="E175" s="7">
        <f t="shared" ca="1" si="15"/>
        <v>14618.859118821129</v>
      </c>
      <c r="F175" s="6">
        <v>100000</v>
      </c>
      <c r="G175" s="6">
        <f t="shared" ca="1" si="16"/>
        <v>52822.596692917374</v>
      </c>
    </row>
    <row r="176" spans="1:7" x14ac:dyDescent="0.25">
      <c r="A176" s="2">
        <v>161</v>
      </c>
      <c r="B176" s="6">
        <f t="shared" si="12"/>
        <v>25</v>
      </c>
      <c r="C176" s="6">
        <f t="shared" ca="1" si="13"/>
        <v>8.2236194306406585</v>
      </c>
      <c r="D176" s="6">
        <f t="shared" ca="1" si="14"/>
        <v>6</v>
      </c>
      <c r="E176" s="7">
        <f t="shared" ca="1" si="15"/>
        <v>11471.559057802597</v>
      </c>
      <c r="F176" s="6">
        <v>100000</v>
      </c>
      <c r="G176" s="6">
        <f t="shared" ca="1" si="16"/>
        <v>23621.886130762039</v>
      </c>
    </row>
    <row r="177" spans="1:7" x14ac:dyDescent="0.25">
      <c r="A177" s="2">
        <v>162</v>
      </c>
      <c r="B177" s="6">
        <f t="shared" si="12"/>
        <v>25</v>
      </c>
      <c r="C177" s="6">
        <f t="shared" ca="1" si="13"/>
        <v>9.5682645399247743</v>
      </c>
      <c r="D177" s="6">
        <f t="shared" ca="1" si="14"/>
        <v>5</v>
      </c>
      <c r="E177" s="7">
        <f t="shared" ca="1" si="15"/>
        <v>4801.6696742911863</v>
      </c>
      <c r="F177" s="6">
        <v>100000</v>
      </c>
      <c r="G177" s="6">
        <f t="shared" ca="1" si="16"/>
        <v>-49910.252191128769</v>
      </c>
    </row>
    <row r="178" spans="1:7" x14ac:dyDescent="0.25">
      <c r="A178" s="2">
        <v>163</v>
      </c>
      <c r="B178" s="6">
        <f t="shared" si="12"/>
        <v>25</v>
      </c>
      <c r="C178" s="6">
        <f t="shared" ca="1" si="13"/>
        <v>8.3351106584171077</v>
      </c>
      <c r="D178" s="6">
        <f t="shared" ca="1" si="14"/>
        <v>4</v>
      </c>
      <c r="E178" s="7">
        <f t="shared" ca="1" si="15"/>
        <v>11173.748197850713</v>
      </c>
      <c r="F178" s="6">
        <v>100000</v>
      </c>
      <c r="G178" s="6">
        <f t="shared" ca="1" si="16"/>
        <v>41514.284456490539</v>
      </c>
    </row>
    <row r="179" spans="1:7" x14ac:dyDescent="0.25">
      <c r="A179" s="2">
        <v>164</v>
      </c>
      <c r="B179" s="6">
        <f t="shared" si="12"/>
        <v>25</v>
      </c>
      <c r="C179" s="6">
        <f t="shared" ca="1" si="13"/>
        <v>8.0404358058262524</v>
      </c>
      <c r="D179" s="6">
        <f t="shared" ca="1" si="14"/>
        <v>4</v>
      </c>
      <c r="E179" s="7">
        <f t="shared" ca="1" si="15"/>
        <v>16621.875352268671</v>
      </c>
      <c r="F179" s="6">
        <v>100000</v>
      </c>
      <c r="G179" s="6">
        <f t="shared" ca="1" si="16"/>
        <v>115412.26065528023</v>
      </c>
    </row>
    <row r="180" spans="1:7" x14ac:dyDescent="0.25">
      <c r="A180" s="2">
        <v>165</v>
      </c>
      <c r="B180" s="6">
        <f t="shared" si="12"/>
        <v>25</v>
      </c>
      <c r="C180" s="6">
        <f t="shared" ca="1" si="13"/>
        <v>11.267479901639076</v>
      </c>
      <c r="D180" s="6">
        <f t="shared" ca="1" si="14"/>
        <v>5</v>
      </c>
      <c r="E180" s="7">
        <f t="shared" ca="1" si="15"/>
        <v>20834.34402918689</v>
      </c>
      <c r="F180" s="6">
        <v>100000</v>
      </c>
      <c r="G180" s="6">
        <f t="shared" ca="1" si="16"/>
        <v>81936.327971040417</v>
      </c>
    </row>
    <row r="181" spans="1:7" x14ac:dyDescent="0.25">
      <c r="A181" s="2">
        <v>166</v>
      </c>
      <c r="B181" s="6">
        <f t="shared" si="12"/>
        <v>25</v>
      </c>
      <c r="C181" s="6">
        <f t="shared" ca="1" si="13"/>
        <v>9.3584644440434932</v>
      </c>
      <c r="D181" s="6">
        <f t="shared" ca="1" si="14"/>
        <v>5</v>
      </c>
      <c r="E181" s="7">
        <f t="shared" ca="1" si="15"/>
        <v>22165.6485455558</v>
      </c>
      <c r="F181" s="6">
        <v>100000</v>
      </c>
      <c r="G181" s="6">
        <f t="shared" ca="1" si="16"/>
        <v>135876.53711836768</v>
      </c>
    </row>
    <row r="182" spans="1:7" x14ac:dyDescent="0.25">
      <c r="A182" s="2">
        <v>167</v>
      </c>
      <c r="B182" s="6">
        <f t="shared" si="12"/>
        <v>25</v>
      </c>
      <c r="C182" s="6">
        <f t="shared" ca="1" si="13"/>
        <v>9.7045635403236492</v>
      </c>
      <c r="D182" s="6">
        <f t="shared" ca="1" si="14"/>
        <v>6</v>
      </c>
      <c r="E182" s="7">
        <f t="shared" ca="1" si="15"/>
        <v>14520.162958089448</v>
      </c>
      <c r="F182" s="6">
        <v>100000</v>
      </c>
      <c r="G182" s="6">
        <f t="shared" ca="1" si="16"/>
        <v>34971.252161066659</v>
      </c>
    </row>
    <row r="183" spans="1:7" x14ac:dyDescent="0.25">
      <c r="A183" s="2">
        <v>168</v>
      </c>
      <c r="B183" s="6">
        <f t="shared" si="12"/>
        <v>25</v>
      </c>
      <c r="C183" s="6">
        <f t="shared" ca="1" si="13"/>
        <v>8.4344910088587053</v>
      </c>
      <c r="D183" s="6">
        <f t="shared" ca="1" si="14"/>
        <v>6</v>
      </c>
      <c r="E183" s="7">
        <f t="shared" ca="1" si="15"/>
        <v>21607.828275763924</v>
      </c>
      <c r="F183" s="6">
        <v>100000</v>
      </c>
      <c r="G183" s="6">
        <f t="shared" ca="1" si="16"/>
        <v>128297.7039266208</v>
      </c>
    </row>
    <row r="184" spans="1:7" x14ac:dyDescent="0.25">
      <c r="A184" s="2">
        <v>169</v>
      </c>
      <c r="B184" s="6">
        <f t="shared" si="12"/>
        <v>25</v>
      </c>
      <c r="C184" s="6">
        <f t="shared" ca="1" si="13"/>
        <v>11.545907896260342</v>
      </c>
      <c r="D184" s="6">
        <f t="shared" ca="1" si="14"/>
        <v>5</v>
      </c>
      <c r="E184" s="7">
        <f t="shared" ca="1" si="15"/>
        <v>4151.9023911110289</v>
      </c>
      <c r="F184" s="6">
        <v>100000</v>
      </c>
      <c r="G184" s="6">
        <f t="shared" ca="1" si="16"/>
        <v>-64899.434779810443</v>
      </c>
    </row>
    <row r="185" spans="1:7" x14ac:dyDescent="0.25">
      <c r="A185" s="2">
        <v>170</v>
      </c>
      <c r="B185" s="6">
        <f t="shared" si="12"/>
        <v>25</v>
      </c>
      <c r="C185" s="6">
        <f t="shared" ca="1" si="13"/>
        <v>10.158692866924556</v>
      </c>
      <c r="D185" s="6">
        <f t="shared" ca="1" si="14"/>
        <v>5</v>
      </c>
      <c r="E185" s="7">
        <f t="shared" ca="1" si="15"/>
        <v>17731.555101826067</v>
      </c>
      <c r="F185" s="6">
        <v>100000</v>
      </c>
      <c r="G185" s="6">
        <f t="shared" ca="1" si="16"/>
        <v>74501.679704121168</v>
      </c>
    </row>
    <row r="186" spans="1:7" x14ac:dyDescent="0.25">
      <c r="A186" s="2">
        <v>171</v>
      </c>
      <c r="B186" s="6">
        <f t="shared" si="12"/>
        <v>25</v>
      </c>
      <c r="C186" s="6">
        <f t="shared" ca="1" si="13"/>
        <v>9.0506412343558562</v>
      </c>
      <c r="D186" s="6">
        <f t="shared" ca="1" si="14"/>
        <v>7</v>
      </c>
      <c r="E186" s="7">
        <f t="shared" ca="1" si="15"/>
        <v>9366.7779390163141</v>
      </c>
      <c r="F186" s="6">
        <v>100000</v>
      </c>
      <c r="G186" s="6">
        <f t="shared" ca="1" si="16"/>
        <v>-16173.343745622158</v>
      </c>
    </row>
    <row r="187" spans="1:7" x14ac:dyDescent="0.25">
      <c r="A187" s="2">
        <v>172</v>
      </c>
      <c r="B187" s="6">
        <f t="shared" si="12"/>
        <v>25</v>
      </c>
      <c r="C187" s="6">
        <f t="shared" ca="1" si="13"/>
        <v>9.430467138444806</v>
      </c>
      <c r="D187" s="6">
        <f t="shared" ca="1" si="14"/>
        <v>4</v>
      </c>
      <c r="E187" s="7">
        <f t="shared" ca="1" si="15"/>
        <v>14004.764025735632</v>
      </c>
      <c r="F187" s="6">
        <v>100000</v>
      </c>
      <c r="G187" s="6">
        <f t="shared" ca="1" si="16"/>
        <v>62028.577614074398</v>
      </c>
    </row>
    <row r="188" spans="1:7" x14ac:dyDescent="0.25">
      <c r="A188" s="2">
        <v>173</v>
      </c>
      <c r="B188" s="6">
        <f t="shared" si="12"/>
        <v>25</v>
      </c>
      <c r="C188" s="6">
        <f t="shared" ca="1" si="13"/>
        <v>8.497619118513839</v>
      </c>
      <c r="D188" s="6">
        <f t="shared" ca="1" si="14"/>
        <v>4</v>
      </c>
      <c r="E188" s="7">
        <f t="shared" ca="1" si="15"/>
        <v>12986.895470077274</v>
      </c>
      <c r="F188" s="6">
        <v>100000</v>
      </c>
      <c r="G188" s="6">
        <f t="shared" ca="1" si="16"/>
        <v>62367.113634953334</v>
      </c>
    </row>
    <row r="189" spans="1:7" x14ac:dyDescent="0.25">
      <c r="A189" s="2">
        <v>174</v>
      </c>
      <c r="B189" s="6">
        <f t="shared" si="12"/>
        <v>25</v>
      </c>
      <c r="C189" s="6">
        <f t="shared" ca="1" si="13"/>
        <v>11.430464411680981</v>
      </c>
      <c r="D189" s="6">
        <f t="shared" ca="1" si="14"/>
        <v>3</v>
      </c>
      <c r="E189" s="7">
        <f t="shared" ca="1" si="15"/>
        <v>14112.052454165962</v>
      </c>
      <c r="F189" s="6">
        <v>100000</v>
      </c>
      <c r="G189" s="6">
        <f t="shared" ca="1" si="16"/>
        <v>49157.840638531867</v>
      </c>
    </row>
    <row r="190" spans="1:7" x14ac:dyDescent="0.25">
      <c r="A190" s="2">
        <v>175</v>
      </c>
      <c r="B190" s="6">
        <f t="shared" si="12"/>
        <v>25</v>
      </c>
      <c r="C190" s="6">
        <f t="shared" ca="1" si="13"/>
        <v>9.8265339890266112</v>
      </c>
      <c r="D190" s="6">
        <f t="shared" ca="1" si="14"/>
        <v>3</v>
      </c>
      <c r="E190" s="7">
        <f t="shared" ca="1" si="15"/>
        <v>10719.458419894958</v>
      </c>
      <c r="F190" s="6">
        <v>100000</v>
      </c>
      <c r="G190" s="6">
        <f t="shared" ca="1" si="16"/>
        <v>30492.962730633779</v>
      </c>
    </row>
    <row r="191" spans="1:7" x14ac:dyDescent="0.25">
      <c r="A191" s="2">
        <v>176</v>
      </c>
      <c r="B191" s="6">
        <f t="shared" si="12"/>
        <v>25</v>
      </c>
      <c r="C191" s="6">
        <f t="shared" ca="1" si="13"/>
        <v>10.338814764857187</v>
      </c>
      <c r="D191" s="6">
        <f t="shared" ca="1" si="14"/>
        <v>7</v>
      </c>
      <c r="E191" s="7">
        <f t="shared" ca="1" si="15"/>
        <v>9327.9478791807978</v>
      </c>
      <c r="F191" s="6">
        <v>100000</v>
      </c>
      <c r="G191" s="6">
        <f t="shared" ca="1" si="16"/>
        <v>-28536.863433838356</v>
      </c>
    </row>
    <row r="192" spans="1:7" x14ac:dyDescent="0.25">
      <c r="A192" s="2">
        <v>177</v>
      </c>
      <c r="B192" s="6">
        <f t="shared" si="12"/>
        <v>25</v>
      </c>
      <c r="C192" s="6">
        <f t="shared" ca="1" si="13"/>
        <v>9.6680146203768658</v>
      </c>
      <c r="D192" s="6">
        <f t="shared" ca="1" si="14"/>
        <v>4</v>
      </c>
      <c r="E192" s="7">
        <f t="shared" ca="1" si="15"/>
        <v>15694.212003473172</v>
      </c>
      <c r="F192" s="6">
        <v>100000</v>
      </c>
      <c r="G192" s="6">
        <f t="shared" ca="1" si="16"/>
        <v>77846.580968063878</v>
      </c>
    </row>
    <row r="193" spans="1:7" x14ac:dyDescent="0.25">
      <c r="A193" s="2">
        <v>178</v>
      </c>
      <c r="B193" s="6">
        <f t="shared" si="12"/>
        <v>25</v>
      </c>
      <c r="C193" s="6">
        <f t="shared" ca="1" si="13"/>
        <v>10.504730271070772</v>
      </c>
      <c r="D193" s="6">
        <f t="shared" ca="1" si="14"/>
        <v>5</v>
      </c>
      <c r="E193" s="7">
        <f t="shared" ca="1" si="15"/>
        <v>8959.9998956777545</v>
      </c>
      <c r="F193" s="6">
        <v>100000</v>
      </c>
      <c r="G193" s="6">
        <f t="shared" ca="1" si="16"/>
        <v>-14922.384219361978</v>
      </c>
    </row>
    <row r="194" spans="1:7" x14ac:dyDescent="0.25">
      <c r="A194" s="2">
        <v>179</v>
      </c>
      <c r="B194" s="6">
        <f t="shared" si="12"/>
        <v>25</v>
      </c>
      <c r="C194" s="6">
        <f t="shared" ca="1" si="13"/>
        <v>8.5617000755948993</v>
      </c>
      <c r="D194" s="6">
        <f t="shared" ca="1" si="14"/>
        <v>5</v>
      </c>
      <c r="E194" s="7">
        <f t="shared" ca="1" si="15"/>
        <v>15013.995622132757</v>
      </c>
      <c r="F194" s="6">
        <v>100000</v>
      </c>
      <c r="G194" s="6">
        <f t="shared" ca="1" si="16"/>
        <v>71734.584989659634</v>
      </c>
    </row>
    <row r="195" spans="1:7" x14ac:dyDescent="0.25">
      <c r="A195" s="2">
        <v>180</v>
      </c>
      <c r="B195" s="6">
        <f t="shared" si="12"/>
        <v>25</v>
      </c>
      <c r="C195" s="6">
        <f t="shared" ca="1" si="13"/>
        <v>9.1381075323911265</v>
      </c>
      <c r="D195" s="6">
        <f t="shared" ca="1" si="14"/>
        <v>5</v>
      </c>
      <c r="E195" s="7">
        <f t="shared" ca="1" si="15"/>
        <v>10187.404694283783</v>
      </c>
      <c r="F195" s="6">
        <v>100000</v>
      </c>
      <c r="G195" s="6">
        <f t="shared" ca="1" si="16"/>
        <v>10654.494313324307</v>
      </c>
    </row>
    <row r="196" spans="1:7" x14ac:dyDescent="0.25">
      <c r="A196" s="2">
        <v>181</v>
      </c>
      <c r="B196" s="6">
        <f t="shared" si="12"/>
        <v>25</v>
      </c>
      <c r="C196" s="6">
        <f t="shared" ca="1" si="13"/>
        <v>9.9149226055492452</v>
      </c>
      <c r="D196" s="6">
        <f t="shared" ca="1" si="14"/>
        <v>3</v>
      </c>
      <c r="E196" s="7">
        <f t="shared" ca="1" si="15"/>
        <v>20265.367501981855</v>
      </c>
      <c r="F196" s="6">
        <v>100000</v>
      </c>
      <c r="G196" s="6">
        <f t="shared" ca="1" si="16"/>
        <v>144908.53468843788</v>
      </c>
    </row>
    <row r="197" spans="1:7" x14ac:dyDescent="0.25">
      <c r="A197" s="2">
        <v>182</v>
      </c>
      <c r="B197" s="6">
        <f t="shared" si="12"/>
        <v>25</v>
      </c>
      <c r="C197" s="6">
        <f t="shared" ca="1" si="13"/>
        <v>11.491500126969298</v>
      </c>
      <c r="D197" s="6">
        <f t="shared" ca="1" si="14"/>
        <v>6</v>
      </c>
      <c r="E197" s="7">
        <f t="shared" ca="1" si="15"/>
        <v>16700.649123592677</v>
      </c>
      <c r="F197" s="6">
        <v>100000</v>
      </c>
      <c r="G197" s="6">
        <f t="shared" ca="1" si="16"/>
        <v>25396.82182402593</v>
      </c>
    </row>
    <row r="198" spans="1:7" x14ac:dyDescent="0.25">
      <c r="A198" s="2">
        <v>183</v>
      </c>
      <c r="B198" s="6">
        <f t="shared" si="12"/>
        <v>25</v>
      </c>
      <c r="C198" s="6">
        <f t="shared" ca="1" si="13"/>
        <v>9.2400541630442703</v>
      </c>
      <c r="D198" s="6">
        <f t="shared" ca="1" si="14"/>
        <v>4</v>
      </c>
      <c r="E198" s="7">
        <f t="shared" ca="1" si="15"/>
        <v>12712.299243919917</v>
      </c>
      <c r="F198" s="6">
        <v>100000</v>
      </c>
      <c r="G198" s="6">
        <f t="shared" ca="1" si="16"/>
        <v>49495.950571671507</v>
      </c>
    </row>
    <row r="199" spans="1:7" x14ac:dyDescent="0.25">
      <c r="A199" s="2">
        <v>184</v>
      </c>
      <c r="B199" s="6">
        <f t="shared" si="12"/>
        <v>25</v>
      </c>
      <c r="C199" s="6">
        <f t="shared" ca="1" si="13"/>
        <v>11.302314570093225</v>
      </c>
      <c r="D199" s="6">
        <f t="shared" ca="1" si="14"/>
        <v>5</v>
      </c>
      <c r="E199" s="7">
        <f t="shared" ca="1" si="15"/>
        <v>8713.0131761064986</v>
      </c>
      <c r="F199" s="6">
        <v>100000</v>
      </c>
      <c r="G199" s="6">
        <f t="shared" ca="1" si="16"/>
        <v>-24216.952247592752</v>
      </c>
    </row>
    <row r="200" spans="1:7" x14ac:dyDescent="0.25">
      <c r="A200" s="2">
        <v>185</v>
      </c>
      <c r="B200" s="6">
        <f t="shared" si="12"/>
        <v>25</v>
      </c>
      <c r="C200" s="6">
        <f t="shared" ca="1" si="13"/>
        <v>11.127064188921695</v>
      </c>
      <c r="D200" s="6">
        <f t="shared" ca="1" si="14"/>
        <v>5</v>
      </c>
      <c r="E200" s="7">
        <f t="shared" ca="1" si="15"/>
        <v>8482.978208116645</v>
      </c>
      <c r="F200" s="6">
        <v>100000</v>
      </c>
      <c r="G200" s="6">
        <f t="shared" ca="1" si="16"/>
        <v>-24731.07887260495</v>
      </c>
    </row>
    <row r="201" spans="1:7" x14ac:dyDescent="0.25">
      <c r="A201" s="2">
        <v>186</v>
      </c>
      <c r="B201" s="6">
        <f t="shared" si="12"/>
        <v>25</v>
      </c>
      <c r="C201" s="6">
        <f t="shared" ca="1" si="13"/>
        <v>11.297201182599895</v>
      </c>
      <c r="D201" s="6">
        <f t="shared" ca="1" si="14"/>
        <v>3</v>
      </c>
      <c r="E201" s="7">
        <f t="shared" ca="1" si="15"/>
        <v>12099.055254345547</v>
      </c>
      <c r="F201" s="6">
        <v>100000</v>
      </c>
      <c r="G201" s="6">
        <f t="shared" ca="1" si="16"/>
        <v>29493.754267868047</v>
      </c>
    </row>
    <row r="202" spans="1:7" x14ac:dyDescent="0.25">
      <c r="A202" s="2">
        <v>187</v>
      </c>
      <c r="B202" s="6">
        <f t="shared" si="12"/>
        <v>25</v>
      </c>
      <c r="C202" s="6">
        <f t="shared" ca="1" si="13"/>
        <v>11.659030453396284</v>
      </c>
      <c r="D202" s="6">
        <f t="shared" ca="1" si="14"/>
        <v>7</v>
      </c>
      <c r="E202" s="7">
        <f t="shared" ca="1" si="15"/>
        <v>12381.003420870278</v>
      </c>
      <c r="F202" s="6">
        <v>100000</v>
      </c>
      <c r="G202" s="6">
        <f t="shared" ca="1" si="16"/>
        <v>-21492.434351865129</v>
      </c>
    </row>
    <row r="203" spans="1:7" x14ac:dyDescent="0.25">
      <c r="A203" s="2">
        <v>188</v>
      </c>
      <c r="B203" s="6">
        <f t="shared" si="12"/>
        <v>25</v>
      </c>
      <c r="C203" s="6">
        <f t="shared" ca="1" si="13"/>
        <v>9.6007847888173767</v>
      </c>
      <c r="D203" s="6">
        <f t="shared" ca="1" si="14"/>
        <v>5</v>
      </c>
      <c r="E203" s="7">
        <f t="shared" ca="1" si="15"/>
        <v>15296.801573929233</v>
      </c>
      <c r="F203" s="6">
        <v>100000</v>
      </c>
      <c r="G203" s="6">
        <f t="shared" ca="1" si="16"/>
        <v>59074.731610047165</v>
      </c>
    </row>
    <row r="204" spans="1:7" x14ac:dyDescent="0.25">
      <c r="A204" s="2">
        <v>189</v>
      </c>
      <c r="B204" s="6">
        <f t="shared" si="12"/>
        <v>25</v>
      </c>
      <c r="C204" s="6">
        <f t="shared" ca="1" si="13"/>
        <v>10.774773011637677</v>
      </c>
      <c r="D204" s="6">
        <f t="shared" ca="1" si="14"/>
        <v>3</v>
      </c>
      <c r="E204" s="7">
        <f t="shared" ca="1" si="15"/>
        <v>14373.081560501658</v>
      </c>
      <c r="F204" s="6">
        <v>100000</v>
      </c>
      <c r="G204" s="6">
        <f t="shared" ca="1" si="16"/>
        <v>61341.103038876056</v>
      </c>
    </row>
    <row r="205" spans="1:7" x14ac:dyDescent="0.25">
      <c r="A205" s="2">
        <v>190</v>
      </c>
      <c r="B205" s="6">
        <f t="shared" si="12"/>
        <v>25</v>
      </c>
      <c r="C205" s="6">
        <f t="shared" ca="1" si="13"/>
        <v>10.06148368125745</v>
      </c>
      <c r="D205" s="6">
        <f t="shared" ca="1" si="14"/>
        <v>6</v>
      </c>
      <c r="E205" s="7">
        <f t="shared" ca="1" si="15"/>
        <v>15700.602914547169</v>
      </c>
      <c r="F205" s="6">
        <v>100000</v>
      </c>
      <c r="G205" s="6">
        <f t="shared" ca="1" si="16"/>
        <v>40340.09536577671</v>
      </c>
    </row>
    <row r="206" spans="1:7" x14ac:dyDescent="0.25">
      <c r="A206" s="2">
        <v>191</v>
      </c>
      <c r="B206" s="6">
        <f t="shared" si="12"/>
        <v>25</v>
      </c>
      <c r="C206" s="6">
        <f t="shared" ca="1" si="13"/>
        <v>9.2254035375898553</v>
      </c>
      <c r="D206" s="6">
        <f t="shared" ca="1" si="14"/>
        <v>4</v>
      </c>
      <c r="E206" s="7">
        <f t="shared" ca="1" si="15"/>
        <v>9831.4410160769694</v>
      </c>
      <c r="F206" s="6">
        <v>100000</v>
      </c>
      <c r="G206" s="6">
        <f t="shared" ca="1" si="16"/>
        <v>15761.250608293878</v>
      </c>
    </row>
    <row r="207" spans="1:7" x14ac:dyDescent="0.25">
      <c r="A207" s="2">
        <v>192</v>
      </c>
      <c r="B207" s="6">
        <f t="shared" si="12"/>
        <v>25</v>
      </c>
      <c r="C207" s="6">
        <f t="shared" ca="1" si="13"/>
        <v>8.1485106592476484</v>
      </c>
      <c r="D207" s="6">
        <f t="shared" ca="1" si="14"/>
        <v>5</v>
      </c>
      <c r="E207" s="7">
        <f t="shared" ca="1" si="15"/>
        <v>8533.8227507303236</v>
      </c>
      <c r="F207" s="6">
        <v>100000</v>
      </c>
      <c r="G207" s="6">
        <f t="shared" ca="1" si="16"/>
        <v>1138.5093661503488</v>
      </c>
    </row>
    <row r="208" spans="1:7" x14ac:dyDescent="0.25">
      <c r="A208" s="2">
        <v>193</v>
      </c>
      <c r="B208" s="6">
        <f t="shared" si="12"/>
        <v>25</v>
      </c>
      <c r="C208" s="6">
        <f t="shared" ca="1" si="13"/>
        <v>11.937612906465773</v>
      </c>
      <c r="D208" s="6">
        <f t="shared" ca="1" si="14"/>
        <v>4</v>
      </c>
      <c r="E208" s="7">
        <f t="shared" ca="1" si="15"/>
        <v>11126.219976191238</v>
      </c>
      <c r="F208" s="6">
        <v>100000</v>
      </c>
      <c r="G208" s="6">
        <f t="shared" ca="1" si="16"/>
        <v>830.11231205816148</v>
      </c>
    </row>
    <row r="209" spans="1:7" x14ac:dyDescent="0.25">
      <c r="A209" s="2">
        <v>194</v>
      </c>
      <c r="B209" s="6">
        <f t="shared" ref="B209:B215" si="17">$B$3</f>
        <v>25</v>
      </c>
      <c r="C209" s="6">
        <f t="shared" ref="C209:C215" ca="1" si="18">$B$9+(($B$10-$B$9)*RAND())</f>
        <v>9.0438852354476467</v>
      </c>
      <c r="D209" s="6">
        <f t="shared" ref="D209:D215" ca="1" si="19">VLOOKUP(RAND(),$F$7:$H$11,3)</f>
        <v>6</v>
      </c>
      <c r="E209" s="7">
        <f t="shared" ref="E209:E215" ca="1" si="20">NORMINV(RAND(),13000,3800)</f>
        <v>15026.286485171393</v>
      </c>
      <c r="F209" s="6">
        <v>100000</v>
      </c>
      <c r="G209" s="6">
        <f t="shared" ca="1" si="16"/>
        <v>49603.432731408393</v>
      </c>
    </row>
    <row r="210" spans="1:7" x14ac:dyDescent="0.25">
      <c r="A210" s="2">
        <v>195</v>
      </c>
      <c r="B210" s="6">
        <f t="shared" si="17"/>
        <v>25</v>
      </c>
      <c r="C210" s="6">
        <f t="shared" ca="1" si="18"/>
        <v>11.391319037971964</v>
      </c>
      <c r="D210" s="6">
        <f t="shared" ca="1" si="19"/>
        <v>5</v>
      </c>
      <c r="E210" s="7">
        <f t="shared" ca="1" si="20"/>
        <v>16842.479922886068</v>
      </c>
      <c r="F210" s="6">
        <v>100000</v>
      </c>
      <c r="G210" s="6">
        <f t="shared" ca="1" si="16"/>
        <v>44991.536265488714</v>
      </c>
    </row>
    <row r="211" spans="1:7" x14ac:dyDescent="0.25">
      <c r="A211" s="2">
        <v>196</v>
      </c>
      <c r="B211" s="6">
        <f t="shared" si="17"/>
        <v>25</v>
      </c>
      <c r="C211" s="6">
        <f t="shared" ca="1" si="18"/>
        <v>8.5326107088992931</v>
      </c>
      <c r="D211" s="6">
        <f t="shared" ca="1" si="19"/>
        <v>4</v>
      </c>
      <c r="E211" s="7">
        <f t="shared" ca="1" si="20"/>
        <v>9347.9147273906092</v>
      </c>
      <c r="F211" s="6">
        <v>100000</v>
      </c>
      <c r="G211" s="6">
        <f t="shared" ca="1" si="16"/>
        <v>16544.091966392283</v>
      </c>
    </row>
    <row r="212" spans="1:7" x14ac:dyDescent="0.25">
      <c r="A212" s="2">
        <v>197</v>
      </c>
      <c r="B212" s="6">
        <f t="shared" si="17"/>
        <v>25</v>
      </c>
      <c r="C212" s="6">
        <f t="shared" ca="1" si="18"/>
        <v>11.76091745074188</v>
      </c>
      <c r="D212" s="6">
        <f t="shared" ca="1" si="19"/>
        <v>5</v>
      </c>
      <c r="E212" s="7">
        <f t="shared" ca="1" si="20"/>
        <v>15687.931712685007</v>
      </c>
      <c r="F212" s="6">
        <v>100000</v>
      </c>
      <c r="G212" s="6">
        <f t="shared" ca="1" si="16"/>
        <v>29254.164407936085</v>
      </c>
    </row>
    <row r="213" spans="1:7" x14ac:dyDescent="0.25">
      <c r="A213" s="2">
        <v>198</v>
      </c>
      <c r="B213" s="6">
        <f t="shared" si="17"/>
        <v>25</v>
      </c>
      <c r="C213" s="6">
        <f t="shared" ca="1" si="18"/>
        <v>11.692604010844601</v>
      </c>
      <c r="D213" s="6">
        <f t="shared" ca="1" si="19"/>
        <v>5</v>
      </c>
      <c r="E213" s="7">
        <f t="shared" ca="1" si="20"/>
        <v>10461.061131362198</v>
      </c>
      <c r="F213" s="6">
        <v>100000</v>
      </c>
      <c r="G213" s="6">
        <f t="shared" ca="1" si="16"/>
        <v>-13095.82271501224</v>
      </c>
    </row>
    <row r="214" spans="1:7" x14ac:dyDescent="0.25">
      <c r="A214" s="2">
        <v>199</v>
      </c>
      <c r="B214" s="6">
        <f t="shared" si="17"/>
        <v>25</v>
      </c>
      <c r="C214" s="6">
        <f t="shared" ca="1" si="18"/>
        <v>11.069403939582221</v>
      </c>
      <c r="D214" s="6">
        <f t="shared" ca="1" si="19"/>
        <v>5</v>
      </c>
      <c r="E214" s="7">
        <f t="shared" ca="1" si="20"/>
        <v>7282.5344658395725</v>
      </c>
      <c r="F214" s="6">
        <v>100000</v>
      </c>
      <c r="G214" s="6">
        <f t="shared" ca="1" si="16"/>
        <v>-34962.626389516423</v>
      </c>
    </row>
    <row r="215" spans="1:7" x14ac:dyDescent="0.25">
      <c r="A215" s="2">
        <v>200</v>
      </c>
      <c r="B215" s="6">
        <f t="shared" si="17"/>
        <v>25</v>
      </c>
      <c r="C215" s="6">
        <f t="shared" ca="1" si="18"/>
        <v>10.383935171601436</v>
      </c>
      <c r="D215" s="6">
        <f t="shared" ca="1" si="19"/>
        <v>5</v>
      </c>
      <c r="E215" s="7">
        <f t="shared" ca="1" si="20"/>
        <v>12113.832306340546</v>
      </c>
      <c r="F215" s="6">
        <v>100000</v>
      </c>
      <c r="G215" s="6">
        <f t="shared" ca="1" si="16"/>
        <v>16487.396778119582</v>
      </c>
    </row>
    <row r="216" spans="1:7" x14ac:dyDescent="0.25">
      <c r="F216" s="1" t="s">
        <v>26</v>
      </c>
      <c r="G216" s="8">
        <f ca="1">AVERAGE(G16:G215)</f>
        <v>32240.104277993938</v>
      </c>
    </row>
  </sheetData>
  <mergeCells count="4">
    <mergeCell ref="A8:B8"/>
    <mergeCell ref="E5:H5"/>
    <mergeCell ref="A1:H1"/>
    <mergeCell ref="A13:G13"/>
  </mergeCells>
  <conditionalFormatting sqref="G16:G2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6:J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A911-8CB0-4D16-B004-CEAE3CD799FE}">
  <dimension ref="A1:C16"/>
  <sheetViews>
    <sheetView zoomScale="85" zoomScaleNormal="85" workbookViewId="0">
      <selection activeCell="B20" sqref="B20"/>
    </sheetView>
  </sheetViews>
  <sheetFormatPr defaultRowHeight="15" x14ac:dyDescent="0.25"/>
  <cols>
    <col min="1" max="1" width="12.7109375" style="3" bestFit="1" customWidth="1"/>
    <col min="2" max="2" width="11.140625" style="3" bestFit="1" customWidth="1"/>
    <col min="3" max="3" width="13.42578125" style="3" bestFit="1" customWidth="1"/>
  </cols>
  <sheetData>
    <row r="1" spans="1:3" x14ac:dyDescent="0.25">
      <c r="A1" s="11" t="s">
        <v>43</v>
      </c>
      <c r="B1" s="11" t="s">
        <v>45</v>
      </c>
      <c r="C1" s="11" t="s">
        <v>46</v>
      </c>
    </row>
    <row r="2" spans="1:3" x14ac:dyDescent="0.25">
      <c r="A2" s="19">
        <v>-78134.559675409284</v>
      </c>
      <c r="B2" s="9">
        <v>1</v>
      </c>
      <c r="C2" s="20">
        <v>5.0000000000000001E-3</v>
      </c>
    </row>
    <row r="3" spans="1:3" x14ac:dyDescent="0.25">
      <c r="A3" s="19">
        <v>-60800.036427415478</v>
      </c>
      <c r="B3" s="9">
        <v>1</v>
      </c>
      <c r="C3" s="20">
        <v>0.01</v>
      </c>
    </row>
    <row r="4" spans="1:3" x14ac:dyDescent="0.25">
      <c r="A4" s="19">
        <v>-43465.513179421672</v>
      </c>
      <c r="B4" s="9">
        <v>3</v>
      </c>
      <c r="C4" s="20">
        <v>2.5000000000000001E-2</v>
      </c>
    </row>
    <row r="5" spans="1:3" x14ac:dyDescent="0.25">
      <c r="A5" s="19">
        <v>-26130.989931427866</v>
      </c>
      <c r="B5" s="9">
        <v>19</v>
      </c>
      <c r="C5" s="20">
        <v>0.12</v>
      </c>
    </row>
    <row r="6" spans="1:3" x14ac:dyDescent="0.25">
      <c r="A6" s="19">
        <v>-8796.4666834340605</v>
      </c>
      <c r="B6" s="9">
        <v>9</v>
      </c>
      <c r="C6" s="20">
        <v>0.16500000000000001</v>
      </c>
    </row>
    <row r="7" spans="1:3" x14ac:dyDescent="0.25">
      <c r="A7" s="19">
        <v>8538.0565645597526</v>
      </c>
      <c r="B7" s="9">
        <v>37</v>
      </c>
      <c r="C7" s="20">
        <v>0.35</v>
      </c>
    </row>
    <row r="8" spans="1:3" x14ac:dyDescent="0.25">
      <c r="A8" s="19">
        <v>25872.579812553551</v>
      </c>
      <c r="B8" s="9">
        <v>30</v>
      </c>
      <c r="C8" s="20">
        <v>0.5</v>
      </c>
    </row>
    <row r="9" spans="1:3" x14ac:dyDescent="0.25">
      <c r="A9" s="19">
        <v>43207.10306054735</v>
      </c>
      <c r="B9" s="9">
        <v>31</v>
      </c>
      <c r="C9" s="20">
        <v>0.65500000000000003</v>
      </c>
    </row>
    <row r="10" spans="1:3" x14ac:dyDescent="0.25">
      <c r="A10" s="19">
        <v>60541.626308541163</v>
      </c>
      <c r="B10" s="9">
        <v>20</v>
      </c>
      <c r="C10" s="20">
        <v>0.755</v>
      </c>
    </row>
    <row r="11" spans="1:3" x14ac:dyDescent="0.25">
      <c r="A11" s="19">
        <v>77876.149556534976</v>
      </c>
      <c r="B11" s="9">
        <v>24</v>
      </c>
      <c r="C11" s="20">
        <v>0.875</v>
      </c>
    </row>
    <row r="12" spans="1:3" x14ac:dyDescent="0.25">
      <c r="A12" s="19">
        <v>95210.672804528789</v>
      </c>
      <c r="B12" s="9">
        <v>14</v>
      </c>
      <c r="C12" s="20">
        <v>0.94499999999999995</v>
      </c>
    </row>
    <row r="13" spans="1:3" x14ac:dyDescent="0.25">
      <c r="A13" s="19">
        <v>112545.19605252257</v>
      </c>
      <c r="B13" s="9">
        <v>3</v>
      </c>
      <c r="C13" s="20">
        <v>0.96</v>
      </c>
    </row>
    <row r="14" spans="1:3" x14ac:dyDescent="0.25">
      <c r="A14" s="19">
        <v>129879.71930051639</v>
      </c>
      <c r="B14" s="9">
        <v>4</v>
      </c>
      <c r="C14" s="20">
        <v>0.98</v>
      </c>
    </row>
    <row r="15" spans="1:3" x14ac:dyDescent="0.25">
      <c r="A15" s="19">
        <v>147214.2425485102</v>
      </c>
      <c r="B15" s="9">
        <v>1</v>
      </c>
      <c r="C15" s="20">
        <v>0.98499999999999999</v>
      </c>
    </row>
    <row r="16" spans="1:3" ht="15.75" thickBot="1" x14ac:dyDescent="0.3">
      <c r="A16" s="10" t="s">
        <v>44</v>
      </c>
      <c r="B16" s="10">
        <v>3</v>
      </c>
      <c r="C16" s="21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F0F5-4880-4EA6-AC0F-2D87BB879572}">
  <dimension ref="A5:K268"/>
  <sheetViews>
    <sheetView tabSelected="1" topLeftCell="A60" workbookViewId="0">
      <selection activeCell="E67" sqref="E67"/>
    </sheetView>
  </sheetViews>
  <sheetFormatPr defaultRowHeight="15" x14ac:dyDescent="0.25"/>
  <cols>
    <col min="1" max="1" width="13.28515625" bestFit="1" customWidth="1"/>
    <col min="2" max="2" width="19.140625" bestFit="1" customWidth="1"/>
    <col min="3" max="3" width="14" bestFit="1" customWidth="1"/>
    <col min="4" max="4" width="22.85546875" bestFit="1" customWidth="1"/>
    <col min="5" max="5" width="17.85546875" bestFit="1" customWidth="1"/>
    <col min="6" max="6" width="24.140625" bestFit="1" customWidth="1"/>
    <col min="7" max="7" width="13.28515625" bestFit="1" customWidth="1"/>
    <col min="8" max="8" width="21.140625" bestFit="1" customWidth="1"/>
    <col min="9" max="9" width="15.85546875" bestFit="1" customWidth="1"/>
    <col min="10" max="10" width="13.85546875" bestFit="1" customWidth="1"/>
    <col min="11" max="11" width="5.85546875" bestFit="1" customWidth="1"/>
    <col min="12" max="12" width="14.7109375" bestFit="1" customWidth="1"/>
  </cols>
  <sheetData>
    <row r="5" spans="1:11" x14ac:dyDescent="0.25">
      <c r="A5" s="23" t="s">
        <v>62</v>
      </c>
      <c r="B5" s="23" t="s">
        <v>63</v>
      </c>
      <c r="C5" s="23" t="s">
        <v>65</v>
      </c>
      <c r="D5" s="23" t="s">
        <v>64</v>
      </c>
      <c r="E5" s="23" t="s">
        <v>1</v>
      </c>
      <c r="G5" s="23" t="s">
        <v>62</v>
      </c>
      <c r="H5" s="23" t="s">
        <v>63</v>
      </c>
      <c r="I5" s="23" t="s">
        <v>65</v>
      </c>
      <c r="J5" s="23" t="s">
        <v>64</v>
      </c>
      <c r="K5" s="23" t="s">
        <v>48</v>
      </c>
    </row>
    <row r="6" spans="1:11" x14ac:dyDescent="0.25">
      <c r="A6" s="24">
        <v>0.02</v>
      </c>
      <c r="B6" s="24">
        <f>A6</f>
        <v>0.02</v>
      </c>
      <c r="C6" s="2">
        <v>0</v>
      </c>
      <c r="D6" s="2">
        <v>0.02</v>
      </c>
      <c r="E6" s="2">
        <v>10</v>
      </c>
      <c r="G6" s="2">
        <v>0.2</v>
      </c>
      <c r="H6" s="2">
        <f>G6</f>
        <v>0.2</v>
      </c>
      <c r="I6" s="2">
        <v>0</v>
      </c>
      <c r="J6" s="2">
        <v>0.2</v>
      </c>
      <c r="K6" s="2">
        <v>2</v>
      </c>
    </row>
    <row r="7" spans="1:11" x14ac:dyDescent="0.25">
      <c r="A7" s="24">
        <v>0.05</v>
      </c>
      <c r="B7" s="24">
        <f t="shared" ref="B7:B16" si="0">A7+B6</f>
        <v>7.0000000000000007E-2</v>
      </c>
      <c r="C7" s="2">
        <v>2.1000000000000001E-2</v>
      </c>
      <c r="D7" s="2">
        <v>7.0000000000000007E-2</v>
      </c>
      <c r="E7" s="2">
        <v>11</v>
      </c>
      <c r="G7" s="2">
        <v>0.65</v>
      </c>
      <c r="H7" s="2">
        <f>G7+H6</f>
        <v>0.85000000000000009</v>
      </c>
      <c r="I7" s="2">
        <v>0.21</v>
      </c>
      <c r="J7" s="2">
        <v>0.85</v>
      </c>
      <c r="K7" s="2">
        <v>3</v>
      </c>
    </row>
    <row r="8" spans="1:11" x14ac:dyDescent="0.25">
      <c r="A8" s="24">
        <v>0.09</v>
      </c>
      <c r="B8" s="24">
        <f t="shared" si="0"/>
        <v>0.16</v>
      </c>
      <c r="C8" s="2">
        <v>7.0999999999999994E-2</v>
      </c>
      <c r="D8" s="2">
        <v>0.16</v>
      </c>
      <c r="E8" s="2">
        <v>12</v>
      </c>
      <c r="G8" s="2">
        <v>0.15</v>
      </c>
      <c r="H8" s="2">
        <f>G8+H7</f>
        <v>1</v>
      </c>
      <c r="I8" s="2">
        <v>0.86</v>
      </c>
      <c r="J8" s="2">
        <v>1</v>
      </c>
      <c r="K8" s="2">
        <v>4</v>
      </c>
    </row>
    <row r="9" spans="1:11" x14ac:dyDescent="0.25">
      <c r="A9" s="24">
        <v>0.13</v>
      </c>
      <c r="B9" s="24">
        <f t="shared" si="0"/>
        <v>0.29000000000000004</v>
      </c>
      <c r="C9" s="2">
        <v>0.161</v>
      </c>
      <c r="D9" s="2">
        <v>0.28999999999999998</v>
      </c>
      <c r="E9" s="2">
        <v>13</v>
      </c>
    </row>
    <row r="10" spans="1:11" x14ac:dyDescent="0.25">
      <c r="A10" s="24">
        <v>0.2</v>
      </c>
      <c r="B10" s="24">
        <f t="shared" si="0"/>
        <v>0.49000000000000005</v>
      </c>
      <c r="C10" s="2">
        <v>0.29099999999999998</v>
      </c>
      <c r="D10" s="2">
        <v>0.49</v>
      </c>
      <c r="E10" s="2">
        <v>14</v>
      </c>
    </row>
    <row r="11" spans="1:11" x14ac:dyDescent="0.25">
      <c r="A11" s="24">
        <v>0.18</v>
      </c>
      <c r="B11" s="24">
        <f t="shared" si="0"/>
        <v>0.67</v>
      </c>
      <c r="C11" s="2">
        <v>0.49099999999999999</v>
      </c>
      <c r="D11" s="2">
        <v>0.67</v>
      </c>
      <c r="E11" s="2">
        <v>15</v>
      </c>
    </row>
    <row r="12" spans="1:11" x14ac:dyDescent="0.25">
      <c r="A12" s="24">
        <v>0.14000000000000001</v>
      </c>
      <c r="B12" s="24">
        <f t="shared" si="0"/>
        <v>0.81</v>
      </c>
      <c r="C12" s="2">
        <v>0.67100000000000004</v>
      </c>
      <c r="D12" s="2">
        <v>0.81</v>
      </c>
      <c r="E12" s="2">
        <v>16</v>
      </c>
    </row>
    <row r="13" spans="1:11" x14ac:dyDescent="0.25">
      <c r="A13" s="24">
        <v>0.08</v>
      </c>
      <c r="B13" s="24">
        <f t="shared" si="0"/>
        <v>0.89</v>
      </c>
      <c r="C13" s="2">
        <v>0.81100000000000005</v>
      </c>
      <c r="D13" s="2">
        <v>0.89</v>
      </c>
      <c r="E13" s="2">
        <v>17</v>
      </c>
    </row>
    <row r="14" spans="1:11" x14ac:dyDescent="0.25">
      <c r="A14" s="24">
        <v>0.05</v>
      </c>
      <c r="B14" s="24">
        <f t="shared" si="0"/>
        <v>0.94000000000000006</v>
      </c>
      <c r="C14" s="2">
        <v>0.89100000000000001</v>
      </c>
      <c r="D14" s="2">
        <v>0.94</v>
      </c>
      <c r="E14" s="2">
        <v>18</v>
      </c>
    </row>
    <row r="15" spans="1:11" x14ac:dyDescent="0.25">
      <c r="A15" s="24">
        <v>0.04</v>
      </c>
      <c r="B15" s="24">
        <f t="shared" si="0"/>
        <v>0.98000000000000009</v>
      </c>
      <c r="C15" s="2">
        <v>0.94099999999999995</v>
      </c>
      <c r="D15" s="2">
        <v>0.98</v>
      </c>
      <c r="E15" s="2">
        <v>19</v>
      </c>
    </row>
    <row r="16" spans="1:11" x14ac:dyDescent="0.25">
      <c r="A16" s="24">
        <v>0.02</v>
      </c>
      <c r="B16" s="24">
        <f t="shared" si="0"/>
        <v>1</v>
      </c>
      <c r="C16" s="2">
        <v>0.98099999999999998</v>
      </c>
      <c r="D16" s="2">
        <v>1</v>
      </c>
      <c r="E16" s="2">
        <v>20</v>
      </c>
    </row>
    <row r="27" spans="1:10" x14ac:dyDescent="0.25">
      <c r="D27" s="23" t="s">
        <v>61</v>
      </c>
      <c r="E27" s="2">
        <v>20</v>
      </c>
      <c r="H27" s="23" t="s">
        <v>66</v>
      </c>
      <c r="I27" s="2">
        <v>50</v>
      </c>
    </row>
    <row r="29" spans="1:10" x14ac:dyDescent="0.25">
      <c r="A29" s="23" t="s">
        <v>52</v>
      </c>
      <c r="B29" s="23" t="s">
        <v>53</v>
      </c>
      <c r="C29" s="23" t="s">
        <v>49</v>
      </c>
      <c r="D29" s="23" t="s">
        <v>54</v>
      </c>
      <c r="E29" s="23" t="s">
        <v>55</v>
      </c>
      <c r="F29" s="23" t="s">
        <v>56</v>
      </c>
      <c r="G29" s="23" t="s">
        <v>57</v>
      </c>
      <c r="H29" s="23" t="s">
        <v>58</v>
      </c>
      <c r="I29" s="23" t="s">
        <v>59</v>
      </c>
      <c r="J29" s="23" t="s">
        <v>60</v>
      </c>
    </row>
    <row r="30" spans="1:10" x14ac:dyDescent="0.25">
      <c r="A30" s="2">
        <v>1</v>
      </c>
      <c r="B30" s="2">
        <v>0</v>
      </c>
      <c r="C30" s="15">
        <v>40</v>
      </c>
      <c r="D30" s="15">
        <f ca="1">VLOOKUP(RAND(),$C$6:$E$16,3)</f>
        <v>13</v>
      </c>
      <c r="E30" s="2">
        <f ca="1">MIN(C30,D30)</f>
        <v>13</v>
      </c>
      <c r="F30" s="2">
        <f ca="1">C30-E30</f>
        <v>27</v>
      </c>
      <c r="G30" s="2">
        <f ca="1">F30</f>
        <v>27</v>
      </c>
      <c r="H30" s="2" t="str">
        <f ca="1">IF(G30&lt;=$E$27,"Sim","Não")</f>
        <v>Não</v>
      </c>
      <c r="I30" s="2" t="str">
        <f ca="1">IF(H30="Não","",VLOOKUP(RAND(),$I$6:$K$8,3))</f>
        <v/>
      </c>
      <c r="J30" s="2" t="str">
        <f ca="1">IF(I30="","",A30+I30)</f>
        <v/>
      </c>
    </row>
    <row r="31" spans="1:10" x14ac:dyDescent="0.25">
      <c r="A31" s="2">
        <v>2</v>
      </c>
      <c r="B31" s="2">
        <f ca="1">COUNTIF($J$30:J30,A31)*$I$27</f>
        <v>0</v>
      </c>
      <c r="C31" s="15">
        <f ca="1">F30+B31</f>
        <v>27</v>
      </c>
      <c r="D31" s="15">
        <f t="shared" ref="D31:D59" ca="1" si="1">VLOOKUP(RAND(),$C$6:$E$16,3)</f>
        <v>17</v>
      </c>
      <c r="E31" s="2">
        <f t="shared" ref="E31:E59" ca="1" si="2">MIN(C31,D31)</f>
        <v>17</v>
      </c>
      <c r="F31" s="2">
        <f t="shared" ref="F31:F59" ca="1" si="3">C31-E31</f>
        <v>10</v>
      </c>
      <c r="G31" s="2">
        <f ca="1">G30-E31+IF(H30="Não",0,$I$27)</f>
        <v>10</v>
      </c>
      <c r="H31" s="2" t="str">
        <f t="shared" ref="H31:H59" ca="1" si="4">IF(G31&lt;=$E$27,"Sim","Não")</f>
        <v>Sim</v>
      </c>
      <c r="I31" s="2">
        <f t="shared" ref="I31:I59" ca="1" si="5">IF(H31="Não","",VLOOKUP(RAND(),$I$6:$K$8,3))</f>
        <v>3</v>
      </c>
      <c r="J31" s="2">
        <f t="shared" ref="J31:J59" ca="1" si="6">IF(I31="","",A31+I31)</f>
        <v>5</v>
      </c>
    </row>
    <row r="32" spans="1:10" x14ac:dyDescent="0.25">
      <c r="A32" s="2">
        <v>3</v>
      </c>
      <c r="B32" s="2">
        <f ca="1">COUNTIF($J$30:J31,A32)*$I$27</f>
        <v>0</v>
      </c>
      <c r="C32" s="15">
        <f t="shared" ref="C32:C59" ca="1" si="7">F31+B32</f>
        <v>10</v>
      </c>
      <c r="D32" s="15">
        <f t="shared" ca="1" si="1"/>
        <v>16</v>
      </c>
      <c r="E32" s="2">
        <f t="shared" ca="1" si="2"/>
        <v>10</v>
      </c>
      <c r="F32" s="2">
        <f t="shared" ca="1" si="3"/>
        <v>0</v>
      </c>
      <c r="G32" s="2">
        <f t="shared" ref="G32:G59" ca="1" si="8">G31-E32+IF(H31="Não",0,$I$27)</f>
        <v>50</v>
      </c>
      <c r="H32" s="2" t="str">
        <f t="shared" ca="1" si="4"/>
        <v>Não</v>
      </c>
      <c r="I32" s="2" t="str">
        <f t="shared" ca="1" si="5"/>
        <v/>
      </c>
      <c r="J32" s="2" t="str">
        <f t="shared" ca="1" si="6"/>
        <v/>
      </c>
    </row>
    <row r="33" spans="1:10" x14ac:dyDescent="0.25">
      <c r="A33" s="2">
        <v>4</v>
      </c>
      <c r="B33" s="2">
        <f ca="1">COUNTIF($J$30:J32,A33)*$I$27</f>
        <v>0</v>
      </c>
      <c r="C33" s="15">
        <f ca="1">F32+B33</f>
        <v>0</v>
      </c>
      <c r="D33" s="15">
        <f t="shared" ca="1" si="1"/>
        <v>14</v>
      </c>
      <c r="E33" s="2">
        <f t="shared" ca="1" si="2"/>
        <v>0</v>
      </c>
      <c r="F33" s="2">
        <f t="shared" ca="1" si="3"/>
        <v>0</v>
      </c>
      <c r="G33" s="2">
        <f t="shared" ca="1" si="8"/>
        <v>50</v>
      </c>
      <c r="H33" s="2" t="str">
        <f t="shared" ca="1" si="4"/>
        <v>Não</v>
      </c>
      <c r="I33" s="2" t="str">
        <f t="shared" ca="1" si="5"/>
        <v/>
      </c>
      <c r="J33" s="2" t="str">
        <f t="shared" ca="1" si="6"/>
        <v/>
      </c>
    </row>
    <row r="34" spans="1:10" x14ac:dyDescent="0.25">
      <c r="A34" s="2">
        <v>5</v>
      </c>
      <c r="B34" s="2">
        <f ca="1">COUNTIF($J$30:J33,A34)*$I$27</f>
        <v>50</v>
      </c>
      <c r="C34" s="15">
        <f ca="1">F33+B34</f>
        <v>50</v>
      </c>
      <c r="D34" s="15">
        <f t="shared" ca="1" si="1"/>
        <v>12</v>
      </c>
      <c r="E34" s="2">
        <f t="shared" ca="1" si="2"/>
        <v>12</v>
      </c>
      <c r="F34" s="2">
        <f t="shared" ca="1" si="3"/>
        <v>38</v>
      </c>
      <c r="G34" s="2">
        <f t="shared" ca="1" si="8"/>
        <v>38</v>
      </c>
      <c r="H34" s="2" t="str">
        <f t="shared" ca="1" si="4"/>
        <v>Não</v>
      </c>
      <c r="I34" s="2" t="str">
        <f t="shared" ca="1" si="5"/>
        <v/>
      </c>
      <c r="J34" s="2" t="str">
        <f t="shared" ca="1" si="6"/>
        <v/>
      </c>
    </row>
    <row r="35" spans="1:10" x14ac:dyDescent="0.25">
      <c r="A35" s="2">
        <v>6</v>
      </c>
      <c r="B35" s="2">
        <f ca="1">COUNTIF($J$30:J34,A35)*$I$27</f>
        <v>0</v>
      </c>
      <c r="C35" s="15">
        <f t="shared" ca="1" si="7"/>
        <v>38</v>
      </c>
      <c r="D35" s="15">
        <f t="shared" ca="1" si="1"/>
        <v>17</v>
      </c>
      <c r="E35" s="2">
        <f t="shared" ca="1" si="2"/>
        <v>17</v>
      </c>
      <c r="F35" s="2">
        <f t="shared" ca="1" si="3"/>
        <v>21</v>
      </c>
      <c r="G35" s="2">
        <f t="shared" ca="1" si="8"/>
        <v>21</v>
      </c>
      <c r="H35" s="2" t="str">
        <f t="shared" ca="1" si="4"/>
        <v>Não</v>
      </c>
      <c r="I35" s="2" t="str">
        <f t="shared" ca="1" si="5"/>
        <v/>
      </c>
      <c r="J35" s="2" t="str">
        <f t="shared" ca="1" si="6"/>
        <v/>
      </c>
    </row>
    <row r="36" spans="1:10" x14ac:dyDescent="0.25">
      <c r="A36" s="2">
        <v>7</v>
      </c>
      <c r="B36" s="2">
        <f ca="1">COUNTIF($J$30:J35,A36)*$I$27</f>
        <v>0</v>
      </c>
      <c r="C36" s="15">
        <f t="shared" ca="1" si="7"/>
        <v>21</v>
      </c>
      <c r="D36" s="15">
        <f t="shared" ca="1" si="1"/>
        <v>19</v>
      </c>
      <c r="E36" s="2">
        <f t="shared" ca="1" si="2"/>
        <v>19</v>
      </c>
      <c r="F36" s="2">
        <f t="shared" ca="1" si="3"/>
        <v>2</v>
      </c>
      <c r="G36" s="2">
        <f t="shared" ca="1" si="8"/>
        <v>2</v>
      </c>
      <c r="H36" s="2" t="str">
        <f t="shared" ca="1" si="4"/>
        <v>Sim</v>
      </c>
      <c r="I36" s="2">
        <f t="shared" ca="1" si="5"/>
        <v>3</v>
      </c>
      <c r="J36" s="2">
        <f t="shared" ca="1" si="6"/>
        <v>10</v>
      </c>
    </row>
    <row r="37" spans="1:10" x14ac:dyDescent="0.25">
      <c r="A37" s="2">
        <v>8</v>
      </c>
      <c r="B37" s="2">
        <f ca="1">COUNTIF($J$30:J36,A37)*$I$27</f>
        <v>0</v>
      </c>
      <c r="C37" s="15">
        <f t="shared" ca="1" si="7"/>
        <v>2</v>
      </c>
      <c r="D37" s="15">
        <f t="shared" ca="1" si="1"/>
        <v>18</v>
      </c>
      <c r="E37" s="2">
        <f t="shared" ca="1" si="2"/>
        <v>2</v>
      </c>
      <c r="F37" s="2">
        <f t="shared" ca="1" si="3"/>
        <v>0</v>
      </c>
      <c r="G37" s="2">
        <f t="shared" ca="1" si="8"/>
        <v>50</v>
      </c>
      <c r="H37" s="2" t="str">
        <f t="shared" ca="1" si="4"/>
        <v>Não</v>
      </c>
      <c r="I37" s="2" t="str">
        <f t="shared" ca="1" si="5"/>
        <v/>
      </c>
      <c r="J37" s="2" t="str">
        <f t="shared" ca="1" si="6"/>
        <v/>
      </c>
    </row>
    <row r="38" spans="1:10" x14ac:dyDescent="0.25">
      <c r="A38" s="2">
        <v>9</v>
      </c>
      <c r="B38" s="2">
        <f ca="1">COUNTIF($J$30:J37,A38)*$I$27</f>
        <v>0</v>
      </c>
      <c r="C38" s="15">
        <f t="shared" ca="1" si="7"/>
        <v>0</v>
      </c>
      <c r="D38" s="15">
        <f t="shared" ca="1" si="1"/>
        <v>13</v>
      </c>
      <c r="E38" s="2">
        <f t="shared" ca="1" si="2"/>
        <v>0</v>
      </c>
      <c r="F38" s="2">
        <f t="shared" ca="1" si="3"/>
        <v>0</v>
      </c>
      <c r="G38" s="2">
        <f t="shared" ca="1" si="8"/>
        <v>50</v>
      </c>
      <c r="H38" s="2" t="str">
        <f t="shared" ca="1" si="4"/>
        <v>Não</v>
      </c>
      <c r="I38" s="2" t="str">
        <f t="shared" ca="1" si="5"/>
        <v/>
      </c>
      <c r="J38" s="2" t="str">
        <f t="shared" ca="1" si="6"/>
        <v/>
      </c>
    </row>
    <row r="39" spans="1:10" x14ac:dyDescent="0.25">
      <c r="A39" s="2">
        <v>10</v>
      </c>
      <c r="B39" s="2">
        <f ca="1">COUNTIF($J$30:J38,A39)*$I$27</f>
        <v>50</v>
      </c>
      <c r="C39" s="15">
        <f t="shared" ca="1" si="7"/>
        <v>50</v>
      </c>
      <c r="D39" s="15">
        <f t="shared" ca="1" si="1"/>
        <v>11</v>
      </c>
      <c r="E39" s="2">
        <f t="shared" ca="1" si="2"/>
        <v>11</v>
      </c>
      <c r="F39" s="2">
        <f t="shared" ca="1" si="3"/>
        <v>39</v>
      </c>
      <c r="G39" s="2">
        <f t="shared" ca="1" si="8"/>
        <v>39</v>
      </c>
      <c r="H39" s="2" t="str">
        <f t="shared" ca="1" si="4"/>
        <v>Não</v>
      </c>
      <c r="I39" s="2" t="str">
        <f t="shared" ca="1" si="5"/>
        <v/>
      </c>
      <c r="J39" s="2" t="str">
        <f t="shared" ca="1" si="6"/>
        <v/>
      </c>
    </row>
    <row r="40" spans="1:10" x14ac:dyDescent="0.25">
      <c r="A40" s="2">
        <v>11</v>
      </c>
      <c r="B40" s="2">
        <f ca="1">COUNTIF($J$30:J39,A40)*$I$27</f>
        <v>0</v>
      </c>
      <c r="C40" s="15">
        <f t="shared" ca="1" si="7"/>
        <v>39</v>
      </c>
      <c r="D40" s="15">
        <f t="shared" ca="1" si="1"/>
        <v>13</v>
      </c>
      <c r="E40" s="2">
        <f t="shared" ca="1" si="2"/>
        <v>13</v>
      </c>
      <c r="F40" s="2">
        <f t="shared" ca="1" si="3"/>
        <v>26</v>
      </c>
      <c r="G40" s="2">
        <f t="shared" ca="1" si="8"/>
        <v>26</v>
      </c>
      <c r="H40" s="2" t="str">
        <f t="shared" ca="1" si="4"/>
        <v>Não</v>
      </c>
      <c r="I40" s="2" t="str">
        <f t="shared" ca="1" si="5"/>
        <v/>
      </c>
      <c r="J40" s="2" t="str">
        <f t="shared" ca="1" si="6"/>
        <v/>
      </c>
    </row>
    <row r="41" spans="1:10" x14ac:dyDescent="0.25">
      <c r="A41" s="2">
        <v>12</v>
      </c>
      <c r="B41" s="2">
        <f ca="1">COUNTIF($J$30:J40,A41)*$I$27</f>
        <v>0</v>
      </c>
      <c r="C41" s="15">
        <f t="shared" ca="1" si="7"/>
        <v>26</v>
      </c>
      <c r="D41" s="15">
        <f t="shared" ca="1" si="1"/>
        <v>16</v>
      </c>
      <c r="E41" s="2">
        <f t="shared" ca="1" si="2"/>
        <v>16</v>
      </c>
      <c r="F41" s="2">
        <f t="shared" ca="1" si="3"/>
        <v>10</v>
      </c>
      <c r="G41" s="2">
        <f t="shared" ca="1" si="8"/>
        <v>10</v>
      </c>
      <c r="H41" s="2" t="str">
        <f t="shared" ca="1" si="4"/>
        <v>Sim</v>
      </c>
      <c r="I41" s="2">
        <f t="shared" ca="1" si="5"/>
        <v>3</v>
      </c>
      <c r="J41" s="2">
        <f t="shared" ca="1" si="6"/>
        <v>15</v>
      </c>
    </row>
    <row r="42" spans="1:10" x14ac:dyDescent="0.25">
      <c r="A42" s="2">
        <v>13</v>
      </c>
      <c r="B42" s="2">
        <f ca="1">COUNTIF($J$30:J41,A42)*$I$27</f>
        <v>0</v>
      </c>
      <c r="C42" s="15">
        <f t="shared" ca="1" si="7"/>
        <v>10</v>
      </c>
      <c r="D42" s="15">
        <f t="shared" ca="1" si="1"/>
        <v>11</v>
      </c>
      <c r="E42" s="2">
        <f t="shared" ca="1" si="2"/>
        <v>10</v>
      </c>
      <c r="F42" s="2">
        <f t="shared" ca="1" si="3"/>
        <v>0</v>
      </c>
      <c r="G42" s="2">
        <f t="shared" ca="1" si="8"/>
        <v>50</v>
      </c>
      <c r="H42" s="2" t="str">
        <f t="shared" ca="1" si="4"/>
        <v>Não</v>
      </c>
      <c r="I42" s="2" t="str">
        <f t="shared" ca="1" si="5"/>
        <v/>
      </c>
      <c r="J42" s="2" t="str">
        <f t="shared" ca="1" si="6"/>
        <v/>
      </c>
    </row>
    <row r="43" spans="1:10" x14ac:dyDescent="0.25">
      <c r="A43" s="2">
        <v>14</v>
      </c>
      <c r="B43" s="2">
        <f ca="1">COUNTIF($J$30:J42,A43)*$I$27</f>
        <v>0</v>
      </c>
      <c r="C43" s="15">
        <f t="shared" ca="1" si="7"/>
        <v>0</v>
      </c>
      <c r="D43" s="15">
        <f t="shared" ca="1" si="1"/>
        <v>15</v>
      </c>
      <c r="E43" s="2">
        <f t="shared" ca="1" si="2"/>
        <v>0</v>
      </c>
      <c r="F43" s="2">
        <f t="shared" ca="1" si="3"/>
        <v>0</v>
      </c>
      <c r="G43" s="2">
        <f t="shared" ca="1" si="8"/>
        <v>50</v>
      </c>
      <c r="H43" s="2" t="str">
        <f t="shared" ca="1" si="4"/>
        <v>Não</v>
      </c>
      <c r="I43" s="2" t="str">
        <f t="shared" ca="1" si="5"/>
        <v/>
      </c>
      <c r="J43" s="2" t="str">
        <f t="shared" ca="1" si="6"/>
        <v/>
      </c>
    </row>
    <row r="44" spans="1:10" x14ac:dyDescent="0.25">
      <c r="A44" s="2">
        <v>15</v>
      </c>
      <c r="B44" s="2">
        <f ca="1">COUNTIF($J$30:J43,A44)*$I$27</f>
        <v>50</v>
      </c>
      <c r="C44" s="15">
        <f t="shared" ca="1" si="7"/>
        <v>50</v>
      </c>
      <c r="D44" s="15">
        <f t="shared" ca="1" si="1"/>
        <v>19</v>
      </c>
      <c r="E44" s="2">
        <f t="shared" ca="1" si="2"/>
        <v>19</v>
      </c>
      <c r="F44" s="2">
        <f t="shared" ca="1" si="3"/>
        <v>31</v>
      </c>
      <c r="G44" s="2">
        <f t="shared" ca="1" si="8"/>
        <v>31</v>
      </c>
      <c r="H44" s="2" t="str">
        <f t="shared" ca="1" si="4"/>
        <v>Não</v>
      </c>
      <c r="I44" s="2" t="str">
        <f t="shared" ca="1" si="5"/>
        <v/>
      </c>
      <c r="J44" s="2" t="str">
        <f t="shared" ca="1" si="6"/>
        <v/>
      </c>
    </row>
    <row r="45" spans="1:10" x14ac:dyDescent="0.25">
      <c r="A45" s="2">
        <v>16</v>
      </c>
      <c r="B45" s="2">
        <f ca="1">COUNTIF($J$30:J44,A45)*$I$27</f>
        <v>0</v>
      </c>
      <c r="C45" s="15">
        <f t="shared" ca="1" si="7"/>
        <v>31</v>
      </c>
      <c r="D45" s="15">
        <f t="shared" ca="1" si="1"/>
        <v>13</v>
      </c>
      <c r="E45" s="2">
        <f t="shared" ca="1" si="2"/>
        <v>13</v>
      </c>
      <c r="F45" s="2">
        <f t="shared" ca="1" si="3"/>
        <v>18</v>
      </c>
      <c r="G45" s="2">
        <f t="shared" ca="1" si="8"/>
        <v>18</v>
      </c>
      <c r="H45" s="2" t="str">
        <f t="shared" ca="1" si="4"/>
        <v>Sim</v>
      </c>
      <c r="I45" s="2">
        <f t="shared" ca="1" si="5"/>
        <v>2</v>
      </c>
      <c r="J45" s="2">
        <f t="shared" ca="1" si="6"/>
        <v>18</v>
      </c>
    </row>
    <row r="46" spans="1:10" x14ac:dyDescent="0.25">
      <c r="A46" s="2">
        <v>17</v>
      </c>
      <c r="B46" s="2">
        <f ca="1">COUNTIF($J$30:J45,A46)*$I$27</f>
        <v>0</v>
      </c>
      <c r="C46" s="15">
        <f t="shared" ca="1" si="7"/>
        <v>18</v>
      </c>
      <c r="D46" s="15">
        <f t="shared" ca="1" si="1"/>
        <v>13</v>
      </c>
      <c r="E46" s="2">
        <f t="shared" ca="1" si="2"/>
        <v>13</v>
      </c>
      <c r="F46" s="2">
        <f t="shared" ca="1" si="3"/>
        <v>5</v>
      </c>
      <c r="G46" s="2">
        <f t="shared" ca="1" si="8"/>
        <v>55</v>
      </c>
      <c r="H46" s="2" t="str">
        <f t="shared" ca="1" si="4"/>
        <v>Não</v>
      </c>
      <c r="I46" s="2" t="str">
        <f t="shared" ca="1" si="5"/>
        <v/>
      </c>
      <c r="J46" s="2" t="str">
        <f t="shared" ca="1" si="6"/>
        <v/>
      </c>
    </row>
    <row r="47" spans="1:10" x14ac:dyDescent="0.25">
      <c r="A47" s="2">
        <v>18</v>
      </c>
      <c r="B47" s="2">
        <f ca="1">COUNTIF($J$30:J46,A47)*$I$27</f>
        <v>50</v>
      </c>
      <c r="C47" s="15">
        <f t="shared" ca="1" si="7"/>
        <v>55</v>
      </c>
      <c r="D47" s="15">
        <f t="shared" ca="1" si="1"/>
        <v>14</v>
      </c>
      <c r="E47" s="2">
        <f t="shared" ca="1" si="2"/>
        <v>14</v>
      </c>
      <c r="F47" s="2">
        <f t="shared" ca="1" si="3"/>
        <v>41</v>
      </c>
      <c r="G47" s="2">
        <f t="shared" ca="1" si="8"/>
        <v>41</v>
      </c>
      <c r="H47" s="2" t="str">
        <f t="shared" ca="1" si="4"/>
        <v>Não</v>
      </c>
      <c r="I47" s="2" t="str">
        <f t="shared" ca="1" si="5"/>
        <v/>
      </c>
      <c r="J47" s="2" t="str">
        <f t="shared" ca="1" si="6"/>
        <v/>
      </c>
    </row>
    <row r="48" spans="1:10" x14ac:dyDescent="0.25">
      <c r="A48" s="2">
        <v>19</v>
      </c>
      <c r="B48" s="2">
        <f ca="1">COUNTIF($J$30:J47,A48)*$I$27</f>
        <v>0</v>
      </c>
      <c r="C48" s="15">
        <f t="shared" ca="1" si="7"/>
        <v>41</v>
      </c>
      <c r="D48" s="15">
        <f t="shared" ca="1" si="1"/>
        <v>12</v>
      </c>
      <c r="E48" s="2">
        <f t="shared" ca="1" si="2"/>
        <v>12</v>
      </c>
      <c r="F48" s="2">
        <f t="shared" ca="1" si="3"/>
        <v>29</v>
      </c>
      <c r="G48" s="2">
        <f t="shared" ca="1" si="8"/>
        <v>29</v>
      </c>
      <c r="H48" s="2" t="str">
        <f t="shared" ca="1" si="4"/>
        <v>Não</v>
      </c>
      <c r="I48" s="2" t="str">
        <f t="shared" ca="1" si="5"/>
        <v/>
      </c>
      <c r="J48" s="2" t="str">
        <f t="shared" ca="1" si="6"/>
        <v/>
      </c>
    </row>
    <row r="49" spans="1:10" x14ac:dyDescent="0.25">
      <c r="A49" s="2">
        <v>20</v>
      </c>
      <c r="B49" s="2">
        <f ca="1">COUNTIF($J$30:J48,A49)*$I$27</f>
        <v>0</v>
      </c>
      <c r="C49" s="15">
        <f t="shared" ca="1" si="7"/>
        <v>29</v>
      </c>
      <c r="D49" s="15">
        <f t="shared" ca="1" si="1"/>
        <v>15</v>
      </c>
      <c r="E49" s="2">
        <f t="shared" ca="1" si="2"/>
        <v>15</v>
      </c>
      <c r="F49" s="2">
        <f t="shared" ca="1" si="3"/>
        <v>14</v>
      </c>
      <c r="G49" s="2">
        <f t="shared" ca="1" si="8"/>
        <v>14</v>
      </c>
      <c r="H49" s="2" t="str">
        <f t="shared" ca="1" si="4"/>
        <v>Sim</v>
      </c>
      <c r="I49" s="2">
        <f t="shared" ca="1" si="5"/>
        <v>2</v>
      </c>
      <c r="J49" s="2">
        <f t="shared" ca="1" si="6"/>
        <v>22</v>
      </c>
    </row>
    <row r="50" spans="1:10" x14ac:dyDescent="0.25">
      <c r="A50" s="2">
        <v>21</v>
      </c>
      <c r="B50" s="2">
        <f ca="1">COUNTIF($J$30:J49,A50)*$I$27</f>
        <v>0</v>
      </c>
      <c r="C50" s="15">
        <f t="shared" ca="1" si="7"/>
        <v>14</v>
      </c>
      <c r="D50" s="15">
        <f t="shared" ca="1" si="1"/>
        <v>12</v>
      </c>
      <c r="E50" s="2">
        <f t="shared" ca="1" si="2"/>
        <v>12</v>
      </c>
      <c r="F50" s="2">
        <f t="shared" ca="1" si="3"/>
        <v>2</v>
      </c>
      <c r="G50" s="2">
        <f t="shared" ca="1" si="8"/>
        <v>52</v>
      </c>
      <c r="H50" s="2" t="str">
        <f t="shared" ca="1" si="4"/>
        <v>Não</v>
      </c>
      <c r="I50" s="2" t="str">
        <f t="shared" ca="1" si="5"/>
        <v/>
      </c>
      <c r="J50" s="2" t="str">
        <f t="shared" ca="1" si="6"/>
        <v/>
      </c>
    </row>
    <row r="51" spans="1:10" x14ac:dyDescent="0.25">
      <c r="A51" s="2">
        <v>22</v>
      </c>
      <c r="B51" s="2">
        <f ca="1">COUNTIF($J$30:J50,A51)*$I$27</f>
        <v>50</v>
      </c>
      <c r="C51" s="15">
        <f t="shared" ca="1" si="7"/>
        <v>52</v>
      </c>
      <c r="D51" s="15">
        <f t="shared" ca="1" si="1"/>
        <v>13</v>
      </c>
      <c r="E51" s="2">
        <f t="shared" ca="1" si="2"/>
        <v>13</v>
      </c>
      <c r="F51" s="2">
        <f t="shared" ca="1" si="3"/>
        <v>39</v>
      </c>
      <c r="G51" s="2">
        <f t="shared" ca="1" si="8"/>
        <v>39</v>
      </c>
      <c r="H51" s="2" t="str">
        <f t="shared" ca="1" si="4"/>
        <v>Não</v>
      </c>
      <c r="I51" s="2" t="str">
        <f t="shared" ca="1" si="5"/>
        <v/>
      </c>
      <c r="J51" s="2" t="str">
        <f t="shared" ca="1" si="6"/>
        <v/>
      </c>
    </row>
    <row r="52" spans="1:10" x14ac:dyDescent="0.25">
      <c r="A52" s="2">
        <v>23</v>
      </c>
      <c r="B52" s="2">
        <f ca="1">COUNTIF($J$30:J51,A52)*$I$27</f>
        <v>0</v>
      </c>
      <c r="C52" s="15">
        <f t="shared" ca="1" si="7"/>
        <v>39</v>
      </c>
      <c r="D52" s="15">
        <f t="shared" ca="1" si="1"/>
        <v>17</v>
      </c>
      <c r="E52" s="2">
        <f t="shared" ca="1" si="2"/>
        <v>17</v>
      </c>
      <c r="F52" s="2">
        <f t="shared" ca="1" si="3"/>
        <v>22</v>
      </c>
      <c r="G52" s="2">
        <f t="shared" ca="1" si="8"/>
        <v>22</v>
      </c>
      <c r="H52" s="2" t="str">
        <f t="shared" ca="1" si="4"/>
        <v>Não</v>
      </c>
      <c r="I52" s="2" t="str">
        <f t="shared" ca="1" si="5"/>
        <v/>
      </c>
      <c r="J52" s="2" t="str">
        <f t="shared" ca="1" si="6"/>
        <v/>
      </c>
    </row>
    <row r="53" spans="1:10" x14ac:dyDescent="0.25">
      <c r="A53" s="2">
        <v>24</v>
      </c>
      <c r="B53" s="2">
        <f ca="1">COUNTIF($J$30:J52,A53)*$I$27</f>
        <v>0</v>
      </c>
      <c r="C53" s="15">
        <f t="shared" ca="1" si="7"/>
        <v>22</v>
      </c>
      <c r="D53" s="15">
        <f t="shared" ca="1" si="1"/>
        <v>16</v>
      </c>
      <c r="E53" s="2">
        <f t="shared" ca="1" si="2"/>
        <v>16</v>
      </c>
      <c r="F53" s="2">
        <f t="shared" ca="1" si="3"/>
        <v>6</v>
      </c>
      <c r="G53" s="2">
        <f t="shared" ca="1" si="8"/>
        <v>6</v>
      </c>
      <c r="H53" s="2" t="str">
        <f t="shared" ca="1" si="4"/>
        <v>Sim</v>
      </c>
      <c r="I53" s="2">
        <f t="shared" ca="1" si="5"/>
        <v>4</v>
      </c>
      <c r="J53" s="2">
        <f t="shared" ca="1" si="6"/>
        <v>28</v>
      </c>
    </row>
    <row r="54" spans="1:10" x14ac:dyDescent="0.25">
      <c r="A54" s="2">
        <v>25</v>
      </c>
      <c r="B54" s="2">
        <f ca="1">COUNTIF($J$30:J53,A54)*$I$27</f>
        <v>0</v>
      </c>
      <c r="C54" s="15">
        <f t="shared" ca="1" si="7"/>
        <v>6</v>
      </c>
      <c r="D54" s="15">
        <f t="shared" ca="1" si="1"/>
        <v>16</v>
      </c>
      <c r="E54" s="2">
        <f t="shared" ca="1" si="2"/>
        <v>6</v>
      </c>
      <c r="F54" s="2">
        <f t="shared" ca="1" si="3"/>
        <v>0</v>
      </c>
      <c r="G54" s="2">
        <f t="shared" ca="1" si="8"/>
        <v>50</v>
      </c>
      <c r="H54" s="2" t="str">
        <f t="shared" ca="1" si="4"/>
        <v>Não</v>
      </c>
      <c r="I54" s="2" t="str">
        <f t="shared" ca="1" si="5"/>
        <v/>
      </c>
      <c r="J54" s="2" t="str">
        <f t="shared" ca="1" si="6"/>
        <v/>
      </c>
    </row>
    <row r="55" spans="1:10" x14ac:dyDescent="0.25">
      <c r="A55" s="2">
        <v>26</v>
      </c>
      <c r="B55" s="2">
        <f ca="1">COUNTIF($J$30:J54,A55)*$I$27</f>
        <v>0</v>
      </c>
      <c r="C55" s="15">
        <f t="shared" ca="1" si="7"/>
        <v>0</v>
      </c>
      <c r="D55" s="15">
        <f t="shared" ca="1" si="1"/>
        <v>14</v>
      </c>
      <c r="E55" s="2">
        <f t="shared" ca="1" si="2"/>
        <v>0</v>
      </c>
      <c r="F55" s="2">
        <f t="shared" ca="1" si="3"/>
        <v>0</v>
      </c>
      <c r="G55" s="2">
        <f t="shared" ca="1" si="8"/>
        <v>50</v>
      </c>
      <c r="H55" s="2" t="str">
        <f t="shared" ca="1" si="4"/>
        <v>Não</v>
      </c>
      <c r="I55" s="2" t="str">
        <f t="shared" ca="1" si="5"/>
        <v/>
      </c>
      <c r="J55" s="2" t="str">
        <f t="shared" ca="1" si="6"/>
        <v/>
      </c>
    </row>
    <row r="56" spans="1:10" x14ac:dyDescent="0.25">
      <c r="A56" s="2">
        <v>27</v>
      </c>
      <c r="B56" s="2">
        <f ca="1">COUNTIF($J$30:J55,A56)*$I$27</f>
        <v>0</v>
      </c>
      <c r="C56" s="15">
        <f t="shared" ca="1" si="7"/>
        <v>0</v>
      </c>
      <c r="D56" s="15">
        <f t="shared" ca="1" si="1"/>
        <v>14</v>
      </c>
      <c r="E56" s="2">
        <f t="shared" ca="1" si="2"/>
        <v>0</v>
      </c>
      <c r="F56" s="2">
        <f t="shared" ca="1" si="3"/>
        <v>0</v>
      </c>
      <c r="G56" s="2">
        <f t="shared" ca="1" si="8"/>
        <v>50</v>
      </c>
      <c r="H56" s="2" t="str">
        <f t="shared" ca="1" si="4"/>
        <v>Não</v>
      </c>
      <c r="I56" s="2" t="str">
        <f t="shared" ca="1" si="5"/>
        <v/>
      </c>
      <c r="J56" s="2" t="str">
        <f t="shared" ca="1" si="6"/>
        <v/>
      </c>
    </row>
    <row r="57" spans="1:10" x14ac:dyDescent="0.25">
      <c r="A57" s="2">
        <v>28</v>
      </c>
      <c r="B57" s="2">
        <f ca="1">COUNTIF($J$30:J56,A57)*$I$27</f>
        <v>50</v>
      </c>
      <c r="C57" s="15">
        <f t="shared" ca="1" si="7"/>
        <v>50</v>
      </c>
      <c r="D57" s="15">
        <f t="shared" ca="1" si="1"/>
        <v>13</v>
      </c>
      <c r="E57" s="2">
        <f t="shared" ca="1" si="2"/>
        <v>13</v>
      </c>
      <c r="F57" s="2">
        <f t="shared" ca="1" si="3"/>
        <v>37</v>
      </c>
      <c r="G57" s="2">
        <f t="shared" ca="1" si="8"/>
        <v>37</v>
      </c>
      <c r="H57" s="2" t="str">
        <f t="shared" ca="1" si="4"/>
        <v>Não</v>
      </c>
      <c r="I57" s="2" t="str">
        <f t="shared" ca="1" si="5"/>
        <v/>
      </c>
      <c r="J57" s="2" t="str">
        <f t="shared" ca="1" si="6"/>
        <v/>
      </c>
    </row>
    <row r="58" spans="1:10" x14ac:dyDescent="0.25">
      <c r="A58" s="2">
        <v>29</v>
      </c>
      <c r="B58" s="2">
        <f ca="1">COUNTIF($J$30:J57,A58)*$I$27</f>
        <v>0</v>
      </c>
      <c r="C58" s="15">
        <f t="shared" ca="1" si="7"/>
        <v>37</v>
      </c>
      <c r="D58" s="15">
        <f t="shared" ca="1" si="1"/>
        <v>12</v>
      </c>
      <c r="E58" s="2">
        <f t="shared" ca="1" si="2"/>
        <v>12</v>
      </c>
      <c r="F58" s="2">
        <f t="shared" ca="1" si="3"/>
        <v>25</v>
      </c>
      <c r="G58" s="2">
        <f t="shared" ca="1" si="8"/>
        <v>25</v>
      </c>
      <c r="H58" s="2" t="str">
        <f t="shared" ca="1" si="4"/>
        <v>Não</v>
      </c>
      <c r="I58" s="2" t="str">
        <f t="shared" ca="1" si="5"/>
        <v/>
      </c>
      <c r="J58" s="2" t="str">
        <f t="shared" ca="1" si="6"/>
        <v/>
      </c>
    </row>
    <row r="59" spans="1:10" x14ac:dyDescent="0.25">
      <c r="A59" s="2">
        <v>30</v>
      </c>
      <c r="B59" s="2">
        <f ca="1">COUNTIF($J$30:J58,A59)*$I$27</f>
        <v>0</v>
      </c>
      <c r="C59" s="15">
        <f t="shared" ca="1" si="7"/>
        <v>25</v>
      </c>
      <c r="D59" s="15">
        <f t="shared" ca="1" si="1"/>
        <v>15</v>
      </c>
      <c r="E59" s="2">
        <f t="shared" ca="1" si="2"/>
        <v>15</v>
      </c>
      <c r="F59" s="2">
        <f t="shared" ca="1" si="3"/>
        <v>10</v>
      </c>
      <c r="G59" s="2">
        <f t="shared" ca="1" si="8"/>
        <v>10</v>
      </c>
      <c r="H59" s="2" t="str">
        <f t="shared" ca="1" si="4"/>
        <v>Sim</v>
      </c>
      <c r="I59" s="2">
        <f t="shared" ca="1" si="5"/>
        <v>3</v>
      </c>
      <c r="J59" s="2">
        <f t="shared" ca="1" si="6"/>
        <v>33</v>
      </c>
    </row>
    <row r="60" spans="1:10" x14ac:dyDescent="0.25">
      <c r="A60" s="31" t="s">
        <v>67</v>
      </c>
      <c r="B60" s="31"/>
      <c r="C60" s="31"/>
      <c r="D60" s="13">
        <f ca="1">SUM(D30:D59)</f>
        <v>433</v>
      </c>
      <c r="E60" s="13">
        <f ca="1">SUM(E30:E59)</f>
        <v>330</v>
      </c>
      <c r="H60" s="31" t="s">
        <v>68</v>
      </c>
      <c r="I60" s="31"/>
      <c r="J60" s="25">
        <f ca="1">E60/D60</f>
        <v>0.76212471131639725</v>
      </c>
    </row>
    <row r="69" spans="3:7" x14ac:dyDescent="0.25">
      <c r="C69" s="26">
        <v>1</v>
      </c>
      <c r="D69" s="27">
        <v>0.74</v>
      </c>
      <c r="F69" s="13" t="s">
        <v>26</v>
      </c>
      <c r="G69" s="28">
        <v>0.76855000000000007</v>
      </c>
    </row>
    <row r="70" spans="3:7" x14ac:dyDescent="0.25">
      <c r="C70" s="26">
        <v>2</v>
      </c>
      <c r="D70" s="27">
        <v>0.76</v>
      </c>
      <c r="F70" s="13" t="s">
        <v>36</v>
      </c>
      <c r="G70" s="28">
        <v>0.65</v>
      </c>
    </row>
    <row r="71" spans="3:7" x14ac:dyDescent="0.25">
      <c r="C71" s="26">
        <v>3</v>
      </c>
      <c r="D71" s="27">
        <v>0.86</v>
      </c>
      <c r="F71" s="13" t="s">
        <v>37</v>
      </c>
      <c r="G71" s="28">
        <v>0.88</v>
      </c>
    </row>
    <row r="72" spans="3:7" x14ac:dyDescent="0.25">
      <c r="C72" s="26">
        <v>4</v>
      </c>
      <c r="D72" s="27">
        <v>0.72</v>
      </c>
      <c r="F72" s="13" t="s">
        <v>40</v>
      </c>
      <c r="G72" s="33">
        <v>5.6978049519129078E-3</v>
      </c>
    </row>
    <row r="73" spans="3:7" x14ac:dyDescent="0.25">
      <c r="C73" s="26">
        <v>5</v>
      </c>
      <c r="D73" s="27">
        <v>0.78</v>
      </c>
      <c r="F73" s="13" t="s">
        <v>50</v>
      </c>
      <c r="G73" s="34">
        <f>G69-G72</f>
        <v>0.76285219504808721</v>
      </c>
    </row>
    <row r="74" spans="3:7" x14ac:dyDescent="0.25">
      <c r="C74" s="26">
        <v>6</v>
      </c>
      <c r="D74" s="27">
        <v>0.79</v>
      </c>
      <c r="F74" s="13" t="s">
        <v>51</v>
      </c>
      <c r="G74" s="34">
        <f>G69+G72</f>
        <v>0.77424780495191292</v>
      </c>
    </row>
    <row r="75" spans="3:7" x14ac:dyDescent="0.25">
      <c r="C75" s="26">
        <v>7</v>
      </c>
      <c r="D75" s="27">
        <v>0.77</v>
      </c>
    </row>
    <row r="76" spans="3:7" x14ac:dyDescent="0.25">
      <c r="C76" s="26">
        <v>8</v>
      </c>
      <c r="D76" s="27">
        <v>0.74</v>
      </c>
    </row>
    <row r="77" spans="3:7" x14ac:dyDescent="0.25">
      <c r="C77" s="26">
        <v>9</v>
      </c>
      <c r="D77" s="27">
        <v>0.78</v>
      </c>
    </row>
    <row r="78" spans="3:7" x14ac:dyDescent="0.25">
      <c r="C78" s="26">
        <v>10</v>
      </c>
      <c r="D78" s="27">
        <v>0.8</v>
      </c>
    </row>
    <row r="79" spans="3:7" x14ac:dyDescent="0.25">
      <c r="C79" s="26">
        <v>11</v>
      </c>
      <c r="D79" s="27">
        <v>0.75</v>
      </c>
    </row>
    <row r="80" spans="3:7" x14ac:dyDescent="0.25">
      <c r="C80" s="26">
        <v>12</v>
      </c>
      <c r="D80" s="27">
        <v>0.67</v>
      </c>
    </row>
    <row r="81" spans="3:4" x14ac:dyDescent="0.25">
      <c r="C81" s="26">
        <v>13</v>
      </c>
      <c r="D81" s="27">
        <v>0.72</v>
      </c>
    </row>
    <row r="82" spans="3:4" x14ac:dyDescent="0.25">
      <c r="C82" s="26">
        <v>14</v>
      </c>
      <c r="D82" s="27">
        <v>0.84</v>
      </c>
    </row>
    <row r="83" spans="3:4" x14ac:dyDescent="0.25">
      <c r="C83" s="26">
        <v>15</v>
      </c>
      <c r="D83" s="27">
        <v>0.81</v>
      </c>
    </row>
    <row r="84" spans="3:4" x14ac:dyDescent="0.25">
      <c r="C84" s="26">
        <v>16</v>
      </c>
      <c r="D84" s="27">
        <v>0.77</v>
      </c>
    </row>
    <row r="85" spans="3:4" x14ac:dyDescent="0.25">
      <c r="C85" s="26">
        <v>17</v>
      </c>
      <c r="D85" s="27">
        <v>0.74</v>
      </c>
    </row>
    <row r="86" spans="3:4" x14ac:dyDescent="0.25">
      <c r="C86" s="26">
        <v>18</v>
      </c>
      <c r="D86" s="27">
        <v>0.7</v>
      </c>
    </row>
    <row r="87" spans="3:4" x14ac:dyDescent="0.25">
      <c r="C87" s="26">
        <v>19</v>
      </c>
      <c r="D87" s="27">
        <v>0.74</v>
      </c>
    </row>
    <row r="88" spans="3:4" x14ac:dyDescent="0.25">
      <c r="C88" s="26">
        <v>20</v>
      </c>
      <c r="D88" s="27">
        <v>0.78</v>
      </c>
    </row>
    <row r="89" spans="3:4" x14ac:dyDescent="0.25">
      <c r="C89" s="26">
        <v>21</v>
      </c>
      <c r="D89" s="27">
        <v>0.78</v>
      </c>
    </row>
    <row r="90" spans="3:4" x14ac:dyDescent="0.25">
      <c r="C90" s="26">
        <v>22</v>
      </c>
      <c r="D90" s="27">
        <v>0.76</v>
      </c>
    </row>
    <row r="91" spans="3:4" x14ac:dyDescent="0.25">
      <c r="C91" s="26">
        <v>23</v>
      </c>
      <c r="D91" s="27">
        <v>0.79</v>
      </c>
    </row>
    <row r="92" spans="3:4" x14ac:dyDescent="0.25">
      <c r="C92" s="26">
        <v>24</v>
      </c>
      <c r="D92" s="27">
        <v>0.79</v>
      </c>
    </row>
    <row r="93" spans="3:4" x14ac:dyDescent="0.25">
      <c r="C93" s="26">
        <v>25</v>
      </c>
      <c r="D93" s="27">
        <v>0.81</v>
      </c>
    </row>
    <row r="94" spans="3:4" x14ac:dyDescent="0.25">
      <c r="C94" s="26">
        <v>26</v>
      </c>
      <c r="D94" s="27">
        <v>0.77</v>
      </c>
    </row>
    <row r="95" spans="3:4" x14ac:dyDescent="0.25">
      <c r="C95" s="26">
        <v>27</v>
      </c>
      <c r="D95" s="27">
        <v>0.66</v>
      </c>
    </row>
    <row r="96" spans="3:4" x14ac:dyDescent="0.25">
      <c r="C96" s="26">
        <v>28</v>
      </c>
      <c r="D96" s="27">
        <v>0.77</v>
      </c>
    </row>
    <row r="97" spans="3:4" x14ac:dyDescent="0.25">
      <c r="C97" s="26">
        <v>29</v>
      </c>
      <c r="D97" s="27">
        <v>0.73</v>
      </c>
    </row>
    <row r="98" spans="3:4" x14ac:dyDescent="0.25">
      <c r="C98" s="26">
        <v>30</v>
      </c>
      <c r="D98" s="27">
        <v>0.76</v>
      </c>
    </row>
    <row r="99" spans="3:4" x14ac:dyDescent="0.25">
      <c r="C99" s="26">
        <v>31</v>
      </c>
      <c r="D99" s="27">
        <v>0.88</v>
      </c>
    </row>
    <row r="100" spans="3:4" x14ac:dyDescent="0.25">
      <c r="C100" s="26">
        <v>32</v>
      </c>
      <c r="D100" s="27">
        <v>0.79</v>
      </c>
    </row>
    <row r="101" spans="3:4" x14ac:dyDescent="0.25">
      <c r="C101" s="26">
        <v>33</v>
      </c>
      <c r="D101" s="27">
        <v>0.82</v>
      </c>
    </row>
    <row r="102" spans="3:4" x14ac:dyDescent="0.25">
      <c r="C102" s="26">
        <v>34</v>
      </c>
      <c r="D102" s="27">
        <v>0.81</v>
      </c>
    </row>
    <row r="103" spans="3:4" x14ac:dyDescent="0.25">
      <c r="C103" s="26">
        <v>35</v>
      </c>
      <c r="D103" s="27">
        <v>0.74</v>
      </c>
    </row>
    <row r="104" spans="3:4" x14ac:dyDescent="0.25">
      <c r="C104" s="26">
        <v>36</v>
      </c>
      <c r="D104" s="27">
        <v>0.75</v>
      </c>
    </row>
    <row r="105" spans="3:4" x14ac:dyDescent="0.25">
      <c r="C105" s="26">
        <v>37</v>
      </c>
      <c r="D105" s="27">
        <v>0.78</v>
      </c>
    </row>
    <row r="106" spans="3:4" x14ac:dyDescent="0.25">
      <c r="C106" s="26">
        <v>38</v>
      </c>
      <c r="D106" s="27">
        <v>0.75</v>
      </c>
    </row>
    <row r="107" spans="3:4" x14ac:dyDescent="0.25">
      <c r="C107" s="26">
        <v>39</v>
      </c>
      <c r="D107" s="27">
        <v>0.8</v>
      </c>
    </row>
    <row r="108" spans="3:4" x14ac:dyDescent="0.25">
      <c r="C108" s="26">
        <v>40</v>
      </c>
      <c r="D108" s="27">
        <v>0.76</v>
      </c>
    </row>
    <row r="109" spans="3:4" x14ac:dyDescent="0.25">
      <c r="C109" s="26">
        <v>41</v>
      </c>
      <c r="D109" s="27">
        <v>0.76</v>
      </c>
    </row>
    <row r="110" spans="3:4" x14ac:dyDescent="0.25">
      <c r="C110" s="26">
        <v>42</v>
      </c>
      <c r="D110" s="27">
        <v>0.73</v>
      </c>
    </row>
    <row r="111" spans="3:4" x14ac:dyDescent="0.25">
      <c r="C111" s="26">
        <v>43</v>
      </c>
      <c r="D111" s="27">
        <v>0.79</v>
      </c>
    </row>
    <row r="112" spans="3:4" x14ac:dyDescent="0.25">
      <c r="C112" s="26">
        <v>44</v>
      </c>
      <c r="D112" s="27">
        <v>0.75</v>
      </c>
    </row>
    <row r="113" spans="3:4" x14ac:dyDescent="0.25">
      <c r="C113" s="26">
        <v>45</v>
      </c>
      <c r="D113" s="27">
        <v>0.72</v>
      </c>
    </row>
    <row r="114" spans="3:4" x14ac:dyDescent="0.25">
      <c r="C114" s="26">
        <v>46</v>
      </c>
      <c r="D114" s="27">
        <v>0.75</v>
      </c>
    </row>
    <row r="115" spans="3:4" x14ac:dyDescent="0.25">
      <c r="C115" s="26">
        <v>47</v>
      </c>
      <c r="D115" s="27">
        <v>0.81</v>
      </c>
    </row>
    <row r="116" spans="3:4" x14ac:dyDescent="0.25">
      <c r="C116" s="26">
        <v>48</v>
      </c>
      <c r="D116" s="27">
        <v>0.76</v>
      </c>
    </row>
    <row r="117" spans="3:4" x14ac:dyDescent="0.25">
      <c r="C117" s="26">
        <v>49</v>
      </c>
      <c r="D117" s="27">
        <v>0.79</v>
      </c>
    </row>
    <row r="118" spans="3:4" x14ac:dyDescent="0.25">
      <c r="C118" s="26">
        <v>50</v>
      </c>
      <c r="D118" s="27">
        <v>0.76</v>
      </c>
    </row>
    <row r="119" spans="3:4" x14ac:dyDescent="0.25">
      <c r="C119" s="26">
        <v>51</v>
      </c>
      <c r="D119" s="27">
        <v>0.86</v>
      </c>
    </row>
    <row r="120" spans="3:4" x14ac:dyDescent="0.25">
      <c r="C120" s="26">
        <v>52</v>
      </c>
      <c r="D120" s="27">
        <v>0.76</v>
      </c>
    </row>
    <row r="121" spans="3:4" x14ac:dyDescent="0.25">
      <c r="C121" s="26">
        <v>53</v>
      </c>
      <c r="D121" s="27">
        <v>0.79</v>
      </c>
    </row>
    <row r="122" spans="3:4" x14ac:dyDescent="0.25">
      <c r="C122" s="26">
        <v>54</v>
      </c>
      <c r="D122" s="27">
        <v>0.78</v>
      </c>
    </row>
    <row r="123" spans="3:4" x14ac:dyDescent="0.25">
      <c r="C123" s="26">
        <v>55</v>
      </c>
      <c r="D123" s="27">
        <v>0.79</v>
      </c>
    </row>
    <row r="124" spans="3:4" x14ac:dyDescent="0.25">
      <c r="C124" s="26">
        <v>56</v>
      </c>
      <c r="D124" s="27">
        <v>0.76</v>
      </c>
    </row>
    <row r="125" spans="3:4" x14ac:dyDescent="0.25">
      <c r="C125" s="26">
        <v>57</v>
      </c>
      <c r="D125" s="27">
        <v>0.78</v>
      </c>
    </row>
    <row r="126" spans="3:4" x14ac:dyDescent="0.25">
      <c r="C126" s="26">
        <v>58</v>
      </c>
      <c r="D126" s="27">
        <v>0.82</v>
      </c>
    </row>
    <row r="127" spans="3:4" x14ac:dyDescent="0.25">
      <c r="C127" s="26">
        <v>59</v>
      </c>
      <c r="D127" s="27">
        <v>0.76</v>
      </c>
    </row>
    <row r="128" spans="3:4" x14ac:dyDescent="0.25">
      <c r="C128" s="26">
        <v>60</v>
      </c>
      <c r="D128" s="27">
        <v>0.77</v>
      </c>
    </row>
    <row r="129" spans="3:4" x14ac:dyDescent="0.25">
      <c r="C129" s="26">
        <v>61</v>
      </c>
      <c r="D129" s="27">
        <v>0.83</v>
      </c>
    </row>
    <row r="130" spans="3:4" x14ac:dyDescent="0.25">
      <c r="C130" s="26">
        <v>62</v>
      </c>
      <c r="D130" s="27">
        <v>0.78</v>
      </c>
    </row>
    <row r="131" spans="3:4" x14ac:dyDescent="0.25">
      <c r="C131" s="26">
        <v>63</v>
      </c>
      <c r="D131" s="27">
        <v>0.76</v>
      </c>
    </row>
    <row r="132" spans="3:4" x14ac:dyDescent="0.25">
      <c r="C132" s="26">
        <v>64</v>
      </c>
      <c r="D132" s="27">
        <v>0.77</v>
      </c>
    </row>
    <row r="133" spans="3:4" x14ac:dyDescent="0.25">
      <c r="C133" s="26">
        <v>65</v>
      </c>
      <c r="D133" s="27">
        <v>0.72</v>
      </c>
    </row>
    <row r="134" spans="3:4" x14ac:dyDescent="0.25">
      <c r="C134" s="26">
        <v>66</v>
      </c>
      <c r="D134" s="27">
        <v>0.75</v>
      </c>
    </row>
    <row r="135" spans="3:4" x14ac:dyDescent="0.25">
      <c r="C135" s="26">
        <v>67</v>
      </c>
      <c r="D135" s="27">
        <v>0.68</v>
      </c>
    </row>
    <row r="136" spans="3:4" x14ac:dyDescent="0.25">
      <c r="C136" s="26">
        <v>68</v>
      </c>
      <c r="D136" s="27">
        <v>0.75</v>
      </c>
    </row>
    <row r="137" spans="3:4" x14ac:dyDescent="0.25">
      <c r="C137" s="26">
        <v>69</v>
      </c>
      <c r="D137" s="27">
        <v>0.78</v>
      </c>
    </row>
    <row r="138" spans="3:4" x14ac:dyDescent="0.25">
      <c r="C138" s="26">
        <v>70</v>
      </c>
      <c r="D138" s="27">
        <v>0.76</v>
      </c>
    </row>
    <row r="139" spans="3:4" x14ac:dyDescent="0.25">
      <c r="C139" s="26">
        <v>71</v>
      </c>
      <c r="D139" s="27">
        <v>0.77</v>
      </c>
    </row>
    <row r="140" spans="3:4" x14ac:dyDescent="0.25">
      <c r="C140" s="26">
        <v>72</v>
      </c>
      <c r="D140" s="27">
        <v>0.79</v>
      </c>
    </row>
    <row r="141" spans="3:4" x14ac:dyDescent="0.25">
      <c r="C141" s="26">
        <v>73</v>
      </c>
      <c r="D141" s="27">
        <v>0.76</v>
      </c>
    </row>
    <row r="142" spans="3:4" x14ac:dyDescent="0.25">
      <c r="C142" s="26">
        <v>74</v>
      </c>
      <c r="D142" s="27">
        <v>0.84</v>
      </c>
    </row>
    <row r="143" spans="3:4" x14ac:dyDescent="0.25">
      <c r="C143" s="26">
        <v>75</v>
      </c>
      <c r="D143" s="27">
        <v>0.76</v>
      </c>
    </row>
    <row r="144" spans="3:4" x14ac:dyDescent="0.25">
      <c r="C144" s="26">
        <v>76</v>
      </c>
      <c r="D144" s="27">
        <v>0.78</v>
      </c>
    </row>
    <row r="145" spans="3:4" x14ac:dyDescent="0.25">
      <c r="C145" s="26">
        <v>77</v>
      </c>
      <c r="D145" s="27">
        <v>0.76</v>
      </c>
    </row>
    <row r="146" spans="3:4" x14ac:dyDescent="0.25">
      <c r="C146" s="26">
        <v>78</v>
      </c>
      <c r="D146" s="27">
        <v>0.86</v>
      </c>
    </row>
    <row r="147" spans="3:4" x14ac:dyDescent="0.25">
      <c r="C147" s="26">
        <v>79</v>
      </c>
      <c r="D147" s="27">
        <v>0.76</v>
      </c>
    </row>
    <row r="148" spans="3:4" x14ac:dyDescent="0.25">
      <c r="C148" s="26">
        <v>80</v>
      </c>
      <c r="D148" s="27">
        <v>0.81</v>
      </c>
    </row>
    <row r="149" spans="3:4" x14ac:dyDescent="0.25">
      <c r="C149" s="26">
        <v>81</v>
      </c>
      <c r="D149" s="27">
        <v>0.76</v>
      </c>
    </row>
    <row r="150" spans="3:4" x14ac:dyDescent="0.25">
      <c r="C150" s="26">
        <v>82</v>
      </c>
      <c r="D150" s="27">
        <v>0.73</v>
      </c>
    </row>
    <row r="151" spans="3:4" x14ac:dyDescent="0.25">
      <c r="C151" s="26">
        <v>83</v>
      </c>
      <c r="D151" s="27">
        <v>0.65</v>
      </c>
    </row>
    <row r="152" spans="3:4" x14ac:dyDescent="0.25">
      <c r="C152" s="26">
        <v>84</v>
      </c>
      <c r="D152" s="27">
        <v>0.8</v>
      </c>
    </row>
    <row r="153" spans="3:4" x14ac:dyDescent="0.25">
      <c r="C153" s="26">
        <v>85</v>
      </c>
      <c r="D153" s="27">
        <v>0.84</v>
      </c>
    </row>
    <row r="154" spans="3:4" x14ac:dyDescent="0.25">
      <c r="C154" s="26">
        <v>86</v>
      </c>
      <c r="D154" s="27">
        <v>0.73</v>
      </c>
    </row>
    <row r="155" spans="3:4" x14ac:dyDescent="0.25">
      <c r="C155" s="26">
        <v>87</v>
      </c>
      <c r="D155" s="27">
        <v>0.79</v>
      </c>
    </row>
    <row r="156" spans="3:4" x14ac:dyDescent="0.25">
      <c r="C156" s="26">
        <v>88</v>
      </c>
      <c r="D156" s="27">
        <v>0.74</v>
      </c>
    </row>
    <row r="157" spans="3:4" x14ac:dyDescent="0.25">
      <c r="C157" s="26">
        <v>89</v>
      </c>
      <c r="D157" s="27">
        <v>0.73</v>
      </c>
    </row>
    <row r="158" spans="3:4" x14ac:dyDescent="0.25">
      <c r="C158" s="26">
        <v>90</v>
      </c>
      <c r="D158" s="27">
        <v>0.77</v>
      </c>
    </row>
    <row r="159" spans="3:4" x14ac:dyDescent="0.25">
      <c r="C159" s="26">
        <v>91</v>
      </c>
      <c r="D159" s="27">
        <v>0.79</v>
      </c>
    </row>
    <row r="160" spans="3:4" x14ac:dyDescent="0.25">
      <c r="C160" s="26">
        <v>92</v>
      </c>
      <c r="D160" s="27">
        <v>0.74</v>
      </c>
    </row>
    <row r="161" spans="3:4" x14ac:dyDescent="0.25">
      <c r="C161" s="26">
        <v>93</v>
      </c>
      <c r="D161" s="27">
        <v>0.75</v>
      </c>
    </row>
    <row r="162" spans="3:4" x14ac:dyDescent="0.25">
      <c r="C162" s="26">
        <v>94</v>
      </c>
      <c r="D162" s="27">
        <v>0.76</v>
      </c>
    </row>
    <row r="163" spans="3:4" x14ac:dyDescent="0.25">
      <c r="C163" s="26">
        <v>95</v>
      </c>
      <c r="D163" s="27">
        <v>0.77</v>
      </c>
    </row>
    <row r="164" spans="3:4" x14ac:dyDescent="0.25">
      <c r="C164" s="26">
        <v>96</v>
      </c>
      <c r="D164" s="27">
        <v>0.82</v>
      </c>
    </row>
    <row r="165" spans="3:4" x14ac:dyDescent="0.25">
      <c r="C165" s="26">
        <v>97</v>
      </c>
      <c r="D165" s="27">
        <v>0.78</v>
      </c>
    </row>
    <row r="166" spans="3:4" x14ac:dyDescent="0.25">
      <c r="C166" s="26">
        <v>98</v>
      </c>
      <c r="D166" s="27">
        <v>0.74</v>
      </c>
    </row>
    <row r="167" spans="3:4" x14ac:dyDescent="0.25">
      <c r="C167" s="26">
        <v>99</v>
      </c>
      <c r="D167" s="27">
        <v>0.67</v>
      </c>
    </row>
    <row r="168" spans="3:4" x14ac:dyDescent="0.25">
      <c r="C168" s="26">
        <v>100</v>
      </c>
      <c r="D168" s="27">
        <v>0.77</v>
      </c>
    </row>
    <row r="169" spans="3:4" x14ac:dyDescent="0.25">
      <c r="C169" s="26">
        <v>101</v>
      </c>
      <c r="D169" s="27">
        <v>0.75</v>
      </c>
    </row>
    <row r="170" spans="3:4" x14ac:dyDescent="0.25">
      <c r="C170" s="26">
        <v>102</v>
      </c>
      <c r="D170" s="27">
        <v>0.83</v>
      </c>
    </row>
    <row r="171" spans="3:4" x14ac:dyDescent="0.25">
      <c r="C171" s="26">
        <v>103</v>
      </c>
      <c r="D171" s="27">
        <v>0.78</v>
      </c>
    </row>
    <row r="172" spans="3:4" x14ac:dyDescent="0.25">
      <c r="C172" s="26">
        <v>104</v>
      </c>
      <c r="D172" s="27">
        <v>0.67</v>
      </c>
    </row>
    <row r="173" spans="3:4" x14ac:dyDescent="0.25">
      <c r="C173" s="26">
        <v>105</v>
      </c>
      <c r="D173" s="27">
        <v>0.84</v>
      </c>
    </row>
    <row r="174" spans="3:4" x14ac:dyDescent="0.25">
      <c r="C174" s="26">
        <v>106</v>
      </c>
      <c r="D174" s="27">
        <v>0.83</v>
      </c>
    </row>
    <row r="175" spans="3:4" x14ac:dyDescent="0.25">
      <c r="C175" s="26">
        <v>107</v>
      </c>
      <c r="D175" s="27">
        <v>0.75</v>
      </c>
    </row>
    <row r="176" spans="3:4" x14ac:dyDescent="0.25">
      <c r="C176" s="26">
        <v>108</v>
      </c>
      <c r="D176" s="27">
        <v>0.84</v>
      </c>
    </row>
    <row r="177" spans="3:4" x14ac:dyDescent="0.25">
      <c r="C177" s="26">
        <v>109</v>
      </c>
      <c r="D177" s="27">
        <v>0.84</v>
      </c>
    </row>
    <row r="178" spans="3:4" x14ac:dyDescent="0.25">
      <c r="C178" s="26">
        <v>110</v>
      </c>
      <c r="D178" s="27">
        <v>0.76</v>
      </c>
    </row>
    <row r="179" spans="3:4" x14ac:dyDescent="0.25">
      <c r="C179" s="26">
        <v>111</v>
      </c>
      <c r="D179" s="27">
        <v>0.75</v>
      </c>
    </row>
    <row r="180" spans="3:4" x14ac:dyDescent="0.25">
      <c r="C180" s="26">
        <v>112</v>
      </c>
      <c r="D180" s="27">
        <v>0.79</v>
      </c>
    </row>
    <row r="181" spans="3:4" x14ac:dyDescent="0.25">
      <c r="C181" s="26">
        <v>113</v>
      </c>
      <c r="D181" s="27">
        <v>0.77</v>
      </c>
    </row>
    <row r="182" spans="3:4" x14ac:dyDescent="0.25">
      <c r="C182" s="26">
        <v>114</v>
      </c>
      <c r="D182" s="27">
        <v>0.77</v>
      </c>
    </row>
    <row r="183" spans="3:4" x14ac:dyDescent="0.25">
      <c r="C183" s="26">
        <v>115</v>
      </c>
      <c r="D183" s="27">
        <v>0.72</v>
      </c>
    </row>
    <row r="184" spans="3:4" x14ac:dyDescent="0.25">
      <c r="C184" s="26">
        <v>116</v>
      </c>
      <c r="D184" s="27">
        <v>0.78</v>
      </c>
    </row>
    <row r="185" spans="3:4" x14ac:dyDescent="0.25">
      <c r="C185" s="26">
        <v>117</v>
      </c>
      <c r="D185" s="27">
        <v>0.81</v>
      </c>
    </row>
    <row r="186" spans="3:4" x14ac:dyDescent="0.25">
      <c r="C186" s="26">
        <v>118</v>
      </c>
      <c r="D186" s="27">
        <v>0.76</v>
      </c>
    </row>
    <row r="187" spans="3:4" x14ac:dyDescent="0.25">
      <c r="C187" s="26">
        <v>119</v>
      </c>
      <c r="D187" s="27">
        <v>0.75</v>
      </c>
    </row>
    <row r="188" spans="3:4" x14ac:dyDescent="0.25">
      <c r="C188" s="26">
        <v>120</v>
      </c>
      <c r="D188" s="27">
        <v>0.79</v>
      </c>
    </row>
    <row r="189" spans="3:4" x14ac:dyDescent="0.25">
      <c r="C189" s="26">
        <v>121</v>
      </c>
      <c r="D189" s="27">
        <v>0.78</v>
      </c>
    </row>
    <row r="190" spans="3:4" x14ac:dyDescent="0.25">
      <c r="C190" s="26">
        <v>122</v>
      </c>
      <c r="D190" s="27">
        <v>0.76</v>
      </c>
    </row>
    <row r="191" spans="3:4" x14ac:dyDescent="0.25">
      <c r="C191" s="26">
        <v>123</v>
      </c>
      <c r="D191" s="27">
        <v>0.74</v>
      </c>
    </row>
    <row r="192" spans="3:4" x14ac:dyDescent="0.25">
      <c r="C192" s="26">
        <v>124</v>
      </c>
      <c r="D192" s="27">
        <v>0.79</v>
      </c>
    </row>
    <row r="193" spans="3:4" x14ac:dyDescent="0.25">
      <c r="C193" s="26">
        <v>125</v>
      </c>
      <c r="D193" s="27">
        <v>0.81</v>
      </c>
    </row>
    <row r="194" spans="3:4" x14ac:dyDescent="0.25">
      <c r="C194" s="26">
        <v>126</v>
      </c>
      <c r="D194" s="27">
        <v>0.75</v>
      </c>
    </row>
    <row r="195" spans="3:4" x14ac:dyDescent="0.25">
      <c r="C195" s="26">
        <v>127</v>
      </c>
      <c r="D195" s="27">
        <v>0.78</v>
      </c>
    </row>
    <row r="196" spans="3:4" x14ac:dyDescent="0.25">
      <c r="C196" s="26">
        <v>128</v>
      </c>
      <c r="D196" s="27">
        <v>0.75</v>
      </c>
    </row>
    <row r="197" spans="3:4" x14ac:dyDescent="0.25">
      <c r="C197" s="26">
        <v>129</v>
      </c>
      <c r="D197" s="27">
        <v>0.78</v>
      </c>
    </row>
    <row r="198" spans="3:4" x14ac:dyDescent="0.25">
      <c r="C198" s="26">
        <v>130</v>
      </c>
      <c r="D198" s="27">
        <v>0.8</v>
      </c>
    </row>
    <row r="199" spans="3:4" x14ac:dyDescent="0.25">
      <c r="C199" s="26">
        <v>131</v>
      </c>
      <c r="D199" s="27">
        <v>0.75</v>
      </c>
    </row>
    <row r="200" spans="3:4" x14ac:dyDescent="0.25">
      <c r="C200" s="26">
        <v>132</v>
      </c>
      <c r="D200" s="27">
        <v>0.75</v>
      </c>
    </row>
    <row r="201" spans="3:4" x14ac:dyDescent="0.25">
      <c r="C201" s="26">
        <v>133</v>
      </c>
      <c r="D201" s="27">
        <v>0.76</v>
      </c>
    </row>
    <row r="202" spans="3:4" x14ac:dyDescent="0.25">
      <c r="C202" s="26">
        <v>134</v>
      </c>
      <c r="D202" s="27">
        <v>0.76</v>
      </c>
    </row>
    <row r="203" spans="3:4" x14ac:dyDescent="0.25">
      <c r="C203" s="26">
        <v>135</v>
      </c>
      <c r="D203" s="27">
        <v>0.85</v>
      </c>
    </row>
    <row r="204" spans="3:4" x14ac:dyDescent="0.25">
      <c r="C204" s="26">
        <v>136</v>
      </c>
      <c r="D204" s="27">
        <v>0.74</v>
      </c>
    </row>
    <row r="205" spans="3:4" x14ac:dyDescent="0.25">
      <c r="C205" s="26">
        <v>137</v>
      </c>
      <c r="D205" s="27">
        <v>0.76</v>
      </c>
    </row>
    <row r="206" spans="3:4" x14ac:dyDescent="0.25">
      <c r="C206" s="26">
        <v>138</v>
      </c>
      <c r="D206" s="27">
        <v>0.75</v>
      </c>
    </row>
    <row r="207" spans="3:4" x14ac:dyDescent="0.25">
      <c r="C207" s="26">
        <v>139</v>
      </c>
      <c r="D207" s="27">
        <v>0.75</v>
      </c>
    </row>
    <row r="208" spans="3:4" x14ac:dyDescent="0.25">
      <c r="C208" s="26">
        <v>140</v>
      </c>
      <c r="D208" s="27">
        <v>0.84</v>
      </c>
    </row>
    <row r="209" spans="3:4" x14ac:dyDescent="0.25">
      <c r="C209" s="26">
        <v>141</v>
      </c>
      <c r="D209" s="27">
        <v>0.79</v>
      </c>
    </row>
    <row r="210" spans="3:4" x14ac:dyDescent="0.25">
      <c r="C210" s="26">
        <v>142</v>
      </c>
      <c r="D210" s="27">
        <v>0.7</v>
      </c>
    </row>
    <row r="211" spans="3:4" x14ac:dyDescent="0.25">
      <c r="C211" s="26">
        <v>143</v>
      </c>
      <c r="D211" s="27">
        <v>0.77</v>
      </c>
    </row>
    <row r="212" spans="3:4" x14ac:dyDescent="0.25">
      <c r="C212" s="26">
        <v>144</v>
      </c>
      <c r="D212" s="27">
        <v>0.73</v>
      </c>
    </row>
    <row r="213" spans="3:4" x14ac:dyDescent="0.25">
      <c r="C213" s="26">
        <v>145</v>
      </c>
      <c r="D213" s="27">
        <v>0.75</v>
      </c>
    </row>
    <row r="214" spans="3:4" x14ac:dyDescent="0.25">
      <c r="C214" s="26">
        <v>146</v>
      </c>
      <c r="D214" s="27">
        <v>0.74</v>
      </c>
    </row>
    <row r="215" spans="3:4" x14ac:dyDescent="0.25">
      <c r="C215" s="26">
        <v>147</v>
      </c>
      <c r="D215" s="27">
        <v>0.78</v>
      </c>
    </row>
    <row r="216" spans="3:4" x14ac:dyDescent="0.25">
      <c r="C216" s="26">
        <v>148</v>
      </c>
      <c r="D216" s="27">
        <v>0.79</v>
      </c>
    </row>
    <row r="217" spans="3:4" x14ac:dyDescent="0.25">
      <c r="C217" s="26">
        <v>149</v>
      </c>
      <c r="D217" s="27">
        <v>0.76</v>
      </c>
    </row>
    <row r="218" spans="3:4" x14ac:dyDescent="0.25">
      <c r="C218" s="26">
        <v>150</v>
      </c>
      <c r="D218" s="27">
        <v>0.75</v>
      </c>
    </row>
    <row r="219" spans="3:4" x14ac:dyDescent="0.25">
      <c r="C219" s="26">
        <v>151</v>
      </c>
      <c r="D219" s="27">
        <v>0.8</v>
      </c>
    </row>
    <row r="220" spans="3:4" x14ac:dyDescent="0.25">
      <c r="C220" s="26">
        <v>152</v>
      </c>
      <c r="D220" s="27">
        <v>0.76</v>
      </c>
    </row>
    <row r="221" spans="3:4" x14ac:dyDescent="0.25">
      <c r="C221" s="26">
        <v>153</v>
      </c>
      <c r="D221" s="27">
        <v>0.77</v>
      </c>
    </row>
    <row r="222" spans="3:4" x14ac:dyDescent="0.25">
      <c r="C222" s="26">
        <v>154</v>
      </c>
      <c r="D222" s="27">
        <v>0.86</v>
      </c>
    </row>
    <row r="223" spans="3:4" x14ac:dyDescent="0.25">
      <c r="C223" s="26">
        <v>155</v>
      </c>
      <c r="D223" s="27">
        <v>0.79</v>
      </c>
    </row>
    <row r="224" spans="3:4" x14ac:dyDescent="0.25">
      <c r="C224" s="26">
        <v>156</v>
      </c>
      <c r="D224" s="27">
        <v>0.71</v>
      </c>
    </row>
    <row r="225" spans="3:4" x14ac:dyDescent="0.25">
      <c r="C225" s="26">
        <v>157</v>
      </c>
      <c r="D225" s="27">
        <v>0.77</v>
      </c>
    </row>
    <row r="226" spans="3:4" x14ac:dyDescent="0.25">
      <c r="C226" s="26">
        <v>158</v>
      </c>
      <c r="D226" s="27">
        <v>0.71</v>
      </c>
    </row>
    <row r="227" spans="3:4" x14ac:dyDescent="0.25">
      <c r="C227" s="26">
        <v>159</v>
      </c>
      <c r="D227" s="27">
        <v>0.7</v>
      </c>
    </row>
    <row r="228" spans="3:4" x14ac:dyDescent="0.25">
      <c r="C228" s="26">
        <v>160</v>
      </c>
      <c r="D228" s="27">
        <v>0.78</v>
      </c>
    </row>
    <row r="229" spans="3:4" x14ac:dyDescent="0.25">
      <c r="C229" s="26">
        <v>161</v>
      </c>
      <c r="D229" s="27">
        <v>0.79</v>
      </c>
    </row>
    <row r="230" spans="3:4" x14ac:dyDescent="0.25">
      <c r="C230" s="26">
        <v>162</v>
      </c>
      <c r="D230" s="27">
        <v>0.79</v>
      </c>
    </row>
    <row r="231" spans="3:4" x14ac:dyDescent="0.25">
      <c r="C231" s="26">
        <v>163</v>
      </c>
      <c r="D231" s="27">
        <v>0.78</v>
      </c>
    </row>
    <row r="232" spans="3:4" x14ac:dyDescent="0.25">
      <c r="C232" s="26">
        <v>164</v>
      </c>
      <c r="D232" s="27">
        <v>0.79</v>
      </c>
    </row>
    <row r="233" spans="3:4" x14ac:dyDescent="0.25">
      <c r="C233" s="26">
        <v>165</v>
      </c>
      <c r="D233" s="27">
        <v>0.72</v>
      </c>
    </row>
    <row r="234" spans="3:4" x14ac:dyDescent="0.25">
      <c r="C234" s="26">
        <v>166</v>
      </c>
      <c r="D234" s="27">
        <v>0.72</v>
      </c>
    </row>
    <row r="235" spans="3:4" x14ac:dyDescent="0.25">
      <c r="C235" s="26">
        <v>167</v>
      </c>
      <c r="D235" s="27">
        <v>0.84</v>
      </c>
    </row>
    <row r="236" spans="3:4" x14ac:dyDescent="0.25">
      <c r="C236" s="26">
        <v>168</v>
      </c>
      <c r="D236" s="27">
        <v>0.76</v>
      </c>
    </row>
    <row r="237" spans="3:4" x14ac:dyDescent="0.25">
      <c r="C237" s="26">
        <v>169</v>
      </c>
      <c r="D237" s="27">
        <v>0.75</v>
      </c>
    </row>
    <row r="238" spans="3:4" x14ac:dyDescent="0.25">
      <c r="C238" s="26">
        <v>170</v>
      </c>
      <c r="D238" s="27">
        <v>0.8</v>
      </c>
    </row>
    <row r="239" spans="3:4" x14ac:dyDescent="0.25">
      <c r="C239" s="26">
        <v>171</v>
      </c>
      <c r="D239" s="27">
        <v>0.75</v>
      </c>
    </row>
    <row r="240" spans="3:4" x14ac:dyDescent="0.25">
      <c r="C240" s="26">
        <v>172</v>
      </c>
      <c r="D240" s="27">
        <v>0.78</v>
      </c>
    </row>
    <row r="241" spans="3:4" x14ac:dyDescent="0.25">
      <c r="C241" s="26">
        <v>173</v>
      </c>
      <c r="D241" s="27">
        <v>0.79</v>
      </c>
    </row>
    <row r="242" spans="3:4" x14ac:dyDescent="0.25">
      <c r="C242" s="26">
        <v>174</v>
      </c>
      <c r="D242" s="27">
        <v>0.66</v>
      </c>
    </row>
    <row r="243" spans="3:4" x14ac:dyDescent="0.25">
      <c r="C243" s="26">
        <v>175</v>
      </c>
      <c r="D243" s="27">
        <v>0.75</v>
      </c>
    </row>
    <row r="244" spans="3:4" x14ac:dyDescent="0.25">
      <c r="C244" s="26">
        <v>176</v>
      </c>
      <c r="D244" s="27">
        <v>0.79</v>
      </c>
    </row>
    <row r="245" spans="3:4" x14ac:dyDescent="0.25">
      <c r="C245" s="26">
        <v>177</v>
      </c>
      <c r="D245" s="27">
        <v>0.86</v>
      </c>
    </row>
    <row r="246" spans="3:4" x14ac:dyDescent="0.25">
      <c r="C246" s="26">
        <v>178</v>
      </c>
      <c r="D246" s="27">
        <v>0.76</v>
      </c>
    </row>
    <row r="247" spans="3:4" x14ac:dyDescent="0.25">
      <c r="C247" s="26">
        <v>179</v>
      </c>
      <c r="D247" s="27">
        <v>0.85</v>
      </c>
    </row>
    <row r="248" spans="3:4" x14ac:dyDescent="0.25">
      <c r="C248" s="26">
        <v>180</v>
      </c>
      <c r="D248" s="27">
        <v>0.82</v>
      </c>
    </row>
    <row r="249" spans="3:4" x14ac:dyDescent="0.25">
      <c r="C249" s="26">
        <v>181</v>
      </c>
      <c r="D249" s="27">
        <v>0.73</v>
      </c>
    </row>
    <row r="250" spans="3:4" x14ac:dyDescent="0.25">
      <c r="C250" s="26">
        <v>182</v>
      </c>
      <c r="D250" s="27">
        <v>0.68</v>
      </c>
    </row>
    <row r="251" spans="3:4" x14ac:dyDescent="0.25">
      <c r="C251" s="26">
        <v>183</v>
      </c>
      <c r="D251" s="27">
        <v>0.78</v>
      </c>
    </row>
    <row r="252" spans="3:4" x14ac:dyDescent="0.25">
      <c r="C252" s="26">
        <v>184</v>
      </c>
      <c r="D252" s="27">
        <v>0.77</v>
      </c>
    </row>
    <row r="253" spans="3:4" x14ac:dyDescent="0.25">
      <c r="C253" s="26">
        <v>185</v>
      </c>
      <c r="D253" s="27">
        <v>0.78</v>
      </c>
    </row>
    <row r="254" spans="3:4" x14ac:dyDescent="0.25">
      <c r="C254" s="26">
        <v>186</v>
      </c>
      <c r="D254" s="27">
        <v>0.72</v>
      </c>
    </row>
    <row r="255" spans="3:4" x14ac:dyDescent="0.25">
      <c r="C255" s="26">
        <v>187</v>
      </c>
      <c r="D255" s="27">
        <v>0.75</v>
      </c>
    </row>
    <row r="256" spans="3:4" x14ac:dyDescent="0.25">
      <c r="C256" s="26">
        <v>188</v>
      </c>
      <c r="D256" s="27">
        <v>0.77</v>
      </c>
    </row>
    <row r="257" spans="3:4" x14ac:dyDescent="0.25">
      <c r="C257" s="26">
        <v>189</v>
      </c>
      <c r="D257" s="27">
        <v>0.78</v>
      </c>
    </row>
    <row r="258" spans="3:4" x14ac:dyDescent="0.25">
      <c r="C258" s="26">
        <v>190</v>
      </c>
      <c r="D258" s="27">
        <v>0.8</v>
      </c>
    </row>
    <row r="259" spans="3:4" x14ac:dyDescent="0.25">
      <c r="C259" s="26">
        <v>191</v>
      </c>
      <c r="D259" s="27">
        <v>0.74</v>
      </c>
    </row>
    <row r="260" spans="3:4" x14ac:dyDescent="0.25">
      <c r="C260" s="26">
        <v>192</v>
      </c>
      <c r="D260" s="27">
        <v>0.75</v>
      </c>
    </row>
    <row r="261" spans="3:4" x14ac:dyDescent="0.25">
      <c r="C261" s="26">
        <v>193</v>
      </c>
      <c r="D261" s="27">
        <v>0.71</v>
      </c>
    </row>
    <row r="262" spans="3:4" x14ac:dyDescent="0.25">
      <c r="C262" s="26">
        <v>194</v>
      </c>
      <c r="D262" s="27">
        <v>0.85</v>
      </c>
    </row>
    <row r="263" spans="3:4" x14ac:dyDescent="0.25">
      <c r="C263" s="26">
        <v>195</v>
      </c>
      <c r="D263" s="27">
        <v>0.76</v>
      </c>
    </row>
    <row r="264" spans="3:4" x14ac:dyDescent="0.25">
      <c r="C264" s="26">
        <v>196</v>
      </c>
      <c r="D264" s="27">
        <v>0.76</v>
      </c>
    </row>
    <row r="265" spans="3:4" x14ac:dyDescent="0.25">
      <c r="C265" s="26">
        <v>197</v>
      </c>
      <c r="D265" s="27">
        <v>0.76</v>
      </c>
    </row>
    <row r="266" spans="3:4" x14ac:dyDescent="0.25">
      <c r="C266" s="26">
        <v>198</v>
      </c>
      <c r="D266" s="27">
        <v>0.73</v>
      </c>
    </row>
    <row r="267" spans="3:4" x14ac:dyDescent="0.25">
      <c r="C267" s="26">
        <v>199</v>
      </c>
      <c r="D267" s="27">
        <v>0.7</v>
      </c>
    </row>
    <row r="268" spans="3:4" x14ac:dyDescent="0.25">
      <c r="C268" s="26">
        <v>200</v>
      </c>
      <c r="D268" s="27">
        <v>0.75</v>
      </c>
    </row>
  </sheetData>
  <mergeCells count="2">
    <mergeCell ref="A60:C60"/>
    <mergeCell ref="H60:I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Números Aleatórios</vt:lpstr>
      <vt:lpstr>Vendas</vt:lpstr>
      <vt:lpstr>Indústria VP</vt:lpstr>
      <vt:lpstr>Histograma</vt:lpstr>
      <vt:lpstr>Exercício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</dc:creator>
  <cp:lastModifiedBy>Daniel Victor</cp:lastModifiedBy>
  <dcterms:created xsi:type="dcterms:W3CDTF">2022-01-07T13:40:07Z</dcterms:created>
  <dcterms:modified xsi:type="dcterms:W3CDTF">2022-01-08T00:23:46Z</dcterms:modified>
</cp:coreProperties>
</file>