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idership" sheetId="1" r:id="rId4"/>
    <sheet state="visible" name="AM Boards and Alights" sheetId="2" r:id="rId5"/>
    <sheet state="visible" name="BOOS Stations AM Boards" sheetId="3" r:id="rId6"/>
    <sheet state="visible" name="Pivot Table 1" sheetId="4" r:id="rId7"/>
    <sheet state="visible" name="BOOS Above" sheetId="5" r:id="rId8"/>
    <sheet state="visible" name="BOOS Mod" sheetId="6" r:id="rId9"/>
    <sheet state="visible" name="BOOS Below Mod" sheetId="7" r:id="rId10"/>
  </sheets>
  <definedNames>
    <definedName hidden="1" localSheetId="0" name="_xlnm._FilterDatabase">'All Ridership'!$AK$1:$AK$999</definedName>
    <definedName hidden="1" localSheetId="2" name="_xlnm._FilterDatabase">'BOOS Stations AM Boards'!$H$1:$H$1000</definedName>
  </definedNames>
  <calcPr/>
  <pivotCaches>
    <pivotCache cacheId="0" r:id="rId11"/>
  </pivotCaches>
  <extLst>
    <ext uri="GoogleSheetsCustomDataVersion1">
      <go:sheetsCustomData xmlns:go="http://customooxmlschemas.google.com/" r:id="rId12" roundtripDataSignature="AMtx7mgTk2ExD114HTbKgeKLJiyniK5lhQ=="/>
    </ext>
  </extLst>
</workbook>
</file>

<file path=xl/sharedStrings.xml><?xml version="1.0" encoding="utf-8"?>
<sst xmlns="http://schemas.openxmlformats.org/spreadsheetml/2006/main" count="1793" uniqueCount="379">
  <si>
    <t>name</t>
  </si>
  <si>
    <t>nobuildam_boardings</t>
  </si>
  <si>
    <t>nobuildam_alights</t>
  </si>
  <si>
    <t>nobuildmd_boardings</t>
  </si>
  <si>
    <t>nobuildmd_alights</t>
  </si>
  <si>
    <t>nobuildpm_boardings</t>
  </si>
  <si>
    <t>nobuildpm_alights</t>
  </si>
  <si>
    <t>nobuildnt_boardings</t>
  </si>
  <si>
    <t>nobuildnt_alights</t>
  </si>
  <si>
    <t>s1am_boardings</t>
  </si>
  <si>
    <t>s1am_alights</t>
  </si>
  <si>
    <t>s1md_boardings</t>
  </si>
  <si>
    <t>s1md_alights</t>
  </si>
  <si>
    <t>s1pm_boardings</t>
  </si>
  <si>
    <t>s1pm_alights</t>
  </si>
  <si>
    <t>s1nt_boardings</t>
  </si>
  <si>
    <t>s1nt_alights</t>
  </si>
  <si>
    <t>s2am_boardings</t>
  </si>
  <si>
    <t>s2am_alights</t>
  </si>
  <si>
    <t>s2md_boardings</t>
  </si>
  <si>
    <t>s2md_alights</t>
  </si>
  <si>
    <t>s2pm_boardings</t>
  </si>
  <si>
    <t>s2pm_alights</t>
  </si>
  <si>
    <t>s2nt_boardings</t>
  </si>
  <si>
    <t>s2nt_alights</t>
  </si>
  <si>
    <t>s3am_boardings</t>
  </si>
  <si>
    <t>s3am_alights</t>
  </si>
  <si>
    <t>s3md_boardings</t>
  </si>
  <si>
    <t>s3md_alights</t>
  </si>
  <si>
    <t>s3pm_boardings</t>
  </si>
  <si>
    <t>s3pm_alights</t>
  </si>
  <si>
    <t>s3nt_boardings</t>
  </si>
  <si>
    <t>s3nt_alights</t>
  </si>
  <si>
    <t>lucontext</t>
  </si>
  <si>
    <t>dev_type</t>
  </si>
  <si>
    <t>combined_potential</t>
  </si>
  <si>
    <t>geom</t>
  </si>
  <si>
    <t>30th Street - SEPTA RR</t>
  </si>
  <si>
    <t>0101000020E6100000F32D08B4A8CB52C054982CD173FA4340</t>
  </si>
  <si>
    <t>49TH STREET</t>
  </si>
  <si>
    <t>Core City</t>
  </si>
  <si>
    <t>Urban Neighborhood</t>
  </si>
  <si>
    <t>abovebelow</t>
  </si>
  <si>
    <t>0101000020E6100000DCD2D960DDCD52C0284AC4AFCAF84340</t>
  </si>
  <si>
    <t>AIRPORT TERMINAL A</t>
  </si>
  <si>
    <t>0101000020E6100000A507AA17CACF52C08D29EFC51DF04340</t>
  </si>
  <si>
    <t>AIRPORT TERMINAL B</t>
  </si>
  <si>
    <t>0101000020E6100000384DBDA3A7CF52C0D290FB252BF04340</t>
  </si>
  <si>
    <t>AIRPORT TERMINAL C D</t>
  </si>
  <si>
    <t>0101000020E61000009BEF77F275CF52C0D518ADD045F04340</t>
  </si>
  <si>
    <t>AIRPORT TERMINAL E F</t>
  </si>
  <si>
    <t>0101000020E6100000CF7CFA405BCF52C0423D8F748CF04340</t>
  </si>
  <si>
    <t>ALLEGHENY</t>
  </si>
  <si>
    <t>aboveabove</t>
  </si>
  <si>
    <t>0101000020E6100000958FB58B93CA52C043BB57337C004440</t>
  </si>
  <si>
    <t>ALLEN LANE</t>
  </si>
  <si>
    <t>Town Neighborhood</t>
  </si>
  <si>
    <t>0101000020E610000017BCAF0E79CC52C00E039E4C5A074440</t>
  </si>
  <si>
    <t>AMBLER</t>
  </si>
  <si>
    <t>Developed Community</t>
  </si>
  <si>
    <t>Town Center</t>
  </si>
  <si>
    <t>belowabove</t>
  </si>
  <si>
    <t>0101000020E6100000CD4B62DF64CE52C01C87DAC8AB134440</t>
  </si>
  <si>
    <t>ANGORA</t>
  </si>
  <si>
    <t>0101000020E6100000514940053DCF52C0D08CF898F5F84340</t>
  </si>
  <si>
    <t>ARDMORE</t>
  </si>
  <si>
    <t>0101000020E6100000F6E9D2B092D252C021BB8F0812014440</t>
  </si>
  <si>
    <t>ARDSLEY</t>
  </si>
  <si>
    <t>0101000020E610000055F4F64ACDC952C075FF4EC69D0E4440</t>
  </si>
  <si>
    <t>BALA</t>
  </si>
  <si>
    <t>Suburban Center</t>
  </si>
  <si>
    <t>0101000020E61000004FAC7D2294CE52C046A15F3523004440</t>
  </si>
  <si>
    <t>BERWYN</t>
  </si>
  <si>
    <t>Growing Suburb</t>
  </si>
  <si>
    <t>0101000020E61000004B7B5F3B51DC52C025A9A3E526064440</t>
  </si>
  <si>
    <t>BETHAYRES</t>
  </si>
  <si>
    <t>0101000020E6100000B3CD13F664C452C08D598DC4E80E4440</t>
  </si>
  <si>
    <t>BRIDESBURG</t>
  </si>
  <si>
    <t>0101000020E6100000282C761D79C452C0C9EDEDF95D014440</t>
  </si>
  <si>
    <t>BRISTOL</t>
  </si>
  <si>
    <t>0101000020E6100000A0F90B43B7B652C039531BD86C0D4440</t>
  </si>
  <si>
    <t>BRYN MAWR</t>
  </si>
  <si>
    <t>0101000020E6100000F7ED477E39D452C0918CAB20CD024440</t>
  </si>
  <si>
    <t>CARPENTER</t>
  </si>
  <si>
    <t>0101000020E61000000355CFDA42CC52C062DA11FA85064440</t>
  </si>
  <si>
    <t>CHALFONT</t>
  </si>
  <si>
    <t>0101000020E6100000BF7663856CCD52C00964ED58D3244440</t>
  </si>
  <si>
    <t>CHELTEN AVENUE</t>
  </si>
  <si>
    <t>0101000020E6100000AA22A9F996CB52C0943038B9D6034440</t>
  </si>
  <si>
    <t>CHELTENHAM</t>
  </si>
  <si>
    <t>0101000020E6100000F8D8B8EAF3C552C098DF4ED063074440</t>
  </si>
  <si>
    <t>CHESTER</t>
  </si>
  <si>
    <t>Urban Center</t>
  </si>
  <si>
    <t>0101000020E6100000CE2660C209D752C046F65C0FBFEC4340</t>
  </si>
  <si>
    <t>CHESTNUT HILL EAST</t>
  </si>
  <si>
    <t>0101000020E6100000DA10F2A244CD52C0E7A607D2600A4440</t>
  </si>
  <si>
    <t>CHESTNUT HILL WEST</t>
  </si>
  <si>
    <t>0101000020E6100000F1D45EDB4ECD52C0FC83DE8BD4094440</t>
  </si>
  <si>
    <t>CHURCHMAN'S CROSSING</t>
  </si>
  <si>
    <t>0101000020E6100000B25A28350AEB52C0EDEFFFD3F5D84340</t>
  </si>
  <si>
    <t>CLAYMONT</t>
  </si>
  <si>
    <t>0101000020E61000003D74FCBBF0DC52C0D58475271DE64340</t>
  </si>
  <si>
    <t>CLIFTON-ALDAN</t>
  </si>
  <si>
    <t>0101000020E6100000619BC2C594D252C0D598B3839DF64340</t>
  </si>
  <si>
    <t>COLMAR</t>
  </si>
  <si>
    <t>0101000020E6100000C55F961949D052C0B81FC2B954224440</t>
  </si>
  <si>
    <t>CONSHOHOCKEN</t>
  </si>
  <si>
    <t>0101000020E610000096292577BAD352C01030A56137094440</t>
  </si>
  <si>
    <t>CORNWELLS HEIGHTS</t>
  </si>
  <si>
    <t>Suburban Neighborhood</t>
  </si>
  <si>
    <t>0101000020E61000002A3387D8EEBC52C0BBE02DE432094440</t>
  </si>
  <si>
    <t>CRESTMONT</t>
  </si>
  <si>
    <t>0101000020E6100000F58B42B397C752C0E0E6599E10114440</t>
  </si>
  <si>
    <t>CROYDON</t>
  </si>
  <si>
    <t>belowbelow</t>
  </si>
  <si>
    <t>0101000020E610000088083F5808BA52C024128497F90B4440</t>
  </si>
  <si>
    <t>CRUM LYNNE</t>
  </si>
  <si>
    <t>0101000020E61000006A6648172FD552C0E85A207499EF4340</t>
  </si>
  <si>
    <t>CURTIS PARK</t>
  </si>
  <si>
    <t>0101000020E6100000A7683862F6D052C04F75E1D63BF44340</t>
  </si>
  <si>
    <t>CYNWYD</t>
  </si>
  <si>
    <t>0101000020E61000007F08ADF7D5CE52C0C3691012DD004440</t>
  </si>
  <si>
    <t>DARBY</t>
  </si>
  <si>
    <t>0101000020E610000058ADAF174BD052C0BA78C474DDF44340</t>
  </si>
  <si>
    <t>DAYLESFORD</t>
  </si>
  <si>
    <t>0101000020E6100000B9A0DAE67ADD52C06122C3F380054440</t>
  </si>
  <si>
    <t>DELAWARE VALLEY COLLEGE</t>
  </si>
  <si>
    <t>0101000020E6100000EE7ED5AA58CA52C0EC582A900A264440</t>
  </si>
  <si>
    <t>DEVON</t>
  </si>
  <si>
    <t>0101000020E61000003035CE4A10DB52C0029637EF0D064440</t>
  </si>
  <si>
    <t>DOWNINGTOWN</t>
  </si>
  <si>
    <t>0101000020E6100000F360599CE6EC52C0AD9A3D4D5D004440</t>
  </si>
  <si>
    <t>DOYLESTOWN</t>
  </si>
  <si>
    <t>0101000020E610000086A456DA5AC852C0545A15CA33274440</t>
  </si>
  <si>
    <t>EAST FALLS</t>
  </si>
  <si>
    <t>0101000020E6100000C819C1C948CC52C04710353D75014440</t>
  </si>
  <si>
    <t>EASTWICK</t>
  </si>
  <si>
    <t>0101000020E6100000EB06C023A8CF52C05F7F3A922DF24340</t>
  </si>
  <si>
    <t>EDDINGTON</t>
  </si>
  <si>
    <t>0101000020E61000004D7734E1BEBB52C09CA765D1A20A4440</t>
  </si>
  <si>
    <t>EDDYSTONE</t>
  </si>
  <si>
    <t>0101000020E6100000429BC905E0D552C07DDFA486BEED4340</t>
  </si>
  <si>
    <t>ELKINS PARK</t>
  </si>
  <si>
    <t>0101000020E610000010906EF32BC852C0D5B99AC921094440</t>
  </si>
  <si>
    <t>ELWYN</t>
  </si>
  <si>
    <t>0101000020E61000000AF7142458DA52C0FD31C03E29F44340</t>
  </si>
  <si>
    <t>EXTON</t>
  </si>
  <si>
    <t>0101000020E61000003D47F66FC7E752C0C222A1137D024440</t>
  </si>
  <si>
    <t>FERN ROCK T C</t>
  </si>
  <si>
    <t>0101000020E61000006D630448A1C852C00FA3218034054440</t>
  </si>
  <si>
    <t>FERNWOOD-YEADON</t>
  </si>
  <si>
    <t>0101000020E6100000989CF88A5FD052C0ED2982DF48F84340</t>
  </si>
  <si>
    <t>FOLCROFT</t>
  </si>
  <si>
    <t>0101000020E6100000E1E50671E8D152C0C1BBB9DB46F34340</t>
  </si>
  <si>
    <t>FOREST HILLS</t>
  </si>
  <si>
    <t>0101000020E6100000C3063B5A57C152C0E4CC1C685C104440</t>
  </si>
  <si>
    <t>FORT WASHINGTON</t>
  </si>
  <si>
    <t>0101000020E6100000C37D721F99CD52C0AEFCC26A63114440</t>
  </si>
  <si>
    <t>FORTUNA</t>
  </si>
  <si>
    <t>0101000020E61000006126D7270BD152C0E1F0A0A938214440</t>
  </si>
  <si>
    <t>FOX CHASE</t>
  </si>
  <si>
    <t>0101000020E6100000D3350AEF55C552C0B2328E29CE094440</t>
  </si>
  <si>
    <t>GERMANTOWN</t>
  </si>
  <si>
    <t>0101000020E610000078FB3DA100CB52C07773496FD8044440</t>
  </si>
  <si>
    <t>GLADSTONE</t>
  </si>
  <si>
    <t>0101000020E6100000F3FBC7D70ED252C0A3734CDC63F74340</t>
  </si>
  <si>
    <t>GLENOLDEN</t>
  </si>
  <si>
    <t>0101000020E6100000B98B42448FD252C0AC3FADF1BBF24340</t>
  </si>
  <si>
    <t>GLENSIDE</t>
  </si>
  <si>
    <t>0101000020E610000007A77DBDD6C952C0E56250A7F90C4440</t>
  </si>
  <si>
    <t>GRAVERS</t>
  </si>
  <si>
    <t>0101000020E61000000302AEC7EACC52C035C3E898EA094440</t>
  </si>
  <si>
    <t>GWYNEDD VALLEY</t>
  </si>
  <si>
    <t>0101000020E610000027925D1471D052C0CADFD205A7174440</t>
  </si>
  <si>
    <t>HATBORO</t>
  </si>
  <si>
    <t>0101000020E61000004398595A91C652C099E134D98E164440</t>
  </si>
  <si>
    <t>HAVERFORD</t>
  </si>
  <si>
    <t>0101000020E610000021EE143133D352C04DBD370CCB014440</t>
  </si>
  <si>
    <t>HIGHLAND</t>
  </si>
  <si>
    <t>0101000020E61000003B9C549D82CD52C0FC18D53001094440</t>
  </si>
  <si>
    <t>HIGHLAND AVENUE</t>
  </si>
  <si>
    <t>0101000020E61000005E06BCE826D952C07CD2A24EB8EA4340</t>
  </si>
  <si>
    <t>HOLMESBURG JCT</t>
  </si>
  <si>
    <t>0101000020E610000067E2484B87C152C0DF962D432D044440</t>
  </si>
  <si>
    <t>IVY RIDGE</t>
  </si>
  <si>
    <t>0101000020E61000003C997D5013CF52C0A75A0AA05F044440</t>
  </si>
  <si>
    <t>JENKINTOWN WYNCOTE</t>
  </si>
  <si>
    <t>0101000020E610000095E2D6F8D2C852C013831405FA0B4440</t>
  </si>
  <si>
    <t>LANGHORNE</t>
  </si>
  <si>
    <t>0101000020E610000088C5212870BA52C0A504CF2B90144440</t>
  </si>
  <si>
    <t>LANSDALE</t>
  </si>
  <si>
    <t>0101000020E6100000F249B21D3BD252C055962E98151F4440</t>
  </si>
  <si>
    <t>LANSDOWNE</t>
  </si>
  <si>
    <t>0101000020E6100000B642A8EC5ED152C0F2A27CDEF9F74340</t>
  </si>
  <si>
    <t>LAWNDALE</t>
  </si>
  <si>
    <t>0101000020E6100000D5B675299CC652C03DA183B992064440</t>
  </si>
  <si>
    <t>LEVITTOWN-TULLYTOWN</t>
  </si>
  <si>
    <t>0101000020E6100000E7108BCE48B452C0F62F04A5F4114440</t>
  </si>
  <si>
    <t>LINK BELT</t>
  </si>
  <si>
    <t>0101000020E610000002D77CADCACF52C0E1BA270D0F234440</t>
  </si>
  <si>
    <t>MAIN STREET</t>
  </si>
  <si>
    <t>0101000020E61000005D1A2CF94FD652C0E62912DFFD0E4440</t>
  </si>
  <si>
    <t>MALVERN</t>
  </si>
  <si>
    <t>0101000020E610000006E07BE9FEE052C0D8A9D008A9044440</t>
  </si>
  <si>
    <t>MANAYUNK</t>
  </si>
  <si>
    <t>0101000020E61000005DC6E0FA65CE52C09C565E346F034440</t>
  </si>
  <si>
    <t>MARCUS HOOK</t>
  </si>
  <si>
    <t>0101000020E61000008B734426D8DA52C0DCF7216B2CE94340</t>
  </si>
  <si>
    <t>MARKET EAST</t>
  </si>
  <si>
    <t>0101000020E6100000C0A5D5EB1DCA52C0845B0AF1EDF94340</t>
  </si>
  <si>
    <t>MEADOWBROOK</t>
  </si>
  <si>
    <t>0101000020E6100000F54DA2BFECC552C08BC3E62B400E4440</t>
  </si>
  <si>
    <t>MEDIA</t>
  </si>
  <si>
    <t>0101000020E6100000575843BA44D952C07242531A08F54340</t>
  </si>
  <si>
    <t>MELROSE PARK</t>
  </si>
  <si>
    <t>0101000020E61000007E6B273E44C852C008DEAEE99B074440</t>
  </si>
  <si>
    <t>MERION</t>
  </si>
  <si>
    <t>0101000020E6100000E0DF8B3215D052C01906E434AFFF4340</t>
  </si>
  <si>
    <t>MIQUON</t>
  </si>
  <si>
    <t>0101000020E6100000E8FB392F0DD152C06656B4E37E074440</t>
  </si>
  <si>
    <t>MORTON-RUTLEDGE</t>
  </si>
  <si>
    <t>0101000020E61000006F3D525D03D552C047F2590A3BF44340</t>
  </si>
  <si>
    <t>MOUNT AIRY</t>
  </si>
  <si>
    <t>0101000020E610000094972D0A3ACC52C0BB57A46E5B084440</t>
  </si>
  <si>
    <t>MOYLAN-ROSE VALLEY</t>
  </si>
  <si>
    <t>0101000020E61000007DE0C133D7D852C062D6367FF3F34340</t>
  </si>
  <si>
    <t>NARBERTH</t>
  </si>
  <si>
    <t>0101000020E610000011AD3931BCD052C07E6B89A399004440</t>
  </si>
  <si>
    <t>NESHAMINY</t>
  </si>
  <si>
    <t>0101000020E61000002BEC956593BD52C042E3D497CB124440</t>
  </si>
  <si>
    <t>NEW BRITAIN</t>
  </si>
  <si>
    <t>0101000020E6100000A6EA6B8080CB52C0C34E247B13264440</t>
  </si>
  <si>
    <t>NEWARK</t>
  </si>
  <si>
    <t>0101000020E6100000B4DC487B2DF052C0AC67C4D3D4D54340</t>
  </si>
  <si>
    <t>NOBLE</t>
  </si>
  <si>
    <t>0101000020E610000095F94407F5C752C0CADD0CDF5C0D4440</t>
  </si>
  <si>
    <t>NORRISTOWN</t>
  </si>
  <si>
    <t>0101000020E61000009BF1FF390FD652C0F69C5D58860F4440</t>
  </si>
  <si>
    <t>NORRISTOWN T.C.</t>
  </si>
  <si>
    <t>0101000020E6100000E9A362A005D652C010AC1E946C0E4440</t>
  </si>
  <si>
    <t>NORTH BROAD</t>
  </si>
  <si>
    <t>0101000020E61000006D5AA749D9C952C06FD58C2E01FF4340</t>
  </si>
  <si>
    <t>NORTH HILLS</t>
  </si>
  <si>
    <t>0101000020E61000005ADD623FD8CA52C0484A3E0A580E4440</t>
  </si>
  <si>
    <t>NORTH PHILADELPHIA R7</t>
  </si>
  <si>
    <t>0101000020E6100000D9E4B68CEFC952C06CD42697A5FF4340</t>
  </si>
  <si>
    <t>NORTH PHILADELPHIA R8</t>
  </si>
  <si>
    <t>0101000020E6100000136344C801CA52C0BD327530B7FF4340</t>
  </si>
  <si>
    <t>NORTH WALES</t>
  </si>
  <si>
    <t>0101000020E61000003E1EB6FEBDD152C06E2B4EDA691B4440</t>
  </si>
  <si>
    <t>NORWOOD</t>
  </si>
  <si>
    <t>0101000020E61000001144C24257D352C0222C9B0B15F24340</t>
  </si>
  <si>
    <t>OLNEY</t>
  </si>
  <si>
    <t>0101000020E6100000F0113EF5DBC752C0FE41863441044440</t>
  </si>
  <si>
    <t>ORELAND</t>
  </si>
  <si>
    <t>0101000020E6100000FEAE7393C5CB52C077794AC6220F4440</t>
  </si>
  <si>
    <t>OVERBROOK</t>
  </si>
  <si>
    <t>0101000020E6100000A7B790D7F9CF52C00A0D341DB2FE4340</t>
  </si>
  <si>
    <t>PAOLI</t>
  </si>
  <si>
    <t>0101000020E610000009DA9B95F6DE52C01DCC438480054440</t>
  </si>
  <si>
    <t>PENLLYN</t>
  </si>
  <si>
    <t>0101000020E610000070E528319DCF52C07E58C6DBB8154440</t>
  </si>
  <si>
    <t>PENNBROOK</t>
  </si>
  <si>
    <t>0101000020E61000003E62BE7C07D252C03738C309761D4440</t>
  </si>
  <si>
    <t>PHILMONT</t>
  </si>
  <si>
    <t>0101000020E610000051BE8C79CBC252C0B0AF54D4990F4440</t>
  </si>
  <si>
    <t>PRIMOS</t>
  </si>
  <si>
    <t>0101000020E61000004F0284D41AD352C058978F36F7F54340</t>
  </si>
  <si>
    <t>PROSPECT PARK - MOORE</t>
  </si>
  <si>
    <t>0101000020E61000006551CA65CED352C0DEE9956DAFF14340</t>
  </si>
  <si>
    <t>QUEEN LANE</t>
  </si>
  <si>
    <t>0101000020E6100000D18812E264CB52C05EB9C823FB024440</t>
  </si>
  <si>
    <t>RADNOR</t>
  </si>
  <si>
    <t>0101000020E610000021DCB20C01D752C0968026D0B9054440</t>
  </si>
  <si>
    <t>RIDLEY PARK</t>
  </si>
  <si>
    <t>0101000020E6100000AA35BD069CD452C022C1C7E3B7F04340</t>
  </si>
  <si>
    <t>ROSEMONT</t>
  </si>
  <si>
    <t>0101000020E6100000225409AEEDD452C01A74EA039D034440</t>
  </si>
  <si>
    <t>ROSLYN</t>
  </si>
  <si>
    <t>0101000020E61000002B2255B195C852C04EF937EA780F4440</t>
  </si>
  <si>
    <t>RYDAL</t>
  </si>
  <si>
    <t>0101000020E6100000B59C79FD13C752C0F61A5673BE0D4440</t>
  </si>
  <si>
    <t>RYERS</t>
  </si>
  <si>
    <t>0101000020E61000007DFFD7B58CC552C05B70C97D26084440</t>
  </si>
  <si>
    <t>SECANE</t>
  </si>
  <si>
    <t>0101000020E610000076D712A8D4D352C034263BD336F54340</t>
  </si>
  <si>
    <t>SEDGWICK</t>
  </si>
  <si>
    <t>0101000020E61000002BEF1AE3DACB52C02D3411F90A084440</t>
  </si>
  <si>
    <t>SHARON HILL</t>
  </si>
  <si>
    <t>0101000020E6100000669CF61C58D152C037017808C0F34340</t>
  </si>
  <si>
    <t>SOMERTON</t>
  </si>
  <si>
    <t>0101000020E61000003FF51408C5C052C0311AE142B8104440</t>
  </si>
  <si>
    <t>SPRING MILL</t>
  </si>
  <si>
    <t>Special District: Business Park</t>
  </si>
  <si>
    <t>0101000020E61000009346C3254FD252C09936077F80094440</t>
  </si>
  <si>
    <t>ST. DAVIDS</t>
  </si>
  <si>
    <t>0101000020E6100000A3B671E0E5D752C0C17F586BA5054440</t>
  </si>
  <si>
    <t>ST. MARTINS</t>
  </si>
  <si>
    <t>0101000020E6100000A44C6FB116CD52C053663E826C084440</t>
  </si>
  <si>
    <t>STENTON</t>
  </si>
  <si>
    <t>0101000020E61000001FE4CBAB71CB52C05C5DB264BF074440</t>
  </si>
  <si>
    <t>STRAFFORD</t>
  </si>
  <si>
    <t>0101000020E610000024BAE075D0D952C0BE624C4259064440</t>
  </si>
  <si>
    <t>SUBURBAN STATION</t>
  </si>
  <si>
    <t>0101000020E610000053130F76A7CA52C02361F1021FFA4340</t>
  </si>
  <si>
    <t>SWARTHMORE</t>
  </si>
  <si>
    <t>0101000020E6100000DBCDFF4478D652C05F87CD0A7FF34340</t>
  </si>
  <si>
    <t>TACONY</t>
  </si>
  <si>
    <t>0101000020E6100000009151557FC252C09AFB9B49F9024440</t>
  </si>
  <si>
    <t>TEMPLE UNIVERSITY</t>
  </si>
  <si>
    <t>0101000020E6100000DE7FAE3992C952C03A7F86D5A1FD4340</t>
  </si>
  <si>
    <t>THORNDALE</t>
  </si>
  <si>
    <t>0101000020E61000003E4E2C7FD3F052C099C555D116FF4340</t>
  </si>
  <si>
    <t>TORRESDALE</t>
  </si>
  <si>
    <t>0101000020E610000051DE2CB801BF52C0CBEA3D71F8064440</t>
  </si>
  <si>
    <t>TRENTON</t>
  </si>
  <si>
    <t>0101000020E610000039C78D063BB052C0969184E3EF1B4440</t>
  </si>
  <si>
    <t>TREVOSE</t>
  </si>
  <si>
    <t>0101000020E6100000C5D43835E4BE52C0E64F65EFF0114440</t>
  </si>
  <si>
    <t>TULPEHOCKEN</t>
  </si>
  <si>
    <t>0101000020E610000099150FCAF7CB52C00038983681044440</t>
  </si>
  <si>
    <t>UNIVERSITY CITY</t>
  </si>
  <si>
    <t>0101000020E610000060EBC6672DCC52C01D32DD6254F94340</t>
  </si>
  <si>
    <t>UPSAL</t>
  </si>
  <si>
    <t>0101000020E61000006A0C99EB2BCC52C0C0D38A526F054440</t>
  </si>
  <si>
    <t>VILLANOVA</t>
  </si>
  <si>
    <t>0101000020E6100000259914CAE7D552C0FBA6487AF4044440</t>
  </si>
  <si>
    <t>WALLINGFORD</t>
  </si>
  <si>
    <t>0101000020E6100000E4F774BBCDD752C030BC1598ADF34340</t>
  </si>
  <si>
    <t>WARMINSTER</t>
  </si>
  <si>
    <t>0101000020E6100000296431FCA8C552C0DF9162C111194440</t>
  </si>
  <si>
    <t>WASHINGTON LANE</t>
  </si>
  <si>
    <t>0101000020E610000084CD7C89FACA52C00593D0F38A064440</t>
  </si>
  <si>
    <t>WAYNE</t>
  </si>
  <si>
    <t>0101000020E6100000FECA2924C8D852C0EB2E9040DE054440</t>
  </si>
  <si>
    <t>WAYNE JUNCTION</t>
  </si>
  <si>
    <t>0101000020E61000006E467F213DCA52C06B176DB8E0024440</t>
  </si>
  <si>
    <t>WEST TRENTON</t>
  </si>
  <si>
    <t>0101000020E61000002D42379027B452C0A769234811214440</t>
  </si>
  <si>
    <t>WHITFORD</t>
  </si>
  <si>
    <t>0101000020E61000006CE74B57D9E852C0BE81DB7AE3014440</t>
  </si>
  <si>
    <t>WILLOW GROVE</t>
  </si>
  <si>
    <t>0101000020E610000048C31F6E51C752C0B09C81DD65124440</t>
  </si>
  <si>
    <t>WILMINGTON</t>
  </si>
  <si>
    <t>0101000020E6100000F7B2229845E352C03DB4E1295CDE4340</t>
  </si>
  <si>
    <t>WISSAHICKON</t>
  </si>
  <si>
    <t>0101000020E61000001653397574CD52C0B46FDDE91F024440</t>
  </si>
  <si>
    <t>WISTER</t>
  </si>
  <si>
    <t>0101000020E6100000C99337ED56CA52C0F1B56850A3044440</t>
  </si>
  <si>
    <t>WOODBOURNE</t>
  </si>
  <si>
    <t>0101000020E6100000798A952B04B952C04E541ADF6E184440</t>
  </si>
  <si>
    <t>WYNDMOOR</t>
  </si>
  <si>
    <t>0101000020E610000023663A6B98CC52C0878DC26869094440</t>
  </si>
  <si>
    <t>WYNNEFIELD AVENUE</t>
  </si>
  <si>
    <t>0101000020E6100000EC3CB46C70CE52C011D0FFEDBCFE4340</t>
  </si>
  <si>
    <t>WYNNEWOOD</t>
  </si>
  <si>
    <t>0101000020E6100000D11B734579D152C0E1A46CCA55004440</t>
  </si>
  <si>
    <t>Wawa Station</t>
  </si>
  <si>
    <t>0101000020E6100000785E3E826DDD52C0621C18525CF34340</t>
  </si>
  <si>
    <t>YARDLEY</t>
  </si>
  <si>
    <t>0101000020E61000008A2E9FBC2DB552C0696DEDA9171E4440</t>
  </si>
  <si>
    <t>AM</t>
  </si>
  <si>
    <t>MD</t>
  </si>
  <si>
    <t>PM</t>
  </si>
  <si>
    <t>NT</t>
  </si>
  <si>
    <t>2045 No Build</t>
  </si>
  <si>
    <t>S1</t>
  </si>
  <si>
    <t>S2</t>
  </si>
  <si>
    <t>S3</t>
  </si>
  <si>
    <t>s1 % change</t>
  </si>
  <si>
    <t>s2 % change</t>
  </si>
  <si>
    <t>s3 % change</t>
  </si>
  <si>
    <t>Average:</t>
  </si>
  <si>
    <t>Median:</t>
  </si>
  <si>
    <t>AVERAGE of s1 % change</t>
  </si>
  <si>
    <t>AVERAGE of s2 % change</t>
  </si>
  <si>
    <t>AVERAGE of s3 % change</t>
  </si>
  <si>
    <t>Average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</si>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</sst>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10" xfId="0" applyFont="1" applyNumberFormat="1"/>
    <xf borderId="0" fillId="0" fontId="4" numFmtId="0" xfId="0" applyAlignment="1" applyFont="1">
      <alignment vertical="bottom"/>
    </xf>
    <xf borderId="0" fillId="0" fontId="4" numFmtId="10" xfId="0" applyAlignment="1" applyFont="1" applyNumberFormat="1">
      <alignment vertical="bottom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System-Level Boardings by Scenario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Ridership'!$C$1005:$C$1009</c:f>
            </c:strRef>
          </c:cat>
          <c:val>
            <c:numRef>
              <c:f>'All Ridership'!$D$1005:$D$1009</c:f>
              <c:numCache/>
            </c:numRef>
          </c:val>
        </c:ser>
        <c:axId val="1601600922"/>
        <c:axId val="1258995312"/>
      </c:barChart>
      <c:catAx>
        <c:axId val="1601600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995312"/>
      </c:catAx>
      <c:valAx>
        <c:axId val="1258995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600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System-Level Boardings by Timeframe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 Ridership'!$G$1005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Ridership'!$H$1004:$K$1004</c:f>
            </c:strRef>
          </c:cat>
          <c:val>
            <c:numRef>
              <c:f>'All Ridership'!$H$1005:$K$1005</c:f>
              <c:numCache/>
            </c:numRef>
          </c:val>
        </c:ser>
        <c:ser>
          <c:idx val="1"/>
          <c:order val="1"/>
          <c:tx>
            <c:strRef>
              <c:f>'All Ridership'!$G$1006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Ridership'!$H$1004:$K$1004</c:f>
            </c:strRef>
          </c:cat>
          <c:val>
            <c:numRef>
              <c:f>'All Ridership'!$H$1006:$K$1006</c:f>
              <c:numCache/>
            </c:numRef>
          </c:val>
        </c:ser>
        <c:ser>
          <c:idx val="2"/>
          <c:order val="2"/>
          <c:tx>
            <c:strRef>
              <c:f>'All Ridership'!$G$1007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Ridership'!$H$1004:$K$1004</c:f>
            </c:strRef>
          </c:cat>
          <c:val>
            <c:numRef>
              <c:f>'All Ridership'!$H$1007:$K$1007</c:f>
              <c:numCache/>
            </c:numRef>
          </c:val>
        </c:ser>
        <c:ser>
          <c:idx val="3"/>
          <c:order val="3"/>
          <c:tx>
            <c:strRef>
              <c:f>'All Ridership'!$G$1008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Ridership'!$H$1004:$K$1004</c:f>
            </c:strRef>
          </c:cat>
          <c:val>
            <c:numRef>
              <c:f>'All Ridership'!$H$1008:$K$1008</c:f>
              <c:numCache/>
            </c:numRef>
          </c:val>
        </c:ser>
        <c:axId val="425427449"/>
        <c:axId val="1113343919"/>
      </c:barChart>
      <c:catAx>
        <c:axId val="425427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343919"/>
      </c:catAx>
      <c:valAx>
        <c:axId val="1113343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427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'BOOS Stations AM Boards'!$B$1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'BOOS Stations AM Boards'!$A$2:$A$1000</c:f>
            </c:strRef>
          </c:cat>
          <c:val>
            <c:numRef>
              <c:f>'BOOS Stations AM Boards'!$B$2:$B$1000</c:f>
              <c:numCache/>
            </c:numRef>
          </c:val>
        </c:ser>
        <c:ser>
          <c:idx val="1"/>
          <c:order val="1"/>
          <c:tx>
            <c:strRef>
              <c:f>'BOOS Stations AM Boards'!$C$1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'BOOS Stations AM Boards'!$A$2:$A$1000</c:f>
            </c:strRef>
          </c:cat>
          <c:val>
            <c:numRef>
              <c:f>'BOOS Stations AM Boards'!$C$2:$C$1000</c:f>
              <c:numCache/>
            </c:numRef>
          </c:val>
        </c:ser>
        <c:ser>
          <c:idx val="2"/>
          <c:order val="2"/>
          <c:tx>
            <c:strRef>
              <c:f>'BOOS Stations AM Boards'!$D$1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'BOOS Stations AM Boards'!$A$2:$A$1000</c:f>
            </c:strRef>
          </c:cat>
          <c:val>
            <c:numRef>
              <c:f>'BOOS Stations AM Boards'!$D$2:$D$1000</c:f>
              <c:numCache/>
            </c:numRef>
          </c:val>
        </c:ser>
        <c:ser>
          <c:idx val="3"/>
          <c:order val="3"/>
          <c:tx>
            <c:strRef>
              <c:f>'BOOS Stations AM Boards'!$E$1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'BOOS Stations AM Boards'!$A$2:$A$1000</c:f>
            </c:strRef>
          </c:cat>
          <c:val>
            <c:numRef>
              <c:f>'BOOS Stations AM Boards'!$E$2:$E$1000</c:f>
              <c:numCache/>
            </c:numRef>
          </c:val>
        </c:ser>
        <c:axId val="1437364554"/>
        <c:axId val="1694604911"/>
      </c:barChart>
      <c:catAx>
        <c:axId val="14373645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694604911"/>
      </c:catAx>
      <c:valAx>
        <c:axId val="1694604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364554"/>
        <c:crosses val="max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Building on our Strengths: High TOD Propensity Stations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'BOOS Above'!$B$1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'BOOS Above'!$A$2:$A$18</c:f>
            </c:strRef>
          </c:cat>
          <c:val>
            <c:numRef>
              <c:f>'BOOS Above'!$B$2:$B$18</c:f>
              <c:numCache/>
            </c:numRef>
          </c:val>
        </c:ser>
        <c:ser>
          <c:idx val="1"/>
          <c:order val="1"/>
          <c:tx>
            <c:strRef>
              <c:f>'BOOS Above'!$C$1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'BOOS Above'!$A$2:$A$18</c:f>
            </c:strRef>
          </c:cat>
          <c:val>
            <c:numRef>
              <c:f>'BOOS Above'!$C$2:$C$18</c:f>
              <c:numCache/>
            </c:numRef>
          </c:val>
        </c:ser>
        <c:ser>
          <c:idx val="2"/>
          <c:order val="2"/>
          <c:tx>
            <c:strRef>
              <c:f>'BOOS Above'!$D$1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3"/>
          </c:dPt>
          <c:cat>
            <c:strRef>
              <c:f>'BOOS Above'!$A$2:$A$18</c:f>
            </c:strRef>
          </c:cat>
          <c:val>
            <c:numRef>
              <c:f>'BOOS Above'!$D$2:$D$18</c:f>
              <c:numCache/>
            </c:numRef>
          </c:val>
        </c:ser>
        <c:ser>
          <c:idx val="3"/>
          <c:order val="3"/>
          <c:tx>
            <c:strRef>
              <c:f>'BOOS Above'!$E$1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'BOOS Above'!$A$2:$A$18</c:f>
            </c:strRef>
          </c:cat>
          <c:val>
            <c:numRef>
              <c:f>'BOOS Above'!$E$2:$E$18</c:f>
              <c:numCache/>
            </c:numRef>
          </c:val>
        </c:ser>
        <c:axId val="1851434264"/>
        <c:axId val="323652329"/>
      </c:barChart>
      <c:catAx>
        <c:axId val="18514342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323652329"/>
      </c:catAx>
      <c:valAx>
        <c:axId val="323652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434264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Building on our Strengths Stations: Moderate TOD Opportunity/Potential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'BOOS Mod'!$B$1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cat>
            <c:strRef>
              <c:f>'BOOS Mod'!$A$2:$A$54</c:f>
            </c:strRef>
          </c:cat>
          <c:val>
            <c:numRef>
              <c:f>'BOOS Mod'!$B$2:$B$54</c:f>
              <c:numCache/>
            </c:numRef>
          </c:val>
        </c:ser>
        <c:ser>
          <c:idx val="1"/>
          <c:order val="1"/>
          <c:tx>
            <c:strRef>
              <c:f>'BOOS Mod'!$C$1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</a:ln>
          </c:spPr>
          <c:cat>
            <c:strRef>
              <c:f>'BOOS Mod'!$A$2:$A$54</c:f>
            </c:strRef>
          </c:cat>
          <c:val>
            <c:numRef>
              <c:f>'BOOS Mod'!$C$2:$C$54</c:f>
              <c:numCache/>
            </c:numRef>
          </c:val>
        </c:ser>
        <c:ser>
          <c:idx val="2"/>
          <c:order val="2"/>
          <c:tx>
            <c:strRef>
              <c:f>'BOOS Mod'!$D$1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</a:ln>
          </c:spPr>
          <c:cat>
            <c:strRef>
              <c:f>'BOOS Mod'!$A$2:$A$54</c:f>
            </c:strRef>
          </c:cat>
          <c:val>
            <c:numRef>
              <c:f>'BOOS Mod'!$D$2:$D$54</c:f>
              <c:numCache/>
            </c:numRef>
          </c:val>
        </c:ser>
        <c:ser>
          <c:idx val="3"/>
          <c:order val="3"/>
          <c:tx>
            <c:strRef>
              <c:f>'BOOS Mod'!$E$1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</a:ln>
          </c:spPr>
          <c:cat>
            <c:strRef>
              <c:f>'BOOS Mod'!$A$2:$A$54</c:f>
            </c:strRef>
          </c:cat>
          <c:val>
            <c:numRef>
              <c:f>'BOOS Mod'!$E$2:$E$54</c:f>
              <c:numCache/>
            </c:numRef>
          </c:val>
        </c:ser>
        <c:axId val="525517202"/>
        <c:axId val="917561860"/>
      </c:barChart>
      <c:catAx>
        <c:axId val="5255172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17561860"/>
      </c:catAx>
      <c:valAx>
        <c:axId val="9175618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517202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Building on our Strengths Stations: Below Moderate TOD Opportunity/Potential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'BOOS Below Mod'!$B$1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'BOOS Below Mod'!$A$2:$A$1000</c:f>
            </c:strRef>
          </c:cat>
          <c:val>
            <c:numRef>
              <c:f>'BOOS Below Mod'!$B$2:$B$1000</c:f>
              <c:numCache/>
            </c:numRef>
          </c:val>
        </c:ser>
        <c:ser>
          <c:idx val="1"/>
          <c:order val="1"/>
          <c:tx>
            <c:strRef>
              <c:f>'BOOS Below Mod'!$C$1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'BOOS Below Mod'!$A$2:$A$1000</c:f>
            </c:strRef>
          </c:cat>
          <c:val>
            <c:numRef>
              <c:f>'BOOS Below Mod'!$C$2:$C$1000</c:f>
              <c:numCache/>
            </c:numRef>
          </c:val>
        </c:ser>
        <c:ser>
          <c:idx val="2"/>
          <c:order val="2"/>
          <c:tx>
            <c:strRef>
              <c:f>'BOOS Below Mod'!$D$1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'BOOS Below Mod'!$A$2:$A$1000</c:f>
            </c:strRef>
          </c:cat>
          <c:val>
            <c:numRef>
              <c:f>'BOOS Below Mod'!$D$2:$D$1000</c:f>
              <c:numCache/>
            </c:numRef>
          </c:val>
        </c:ser>
        <c:ser>
          <c:idx val="3"/>
          <c:order val="3"/>
          <c:tx>
            <c:strRef>
              <c:f>'BOOS Below Mod'!$E$1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'BOOS Below Mod'!$A$2:$A$1000</c:f>
            </c:strRef>
          </c:cat>
          <c:val>
            <c:numRef>
              <c:f>'BOOS Below Mod'!$E$2:$E$1000</c:f>
              <c:numCache/>
            </c:numRef>
          </c:val>
        </c:ser>
        <c:axId val="1273651455"/>
        <c:axId val="984714941"/>
      </c:barChart>
      <c:catAx>
        <c:axId val="12736514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84714941"/>
      </c:catAx>
      <c:valAx>
        <c:axId val="9847149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651455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1017</xdr:row>
      <xdr:rowOff>104775</xdr:rowOff>
    </xdr:from>
    <xdr:ext cx="5715000" cy="3533775"/>
    <xdr:graphicFrame>
      <xdr:nvGraphicFramePr>
        <xdr:cNvPr id="20216972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485775</xdr:colOff>
      <xdr:row>1017</xdr:row>
      <xdr:rowOff>104775</xdr:rowOff>
    </xdr:from>
    <xdr:ext cx="12172950" cy="3533775"/>
    <xdr:graphicFrame>
      <xdr:nvGraphicFramePr>
        <xdr:cNvPr id="43756547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0</xdr:row>
      <xdr:rowOff>0</xdr:rowOff>
    </xdr:from>
    <xdr:ext cx="14944725" cy="22088475"/>
    <xdr:graphicFrame>
      <xdr:nvGraphicFramePr>
        <xdr:cNvPr id="61008678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209550</xdr:colOff>
      <xdr:row>0</xdr:row>
      <xdr:rowOff>0</xdr:rowOff>
    </xdr:from>
    <xdr:ext cx="12763500" cy="16078200"/>
    <xdr:graphicFrame>
      <xdr:nvGraphicFramePr>
        <xdr:cNvPr id="40808300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657225</xdr:colOff>
      <xdr:row>0</xdr:row>
      <xdr:rowOff>0</xdr:rowOff>
    </xdr:from>
    <xdr:ext cx="16659225" cy="20631150"/>
    <xdr:graphicFrame>
      <xdr:nvGraphicFramePr>
        <xdr:cNvPr id="196327214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628650</xdr:colOff>
      <xdr:row>0</xdr:row>
      <xdr:rowOff>0</xdr:rowOff>
    </xdr:from>
    <xdr:ext cx="5715000" cy="9363075"/>
    <xdr:graphicFrame>
      <xdr:nvGraphicFramePr>
        <xdr:cNvPr id="212028016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K85" sheet="BOOS Stations AM Boards"/>
  </cacheSource>
  <cacheFields>
    <cacheField name="combined_potential" numFmtId="0">
      <sharedItems>
        <s v="abovebelow"/>
        <s v="aboveabove"/>
        <s v="belowabove"/>
        <s v="belowbelow"/>
      </sharedItems>
    </cacheField>
    <cacheField name="s1 % change" numFmtId="10">
      <sharedItems containsSemiMixedTypes="0" containsString="0" containsNumber="1">
        <n v="9.217391304347826"/>
        <n v="7.25531914893617"/>
        <n v="1.173913043478261"/>
        <n v="-0.14780405405405406"/>
        <n v="13.3125"/>
        <n v="1.0177304964539007"/>
        <n v="16.043478260869566"/>
        <n v="-0.18947368421052632"/>
        <n v="0.5434782608695652"/>
        <n v="-0.1165644171779141"/>
        <n v="-0.019455252918287938"/>
        <n v="0.37142857142857144"/>
        <n v="1.6263736263736264"/>
        <n v="0.20588235294117646"/>
        <n v="0.8282828282828283"/>
        <n v="1.4065040650406504"/>
        <n v="0.03608247422680412"/>
        <n v="2.5783132530120483"/>
        <n v="0.14910858995137763"/>
        <n v="-0.27095908786049633"/>
        <n v="-0.3224181360201511"/>
        <n v="9.482758620689655"/>
        <n v="3.423076923076923"/>
        <n v="-0.12732919254658384"/>
        <n v="1.1323529411764706"/>
        <n v="1.670731707317073"/>
        <n v="0.5102739726027398"/>
        <n v="2.6389776357827475"/>
        <n v="10.0"/>
        <n v="0.5231788079470199"/>
        <n v="0.03236607142857143"/>
        <n v="0.5917030567685589"/>
        <n v="2.899159663865546"/>
        <n v="0.37650602409638556"/>
        <n v="1.8"/>
        <n v="0.3758241758241758"/>
        <n v="0.4110787172011662"/>
        <n v="-0.05726872246696035"/>
        <n v="0.19839142091152814"/>
        <n v="0.04699738903394256"/>
        <n v="0.32608695652173914"/>
        <n v="-0.15202108963093147"/>
        <n v="3.9050632911392404"/>
        <n v="2.7063492063492065"/>
        <n v="-0.15632754342431762"/>
        <n v="8.492753623188406"/>
        <n v="-0.16893203883495145"/>
        <n v="0.673728813559322"/>
        <n v="0.212"/>
        <n v="0.05142857142857143"/>
        <n v="0.5346820809248555"/>
        <n v="2.1707317073170733"/>
        <n v="2.0082644628099175"/>
        <n v="1.4609571788413098"/>
        <n v="0.011627906976744186"/>
        <n v="0.8"/>
        <n v="0.020833333333333332"/>
        <n v="5.027972027972028"/>
        <n v="1.8320895522388059"/>
        <n v="-0.12698412698412698"/>
        <n v="-0.11205673758865248"/>
        <n v="0.01730769230769231"/>
        <n v="0.4371584699453552"/>
        <n v="1.0725806451612903"/>
        <n v="0.3841059602649007"/>
        <n v="0.7516339869281046"/>
        <n v="1.8034188034188035"/>
        <n v="0.07017543859649122"/>
        <n v="3.4050632911392404"/>
        <n v="0.4115853658536585"/>
        <n v="1.9387755102040816"/>
        <n v="-0.1439509954058193"/>
        <n v="0.8723404255319149"/>
        <n v="0.4827586206896552"/>
        <n v="-0.01694139194139194"/>
        <n v="4.655737704918033"/>
        <n v="1.5"/>
        <n v="12.0"/>
        <n v="-0.3703125"/>
        <n v="3.5764705882352943"/>
        <n v="5.952941176470588"/>
        <n v="10.4"/>
        <n v="2.7349397590361444"/>
      </sharedItems>
    </cacheField>
    <cacheField name="s2 % change" numFmtId="10">
      <sharedItems containsSemiMixedTypes="0" containsString="0" containsNumber="1">
        <n v="17.304347826086957"/>
        <n v="9.76595744680851"/>
        <n v="1.2463768115942029"/>
        <n v="-0.24324324324324326"/>
        <n v="21.5625"/>
        <n v="4.01063829787234"/>
        <n v="9.91304347826087"/>
        <n v="-0.3263157894736842"/>
        <n v="1.7826086956521738"/>
        <n v="-0.4616564417177914"/>
        <n v="0.8151750972762646"/>
        <n v="0.49714285714285716"/>
        <n v="0.9340659340659341"/>
        <n v="1.0661764705882353"/>
        <n v="5.1313131313131315"/>
        <n v="6.829268292682927"/>
        <n v="-0.4587628865979381"/>
        <n v="2.6265060240963853"/>
        <n v="0.7990275526742301"/>
        <n v="-0.7233400402414487"/>
        <n v="-0.5843828715365239"/>
        <n v="5.137931034482759"/>
        <n v="4.553846153846154"/>
        <n v="-0.2857142857142857"/>
        <n v="-0.4411764705882353"/>
        <n v="2.8821138211382116"/>
        <n v="1.273972602739726"/>
        <n v="3.29073482428115"/>
        <n v="13.94"/>
        <n v="1.7682119205298013"/>
        <n v="0.14620535714285715"/>
        <n v="1.3951965065502183"/>
        <n v="6.4033613445378155"/>
        <n v="1.1305220883534137"/>
        <n v="5.6"/>
        <n v="-0.1076923076923077"/>
        <n v="1.629737609329446"/>
        <n v="0.10572687224669604"/>
        <n v="1.2332439678284182"/>
        <n v="0.3191906005221932"/>
        <n v="-0.35403726708074534"/>
        <n v="-0.022847100175746926"/>
        <n v="5.063291139240507"/>
        <n v="5.904761904761905"/>
        <n v="-0.5272952853598015"/>
        <n v="11.507246376811594"/>
        <n v="-0.8427184466019417"/>
        <n v="2.3559322033898304"/>
        <n v="0.606"/>
        <n v="0.8076190476190476"/>
        <n v="6.963636363636364"/>
        <n v="1.7716763005780347"/>
        <n v="3.951219512195122"/>
        <n v="4.289256198347108"/>
        <n v="5.899244332493703"/>
        <n v="0.686046511627907"/>
        <n v="1.2"/>
        <n v="0.675"/>
        <n v="5.090909090909091"/>
        <n v="3.3805970149253732"/>
        <n v="-0.27645502645502645"/>
        <n v="-0.4297872340425532"/>
        <n v="1.0307692307692307"/>
        <n v="1.6775956284153006"/>
        <n v="0.3064516129032258"/>
        <n v="1.6158940397350994"/>
        <n v="2.6143790849673203"/>
        <n v="4.743589743589744"/>
        <n v="0.9254385964912281"/>
        <n v="12.658227848101266"/>
        <n v="1.0274390243902438"/>
        <n v="10.39795918367347"/>
        <n v="-0.5222052067381318"/>
        <n v="1.3085106382978724"/>
        <n v="0.6786206896551724"/>
        <n v="-0.5494505494505495"/>
        <n v="2.721311475409836"/>
        <n v="2.611111111111111"/>
        <n v="23.07843137254902"/>
        <n v="-0.7984375"/>
        <n v="4.749019607843137"/>
        <n v="7.8352941176470585"/>
        <n v="17.488888888888887"/>
        <n v="5.325301204819277"/>
      </sharedItems>
    </cacheField>
    <cacheField name="s3 % change" numFmtId="10">
      <sharedItems containsSemiMixedTypes="0" containsString="0" containsNumber="1">
        <n v="17.58695652173913"/>
        <n v="10.02127659574468"/>
        <n v="0.14492753623188406"/>
        <n v="-0.19679054054054054"/>
        <n v="21.9375"/>
        <n v="3.0141843971631204"/>
        <n v="10.08695652173913"/>
        <n v="-0.32105263157894737"/>
        <n v="-0.2391304347826087"/>
        <n v="-0.4447852760736196"/>
        <n v="0.4708171206225681"/>
        <n v="-0.08"/>
        <n v="0.967032967032967"/>
        <n v="0.3161764705882353"/>
        <n v="2.95959595959596"/>
        <n v="4.349593495934959"/>
        <n v="-0.6494845360824743"/>
        <n v="3.1325301204819276"/>
        <n v="0.4181523500810373"/>
        <n v="-0.7012072434607646"/>
        <n v="-0.5541561712846348"/>
        <n v="5.293103448275862"/>
        <n v="4.684615384615385"/>
        <n v="-0.2701863354037267"/>
        <n v="-0.4117647058823529"/>
        <n v="2.983739837398374"/>
        <n v="0.7636986301369864"/>
        <n v="3.0958466453674123"/>
        <n v="14.28"/>
        <n v="1.1523178807947019"/>
        <n v="-0.020089285714285716"/>
        <n v="0.7794759825327511"/>
        <n v="6.504201680672269"/>
        <n v="0.6295180722891566"/>
        <n v="3.7333333333333334"/>
        <n v="-0.02857142857142857"/>
        <n v="0.9358600583090378"/>
        <n v="-0.5374449339207048"/>
        <n v="0.6058981233243967"/>
        <n v="0.0926892950391645"/>
        <n v="-0.2950310559006211"/>
        <n v="-0.03954305799648506"/>
        <n v="5.056962025316456"/>
        <n v="3.7301587301587302"/>
        <n v="-0.5099255583126551"/>
        <n v="12.53623188405797"/>
        <n v="-0.8174757281553398"/>
        <n v="1.4915254237288136"/>
        <n v="0.338"/>
        <n v="0.379047619047619"/>
        <n v="4.6"/>
        <n v="1.115606936416185"/>
        <n v="1.0731707317073171"/>
        <n v="2.793388429752066"/>
        <n v="3.4307304785894206"/>
        <n v="-0.10465116279069768"/>
        <n v="0.6571428571428571"/>
        <n v="0.3333333333333333"/>
        <n v="5.636363636363637"/>
        <n v="3.08955223880597"/>
        <n v="-0.2447089947089947"/>
        <n v="-0.3971631205673759"/>
        <n v="0.46923076923076923"/>
        <n v="0.9562841530054644"/>
        <n v="0.23387096774193547"/>
        <n v="0.8675496688741722"/>
        <n v="1.4836601307189543"/>
        <n v="2.1623931623931623"/>
        <n v="0.4517543859649123"/>
        <n v="6.632911392405063"/>
        <n v="0.7774390243902439"/>
        <n v="5.26530612244898"/>
        <n v="-0.4900459418070444"/>
        <n v="-0.1595744680851064"/>
        <n v="0.6620689655172414"/>
        <n v="-0.5"/>
        <n v="2.7868852459016393"/>
        <n v="0.3888888888888889"/>
        <n v="25.137254901960784"/>
        <n v="-0.734375"/>
        <n v="4.196078431372549"/>
        <n v="2.976470588235294"/>
        <n v="17.444444444444443"/>
        <n v="5.28915662650602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D5" firstHeaderRow="0" firstDataRow="2" firstDataCol="0"/>
  <pivotFields>
    <pivotField name="combined_potential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s1 % chang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s2 % chang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s3 % chang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</pivotFields>
  <rowFields>
    <field x="0"/>
  </rowFields>
  <colFields>
    <field x="-2"/>
  </colFields>
  <dataFields>
    <dataField name="AVERAGE of s1 % change" fld="1" subtotal="average" baseField="0"/>
    <dataField name="AVERAGE of s2 % change" fld="2" subtotal="average" baseField="0"/>
    <dataField name="AVERAGE of s3 % chang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8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hidden="1">
      <c r="A2" s="1">
        <v>0.0</v>
      </c>
      <c r="B2" s="2" t="s">
        <v>37</v>
      </c>
      <c r="C2" s="2">
        <v>1817.0</v>
      </c>
      <c r="D2" s="2">
        <v>11885.0</v>
      </c>
      <c r="E2" s="2">
        <v>1407.0</v>
      </c>
      <c r="F2" s="2">
        <v>1778.0</v>
      </c>
      <c r="G2" s="2">
        <v>7467.0</v>
      </c>
      <c r="H2" s="2">
        <v>2340.0</v>
      </c>
      <c r="I2" s="2">
        <v>1297.0</v>
      </c>
      <c r="J2" s="2">
        <v>982.0</v>
      </c>
      <c r="K2" s="2">
        <v>1485.0</v>
      </c>
      <c r="L2" s="2">
        <v>9666.0</v>
      </c>
      <c r="M2" s="2">
        <v>2462.0</v>
      </c>
      <c r="N2" s="2">
        <v>2754.0</v>
      </c>
      <c r="O2" s="2">
        <v>7020.0</v>
      </c>
      <c r="P2" s="2">
        <v>2820.0</v>
      </c>
      <c r="Q2" s="2">
        <v>2918.0</v>
      </c>
      <c r="R2" s="2">
        <v>2121.0</v>
      </c>
      <c r="S2" s="2">
        <v>3506.0</v>
      </c>
      <c r="T2" s="2">
        <v>10464.0</v>
      </c>
      <c r="U2" s="2">
        <v>3590.0</v>
      </c>
      <c r="V2" s="2">
        <v>4251.0</v>
      </c>
      <c r="W2" s="2">
        <v>7188.0</v>
      </c>
      <c r="X2" s="2">
        <v>4535.0</v>
      </c>
      <c r="Y2" s="2">
        <v>3534.0</v>
      </c>
      <c r="Z2" s="2">
        <v>3094.0</v>
      </c>
      <c r="AA2" s="2">
        <v>3188.0</v>
      </c>
      <c r="AB2" s="2">
        <v>9247.0</v>
      </c>
      <c r="AC2" s="2">
        <v>3211.0</v>
      </c>
      <c r="AD2" s="2">
        <v>3782.0</v>
      </c>
      <c r="AE2" s="2">
        <v>6199.0</v>
      </c>
      <c r="AF2" s="2">
        <v>3865.0</v>
      </c>
      <c r="AG2" s="2">
        <v>3214.0</v>
      </c>
      <c r="AH2" s="2">
        <v>2824.0</v>
      </c>
      <c r="AL2" s="2" t="s">
        <v>38</v>
      </c>
    </row>
    <row r="3">
      <c r="A3" s="1">
        <v>1.0</v>
      </c>
      <c r="B3" s="2" t="s">
        <v>39</v>
      </c>
      <c r="C3" s="2">
        <v>46.0</v>
      </c>
      <c r="D3" s="2">
        <v>163.0</v>
      </c>
      <c r="E3" s="2">
        <v>37.0</v>
      </c>
      <c r="F3" s="2">
        <v>58.0</v>
      </c>
      <c r="G3" s="2">
        <v>141.0</v>
      </c>
      <c r="H3" s="2">
        <v>135.0</v>
      </c>
      <c r="I3" s="2">
        <v>96.0</v>
      </c>
      <c r="J3" s="2">
        <v>68.0</v>
      </c>
      <c r="K3" s="2">
        <v>470.0</v>
      </c>
      <c r="L3" s="2">
        <v>533.0</v>
      </c>
      <c r="M3" s="2">
        <v>345.0</v>
      </c>
      <c r="N3" s="2">
        <v>546.0</v>
      </c>
      <c r="O3" s="2">
        <v>378.0</v>
      </c>
      <c r="P3" s="2">
        <v>575.0</v>
      </c>
      <c r="Q3" s="2">
        <v>302.0</v>
      </c>
      <c r="R3" s="2">
        <v>377.0</v>
      </c>
      <c r="S3" s="2">
        <v>842.0</v>
      </c>
      <c r="T3" s="2">
        <v>723.0</v>
      </c>
      <c r="U3" s="2">
        <v>599.0</v>
      </c>
      <c r="V3" s="2">
        <v>663.0</v>
      </c>
      <c r="W3" s="2">
        <v>564.0</v>
      </c>
      <c r="X3" s="2">
        <v>919.0</v>
      </c>
      <c r="Y3" s="2">
        <v>468.0</v>
      </c>
      <c r="Z3" s="2">
        <v>611.0</v>
      </c>
      <c r="AA3" s="2">
        <v>855.0</v>
      </c>
      <c r="AB3" s="2">
        <v>636.0</v>
      </c>
      <c r="AC3" s="2">
        <v>592.0</v>
      </c>
      <c r="AD3" s="2">
        <v>649.0</v>
      </c>
      <c r="AE3" s="2">
        <v>531.0</v>
      </c>
      <c r="AF3" s="2">
        <v>917.0</v>
      </c>
      <c r="AG3" s="2">
        <v>463.0</v>
      </c>
      <c r="AH3" s="2">
        <v>619.0</v>
      </c>
      <c r="AI3" s="2" t="s">
        <v>40</v>
      </c>
      <c r="AJ3" s="2" t="s">
        <v>41</v>
      </c>
      <c r="AK3" s="2" t="s">
        <v>42</v>
      </c>
      <c r="AL3" s="2" t="s">
        <v>43</v>
      </c>
    </row>
    <row r="4" hidden="1">
      <c r="A4" s="1">
        <v>2.0</v>
      </c>
      <c r="B4" s="2" t="s">
        <v>44</v>
      </c>
      <c r="C4" s="2">
        <v>1.0</v>
      </c>
      <c r="D4" s="2">
        <v>1.0</v>
      </c>
      <c r="E4" s="2">
        <v>0.0</v>
      </c>
      <c r="F4" s="2">
        <v>0.0</v>
      </c>
      <c r="G4" s="2">
        <v>1.0</v>
      </c>
      <c r="H4" s="2">
        <v>0.0</v>
      </c>
      <c r="I4" s="2">
        <v>0.0</v>
      </c>
      <c r="J4" s="2">
        <v>0.0</v>
      </c>
      <c r="K4" s="2">
        <v>1.0</v>
      </c>
      <c r="L4" s="2">
        <v>2.0</v>
      </c>
      <c r="M4" s="2">
        <v>9.0</v>
      </c>
      <c r="N4" s="2">
        <v>2.0</v>
      </c>
      <c r="O4" s="2">
        <v>9.0</v>
      </c>
      <c r="P4" s="2">
        <v>3.0</v>
      </c>
      <c r="Q4" s="2">
        <v>12.0</v>
      </c>
      <c r="R4" s="2">
        <v>1.0</v>
      </c>
      <c r="S4" s="2">
        <v>11.0</v>
      </c>
      <c r="T4" s="2">
        <v>5.0</v>
      </c>
      <c r="U4" s="2">
        <v>23.0</v>
      </c>
      <c r="V4" s="2">
        <v>3.0</v>
      </c>
      <c r="W4" s="2">
        <v>13.0</v>
      </c>
      <c r="X4" s="2">
        <v>2.0</v>
      </c>
      <c r="Y4" s="2">
        <v>12.0</v>
      </c>
      <c r="Z4" s="2">
        <v>1.0</v>
      </c>
      <c r="AA4" s="2">
        <v>12.0</v>
      </c>
      <c r="AB4" s="2">
        <v>5.0</v>
      </c>
      <c r="AC4" s="2">
        <v>22.0</v>
      </c>
      <c r="AD4" s="2">
        <v>3.0</v>
      </c>
      <c r="AE4" s="2">
        <v>13.0</v>
      </c>
      <c r="AF4" s="2">
        <v>2.0</v>
      </c>
      <c r="AG4" s="2">
        <v>12.0</v>
      </c>
      <c r="AH4" s="2">
        <v>1.0</v>
      </c>
      <c r="AL4" s="2" t="s">
        <v>45</v>
      </c>
    </row>
    <row r="5" hidden="1">
      <c r="A5" s="1">
        <v>3.0</v>
      </c>
      <c r="B5" s="2" t="s">
        <v>46</v>
      </c>
      <c r="C5" s="2">
        <v>2.0</v>
      </c>
      <c r="D5" s="2">
        <v>0.0</v>
      </c>
      <c r="E5" s="2">
        <v>1.0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320.0</v>
      </c>
      <c r="L5" s="2">
        <v>337.0</v>
      </c>
      <c r="M5" s="2">
        <v>508.0</v>
      </c>
      <c r="N5" s="2">
        <v>527.0</v>
      </c>
      <c r="O5" s="2">
        <v>328.0</v>
      </c>
      <c r="P5" s="2">
        <v>333.0</v>
      </c>
      <c r="Q5" s="2">
        <v>183.0</v>
      </c>
      <c r="R5" s="2">
        <v>193.0</v>
      </c>
      <c r="S5" s="2">
        <v>323.0</v>
      </c>
      <c r="T5" s="2">
        <v>339.0</v>
      </c>
      <c r="U5" s="2">
        <v>512.0</v>
      </c>
      <c r="V5" s="2">
        <v>528.0</v>
      </c>
      <c r="W5" s="2">
        <v>331.0</v>
      </c>
      <c r="X5" s="2">
        <v>334.0</v>
      </c>
      <c r="Y5" s="2">
        <v>185.0</v>
      </c>
      <c r="Z5" s="2">
        <v>193.0</v>
      </c>
      <c r="AA5" s="2">
        <v>323.0</v>
      </c>
      <c r="AB5" s="2">
        <v>339.0</v>
      </c>
      <c r="AC5" s="2">
        <v>512.0</v>
      </c>
      <c r="AD5" s="2">
        <v>528.0</v>
      </c>
      <c r="AE5" s="2">
        <v>331.0</v>
      </c>
      <c r="AF5" s="2">
        <v>334.0</v>
      </c>
      <c r="AG5" s="2">
        <v>185.0</v>
      </c>
      <c r="AH5" s="2">
        <v>193.0</v>
      </c>
      <c r="AL5" s="2" t="s">
        <v>47</v>
      </c>
    </row>
    <row r="6" hidden="1">
      <c r="A6" s="1">
        <v>4.0</v>
      </c>
      <c r="B6" s="2" t="s">
        <v>48</v>
      </c>
      <c r="C6" s="2">
        <v>322.0</v>
      </c>
      <c r="D6" s="2">
        <v>335.0</v>
      </c>
      <c r="E6" s="2">
        <v>508.0</v>
      </c>
      <c r="F6" s="2">
        <v>513.0</v>
      </c>
      <c r="G6" s="2">
        <v>326.0</v>
      </c>
      <c r="H6" s="2">
        <v>332.0</v>
      </c>
      <c r="I6" s="2">
        <v>183.0</v>
      </c>
      <c r="J6" s="2">
        <v>190.0</v>
      </c>
      <c r="K6" s="2">
        <v>97.0</v>
      </c>
      <c r="L6" s="2">
        <v>239.0</v>
      </c>
      <c r="M6" s="2">
        <v>160.0</v>
      </c>
      <c r="N6" s="2">
        <v>146.0</v>
      </c>
      <c r="O6" s="2">
        <v>270.0</v>
      </c>
      <c r="P6" s="2">
        <v>118.0</v>
      </c>
      <c r="Q6" s="2">
        <v>162.0</v>
      </c>
      <c r="R6" s="2">
        <v>94.0</v>
      </c>
      <c r="S6" s="2">
        <v>120.0</v>
      </c>
      <c r="T6" s="2">
        <v>356.0</v>
      </c>
      <c r="U6" s="2">
        <v>223.0</v>
      </c>
      <c r="V6" s="2">
        <v>216.0</v>
      </c>
      <c r="W6" s="2">
        <v>365.0</v>
      </c>
      <c r="X6" s="2">
        <v>193.0</v>
      </c>
      <c r="Y6" s="2">
        <v>230.0</v>
      </c>
      <c r="Z6" s="2">
        <v>126.0</v>
      </c>
      <c r="AA6" s="2">
        <v>119.0</v>
      </c>
      <c r="AB6" s="2">
        <v>345.0</v>
      </c>
      <c r="AC6" s="2">
        <v>216.0</v>
      </c>
      <c r="AD6" s="2">
        <v>212.0</v>
      </c>
      <c r="AE6" s="2">
        <v>352.0</v>
      </c>
      <c r="AF6" s="2">
        <v>197.0</v>
      </c>
      <c r="AG6" s="2">
        <v>222.0</v>
      </c>
      <c r="AH6" s="2">
        <v>123.0</v>
      </c>
      <c r="AL6" s="2" t="s">
        <v>49</v>
      </c>
    </row>
    <row r="7" hidden="1">
      <c r="A7" s="1">
        <v>5.0</v>
      </c>
      <c r="B7" s="2" t="s">
        <v>50</v>
      </c>
      <c r="C7" s="2">
        <v>31.0</v>
      </c>
      <c r="D7" s="2">
        <v>86.0</v>
      </c>
      <c r="E7" s="2">
        <v>33.0</v>
      </c>
      <c r="F7" s="2">
        <v>40.0</v>
      </c>
      <c r="G7" s="2">
        <v>73.0</v>
      </c>
      <c r="H7" s="2">
        <v>30.0</v>
      </c>
      <c r="I7" s="2">
        <v>26.0</v>
      </c>
      <c r="J7" s="2">
        <v>24.0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L7" s="2" t="s">
        <v>51</v>
      </c>
    </row>
    <row r="8">
      <c r="A8" s="1">
        <v>6.0</v>
      </c>
      <c r="B8" s="2" t="s">
        <v>52</v>
      </c>
      <c r="C8" s="2">
        <v>47.0</v>
      </c>
      <c r="D8" s="2">
        <v>50.0</v>
      </c>
      <c r="E8" s="2">
        <v>42.0</v>
      </c>
      <c r="F8" s="2">
        <v>34.0</v>
      </c>
      <c r="G8" s="2">
        <v>58.0</v>
      </c>
      <c r="H8" s="2">
        <v>57.0</v>
      </c>
      <c r="I8" s="2">
        <v>28.0</v>
      </c>
      <c r="J8" s="2">
        <v>48.0</v>
      </c>
      <c r="K8" s="2">
        <v>388.0</v>
      </c>
      <c r="L8" s="2">
        <v>144.0</v>
      </c>
      <c r="M8" s="2">
        <v>337.0</v>
      </c>
      <c r="N8" s="2">
        <v>279.0</v>
      </c>
      <c r="O8" s="2">
        <v>241.0</v>
      </c>
      <c r="P8" s="2">
        <v>396.0</v>
      </c>
      <c r="Q8" s="2">
        <v>262.0</v>
      </c>
      <c r="R8" s="2">
        <v>254.0</v>
      </c>
      <c r="S8" s="2">
        <v>506.0</v>
      </c>
      <c r="T8" s="2">
        <v>179.0</v>
      </c>
      <c r="U8" s="2">
        <v>361.0</v>
      </c>
      <c r="V8" s="2">
        <v>384.0</v>
      </c>
      <c r="W8" s="2">
        <v>269.0</v>
      </c>
      <c r="X8" s="2">
        <v>572.0</v>
      </c>
      <c r="Y8" s="2">
        <v>287.0</v>
      </c>
      <c r="Z8" s="2">
        <v>325.0</v>
      </c>
      <c r="AA8" s="2">
        <v>518.0</v>
      </c>
      <c r="AB8" s="2">
        <v>169.0</v>
      </c>
      <c r="AC8" s="2">
        <v>360.0</v>
      </c>
      <c r="AD8" s="2">
        <v>386.0</v>
      </c>
      <c r="AE8" s="2">
        <v>260.0</v>
      </c>
      <c r="AF8" s="2">
        <v>578.0</v>
      </c>
      <c r="AG8" s="2">
        <v>284.0</v>
      </c>
      <c r="AH8" s="2">
        <v>329.0</v>
      </c>
      <c r="AI8" s="2" t="s">
        <v>40</v>
      </c>
      <c r="AJ8" s="2" t="s">
        <v>41</v>
      </c>
      <c r="AK8" s="2" t="s">
        <v>53</v>
      </c>
      <c r="AL8" s="2" t="s">
        <v>54</v>
      </c>
    </row>
    <row r="9">
      <c r="A9" s="1">
        <v>7.0</v>
      </c>
      <c r="B9" s="2" t="s">
        <v>55</v>
      </c>
      <c r="C9" s="2">
        <v>69.0</v>
      </c>
      <c r="D9" s="2">
        <v>12.0</v>
      </c>
      <c r="E9" s="2">
        <v>26.0</v>
      </c>
      <c r="F9" s="2">
        <v>19.0</v>
      </c>
      <c r="G9" s="2">
        <v>27.0</v>
      </c>
      <c r="H9" s="2">
        <v>88.0</v>
      </c>
      <c r="I9" s="2">
        <v>24.0</v>
      </c>
      <c r="J9" s="2">
        <v>38.0</v>
      </c>
      <c r="K9" s="2">
        <v>150.0</v>
      </c>
      <c r="L9" s="2">
        <v>27.0</v>
      </c>
      <c r="M9" s="2">
        <v>69.0</v>
      </c>
      <c r="N9" s="2">
        <v>59.0</v>
      </c>
      <c r="O9" s="2">
        <v>50.0</v>
      </c>
      <c r="P9" s="2">
        <v>188.0</v>
      </c>
      <c r="Q9" s="2">
        <v>55.0</v>
      </c>
      <c r="R9" s="2">
        <v>115.0</v>
      </c>
      <c r="S9" s="2">
        <v>155.0</v>
      </c>
      <c r="T9" s="2">
        <v>47.0</v>
      </c>
      <c r="U9" s="2">
        <v>85.0</v>
      </c>
      <c r="V9" s="2">
        <v>99.0</v>
      </c>
      <c r="W9" s="2">
        <v>55.0</v>
      </c>
      <c r="X9" s="2">
        <v>206.0</v>
      </c>
      <c r="Y9" s="2">
        <v>58.0</v>
      </c>
      <c r="Z9" s="2">
        <v>156.0</v>
      </c>
      <c r="AA9" s="2">
        <v>79.0</v>
      </c>
      <c r="AB9" s="2">
        <v>20.0</v>
      </c>
      <c r="AC9" s="2">
        <v>37.0</v>
      </c>
      <c r="AD9" s="2">
        <v>45.0</v>
      </c>
      <c r="AE9" s="2">
        <v>26.0</v>
      </c>
      <c r="AF9" s="2">
        <v>124.0</v>
      </c>
      <c r="AG9" s="2">
        <v>29.0</v>
      </c>
      <c r="AH9" s="2">
        <v>85.0</v>
      </c>
      <c r="AI9" s="2" t="s">
        <v>40</v>
      </c>
      <c r="AJ9" s="2" t="s">
        <v>56</v>
      </c>
      <c r="AK9" s="2" t="s">
        <v>42</v>
      </c>
      <c r="AL9" s="2" t="s">
        <v>57</v>
      </c>
    </row>
    <row r="10">
      <c r="A10" s="1">
        <v>8.0</v>
      </c>
      <c r="B10" s="2" t="s">
        <v>58</v>
      </c>
      <c r="C10" s="2">
        <v>1184.0</v>
      </c>
      <c r="D10" s="2">
        <v>93.0</v>
      </c>
      <c r="E10" s="2">
        <v>239.0</v>
      </c>
      <c r="F10" s="2">
        <v>158.0</v>
      </c>
      <c r="G10" s="2">
        <v>193.0</v>
      </c>
      <c r="H10" s="2">
        <v>921.0</v>
      </c>
      <c r="I10" s="2">
        <v>83.0</v>
      </c>
      <c r="J10" s="2">
        <v>69.0</v>
      </c>
      <c r="K10" s="2">
        <v>1009.0</v>
      </c>
      <c r="L10" s="2">
        <v>92.0</v>
      </c>
      <c r="M10" s="2">
        <v>110.0</v>
      </c>
      <c r="N10" s="2">
        <v>84.0</v>
      </c>
      <c r="O10" s="2">
        <v>159.0</v>
      </c>
      <c r="P10" s="2">
        <v>843.0</v>
      </c>
      <c r="Q10" s="2">
        <v>123.0</v>
      </c>
      <c r="R10" s="2">
        <v>197.0</v>
      </c>
      <c r="S10" s="2">
        <v>896.0</v>
      </c>
      <c r="T10" s="2">
        <v>34.0</v>
      </c>
      <c r="U10" s="2">
        <v>66.0</v>
      </c>
      <c r="V10" s="2">
        <v>21.0</v>
      </c>
      <c r="W10" s="2">
        <v>133.0</v>
      </c>
      <c r="X10" s="2">
        <v>268.0</v>
      </c>
      <c r="Y10" s="2">
        <v>102.0</v>
      </c>
      <c r="Z10" s="2">
        <v>70.0</v>
      </c>
      <c r="AA10" s="2">
        <v>951.0</v>
      </c>
      <c r="AB10" s="2">
        <v>41.0</v>
      </c>
      <c r="AC10" s="2">
        <v>101.0</v>
      </c>
      <c r="AD10" s="2">
        <v>34.0</v>
      </c>
      <c r="AE10" s="2">
        <v>136.0</v>
      </c>
      <c r="AF10" s="2">
        <v>266.0</v>
      </c>
      <c r="AG10" s="2">
        <v>110.0</v>
      </c>
      <c r="AH10" s="2">
        <v>70.0</v>
      </c>
      <c r="AI10" s="2" t="s">
        <v>59</v>
      </c>
      <c r="AJ10" s="2" t="s">
        <v>60</v>
      </c>
      <c r="AK10" s="2" t="s">
        <v>61</v>
      </c>
      <c r="AL10" s="2" t="s">
        <v>62</v>
      </c>
    </row>
    <row r="11">
      <c r="A11" s="1">
        <v>9.0</v>
      </c>
      <c r="B11" s="2" t="s">
        <v>63</v>
      </c>
      <c r="C11" s="2">
        <v>32.0</v>
      </c>
      <c r="D11" s="2">
        <v>44.0</v>
      </c>
      <c r="E11" s="2">
        <v>39.0</v>
      </c>
      <c r="F11" s="2">
        <v>36.0</v>
      </c>
      <c r="G11" s="2">
        <v>74.0</v>
      </c>
      <c r="H11" s="2">
        <v>78.0</v>
      </c>
      <c r="I11" s="2">
        <v>48.0</v>
      </c>
      <c r="J11" s="2">
        <v>58.0</v>
      </c>
      <c r="K11" s="2">
        <v>458.0</v>
      </c>
      <c r="L11" s="2">
        <v>180.0</v>
      </c>
      <c r="M11" s="2">
        <v>341.0</v>
      </c>
      <c r="N11" s="2">
        <v>332.0</v>
      </c>
      <c r="O11" s="2">
        <v>229.0</v>
      </c>
      <c r="P11" s="2">
        <v>450.0</v>
      </c>
      <c r="Q11" s="2">
        <v>252.0</v>
      </c>
      <c r="R11" s="2">
        <v>378.0</v>
      </c>
      <c r="S11" s="2">
        <v>722.0</v>
      </c>
      <c r="T11" s="2">
        <v>253.0</v>
      </c>
      <c r="U11" s="2">
        <v>540.0</v>
      </c>
      <c r="V11" s="2">
        <v>507.0</v>
      </c>
      <c r="W11" s="2">
        <v>365.0</v>
      </c>
      <c r="X11" s="2">
        <v>734.0</v>
      </c>
      <c r="Y11" s="2">
        <v>387.0</v>
      </c>
      <c r="Z11" s="2">
        <v>603.0</v>
      </c>
      <c r="AA11" s="2">
        <v>734.0</v>
      </c>
      <c r="AB11" s="2">
        <v>229.0</v>
      </c>
      <c r="AC11" s="2">
        <v>536.0</v>
      </c>
      <c r="AD11" s="2">
        <v>502.0</v>
      </c>
      <c r="AE11" s="2">
        <v>346.0</v>
      </c>
      <c r="AF11" s="2">
        <v>732.0</v>
      </c>
      <c r="AG11" s="2">
        <v>385.0</v>
      </c>
      <c r="AH11" s="2">
        <v>611.0</v>
      </c>
      <c r="AI11" s="2" t="s">
        <v>40</v>
      </c>
      <c r="AJ11" s="2" t="s">
        <v>41</v>
      </c>
      <c r="AK11" s="2" t="s">
        <v>42</v>
      </c>
      <c r="AL11" s="2" t="s">
        <v>64</v>
      </c>
    </row>
    <row r="12">
      <c r="A12" s="1">
        <v>10.0</v>
      </c>
      <c r="B12" s="2" t="s">
        <v>65</v>
      </c>
      <c r="C12" s="2">
        <v>282.0</v>
      </c>
      <c r="D12" s="2">
        <v>103.0</v>
      </c>
      <c r="E12" s="2">
        <v>115.0</v>
      </c>
      <c r="F12" s="2">
        <v>129.0</v>
      </c>
      <c r="G12" s="2">
        <v>223.0</v>
      </c>
      <c r="H12" s="2">
        <v>399.0</v>
      </c>
      <c r="I12" s="2">
        <v>79.0</v>
      </c>
      <c r="J12" s="2">
        <v>207.0</v>
      </c>
      <c r="K12" s="2">
        <v>569.0</v>
      </c>
      <c r="L12" s="2">
        <v>143.0</v>
      </c>
      <c r="M12" s="2">
        <v>207.0</v>
      </c>
      <c r="N12" s="2">
        <v>202.0</v>
      </c>
      <c r="O12" s="2">
        <v>500.0</v>
      </c>
      <c r="P12" s="2">
        <v>586.0</v>
      </c>
      <c r="Q12" s="2">
        <v>210.0</v>
      </c>
      <c r="R12" s="2">
        <v>387.0</v>
      </c>
      <c r="S12" s="2">
        <v>1413.0</v>
      </c>
      <c r="T12" s="2">
        <v>542.0</v>
      </c>
      <c r="U12" s="2">
        <v>681.0</v>
      </c>
      <c r="V12" s="2">
        <v>721.0</v>
      </c>
      <c r="W12" s="2">
        <v>1855.0</v>
      </c>
      <c r="X12" s="2">
        <v>1505.0</v>
      </c>
      <c r="Y12" s="2">
        <v>465.0</v>
      </c>
      <c r="Z12" s="2">
        <v>805.0</v>
      </c>
      <c r="AA12" s="2">
        <v>1132.0</v>
      </c>
      <c r="AB12" s="2">
        <v>348.0</v>
      </c>
      <c r="AC12" s="2">
        <v>342.0</v>
      </c>
      <c r="AD12" s="2">
        <v>359.0</v>
      </c>
      <c r="AE12" s="2">
        <v>1086.0</v>
      </c>
      <c r="AF12" s="2">
        <v>1043.0</v>
      </c>
      <c r="AG12" s="2">
        <v>334.0</v>
      </c>
      <c r="AH12" s="2">
        <v>601.0</v>
      </c>
      <c r="AI12" s="2" t="s">
        <v>59</v>
      </c>
      <c r="AJ12" s="2" t="s">
        <v>60</v>
      </c>
      <c r="AK12" s="2" t="s">
        <v>53</v>
      </c>
      <c r="AL12" s="2" t="s">
        <v>66</v>
      </c>
    </row>
    <row r="13" hidden="1">
      <c r="A13" s="1">
        <v>11.0</v>
      </c>
      <c r="B13" s="2" t="s">
        <v>67</v>
      </c>
      <c r="C13" s="2">
        <v>149.0</v>
      </c>
      <c r="D13" s="2">
        <v>11.0</v>
      </c>
      <c r="E13" s="2">
        <v>13.0</v>
      </c>
      <c r="F13" s="2">
        <v>14.0</v>
      </c>
      <c r="G13" s="2">
        <v>22.0</v>
      </c>
      <c r="H13" s="2">
        <v>146.0</v>
      </c>
      <c r="I13" s="2">
        <v>17.0</v>
      </c>
      <c r="J13" s="2">
        <v>39.0</v>
      </c>
      <c r="K13" s="2">
        <v>266.0</v>
      </c>
      <c r="L13" s="2">
        <v>21.0</v>
      </c>
      <c r="M13" s="2">
        <v>61.0</v>
      </c>
      <c r="N13" s="2">
        <v>42.0</v>
      </c>
      <c r="O13" s="2">
        <v>45.0</v>
      </c>
      <c r="P13" s="2">
        <v>213.0</v>
      </c>
      <c r="Q13" s="2">
        <v>49.0</v>
      </c>
      <c r="R13" s="2">
        <v>82.0</v>
      </c>
      <c r="S13" s="2">
        <v>273.0</v>
      </c>
      <c r="T13" s="2">
        <v>20.0</v>
      </c>
      <c r="U13" s="2">
        <v>64.0</v>
      </c>
      <c r="V13" s="2">
        <v>45.0</v>
      </c>
      <c r="W13" s="2">
        <v>47.0</v>
      </c>
      <c r="X13" s="2">
        <v>175.0</v>
      </c>
      <c r="Y13" s="2">
        <v>53.0</v>
      </c>
      <c r="Z13" s="2">
        <v>83.0</v>
      </c>
      <c r="AA13" s="2">
        <v>208.0</v>
      </c>
      <c r="AB13" s="2">
        <v>12.0</v>
      </c>
      <c r="AC13" s="2">
        <v>38.0</v>
      </c>
      <c r="AD13" s="2">
        <v>24.0</v>
      </c>
      <c r="AE13" s="2">
        <v>33.0</v>
      </c>
      <c r="AF13" s="2">
        <v>124.0</v>
      </c>
      <c r="AG13" s="2">
        <v>35.0</v>
      </c>
      <c r="AH13" s="2">
        <v>56.0</v>
      </c>
      <c r="AL13" s="2" t="s">
        <v>68</v>
      </c>
    </row>
    <row r="14">
      <c r="A14" s="1">
        <v>12.0</v>
      </c>
      <c r="B14" s="2" t="s">
        <v>69</v>
      </c>
      <c r="C14" s="2">
        <v>23.0</v>
      </c>
      <c r="D14" s="2">
        <v>14.0</v>
      </c>
      <c r="E14" s="2">
        <v>3.0</v>
      </c>
      <c r="F14" s="2">
        <v>4.0</v>
      </c>
      <c r="G14" s="2">
        <v>29.0</v>
      </c>
      <c r="H14" s="2">
        <v>27.0</v>
      </c>
      <c r="I14" s="2">
        <v>0.0</v>
      </c>
      <c r="J14" s="2">
        <v>0.0</v>
      </c>
      <c r="K14" s="2">
        <v>392.0</v>
      </c>
      <c r="L14" s="2">
        <v>147.0</v>
      </c>
      <c r="M14" s="2">
        <v>294.0</v>
      </c>
      <c r="N14" s="2">
        <v>301.0</v>
      </c>
      <c r="O14" s="2">
        <v>182.0</v>
      </c>
      <c r="P14" s="2">
        <v>360.0</v>
      </c>
      <c r="Q14" s="2">
        <v>187.0</v>
      </c>
      <c r="R14" s="2">
        <v>225.0</v>
      </c>
      <c r="S14" s="2">
        <v>251.0</v>
      </c>
      <c r="T14" s="2">
        <v>57.0</v>
      </c>
      <c r="U14" s="2">
        <v>149.0</v>
      </c>
      <c r="V14" s="2">
        <v>150.0</v>
      </c>
      <c r="W14" s="2">
        <v>99.0</v>
      </c>
      <c r="X14" s="2">
        <v>236.0</v>
      </c>
      <c r="Y14" s="2">
        <v>97.0</v>
      </c>
      <c r="Z14" s="2">
        <v>136.0</v>
      </c>
      <c r="AA14" s="2">
        <v>255.0</v>
      </c>
      <c r="AB14" s="2">
        <v>55.0</v>
      </c>
      <c r="AC14" s="2">
        <v>139.0</v>
      </c>
      <c r="AD14" s="2">
        <v>145.0</v>
      </c>
      <c r="AE14" s="2">
        <v>99.0</v>
      </c>
      <c r="AF14" s="2">
        <v>246.0</v>
      </c>
      <c r="AG14" s="2">
        <v>99.0</v>
      </c>
      <c r="AH14" s="2">
        <v>142.0</v>
      </c>
      <c r="AI14" s="2" t="s">
        <v>59</v>
      </c>
      <c r="AJ14" s="2" t="s">
        <v>70</v>
      </c>
      <c r="AK14" s="2" t="s">
        <v>53</v>
      </c>
      <c r="AL14" s="2" t="s">
        <v>71</v>
      </c>
    </row>
    <row r="15">
      <c r="A15" s="1">
        <v>13.0</v>
      </c>
      <c r="B15" s="2" t="s">
        <v>72</v>
      </c>
      <c r="C15" s="2">
        <v>190.0</v>
      </c>
      <c r="D15" s="2">
        <v>14.0</v>
      </c>
      <c r="E15" s="2">
        <v>45.0</v>
      </c>
      <c r="F15" s="2">
        <v>36.0</v>
      </c>
      <c r="G15" s="2">
        <v>25.0</v>
      </c>
      <c r="H15" s="2">
        <v>107.0</v>
      </c>
      <c r="I15" s="2">
        <v>10.0</v>
      </c>
      <c r="J15" s="2">
        <v>19.0</v>
      </c>
      <c r="K15" s="2">
        <v>154.0</v>
      </c>
      <c r="L15" s="2">
        <v>8.0</v>
      </c>
      <c r="M15" s="2">
        <v>12.0</v>
      </c>
      <c r="N15" s="2">
        <v>8.0</v>
      </c>
      <c r="O15" s="2">
        <v>27.0</v>
      </c>
      <c r="P15" s="2">
        <v>95.0</v>
      </c>
      <c r="Q15" s="2">
        <v>27.0</v>
      </c>
      <c r="R15" s="2">
        <v>41.0</v>
      </c>
      <c r="S15" s="2">
        <v>128.0</v>
      </c>
      <c r="T15" s="2">
        <v>7.0</v>
      </c>
      <c r="U15" s="2">
        <v>17.0</v>
      </c>
      <c r="V15" s="2">
        <v>7.0</v>
      </c>
      <c r="W15" s="2">
        <v>17.0</v>
      </c>
      <c r="X15" s="2">
        <v>55.0</v>
      </c>
      <c r="Y15" s="2">
        <v>16.0</v>
      </c>
      <c r="Z15" s="2">
        <v>27.0</v>
      </c>
      <c r="AA15" s="2">
        <v>129.0</v>
      </c>
      <c r="AB15" s="2">
        <v>7.0</v>
      </c>
      <c r="AC15" s="2">
        <v>7.0</v>
      </c>
      <c r="AD15" s="2">
        <v>3.0</v>
      </c>
      <c r="AE15" s="2">
        <v>17.0</v>
      </c>
      <c r="AF15" s="2">
        <v>54.0</v>
      </c>
      <c r="AG15" s="2">
        <v>16.0</v>
      </c>
      <c r="AH15" s="2">
        <v>27.0</v>
      </c>
      <c r="AI15" s="2" t="s">
        <v>73</v>
      </c>
      <c r="AJ15" s="2" t="s">
        <v>70</v>
      </c>
      <c r="AK15" s="2" t="s">
        <v>61</v>
      </c>
      <c r="AL15" s="2" t="s">
        <v>74</v>
      </c>
    </row>
    <row r="16" hidden="1">
      <c r="A16" s="1">
        <v>14.0</v>
      </c>
      <c r="B16" s="2" t="s">
        <v>75</v>
      </c>
      <c r="C16" s="2">
        <v>439.0</v>
      </c>
      <c r="D16" s="2">
        <v>31.0</v>
      </c>
      <c r="E16" s="2">
        <v>14.0</v>
      </c>
      <c r="F16" s="2">
        <v>14.0</v>
      </c>
      <c r="G16" s="2">
        <v>71.0</v>
      </c>
      <c r="H16" s="2">
        <v>404.0</v>
      </c>
      <c r="I16" s="2">
        <v>24.0</v>
      </c>
      <c r="J16" s="2">
        <v>29.0</v>
      </c>
      <c r="K16" s="2">
        <v>458.0</v>
      </c>
      <c r="L16" s="2">
        <v>38.0</v>
      </c>
      <c r="M16" s="2">
        <v>111.0</v>
      </c>
      <c r="N16" s="2">
        <v>85.0</v>
      </c>
      <c r="O16" s="2">
        <v>84.0</v>
      </c>
      <c r="P16" s="2">
        <v>367.0</v>
      </c>
      <c r="Q16" s="2">
        <v>60.0</v>
      </c>
      <c r="R16" s="2">
        <v>92.0</v>
      </c>
      <c r="S16" s="2">
        <v>428.0</v>
      </c>
      <c r="T16" s="2">
        <v>34.0</v>
      </c>
      <c r="U16" s="2">
        <v>98.0</v>
      </c>
      <c r="V16" s="2">
        <v>38.0</v>
      </c>
      <c r="W16" s="2">
        <v>86.0</v>
      </c>
      <c r="X16" s="2">
        <v>249.0</v>
      </c>
      <c r="Y16" s="2">
        <v>54.0</v>
      </c>
      <c r="Z16" s="2">
        <v>50.0</v>
      </c>
      <c r="AA16" s="2">
        <v>322.0</v>
      </c>
      <c r="AB16" s="2">
        <v>20.0</v>
      </c>
      <c r="AC16" s="2">
        <v>58.0</v>
      </c>
      <c r="AD16" s="2">
        <v>22.0</v>
      </c>
      <c r="AE16" s="2">
        <v>55.0</v>
      </c>
      <c r="AF16" s="2">
        <v>185.0</v>
      </c>
      <c r="AG16" s="2">
        <v>39.0</v>
      </c>
      <c r="AH16" s="2">
        <v>39.0</v>
      </c>
      <c r="AL16" s="2" t="s">
        <v>76</v>
      </c>
    </row>
    <row r="17">
      <c r="A17" s="1">
        <v>15.0</v>
      </c>
      <c r="B17" s="2" t="s">
        <v>77</v>
      </c>
      <c r="C17" s="2">
        <v>46.0</v>
      </c>
      <c r="D17" s="2">
        <v>55.0</v>
      </c>
      <c r="E17" s="2">
        <v>36.0</v>
      </c>
      <c r="F17" s="2">
        <v>28.0</v>
      </c>
      <c r="G17" s="2">
        <v>74.0</v>
      </c>
      <c r="H17" s="2">
        <v>82.0</v>
      </c>
      <c r="I17" s="2">
        <v>28.0</v>
      </c>
      <c r="J17" s="2">
        <v>33.0</v>
      </c>
      <c r="K17" s="2">
        <v>71.0</v>
      </c>
      <c r="L17" s="2">
        <v>72.0</v>
      </c>
      <c r="M17" s="2">
        <v>37.0</v>
      </c>
      <c r="N17" s="2">
        <v>56.0</v>
      </c>
      <c r="O17" s="2">
        <v>86.0</v>
      </c>
      <c r="P17" s="2">
        <v>115.0</v>
      </c>
      <c r="Q17" s="2">
        <v>55.0</v>
      </c>
      <c r="R17" s="2">
        <v>85.0</v>
      </c>
      <c r="S17" s="2">
        <v>128.0</v>
      </c>
      <c r="T17" s="2">
        <v>90.0</v>
      </c>
      <c r="U17" s="2">
        <v>88.0</v>
      </c>
      <c r="V17" s="2">
        <v>132.0</v>
      </c>
      <c r="W17" s="2">
        <v>106.0</v>
      </c>
      <c r="X17" s="2">
        <v>212.0</v>
      </c>
      <c r="Y17" s="2">
        <v>84.0</v>
      </c>
      <c r="Z17" s="2">
        <v>181.0</v>
      </c>
      <c r="AA17" s="2">
        <v>35.0</v>
      </c>
      <c r="AB17" s="2">
        <v>36.0</v>
      </c>
      <c r="AC17" s="2">
        <v>21.0</v>
      </c>
      <c r="AD17" s="2">
        <v>34.0</v>
      </c>
      <c r="AE17" s="2">
        <v>49.0</v>
      </c>
      <c r="AF17" s="2">
        <v>61.0</v>
      </c>
      <c r="AG17" s="2">
        <v>24.0</v>
      </c>
      <c r="AH17" s="2">
        <v>49.0</v>
      </c>
      <c r="AI17" s="2" t="s">
        <v>40</v>
      </c>
      <c r="AJ17" s="2" t="s">
        <v>41</v>
      </c>
      <c r="AK17" s="2" t="s">
        <v>42</v>
      </c>
      <c r="AL17" s="2" t="s">
        <v>78</v>
      </c>
    </row>
    <row r="18">
      <c r="A18" s="1">
        <v>16.0</v>
      </c>
      <c r="B18" s="2" t="s">
        <v>79</v>
      </c>
      <c r="C18" s="2">
        <v>652.0</v>
      </c>
      <c r="D18" s="2">
        <v>48.0</v>
      </c>
      <c r="E18" s="2">
        <v>52.0</v>
      </c>
      <c r="F18" s="2">
        <v>27.0</v>
      </c>
      <c r="G18" s="2">
        <v>114.0</v>
      </c>
      <c r="H18" s="2">
        <v>494.0</v>
      </c>
      <c r="I18" s="2">
        <v>52.0</v>
      </c>
      <c r="J18" s="2">
        <v>47.0</v>
      </c>
      <c r="K18" s="2">
        <v>576.0</v>
      </c>
      <c r="L18" s="2">
        <v>47.0</v>
      </c>
      <c r="M18" s="2">
        <v>125.0</v>
      </c>
      <c r="N18" s="2">
        <v>91.0</v>
      </c>
      <c r="O18" s="2">
        <v>105.0</v>
      </c>
      <c r="P18" s="2">
        <v>442.0</v>
      </c>
      <c r="Q18" s="2">
        <v>97.0</v>
      </c>
      <c r="R18" s="2">
        <v>143.0</v>
      </c>
      <c r="S18" s="2">
        <v>351.0</v>
      </c>
      <c r="T18" s="2">
        <v>20.0</v>
      </c>
      <c r="U18" s="2">
        <v>56.0</v>
      </c>
      <c r="V18" s="2">
        <v>33.0</v>
      </c>
      <c r="W18" s="2">
        <v>60.0</v>
      </c>
      <c r="X18" s="2">
        <v>208.0</v>
      </c>
      <c r="Y18" s="2">
        <v>68.0</v>
      </c>
      <c r="Z18" s="2">
        <v>61.0</v>
      </c>
      <c r="AA18" s="2">
        <v>362.0</v>
      </c>
      <c r="AB18" s="2">
        <v>21.0</v>
      </c>
      <c r="AC18" s="2">
        <v>59.0</v>
      </c>
      <c r="AD18" s="2">
        <v>35.0</v>
      </c>
      <c r="AE18" s="2">
        <v>61.0</v>
      </c>
      <c r="AF18" s="2">
        <v>211.0</v>
      </c>
      <c r="AG18" s="2">
        <v>68.0</v>
      </c>
      <c r="AH18" s="2">
        <v>61.0</v>
      </c>
      <c r="AI18" s="2" t="s">
        <v>59</v>
      </c>
      <c r="AJ18" s="2" t="s">
        <v>60</v>
      </c>
      <c r="AK18" s="2" t="s">
        <v>61</v>
      </c>
      <c r="AL18" s="2" t="s">
        <v>80</v>
      </c>
    </row>
    <row r="19">
      <c r="A19" s="1">
        <v>17.0</v>
      </c>
      <c r="B19" s="2" t="s">
        <v>81</v>
      </c>
      <c r="C19" s="2">
        <v>514.0</v>
      </c>
      <c r="D19" s="2">
        <v>114.0</v>
      </c>
      <c r="E19" s="2">
        <v>62.0</v>
      </c>
      <c r="F19" s="2">
        <v>75.0</v>
      </c>
      <c r="G19" s="2">
        <v>100.0</v>
      </c>
      <c r="H19" s="2">
        <v>371.0</v>
      </c>
      <c r="I19" s="2">
        <v>45.0</v>
      </c>
      <c r="J19" s="2">
        <v>111.0</v>
      </c>
      <c r="K19" s="2">
        <v>504.0</v>
      </c>
      <c r="L19" s="2">
        <v>155.0</v>
      </c>
      <c r="M19" s="2">
        <v>160.0</v>
      </c>
      <c r="N19" s="2">
        <v>162.0</v>
      </c>
      <c r="O19" s="2">
        <v>164.0</v>
      </c>
      <c r="P19" s="2">
        <v>417.0</v>
      </c>
      <c r="Q19" s="2">
        <v>124.0</v>
      </c>
      <c r="R19" s="2">
        <v>212.0</v>
      </c>
      <c r="S19" s="2">
        <v>933.0</v>
      </c>
      <c r="T19" s="2">
        <v>323.0</v>
      </c>
      <c r="U19" s="2">
        <v>503.0</v>
      </c>
      <c r="V19" s="2">
        <v>507.0</v>
      </c>
      <c r="W19" s="2">
        <v>377.0</v>
      </c>
      <c r="X19" s="2">
        <v>762.0</v>
      </c>
      <c r="Y19" s="2">
        <v>261.0</v>
      </c>
      <c r="Z19" s="2">
        <v>366.0</v>
      </c>
      <c r="AA19" s="2">
        <v>756.0</v>
      </c>
      <c r="AB19" s="2">
        <v>203.0</v>
      </c>
      <c r="AC19" s="2">
        <v>237.0</v>
      </c>
      <c r="AD19" s="2">
        <v>235.0</v>
      </c>
      <c r="AE19" s="2">
        <v>223.0</v>
      </c>
      <c r="AF19" s="2">
        <v>561.0</v>
      </c>
      <c r="AG19" s="2">
        <v>170.0</v>
      </c>
      <c r="AH19" s="2">
        <v>268.0</v>
      </c>
      <c r="AI19" s="2" t="s">
        <v>59</v>
      </c>
      <c r="AJ19" s="2" t="s">
        <v>60</v>
      </c>
      <c r="AK19" s="2" t="s">
        <v>53</v>
      </c>
      <c r="AL19" s="2" t="s">
        <v>82</v>
      </c>
    </row>
    <row r="20">
      <c r="A20" s="1">
        <v>18.0</v>
      </c>
      <c r="B20" s="2" t="s">
        <v>83</v>
      </c>
      <c r="C20" s="2">
        <v>175.0</v>
      </c>
      <c r="D20" s="2">
        <v>15.0</v>
      </c>
      <c r="E20" s="2">
        <v>18.0</v>
      </c>
      <c r="F20" s="2">
        <v>20.0</v>
      </c>
      <c r="G20" s="2">
        <v>33.0</v>
      </c>
      <c r="H20" s="2">
        <v>142.0</v>
      </c>
      <c r="I20" s="2">
        <v>22.0</v>
      </c>
      <c r="J20" s="2">
        <v>31.0</v>
      </c>
      <c r="K20" s="2">
        <v>240.0</v>
      </c>
      <c r="L20" s="2">
        <v>23.0</v>
      </c>
      <c r="M20" s="2">
        <v>63.0</v>
      </c>
      <c r="N20" s="2">
        <v>55.0</v>
      </c>
      <c r="O20" s="2">
        <v>53.0</v>
      </c>
      <c r="P20" s="2">
        <v>210.0</v>
      </c>
      <c r="Q20" s="2">
        <v>55.0</v>
      </c>
      <c r="R20" s="2">
        <v>103.0</v>
      </c>
      <c r="S20" s="2">
        <v>262.0</v>
      </c>
      <c r="T20" s="2">
        <v>43.0</v>
      </c>
      <c r="U20" s="2">
        <v>83.0</v>
      </c>
      <c r="V20" s="2">
        <v>93.0</v>
      </c>
      <c r="W20" s="2">
        <v>66.0</v>
      </c>
      <c r="X20" s="2">
        <v>273.0</v>
      </c>
      <c r="Y20" s="2">
        <v>64.0</v>
      </c>
      <c r="Z20" s="2">
        <v>152.0</v>
      </c>
      <c r="AA20" s="2">
        <v>161.0</v>
      </c>
      <c r="AB20" s="2">
        <v>17.0</v>
      </c>
      <c r="AC20" s="2">
        <v>30.0</v>
      </c>
      <c r="AD20" s="2">
        <v>36.0</v>
      </c>
      <c r="AE20" s="2">
        <v>32.0</v>
      </c>
      <c r="AF20" s="2">
        <v>161.0</v>
      </c>
      <c r="AG20" s="2">
        <v>28.0</v>
      </c>
      <c r="AH20" s="2">
        <v>74.0</v>
      </c>
      <c r="AI20" s="2" t="s">
        <v>40</v>
      </c>
      <c r="AJ20" s="2" t="s">
        <v>56</v>
      </c>
      <c r="AK20" s="2" t="s">
        <v>42</v>
      </c>
      <c r="AL20" s="2" t="s">
        <v>84</v>
      </c>
    </row>
    <row r="21" ht="15.75" hidden="1" customHeight="1">
      <c r="A21" s="1">
        <v>19.0</v>
      </c>
      <c r="B21" s="2" t="s">
        <v>85</v>
      </c>
      <c r="C21" s="2">
        <v>134.0</v>
      </c>
      <c r="D21" s="2">
        <v>13.0</v>
      </c>
      <c r="E21" s="2">
        <v>9.0</v>
      </c>
      <c r="F21" s="2">
        <v>8.0</v>
      </c>
      <c r="G21" s="2">
        <v>17.0</v>
      </c>
      <c r="H21" s="2">
        <v>70.0</v>
      </c>
      <c r="I21" s="2">
        <v>13.0</v>
      </c>
      <c r="J21" s="2">
        <v>11.0</v>
      </c>
      <c r="K21" s="2">
        <v>197.0</v>
      </c>
      <c r="L21" s="2">
        <v>20.0</v>
      </c>
      <c r="M21" s="2">
        <v>9.0</v>
      </c>
      <c r="N21" s="2">
        <v>8.0</v>
      </c>
      <c r="O21" s="2">
        <v>39.0</v>
      </c>
      <c r="P21" s="2">
        <v>150.0</v>
      </c>
      <c r="Q21" s="2">
        <v>18.0</v>
      </c>
      <c r="R21" s="2">
        <v>24.0</v>
      </c>
      <c r="S21" s="2">
        <v>126.0</v>
      </c>
      <c r="T21" s="2">
        <v>10.0</v>
      </c>
      <c r="U21" s="2">
        <v>12.0</v>
      </c>
      <c r="V21" s="2">
        <v>9.0</v>
      </c>
      <c r="W21" s="2">
        <v>20.0</v>
      </c>
      <c r="X21" s="2">
        <v>41.0</v>
      </c>
      <c r="Y21" s="2">
        <v>10.0</v>
      </c>
      <c r="Z21" s="2">
        <v>11.0</v>
      </c>
      <c r="AA21" s="2">
        <v>130.0</v>
      </c>
      <c r="AB21" s="2">
        <v>11.0</v>
      </c>
      <c r="AC21" s="2">
        <v>7.0</v>
      </c>
      <c r="AD21" s="2">
        <v>7.0</v>
      </c>
      <c r="AE21" s="2">
        <v>25.0</v>
      </c>
      <c r="AF21" s="2">
        <v>58.0</v>
      </c>
      <c r="AG21" s="2">
        <v>11.0</v>
      </c>
      <c r="AH21" s="2">
        <v>12.0</v>
      </c>
      <c r="AL21" s="2" t="s">
        <v>86</v>
      </c>
    </row>
    <row r="22" ht="15.75" customHeight="1">
      <c r="A22" s="1">
        <v>20.0</v>
      </c>
      <c r="B22" s="2" t="s">
        <v>87</v>
      </c>
      <c r="C22" s="2">
        <v>91.0</v>
      </c>
      <c r="D22" s="2">
        <v>22.0</v>
      </c>
      <c r="E22" s="2">
        <v>25.0</v>
      </c>
      <c r="F22" s="2">
        <v>18.0</v>
      </c>
      <c r="G22" s="2">
        <v>32.0</v>
      </c>
      <c r="H22" s="2">
        <v>98.0</v>
      </c>
      <c r="I22" s="2">
        <v>27.0</v>
      </c>
      <c r="J22" s="2">
        <v>31.0</v>
      </c>
      <c r="K22" s="2">
        <v>239.0</v>
      </c>
      <c r="L22" s="2">
        <v>55.0</v>
      </c>
      <c r="M22" s="2">
        <v>123.0</v>
      </c>
      <c r="N22" s="2">
        <v>105.0</v>
      </c>
      <c r="O22" s="2">
        <v>81.0</v>
      </c>
      <c r="P22" s="2">
        <v>216.0</v>
      </c>
      <c r="Q22" s="2">
        <v>109.0</v>
      </c>
      <c r="R22" s="2">
        <v>156.0</v>
      </c>
      <c r="S22" s="2">
        <v>176.0</v>
      </c>
      <c r="T22" s="2">
        <v>44.0</v>
      </c>
      <c r="U22" s="2">
        <v>96.0</v>
      </c>
      <c r="V22" s="2">
        <v>84.0</v>
      </c>
      <c r="W22" s="2">
        <v>68.0</v>
      </c>
      <c r="X22" s="2">
        <v>176.0</v>
      </c>
      <c r="Y22" s="2">
        <v>79.0</v>
      </c>
      <c r="Z22" s="2">
        <v>130.0</v>
      </c>
      <c r="AA22" s="2">
        <v>179.0</v>
      </c>
      <c r="AB22" s="2">
        <v>38.0</v>
      </c>
      <c r="AC22" s="2">
        <v>91.0</v>
      </c>
      <c r="AD22" s="2">
        <v>82.0</v>
      </c>
      <c r="AE22" s="2">
        <v>60.0</v>
      </c>
      <c r="AF22" s="2">
        <v>177.0</v>
      </c>
      <c r="AG22" s="2">
        <v>74.0</v>
      </c>
      <c r="AH22" s="2">
        <v>133.0</v>
      </c>
      <c r="AI22" s="2" t="s">
        <v>40</v>
      </c>
      <c r="AJ22" s="2" t="s">
        <v>60</v>
      </c>
      <c r="AK22" s="2" t="s">
        <v>53</v>
      </c>
      <c r="AL22" s="2" t="s">
        <v>88</v>
      </c>
    </row>
    <row r="23" ht="15.75" customHeight="1">
      <c r="A23" s="1">
        <v>21.0</v>
      </c>
      <c r="B23" s="2" t="s">
        <v>89</v>
      </c>
      <c r="C23" s="2">
        <v>272.0</v>
      </c>
      <c r="D23" s="2">
        <v>12.0</v>
      </c>
      <c r="E23" s="2">
        <v>60.0</v>
      </c>
      <c r="F23" s="2">
        <v>39.0</v>
      </c>
      <c r="G23" s="2">
        <v>45.0</v>
      </c>
      <c r="H23" s="2">
        <v>236.0</v>
      </c>
      <c r="I23" s="2">
        <v>44.0</v>
      </c>
      <c r="J23" s="2">
        <v>97.0</v>
      </c>
      <c r="K23" s="2">
        <v>328.0</v>
      </c>
      <c r="L23" s="2">
        <v>24.0</v>
      </c>
      <c r="M23" s="2">
        <v>90.0</v>
      </c>
      <c r="N23" s="2">
        <v>65.0</v>
      </c>
      <c r="O23" s="2">
        <v>71.0</v>
      </c>
      <c r="P23" s="2">
        <v>231.0</v>
      </c>
      <c r="Q23" s="2">
        <v>75.0</v>
      </c>
      <c r="R23" s="2">
        <v>153.0</v>
      </c>
      <c r="S23" s="2">
        <v>562.0</v>
      </c>
      <c r="T23" s="2">
        <v>62.0</v>
      </c>
      <c r="U23" s="2">
        <v>194.0</v>
      </c>
      <c r="V23" s="2">
        <v>169.0</v>
      </c>
      <c r="W23" s="2">
        <v>131.0</v>
      </c>
      <c r="X23" s="2">
        <v>541.0</v>
      </c>
      <c r="Y23" s="2">
        <v>144.0</v>
      </c>
      <c r="Z23" s="2">
        <v>344.0</v>
      </c>
      <c r="AA23" s="2">
        <v>358.0</v>
      </c>
      <c r="AB23" s="2">
        <v>25.0</v>
      </c>
      <c r="AC23" s="2">
        <v>107.0</v>
      </c>
      <c r="AD23" s="2">
        <v>68.0</v>
      </c>
      <c r="AE23" s="2">
        <v>73.0</v>
      </c>
      <c r="AF23" s="2">
        <v>265.0</v>
      </c>
      <c r="AG23" s="2">
        <v>82.0</v>
      </c>
      <c r="AH23" s="2">
        <v>157.0</v>
      </c>
      <c r="AI23" s="2" t="s">
        <v>40</v>
      </c>
      <c r="AJ23" s="2" t="s">
        <v>56</v>
      </c>
      <c r="AK23" s="2" t="s">
        <v>42</v>
      </c>
      <c r="AL23" s="2" t="s">
        <v>90</v>
      </c>
    </row>
    <row r="24" ht="15.75" customHeight="1">
      <c r="A24" s="1">
        <v>22.0</v>
      </c>
      <c r="B24" s="2" t="s">
        <v>91</v>
      </c>
      <c r="C24" s="2">
        <v>99.0</v>
      </c>
      <c r="D24" s="2">
        <v>81.0</v>
      </c>
      <c r="E24" s="2">
        <v>12.0</v>
      </c>
      <c r="F24" s="2">
        <v>41.0</v>
      </c>
      <c r="G24" s="2">
        <v>42.0</v>
      </c>
      <c r="H24" s="2">
        <v>211.0</v>
      </c>
      <c r="I24" s="2">
        <v>13.0</v>
      </c>
      <c r="J24" s="2">
        <v>17.0</v>
      </c>
      <c r="K24" s="2">
        <v>181.0</v>
      </c>
      <c r="L24" s="2">
        <v>109.0</v>
      </c>
      <c r="M24" s="2">
        <v>54.0</v>
      </c>
      <c r="N24" s="2">
        <v>71.0</v>
      </c>
      <c r="O24" s="2">
        <v>214.0</v>
      </c>
      <c r="P24" s="2">
        <v>353.0</v>
      </c>
      <c r="Q24" s="2">
        <v>47.0</v>
      </c>
      <c r="R24" s="2">
        <v>76.0</v>
      </c>
      <c r="S24" s="2">
        <v>607.0</v>
      </c>
      <c r="T24" s="2">
        <v>194.0</v>
      </c>
      <c r="U24" s="2">
        <v>211.0</v>
      </c>
      <c r="V24" s="2">
        <v>233.0</v>
      </c>
      <c r="W24" s="2">
        <v>202.0</v>
      </c>
      <c r="X24" s="2">
        <v>636.0</v>
      </c>
      <c r="Y24" s="2">
        <v>141.0</v>
      </c>
      <c r="Z24" s="2">
        <v>282.0</v>
      </c>
      <c r="AA24" s="2">
        <v>392.0</v>
      </c>
      <c r="AB24" s="2">
        <v>126.0</v>
      </c>
      <c r="AC24" s="2">
        <v>126.0</v>
      </c>
      <c r="AD24" s="2">
        <v>144.0</v>
      </c>
      <c r="AE24" s="2">
        <v>132.0</v>
      </c>
      <c r="AF24" s="2">
        <v>420.0</v>
      </c>
      <c r="AG24" s="2">
        <v>83.0</v>
      </c>
      <c r="AH24" s="2">
        <v>164.0</v>
      </c>
      <c r="AI24" s="2" t="s">
        <v>40</v>
      </c>
      <c r="AJ24" s="2" t="s">
        <v>92</v>
      </c>
      <c r="AK24" s="2" t="s">
        <v>42</v>
      </c>
      <c r="AL24" s="2" t="s">
        <v>93</v>
      </c>
    </row>
    <row r="25" ht="15.75" customHeight="1">
      <c r="A25" s="1">
        <v>23.0</v>
      </c>
      <c r="B25" s="2" t="s">
        <v>94</v>
      </c>
      <c r="C25" s="2">
        <v>123.0</v>
      </c>
      <c r="D25" s="2">
        <v>12.0</v>
      </c>
      <c r="E25" s="2">
        <v>19.0</v>
      </c>
      <c r="F25" s="2">
        <v>19.0</v>
      </c>
      <c r="G25" s="2">
        <v>33.0</v>
      </c>
      <c r="H25" s="2">
        <v>150.0</v>
      </c>
      <c r="I25" s="2">
        <v>31.0</v>
      </c>
      <c r="J25" s="2">
        <v>30.0</v>
      </c>
      <c r="K25" s="2">
        <v>296.0</v>
      </c>
      <c r="L25" s="2">
        <v>41.0</v>
      </c>
      <c r="M25" s="2">
        <v>78.0</v>
      </c>
      <c r="N25" s="2">
        <v>67.0</v>
      </c>
      <c r="O25" s="2">
        <v>88.0</v>
      </c>
      <c r="P25" s="2">
        <v>195.0</v>
      </c>
      <c r="Q25" s="2">
        <v>92.0</v>
      </c>
      <c r="R25" s="2">
        <v>85.0</v>
      </c>
      <c r="S25" s="2">
        <v>963.0</v>
      </c>
      <c r="T25" s="2">
        <v>183.0</v>
      </c>
      <c r="U25" s="2">
        <v>305.0</v>
      </c>
      <c r="V25" s="2">
        <v>249.0</v>
      </c>
      <c r="W25" s="2">
        <v>313.0</v>
      </c>
      <c r="X25" s="2">
        <v>525.0</v>
      </c>
      <c r="Y25" s="2">
        <v>286.0</v>
      </c>
      <c r="Z25" s="2">
        <v>232.0</v>
      </c>
      <c r="AA25" s="2">
        <v>658.0</v>
      </c>
      <c r="AB25" s="2">
        <v>100.0</v>
      </c>
      <c r="AC25" s="2">
        <v>204.0</v>
      </c>
      <c r="AD25" s="2">
        <v>149.0</v>
      </c>
      <c r="AE25" s="2">
        <v>197.0</v>
      </c>
      <c r="AF25" s="2">
        <v>379.0</v>
      </c>
      <c r="AG25" s="2">
        <v>174.0</v>
      </c>
      <c r="AH25" s="2">
        <v>156.0</v>
      </c>
      <c r="AI25" s="2" t="s">
        <v>40</v>
      </c>
      <c r="AJ25" s="2" t="s">
        <v>56</v>
      </c>
      <c r="AK25" s="2" t="s">
        <v>61</v>
      </c>
      <c r="AL25" s="2" t="s">
        <v>95</v>
      </c>
    </row>
    <row r="26" ht="15.75" customHeight="1">
      <c r="A26" s="1">
        <v>24.0</v>
      </c>
      <c r="B26" s="2" t="s">
        <v>96</v>
      </c>
      <c r="C26" s="2">
        <v>194.0</v>
      </c>
      <c r="D26" s="2">
        <v>18.0</v>
      </c>
      <c r="E26" s="2">
        <v>40.0</v>
      </c>
      <c r="F26" s="2">
        <v>19.0</v>
      </c>
      <c r="G26" s="2">
        <v>42.0</v>
      </c>
      <c r="H26" s="2">
        <v>112.0</v>
      </c>
      <c r="I26" s="2">
        <v>19.0</v>
      </c>
      <c r="J26" s="2">
        <v>21.0</v>
      </c>
      <c r="K26" s="2">
        <v>201.0</v>
      </c>
      <c r="L26" s="2">
        <v>27.0</v>
      </c>
      <c r="M26" s="2">
        <v>44.0</v>
      </c>
      <c r="N26" s="2">
        <v>79.0</v>
      </c>
      <c r="O26" s="2">
        <v>37.0</v>
      </c>
      <c r="P26" s="2">
        <v>188.0</v>
      </c>
      <c r="Q26" s="2">
        <v>38.0</v>
      </c>
      <c r="R26" s="2">
        <v>51.0</v>
      </c>
      <c r="S26" s="2">
        <v>105.0</v>
      </c>
      <c r="T26" s="2">
        <v>15.0</v>
      </c>
      <c r="U26" s="2">
        <v>20.0</v>
      </c>
      <c r="V26" s="2">
        <v>26.0</v>
      </c>
      <c r="W26" s="2">
        <v>17.0</v>
      </c>
      <c r="X26" s="2">
        <v>171.0</v>
      </c>
      <c r="Y26" s="2">
        <v>10.0</v>
      </c>
      <c r="Z26" s="2">
        <v>26.0</v>
      </c>
      <c r="AA26" s="2">
        <v>68.0</v>
      </c>
      <c r="AB26" s="2">
        <v>9.0</v>
      </c>
      <c r="AC26" s="2">
        <v>8.0</v>
      </c>
      <c r="AD26" s="2">
        <v>15.0</v>
      </c>
      <c r="AE26" s="2">
        <v>11.0</v>
      </c>
      <c r="AF26" s="2">
        <v>109.0</v>
      </c>
      <c r="AG26" s="2">
        <v>7.0</v>
      </c>
      <c r="AH26" s="2">
        <v>21.0</v>
      </c>
      <c r="AI26" s="2" t="s">
        <v>40</v>
      </c>
      <c r="AJ26" s="2" t="s">
        <v>56</v>
      </c>
      <c r="AK26" s="2" t="s">
        <v>61</v>
      </c>
      <c r="AL26" s="2" t="s">
        <v>97</v>
      </c>
    </row>
    <row r="27" ht="15.75" hidden="1" customHeight="1">
      <c r="A27" s="1">
        <v>25.0</v>
      </c>
      <c r="B27" s="2" t="s">
        <v>98</v>
      </c>
      <c r="C27" s="2">
        <v>368.0</v>
      </c>
      <c r="D27" s="2">
        <v>20.0</v>
      </c>
      <c r="E27" s="2">
        <v>0.0</v>
      </c>
      <c r="F27" s="2">
        <v>0.0</v>
      </c>
      <c r="G27" s="2">
        <v>76.0</v>
      </c>
      <c r="H27" s="2">
        <v>278.0</v>
      </c>
      <c r="I27" s="2">
        <v>1.0</v>
      </c>
      <c r="J27" s="2">
        <v>1.0</v>
      </c>
      <c r="K27" s="2">
        <v>416.0</v>
      </c>
      <c r="L27" s="2">
        <v>34.0</v>
      </c>
      <c r="M27" s="2">
        <v>79.0</v>
      </c>
      <c r="N27" s="2">
        <v>61.0</v>
      </c>
      <c r="O27" s="2">
        <v>100.0</v>
      </c>
      <c r="P27" s="2">
        <v>371.0</v>
      </c>
      <c r="Q27" s="2">
        <v>41.0</v>
      </c>
      <c r="R27" s="2">
        <v>71.0</v>
      </c>
      <c r="S27" s="2">
        <v>333.0</v>
      </c>
      <c r="T27" s="2">
        <v>21.0</v>
      </c>
      <c r="U27" s="2">
        <v>78.0</v>
      </c>
      <c r="V27" s="2">
        <v>56.0</v>
      </c>
      <c r="W27" s="2">
        <v>76.0</v>
      </c>
      <c r="X27" s="2">
        <v>242.0</v>
      </c>
      <c r="Y27" s="2">
        <v>49.0</v>
      </c>
      <c r="Z27" s="2">
        <v>82.0</v>
      </c>
      <c r="AA27" s="2">
        <v>336.0</v>
      </c>
      <c r="AB27" s="2">
        <v>21.0</v>
      </c>
      <c r="AC27" s="2">
        <v>78.0</v>
      </c>
      <c r="AD27" s="2">
        <v>55.0</v>
      </c>
      <c r="AE27" s="2">
        <v>79.0</v>
      </c>
      <c r="AF27" s="2">
        <v>250.0</v>
      </c>
      <c r="AG27" s="2">
        <v>49.0</v>
      </c>
      <c r="AH27" s="2">
        <v>79.0</v>
      </c>
      <c r="AL27" s="2" t="s">
        <v>99</v>
      </c>
    </row>
    <row r="28" ht="15.75" hidden="1" customHeight="1">
      <c r="A28" s="1">
        <v>26.0</v>
      </c>
      <c r="B28" s="2" t="s">
        <v>100</v>
      </c>
      <c r="C28" s="2">
        <v>480.0</v>
      </c>
      <c r="D28" s="2">
        <v>18.0</v>
      </c>
      <c r="E28" s="2">
        <v>27.0</v>
      </c>
      <c r="F28" s="2">
        <v>29.0</v>
      </c>
      <c r="G28" s="2">
        <v>61.0</v>
      </c>
      <c r="H28" s="2">
        <v>335.0</v>
      </c>
      <c r="I28" s="2">
        <v>58.0</v>
      </c>
      <c r="J28" s="2">
        <v>133.0</v>
      </c>
      <c r="K28" s="2">
        <v>679.0</v>
      </c>
      <c r="L28" s="2">
        <v>29.0</v>
      </c>
      <c r="M28" s="2">
        <v>100.0</v>
      </c>
      <c r="N28" s="2">
        <v>77.0</v>
      </c>
      <c r="O28" s="2">
        <v>99.0</v>
      </c>
      <c r="P28" s="2">
        <v>445.0</v>
      </c>
      <c r="Q28" s="2">
        <v>49.0</v>
      </c>
      <c r="R28" s="2">
        <v>93.0</v>
      </c>
      <c r="S28" s="2">
        <v>336.0</v>
      </c>
      <c r="T28" s="2">
        <v>17.0</v>
      </c>
      <c r="U28" s="2">
        <v>41.0</v>
      </c>
      <c r="V28" s="2">
        <v>33.0</v>
      </c>
      <c r="W28" s="2">
        <v>26.0</v>
      </c>
      <c r="X28" s="2">
        <v>90.0</v>
      </c>
      <c r="Y28" s="2">
        <v>26.0</v>
      </c>
      <c r="Z28" s="2">
        <v>49.0</v>
      </c>
      <c r="AA28" s="2">
        <v>356.0</v>
      </c>
      <c r="AB28" s="2">
        <v>17.0</v>
      </c>
      <c r="AC28" s="2">
        <v>48.0</v>
      </c>
      <c r="AD28" s="2">
        <v>36.0</v>
      </c>
      <c r="AE28" s="2">
        <v>30.0</v>
      </c>
      <c r="AF28" s="2">
        <v>113.0</v>
      </c>
      <c r="AG28" s="2">
        <v>26.0</v>
      </c>
      <c r="AH28" s="2">
        <v>50.0</v>
      </c>
      <c r="AL28" s="2" t="s">
        <v>101</v>
      </c>
    </row>
    <row r="29" ht="15.75" customHeight="1">
      <c r="A29" s="1">
        <v>27.0</v>
      </c>
      <c r="B29" s="2" t="s">
        <v>102</v>
      </c>
      <c r="C29" s="2">
        <v>166.0</v>
      </c>
      <c r="D29" s="2">
        <v>12.0</v>
      </c>
      <c r="E29" s="2">
        <v>19.0</v>
      </c>
      <c r="F29" s="2">
        <v>24.0</v>
      </c>
      <c r="G29" s="2">
        <v>31.0</v>
      </c>
      <c r="H29" s="2">
        <v>137.0</v>
      </c>
      <c r="I29" s="2">
        <v>23.0</v>
      </c>
      <c r="J29" s="2">
        <v>41.0</v>
      </c>
      <c r="K29" s="2">
        <v>594.0</v>
      </c>
      <c r="L29" s="2">
        <v>46.0</v>
      </c>
      <c r="M29" s="2">
        <v>157.0</v>
      </c>
      <c r="N29" s="2">
        <v>108.0</v>
      </c>
      <c r="O29" s="2">
        <v>129.0</v>
      </c>
      <c r="P29" s="2">
        <v>421.0</v>
      </c>
      <c r="Q29" s="2">
        <v>85.0</v>
      </c>
      <c r="R29" s="2">
        <v>252.0</v>
      </c>
      <c r="S29" s="2">
        <v>602.0</v>
      </c>
      <c r="T29" s="2">
        <v>65.0</v>
      </c>
      <c r="U29" s="2">
        <v>171.0</v>
      </c>
      <c r="V29" s="2">
        <v>159.0</v>
      </c>
      <c r="W29" s="2">
        <v>141.0</v>
      </c>
      <c r="X29" s="2">
        <v>483.0</v>
      </c>
      <c r="Y29" s="2">
        <v>88.0</v>
      </c>
      <c r="Z29" s="2">
        <v>223.0</v>
      </c>
      <c r="AA29" s="2">
        <v>686.0</v>
      </c>
      <c r="AB29" s="2">
        <v>65.0</v>
      </c>
      <c r="AC29" s="2">
        <v>186.0</v>
      </c>
      <c r="AD29" s="2">
        <v>176.0</v>
      </c>
      <c r="AE29" s="2">
        <v>156.0</v>
      </c>
      <c r="AF29" s="2">
        <v>569.0</v>
      </c>
      <c r="AG29" s="2">
        <v>102.0</v>
      </c>
      <c r="AH29" s="2">
        <v>260.0</v>
      </c>
      <c r="AI29" s="2" t="s">
        <v>59</v>
      </c>
      <c r="AJ29" s="2" t="s">
        <v>56</v>
      </c>
      <c r="AK29" s="2" t="s">
        <v>42</v>
      </c>
      <c r="AL29" s="2" t="s">
        <v>103</v>
      </c>
    </row>
    <row r="30" ht="15.75" hidden="1" customHeight="1">
      <c r="A30" s="1">
        <v>28.0</v>
      </c>
      <c r="B30" s="2" t="s">
        <v>104</v>
      </c>
      <c r="C30" s="2">
        <v>197.0</v>
      </c>
      <c r="D30" s="2">
        <v>29.0</v>
      </c>
      <c r="E30" s="2">
        <v>38.0</v>
      </c>
      <c r="F30" s="2">
        <v>36.0</v>
      </c>
      <c r="G30" s="2">
        <v>66.0</v>
      </c>
      <c r="H30" s="2">
        <v>335.0</v>
      </c>
      <c r="I30" s="2">
        <v>32.0</v>
      </c>
      <c r="J30" s="2">
        <v>30.0</v>
      </c>
      <c r="K30" s="2">
        <v>250.0</v>
      </c>
      <c r="L30" s="2">
        <v>35.0</v>
      </c>
      <c r="M30" s="2">
        <v>43.0</v>
      </c>
      <c r="N30" s="2">
        <v>42.0</v>
      </c>
      <c r="O30" s="2">
        <v>147.0</v>
      </c>
      <c r="P30" s="2">
        <v>905.0</v>
      </c>
      <c r="Q30" s="2">
        <v>141.0</v>
      </c>
      <c r="R30" s="2">
        <v>242.0</v>
      </c>
      <c r="S30" s="2">
        <v>121.0</v>
      </c>
      <c r="T30" s="2">
        <v>20.0</v>
      </c>
      <c r="U30" s="2">
        <v>44.0</v>
      </c>
      <c r="V30" s="2">
        <v>35.0</v>
      </c>
      <c r="W30" s="2">
        <v>57.0</v>
      </c>
      <c r="X30" s="2">
        <v>137.0</v>
      </c>
      <c r="Y30" s="2">
        <v>38.0</v>
      </c>
      <c r="Z30" s="2">
        <v>46.0</v>
      </c>
      <c r="AA30" s="2">
        <v>92.0</v>
      </c>
      <c r="AB30" s="2">
        <v>19.0</v>
      </c>
      <c r="AC30" s="2">
        <v>24.0</v>
      </c>
      <c r="AD30" s="2">
        <v>27.0</v>
      </c>
      <c r="AE30" s="2">
        <v>56.0</v>
      </c>
      <c r="AF30" s="2">
        <v>128.0</v>
      </c>
      <c r="AG30" s="2">
        <v>35.0</v>
      </c>
      <c r="AH30" s="2">
        <v>40.0</v>
      </c>
      <c r="AL30" s="2" t="s">
        <v>105</v>
      </c>
    </row>
    <row r="31" ht="15.75" customHeight="1">
      <c r="A31" s="1">
        <v>29.0</v>
      </c>
      <c r="B31" s="2" t="s">
        <v>106</v>
      </c>
      <c r="C31" s="2">
        <v>1234.0</v>
      </c>
      <c r="D31" s="2">
        <v>364.0</v>
      </c>
      <c r="E31" s="2">
        <v>124.0</v>
      </c>
      <c r="F31" s="2">
        <v>90.0</v>
      </c>
      <c r="G31" s="2">
        <v>446.0</v>
      </c>
      <c r="H31" s="2">
        <v>794.0</v>
      </c>
      <c r="I31" s="2">
        <v>176.0</v>
      </c>
      <c r="J31" s="2">
        <v>158.0</v>
      </c>
      <c r="K31" s="2">
        <v>1418.0</v>
      </c>
      <c r="L31" s="2">
        <v>403.0</v>
      </c>
      <c r="M31" s="2">
        <v>556.0</v>
      </c>
      <c r="N31" s="2">
        <v>459.0</v>
      </c>
      <c r="O31" s="2">
        <v>472.0</v>
      </c>
      <c r="P31" s="2">
        <v>1125.0</v>
      </c>
      <c r="Q31" s="2">
        <v>338.0</v>
      </c>
      <c r="R31" s="2">
        <v>528.0</v>
      </c>
      <c r="S31" s="2">
        <v>2220.0</v>
      </c>
      <c r="T31" s="2">
        <v>692.0</v>
      </c>
      <c r="U31" s="2">
        <v>743.0</v>
      </c>
      <c r="V31" s="2">
        <v>740.0</v>
      </c>
      <c r="W31" s="2">
        <v>813.0</v>
      </c>
      <c r="X31" s="2">
        <v>1895.0</v>
      </c>
      <c r="Y31" s="2">
        <v>571.0</v>
      </c>
      <c r="Z31" s="2">
        <v>875.0</v>
      </c>
      <c r="AA31" s="2">
        <v>1750.0</v>
      </c>
      <c r="AB31" s="2">
        <v>496.0</v>
      </c>
      <c r="AC31" s="2">
        <v>611.0</v>
      </c>
      <c r="AD31" s="2">
        <v>583.0</v>
      </c>
      <c r="AE31" s="2">
        <v>586.0</v>
      </c>
      <c r="AF31" s="2">
        <v>1522.0</v>
      </c>
      <c r="AG31" s="2">
        <v>445.0</v>
      </c>
      <c r="AH31" s="2">
        <v>712.0</v>
      </c>
      <c r="AI31" s="2" t="s">
        <v>59</v>
      </c>
      <c r="AJ31" s="2" t="s">
        <v>60</v>
      </c>
      <c r="AK31" s="2" t="s">
        <v>61</v>
      </c>
      <c r="AL31" s="2" t="s">
        <v>107</v>
      </c>
    </row>
    <row r="32" ht="15.75" customHeight="1">
      <c r="A32" s="1">
        <v>30.0</v>
      </c>
      <c r="B32" s="2" t="s">
        <v>108</v>
      </c>
      <c r="C32" s="2">
        <v>2982.0</v>
      </c>
      <c r="D32" s="2">
        <v>51.0</v>
      </c>
      <c r="E32" s="2">
        <v>237.0</v>
      </c>
      <c r="F32" s="2">
        <v>56.0</v>
      </c>
      <c r="G32" s="2">
        <v>350.0</v>
      </c>
      <c r="H32" s="2">
        <v>2127.0</v>
      </c>
      <c r="I32" s="2">
        <v>136.0</v>
      </c>
      <c r="J32" s="2">
        <v>123.0</v>
      </c>
      <c r="K32" s="2">
        <v>2174.0</v>
      </c>
      <c r="L32" s="2">
        <v>102.0</v>
      </c>
      <c r="M32" s="2">
        <v>453.0</v>
      </c>
      <c r="N32" s="2">
        <v>298.0</v>
      </c>
      <c r="O32" s="2">
        <v>322.0</v>
      </c>
      <c r="P32" s="2">
        <v>2269.0</v>
      </c>
      <c r="Q32" s="2">
        <v>346.0</v>
      </c>
      <c r="R32" s="2">
        <v>589.0</v>
      </c>
      <c r="S32" s="2">
        <v>825.0</v>
      </c>
      <c r="T32" s="2">
        <v>23.0</v>
      </c>
      <c r="U32" s="2">
        <v>165.0</v>
      </c>
      <c r="V32" s="2">
        <v>41.0</v>
      </c>
      <c r="W32" s="2">
        <v>129.0</v>
      </c>
      <c r="X32" s="2">
        <v>439.0</v>
      </c>
      <c r="Y32" s="2">
        <v>152.0</v>
      </c>
      <c r="Z32" s="2">
        <v>140.0</v>
      </c>
      <c r="AA32" s="2">
        <v>891.0</v>
      </c>
      <c r="AB32" s="2">
        <v>24.0</v>
      </c>
      <c r="AC32" s="2">
        <v>198.0</v>
      </c>
      <c r="AD32" s="2">
        <v>48.0</v>
      </c>
      <c r="AE32" s="2">
        <v>141.0</v>
      </c>
      <c r="AF32" s="2">
        <v>474.0</v>
      </c>
      <c r="AG32" s="2">
        <v>168.0</v>
      </c>
      <c r="AH32" s="2">
        <v>153.0</v>
      </c>
      <c r="AI32" s="2" t="s">
        <v>59</v>
      </c>
      <c r="AJ32" s="2" t="s">
        <v>109</v>
      </c>
      <c r="AK32" s="2" t="s">
        <v>61</v>
      </c>
      <c r="AL32" s="2" t="s">
        <v>110</v>
      </c>
    </row>
    <row r="33" ht="15.75" hidden="1" customHeight="1">
      <c r="A33" s="1">
        <v>31.0</v>
      </c>
      <c r="B33" s="2" t="s">
        <v>111</v>
      </c>
      <c r="C33" s="2">
        <v>27.0</v>
      </c>
      <c r="D33" s="2">
        <v>9.0</v>
      </c>
      <c r="E33" s="2">
        <v>10.0</v>
      </c>
      <c r="F33" s="2">
        <v>15.0</v>
      </c>
      <c r="G33" s="2">
        <v>9.0</v>
      </c>
      <c r="H33" s="2">
        <v>77.0</v>
      </c>
      <c r="I33" s="2">
        <v>14.0</v>
      </c>
      <c r="J33" s="2">
        <v>41.0</v>
      </c>
      <c r="K33" s="2">
        <v>158.0</v>
      </c>
      <c r="L33" s="2">
        <v>20.0</v>
      </c>
      <c r="M33" s="2">
        <v>52.0</v>
      </c>
      <c r="N33" s="2">
        <v>43.0</v>
      </c>
      <c r="O33" s="2">
        <v>37.0</v>
      </c>
      <c r="P33" s="2">
        <v>172.0</v>
      </c>
      <c r="Q33" s="2">
        <v>47.0</v>
      </c>
      <c r="R33" s="2">
        <v>86.0</v>
      </c>
      <c r="S33" s="2">
        <v>189.0</v>
      </c>
      <c r="T33" s="2">
        <v>26.0</v>
      </c>
      <c r="U33" s="2">
        <v>66.0</v>
      </c>
      <c r="V33" s="2">
        <v>48.0</v>
      </c>
      <c r="W33" s="2">
        <v>49.0</v>
      </c>
      <c r="X33" s="2">
        <v>244.0</v>
      </c>
      <c r="Y33" s="2">
        <v>46.0</v>
      </c>
      <c r="Z33" s="2">
        <v>85.0</v>
      </c>
      <c r="AA33" s="2">
        <v>95.0</v>
      </c>
      <c r="AB33" s="2">
        <v>11.0</v>
      </c>
      <c r="AC33" s="2">
        <v>29.0</v>
      </c>
      <c r="AD33" s="2">
        <v>21.0</v>
      </c>
      <c r="AE33" s="2">
        <v>25.0</v>
      </c>
      <c r="AF33" s="2">
        <v>117.0</v>
      </c>
      <c r="AG33" s="2">
        <v>26.0</v>
      </c>
      <c r="AH33" s="2">
        <v>44.0</v>
      </c>
      <c r="AL33" s="2" t="s">
        <v>112</v>
      </c>
    </row>
    <row r="34" ht="15.75" customHeight="1">
      <c r="A34" s="1">
        <v>32.0</v>
      </c>
      <c r="B34" s="2" t="s">
        <v>113</v>
      </c>
      <c r="C34" s="2">
        <v>397.0</v>
      </c>
      <c r="D34" s="2">
        <v>14.0</v>
      </c>
      <c r="E34" s="2">
        <v>29.0</v>
      </c>
      <c r="F34" s="2">
        <v>11.0</v>
      </c>
      <c r="G34" s="2">
        <v>55.0</v>
      </c>
      <c r="H34" s="2">
        <v>322.0</v>
      </c>
      <c r="I34" s="2">
        <v>19.0</v>
      </c>
      <c r="J34" s="2">
        <v>18.0</v>
      </c>
      <c r="K34" s="2">
        <v>269.0</v>
      </c>
      <c r="L34" s="2">
        <v>14.0</v>
      </c>
      <c r="M34" s="2">
        <v>67.0</v>
      </c>
      <c r="N34" s="2">
        <v>52.0</v>
      </c>
      <c r="O34" s="2">
        <v>44.0</v>
      </c>
      <c r="P34" s="2">
        <v>234.0</v>
      </c>
      <c r="Q34" s="2">
        <v>34.0</v>
      </c>
      <c r="R34" s="2">
        <v>57.0</v>
      </c>
      <c r="S34" s="2">
        <v>165.0</v>
      </c>
      <c r="T34" s="2">
        <v>6.0</v>
      </c>
      <c r="U34" s="2">
        <v>33.0</v>
      </c>
      <c r="V34" s="2">
        <v>12.0</v>
      </c>
      <c r="W34" s="2">
        <v>27.0</v>
      </c>
      <c r="X34" s="2">
        <v>99.0</v>
      </c>
      <c r="Y34" s="2">
        <v>22.0</v>
      </c>
      <c r="Z34" s="2">
        <v>25.0</v>
      </c>
      <c r="AA34" s="2">
        <v>177.0</v>
      </c>
      <c r="AB34" s="2">
        <v>6.0</v>
      </c>
      <c r="AC34" s="2">
        <v>35.0</v>
      </c>
      <c r="AD34" s="2">
        <v>12.0</v>
      </c>
      <c r="AE34" s="2">
        <v>28.0</v>
      </c>
      <c r="AF34" s="2">
        <v>104.0</v>
      </c>
      <c r="AG34" s="2">
        <v>23.0</v>
      </c>
      <c r="AH34" s="2">
        <v>25.0</v>
      </c>
      <c r="AI34" s="2" t="s">
        <v>59</v>
      </c>
      <c r="AJ34" s="2" t="s">
        <v>56</v>
      </c>
      <c r="AK34" s="2" t="s">
        <v>114</v>
      </c>
      <c r="AL34" s="2" t="s">
        <v>115</v>
      </c>
    </row>
    <row r="35" ht="15.75" hidden="1" customHeight="1">
      <c r="A35" s="1">
        <v>33.0</v>
      </c>
      <c r="B35" s="2" t="s">
        <v>116</v>
      </c>
      <c r="C35" s="2">
        <v>32.0</v>
      </c>
      <c r="D35" s="2">
        <v>5.0</v>
      </c>
      <c r="E35" s="2">
        <v>5.0</v>
      </c>
      <c r="F35" s="2">
        <v>5.0</v>
      </c>
      <c r="G35" s="2">
        <v>12.0</v>
      </c>
      <c r="H35" s="2">
        <v>51.0</v>
      </c>
      <c r="I35" s="2">
        <v>6.0</v>
      </c>
      <c r="J35" s="2">
        <v>12.0</v>
      </c>
      <c r="K35" s="2">
        <v>105.0</v>
      </c>
      <c r="L35" s="2">
        <v>15.0</v>
      </c>
      <c r="M35" s="2">
        <v>42.0</v>
      </c>
      <c r="N35" s="2">
        <v>27.0</v>
      </c>
      <c r="O35" s="2">
        <v>30.0</v>
      </c>
      <c r="P35" s="2">
        <v>72.0</v>
      </c>
      <c r="Q35" s="2">
        <v>20.0</v>
      </c>
      <c r="R35" s="2">
        <v>38.0</v>
      </c>
      <c r="S35" s="2">
        <v>196.0</v>
      </c>
      <c r="T35" s="2">
        <v>34.0</v>
      </c>
      <c r="U35" s="2">
        <v>68.0</v>
      </c>
      <c r="V35" s="2">
        <v>59.0</v>
      </c>
      <c r="W35" s="2">
        <v>59.0</v>
      </c>
      <c r="X35" s="2">
        <v>200.0</v>
      </c>
      <c r="Y35" s="2">
        <v>43.0</v>
      </c>
      <c r="Z35" s="2">
        <v>76.0</v>
      </c>
      <c r="AA35" s="2">
        <v>137.0</v>
      </c>
      <c r="AB35" s="2">
        <v>17.0</v>
      </c>
      <c r="AC35" s="2">
        <v>60.0</v>
      </c>
      <c r="AD35" s="2">
        <v>52.0</v>
      </c>
      <c r="AE35" s="2">
        <v>36.0</v>
      </c>
      <c r="AF35" s="2">
        <v>142.0</v>
      </c>
      <c r="AG35" s="2">
        <v>27.0</v>
      </c>
      <c r="AH35" s="2">
        <v>52.0</v>
      </c>
      <c r="AL35" s="2" t="s">
        <v>117</v>
      </c>
    </row>
    <row r="36" ht="15.75" hidden="1" customHeight="1">
      <c r="A36" s="1">
        <v>34.0</v>
      </c>
      <c r="B36" s="2" t="s">
        <v>118</v>
      </c>
      <c r="C36" s="2">
        <v>223.0</v>
      </c>
      <c r="D36" s="2">
        <v>58.0</v>
      </c>
      <c r="E36" s="2">
        <v>75.0</v>
      </c>
      <c r="F36" s="2">
        <v>82.0</v>
      </c>
      <c r="G36" s="2">
        <v>84.0</v>
      </c>
      <c r="H36" s="2">
        <v>264.0</v>
      </c>
      <c r="I36" s="2">
        <v>60.0</v>
      </c>
      <c r="J36" s="2">
        <v>112.0</v>
      </c>
      <c r="K36" s="2">
        <v>459.0</v>
      </c>
      <c r="L36" s="2">
        <v>116.0</v>
      </c>
      <c r="M36" s="2">
        <v>230.0</v>
      </c>
      <c r="N36" s="2">
        <v>182.0</v>
      </c>
      <c r="O36" s="2">
        <v>166.0</v>
      </c>
      <c r="P36" s="2">
        <v>389.0</v>
      </c>
      <c r="Q36" s="2">
        <v>185.0</v>
      </c>
      <c r="R36" s="2">
        <v>258.0</v>
      </c>
      <c r="S36" s="2">
        <v>529.0</v>
      </c>
      <c r="T36" s="2">
        <v>165.0</v>
      </c>
      <c r="U36" s="2">
        <v>293.0</v>
      </c>
      <c r="V36" s="2">
        <v>272.0</v>
      </c>
      <c r="W36" s="2">
        <v>202.0</v>
      </c>
      <c r="X36" s="2">
        <v>560.0</v>
      </c>
      <c r="Y36" s="2">
        <v>227.0</v>
      </c>
      <c r="Z36" s="2">
        <v>349.0</v>
      </c>
      <c r="AA36" s="2">
        <v>537.0</v>
      </c>
      <c r="AB36" s="2">
        <v>152.0</v>
      </c>
      <c r="AC36" s="2">
        <v>305.0</v>
      </c>
      <c r="AD36" s="2">
        <v>281.0</v>
      </c>
      <c r="AE36" s="2">
        <v>194.0</v>
      </c>
      <c r="AF36" s="2">
        <v>603.0</v>
      </c>
      <c r="AG36" s="2">
        <v>223.0</v>
      </c>
      <c r="AH36" s="2">
        <v>363.0</v>
      </c>
      <c r="AL36" s="2" t="s">
        <v>119</v>
      </c>
    </row>
    <row r="37" ht="15.75" customHeight="1">
      <c r="A37" s="1">
        <v>35.0</v>
      </c>
      <c r="B37" s="2" t="s">
        <v>120</v>
      </c>
      <c r="C37" s="2">
        <v>58.0</v>
      </c>
      <c r="D37" s="2">
        <v>10.0</v>
      </c>
      <c r="E37" s="2">
        <v>5.0</v>
      </c>
      <c r="F37" s="2">
        <v>4.0</v>
      </c>
      <c r="G37" s="2">
        <v>27.0</v>
      </c>
      <c r="H37" s="2">
        <v>68.0</v>
      </c>
      <c r="I37" s="2">
        <v>0.0</v>
      </c>
      <c r="J37" s="2">
        <v>0.0</v>
      </c>
      <c r="K37" s="2">
        <v>608.0</v>
      </c>
      <c r="L37" s="2">
        <v>66.0</v>
      </c>
      <c r="M37" s="2">
        <v>214.0</v>
      </c>
      <c r="N37" s="2">
        <v>205.0</v>
      </c>
      <c r="O37" s="2">
        <v>134.0</v>
      </c>
      <c r="P37" s="2">
        <v>502.0</v>
      </c>
      <c r="Q37" s="2">
        <v>215.0</v>
      </c>
      <c r="R37" s="2">
        <v>334.0</v>
      </c>
      <c r="S37" s="2">
        <v>356.0</v>
      </c>
      <c r="T37" s="2">
        <v>39.0</v>
      </c>
      <c r="U37" s="2">
        <v>139.0</v>
      </c>
      <c r="V37" s="2">
        <v>126.0</v>
      </c>
      <c r="W37" s="2">
        <v>87.0</v>
      </c>
      <c r="X37" s="2">
        <v>320.0</v>
      </c>
      <c r="Y37" s="2">
        <v>109.0</v>
      </c>
      <c r="Z37" s="2">
        <v>213.0</v>
      </c>
      <c r="AA37" s="2">
        <v>365.0</v>
      </c>
      <c r="AB37" s="2">
        <v>38.0</v>
      </c>
      <c r="AC37" s="2">
        <v>150.0</v>
      </c>
      <c r="AD37" s="2">
        <v>134.0</v>
      </c>
      <c r="AE37" s="2">
        <v>89.0</v>
      </c>
      <c r="AF37" s="2">
        <v>327.0</v>
      </c>
      <c r="AG37" s="2">
        <v>113.0</v>
      </c>
      <c r="AH37" s="2">
        <v>222.0</v>
      </c>
      <c r="AI37" s="2" t="s">
        <v>59</v>
      </c>
      <c r="AJ37" s="2" t="s">
        <v>56</v>
      </c>
      <c r="AK37" s="2" t="s">
        <v>114</v>
      </c>
      <c r="AL37" s="2" t="s">
        <v>121</v>
      </c>
    </row>
    <row r="38" ht="15.75" customHeight="1">
      <c r="A38" s="1">
        <v>36.0</v>
      </c>
      <c r="B38" s="2" t="s">
        <v>122</v>
      </c>
      <c r="C38" s="2">
        <v>130.0</v>
      </c>
      <c r="D38" s="2">
        <v>23.0</v>
      </c>
      <c r="E38" s="2">
        <v>38.0</v>
      </c>
      <c r="F38" s="2">
        <v>50.0</v>
      </c>
      <c r="G38" s="2">
        <v>42.0</v>
      </c>
      <c r="H38" s="2">
        <v>219.0</v>
      </c>
      <c r="I38" s="2">
        <v>28.0</v>
      </c>
      <c r="J38" s="2">
        <v>66.0</v>
      </c>
      <c r="K38" s="2">
        <v>575.0</v>
      </c>
      <c r="L38" s="2">
        <v>69.0</v>
      </c>
      <c r="M38" s="2">
        <v>283.0</v>
      </c>
      <c r="N38" s="2">
        <v>238.0</v>
      </c>
      <c r="O38" s="2">
        <v>153.0</v>
      </c>
      <c r="P38" s="2">
        <v>549.0</v>
      </c>
      <c r="Q38" s="2">
        <v>183.0</v>
      </c>
      <c r="R38" s="2">
        <v>371.0</v>
      </c>
      <c r="S38" s="2">
        <v>722.0</v>
      </c>
      <c r="T38" s="2">
        <v>91.0</v>
      </c>
      <c r="U38" s="2">
        <v>376.0</v>
      </c>
      <c r="V38" s="2">
        <v>319.0</v>
      </c>
      <c r="W38" s="2">
        <v>206.0</v>
      </c>
      <c r="X38" s="2">
        <v>682.0</v>
      </c>
      <c r="Y38" s="2">
        <v>239.0</v>
      </c>
      <c r="Z38" s="2">
        <v>453.0</v>
      </c>
      <c r="AA38" s="2">
        <v>739.0</v>
      </c>
      <c r="AB38" s="2">
        <v>82.0</v>
      </c>
      <c r="AC38" s="2">
        <v>362.0</v>
      </c>
      <c r="AD38" s="2">
        <v>307.0</v>
      </c>
      <c r="AE38" s="2">
        <v>201.0</v>
      </c>
      <c r="AF38" s="2">
        <v>697.0</v>
      </c>
      <c r="AG38" s="2">
        <v>243.0</v>
      </c>
      <c r="AH38" s="2">
        <v>463.0</v>
      </c>
      <c r="AI38" s="2" t="s">
        <v>59</v>
      </c>
      <c r="AJ38" s="2" t="s">
        <v>56</v>
      </c>
      <c r="AK38" s="2" t="s">
        <v>42</v>
      </c>
      <c r="AL38" s="2" t="s">
        <v>123</v>
      </c>
    </row>
    <row r="39" ht="15.75" customHeight="1">
      <c r="A39" s="1">
        <v>37.0</v>
      </c>
      <c r="B39" s="2" t="s">
        <v>124</v>
      </c>
      <c r="C39" s="2">
        <v>322.0</v>
      </c>
      <c r="D39" s="2">
        <v>28.0</v>
      </c>
      <c r="E39" s="2">
        <v>99.0</v>
      </c>
      <c r="F39" s="2">
        <v>71.0</v>
      </c>
      <c r="G39" s="2">
        <v>47.0</v>
      </c>
      <c r="H39" s="2">
        <v>207.0</v>
      </c>
      <c r="I39" s="2">
        <v>15.0</v>
      </c>
      <c r="J39" s="2">
        <v>34.0</v>
      </c>
      <c r="K39" s="2">
        <v>281.0</v>
      </c>
      <c r="L39" s="2">
        <v>18.0</v>
      </c>
      <c r="M39" s="2">
        <v>60.0</v>
      </c>
      <c r="N39" s="2">
        <v>37.0</v>
      </c>
      <c r="O39" s="2">
        <v>49.0</v>
      </c>
      <c r="P39" s="2">
        <v>178.0</v>
      </c>
      <c r="Q39" s="2">
        <v>35.0</v>
      </c>
      <c r="R39" s="2">
        <v>51.0</v>
      </c>
      <c r="S39" s="2">
        <v>230.0</v>
      </c>
      <c r="T39" s="2">
        <v>12.0</v>
      </c>
      <c r="U39" s="2">
        <v>53.0</v>
      </c>
      <c r="V39" s="2">
        <v>16.0</v>
      </c>
      <c r="W39" s="2">
        <v>32.0</v>
      </c>
      <c r="X39" s="2">
        <v>87.0</v>
      </c>
      <c r="Y39" s="2">
        <v>23.0</v>
      </c>
      <c r="Z39" s="2">
        <v>40.0</v>
      </c>
      <c r="AA39" s="2">
        <v>235.0</v>
      </c>
      <c r="AB39" s="2">
        <v>13.0</v>
      </c>
      <c r="AC39" s="2">
        <v>77.0</v>
      </c>
      <c r="AD39" s="2">
        <v>24.0</v>
      </c>
      <c r="AE39" s="2">
        <v>32.0</v>
      </c>
      <c r="AF39" s="2">
        <v>87.0</v>
      </c>
      <c r="AG39" s="2">
        <v>24.0</v>
      </c>
      <c r="AH39" s="2">
        <v>41.0</v>
      </c>
      <c r="AI39" s="2" t="s">
        <v>73</v>
      </c>
      <c r="AJ39" s="2" t="s">
        <v>109</v>
      </c>
      <c r="AK39" s="2" t="s">
        <v>61</v>
      </c>
      <c r="AL39" s="2" t="s">
        <v>125</v>
      </c>
    </row>
    <row r="40" ht="15.75" hidden="1" customHeight="1">
      <c r="A40" s="1">
        <v>38.0</v>
      </c>
      <c r="B40" s="2" t="s">
        <v>126</v>
      </c>
      <c r="C40" s="2">
        <v>46.0</v>
      </c>
      <c r="D40" s="2">
        <v>25.0</v>
      </c>
      <c r="E40" s="2">
        <v>15.0</v>
      </c>
      <c r="F40" s="2">
        <v>18.0</v>
      </c>
      <c r="G40" s="2">
        <v>14.0</v>
      </c>
      <c r="H40" s="2">
        <v>26.0</v>
      </c>
      <c r="I40" s="2">
        <v>21.0</v>
      </c>
      <c r="J40" s="2">
        <v>10.0</v>
      </c>
      <c r="K40" s="2">
        <v>79.0</v>
      </c>
      <c r="L40" s="2">
        <v>33.0</v>
      </c>
      <c r="M40" s="2">
        <v>24.0</v>
      </c>
      <c r="N40" s="2">
        <v>23.0</v>
      </c>
      <c r="O40" s="2">
        <v>51.0</v>
      </c>
      <c r="P40" s="2">
        <v>124.0</v>
      </c>
      <c r="Q40" s="2">
        <v>29.0</v>
      </c>
      <c r="R40" s="2">
        <v>21.0</v>
      </c>
      <c r="S40" s="2">
        <v>52.0</v>
      </c>
      <c r="T40" s="2">
        <v>17.0</v>
      </c>
      <c r="U40" s="2">
        <v>19.0</v>
      </c>
      <c r="V40" s="2">
        <v>18.0</v>
      </c>
      <c r="W40" s="2">
        <v>24.0</v>
      </c>
      <c r="X40" s="2">
        <v>42.0</v>
      </c>
      <c r="Y40" s="2">
        <v>18.0</v>
      </c>
      <c r="Z40" s="2">
        <v>14.0</v>
      </c>
      <c r="AA40" s="2">
        <v>51.0</v>
      </c>
      <c r="AB40" s="2">
        <v>18.0</v>
      </c>
      <c r="AC40" s="2">
        <v>13.0</v>
      </c>
      <c r="AD40" s="2">
        <v>14.0</v>
      </c>
      <c r="AE40" s="2">
        <v>27.0</v>
      </c>
      <c r="AF40" s="2">
        <v>54.0</v>
      </c>
      <c r="AG40" s="2">
        <v>18.0</v>
      </c>
      <c r="AH40" s="2">
        <v>14.0</v>
      </c>
      <c r="AL40" s="2" t="s">
        <v>127</v>
      </c>
    </row>
    <row r="41" ht="15.75" hidden="1" customHeight="1">
      <c r="A41" s="1">
        <v>39.0</v>
      </c>
      <c r="B41" s="2" t="s">
        <v>128</v>
      </c>
      <c r="C41" s="2">
        <v>460.0</v>
      </c>
      <c r="D41" s="2">
        <v>33.0</v>
      </c>
      <c r="E41" s="2">
        <v>118.0</v>
      </c>
      <c r="F41" s="2">
        <v>86.0</v>
      </c>
      <c r="G41" s="2">
        <v>61.0</v>
      </c>
      <c r="H41" s="2">
        <v>300.0</v>
      </c>
      <c r="I41" s="2">
        <v>23.0</v>
      </c>
      <c r="J41" s="2">
        <v>52.0</v>
      </c>
      <c r="K41" s="2">
        <v>384.0</v>
      </c>
      <c r="L41" s="2">
        <v>22.0</v>
      </c>
      <c r="M41" s="2">
        <v>87.0</v>
      </c>
      <c r="N41" s="2">
        <v>51.0</v>
      </c>
      <c r="O41" s="2">
        <v>68.0</v>
      </c>
      <c r="P41" s="2">
        <v>231.0</v>
      </c>
      <c r="Q41" s="2">
        <v>65.0</v>
      </c>
      <c r="R41" s="2">
        <v>99.0</v>
      </c>
      <c r="S41" s="2">
        <v>233.0</v>
      </c>
      <c r="T41" s="2">
        <v>10.0</v>
      </c>
      <c r="U41" s="2">
        <v>38.0</v>
      </c>
      <c r="V41" s="2">
        <v>16.0</v>
      </c>
      <c r="W41" s="2">
        <v>36.0</v>
      </c>
      <c r="X41" s="2">
        <v>103.0</v>
      </c>
      <c r="Y41" s="2">
        <v>36.0</v>
      </c>
      <c r="Z41" s="2">
        <v>50.0</v>
      </c>
      <c r="AA41" s="2">
        <v>240.0</v>
      </c>
      <c r="AB41" s="2">
        <v>13.0</v>
      </c>
      <c r="AC41" s="2">
        <v>67.0</v>
      </c>
      <c r="AD41" s="2">
        <v>18.0</v>
      </c>
      <c r="AE41" s="2">
        <v>37.0</v>
      </c>
      <c r="AF41" s="2">
        <v>111.0</v>
      </c>
      <c r="AG41" s="2">
        <v>38.0</v>
      </c>
      <c r="AH41" s="2">
        <v>53.0</v>
      </c>
      <c r="AL41" s="2" t="s">
        <v>129</v>
      </c>
    </row>
    <row r="42" ht="15.75" hidden="1" customHeight="1">
      <c r="A42" s="1">
        <v>40.0</v>
      </c>
      <c r="B42" s="2" t="s">
        <v>130</v>
      </c>
      <c r="C42" s="2">
        <v>2006.0</v>
      </c>
      <c r="D42" s="2">
        <v>142.0</v>
      </c>
      <c r="E42" s="2">
        <v>156.0</v>
      </c>
      <c r="F42" s="2">
        <v>85.0</v>
      </c>
      <c r="G42" s="2">
        <v>225.0</v>
      </c>
      <c r="H42" s="2">
        <v>1570.0</v>
      </c>
      <c r="I42" s="2">
        <v>61.0</v>
      </c>
      <c r="J42" s="2">
        <v>96.0</v>
      </c>
      <c r="K42" s="2">
        <v>1349.0</v>
      </c>
      <c r="L42" s="2">
        <v>34.0</v>
      </c>
      <c r="M42" s="2">
        <v>162.0</v>
      </c>
      <c r="N42" s="2">
        <v>131.0</v>
      </c>
      <c r="O42" s="2">
        <v>116.0</v>
      </c>
      <c r="P42" s="2">
        <v>909.0</v>
      </c>
      <c r="Q42" s="2">
        <v>62.0</v>
      </c>
      <c r="R42" s="2">
        <v>152.0</v>
      </c>
      <c r="S42" s="2">
        <v>1041.0</v>
      </c>
      <c r="T42" s="2">
        <v>26.0</v>
      </c>
      <c r="U42" s="2">
        <v>103.0</v>
      </c>
      <c r="V42" s="2">
        <v>46.0</v>
      </c>
      <c r="W42" s="2">
        <v>32.0</v>
      </c>
      <c r="X42" s="2">
        <v>547.0</v>
      </c>
      <c r="Y42" s="2">
        <v>32.0</v>
      </c>
      <c r="Z42" s="2">
        <v>77.0</v>
      </c>
      <c r="AA42" s="2">
        <v>1088.0</v>
      </c>
      <c r="AB42" s="2">
        <v>27.0</v>
      </c>
      <c r="AC42" s="2">
        <v>103.0</v>
      </c>
      <c r="AD42" s="2">
        <v>46.0</v>
      </c>
      <c r="AE42" s="2">
        <v>56.0</v>
      </c>
      <c r="AF42" s="2">
        <v>569.0</v>
      </c>
      <c r="AG42" s="2">
        <v>36.0</v>
      </c>
      <c r="AH42" s="2">
        <v>85.0</v>
      </c>
      <c r="AL42" s="2" t="s">
        <v>131</v>
      </c>
    </row>
    <row r="43" ht="15.75" customHeight="1">
      <c r="A43" s="1">
        <v>41.0</v>
      </c>
      <c r="B43" s="2" t="s">
        <v>132</v>
      </c>
      <c r="C43" s="2">
        <v>68.0</v>
      </c>
      <c r="D43" s="2">
        <v>36.0</v>
      </c>
      <c r="E43" s="2">
        <v>12.0</v>
      </c>
      <c r="F43" s="2">
        <v>17.0</v>
      </c>
      <c r="G43" s="2">
        <v>17.0</v>
      </c>
      <c r="H43" s="2">
        <v>49.0</v>
      </c>
      <c r="I43" s="2">
        <v>13.0</v>
      </c>
      <c r="J43" s="2">
        <v>17.0</v>
      </c>
      <c r="K43" s="2">
        <v>145.0</v>
      </c>
      <c r="L43" s="2">
        <v>71.0</v>
      </c>
      <c r="M43" s="2">
        <v>28.0</v>
      </c>
      <c r="N43" s="2">
        <v>27.0</v>
      </c>
      <c r="O43" s="2">
        <v>67.0</v>
      </c>
      <c r="P43" s="2">
        <v>213.0</v>
      </c>
      <c r="Q43" s="2">
        <v>27.0</v>
      </c>
      <c r="R43" s="2">
        <v>34.0</v>
      </c>
      <c r="S43" s="2">
        <v>38.0</v>
      </c>
      <c r="T43" s="2">
        <v>20.0</v>
      </c>
      <c r="U43" s="2">
        <v>12.0</v>
      </c>
      <c r="V43" s="2">
        <v>10.0</v>
      </c>
      <c r="W43" s="2">
        <v>19.0</v>
      </c>
      <c r="X43" s="2">
        <v>25.0</v>
      </c>
      <c r="Y43" s="2">
        <v>10.0</v>
      </c>
      <c r="Z43" s="2">
        <v>16.0</v>
      </c>
      <c r="AA43" s="2">
        <v>40.0</v>
      </c>
      <c r="AB43" s="2">
        <v>22.0</v>
      </c>
      <c r="AC43" s="2">
        <v>13.0</v>
      </c>
      <c r="AD43" s="2">
        <v>13.0</v>
      </c>
      <c r="AE43" s="2">
        <v>20.0</v>
      </c>
      <c r="AF43" s="2">
        <v>27.0</v>
      </c>
      <c r="AG43" s="2">
        <v>10.0</v>
      </c>
      <c r="AH43" s="2">
        <v>16.0</v>
      </c>
      <c r="AI43" s="2" t="s">
        <v>59</v>
      </c>
      <c r="AJ43" s="2" t="s">
        <v>60</v>
      </c>
      <c r="AK43" s="2" t="s">
        <v>61</v>
      </c>
      <c r="AL43" s="2" t="s">
        <v>133</v>
      </c>
    </row>
    <row r="44" ht="15.75" customHeight="1">
      <c r="A44" s="1">
        <v>42.0</v>
      </c>
      <c r="B44" s="2" t="s">
        <v>134</v>
      </c>
      <c r="C44" s="2">
        <v>246.0</v>
      </c>
      <c r="D44" s="2">
        <v>51.0</v>
      </c>
      <c r="E44" s="2">
        <v>91.0</v>
      </c>
      <c r="F44" s="2">
        <v>91.0</v>
      </c>
      <c r="G44" s="2">
        <v>100.0</v>
      </c>
      <c r="H44" s="2">
        <v>303.0</v>
      </c>
      <c r="I44" s="2">
        <v>59.0</v>
      </c>
      <c r="J44" s="2">
        <v>113.0</v>
      </c>
      <c r="K44" s="2">
        <v>657.0</v>
      </c>
      <c r="L44" s="2">
        <v>164.0</v>
      </c>
      <c r="M44" s="2">
        <v>452.0</v>
      </c>
      <c r="N44" s="2">
        <v>385.0</v>
      </c>
      <c r="O44" s="2">
        <v>263.0</v>
      </c>
      <c r="P44" s="2">
        <v>675.0</v>
      </c>
      <c r="Q44" s="2">
        <v>289.0</v>
      </c>
      <c r="R44" s="2">
        <v>423.0</v>
      </c>
      <c r="S44" s="2">
        <v>955.0</v>
      </c>
      <c r="T44" s="2">
        <v>265.0</v>
      </c>
      <c r="U44" s="2">
        <v>639.0</v>
      </c>
      <c r="V44" s="2">
        <v>606.0</v>
      </c>
      <c r="W44" s="2">
        <v>415.0</v>
      </c>
      <c r="X44" s="2">
        <v>1010.0</v>
      </c>
      <c r="Y44" s="2">
        <v>422.0</v>
      </c>
      <c r="Z44" s="2">
        <v>629.0</v>
      </c>
      <c r="AA44" s="2">
        <v>980.0</v>
      </c>
      <c r="AB44" s="2">
        <v>254.0</v>
      </c>
      <c r="AC44" s="2">
        <v>631.0</v>
      </c>
      <c r="AD44" s="2">
        <v>603.0</v>
      </c>
      <c r="AE44" s="2">
        <v>404.0</v>
      </c>
      <c r="AF44" s="2">
        <v>1023.0</v>
      </c>
      <c r="AG44" s="2">
        <v>421.0</v>
      </c>
      <c r="AH44" s="2">
        <v>638.0</v>
      </c>
      <c r="AI44" s="2" t="s">
        <v>40</v>
      </c>
      <c r="AJ44" s="2" t="s">
        <v>41</v>
      </c>
      <c r="AK44" s="2" t="s">
        <v>53</v>
      </c>
      <c r="AL44" s="2" t="s">
        <v>135</v>
      </c>
    </row>
    <row r="45" ht="15.75" hidden="1" customHeight="1">
      <c r="A45" s="1">
        <v>43.0</v>
      </c>
      <c r="B45" s="2" t="s">
        <v>136</v>
      </c>
      <c r="C45" s="2">
        <v>64.0</v>
      </c>
      <c r="D45" s="2">
        <v>58.0</v>
      </c>
      <c r="E45" s="2">
        <v>27.0</v>
      </c>
      <c r="F45" s="2">
        <v>57.0</v>
      </c>
      <c r="G45" s="2">
        <v>28.0</v>
      </c>
      <c r="H45" s="2">
        <v>102.0</v>
      </c>
      <c r="I45" s="2">
        <v>19.0</v>
      </c>
      <c r="J45" s="2">
        <v>53.0</v>
      </c>
      <c r="K45" s="2">
        <v>119.0</v>
      </c>
      <c r="L45" s="2">
        <v>104.0</v>
      </c>
      <c r="M45" s="2">
        <v>80.0</v>
      </c>
      <c r="N45" s="2">
        <v>120.0</v>
      </c>
      <c r="O45" s="2">
        <v>98.0</v>
      </c>
      <c r="P45" s="2">
        <v>197.0</v>
      </c>
      <c r="Q45" s="2">
        <v>72.0</v>
      </c>
      <c r="R45" s="2">
        <v>113.0</v>
      </c>
      <c r="S45" s="2">
        <v>202.0</v>
      </c>
      <c r="T45" s="2">
        <v>123.0</v>
      </c>
      <c r="U45" s="2">
        <v>149.0</v>
      </c>
      <c r="V45" s="2">
        <v>162.0</v>
      </c>
      <c r="W45" s="2">
        <v>157.0</v>
      </c>
      <c r="X45" s="2">
        <v>330.0</v>
      </c>
      <c r="Y45" s="2">
        <v>103.0</v>
      </c>
      <c r="Z45" s="2">
        <v>177.0</v>
      </c>
      <c r="AA45" s="2">
        <v>206.0</v>
      </c>
      <c r="AB45" s="2">
        <v>119.0</v>
      </c>
      <c r="AC45" s="2">
        <v>148.0</v>
      </c>
      <c r="AD45" s="2">
        <v>162.0</v>
      </c>
      <c r="AE45" s="2">
        <v>153.0</v>
      </c>
      <c r="AF45" s="2">
        <v>335.0</v>
      </c>
      <c r="AG45" s="2">
        <v>103.0</v>
      </c>
      <c r="AH45" s="2">
        <v>181.0</v>
      </c>
      <c r="AL45" s="2" t="s">
        <v>137</v>
      </c>
    </row>
    <row r="46" ht="15.75" hidden="1" customHeight="1">
      <c r="A46" s="1">
        <v>44.0</v>
      </c>
      <c r="B46" s="2" t="s">
        <v>138</v>
      </c>
      <c r="C46" s="2">
        <v>29.0</v>
      </c>
      <c r="D46" s="2">
        <v>7.0</v>
      </c>
      <c r="E46" s="2">
        <v>7.0</v>
      </c>
      <c r="F46" s="2">
        <v>8.0</v>
      </c>
      <c r="G46" s="2">
        <v>16.0</v>
      </c>
      <c r="H46" s="2">
        <v>30.0</v>
      </c>
      <c r="I46" s="2">
        <v>7.0</v>
      </c>
      <c r="J46" s="2">
        <v>2.0</v>
      </c>
      <c r="K46" s="2">
        <v>66.0</v>
      </c>
      <c r="L46" s="2">
        <v>11.0</v>
      </c>
      <c r="M46" s="2">
        <v>27.0</v>
      </c>
      <c r="N46" s="2">
        <v>22.0</v>
      </c>
      <c r="O46" s="2">
        <v>21.0</v>
      </c>
      <c r="P46" s="2">
        <v>63.0</v>
      </c>
      <c r="Q46" s="2">
        <v>33.0</v>
      </c>
      <c r="R46" s="2">
        <v>34.0</v>
      </c>
      <c r="S46" s="2">
        <v>33.0</v>
      </c>
      <c r="T46" s="2">
        <v>5.0</v>
      </c>
      <c r="U46" s="2">
        <v>12.0</v>
      </c>
      <c r="V46" s="2">
        <v>7.0</v>
      </c>
      <c r="W46" s="2">
        <v>9.0</v>
      </c>
      <c r="X46" s="2">
        <v>22.0</v>
      </c>
      <c r="Y46" s="2">
        <v>19.0</v>
      </c>
      <c r="Z46" s="2">
        <v>14.0</v>
      </c>
      <c r="AA46" s="2">
        <v>35.0</v>
      </c>
      <c r="AB46" s="2">
        <v>5.0</v>
      </c>
      <c r="AC46" s="2">
        <v>12.0</v>
      </c>
      <c r="AD46" s="2">
        <v>8.0</v>
      </c>
      <c r="AE46" s="2">
        <v>10.0</v>
      </c>
      <c r="AF46" s="2">
        <v>23.0</v>
      </c>
      <c r="AG46" s="2">
        <v>20.0</v>
      </c>
      <c r="AH46" s="2">
        <v>14.0</v>
      </c>
      <c r="AL46" s="2" t="s">
        <v>139</v>
      </c>
    </row>
    <row r="47" ht="15.75" hidden="1" customHeight="1">
      <c r="A47" s="1">
        <v>45.0</v>
      </c>
      <c r="B47" s="2" t="s">
        <v>140</v>
      </c>
      <c r="C47" s="2">
        <v>35.0</v>
      </c>
      <c r="D47" s="2">
        <v>8.0</v>
      </c>
      <c r="E47" s="2">
        <v>10.0</v>
      </c>
      <c r="F47" s="2">
        <v>13.0</v>
      </c>
      <c r="G47" s="2">
        <v>17.0</v>
      </c>
      <c r="H47" s="2">
        <v>58.0</v>
      </c>
      <c r="I47" s="2">
        <v>5.0</v>
      </c>
      <c r="J47" s="2">
        <v>9.0</v>
      </c>
      <c r="K47" s="2">
        <v>129.0</v>
      </c>
      <c r="L47" s="2">
        <v>45.0</v>
      </c>
      <c r="M47" s="2">
        <v>38.0</v>
      </c>
      <c r="N47" s="2">
        <v>44.0</v>
      </c>
      <c r="O47" s="2">
        <v>52.0</v>
      </c>
      <c r="P47" s="2">
        <v>133.0</v>
      </c>
      <c r="Q47" s="2">
        <v>30.0</v>
      </c>
      <c r="R47" s="2">
        <v>59.0</v>
      </c>
      <c r="S47" s="2">
        <v>241.0</v>
      </c>
      <c r="T47" s="2">
        <v>77.0</v>
      </c>
      <c r="U47" s="2">
        <v>103.0</v>
      </c>
      <c r="V47" s="2">
        <v>121.0</v>
      </c>
      <c r="W47" s="2">
        <v>133.0</v>
      </c>
      <c r="X47" s="2">
        <v>475.0</v>
      </c>
      <c r="Y47" s="2">
        <v>90.0</v>
      </c>
      <c r="Z47" s="2">
        <v>185.0</v>
      </c>
      <c r="AA47" s="2">
        <v>168.0</v>
      </c>
      <c r="AB47" s="2">
        <v>38.0</v>
      </c>
      <c r="AC47" s="2">
        <v>59.0</v>
      </c>
      <c r="AD47" s="2">
        <v>71.0</v>
      </c>
      <c r="AE47" s="2">
        <v>79.0</v>
      </c>
      <c r="AF47" s="2">
        <v>308.0</v>
      </c>
      <c r="AG47" s="2">
        <v>52.0</v>
      </c>
      <c r="AH47" s="2">
        <v>113.0</v>
      </c>
      <c r="AL47" s="2" t="s">
        <v>141</v>
      </c>
    </row>
    <row r="48" ht="15.75" customHeight="1">
      <c r="A48" s="1">
        <v>46.0</v>
      </c>
      <c r="B48" s="2" t="s">
        <v>142</v>
      </c>
      <c r="C48" s="2">
        <v>292.0</v>
      </c>
      <c r="D48" s="2">
        <v>32.0</v>
      </c>
      <c r="E48" s="2">
        <v>82.0</v>
      </c>
      <c r="F48" s="2">
        <v>76.0</v>
      </c>
      <c r="G48" s="2">
        <v>56.0</v>
      </c>
      <c r="H48" s="2">
        <v>290.0</v>
      </c>
      <c r="I48" s="2">
        <v>46.0</v>
      </c>
      <c r="J48" s="2">
        <v>108.0</v>
      </c>
      <c r="K48" s="2">
        <v>441.0</v>
      </c>
      <c r="L48" s="2">
        <v>36.0</v>
      </c>
      <c r="M48" s="2">
        <v>210.0</v>
      </c>
      <c r="N48" s="2">
        <v>126.0</v>
      </c>
      <c r="O48" s="2">
        <v>84.0</v>
      </c>
      <c r="P48" s="2">
        <v>248.0</v>
      </c>
      <c r="Q48" s="2">
        <v>125.0</v>
      </c>
      <c r="R48" s="2">
        <v>147.0</v>
      </c>
      <c r="S48" s="2">
        <v>664.0</v>
      </c>
      <c r="T48" s="2">
        <v>88.0</v>
      </c>
      <c r="U48" s="2">
        <v>384.0</v>
      </c>
      <c r="V48" s="2">
        <v>346.0</v>
      </c>
      <c r="W48" s="2">
        <v>134.0</v>
      </c>
      <c r="X48" s="2">
        <v>592.0</v>
      </c>
      <c r="Y48" s="2">
        <v>180.0</v>
      </c>
      <c r="Z48" s="2">
        <v>321.0</v>
      </c>
      <c r="AA48" s="2">
        <v>515.0</v>
      </c>
      <c r="AB48" s="2">
        <v>50.0</v>
      </c>
      <c r="AC48" s="2">
        <v>152.0</v>
      </c>
      <c r="AD48" s="2">
        <v>133.0</v>
      </c>
      <c r="AE48" s="2">
        <v>90.0</v>
      </c>
      <c r="AF48" s="2">
        <v>410.0</v>
      </c>
      <c r="AG48" s="2">
        <v>127.0</v>
      </c>
      <c r="AH48" s="2">
        <v>224.0</v>
      </c>
      <c r="AI48" s="2" t="s">
        <v>59</v>
      </c>
      <c r="AJ48" s="2" t="s">
        <v>56</v>
      </c>
      <c r="AK48" s="2" t="s">
        <v>114</v>
      </c>
      <c r="AL48" s="2" t="s">
        <v>143</v>
      </c>
    </row>
    <row r="49" ht="15.75" hidden="1" customHeight="1">
      <c r="A49" s="1">
        <v>47.0</v>
      </c>
      <c r="B49" s="2" t="s">
        <v>144</v>
      </c>
      <c r="C49" s="2">
        <v>179.0</v>
      </c>
      <c r="D49" s="2">
        <v>22.0</v>
      </c>
      <c r="E49" s="2">
        <v>10.0</v>
      </c>
      <c r="F49" s="2">
        <v>14.0</v>
      </c>
      <c r="G49" s="2">
        <v>27.0</v>
      </c>
      <c r="H49" s="2">
        <v>173.0</v>
      </c>
      <c r="I49" s="2">
        <v>21.0</v>
      </c>
      <c r="J49" s="2">
        <v>44.0</v>
      </c>
      <c r="K49" s="2">
        <v>501.0</v>
      </c>
      <c r="L49" s="2">
        <v>39.0</v>
      </c>
      <c r="M49" s="2">
        <v>108.0</v>
      </c>
      <c r="N49" s="2">
        <v>83.0</v>
      </c>
      <c r="O49" s="2">
        <v>59.0</v>
      </c>
      <c r="P49" s="2">
        <v>307.0</v>
      </c>
      <c r="Q49" s="2">
        <v>67.0</v>
      </c>
      <c r="R49" s="2">
        <v>121.0</v>
      </c>
      <c r="S49" s="2">
        <v>697.0</v>
      </c>
      <c r="T49" s="2">
        <v>71.0</v>
      </c>
      <c r="U49" s="2">
        <v>171.0</v>
      </c>
      <c r="V49" s="2">
        <v>146.0</v>
      </c>
      <c r="W49" s="2">
        <v>102.0</v>
      </c>
      <c r="X49" s="2">
        <v>484.0</v>
      </c>
      <c r="Y49" s="2">
        <v>67.0</v>
      </c>
      <c r="Z49" s="2">
        <v>121.0</v>
      </c>
      <c r="AA49" s="2">
        <v>527.0</v>
      </c>
      <c r="AB49" s="2">
        <v>49.0</v>
      </c>
      <c r="AC49" s="2">
        <v>112.0</v>
      </c>
      <c r="AD49" s="2">
        <v>99.0</v>
      </c>
      <c r="AE49" s="2">
        <v>71.0</v>
      </c>
      <c r="AF49" s="2">
        <v>390.0</v>
      </c>
      <c r="AG49" s="2">
        <v>55.0</v>
      </c>
      <c r="AH49" s="2">
        <v>107.0</v>
      </c>
      <c r="AL49" s="2" t="s">
        <v>145</v>
      </c>
    </row>
    <row r="50" ht="15.75" hidden="1" customHeight="1">
      <c r="A50" s="1">
        <v>48.0</v>
      </c>
      <c r="B50" s="2" t="s">
        <v>146</v>
      </c>
      <c r="C50" s="2">
        <v>1339.0</v>
      </c>
      <c r="D50" s="2">
        <v>61.0</v>
      </c>
      <c r="E50" s="2">
        <v>81.0</v>
      </c>
      <c r="F50" s="2">
        <v>54.0</v>
      </c>
      <c r="G50" s="2">
        <v>110.0</v>
      </c>
      <c r="H50" s="2">
        <v>754.0</v>
      </c>
      <c r="I50" s="2">
        <v>31.0</v>
      </c>
      <c r="J50" s="2">
        <v>52.0</v>
      </c>
      <c r="K50" s="2">
        <v>844.0</v>
      </c>
      <c r="L50" s="2">
        <v>28.0</v>
      </c>
      <c r="M50" s="2">
        <v>70.0</v>
      </c>
      <c r="N50" s="2">
        <v>62.0</v>
      </c>
      <c r="O50" s="2">
        <v>72.0</v>
      </c>
      <c r="P50" s="2">
        <v>641.0</v>
      </c>
      <c r="Q50" s="2">
        <v>32.0</v>
      </c>
      <c r="R50" s="2">
        <v>73.0</v>
      </c>
      <c r="S50" s="2">
        <v>722.0</v>
      </c>
      <c r="T50" s="2">
        <v>21.0</v>
      </c>
      <c r="U50" s="2">
        <v>55.0</v>
      </c>
      <c r="V50" s="2">
        <v>23.0</v>
      </c>
      <c r="W50" s="2">
        <v>20.0</v>
      </c>
      <c r="X50" s="2">
        <v>356.0</v>
      </c>
      <c r="Y50" s="2">
        <v>20.0</v>
      </c>
      <c r="Z50" s="2">
        <v>46.0</v>
      </c>
      <c r="AA50" s="2">
        <v>754.0</v>
      </c>
      <c r="AB50" s="2">
        <v>21.0</v>
      </c>
      <c r="AC50" s="2">
        <v>59.0</v>
      </c>
      <c r="AD50" s="2">
        <v>23.0</v>
      </c>
      <c r="AE50" s="2">
        <v>36.0</v>
      </c>
      <c r="AF50" s="2">
        <v>367.0</v>
      </c>
      <c r="AG50" s="2">
        <v>24.0</v>
      </c>
      <c r="AH50" s="2">
        <v>53.0</v>
      </c>
      <c r="AL50" s="2" t="s">
        <v>147</v>
      </c>
    </row>
    <row r="51" ht="15.75" customHeight="1">
      <c r="A51" s="1">
        <v>49.0</v>
      </c>
      <c r="B51" s="2" t="s">
        <v>148</v>
      </c>
      <c r="C51" s="2">
        <v>313.0</v>
      </c>
      <c r="D51" s="2">
        <v>413.0</v>
      </c>
      <c r="E51" s="2">
        <v>210.0</v>
      </c>
      <c r="F51" s="2">
        <v>221.0</v>
      </c>
      <c r="G51" s="2">
        <v>546.0</v>
      </c>
      <c r="H51" s="2">
        <v>328.0</v>
      </c>
      <c r="I51" s="2">
        <v>178.0</v>
      </c>
      <c r="J51" s="2">
        <v>272.0</v>
      </c>
      <c r="K51" s="2">
        <v>1139.0</v>
      </c>
      <c r="L51" s="2">
        <v>607.0</v>
      </c>
      <c r="M51" s="2">
        <v>533.0</v>
      </c>
      <c r="N51" s="2">
        <v>654.0</v>
      </c>
      <c r="O51" s="2">
        <v>564.0</v>
      </c>
      <c r="P51" s="2">
        <v>1426.0</v>
      </c>
      <c r="Q51" s="2">
        <v>511.0</v>
      </c>
      <c r="R51" s="2">
        <v>994.0</v>
      </c>
      <c r="S51" s="2">
        <v>1343.0</v>
      </c>
      <c r="T51" s="2">
        <v>547.0</v>
      </c>
      <c r="U51" s="2">
        <v>579.0</v>
      </c>
      <c r="V51" s="2">
        <v>643.0</v>
      </c>
      <c r="W51" s="2">
        <v>551.0</v>
      </c>
      <c r="X51" s="2">
        <v>1260.0</v>
      </c>
      <c r="Y51" s="2">
        <v>585.0</v>
      </c>
      <c r="Z51" s="2">
        <v>1045.0</v>
      </c>
      <c r="AA51" s="2">
        <v>1282.0</v>
      </c>
      <c r="AB51" s="2">
        <v>469.0</v>
      </c>
      <c r="AC51" s="2">
        <v>694.0</v>
      </c>
      <c r="AD51" s="2">
        <v>752.0</v>
      </c>
      <c r="AE51" s="2">
        <v>492.0</v>
      </c>
      <c r="AF51" s="2">
        <v>1263.0</v>
      </c>
      <c r="AG51" s="2">
        <v>582.0</v>
      </c>
      <c r="AH51" s="2">
        <v>1125.0</v>
      </c>
      <c r="AI51" s="2" t="s">
        <v>40</v>
      </c>
      <c r="AJ51" s="2" t="s">
        <v>41</v>
      </c>
      <c r="AK51" s="2" t="s">
        <v>42</v>
      </c>
      <c r="AL51" s="2" t="s">
        <v>149</v>
      </c>
    </row>
    <row r="52" ht="15.75" customHeight="1">
      <c r="A52" s="1">
        <v>50.0</v>
      </c>
      <c r="B52" s="2" t="s">
        <v>150</v>
      </c>
      <c r="C52" s="2">
        <v>50.0</v>
      </c>
      <c r="D52" s="2">
        <v>40.0</v>
      </c>
      <c r="E52" s="2">
        <v>16.0</v>
      </c>
      <c r="F52" s="2">
        <v>26.0</v>
      </c>
      <c r="G52" s="2">
        <v>66.0</v>
      </c>
      <c r="H52" s="2">
        <v>91.0</v>
      </c>
      <c r="I52" s="2">
        <v>27.0</v>
      </c>
      <c r="J52" s="2">
        <v>43.0</v>
      </c>
      <c r="K52" s="2">
        <v>550.0</v>
      </c>
      <c r="L52" s="2">
        <v>110.0</v>
      </c>
      <c r="M52" s="2">
        <v>196.0</v>
      </c>
      <c r="N52" s="2">
        <v>229.0</v>
      </c>
      <c r="O52" s="2">
        <v>173.0</v>
      </c>
      <c r="P52" s="2">
        <v>332.0</v>
      </c>
      <c r="Q52" s="2">
        <v>189.0</v>
      </c>
      <c r="R52" s="2">
        <v>230.0</v>
      </c>
      <c r="S52" s="2">
        <v>747.0</v>
      </c>
      <c r="T52" s="2">
        <v>178.0</v>
      </c>
      <c r="U52" s="2">
        <v>293.0</v>
      </c>
      <c r="V52" s="2">
        <v>315.0</v>
      </c>
      <c r="W52" s="2">
        <v>277.0</v>
      </c>
      <c r="X52" s="2">
        <v>564.0</v>
      </c>
      <c r="Y52" s="2">
        <v>307.0</v>
      </c>
      <c r="Z52" s="2">
        <v>377.0</v>
      </c>
      <c r="AA52" s="2">
        <v>764.0</v>
      </c>
      <c r="AB52" s="2">
        <v>158.0</v>
      </c>
      <c r="AC52" s="2">
        <v>293.0</v>
      </c>
      <c r="AD52" s="2">
        <v>315.0</v>
      </c>
      <c r="AE52" s="2">
        <v>263.0</v>
      </c>
      <c r="AF52" s="2">
        <v>569.0</v>
      </c>
      <c r="AG52" s="2">
        <v>308.0</v>
      </c>
      <c r="AH52" s="2">
        <v>385.0</v>
      </c>
      <c r="AI52" s="2" t="s">
        <v>59</v>
      </c>
      <c r="AJ52" s="2" t="s">
        <v>56</v>
      </c>
      <c r="AK52" s="2" t="s">
        <v>114</v>
      </c>
      <c r="AL52" s="2" t="s">
        <v>151</v>
      </c>
    </row>
    <row r="53" ht="15.75" customHeight="1">
      <c r="A53" s="1">
        <v>51.0</v>
      </c>
      <c r="B53" s="2" t="s">
        <v>152</v>
      </c>
      <c r="C53" s="2">
        <v>151.0</v>
      </c>
      <c r="D53" s="2">
        <v>15.0</v>
      </c>
      <c r="E53" s="2">
        <v>29.0</v>
      </c>
      <c r="F53" s="2">
        <v>24.0</v>
      </c>
      <c r="G53" s="2">
        <v>32.0</v>
      </c>
      <c r="H53" s="2">
        <v>172.0</v>
      </c>
      <c r="I53" s="2">
        <v>23.0</v>
      </c>
      <c r="J53" s="2">
        <v>54.0</v>
      </c>
      <c r="K53" s="2">
        <v>230.0</v>
      </c>
      <c r="L53" s="2">
        <v>23.0</v>
      </c>
      <c r="M53" s="2">
        <v>62.0</v>
      </c>
      <c r="N53" s="2">
        <v>48.0</v>
      </c>
      <c r="O53" s="2">
        <v>52.0</v>
      </c>
      <c r="P53" s="2">
        <v>224.0</v>
      </c>
      <c r="Q53" s="2">
        <v>52.0</v>
      </c>
      <c r="R53" s="2">
        <v>104.0</v>
      </c>
      <c r="S53" s="2">
        <v>418.0</v>
      </c>
      <c r="T53" s="2">
        <v>56.0</v>
      </c>
      <c r="U53" s="2">
        <v>175.0</v>
      </c>
      <c r="V53" s="2">
        <v>158.0</v>
      </c>
      <c r="W53" s="2">
        <v>99.0</v>
      </c>
      <c r="X53" s="2">
        <v>451.0</v>
      </c>
      <c r="Y53" s="2">
        <v>121.0</v>
      </c>
      <c r="Z53" s="2">
        <v>265.0</v>
      </c>
      <c r="AA53" s="2">
        <v>325.0</v>
      </c>
      <c r="AB53" s="2">
        <v>31.0</v>
      </c>
      <c r="AC53" s="2">
        <v>96.0</v>
      </c>
      <c r="AD53" s="2">
        <v>85.0</v>
      </c>
      <c r="AE53" s="2">
        <v>66.0</v>
      </c>
      <c r="AF53" s="2">
        <v>320.0</v>
      </c>
      <c r="AG53" s="2">
        <v>79.0</v>
      </c>
      <c r="AH53" s="2">
        <v>170.0</v>
      </c>
      <c r="AI53" s="2" t="s">
        <v>59</v>
      </c>
      <c r="AJ53" s="2" t="s">
        <v>56</v>
      </c>
      <c r="AK53" s="2" t="s">
        <v>114</v>
      </c>
      <c r="AL53" s="2" t="s">
        <v>153</v>
      </c>
    </row>
    <row r="54" ht="15.75" hidden="1" customHeight="1">
      <c r="A54" s="1">
        <v>52.0</v>
      </c>
      <c r="B54" s="2" t="s">
        <v>154</v>
      </c>
      <c r="C54" s="2">
        <v>272.0</v>
      </c>
      <c r="D54" s="2">
        <v>19.0</v>
      </c>
      <c r="E54" s="2">
        <v>26.0</v>
      </c>
      <c r="F54" s="2">
        <v>15.0</v>
      </c>
      <c r="G54" s="2">
        <v>41.0</v>
      </c>
      <c r="H54" s="2">
        <v>296.0</v>
      </c>
      <c r="I54" s="2">
        <v>13.0</v>
      </c>
      <c r="J54" s="2">
        <v>21.0</v>
      </c>
      <c r="K54" s="2">
        <v>224.0</v>
      </c>
      <c r="L54" s="2">
        <v>19.0</v>
      </c>
      <c r="M54" s="2">
        <v>22.0</v>
      </c>
      <c r="N54" s="2">
        <v>16.0</v>
      </c>
      <c r="O54" s="2">
        <v>45.0</v>
      </c>
      <c r="P54" s="2">
        <v>168.0</v>
      </c>
      <c r="Q54" s="2">
        <v>31.0</v>
      </c>
      <c r="R54" s="2">
        <v>52.0</v>
      </c>
      <c r="S54" s="2">
        <v>89.0</v>
      </c>
      <c r="T54" s="2">
        <v>10.0</v>
      </c>
      <c r="U54" s="2">
        <v>14.0</v>
      </c>
      <c r="V54" s="2">
        <v>8.0</v>
      </c>
      <c r="W54" s="2">
        <v>22.0</v>
      </c>
      <c r="X54" s="2">
        <v>69.0</v>
      </c>
      <c r="Y54" s="2">
        <v>17.0</v>
      </c>
      <c r="Z54" s="2">
        <v>21.0</v>
      </c>
      <c r="AA54" s="2">
        <v>80.0</v>
      </c>
      <c r="AB54" s="2">
        <v>11.0</v>
      </c>
      <c r="AC54" s="2">
        <v>15.0</v>
      </c>
      <c r="AD54" s="2">
        <v>9.0</v>
      </c>
      <c r="AE54" s="2">
        <v>20.0</v>
      </c>
      <c r="AF54" s="2">
        <v>59.0</v>
      </c>
      <c r="AG54" s="2">
        <v>15.0</v>
      </c>
      <c r="AH54" s="2">
        <v>19.0</v>
      </c>
      <c r="AL54" s="2" t="s">
        <v>155</v>
      </c>
    </row>
    <row r="55" ht="15.75" customHeight="1">
      <c r="A55" s="1">
        <v>53.0</v>
      </c>
      <c r="B55" s="2" t="s">
        <v>156</v>
      </c>
      <c r="C55" s="2">
        <v>896.0</v>
      </c>
      <c r="D55" s="2">
        <v>80.0</v>
      </c>
      <c r="E55" s="2">
        <v>119.0</v>
      </c>
      <c r="F55" s="2">
        <v>88.0</v>
      </c>
      <c r="G55" s="2">
        <v>185.0</v>
      </c>
      <c r="H55" s="2">
        <v>852.0</v>
      </c>
      <c r="I55" s="2">
        <v>32.0</v>
      </c>
      <c r="J55" s="2">
        <v>31.0</v>
      </c>
      <c r="K55" s="2">
        <v>925.0</v>
      </c>
      <c r="L55" s="2">
        <v>82.0</v>
      </c>
      <c r="M55" s="2">
        <v>171.0</v>
      </c>
      <c r="N55" s="2">
        <v>118.0</v>
      </c>
      <c r="O55" s="2">
        <v>210.0</v>
      </c>
      <c r="P55" s="2">
        <v>1092.0</v>
      </c>
      <c r="Q55" s="2">
        <v>92.0</v>
      </c>
      <c r="R55" s="2">
        <v>122.0</v>
      </c>
      <c r="S55" s="2">
        <v>1027.0</v>
      </c>
      <c r="T55" s="2">
        <v>50.0</v>
      </c>
      <c r="U55" s="2">
        <v>130.0</v>
      </c>
      <c r="V55" s="2">
        <v>50.0</v>
      </c>
      <c r="W55" s="2">
        <v>216.0</v>
      </c>
      <c r="X55" s="2">
        <v>398.0</v>
      </c>
      <c r="Y55" s="2">
        <v>73.0</v>
      </c>
      <c r="Z55" s="2">
        <v>51.0</v>
      </c>
      <c r="AA55" s="2">
        <v>878.0</v>
      </c>
      <c r="AB55" s="2">
        <v>39.0</v>
      </c>
      <c r="AC55" s="2">
        <v>97.0</v>
      </c>
      <c r="AD55" s="2">
        <v>34.0</v>
      </c>
      <c r="AE55" s="2">
        <v>163.0</v>
      </c>
      <c r="AF55" s="2">
        <v>328.0</v>
      </c>
      <c r="AG55" s="2">
        <v>63.0</v>
      </c>
      <c r="AH55" s="2">
        <v>47.0</v>
      </c>
      <c r="AI55" s="2" t="s">
        <v>59</v>
      </c>
      <c r="AJ55" s="2" t="s">
        <v>70</v>
      </c>
      <c r="AK55" s="2" t="s">
        <v>114</v>
      </c>
      <c r="AL55" s="2" t="s">
        <v>157</v>
      </c>
    </row>
    <row r="56" ht="15.75" hidden="1" customHeight="1">
      <c r="A56" s="1">
        <v>54.0</v>
      </c>
      <c r="B56" s="2" t="s">
        <v>158</v>
      </c>
      <c r="C56" s="2">
        <v>21.0</v>
      </c>
      <c r="D56" s="2">
        <v>6.0</v>
      </c>
      <c r="E56" s="2">
        <v>5.0</v>
      </c>
      <c r="F56" s="2">
        <v>3.0</v>
      </c>
      <c r="G56" s="2">
        <v>8.0</v>
      </c>
      <c r="H56" s="2">
        <v>29.0</v>
      </c>
      <c r="I56" s="2">
        <v>8.0</v>
      </c>
      <c r="J56" s="2">
        <v>7.0</v>
      </c>
      <c r="K56" s="2">
        <v>67.0</v>
      </c>
      <c r="L56" s="2">
        <v>14.0</v>
      </c>
      <c r="M56" s="2">
        <v>11.0</v>
      </c>
      <c r="N56" s="2">
        <v>8.0</v>
      </c>
      <c r="O56" s="2">
        <v>30.0</v>
      </c>
      <c r="P56" s="2">
        <v>115.0</v>
      </c>
      <c r="Q56" s="2">
        <v>25.0</v>
      </c>
      <c r="R56" s="2">
        <v>34.0</v>
      </c>
      <c r="S56" s="2">
        <v>23.0</v>
      </c>
      <c r="T56" s="2">
        <v>7.0</v>
      </c>
      <c r="U56" s="2">
        <v>4.0</v>
      </c>
      <c r="V56" s="2">
        <v>3.0</v>
      </c>
      <c r="W56" s="2">
        <v>10.0</v>
      </c>
      <c r="X56" s="2">
        <v>16.0</v>
      </c>
      <c r="Y56" s="2">
        <v>6.0</v>
      </c>
      <c r="Z56" s="2">
        <v>7.0</v>
      </c>
      <c r="AA56" s="2">
        <v>25.0</v>
      </c>
      <c r="AB56" s="2">
        <v>8.0</v>
      </c>
      <c r="AC56" s="2">
        <v>4.0</v>
      </c>
      <c r="AD56" s="2">
        <v>4.0</v>
      </c>
      <c r="AE56" s="2">
        <v>11.0</v>
      </c>
      <c r="AF56" s="2">
        <v>17.0</v>
      </c>
      <c r="AG56" s="2">
        <v>6.0</v>
      </c>
      <c r="AH56" s="2">
        <v>7.0</v>
      </c>
      <c r="AL56" s="2" t="s">
        <v>159</v>
      </c>
    </row>
    <row r="57" ht="15.75" customHeight="1">
      <c r="A57" s="1">
        <v>55.0</v>
      </c>
      <c r="B57" s="2" t="s">
        <v>160</v>
      </c>
      <c r="C57" s="2">
        <v>458.0</v>
      </c>
      <c r="D57" s="2">
        <v>22.0</v>
      </c>
      <c r="E57" s="2">
        <v>46.0</v>
      </c>
      <c r="F57" s="2">
        <v>33.0</v>
      </c>
      <c r="G57" s="2">
        <v>50.0</v>
      </c>
      <c r="H57" s="2">
        <v>391.0</v>
      </c>
      <c r="I57" s="2">
        <v>40.0</v>
      </c>
      <c r="J57" s="2">
        <v>66.0</v>
      </c>
      <c r="K57" s="2">
        <v>729.0</v>
      </c>
      <c r="L57" s="2">
        <v>50.0</v>
      </c>
      <c r="M57" s="2">
        <v>101.0</v>
      </c>
      <c r="N57" s="2">
        <v>102.0</v>
      </c>
      <c r="O57" s="2">
        <v>120.0</v>
      </c>
      <c r="P57" s="2">
        <v>604.0</v>
      </c>
      <c r="Q57" s="2">
        <v>102.0</v>
      </c>
      <c r="R57" s="2">
        <v>181.0</v>
      </c>
      <c r="S57" s="2">
        <v>1097.0</v>
      </c>
      <c r="T57" s="2">
        <v>117.0</v>
      </c>
      <c r="U57" s="2">
        <v>253.0</v>
      </c>
      <c r="V57" s="2">
        <v>265.0</v>
      </c>
      <c r="W57" s="2">
        <v>200.0</v>
      </c>
      <c r="X57" s="2">
        <v>1183.0</v>
      </c>
      <c r="Y57" s="2">
        <v>179.0</v>
      </c>
      <c r="Z57" s="2">
        <v>307.0</v>
      </c>
      <c r="AA57" s="2">
        <v>815.0</v>
      </c>
      <c r="AB57" s="2">
        <v>52.0</v>
      </c>
      <c r="AC57" s="2">
        <v>152.0</v>
      </c>
      <c r="AD57" s="2">
        <v>121.0</v>
      </c>
      <c r="AE57" s="2">
        <v>128.0</v>
      </c>
      <c r="AF57" s="2">
        <v>692.0</v>
      </c>
      <c r="AG57" s="2">
        <v>115.0</v>
      </c>
      <c r="AH57" s="2">
        <v>192.0</v>
      </c>
      <c r="AI57" s="2" t="s">
        <v>40</v>
      </c>
      <c r="AJ57" s="2" t="s">
        <v>56</v>
      </c>
      <c r="AK57" s="2" t="s">
        <v>42</v>
      </c>
      <c r="AL57" s="2" t="s">
        <v>161</v>
      </c>
    </row>
    <row r="58" ht="15.75" customHeight="1">
      <c r="A58" s="1">
        <v>56.0</v>
      </c>
      <c r="B58" s="2" t="s">
        <v>162</v>
      </c>
      <c r="C58" s="2">
        <v>119.0</v>
      </c>
      <c r="D58" s="2">
        <v>26.0</v>
      </c>
      <c r="E58" s="2">
        <v>29.0</v>
      </c>
      <c r="F58" s="2">
        <v>27.0</v>
      </c>
      <c r="G58" s="2">
        <v>52.0</v>
      </c>
      <c r="H58" s="2">
        <v>161.0</v>
      </c>
      <c r="I58" s="2">
        <v>41.0</v>
      </c>
      <c r="J58" s="2">
        <v>65.0</v>
      </c>
      <c r="K58" s="2">
        <v>464.0</v>
      </c>
      <c r="L58" s="2">
        <v>90.0</v>
      </c>
      <c r="M58" s="2">
        <v>246.0</v>
      </c>
      <c r="N58" s="2">
        <v>218.0</v>
      </c>
      <c r="O58" s="2">
        <v>178.0</v>
      </c>
      <c r="P58" s="2">
        <v>516.0</v>
      </c>
      <c r="Q58" s="2">
        <v>257.0</v>
      </c>
      <c r="R58" s="2">
        <v>280.0</v>
      </c>
      <c r="S58" s="2">
        <v>881.0</v>
      </c>
      <c r="T58" s="2">
        <v>214.0</v>
      </c>
      <c r="U58" s="2">
        <v>498.0</v>
      </c>
      <c r="V58" s="2">
        <v>419.0</v>
      </c>
      <c r="W58" s="2">
        <v>354.0</v>
      </c>
      <c r="X58" s="2">
        <v>836.0</v>
      </c>
      <c r="Y58" s="2">
        <v>414.0</v>
      </c>
      <c r="Z58" s="2">
        <v>714.0</v>
      </c>
      <c r="AA58" s="2">
        <v>893.0</v>
      </c>
      <c r="AB58" s="2">
        <v>179.0</v>
      </c>
      <c r="AC58" s="2">
        <v>465.0</v>
      </c>
      <c r="AD58" s="2">
        <v>393.0</v>
      </c>
      <c r="AE58" s="2">
        <v>314.0</v>
      </c>
      <c r="AF58" s="2">
        <v>823.0</v>
      </c>
      <c r="AG58" s="2">
        <v>403.0</v>
      </c>
      <c r="AH58" s="2">
        <v>740.0</v>
      </c>
      <c r="AI58" s="2" t="s">
        <v>40</v>
      </c>
      <c r="AJ58" s="2" t="s">
        <v>60</v>
      </c>
      <c r="AK58" s="2" t="s">
        <v>42</v>
      </c>
      <c r="AL58" s="2" t="s">
        <v>163</v>
      </c>
    </row>
    <row r="59" ht="15.75" hidden="1" customHeight="1">
      <c r="A59" s="1">
        <v>57.0</v>
      </c>
      <c r="B59" s="2" t="s">
        <v>164</v>
      </c>
      <c r="C59" s="2">
        <v>188.0</v>
      </c>
      <c r="D59" s="2">
        <v>13.0</v>
      </c>
      <c r="E59" s="2">
        <v>16.0</v>
      </c>
      <c r="F59" s="2">
        <v>15.0</v>
      </c>
      <c r="G59" s="2">
        <v>31.0</v>
      </c>
      <c r="H59" s="2">
        <v>170.0</v>
      </c>
      <c r="I59" s="2">
        <v>27.0</v>
      </c>
      <c r="J59" s="2">
        <v>56.0</v>
      </c>
      <c r="K59" s="2">
        <v>380.0</v>
      </c>
      <c r="L59" s="2">
        <v>28.0</v>
      </c>
      <c r="M59" s="2">
        <v>149.0</v>
      </c>
      <c r="N59" s="2">
        <v>114.0</v>
      </c>
      <c r="O59" s="2">
        <v>76.0</v>
      </c>
      <c r="P59" s="2">
        <v>308.0</v>
      </c>
      <c r="Q59" s="2">
        <v>75.0</v>
      </c>
      <c r="R59" s="2">
        <v>127.0</v>
      </c>
      <c r="S59" s="2">
        <v>509.0</v>
      </c>
      <c r="T59" s="2">
        <v>40.0</v>
      </c>
      <c r="U59" s="2">
        <v>149.0</v>
      </c>
      <c r="V59" s="2">
        <v>122.0</v>
      </c>
      <c r="W59" s="2">
        <v>88.0</v>
      </c>
      <c r="X59" s="2">
        <v>382.0</v>
      </c>
      <c r="Y59" s="2">
        <v>85.0</v>
      </c>
      <c r="Z59" s="2">
        <v>164.0</v>
      </c>
      <c r="AA59" s="2">
        <v>526.0</v>
      </c>
      <c r="AB59" s="2">
        <v>38.0</v>
      </c>
      <c r="AC59" s="2">
        <v>116.0</v>
      </c>
      <c r="AD59" s="2">
        <v>93.0</v>
      </c>
      <c r="AE59" s="2">
        <v>93.0</v>
      </c>
      <c r="AF59" s="2">
        <v>407.0</v>
      </c>
      <c r="AG59" s="2">
        <v>94.0</v>
      </c>
      <c r="AH59" s="2">
        <v>177.0</v>
      </c>
      <c r="AL59" s="2" t="s">
        <v>165</v>
      </c>
    </row>
    <row r="60" ht="15.75" hidden="1" customHeight="1">
      <c r="A60" s="1">
        <v>58.0</v>
      </c>
      <c r="B60" s="2" t="s">
        <v>166</v>
      </c>
      <c r="C60" s="2">
        <v>152.0</v>
      </c>
      <c r="D60" s="2">
        <v>8.0</v>
      </c>
      <c r="E60" s="2">
        <v>20.0</v>
      </c>
      <c r="F60" s="2">
        <v>16.0</v>
      </c>
      <c r="G60" s="2">
        <v>30.0</v>
      </c>
      <c r="H60" s="2">
        <v>170.0</v>
      </c>
      <c r="I60" s="2">
        <v>19.0</v>
      </c>
      <c r="J60" s="2">
        <v>36.0</v>
      </c>
      <c r="K60" s="2">
        <v>233.0</v>
      </c>
      <c r="L60" s="2">
        <v>21.0</v>
      </c>
      <c r="M60" s="2">
        <v>44.0</v>
      </c>
      <c r="N60" s="2">
        <v>39.0</v>
      </c>
      <c r="O60" s="2">
        <v>47.0</v>
      </c>
      <c r="P60" s="2">
        <v>181.0</v>
      </c>
      <c r="Q60" s="2">
        <v>40.0</v>
      </c>
      <c r="R60" s="2">
        <v>74.0</v>
      </c>
      <c r="S60" s="2">
        <v>386.0</v>
      </c>
      <c r="T60" s="2">
        <v>43.0</v>
      </c>
      <c r="U60" s="2">
        <v>114.0</v>
      </c>
      <c r="V60" s="2">
        <v>102.0</v>
      </c>
      <c r="W60" s="2">
        <v>78.0</v>
      </c>
      <c r="X60" s="2">
        <v>338.0</v>
      </c>
      <c r="Y60" s="2">
        <v>79.0</v>
      </c>
      <c r="Z60" s="2">
        <v>152.0</v>
      </c>
      <c r="AA60" s="2">
        <v>283.0</v>
      </c>
      <c r="AB60" s="2">
        <v>26.0</v>
      </c>
      <c r="AC60" s="2">
        <v>88.0</v>
      </c>
      <c r="AD60" s="2">
        <v>77.0</v>
      </c>
      <c r="AE60" s="2">
        <v>55.0</v>
      </c>
      <c r="AF60" s="2">
        <v>258.0</v>
      </c>
      <c r="AG60" s="2">
        <v>54.0</v>
      </c>
      <c r="AH60" s="2">
        <v>106.0</v>
      </c>
      <c r="AL60" s="2" t="s">
        <v>167</v>
      </c>
    </row>
    <row r="61" ht="15.75" customHeight="1">
      <c r="A61" s="1">
        <v>59.0</v>
      </c>
      <c r="B61" s="2" t="s">
        <v>168</v>
      </c>
      <c r="C61" s="2">
        <v>996.0</v>
      </c>
      <c r="D61" s="2">
        <v>185.0</v>
      </c>
      <c r="E61" s="2">
        <v>339.0</v>
      </c>
      <c r="F61" s="2">
        <v>310.0</v>
      </c>
      <c r="G61" s="2">
        <v>220.0</v>
      </c>
      <c r="H61" s="2">
        <v>849.0</v>
      </c>
      <c r="I61" s="2">
        <v>165.0</v>
      </c>
      <c r="J61" s="2">
        <v>260.0</v>
      </c>
      <c r="K61" s="2">
        <v>1371.0</v>
      </c>
      <c r="L61" s="2">
        <v>296.0</v>
      </c>
      <c r="M61" s="2">
        <v>356.0</v>
      </c>
      <c r="N61" s="2">
        <v>246.0</v>
      </c>
      <c r="O61" s="2">
        <v>326.0</v>
      </c>
      <c r="P61" s="2">
        <v>1075.0</v>
      </c>
      <c r="Q61" s="2">
        <v>303.0</v>
      </c>
      <c r="R61" s="2">
        <v>544.0</v>
      </c>
      <c r="S61" s="2">
        <v>2122.0</v>
      </c>
      <c r="T61" s="2">
        <v>395.0</v>
      </c>
      <c r="U61" s="2">
        <v>856.0</v>
      </c>
      <c r="V61" s="2">
        <v>806.0</v>
      </c>
      <c r="W61" s="2">
        <v>590.0</v>
      </c>
      <c r="X61" s="2">
        <v>2163.0</v>
      </c>
      <c r="Y61" s="2">
        <v>536.0</v>
      </c>
      <c r="Z61" s="2">
        <v>1210.0</v>
      </c>
      <c r="AA61" s="2">
        <v>1623.0</v>
      </c>
      <c r="AB61" s="2">
        <v>261.0</v>
      </c>
      <c r="AC61" s="2">
        <v>707.0</v>
      </c>
      <c r="AD61" s="2">
        <v>594.0</v>
      </c>
      <c r="AE61" s="2">
        <v>417.0</v>
      </c>
      <c r="AF61" s="2">
        <v>1601.0</v>
      </c>
      <c r="AG61" s="2">
        <v>398.0</v>
      </c>
      <c r="AH61" s="2">
        <v>859.0</v>
      </c>
      <c r="AI61" s="2" t="s">
        <v>59</v>
      </c>
      <c r="AJ61" s="2" t="s">
        <v>60</v>
      </c>
      <c r="AK61" s="2" t="s">
        <v>114</v>
      </c>
      <c r="AL61" s="2" t="s">
        <v>169</v>
      </c>
    </row>
    <row r="62" ht="15.75" customHeight="1">
      <c r="A62" s="1">
        <v>60.0</v>
      </c>
      <c r="B62" s="2" t="s">
        <v>170</v>
      </c>
      <c r="C62" s="2">
        <v>30.0</v>
      </c>
      <c r="D62" s="2">
        <v>6.0</v>
      </c>
      <c r="E62" s="2">
        <v>11.0</v>
      </c>
      <c r="F62" s="2">
        <v>15.0</v>
      </c>
      <c r="G62" s="2">
        <v>14.0</v>
      </c>
      <c r="H62" s="2">
        <v>49.0</v>
      </c>
      <c r="I62" s="2">
        <v>10.0</v>
      </c>
      <c r="J62" s="2">
        <v>17.0</v>
      </c>
      <c r="K62" s="2">
        <v>84.0</v>
      </c>
      <c r="L62" s="2">
        <v>16.0</v>
      </c>
      <c r="M62" s="2">
        <v>30.0</v>
      </c>
      <c r="N62" s="2">
        <v>24.0</v>
      </c>
      <c r="O62" s="2">
        <v>33.0</v>
      </c>
      <c r="P62" s="2">
        <v>78.0</v>
      </c>
      <c r="Q62" s="2">
        <v>28.0</v>
      </c>
      <c r="R62" s="2">
        <v>41.0</v>
      </c>
      <c r="S62" s="2">
        <v>198.0</v>
      </c>
      <c r="T62" s="2">
        <v>71.0</v>
      </c>
      <c r="U62" s="2">
        <v>116.0</v>
      </c>
      <c r="V62" s="2">
        <v>96.0</v>
      </c>
      <c r="W62" s="2">
        <v>106.0</v>
      </c>
      <c r="X62" s="2">
        <v>200.0</v>
      </c>
      <c r="Y62" s="2">
        <v>90.0</v>
      </c>
      <c r="Z62" s="2">
        <v>118.0</v>
      </c>
      <c r="AA62" s="2">
        <v>142.0</v>
      </c>
      <c r="AB62" s="2">
        <v>35.0</v>
      </c>
      <c r="AC62" s="2">
        <v>128.0</v>
      </c>
      <c r="AD62" s="2">
        <v>88.0</v>
      </c>
      <c r="AE62" s="2">
        <v>61.0</v>
      </c>
      <c r="AF62" s="2">
        <v>137.0</v>
      </c>
      <c r="AG62" s="2">
        <v>56.0</v>
      </c>
      <c r="AH62" s="2">
        <v>76.0</v>
      </c>
      <c r="AI62" s="2" t="s">
        <v>40</v>
      </c>
      <c r="AJ62" s="2" t="s">
        <v>56</v>
      </c>
      <c r="AK62" s="2" t="s">
        <v>114</v>
      </c>
      <c r="AL62" s="2" t="s">
        <v>171</v>
      </c>
    </row>
    <row r="63" ht="15.75" hidden="1" customHeight="1">
      <c r="A63" s="1">
        <v>61.0</v>
      </c>
      <c r="B63" s="2" t="s">
        <v>172</v>
      </c>
      <c r="C63" s="2">
        <v>235.0</v>
      </c>
      <c r="D63" s="2">
        <v>10.0</v>
      </c>
      <c r="E63" s="2">
        <v>26.0</v>
      </c>
      <c r="F63" s="2">
        <v>14.0</v>
      </c>
      <c r="G63" s="2">
        <v>29.0</v>
      </c>
      <c r="H63" s="2">
        <v>205.0</v>
      </c>
      <c r="I63" s="2">
        <v>4.0</v>
      </c>
      <c r="J63" s="2">
        <v>5.0</v>
      </c>
      <c r="K63" s="2">
        <v>193.0</v>
      </c>
      <c r="L63" s="2">
        <v>9.0</v>
      </c>
      <c r="M63" s="2">
        <v>38.0</v>
      </c>
      <c r="N63" s="2">
        <v>24.0</v>
      </c>
      <c r="O63" s="2">
        <v>19.0</v>
      </c>
      <c r="P63" s="2">
        <v>104.0</v>
      </c>
      <c r="Q63" s="2">
        <v>12.0</v>
      </c>
      <c r="R63" s="2">
        <v>19.0</v>
      </c>
      <c r="S63" s="2">
        <v>190.0</v>
      </c>
      <c r="T63" s="2">
        <v>4.0</v>
      </c>
      <c r="U63" s="2">
        <v>21.0</v>
      </c>
      <c r="V63" s="2">
        <v>4.0</v>
      </c>
      <c r="W63" s="2">
        <v>19.0</v>
      </c>
      <c r="X63" s="2">
        <v>45.0</v>
      </c>
      <c r="Y63" s="2">
        <v>11.0</v>
      </c>
      <c r="Z63" s="2">
        <v>7.0</v>
      </c>
      <c r="AA63" s="2">
        <v>191.0</v>
      </c>
      <c r="AB63" s="2">
        <v>5.0</v>
      </c>
      <c r="AC63" s="2">
        <v>24.0</v>
      </c>
      <c r="AD63" s="2">
        <v>4.0</v>
      </c>
      <c r="AE63" s="2">
        <v>19.0</v>
      </c>
      <c r="AF63" s="2">
        <v>46.0</v>
      </c>
      <c r="AG63" s="2">
        <v>11.0</v>
      </c>
      <c r="AH63" s="2">
        <v>8.0</v>
      </c>
      <c r="AL63" s="2" t="s">
        <v>173</v>
      </c>
    </row>
    <row r="64" ht="15.75" customHeight="1">
      <c r="A64" s="1">
        <v>62.0</v>
      </c>
      <c r="B64" s="2" t="s">
        <v>174</v>
      </c>
      <c r="C64" s="2">
        <v>455.0</v>
      </c>
      <c r="D64" s="2">
        <v>34.0</v>
      </c>
      <c r="E64" s="2">
        <v>36.0</v>
      </c>
      <c r="F64" s="2">
        <v>23.0</v>
      </c>
      <c r="G64" s="2">
        <v>65.0</v>
      </c>
      <c r="H64" s="2">
        <v>428.0</v>
      </c>
      <c r="I64" s="2">
        <v>37.0</v>
      </c>
      <c r="J64" s="2">
        <v>47.0</v>
      </c>
      <c r="K64" s="2">
        <v>626.0</v>
      </c>
      <c r="L64" s="2">
        <v>47.0</v>
      </c>
      <c r="M64" s="2">
        <v>112.0</v>
      </c>
      <c r="N64" s="2">
        <v>72.0</v>
      </c>
      <c r="O64" s="2">
        <v>112.0</v>
      </c>
      <c r="P64" s="2">
        <v>415.0</v>
      </c>
      <c r="Q64" s="2">
        <v>66.0</v>
      </c>
      <c r="R64" s="2">
        <v>110.0</v>
      </c>
      <c r="S64" s="2">
        <v>406.0</v>
      </c>
      <c r="T64" s="2">
        <v>18.0</v>
      </c>
      <c r="U64" s="2">
        <v>41.0</v>
      </c>
      <c r="V64" s="2">
        <v>19.0</v>
      </c>
      <c r="W64" s="2">
        <v>59.0</v>
      </c>
      <c r="X64" s="2">
        <v>192.0</v>
      </c>
      <c r="Y64" s="2">
        <v>36.0</v>
      </c>
      <c r="Z64" s="2">
        <v>40.0</v>
      </c>
      <c r="AA64" s="2">
        <v>442.0</v>
      </c>
      <c r="AB64" s="2">
        <v>20.0</v>
      </c>
      <c r="AC64" s="2">
        <v>52.0</v>
      </c>
      <c r="AD64" s="2">
        <v>21.0</v>
      </c>
      <c r="AE64" s="2">
        <v>73.0</v>
      </c>
      <c r="AF64" s="2">
        <v>217.0</v>
      </c>
      <c r="AG64" s="2">
        <v>40.0</v>
      </c>
      <c r="AH64" s="2">
        <v>52.0</v>
      </c>
      <c r="AI64" s="2" t="s">
        <v>59</v>
      </c>
      <c r="AJ64" s="2" t="s">
        <v>60</v>
      </c>
      <c r="AK64" s="2" t="s">
        <v>114</v>
      </c>
      <c r="AL64" s="2" t="s">
        <v>175</v>
      </c>
    </row>
    <row r="65" ht="15.75" customHeight="1">
      <c r="A65" s="1">
        <v>63.0</v>
      </c>
      <c r="B65" s="2" t="s">
        <v>176</v>
      </c>
      <c r="C65" s="2">
        <v>343.0</v>
      </c>
      <c r="D65" s="2">
        <v>47.0</v>
      </c>
      <c r="E65" s="2">
        <v>134.0</v>
      </c>
      <c r="F65" s="2">
        <v>127.0</v>
      </c>
      <c r="G65" s="2">
        <v>81.0</v>
      </c>
      <c r="H65" s="2">
        <v>311.0</v>
      </c>
      <c r="I65" s="2">
        <v>60.0</v>
      </c>
      <c r="J65" s="2">
        <v>143.0</v>
      </c>
      <c r="K65" s="2">
        <v>484.0</v>
      </c>
      <c r="L65" s="2">
        <v>61.0</v>
      </c>
      <c r="M65" s="2">
        <v>119.0</v>
      </c>
      <c r="N65" s="2">
        <v>129.0</v>
      </c>
      <c r="O65" s="2">
        <v>110.0</v>
      </c>
      <c r="P65" s="2">
        <v>416.0</v>
      </c>
      <c r="Q65" s="2">
        <v>122.0</v>
      </c>
      <c r="R65" s="2">
        <v>217.0</v>
      </c>
      <c r="S65" s="2">
        <v>902.0</v>
      </c>
      <c r="T65" s="2">
        <v>153.0</v>
      </c>
      <c r="U65" s="2">
        <v>294.0</v>
      </c>
      <c r="V65" s="2">
        <v>307.0</v>
      </c>
      <c r="W65" s="2">
        <v>226.0</v>
      </c>
      <c r="X65" s="2">
        <v>746.0</v>
      </c>
      <c r="Y65" s="2">
        <v>252.0</v>
      </c>
      <c r="Z65" s="2">
        <v>416.0</v>
      </c>
      <c r="AA65" s="2">
        <v>664.0</v>
      </c>
      <c r="AB65" s="2">
        <v>92.0</v>
      </c>
      <c r="AC65" s="2">
        <v>258.0</v>
      </c>
      <c r="AD65" s="2">
        <v>249.0</v>
      </c>
      <c r="AE65" s="2">
        <v>149.0</v>
      </c>
      <c r="AF65" s="2">
        <v>556.0</v>
      </c>
      <c r="AG65" s="2">
        <v>180.0</v>
      </c>
      <c r="AH65" s="2">
        <v>311.0</v>
      </c>
      <c r="AI65" s="2" t="s">
        <v>59</v>
      </c>
      <c r="AJ65" s="2" t="s">
        <v>70</v>
      </c>
      <c r="AK65" s="2" t="s">
        <v>53</v>
      </c>
      <c r="AL65" s="2" t="s">
        <v>177</v>
      </c>
    </row>
    <row r="66" ht="15.75" hidden="1" customHeight="1">
      <c r="A66" s="1">
        <v>64.0</v>
      </c>
      <c r="B66" s="2" t="s">
        <v>178</v>
      </c>
      <c r="C66" s="2">
        <v>143.0</v>
      </c>
      <c r="D66" s="2">
        <v>13.0</v>
      </c>
      <c r="E66" s="2">
        <v>12.0</v>
      </c>
      <c r="F66" s="2">
        <v>10.0</v>
      </c>
      <c r="G66" s="2">
        <v>32.0</v>
      </c>
      <c r="H66" s="2">
        <v>96.0</v>
      </c>
      <c r="I66" s="2">
        <v>17.0</v>
      </c>
      <c r="J66" s="2">
        <v>18.0</v>
      </c>
      <c r="K66" s="2">
        <v>165.0</v>
      </c>
      <c r="L66" s="2">
        <v>21.0</v>
      </c>
      <c r="M66" s="2">
        <v>33.0</v>
      </c>
      <c r="N66" s="2">
        <v>23.0</v>
      </c>
      <c r="O66" s="2">
        <v>42.0</v>
      </c>
      <c r="P66" s="2">
        <v>115.0</v>
      </c>
      <c r="Q66" s="2">
        <v>31.0</v>
      </c>
      <c r="R66" s="2">
        <v>44.0</v>
      </c>
      <c r="S66" s="2">
        <v>150.0</v>
      </c>
      <c r="T66" s="2">
        <v>24.0</v>
      </c>
      <c r="U66" s="2">
        <v>31.0</v>
      </c>
      <c r="V66" s="2">
        <v>28.0</v>
      </c>
      <c r="W66" s="2">
        <v>38.0</v>
      </c>
      <c r="X66" s="2">
        <v>111.0</v>
      </c>
      <c r="Y66" s="2">
        <v>28.0</v>
      </c>
      <c r="Z66" s="2">
        <v>45.0</v>
      </c>
      <c r="AA66" s="2">
        <v>125.0</v>
      </c>
      <c r="AB66" s="2">
        <v>14.0</v>
      </c>
      <c r="AC66" s="2">
        <v>15.0</v>
      </c>
      <c r="AD66" s="2">
        <v>13.0</v>
      </c>
      <c r="AE66" s="2">
        <v>27.0</v>
      </c>
      <c r="AF66" s="2">
        <v>88.0</v>
      </c>
      <c r="AG66" s="2">
        <v>18.0</v>
      </c>
      <c r="AH66" s="2">
        <v>30.0</v>
      </c>
      <c r="AL66" s="2" t="s">
        <v>179</v>
      </c>
    </row>
    <row r="67" ht="15.75" hidden="1" customHeight="1">
      <c r="A67" s="1">
        <v>65.0</v>
      </c>
      <c r="B67" s="2" t="s">
        <v>180</v>
      </c>
      <c r="C67" s="2">
        <v>50.0</v>
      </c>
      <c r="D67" s="2">
        <v>5.0</v>
      </c>
      <c r="E67" s="2">
        <v>7.0</v>
      </c>
      <c r="F67" s="2">
        <v>7.0</v>
      </c>
      <c r="G67" s="2">
        <v>16.0</v>
      </c>
      <c r="H67" s="2">
        <v>83.0</v>
      </c>
      <c r="I67" s="2">
        <v>7.0</v>
      </c>
      <c r="J67" s="2">
        <v>10.0</v>
      </c>
      <c r="K67" s="2">
        <v>77.0</v>
      </c>
      <c r="L67" s="2">
        <v>7.0</v>
      </c>
      <c r="M67" s="2">
        <v>18.0</v>
      </c>
      <c r="N67" s="2">
        <v>13.0</v>
      </c>
      <c r="O67" s="2">
        <v>22.0</v>
      </c>
      <c r="P67" s="2">
        <v>58.0</v>
      </c>
      <c r="Q67" s="2">
        <v>12.0</v>
      </c>
      <c r="R67" s="2">
        <v>21.0</v>
      </c>
      <c r="S67" s="2">
        <v>19.0</v>
      </c>
      <c r="T67" s="2">
        <v>2.0</v>
      </c>
      <c r="U67" s="2">
        <v>4.0</v>
      </c>
      <c r="V67" s="2">
        <v>4.0</v>
      </c>
      <c r="W67" s="2">
        <v>4.0</v>
      </c>
      <c r="X67" s="2">
        <v>16.0</v>
      </c>
      <c r="Y67" s="2">
        <v>3.0</v>
      </c>
      <c r="Z67" s="2">
        <v>4.0</v>
      </c>
      <c r="AA67" s="2">
        <v>25.0</v>
      </c>
      <c r="AB67" s="2">
        <v>3.0</v>
      </c>
      <c r="AC67" s="2">
        <v>5.0</v>
      </c>
      <c r="AD67" s="2">
        <v>6.0</v>
      </c>
      <c r="AE67" s="2">
        <v>5.0</v>
      </c>
      <c r="AF67" s="2">
        <v>24.0</v>
      </c>
      <c r="AG67" s="2">
        <v>4.0</v>
      </c>
      <c r="AH67" s="2">
        <v>8.0</v>
      </c>
      <c r="AL67" s="2" t="s">
        <v>181</v>
      </c>
    </row>
    <row r="68" ht="15.75" customHeight="1">
      <c r="A68" s="1">
        <v>66.0</v>
      </c>
      <c r="B68" s="2" t="s">
        <v>182</v>
      </c>
      <c r="C68" s="2">
        <v>227.0</v>
      </c>
      <c r="D68" s="2">
        <v>33.0</v>
      </c>
      <c r="E68" s="2">
        <v>49.0</v>
      </c>
      <c r="F68" s="2">
        <v>30.0</v>
      </c>
      <c r="G68" s="2">
        <v>85.0</v>
      </c>
      <c r="H68" s="2">
        <v>294.0</v>
      </c>
      <c r="I68" s="2">
        <v>44.0</v>
      </c>
      <c r="J68" s="2">
        <v>49.0</v>
      </c>
      <c r="K68" s="2">
        <v>214.0</v>
      </c>
      <c r="L68" s="2">
        <v>70.0</v>
      </c>
      <c r="M68" s="2">
        <v>76.0</v>
      </c>
      <c r="N68" s="2">
        <v>85.0</v>
      </c>
      <c r="O68" s="2">
        <v>88.0</v>
      </c>
      <c r="P68" s="2">
        <v>203.0</v>
      </c>
      <c r="Q68" s="2">
        <v>64.0</v>
      </c>
      <c r="R68" s="2">
        <v>109.0</v>
      </c>
      <c r="S68" s="2">
        <v>251.0</v>
      </c>
      <c r="T68" s="2">
        <v>79.0</v>
      </c>
      <c r="U68" s="2">
        <v>129.0</v>
      </c>
      <c r="V68" s="2">
        <v>231.0</v>
      </c>
      <c r="W68" s="2">
        <v>128.0</v>
      </c>
      <c r="X68" s="2">
        <v>329.0</v>
      </c>
      <c r="Y68" s="2">
        <v>91.0</v>
      </c>
      <c r="Z68" s="2">
        <v>173.0</v>
      </c>
      <c r="AA68" s="2">
        <v>105.0</v>
      </c>
      <c r="AB68" s="2">
        <v>31.0</v>
      </c>
      <c r="AC68" s="2">
        <v>45.0</v>
      </c>
      <c r="AD68" s="2">
        <v>79.0</v>
      </c>
      <c r="AE68" s="2">
        <v>53.0</v>
      </c>
      <c r="AF68" s="2">
        <v>127.0</v>
      </c>
      <c r="AG68" s="2">
        <v>35.0</v>
      </c>
      <c r="AH68" s="2">
        <v>65.0</v>
      </c>
      <c r="AI68" s="2" t="s">
        <v>40</v>
      </c>
      <c r="AJ68" s="2" t="s">
        <v>41</v>
      </c>
      <c r="AK68" s="2" t="s">
        <v>42</v>
      </c>
      <c r="AL68" s="2" t="s">
        <v>183</v>
      </c>
    </row>
    <row r="69" ht="15.75" customHeight="1">
      <c r="A69" s="1">
        <v>67.0</v>
      </c>
      <c r="B69" s="2" t="s">
        <v>184</v>
      </c>
      <c r="C69" s="2">
        <v>373.0</v>
      </c>
      <c r="D69" s="2">
        <v>17.0</v>
      </c>
      <c r="E69" s="2">
        <v>29.0</v>
      </c>
      <c r="F69" s="2">
        <v>23.0</v>
      </c>
      <c r="G69" s="2">
        <v>39.0</v>
      </c>
      <c r="H69" s="2">
        <v>149.0</v>
      </c>
      <c r="I69" s="2">
        <v>15.0</v>
      </c>
      <c r="J69" s="2">
        <v>23.0</v>
      </c>
      <c r="K69" s="2">
        <v>447.0</v>
      </c>
      <c r="L69" s="2">
        <v>26.0</v>
      </c>
      <c r="M69" s="2">
        <v>66.0</v>
      </c>
      <c r="N69" s="2">
        <v>47.0</v>
      </c>
      <c r="O69" s="2">
        <v>77.0</v>
      </c>
      <c r="P69" s="2">
        <v>298.0</v>
      </c>
      <c r="Q69" s="2">
        <v>68.0</v>
      </c>
      <c r="R69" s="2">
        <v>98.0</v>
      </c>
      <c r="S69" s="2">
        <v>833.0</v>
      </c>
      <c r="T69" s="2">
        <v>73.0</v>
      </c>
      <c r="U69" s="2">
        <v>166.0</v>
      </c>
      <c r="V69" s="2">
        <v>141.0</v>
      </c>
      <c r="W69" s="2">
        <v>158.0</v>
      </c>
      <c r="X69" s="2">
        <v>609.0</v>
      </c>
      <c r="Y69" s="2">
        <v>144.0</v>
      </c>
      <c r="Z69" s="2">
        <v>224.0</v>
      </c>
      <c r="AA69" s="2">
        <v>599.0</v>
      </c>
      <c r="AB69" s="2">
        <v>40.0</v>
      </c>
      <c r="AC69" s="2">
        <v>112.0</v>
      </c>
      <c r="AD69" s="2">
        <v>88.0</v>
      </c>
      <c r="AE69" s="2">
        <v>104.0</v>
      </c>
      <c r="AF69" s="2">
        <v>418.0</v>
      </c>
      <c r="AG69" s="2">
        <v>92.0</v>
      </c>
      <c r="AH69" s="2">
        <v>127.0</v>
      </c>
      <c r="AI69" s="2" t="s">
        <v>40</v>
      </c>
      <c r="AJ69" s="2" t="s">
        <v>56</v>
      </c>
      <c r="AK69" s="2" t="s">
        <v>61</v>
      </c>
      <c r="AL69" s="2" t="s">
        <v>185</v>
      </c>
    </row>
    <row r="70" ht="15.75" customHeight="1">
      <c r="A70" s="1">
        <v>68.0</v>
      </c>
      <c r="B70" s="2" t="s">
        <v>186</v>
      </c>
      <c r="C70" s="2">
        <v>1532.0</v>
      </c>
      <c r="D70" s="2">
        <v>145.0</v>
      </c>
      <c r="E70" s="2">
        <v>235.0</v>
      </c>
      <c r="F70" s="2">
        <v>216.0</v>
      </c>
      <c r="G70" s="2">
        <v>263.0</v>
      </c>
      <c r="H70" s="2">
        <v>1079.0</v>
      </c>
      <c r="I70" s="2">
        <v>151.0</v>
      </c>
      <c r="J70" s="2">
        <v>261.0</v>
      </c>
      <c r="K70" s="2">
        <v>1604.0</v>
      </c>
      <c r="L70" s="2">
        <v>172.0</v>
      </c>
      <c r="M70" s="2">
        <v>582.0</v>
      </c>
      <c r="N70" s="2">
        <v>425.0</v>
      </c>
      <c r="O70" s="2">
        <v>280.0</v>
      </c>
      <c r="P70" s="2">
        <v>1083.0</v>
      </c>
      <c r="Q70" s="2">
        <v>267.0</v>
      </c>
      <c r="R70" s="2">
        <v>415.0</v>
      </c>
      <c r="S70" s="2">
        <v>2021.0</v>
      </c>
      <c r="T70" s="2">
        <v>231.0</v>
      </c>
      <c r="U70" s="2">
        <v>522.0</v>
      </c>
      <c r="V70" s="2">
        <v>456.0</v>
      </c>
      <c r="W70" s="2">
        <v>355.0</v>
      </c>
      <c r="X70" s="2">
        <v>1385.0</v>
      </c>
      <c r="Y70" s="2">
        <v>333.0</v>
      </c>
      <c r="Z70" s="2">
        <v>569.0</v>
      </c>
      <c r="AA70" s="2">
        <v>1674.0</v>
      </c>
      <c r="AB70" s="2">
        <v>165.0</v>
      </c>
      <c r="AC70" s="2">
        <v>404.0</v>
      </c>
      <c r="AD70" s="2">
        <v>340.0</v>
      </c>
      <c r="AE70" s="2">
        <v>283.0</v>
      </c>
      <c r="AF70" s="2">
        <v>1191.0</v>
      </c>
      <c r="AG70" s="2">
        <v>269.0</v>
      </c>
      <c r="AH70" s="2">
        <v>468.0</v>
      </c>
      <c r="AI70" s="2" t="s">
        <v>59</v>
      </c>
      <c r="AJ70" s="2" t="s">
        <v>70</v>
      </c>
      <c r="AK70" s="2" t="s">
        <v>53</v>
      </c>
      <c r="AL70" s="2" t="s">
        <v>187</v>
      </c>
    </row>
    <row r="71" ht="15.75" customHeight="1">
      <c r="A71" s="1">
        <v>69.0</v>
      </c>
      <c r="B71" s="2" t="s">
        <v>188</v>
      </c>
      <c r="C71" s="2">
        <v>322.0</v>
      </c>
      <c r="D71" s="2">
        <v>17.0</v>
      </c>
      <c r="E71" s="2">
        <v>14.0</v>
      </c>
      <c r="F71" s="2">
        <v>11.0</v>
      </c>
      <c r="G71" s="2">
        <v>46.0</v>
      </c>
      <c r="H71" s="2">
        <v>383.0</v>
      </c>
      <c r="I71" s="2">
        <v>13.0</v>
      </c>
      <c r="J71" s="2">
        <v>28.0</v>
      </c>
      <c r="K71" s="2">
        <v>427.0</v>
      </c>
      <c r="L71" s="2">
        <v>19.0</v>
      </c>
      <c r="M71" s="2">
        <v>42.0</v>
      </c>
      <c r="N71" s="2">
        <v>32.0</v>
      </c>
      <c r="O71" s="2">
        <v>54.0</v>
      </c>
      <c r="P71" s="2">
        <v>284.0</v>
      </c>
      <c r="Q71" s="2">
        <v>34.0</v>
      </c>
      <c r="R71" s="2">
        <v>54.0</v>
      </c>
      <c r="S71" s="2">
        <v>208.0</v>
      </c>
      <c r="T71" s="2">
        <v>6.0</v>
      </c>
      <c r="U71" s="2">
        <v>26.0</v>
      </c>
      <c r="V71" s="2">
        <v>10.0</v>
      </c>
      <c r="W71" s="2">
        <v>30.0</v>
      </c>
      <c r="X71" s="2">
        <v>121.0</v>
      </c>
      <c r="Y71" s="2">
        <v>22.0</v>
      </c>
      <c r="Z71" s="2">
        <v>25.0</v>
      </c>
      <c r="AA71" s="2">
        <v>227.0</v>
      </c>
      <c r="AB71" s="2">
        <v>7.0</v>
      </c>
      <c r="AC71" s="2">
        <v>25.0</v>
      </c>
      <c r="AD71" s="2">
        <v>10.0</v>
      </c>
      <c r="AE71" s="2">
        <v>32.0</v>
      </c>
      <c r="AF71" s="2">
        <v>128.0</v>
      </c>
      <c r="AG71" s="2">
        <v>22.0</v>
      </c>
      <c r="AH71" s="2">
        <v>25.0</v>
      </c>
      <c r="AI71" s="2" t="s">
        <v>59</v>
      </c>
      <c r="AJ71" s="2" t="s">
        <v>109</v>
      </c>
      <c r="AK71" s="2" t="s">
        <v>61</v>
      </c>
      <c r="AL71" s="2" t="s">
        <v>189</v>
      </c>
    </row>
    <row r="72" ht="15.75" customHeight="1">
      <c r="A72" s="1">
        <v>70.0</v>
      </c>
      <c r="B72" s="2" t="s">
        <v>190</v>
      </c>
      <c r="C72" s="2">
        <v>1138.0</v>
      </c>
      <c r="D72" s="2">
        <v>47.0</v>
      </c>
      <c r="E72" s="2">
        <v>73.0</v>
      </c>
      <c r="F72" s="2">
        <v>40.0</v>
      </c>
      <c r="G72" s="2">
        <v>186.0</v>
      </c>
      <c r="H72" s="2">
        <v>1278.0</v>
      </c>
      <c r="I72" s="2">
        <v>48.0</v>
      </c>
      <c r="J72" s="2">
        <v>54.0</v>
      </c>
      <c r="K72" s="2">
        <v>965.0</v>
      </c>
      <c r="L72" s="2">
        <v>79.0</v>
      </c>
      <c r="M72" s="2">
        <v>75.0</v>
      </c>
      <c r="N72" s="2">
        <v>53.0</v>
      </c>
      <c r="O72" s="2">
        <v>159.0</v>
      </c>
      <c r="P72" s="2">
        <v>1081.0</v>
      </c>
      <c r="Q72" s="2">
        <v>134.0</v>
      </c>
      <c r="R72" s="2">
        <v>255.0</v>
      </c>
      <c r="S72" s="2">
        <v>1112.0</v>
      </c>
      <c r="T72" s="2">
        <v>24.0</v>
      </c>
      <c r="U72" s="2">
        <v>49.0</v>
      </c>
      <c r="V72" s="2">
        <v>19.0</v>
      </c>
      <c r="W72" s="2">
        <v>139.0</v>
      </c>
      <c r="X72" s="2">
        <v>261.0</v>
      </c>
      <c r="Y72" s="2">
        <v>99.0</v>
      </c>
      <c r="Z72" s="2">
        <v>61.0</v>
      </c>
      <c r="AA72" s="2">
        <v>1093.0</v>
      </c>
      <c r="AB72" s="2">
        <v>25.0</v>
      </c>
      <c r="AC72" s="2">
        <v>63.0</v>
      </c>
      <c r="AD72" s="2">
        <v>22.0</v>
      </c>
      <c r="AE72" s="2">
        <v>167.0</v>
      </c>
      <c r="AF72" s="2">
        <v>294.0</v>
      </c>
      <c r="AG72" s="2">
        <v>106.0</v>
      </c>
      <c r="AH72" s="2">
        <v>64.0</v>
      </c>
      <c r="AI72" s="2" t="s">
        <v>59</v>
      </c>
      <c r="AJ72" s="2" t="s">
        <v>60</v>
      </c>
      <c r="AK72" s="2" t="s">
        <v>61</v>
      </c>
      <c r="AL72" s="2" t="s">
        <v>191</v>
      </c>
    </row>
    <row r="73" ht="15.75" customHeight="1">
      <c r="A73" s="1">
        <v>71.0</v>
      </c>
      <c r="B73" s="2" t="s">
        <v>192</v>
      </c>
      <c r="C73" s="2">
        <v>158.0</v>
      </c>
      <c r="D73" s="2">
        <v>31.0</v>
      </c>
      <c r="E73" s="2">
        <v>37.0</v>
      </c>
      <c r="F73" s="2">
        <v>33.0</v>
      </c>
      <c r="G73" s="2">
        <v>43.0</v>
      </c>
      <c r="H73" s="2">
        <v>231.0</v>
      </c>
      <c r="I73" s="2">
        <v>36.0</v>
      </c>
      <c r="J73" s="2">
        <v>69.0</v>
      </c>
      <c r="K73" s="2">
        <v>775.0</v>
      </c>
      <c r="L73" s="2">
        <v>142.0</v>
      </c>
      <c r="M73" s="2">
        <v>242.0</v>
      </c>
      <c r="N73" s="2">
        <v>228.0</v>
      </c>
      <c r="O73" s="2">
        <v>151.0</v>
      </c>
      <c r="P73" s="2">
        <v>644.0</v>
      </c>
      <c r="Q73" s="2">
        <v>232.0</v>
      </c>
      <c r="R73" s="2">
        <v>321.0</v>
      </c>
      <c r="S73" s="2">
        <v>958.0</v>
      </c>
      <c r="T73" s="2">
        <v>172.0</v>
      </c>
      <c r="U73" s="2">
        <v>328.0</v>
      </c>
      <c r="V73" s="2">
        <v>322.0</v>
      </c>
      <c r="W73" s="2">
        <v>208.0</v>
      </c>
      <c r="X73" s="2">
        <v>759.0</v>
      </c>
      <c r="Y73" s="2">
        <v>255.0</v>
      </c>
      <c r="Z73" s="2">
        <v>414.0</v>
      </c>
      <c r="AA73" s="2">
        <v>957.0</v>
      </c>
      <c r="AB73" s="2">
        <v>155.0</v>
      </c>
      <c r="AC73" s="2">
        <v>434.0</v>
      </c>
      <c r="AD73" s="2">
        <v>412.0</v>
      </c>
      <c r="AE73" s="2">
        <v>204.0</v>
      </c>
      <c r="AF73" s="2">
        <v>788.0</v>
      </c>
      <c r="AG73" s="2">
        <v>292.0</v>
      </c>
      <c r="AH73" s="2">
        <v>448.0</v>
      </c>
      <c r="AI73" s="2" t="s">
        <v>59</v>
      </c>
      <c r="AJ73" s="2" t="s">
        <v>60</v>
      </c>
      <c r="AK73" s="2" t="s">
        <v>42</v>
      </c>
      <c r="AL73" s="2" t="s">
        <v>193</v>
      </c>
    </row>
    <row r="74" ht="15.75" hidden="1" customHeight="1">
      <c r="A74" s="1">
        <v>72.0</v>
      </c>
      <c r="B74" s="2" t="s">
        <v>194</v>
      </c>
      <c r="C74" s="2">
        <v>196.0</v>
      </c>
      <c r="D74" s="2">
        <v>18.0</v>
      </c>
      <c r="E74" s="2">
        <v>75.0</v>
      </c>
      <c r="F74" s="2">
        <v>78.0</v>
      </c>
      <c r="G74" s="2">
        <v>47.0</v>
      </c>
      <c r="H74" s="2">
        <v>242.0</v>
      </c>
      <c r="I74" s="2">
        <v>50.0</v>
      </c>
      <c r="J74" s="2">
        <v>126.0</v>
      </c>
      <c r="K74" s="2">
        <v>387.0</v>
      </c>
      <c r="L74" s="2">
        <v>35.0</v>
      </c>
      <c r="M74" s="2">
        <v>154.0</v>
      </c>
      <c r="N74" s="2">
        <v>142.0</v>
      </c>
      <c r="O74" s="2">
        <v>92.0</v>
      </c>
      <c r="P74" s="2">
        <v>381.0</v>
      </c>
      <c r="Q74" s="2">
        <v>125.0</v>
      </c>
      <c r="R74" s="2">
        <v>247.0</v>
      </c>
      <c r="S74" s="2">
        <v>798.0</v>
      </c>
      <c r="T74" s="2">
        <v>92.0</v>
      </c>
      <c r="U74" s="2">
        <v>352.0</v>
      </c>
      <c r="V74" s="2">
        <v>306.0</v>
      </c>
      <c r="W74" s="2">
        <v>203.0</v>
      </c>
      <c r="X74" s="2">
        <v>820.0</v>
      </c>
      <c r="Y74" s="2">
        <v>262.0</v>
      </c>
      <c r="Z74" s="2">
        <v>481.0</v>
      </c>
      <c r="AA74" s="2">
        <v>425.0</v>
      </c>
      <c r="AB74" s="2">
        <v>37.0</v>
      </c>
      <c r="AC74" s="2">
        <v>172.0</v>
      </c>
      <c r="AD74" s="2">
        <v>147.0</v>
      </c>
      <c r="AE74" s="2">
        <v>95.0</v>
      </c>
      <c r="AF74" s="2">
        <v>419.0</v>
      </c>
      <c r="AG74" s="2">
        <v>138.0</v>
      </c>
      <c r="AH74" s="2">
        <v>257.0</v>
      </c>
      <c r="AL74" s="2" t="s">
        <v>195</v>
      </c>
    </row>
    <row r="75" ht="15.75" hidden="1" customHeight="1">
      <c r="A75" s="1">
        <v>73.0</v>
      </c>
      <c r="B75" s="2" t="s">
        <v>196</v>
      </c>
      <c r="C75" s="2">
        <v>782.0</v>
      </c>
      <c r="D75" s="2">
        <v>22.0</v>
      </c>
      <c r="E75" s="2">
        <v>42.0</v>
      </c>
      <c r="F75" s="2">
        <v>16.0</v>
      </c>
      <c r="G75" s="2">
        <v>108.0</v>
      </c>
      <c r="H75" s="2">
        <v>563.0</v>
      </c>
      <c r="I75" s="2">
        <v>26.0</v>
      </c>
      <c r="J75" s="2">
        <v>27.0</v>
      </c>
      <c r="K75" s="2">
        <v>648.0</v>
      </c>
      <c r="L75" s="2">
        <v>33.0</v>
      </c>
      <c r="M75" s="2">
        <v>122.0</v>
      </c>
      <c r="N75" s="2">
        <v>108.0</v>
      </c>
      <c r="O75" s="2">
        <v>86.0</v>
      </c>
      <c r="P75" s="2">
        <v>549.0</v>
      </c>
      <c r="Q75" s="2">
        <v>45.0</v>
      </c>
      <c r="R75" s="2">
        <v>71.0</v>
      </c>
      <c r="S75" s="2">
        <v>425.0</v>
      </c>
      <c r="T75" s="2">
        <v>21.0</v>
      </c>
      <c r="U75" s="2">
        <v>114.0</v>
      </c>
      <c r="V75" s="2">
        <v>60.0</v>
      </c>
      <c r="W75" s="2">
        <v>71.0</v>
      </c>
      <c r="X75" s="2">
        <v>328.0</v>
      </c>
      <c r="Y75" s="2">
        <v>55.0</v>
      </c>
      <c r="Z75" s="2">
        <v>69.0</v>
      </c>
      <c r="AA75" s="2">
        <v>441.0</v>
      </c>
      <c r="AB75" s="2">
        <v>22.0</v>
      </c>
      <c r="AC75" s="2">
        <v>115.0</v>
      </c>
      <c r="AD75" s="2">
        <v>61.0</v>
      </c>
      <c r="AE75" s="2">
        <v>72.0</v>
      </c>
      <c r="AF75" s="2">
        <v>336.0</v>
      </c>
      <c r="AG75" s="2">
        <v>54.0</v>
      </c>
      <c r="AH75" s="2">
        <v>68.0</v>
      </c>
      <c r="AL75" s="2" t="s">
        <v>197</v>
      </c>
    </row>
    <row r="76" ht="15.75" hidden="1" customHeight="1">
      <c r="A76" s="1">
        <v>74.0</v>
      </c>
      <c r="B76" s="2" t="s">
        <v>198</v>
      </c>
      <c r="C76" s="2">
        <v>2.0</v>
      </c>
      <c r="D76" s="2">
        <v>12.0</v>
      </c>
      <c r="E76" s="2">
        <v>3.0</v>
      </c>
      <c r="F76" s="2">
        <v>3.0</v>
      </c>
      <c r="G76" s="2">
        <v>10.0</v>
      </c>
      <c r="H76" s="2">
        <v>4.0</v>
      </c>
      <c r="I76" s="2">
        <v>7.0</v>
      </c>
      <c r="J76" s="2">
        <v>4.0</v>
      </c>
      <c r="K76" s="2">
        <v>5.0</v>
      </c>
      <c r="L76" s="2">
        <v>18.0</v>
      </c>
      <c r="M76" s="2">
        <v>6.0</v>
      </c>
      <c r="N76" s="2">
        <v>6.0</v>
      </c>
      <c r="O76" s="2">
        <v>18.0</v>
      </c>
      <c r="P76" s="2">
        <v>8.0</v>
      </c>
      <c r="Q76" s="2">
        <v>10.0</v>
      </c>
      <c r="R76" s="2">
        <v>6.0</v>
      </c>
      <c r="S76" s="2">
        <v>2.0</v>
      </c>
      <c r="T76" s="2">
        <v>10.0</v>
      </c>
      <c r="U76" s="2">
        <v>5.0</v>
      </c>
      <c r="V76" s="2">
        <v>6.0</v>
      </c>
      <c r="W76" s="2">
        <v>12.0</v>
      </c>
      <c r="X76" s="2">
        <v>5.0</v>
      </c>
      <c r="Y76" s="2">
        <v>8.0</v>
      </c>
      <c r="Z76" s="2">
        <v>5.0</v>
      </c>
      <c r="AA76" s="2">
        <v>2.0</v>
      </c>
      <c r="AB76" s="2">
        <v>10.0</v>
      </c>
      <c r="AC76" s="2">
        <v>4.0</v>
      </c>
      <c r="AD76" s="2">
        <v>4.0</v>
      </c>
      <c r="AE76" s="2">
        <v>12.0</v>
      </c>
      <c r="AF76" s="2">
        <v>5.0</v>
      </c>
      <c r="AG76" s="2">
        <v>7.0</v>
      </c>
      <c r="AH76" s="2">
        <v>4.0</v>
      </c>
      <c r="AL76" s="2" t="s">
        <v>199</v>
      </c>
    </row>
    <row r="77" ht="15.75" customHeight="1">
      <c r="A77" s="1">
        <v>75.0</v>
      </c>
      <c r="B77" s="2" t="s">
        <v>200</v>
      </c>
      <c r="C77" s="2">
        <v>126.0</v>
      </c>
      <c r="D77" s="2">
        <v>9.0</v>
      </c>
      <c r="E77" s="2">
        <v>18.0</v>
      </c>
      <c r="F77" s="2">
        <v>22.0</v>
      </c>
      <c r="G77" s="2">
        <v>14.0</v>
      </c>
      <c r="H77" s="2">
        <v>99.0</v>
      </c>
      <c r="I77" s="2">
        <v>13.0</v>
      </c>
      <c r="J77" s="2">
        <v>39.0</v>
      </c>
      <c r="K77" s="2">
        <v>467.0</v>
      </c>
      <c r="L77" s="2">
        <v>26.0</v>
      </c>
      <c r="M77" s="2">
        <v>114.0</v>
      </c>
      <c r="N77" s="2">
        <v>97.0</v>
      </c>
      <c r="O77" s="2">
        <v>68.0</v>
      </c>
      <c r="P77" s="2">
        <v>382.0</v>
      </c>
      <c r="Q77" s="2">
        <v>89.0</v>
      </c>
      <c r="R77" s="2">
        <v>158.0</v>
      </c>
      <c r="S77" s="2">
        <v>870.0</v>
      </c>
      <c r="T77" s="2">
        <v>62.0</v>
      </c>
      <c r="U77" s="2">
        <v>391.0</v>
      </c>
      <c r="V77" s="2">
        <v>325.0</v>
      </c>
      <c r="W77" s="2">
        <v>176.0</v>
      </c>
      <c r="X77" s="2">
        <v>834.0</v>
      </c>
      <c r="Y77" s="2">
        <v>226.0</v>
      </c>
      <c r="Z77" s="2">
        <v>425.0</v>
      </c>
      <c r="AA77" s="2">
        <v>596.0</v>
      </c>
      <c r="AB77" s="2">
        <v>34.0</v>
      </c>
      <c r="AC77" s="2">
        <v>278.0</v>
      </c>
      <c r="AD77" s="2">
        <v>221.0</v>
      </c>
      <c r="AE77" s="2">
        <v>115.0</v>
      </c>
      <c r="AF77" s="2">
        <v>593.0</v>
      </c>
      <c r="AG77" s="2">
        <v>152.0</v>
      </c>
      <c r="AH77" s="2">
        <v>293.0</v>
      </c>
      <c r="AI77" s="2" t="s">
        <v>59</v>
      </c>
      <c r="AJ77" s="2" t="s">
        <v>60</v>
      </c>
      <c r="AK77" s="2" t="s">
        <v>42</v>
      </c>
      <c r="AL77" s="2" t="s">
        <v>201</v>
      </c>
    </row>
    <row r="78" ht="15.75" customHeight="1">
      <c r="A78" s="1">
        <v>76.0</v>
      </c>
      <c r="B78" s="2" t="s">
        <v>202</v>
      </c>
      <c r="C78" s="2">
        <v>806.0</v>
      </c>
      <c r="D78" s="2">
        <v>77.0</v>
      </c>
      <c r="E78" s="2">
        <v>103.0</v>
      </c>
      <c r="F78" s="2">
        <v>69.0</v>
      </c>
      <c r="G78" s="2">
        <v>93.0</v>
      </c>
      <c r="H78" s="2">
        <v>445.0</v>
      </c>
      <c r="I78" s="2">
        <v>21.0</v>
      </c>
      <c r="J78" s="2">
        <v>58.0</v>
      </c>
      <c r="K78" s="2">
        <v>680.0</v>
      </c>
      <c r="L78" s="2">
        <v>75.0</v>
      </c>
      <c r="M78" s="2">
        <v>126.0</v>
      </c>
      <c r="N78" s="2">
        <v>120.0</v>
      </c>
      <c r="O78" s="2">
        <v>117.0</v>
      </c>
      <c r="P78" s="2">
        <v>532.0</v>
      </c>
      <c r="Q78" s="2">
        <v>80.0</v>
      </c>
      <c r="R78" s="2">
        <v>178.0</v>
      </c>
      <c r="S78" s="2">
        <v>381.0</v>
      </c>
      <c r="T78" s="2">
        <v>36.0</v>
      </c>
      <c r="U78" s="2">
        <v>66.0</v>
      </c>
      <c r="V78" s="2">
        <v>29.0</v>
      </c>
      <c r="W78" s="2">
        <v>68.0</v>
      </c>
      <c r="X78" s="2">
        <v>151.0</v>
      </c>
      <c r="Y78" s="2">
        <v>41.0</v>
      </c>
      <c r="Z78" s="2">
        <v>48.0</v>
      </c>
      <c r="AA78" s="2">
        <v>395.0</v>
      </c>
      <c r="AB78" s="2">
        <v>36.0</v>
      </c>
      <c r="AC78" s="2">
        <v>68.0</v>
      </c>
      <c r="AD78" s="2">
        <v>29.0</v>
      </c>
      <c r="AE78" s="2">
        <v>72.0</v>
      </c>
      <c r="AF78" s="2">
        <v>155.0</v>
      </c>
      <c r="AG78" s="2">
        <v>43.0</v>
      </c>
      <c r="AH78" s="2">
        <v>49.0</v>
      </c>
      <c r="AI78" s="2" t="s">
        <v>73</v>
      </c>
      <c r="AJ78" s="2" t="s">
        <v>60</v>
      </c>
      <c r="AK78" s="2" t="s">
        <v>61</v>
      </c>
      <c r="AL78" s="2" t="s">
        <v>203</v>
      </c>
    </row>
    <row r="79" ht="15.75" customHeight="1">
      <c r="A79" s="1">
        <v>77.0</v>
      </c>
      <c r="B79" s="2" t="s">
        <v>204</v>
      </c>
      <c r="C79" s="2">
        <v>69.0</v>
      </c>
      <c r="D79" s="2">
        <v>29.0</v>
      </c>
      <c r="E79" s="2">
        <v>28.0</v>
      </c>
      <c r="F79" s="2">
        <v>39.0</v>
      </c>
      <c r="G79" s="2">
        <v>50.0</v>
      </c>
      <c r="H79" s="2">
        <v>93.0</v>
      </c>
      <c r="I79" s="2">
        <v>27.0</v>
      </c>
      <c r="J79" s="2">
        <v>39.0</v>
      </c>
      <c r="K79" s="2">
        <v>655.0</v>
      </c>
      <c r="L79" s="2">
        <v>117.0</v>
      </c>
      <c r="M79" s="2">
        <v>363.0</v>
      </c>
      <c r="N79" s="2">
        <v>301.0</v>
      </c>
      <c r="O79" s="2">
        <v>240.0</v>
      </c>
      <c r="P79" s="2">
        <v>576.0</v>
      </c>
      <c r="Q79" s="2">
        <v>297.0</v>
      </c>
      <c r="R79" s="2">
        <v>423.0</v>
      </c>
      <c r="S79" s="2">
        <v>863.0</v>
      </c>
      <c r="T79" s="2">
        <v>190.0</v>
      </c>
      <c r="U79" s="2">
        <v>521.0</v>
      </c>
      <c r="V79" s="2">
        <v>456.0</v>
      </c>
      <c r="W79" s="2">
        <v>340.0</v>
      </c>
      <c r="X79" s="2">
        <v>797.0</v>
      </c>
      <c r="Y79" s="2">
        <v>385.0</v>
      </c>
      <c r="Z79" s="2">
        <v>611.0</v>
      </c>
      <c r="AA79" s="2">
        <v>934.0</v>
      </c>
      <c r="AB79" s="2">
        <v>184.0</v>
      </c>
      <c r="AC79" s="2">
        <v>541.0</v>
      </c>
      <c r="AD79" s="2">
        <v>463.0</v>
      </c>
      <c r="AE79" s="2">
        <v>342.0</v>
      </c>
      <c r="AF79" s="2">
        <v>821.0</v>
      </c>
      <c r="AG79" s="2">
        <v>390.0</v>
      </c>
      <c r="AH79" s="2">
        <v>623.0</v>
      </c>
      <c r="AI79" s="2" t="s">
        <v>40</v>
      </c>
      <c r="AJ79" s="2" t="s">
        <v>60</v>
      </c>
      <c r="AK79" s="2" t="s">
        <v>53</v>
      </c>
      <c r="AL79" s="2" t="s">
        <v>205</v>
      </c>
    </row>
    <row r="80" ht="15.75" customHeight="1">
      <c r="A80" s="1">
        <v>78.0</v>
      </c>
      <c r="B80" s="2" t="s">
        <v>206</v>
      </c>
      <c r="C80" s="2">
        <v>515.0</v>
      </c>
      <c r="D80" s="2">
        <v>17.0</v>
      </c>
      <c r="E80" s="2">
        <v>22.0</v>
      </c>
      <c r="F80" s="2">
        <v>16.0</v>
      </c>
      <c r="G80" s="2">
        <v>71.0</v>
      </c>
      <c r="H80" s="2">
        <v>498.0</v>
      </c>
      <c r="I80" s="2">
        <v>29.0</v>
      </c>
      <c r="J80" s="2">
        <v>43.0</v>
      </c>
      <c r="K80" s="2">
        <v>428.0</v>
      </c>
      <c r="L80" s="2">
        <v>25.0</v>
      </c>
      <c r="M80" s="2">
        <v>38.0</v>
      </c>
      <c r="N80" s="2">
        <v>28.0</v>
      </c>
      <c r="O80" s="2">
        <v>73.0</v>
      </c>
      <c r="P80" s="2">
        <v>366.0</v>
      </c>
      <c r="Q80" s="2">
        <v>47.0</v>
      </c>
      <c r="R80" s="2">
        <v>86.0</v>
      </c>
      <c r="S80" s="2">
        <v>81.0</v>
      </c>
      <c r="T80" s="2">
        <v>6.0</v>
      </c>
      <c r="U80" s="2">
        <v>12.0</v>
      </c>
      <c r="V80" s="2">
        <v>11.0</v>
      </c>
      <c r="W80" s="2">
        <v>15.0</v>
      </c>
      <c r="X80" s="2">
        <v>54.0</v>
      </c>
      <c r="Y80" s="2">
        <v>11.0</v>
      </c>
      <c r="Z80" s="2">
        <v>20.0</v>
      </c>
      <c r="AA80" s="2">
        <v>94.0</v>
      </c>
      <c r="AB80" s="2">
        <v>7.0</v>
      </c>
      <c r="AC80" s="2">
        <v>13.0</v>
      </c>
      <c r="AD80" s="2">
        <v>13.0</v>
      </c>
      <c r="AE80" s="2">
        <v>17.0</v>
      </c>
      <c r="AF80" s="2">
        <v>68.0</v>
      </c>
      <c r="AG80" s="2">
        <v>13.0</v>
      </c>
      <c r="AH80" s="2">
        <v>26.0</v>
      </c>
      <c r="AI80" s="2" t="s">
        <v>59</v>
      </c>
      <c r="AJ80" s="2" t="s">
        <v>60</v>
      </c>
      <c r="AK80" s="2" t="s">
        <v>114</v>
      </c>
      <c r="AL80" s="2" t="s">
        <v>207</v>
      </c>
    </row>
    <row r="81" ht="15.75" hidden="1" customHeight="1">
      <c r="A81" s="1">
        <v>79.0</v>
      </c>
      <c r="B81" s="2" t="s">
        <v>208</v>
      </c>
      <c r="C81" s="2">
        <v>553.0</v>
      </c>
      <c r="D81" s="2">
        <v>12509.0</v>
      </c>
      <c r="E81" s="2">
        <v>1137.0</v>
      </c>
      <c r="F81" s="2">
        <v>1241.0</v>
      </c>
      <c r="G81" s="2">
        <v>12836.0</v>
      </c>
      <c r="H81" s="2">
        <v>1529.0</v>
      </c>
      <c r="I81" s="2">
        <v>1647.0</v>
      </c>
      <c r="J81" s="2">
        <v>818.0</v>
      </c>
      <c r="K81" s="2">
        <v>942.0</v>
      </c>
      <c r="L81" s="2">
        <v>14341.0</v>
      </c>
      <c r="M81" s="2">
        <v>2156.0</v>
      </c>
      <c r="N81" s="2">
        <v>3326.0</v>
      </c>
      <c r="O81" s="2">
        <v>10121.0</v>
      </c>
      <c r="P81" s="2">
        <v>2440.0</v>
      </c>
      <c r="Q81" s="2">
        <v>3699.0</v>
      </c>
      <c r="R81" s="2">
        <v>2405.0</v>
      </c>
      <c r="S81" s="2">
        <v>1361.0</v>
      </c>
      <c r="T81" s="2">
        <v>16688.0</v>
      </c>
      <c r="U81" s="2">
        <v>3322.0</v>
      </c>
      <c r="V81" s="2">
        <v>4610.0</v>
      </c>
      <c r="W81" s="2">
        <v>11489.0</v>
      </c>
      <c r="X81" s="2">
        <v>3206.0</v>
      </c>
      <c r="Y81" s="2">
        <v>5305.0</v>
      </c>
      <c r="Z81" s="2">
        <v>3312.0</v>
      </c>
      <c r="AA81" s="2">
        <v>1147.0</v>
      </c>
      <c r="AB81" s="2">
        <v>14178.0</v>
      </c>
      <c r="AC81" s="2">
        <v>2662.0</v>
      </c>
      <c r="AD81" s="2">
        <v>3810.0</v>
      </c>
      <c r="AE81" s="2">
        <v>9360.0</v>
      </c>
      <c r="AF81" s="2">
        <v>2685.0</v>
      </c>
      <c r="AG81" s="2">
        <v>4393.0</v>
      </c>
      <c r="AH81" s="2">
        <v>2832.0</v>
      </c>
      <c r="AL81" s="2" t="s">
        <v>209</v>
      </c>
    </row>
    <row r="82" ht="15.75" hidden="1" customHeight="1">
      <c r="A82" s="1">
        <v>80.0</v>
      </c>
      <c r="B82" s="2" t="s">
        <v>210</v>
      </c>
      <c r="C82" s="2">
        <v>115.0</v>
      </c>
      <c r="D82" s="2">
        <v>15.0</v>
      </c>
      <c r="E82" s="2">
        <v>13.0</v>
      </c>
      <c r="F82" s="2">
        <v>10.0</v>
      </c>
      <c r="G82" s="2">
        <v>18.0</v>
      </c>
      <c r="H82" s="2">
        <v>93.0</v>
      </c>
      <c r="I82" s="2">
        <v>12.0</v>
      </c>
      <c r="J82" s="2">
        <v>17.0</v>
      </c>
      <c r="K82" s="2">
        <v>232.0</v>
      </c>
      <c r="L82" s="2">
        <v>21.0</v>
      </c>
      <c r="M82" s="2">
        <v>71.0</v>
      </c>
      <c r="N82" s="2">
        <v>51.0</v>
      </c>
      <c r="O82" s="2">
        <v>37.0</v>
      </c>
      <c r="P82" s="2">
        <v>130.0</v>
      </c>
      <c r="Q82" s="2">
        <v>38.0</v>
      </c>
      <c r="R82" s="2">
        <v>59.0</v>
      </c>
      <c r="S82" s="2">
        <v>187.0</v>
      </c>
      <c r="T82" s="2">
        <v>18.0</v>
      </c>
      <c r="U82" s="2">
        <v>58.0</v>
      </c>
      <c r="V82" s="2">
        <v>25.0</v>
      </c>
      <c r="W82" s="2">
        <v>33.0</v>
      </c>
      <c r="X82" s="2">
        <v>97.0</v>
      </c>
      <c r="Y82" s="2">
        <v>26.0</v>
      </c>
      <c r="Z82" s="2">
        <v>31.0</v>
      </c>
      <c r="AA82" s="2">
        <v>128.0</v>
      </c>
      <c r="AB82" s="2">
        <v>10.0</v>
      </c>
      <c r="AC82" s="2">
        <v>32.0</v>
      </c>
      <c r="AD82" s="2">
        <v>14.0</v>
      </c>
      <c r="AE82" s="2">
        <v>20.0</v>
      </c>
      <c r="AF82" s="2">
        <v>61.0</v>
      </c>
      <c r="AG82" s="2">
        <v>16.0</v>
      </c>
      <c r="AH82" s="2">
        <v>20.0</v>
      </c>
      <c r="AL82" s="2" t="s">
        <v>211</v>
      </c>
    </row>
    <row r="83" ht="15.75" customHeight="1">
      <c r="A83" s="1">
        <v>81.0</v>
      </c>
      <c r="B83" s="2" t="s">
        <v>212</v>
      </c>
      <c r="C83" s="2">
        <v>236.0</v>
      </c>
      <c r="D83" s="2">
        <v>35.0</v>
      </c>
      <c r="E83" s="2">
        <v>12.0</v>
      </c>
      <c r="F83" s="2">
        <v>11.0</v>
      </c>
      <c r="G83" s="2">
        <v>72.0</v>
      </c>
      <c r="H83" s="2">
        <v>234.0</v>
      </c>
      <c r="I83" s="2">
        <v>36.0</v>
      </c>
      <c r="J83" s="2">
        <v>58.0</v>
      </c>
      <c r="K83" s="2">
        <v>395.0</v>
      </c>
      <c r="L83" s="2">
        <v>59.0</v>
      </c>
      <c r="M83" s="2">
        <v>73.0</v>
      </c>
      <c r="N83" s="2">
        <v>61.0</v>
      </c>
      <c r="O83" s="2">
        <v>106.0</v>
      </c>
      <c r="P83" s="2">
        <v>290.0</v>
      </c>
      <c r="Q83" s="2">
        <v>67.0</v>
      </c>
      <c r="R83" s="2">
        <v>119.0</v>
      </c>
      <c r="S83" s="2">
        <v>792.0</v>
      </c>
      <c r="T83" s="2">
        <v>211.0</v>
      </c>
      <c r="U83" s="2">
        <v>143.0</v>
      </c>
      <c r="V83" s="2">
        <v>139.0</v>
      </c>
      <c r="W83" s="2">
        <v>222.0</v>
      </c>
      <c r="X83" s="2">
        <v>598.0</v>
      </c>
      <c r="Y83" s="2">
        <v>141.0</v>
      </c>
      <c r="Z83" s="2">
        <v>238.0</v>
      </c>
      <c r="AA83" s="2">
        <v>588.0</v>
      </c>
      <c r="AB83" s="2">
        <v>96.0</v>
      </c>
      <c r="AC83" s="2">
        <v>110.0</v>
      </c>
      <c r="AD83" s="2">
        <v>96.0</v>
      </c>
      <c r="AE83" s="2">
        <v>159.0</v>
      </c>
      <c r="AF83" s="2">
        <v>463.0</v>
      </c>
      <c r="AG83" s="2">
        <v>99.0</v>
      </c>
      <c r="AH83" s="2">
        <v>170.0</v>
      </c>
      <c r="AI83" s="2" t="s">
        <v>59</v>
      </c>
      <c r="AJ83" s="2" t="s">
        <v>60</v>
      </c>
      <c r="AK83" s="2" t="s">
        <v>61</v>
      </c>
      <c r="AL83" s="2" t="s">
        <v>213</v>
      </c>
    </row>
    <row r="84" ht="15.75" customHeight="1">
      <c r="A84" s="1">
        <v>82.0</v>
      </c>
      <c r="B84" s="2" t="s">
        <v>214</v>
      </c>
      <c r="C84" s="2">
        <v>500.0</v>
      </c>
      <c r="D84" s="2">
        <v>30.0</v>
      </c>
      <c r="E84" s="2">
        <v>56.0</v>
      </c>
      <c r="F84" s="2">
        <v>48.0</v>
      </c>
      <c r="G84" s="2">
        <v>58.0</v>
      </c>
      <c r="H84" s="2">
        <v>304.0</v>
      </c>
      <c r="I84" s="2">
        <v>32.0</v>
      </c>
      <c r="J84" s="2">
        <v>73.0</v>
      </c>
      <c r="K84" s="2">
        <v>606.0</v>
      </c>
      <c r="L84" s="2">
        <v>32.0</v>
      </c>
      <c r="M84" s="2">
        <v>107.0</v>
      </c>
      <c r="N84" s="2">
        <v>59.0</v>
      </c>
      <c r="O84" s="2">
        <v>95.0</v>
      </c>
      <c r="P84" s="2">
        <v>301.0</v>
      </c>
      <c r="Q84" s="2">
        <v>105.0</v>
      </c>
      <c r="R84" s="2">
        <v>138.0</v>
      </c>
      <c r="S84" s="2">
        <v>803.0</v>
      </c>
      <c r="T84" s="2">
        <v>82.0</v>
      </c>
      <c r="U84" s="2">
        <v>334.0</v>
      </c>
      <c r="V84" s="2">
        <v>313.0</v>
      </c>
      <c r="W84" s="2">
        <v>153.0</v>
      </c>
      <c r="X84" s="2">
        <v>650.0</v>
      </c>
      <c r="Y84" s="2">
        <v>186.0</v>
      </c>
      <c r="Z84" s="2">
        <v>348.0</v>
      </c>
      <c r="AA84" s="2">
        <v>669.0</v>
      </c>
      <c r="AB84" s="2">
        <v>47.0</v>
      </c>
      <c r="AC84" s="2">
        <v>117.0</v>
      </c>
      <c r="AD84" s="2">
        <v>99.0</v>
      </c>
      <c r="AE84" s="2">
        <v>103.0</v>
      </c>
      <c r="AF84" s="2">
        <v>462.0</v>
      </c>
      <c r="AG84" s="2">
        <v>118.0</v>
      </c>
      <c r="AH84" s="2">
        <v>219.0</v>
      </c>
      <c r="AI84" s="2" t="s">
        <v>59</v>
      </c>
      <c r="AJ84" s="2" t="s">
        <v>109</v>
      </c>
      <c r="AK84" s="2" t="s">
        <v>114</v>
      </c>
      <c r="AL84" s="2" t="s">
        <v>215</v>
      </c>
    </row>
    <row r="85" ht="15.75" hidden="1" customHeight="1">
      <c r="A85" s="1">
        <v>83.0</v>
      </c>
      <c r="B85" s="2" t="s">
        <v>216</v>
      </c>
      <c r="C85" s="2">
        <v>316.0</v>
      </c>
      <c r="D85" s="2">
        <v>22.0</v>
      </c>
      <c r="E85" s="2">
        <v>49.0</v>
      </c>
      <c r="F85" s="2">
        <v>42.0</v>
      </c>
      <c r="G85" s="2">
        <v>45.0</v>
      </c>
      <c r="H85" s="2">
        <v>194.0</v>
      </c>
      <c r="I85" s="2">
        <v>27.0</v>
      </c>
      <c r="J85" s="2">
        <v>78.0</v>
      </c>
      <c r="K85" s="2">
        <v>392.0</v>
      </c>
      <c r="L85" s="2">
        <v>29.0</v>
      </c>
      <c r="M85" s="2">
        <v>155.0</v>
      </c>
      <c r="N85" s="2">
        <v>120.0</v>
      </c>
      <c r="O85" s="2">
        <v>72.0</v>
      </c>
      <c r="P85" s="2">
        <v>296.0</v>
      </c>
      <c r="Q85" s="2">
        <v>102.0</v>
      </c>
      <c r="R85" s="2">
        <v>192.0</v>
      </c>
      <c r="S85" s="2">
        <v>466.0</v>
      </c>
      <c r="T85" s="2">
        <v>42.0</v>
      </c>
      <c r="U85" s="2">
        <v>240.0</v>
      </c>
      <c r="V85" s="2">
        <v>201.0</v>
      </c>
      <c r="W85" s="2">
        <v>92.0</v>
      </c>
      <c r="X85" s="2">
        <v>388.0</v>
      </c>
      <c r="Y85" s="2">
        <v>133.0</v>
      </c>
      <c r="Z85" s="2">
        <v>247.0</v>
      </c>
      <c r="AA85" s="2">
        <v>514.0</v>
      </c>
      <c r="AB85" s="2">
        <v>42.0</v>
      </c>
      <c r="AC85" s="2">
        <v>155.0</v>
      </c>
      <c r="AD85" s="2">
        <v>131.0</v>
      </c>
      <c r="AE85" s="2">
        <v>95.0</v>
      </c>
      <c r="AF85" s="2">
        <v>422.0</v>
      </c>
      <c r="AG85" s="2">
        <v>135.0</v>
      </c>
      <c r="AH85" s="2">
        <v>254.0</v>
      </c>
      <c r="AL85" s="2" t="s">
        <v>217</v>
      </c>
    </row>
    <row r="86" ht="15.75" hidden="1" customHeight="1">
      <c r="A86" s="1">
        <v>84.0</v>
      </c>
      <c r="B86" s="2" t="s">
        <v>218</v>
      </c>
      <c r="C86" s="2">
        <v>402.0</v>
      </c>
      <c r="D86" s="2">
        <v>24.0</v>
      </c>
      <c r="E86" s="2">
        <v>9.0</v>
      </c>
      <c r="F86" s="2">
        <v>7.0</v>
      </c>
      <c r="G86" s="2">
        <v>50.0</v>
      </c>
      <c r="H86" s="2">
        <v>185.0</v>
      </c>
      <c r="I86" s="2">
        <v>16.0</v>
      </c>
      <c r="J86" s="2">
        <v>22.0</v>
      </c>
      <c r="K86" s="2">
        <v>334.0</v>
      </c>
      <c r="L86" s="2">
        <v>24.0</v>
      </c>
      <c r="M86" s="2">
        <v>80.0</v>
      </c>
      <c r="N86" s="2">
        <v>50.0</v>
      </c>
      <c r="O86" s="2">
        <v>52.0</v>
      </c>
      <c r="P86" s="2">
        <v>203.0</v>
      </c>
      <c r="Q86" s="2">
        <v>34.0</v>
      </c>
      <c r="R86" s="2">
        <v>55.0</v>
      </c>
      <c r="S86" s="2">
        <v>414.0</v>
      </c>
      <c r="T86" s="2">
        <v>40.0</v>
      </c>
      <c r="U86" s="2">
        <v>73.0</v>
      </c>
      <c r="V86" s="2">
        <v>55.0</v>
      </c>
      <c r="W86" s="2">
        <v>66.0</v>
      </c>
      <c r="X86" s="2">
        <v>251.0</v>
      </c>
      <c r="Y86" s="2">
        <v>35.0</v>
      </c>
      <c r="Z86" s="2">
        <v>53.0</v>
      </c>
      <c r="AA86" s="2">
        <v>368.0</v>
      </c>
      <c r="AB86" s="2">
        <v>31.0</v>
      </c>
      <c r="AC86" s="2">
        <v>70.0</v>
      </c>
      <c r="AD86" s="2">
        <v>54.0</v>
      </c>
      <c r="AE86" s="2">
        <v>56.0</v>
      </c>
      <c r="AF86" s="2">
        <v>240.0</v>
      </c>
      <c r="AG86" s="2">
        <v>32.0</v>
      </c>
      <c r="AH86" s="2">
        <v>53.0</v>
      </c>
      <c r="AL86" s="2" t="s">
        <v>219</v>
      </c>
    </row>
    <row r="87" ht="15.75" customHeight="1">
      <c r="A87" s="1">
        <v>85.0</v>
      </c>
      <c r="B87" s="2" t="s">
        <v>220</v>
      </c>
      <c r="C87" s="2">
        <v>525.0</v>
      </c>
      <c r="D87" s="2">
        <v>48.0</v>
      </c>
      <c r="E87" s="2">
        <v>21.0</v>
      </c>
      <c r="F87" s="2">
        <v>13.0</v>
      </c>
      <c r="G87" s="2">
        <v>103.0</v>
      </c>
      <c r="H87" s="2">
        <v>509.0</v>
      </c>
      <c r="I87" s="2">
        <v>60.0</v>
      </c>
      <c r="J87" s="2">
        <v>90.0</v>
      </c>
      <c r="K87" s="2">
        <v>552.0</v>
      </c>
      <c r="L87" s="2">
        <v>55.0</v>
      </c>
      <c r="M87" s="2">
        <v>112.0</v>
      </c>
      <c r="N87" s="2">
        <v>82.0</v>
      </c>
      <c r="O87" s="2">
        <v>115.0</v>
      </c>
      <c r="P87" s="2">
        <v>429.0</v>
      </c>
      <c r="Q87" s="2">
        <v>85.0</v>
      </c>
      <c r="R87" s="2">
        <v>143.0</v>
      </c>
      <c r="S87" s="2">
        <v>949.0</v>
      </c>
      <c r="T87" s="2">
        <v>143.0</v>
      </c>
      <c r="U87" s="2">
        <v>177.0</v>
      </c>
      <c r="V87" s="2">
        <v>157.0</v>
      </c>
      <c r="W87" s="2">
        <v>190.0</v>
      </c>
      <c r="X87" s="2">
        <v>727.0</v>
      </c>
      <c r="Y87" s="2">
        <v>121.0</v>
      </c>
      <c r="Z87" s="2">
        <v>205.0</v>
      </c>
      <c r="AA87" s="2">
        <v>724.0</v>
      </c>
      <c r="AB87" s="2">
        <v>87.0</v>
      </c>
      <c r="AC87" s="2">
        <v>157.0</v>
      </c>
      <c r="AD87" s="2">
        <v>134.0</v>
      </c>
      <c r="AE87" s="2">
        <v>139.0</v>
      </c>
      <c r="AF87" s="2">
        <v>568.0</v>
      </c>
      <c r="AG87" s="2">
        <v>94.0</v>
      </c>
      <c r="AH87" s="2">
        <v>168.0</v>
      </c>
      <c r="AI87" s="2" t="s">
        <v>59</v>
      </c>
      <c r="AJ87" s="2" t="s">
        <v>56</v>
      </c>
      <c r="AK87" s="2" t="s">
        <v>114</v>
      </c>
      <c r="AL87" s="2" t="s">
        <v>221</v>
      </c>
    </row>
    <row r="88" ht="15.75" customHeight="1">
      <c r="A88" s="1">
        <v>86.0</v>
      </c>
      <c r="B88" s="2" t="s">
        <v>222</v>
      </c>
      <c r="C88" s="2">
        <v>55.0</v>
      </c>
      <c r="D88" s="2">
        <v>13.0</v>
      </c>
      <c r="E88" s="2">
        <v>16.0</v>
      </c>
      <c r="F88" s="2">
        <v>21.0</v>
      </c>
      <c r="G88" s="2">
        <v>31.0</v>
      </c>
      <c r="H88" s="2">
        <v>106.0</v>
      </c>
      <c r="I88" s="2">
        <v>23.0</v>
      </c>
      <c r="J88" s="2">
        <v>42.0</v>
      </c>
      <c r="K88" s="2">
        <v>154.0</v>
      </c>
      <c r="L88" s="2">
        <v>32.0</v>
      </c>
      <c r="M88" s="2">
        <v>71.0</v>
      </c>
      <c r="N88" s="2">
        <v>62.0</v>
      </c>
      <c r="O88" s="2">
        <v>67.0</v>
      </c>
      <c r="P88" s="2">
        <v>158.0</v>
      </c>
      <c r="Q88" s="2">
        <v>62.0</v>
      </c>
      <c r="R88" s="2">
        <v>107.0</v>
      </c>
      <c r="S88" s="2">
        <v>438.0</v>
      </c>
      <c r="T88" s="2">
        <v>118.0</v>
      </c>
      <c r="U88" s="2">
        <v>278.0</v>
      </c>
      <c r="V88" s="2">
        <v>218.0</v>
      </c>
      <c r="W88" s="2">
        <v>204.0</v>
      </c>
      <c r="X88" s="2">
        <v>408.0</v>
      </c>
      <c r="Y88" s="2">
        <v>217.0</v>
      </c>
      <c r="Z88" s="2">
        <v>286.0</v>
      </c>
      <c r="AA88" s="2">
        <v>308.0</v>
      </c>
      <c r="AB88" s="2">
        <v>63.0</v>
      </c>
      <c r="AC88" s="2">
        <v>162.0</v>
      </c>
      <c r="AD88" s="2">
        <v>117.0</v>
      </c>
      <c r="AE88" s="2">
        <v>121.0</v>
      </c>
      <c r="AF88" s="2">
        <v>280.0</v>
      </c>
      <c r="AG88" s="2">
        <v>131.0</v>
      </c>
      <c r="AH88" s="2">
        <v>180.0</v>
      </c>
      <c r="AI88" s="2" t="s">
        <v>40</v>
      </c>
      <c r="AJ88" s="2" t="s">
        <v>56</v>
      </c>
      <c r="AK88" s="2" t="s">
        <v>42</v>
      </c>
      <c r="AL88" s="2" t="s">
        <v>223</v>
      </c>
    </row>
    <row r="89" ht="15.75" hidden="1" customHeight="1">
      <c r="A89" s="1">
        <v>87.0</v>
      </c>
      <c r="B89" s="2" t="s">
        <v>224</v>
      </c>
      <c r="C89" s="2">
        <v>151.0</v>
      </c>
      <c r="D89" s="2">
        <v>9.0</v>
      </c>
      <c r="E89" s="2">
        <v>8.0</v>
      </c>
      <c r="F89" s="2">
        <v>5.0</v>
      </c>
      <c r="G89" s="2">
        <v>27.0</v>
      </c>
      <c r="H89" s="2">
        <v>163.0</v>
      </c>
      <c r="I89" s="2">
        <v>22.0</v>
      </c>
      <c r="J89" s="2">
        <v>35.0</v>
      </c>
      <c r="K89" s="2">
        <v>251.0</v>
      </c>
      <c r="L89" s="2">
        <v>14.0</v>
      </c>
      <c r="M89" s="2">
        <v>44.0</v>
      </c>
      <c r="N89" s="2">
        <v>30.0</v>
      </c>
      <c r="O89" s="2">
        <v>38.0</v>
      </c>
      <c r="P89" s="2">
        <v>176.0</v>
      </c>
      <c r="Q89" s="2">
        <v>29.0</v>
      </c>
      <c r="R89" s="2">
        <v>50.0</v>
      </c>
      <c r="S89" s="2">
        <v>368.0</v>
      </c>
      <c r="T89" s="2">
        <v>32.0</v>
      </c>
      <c r="U89" s="2">
        <v>79.0</v>
      </c>
      <c r="V89" s="2">
        <v>61.0</v>
      </c>
      <c r="W89" s="2">
        <v>58.0</v>
      </c>
      <c r="X89" s="2">
        <v>241.0</v>
      </c>
      <c r="Y89" s="2">
        <v>32.0</v>
      </c>
      <c r="Z89" s="2">
        <v>52.0</v>
      </c>
      <c r="AA89" s="2">
        <v>291.0</v>
      </c>
      <c r="AB89" s="2">
        <v>20.0</v>
      </c>
      <c r="AC89" s="2">
        <v>45.0</v>
      </c>
      <c r="AD89" s="2">
        <v>37.0</v>
      </c>
      <c r="AE89" s="2">
        <v>46.0</v>
      </c>
      <c r="AF89" s="2">
        <v>220.0</v>
      </c>
      <c r="AG89" s="2">
        <v>29.0</v>
      </c>
      <c r="AH89" s="2">
        <v>52.0</v>
      </c>
      <c r="AL89" s="2" t="s">
        <v>225</v>
      </c>
    </row>
    <row r="90" ht="15.75" customHeight="1">
      <c r="A90" s="1">
        <v>88.0</v>
      </c>
      <c r="B90" s="2" t="s">
        <v>226</v>
      </c>
      <c r="C90" s="2">
        <v>346.0</v>
      </c>
      <c r="D90" s="2">
        <v>57.0</v>
      </c>
      <c r="E90" s="2">
        <v>110.0</v>
      </c>
      <c r="F90" s="2">
        <v>103.0</v>
      </c>
      <c r="G90" s="2">
        <v>93.0</v>
      </c>
      <c r="H90" s="2">
        <v>318.0</v>
      </c>
      <c r="I90" s="2">
        <v>48.0</v>
      </c>
      <c r="J90" s="2">
        <v>126.0</v>
      </c>
      <c r="K90" s="2">
        <v>531.0</v>
      </c>
      <c r="L90" s="2">
        <v>73.0</v>
      </c>
      <c r="M90" s="2">
        <v>135.0</v>
      </c>
      <c r="N90" s="2">
        <v>125.0</v>
      </c>
      <c r="O90" s="2">
        <v>132.0</v>
      </c>
      <c r="P90" s="2">
        <v>455.0</v>
      </c>
      <c r="Q90" s="2">
        <v>130.0</v>
      </c>
      <c r="R90" s="2">
        <v>264.0</v>
      </c>
      <c r="S90" s="2">
        <v>959.0</v>
      </c>
      <c r="T90" s="2">
        <v>175.0</v>
      </c>
      <c r="U90" s="2">
        <v>525.0</v>
      </c>
      <c r="V90" s="2">
        <v>512.0</v>
      </c>
      <c r="W90" s="2">
        <v>295.0</v>
      </c>
      <c r="X90" s="2">
        <v>945.0</v>
      </c>
      <c r="Y90" s="2">
        <v>324.0</v>
      </c>
      <c r="Z90" s="2">
        <v>567.0</v>
      </c>
      <c r="AA90" s="2">
        <v>732.0</v>
      </c>
      <c r="AB90" s="2">
        <v>107.0</v>
      </c>
      <c r="AC90" s="2">
        <v>241.0</v>
      </c>
      <c r="AD90" s="2">
        <v>241.0</v>
      </c>
      <c r="AE90" s="2">
        <v>197.0</v>
      </c>
      <c r="AF90" s="2">
        <v>693.0</v>
      </c>
      <c r="AG90" s="2">
        <v>215.0</v>
      </c>
      <c r="AH90" s="2">
        <v>400.0</v>
      </c>
      <c r="AI90" s="2" t="s">
        <v>59</v>
      </c>
      <c r="AJ90" s="2" t="s">
        <v>60</v>
      </c>
      <c r="AK90" s="2" t="s">
        <v>61</v>
      </c>
      <c r="AL90" s="2" t="s">
        <v>227</v>
      </c>
    </row>
    <row r="91" ht="15.75" hidden="1" customHeight="1">
      <c r="A91" s="1">
        <v>89.0</v>
      </c>
      <c r="B91" s="2" t="s">
        <v>228</v>
      </c>
      <c r="C91" s="2">
        <v>265.0</v>
      </c>
      <c r="D91" s="2">
        <v>14.0</v>
      </c>
      <c r="E91" s="2">
        <v>17.0</v>
      </c>
      <c r="F91" s="2">
        <v>10.0</v>
      </c>
      <c r="G91" s="2">
        <v>29.0</v>
      </c>
      <c r="H91" s="2">
        <v>211.0</v>
      </c>
      <c r="I91" s="2">
        <v>9.0</v>
      </c>
      <c r="J91" s="2">
        <v>14.0</v>
      </c>
      <c r="K91" s="2">
        <v>247.0</v>
      </c>
      <c r="L91" s="2">
        <v>12.0</v>
      </c>
      <c r="M91" s="2">
        <v>42.0</v>
      </c>
      <c r="N91" s="2">
        <v>28.0</v>
      </c>
      <c r="O91" s="2">
        <v>42.0</v>
      </c>
      <c r="P91" s="2">
        <v>240.0</v>
      </c>
      <c r="Q91" s="2">
        <v>22.0</v>
      </c>
      <c r="R91" s="2">
        <v>39.0</v>
      </c>
      <c r="S91" s="2">
        <v>166.0</v>
      </c>
      <c r="T91" s="2">
        <v>5.0</v>
      </c>
      <c r="U91" s="2">
        <v>33.0</v>
      </c>
      <c r="V91" s="2">
        <v>11.0</v>
      </c>
      <c r="W91" s="2">
        <v>22.0</v>
      </c>
      <c r="X91" s="2">
        <v>93.0</v>
      </c>
      <c r="Y91" s="2">
        <v>17.0</v>
      </c>
      <c r="Z91" s="2">
        <v>21.0</v>
      </c>
      <c r="AA91" s="2">
        <v>176.0</v>
      </c>
      <c r="AB91" s="2">
        <v>5.0</v>
      </c>
      <c r="AC91" s="2">
        <v>30.0</v>
      </c>
      <c r="AD91" s="2">
        <v>11.0</v>
      </c>
      <c r="AE91" s="2">
        <v>26.0</v>
      </c>
      <c r="AF91" s="2">
        <v>104.0</v>
      </c>
      <c r="AG91" s="2">
        <v>17.0</v>
      </c>
      <c r="AH91" s="2">
        <v>21.0</v>
      </c>
      <c r="AL91" s="2" t="s">
        <v>229</v>
      </c>
    </row>
    <row r="92" ht="15.75" hidden="1" customHeight="1">
      <c r="A92" s="1">
        <v>90.0</v>
      </c>
      <c r="B92" s="2" t="s">
        <v>230</v>
      </c>
      <c r="C92" s="2">
        <v>64.0</v>
      </c>
      <c r="D92" s="2">
        <v>14.0</v>
      </c>
      <c r="E92" s="2">
        <v>9.0</v>
      </c>
      <c r="F92" s="2">
        <v>9.0</v>
      </c>
      <c r="G92" s="2">
        <v>9.0</v>
      </c>
      <c r="H92" s="2">
        <v>31.0</v>
      </c>
      <c r="I92" s="2">
        <v>10.0</v>
      </c>
      <c r="J92" s="2">
        <v>9.0</v>
      </c>
      <c r="K92" s="2">
        <v>89.0</v>
      </c>
      <c r="L92" s="2">
        <v>18.0</v>
      </c>
      <c r="M92" s="2">
        <v>8.0</v>
      </c>
      <c r="N92" s="2">
        <v>8.0</v>
      </c>
      <c r="O92" s="2">
        <v>25.0</v>
      </c>
      <c r="P92" s="2">
        <v>64.0</v>
      </c>
      <c r="Q92" s="2">
        <v>11.0</v>
      </c>
      <c r="R92" s="2">
        <v>12.0</v>
      </c>
      <c r="S92" s="2">
        <v>64.0</v>
      </c>
      <c r="T92" s="2">
        <v>10.0</v>
      </c>
      <c r="U92" s="2">
        <v>10.0</v>
      </c>
      <c r="V92" s="2">
        <v>8.0</v>
      </c>
      <c r="W92" s="2">
        <v>16.0</v>
      </c>
      <c r="X92" s="2">
        <v>23.0</v>
      </c>
      <c r="Y92" s="2">
        <v>10.0</v>
      </c>
      <c r="Z92" s="2">
        <v>10.0</v>
      </c>
      <c r="AA92" s="2">
        <v>69.0</v>
      </c>
      <c r="AB92" s="2">
        <v>10.0</v>
      </c>
      <c r="AC92" s="2">
        <v>9.0</v>
      </c>
      <c r="AD92" s="2">
        <v>7.0</v>
      </c>
      <c r="AE92" s="2">
        <v>17.0</v>
      </c>
      <c r="AF92" s="2">
        <v>29.0</v>
      </c>
      <c r="AG92" s="2">
        <v>9.0</v>
      </c>
      <c r="AH92" s="2">
        <v>10.0</v>
      </c>
      <c r="AL92" s="2" t="s">
        <v>231</v>
      </c>
    </row>
    <row r="93" ht="15.75" hidden="1" customHeight="1">
      <c r="A93" s="1">
        <v>91.0</v>
      </c>
      <c r="B93" s="2" t="s">
        <v>232</v>
      </c>
      <c r="C93" s="2">
        <v>648.0</v>
      </c>
      <c r="D93" s="2">
        <v>30.0</v>
      </c>
      <c r="E93" s="2">
        <v>0.0</v>
      </c>
      <c r="F93" s="2">
        <v>0.0</v>
      </c>
      <c r="G93" s="2">
        <v>142.0</v>
      </c>
      <c r="H93" s="2">
        <v>406.0</v>
      </c>
      <c r="I93" s="2">
        <v>6.0</v>
      </c>
      <c r="J93" s="2">
        <v>0.0</v>
      </c>
      <c r="K93" s="2">
        <v>736.0</v>
      </c>
      <c r="L93" s="2">
        <v>103.0</v>
      </c>
      <c r="M93" s="2">
        <v>109.0</v>
      </c>
      <c r="N93" s="2">
        <v>85.0</v>
      </c>
      <c r="O93" s="2">
        <v>112.0</v>
      </c>
      <c r="P93" s="2">
        <v>565.0</v>
      </c>
      <c r="Q93" s="2">
        <v>46.0</v>
      </c>
      <c r="R93" s="2">
        <v>58.0</v>
      </c>
      <c r="S93" s="2">
        <v>344.0</v>
      </c>
      <c r="T93" s="2">
        <v>63.0</v>
      </c>
      <c r="U93" s="2">
        <v>59.0</v>
      </c>
      <c r="V93" s="2">
        <v>55.0</v>
      </c>
      <c r="W93" s="2">
        <v>41.0</v>
      </c>
      <c r="X93" s="2">
        <v>55.0</v>
      </c>
      <c r="Y93" s="2">
        <v>25.0</v>
      </c>
      <c r="Z93" s="2">
        <v>19.0</v>
      </c>
      <c r="AA93" s="2">
        <v>360.0</v>
      </c>
      <c r="AB93" s="2">
        <v>64.0</v>
      </c>
      <c r="AC93" s="2">
        <v>62.0</v>
      </c>
      <c r="AD93" s="2">
        <v>56.0</v>
      </c>
      <c r="AE93" s="2">
        <v>44.0</v>
      </c>
      <c r="AF93" s="2">
        <v>73.0</v>
      </c>
      <c r="AG93" s="2">
        <v>27.0</v>
      </c>
      <c r="AH93" s="2">
        <v>26.0</v>
      </c>
      <c r="AL93" s="2" t="s">
        <v>233</v>
      </c>
    </row>
    <row r="94" ht="15.75" customHeight="1">
      <c r="A94" s="1">
        <v>92.0</v>
      </c>
      <c r="B94" s="2" t="s">
        <v>234</v>
      </c>
      <c r="C94" s="2">
        <v>82.0</v>
      </c>
      <c r="D94" s="2">
        <v>66.0</v>
      </c>
      <c r="E94" s="2">
        <v>26.0</v>
      </c>
      <c r="F94" s="2">
        <v>30.0</v>
      </c>
      <c r="G94" s="2">
        <v>70.0</v>
      </c>
      <c r="H94" s="2">
        <v>150.0</v>
      </c>
      <c r="I94" s="2">
        <v>29.0</v>
      </c>
      <c r="J94" s="2">
        <v>77.0</v>
      </c>
      <c r="K94" s="2">
        <v>260.0</v>
      </c>
      <c r="L94" s="2">
        <v>134.0</v>
      </c>
      <c r="M94" s="2">
        <v>91.0</v>
      </c>
      <c r="N94" s="2">
        <v>75.0</v>
      </c>
      <c r="O94" s="2">
        <v>136.0</v>
      </c>
      <c r="P94" s="2">
        <v>289.0</v>
      </c>
      <c r="Q94" s="2">
        <v>109.0</v>
      </c>
      <c r="R94" s="2">
        <v>153.0</v>
      </c>
      <c r="S94" s="2">
        <v>406.0</v>
      </c>
      <c r="T94" s="2">
        <v>123.0</v>
      </c>
      <c r="U94" s="2">
        <v>95.0</v>
      </c>
      <c r="V94" s="2">
        <v>103.0</v>
      </c>
      <c r="W94" s="2">
        <v>103.0</v>
      </c>
      <c r="X94" s="2">
        <v>344.0</v>
      </c>
      <c r="Y94" s="2">
        <v>88.0</v>
      </c>
      <c r="Z94" s="2">
        <v>130.0</v>
      </c>
      <c r="AA94" s="2">
        <v>170.0</v>
      </c>
      <c r="AB94" s="2">
        <v>80.0</v>
      </c>
      <c r="AC94" s="2">
        <v>44.0</v>
      </c>
      <c r="AD94" s="2">
        <v>50.0</v>
      </c>
      <c r="AE94" s="2">
        <v>62.0</v>
      </c>
      <c r="AF94" s="2">
        <v>169.0</v>
      </c>
      <c r="AG94" s="2">
        <v>53.0</v>
      </c>
      <c r="AH94" s="2">
        <v>74.0</v>
      </c>
      <c r="AI94" s="2" t="s">
        <v>59</v>
      </c>
      <c r="AJ94" s="2" t="s">
        <v>70</v>
      </c>
      <c r="AK94" s="2" t="s">
        <v>61</v>
      </c>
      <c r="AL94" s="2" t="s">
        <v>235</v>
      </c>
    </row>
    <row r="95" ht="15.75" customHeight="1">
      <c r="A95" s="1">
        <v>93.0</v>
      </c>
      <c r="B95" s="2" t="s">
        <v>236</v>
      </c>
      <c r="C95" s="2">
        <v>242.0</v>
      </c>
      <c r="D95" s="2">
        <v>17.0</v>
      </c>
      <c r="E95" s="2">
        <v>18.0</v>
      </c>
      <c r="F95" s="2">
        <v>24.0</v>
      </c>
      <c r="G95" s="2">
        <v>29.0</v>
      </c>
      <c r="H95" s="2">
        <v>152.0</v>
      </c>
      <c r="I95" s="2">
        <v>17.0</v>
      </c>
      <c r="J95" s="2">
        <v>42.0</v>
      </c>
      <c r="K95" s="2">
        <v>728.0</v>
      </c>
      <c r="L95" s="2">
        <v>43.0</v>
      </c>
      <c r="M95" s="2">
        <v>154.0</v>
      </c>
      <c r="N95" s="2">
        <v>146.0</v>
      </c>
      <c r="O95" s="2">
        <v>83.0</v>
      </c>
      <c r="P95" s="2">
        <v>552.0</v>
      </c>
      <c r="Q95" s="2">
        <v>78.0</v>
      </c>
      <c r="R95" s="2">
        <v>195.0</v>
      </c>
      <c r="S95" s="2">
        <v>1280.0</v>
      </c>
      <c r="T95" s="2">
        <v>106.0</v>
      </c>
      <c r="U95" s="2">
        <v>247.0</v>
      </c>
      <c r="V95" s="2">
        <v>302.0</v>
      </c>
      <c r="W95" s="2">
        <v>216.0</v>
      </c>
      <c r="X95" s="2">
        <v>1246.0</v>
      </c>
      <c r="Y95" s="2">
        <v>204.0</v>
      </c>
      <c r="Z95" s="2">
        <v>545.0</v>
      </c>
      <c r="AA95" s="2">
        <v>918.0</v>
      </c>
      <c r="AB95" s="2">
        <v>62.0</v>
      </c>
      <c r="AC95" s="2">
        <v>165.0</v>
      </c>
      <c r="AD95" s="2">
        <v>187.0</v>
      </c>
      <c r="AE95" s="2">
        <v>145.0</v>
      </c>
      <c r="AF95" s="2">
        <v>897.0</v>
      </c>
      <c r="AG95" s="2">
        <v>133.0</v>
      </c>
      <c r="AH95" s="2">
        <v>357.0</v>
      </c>
      <c r="AI95" s="2" t="s">
        <v>59</v>
      </c>
      <c r="AJ95" s="2" t="s">
        <v>60</v>
      </c>
      <c r="AK95" s="2" t="s">
        <v>42</v>
      </c>
      <c r="AL95" s="2" t="s">
        <v>237</v>
      </c>
    </row>
    <row r="96" ht="15.75" customHeight="1">
      <c r="A96" s="1">
        <v>94.0</v>
      </c>
      <c r="B96" s="2" t="s">
        <v>238</v>
      </c>
      <c r="C96" s="2">
        <v>397.0</v>
      </c>
      <c r="D96" s="2">
        <v>50.0</v>
      </c>
      <c r="E96" s="2">
        <v>75.0</v>
      </c>
      <c r="F96" s="2">
        <v>53.0</v>
      </c>
      <c r="G96" s="2">
        <v>86.0</v>
      </c>
      <c r="H96" s="2">
        <v>249.0</v>
      </c>
      <c r="I96" s="2">
        <v>27.0</v>
      </c>
      <c r="J96" s="2">
        <v>63.0</v>
      </c>
      <c r="K96" s="2">
        <v>977.0</v>
      </c>
      <c r="L96" s="2">
        <v>93.0</v>
      </c>
      <c r="M96" s="2">
        <v>257.0</v>
      </c>
      <c r="N96" s="2">
        <v>212.0</v>
      </c>
      <c r="O96" s="2">
        <v>170.0</v>
      </c>
      <c r="P96" s="2">
        <v>537.0</v>
      </c>
      <c r="Q96" s="2">
        <v>108.0</v>
      </c>
      <c r="R96" s="2">
        <v>161.0</v>
      </c>
      <c r="S96" s="2">
        <v>2739.0</v>
      </c>
      <c r="T96" s="2">
        <v>255.0</v>
      </c>
      <c r="U96" s="2">
        <v>867.0</v>
      </c>
      <c r="V96" s="2">
        <v>448.0</v>
      </c>
      <c r="W96" s="2">
        <v>571.0</v>
      </c>
      <c r="X96" s="2">
        <v>1974.0</v>
      </c>
      <c r="Y96" s="2">
        <v>441.0</v>
      </c>
      <c r="Z96" s="2">
        <v>522.0</v>
      </c>
      <c r="AA96" s="2">
        <v>1759.0</v>
      </c>
      <c r="AB96" s="2">
        <v>126.0</v>
      </c>
      <c r="AC96" s="2">
        <v>468.0</v>
      </c>
      <c r="AD96" s="2">
        <v>239.0</v>
      </c>
      <c r="AE96" s="2">
        <v>313.0</v>
      </c>
      <c r="AF96" s="2">
        <v>1231.0</v>
      </c>
      <c r="AG96" s="2">
        <v>229.0</v>
      </c>
      <c r="AH96" s="2">
        <v>295.0</v>
      </c>
      <c r="AI96" s="2" t="s">
        <v>59</v>
      </c>
      <c r="AJ96" s="2" t="s">
        <v>60</v>
      </c>
      <c r="AK96" s="2" t="s">
        <v>53</v>
      </c>
      <c r="AL96" s="2" t="s">
        <v>239</v>
      </c>
    </row>
    <row r="97" ht="15.75" hidden="1" customHeight="1">
      <c r="A97" s="1">
        <v>95.0</v>
      </c>
      <c r="B97" s="2" t="s">
        <v>240</v>
      </c>
      <c r="C97" s="2">
        <v>59.0</v>
      </c>
      <c r="D97" s="2">
        <v>75.0</v>
      </c>
      <c r="E97" s="2">
        <v>48.0</v>
      </c>
      <c r="F97" s="2">
        <v>53.0</v>
      </c>
      <c r="G97" s="2">
        <v>109.0</v>
      </c>
      <c r="H97" s="2">
        <v>88.0</v>
      </c>
      <c r="I97" s="2">
        <v>33.0</v>
      </c>
      <c r="J97" s="2">
        <v>50.0</v>
      </c>
      <c r="K97" s="2">
        <v>1770.0</v>
      </c>
      <c r="L97" s="2">
        <v>245.0</v>
      </c>
      <c r="M97" s="2">
        <v>512.0</v>
      </c>
      <c r="N97" s="2">
        <v>441.0</v>
      </c>
      <c r="O97" s="2">
        <v>426.0</v>
      </c>
      <c r="P97" s="2">
        <v>1984.0</v>
      </c>
      <c r="Q97" s="2">
        <v>434.0</v>
      </c>
      <c r="R97" s="2">
        <v>700.0</v>
      </c>
      <c r="S97" s="2">
        <v>4224.0</v>
      </c>
      <c r="T97" s="2">
        <v>2921.0</v>
      </c>
      <c r="U97" s="2">
        <v>2203.0</v>
      </c>
      <c r="V97" s="2">
        <v>2026.0</v>
      </c>
      <c r="W97" s="2">
        <v>1709.0</v>
      </c>
      <c r="X97" s="2">
        <v>2616.0</v>
      </c>
      <c r="Y97" s="2">
        <v>1826.0</v>
      </c>
      <c r="Z97" s="2">
        <v>2172.0</v>
      </c>
      <c r="AA97" s="2">
        <v>3581.0</v>
      </c>
      <c r="AB97" s="2">
        <v>2374.0</v>
      </c>
      <c r="AC97" s="2">
        <v>1820.0</v>
      </c>
      <c r="AD97" s="2">
        <v>1591.0</v>
      </c>
      <c r="AE97" s="2">
        <v>1391.0</v>
      </c>
      <c r="AF97" s="2">
        <v>2066.0</v>
      </c>
      <c r="AG97" s="2">
        <v>1545.0</v>
      </c>
      <c r="AH97" s="2">
        <v>1724.0</v>
      </c>
      <c r="AL97" s="2" t="s">
        <v>241</v>
      </c>
    </row>
    <row r="98" ht="15.75" hidden="1" customHeight="1">
      <c r="A98" s="1">
        <v>96.0</v>
      </c>
      <c r="B98" s="2" t="s">
        <v>242</v>
      </c>
      <c r="C98" s="2">
        <v>360.0</v>
      </c>
      <c r="D98" s="2">
        <v>23.0</v>
      </c>
      <c r="E98" s="2">
        <v>86.0</v>
      </c>
      <c r="F98" s="2">
        <v>56.0</v>
      </c>
      <c r="G98" s="2">
        <v>47.0</v>
      </c>
      <c r="H98" s="2">
        <v>230.0</v>
      </c>
      <c r="I98" s="2">
        <v>22.0</v>
      </c>
      <c r="J98" s="2">
        <v>27.0</v>
      </c>
      <c r="K98" s="2">
        <v>435.0</v>
      </c>
      <c r="L98" s="2">
        <v>21.0</v>
      </c>
      <c r="M98" s="2">
        <v>32.0</v>
      </c>
      <c r="N98" s="2">
        <v>9.0</v>
      </c>
      <c r="O98" s="2">
        <v>49.0</v>
      </c>
      <c r="P98" s="2">
        <v>169.0</v>
      </c>
      <c r="Q98" s="2">
        <v>35.0</v>
      </c>
      <c r="R98" s="2">
        <v>27.0</v>
      </c>
      <c r="S98" s="2">
        <v>406.0</v>
      </c>
      <c r="T98" s="2">
        <v>23.0</v>
      </c>
      <c r="U98" s="2">
        <v>84.0</v>
      </c>
      <c r="V98" s="2">
        <v>45.0</v>
      </c>
      <c r="W98" s="2">
        <v>52.0</v>
      </c>
      <c r="X98" s="2">
        <v>185.0</v>
      </c>
      <c r="Y98" s="2">
        <v>45.0</v>
      </c>
      <c r="Z98" s="2">
        <v>63.0</v>
      </c>
      <c r="AA98" s="2">
        <v>369.0</v>
      </c>
      <c r="AB98" s="2">
        <v>20.0</v>
      </c>
      <c r="AC98" s="2">
        <v>29.0</v>
      </c>
      <c r="AD98" s="2">
        <v>20.0</v>
      </c>
      <c r="AE98" s="2">
        <v>46.0</v>
      </c>
      <c r="AF98" s="2">
        <v>180.0</v>
      </c>
      <c r="AG98" s="2">
        <v>36.0</v>
      </c>
      <c r="AH98" s="2">
        <v>53.0</v>
      </c>
      <c r="AL98" s="2" t="s">
        <v>243</v>
      </c>
    </row>
    <row r="99" ht="15.75" customHeight="1">
      <c r="A99" s="1">
        <v>97.0</v>
      </c>
      <c r="B99" s="2" t="s">
        <v>244</v>
      </c>
      <c r="C99" s="2">
        <v>86.0</v>
      </c>
      <c r="D99" s="2">
        <v>578.0</v>
      </c>
      <c r="E99" s="2">
        <v>121.0</v>
      </c>
      <c r="F99" s="2">
        <v>92.0</v>
      </c>
      <c r="G99" s="2">
        <v>734.0</v>
      </c>
      <c r="H99" s="2">
        <v>160.0</v>
      </c>
      <c r="I99" s="2">
        <v>117.0</v>
      </c>
      <c r="J99" s="2">
        <v>57.0</v>
      </c>
      <c r="K99" s="2">
        <v>87.0</v>
      </c>
      <c r="L99" s="2">
        <v>986.0</v>
      </c>
      <c r="M99" s="2">
        <v>232.0</v>
      </c>
      <c r="N99" s="2">
        <v>152.0</v>
      </c>
      <c r="O99" s="2">
        <v>1330.0</v>
      </c>
      <c r="P99" s="2">
        <v>158.0</v>
      </c>
      <c r="Q99" s="2">
        <v>456.0</v>
      </c>
      <c r="R99" s="2">
        <v>143.0</v>
      </c>
      <c r="S99" s="2">
        <v>145.0</v>
      </c>
      <c r="T99" s="2">
        <v>953.0</v>
      </c>
      <c r="U99" s="2">
        <v>289.0</v>
      </c>
      <c r="V99" s="2">
        <v>225.0</v>
      </c>
      <c r="W99" s="2">
        <v>1130.0</v>
      </c>
      <c r="X99" s="2">
        <v>244.0</v>
      </c>
      <c r="Y99" s="2">
        <v>499.0</v>
      </c>
      <c r="Z99" s="2">
        <v>185.0</v>
      </c>
      <c r="AA99" s="2">
        <v>77.0</v>
      </c>
      <c r="AB99" s="2">
        <v>752.0</v>
      </c>
      <c r="AC99" s="2">
        <v>129.0</v>
      </c>
      <c r="AD99" s="2">
        <v>145.0</v>
      </c>
      <c r="AE99" s="2">
        <v>786.0</v>
      </c>
      <c r="AF99" s="2">
        <v>174.0</v>
      </c>
      <c r="AG99" s="2">
        <v>265.0</v>
      </c>
      <c r="AH99" s="2">
        <v>138.0</v>
      </c>
      <c r="AI99" s="2" t="s">
        <v>40</v>
      </c>
      <c r="AJ99" s="2" t="s">
        <v>41</v>
      </c>
      <c r="AK99" s="2" t="s">
        <v>42</v>
      </c>
      <c r="AL99" s="2" t="s">
        <v>245</v>
      </c>
    </row>
    <row r="100" ht="15.75" customHeight="1">
      <c r="A100" s="1">
        <v>98.0</v>
      </c>
      <c r="B100" s="2" t="s">
        <v>246</v>
      </c>
      <c r="C100" s="2">
        <v>35.0</v>
      </c>
      <c r="D100" s="2">
        <v>45.0</v>
      </c>
      <c r="E100" s="2">
        <v>37.0</v>
      </c>
      <c r="F100" s="2">
        <v>27.0</v>
      </c>
      <c r="G100" s="2">
        <v>75.0</v>
      </c>
      <c r="H100" s="2">
        <v>33.0</v>
      </c>
      <c r="I100" s="2">
        <v>21.0</v>
      </c>
      <c r="J100" s="2">
        <v>15.0</v>
      </c>
      <c r="K100" s="2">
        <v>63.0</v>
      </c>
      <c r="L100" s="2">
        <v>690.0</v>
      </c>
      <c r="M100" s="2">
        <v>95.0</v>
      </c>
      <c r="N100" s="2">
        <v>246.0</v>
      </c>
      <c r="O100" s="2">
        <v>537.0</v>
      </c>
      <c r="P100" s="2">
        <v>151.0</v>
      </c>
      <c r="Q100" s="2">
        <v>152.0</v>
      </c>
      <c r="R100" s="2">
        <v>200.0</v>
      </c>
      <c r="S100" s="2">
        <v>77.0</v>
      </c>
      <c r="T100" s="2">
        <v>612.0</v>
      </c>
      <c r="U100" s="2">
        <v>125.0</v>
      </c>
      <c r="V100" s="2">
        <v>204.0</v>
      </c>
      <c r="W100" s="2">
        <v>337.0</v>
      </c>
      <c r="X100" s="2">
        <v>156.0</v>
      </c>
      <c r="Y100" s="2">
        <v>205.0</v>
      </c>
      <c r="Z100" s="2">
        <v>206.0</v>
      </c>
      <c r="AA100" s="2">
        <v>58.0</v>
      </c>
      <c r="AB100" s="2">
        <v>466.0</v>
      </c>
      <c r="AC100" s="2">
        <v>91.0</v>
      </c>
      <c r="AD100" s="2">
        <v>152.0</v>
      </c>
      <c r="AE100" s="2">
        <v>243.0</v>
      </c>
      <c r="AF100" s="2">
        <v>121.0</v>
      </c>
      <c r="AG100" s="2">
        <v>143.0</v>
      </c>
      <c r="AH100" s="2">
        <v>166.0</v>
      </c>
      <c r="AI100" s="2" t="s">
        <v>40</v>
      </c>
      <c r="AJ100" s="2" t="s">
        <v>41</v>
      </c>
      <c r="AK100" s="2" t="s">
        <v>42</v>
      </c>
      <c r="AL100" s="2" t="s">
        <v>247</v>
      </c>
    </row>
    <row r="101" ht="15.75" hidden="1" customHeight="1">
      <c r="A101" s="1">
        <v>99.0</v>
      </c>
      <c r="B101" s="2" t="s">
        <v>248</v>
      </c>
      <c r="C101" s="2">
        <v>827.0</v>
      </c>
      <c r="D101" s="2">
        <v>45.0</v>
      </c>
      <c r="E101" s="2">
        <v>45.0</v>
      </c>
      <c r="F101" s="2">
        <v>46.0</v>
      </c>
      <c r="G101" s="2">
        <v>112.0</v>
      </c>
      <c r="H101" s="2">
        <v>789.0</v>
      </c>
      <c r="I101" s="2">
        <v>31.0</v>
      </c>
      <c r="J101" s="2">
        <v>55.0</v>
      </c>
      <c r="K101" s="2">
        <v>662.0</v>
      </c>
      <c r="L101" s="2">
        <v>47.0</v>
      </c>
      <c r="M101" s="2">
        <v>55.0</v>
      </c>
      <c r="N101" s="2">
        <v>39.0</v>
      </c>
      <c r="O101" s="2">
        <v>114.0</v>
      </c>
      <c r="P101" s="2">
        <v>736.0</v>
      </c>
      <c r="Q101" s="2">
        <v>80.0</v>
      </c>
      <c r="R101" s="2">
        <v>140.0</v>
      </c>
      <c r="S101" s="2">
        <v>506.0</v>
      </c>
      <c r="T101" s="2">
        <v>15.0</v>
      </c>
      <c r="U101" s="2">
        <v>30.0</v>
      </c>
      <c r="V101" s="2">
        <v>11.0</v>
      </c>
      <c r="W101" s="2">
        <v>80.0</v>
      </c>
      <c r="X101" s="2">
        <v>163.0</v>
      </c>
      <c r="Y101" s="2">
        <v>57.0</v>
      </c>
      <c r="Z101" s="2">
        <v>37.0</v>
      </c>
      <c r="AA101" s="2">
        <v>574.0</v>
      </c>
      <c r="AB101" s="2">
        <v>17.0</v>
      </c>
      <c r="AC101" s="2">
        <v>63.0</v>
      </c>
      <c r="AD101" s="2">
        <v>17.0</v>
      </c>
      <c r="AE101" s="2">
        <v>91.0</v>
      </c>
      <c r="AF101" s="2">
        <v>178.0</v>
      </c>
      <c r="AG101" s="2">
        <v>61.0</v>
      </c>
      <c r="AH101" s="2">
        <v>39.0</v>
      </c>
      <c r="AL101" s="2" t="s">
        <v>249</v>
      </c>
    </row>
    <row r="102" ht="15.75" customHeight="1">
      <c r="A102" s="1">
        <v>100.0</v>
      </c>
      <c r="B102" s="2" t="s">
        <v>250</v>
      </c>
      <c r="C102" s="2">
        <v>240.0</v>
      </c>
      <c r="D102" s="2">
        <v>10.0</v>
      </c>
      <c r="E102" s="2">
        <v>15.0</v>
      </c>
      <c r="F102" s="2">
        <v>11.0</v>
      </c>
      <c r="G102" s="2">
        <v>35.0</v>
      </c>
      <c r="H102" s="2">
        <v>211.0</v>
      </c>
      <c r="I102" s="2">
        <v>21.0</v>
      </c>
      <c r="J102" s="2">
        <v>33.0</v>
      </c>
      <c r="K102" s="2">
        <v>245.0</v>
      </c>
      <c r="L102" s="2">
        <v>17.0</v>
      </c>
      <c r="M102" s="2">
        <v>48.0</v>
      </c>
      <c r="N102" s="2">
        <v>38.0</v>
      </c>
      <c r="O102" s="2">
        <v>47.0</v>
      </c>
      <c r="P102" s="2">
        <v>184.0</v>
      </c>
      <c r="Q102" s="2">
        <v>35.0</v>
      </c>
      <c r="R102" s="2">
        <v>65.0</v>
      </c>
      <c r="S102" s="2">
        <v>402.0</v>
      </c>
      <c r="T102" s="2">
        <v>40.0</v>
      </c>
      <c r="U102" s="2">
        <v>121.0</v>
      </c>
      <c r="V102" s="2">
        <v>100.0</v>
      </c>
      <c r="W102" s="2">
        <v>76.0</v>
      </c>
      <c r="X102" s="2">
        <v>322.0</v>
      </c>
      <c r="Y102" s="2">
        <v>60.0</v>
      </c>
      <c r="Z102" s="2">
        <v>110.0</v>
      </c>
      <c r="AA102" s="2">
        <v>320.0</v>
      </c>
      <c r="AB102" s="2">
        <v>24.0</v>
      </c>
      <c r="AC102" s="2">
        <v>57.0</v>
      </c>
      <c r="AD102" s="2">
        <v>46.0</v>
      </c>
      <c r="AE102" s="2">
        <v>59.0</v>
      </c>
      <c r="AF102" s="2">
        <v>281.0</v>
      </c>
      <c r="AG102" s="2">
        <v>46.0</v>
      </c>
      <c r="AH102" s="2">
        <v>90.0</v>
      </c>
      <c r="AI102" s="2" t="s">
        <v>59</v>
      </c>
      <c r="AJ102" s="2" t="s">
        <v>56</v>
      </c>
      <c r="AK102" s="2" t="s">
        <v>61</v>
      </c>
      <c r="AL102" s="2" t="s">
        <v>251</v>
      </c>
    </row>
    <row r="103" ht="15.75" customHeight="1">
      <c r="A103" s="1">
        <v>101.0</v>
      </c>
      <c r="B103" s="2" t="s">
        <v>252</v>
      </c>
      <c r="C103" s="2">
        <v>143.0</v>
      </c>
      <c r="D103" s="2">
        <v>26.0</v>
      </c>
      <c r="E103" s="2">
        <v>45.0</v>
      </c>
      <c r="F103" s="2">
        <v>59.0</v>
      </c>
      <c r="G103" s="2">
        <v>53.0</v>
      </c>
      <c r="H103" s="2">
        <v>213.0</v>
      </c>
      <c r="I103" s="2">
        <v>50.0</v>
      </c>
      <c r="J103" s="2">
        <v>146.0</v>
      </c>
      <c r="K103" s="2">
        <v>862.0</v>
      </c>
      <c r="L103" s="2">
        <v>98.0</v>
      </c>
      <c r="M103" s="2">
        <v>328.0</v>
      </c>
      <c r="N103" s="2">
        <v>326.0</v>
      </c>
      <c r="O103" s="2">
        <v>236.0</v>
      </c>
      <c r="P103" s="2">
        <v>610.0</v>
      </c>
      <c r="Q103" s="2">
        <v>305.0</v>
      </c>
      <c r="R103" s="2">
        <v>476.0</v>
      </c>
      <c r="S103" s="2">
        <v>871.0</v>
      </c>
      <c r="T103" s="2">
        <v>138.0</v>
      </c>
      <c r="U103" s="2">
        <v>383.0</v>
      </c>
      <c r="V103" s="2">
        <v>356.0</v>
      </c>
      <c r="W103" s="2">
        <v>264.0</v>
      </c>
      <c r="X103" s="2">
        <v>659.0</v>
      </c>
      <c r="Y103" s="2">
        <v>324.0</v>
      </c>
      <c r="Z103" s="2">
        <v>464.0</v>
      </c>
      <c r="AA103" s="2">
        <v>949.0</v>
      </c>
      <c r="AB103" s="2">
        <v>107.0</v>
      </c>
      <c r="AC103" s="2">
        <v>365.0</v>
      </c>
      <c r="AD103" s="2">
        <v>340.0</v>
      </c>
      <c r="AE103" s="2">
        <v>250.0</v>
      </c>
      <c r="AF103" s="2">
        <v>665.0</v>
      </c>
      <c r="AG103" s="2">
        <v>318.0</v>
      </c>
      <c r="AH103" s="2">
        <v>480.0</v>
      </c>
      <c r="AI103" s="2" t="s">
        <v>40</v>
      </c>
      <c r="AJ103" s="2" t="s">
        <v>41</v>
      </c>
      <c r="AK103" s="2" t="s">
        <v>42</v>
      </c>
      <c r="AL103" s="2" t="s">
        <v>253</v>
      </c>
    </row>
    <row r="104" ht="15.75" hidden="1" customHeight="1">
      <c r="A104" s="1">
        <v>102.0</v>
      </c>
      <c r="B104" s="2" t="s">
        <v>254</v>
      </c>
      <c r="C104" s="2">
        <v>455.0</v>
      </c>
      <c r="D104" s="2">
        <v>41.0</v>
      </c>
      <c r="E104" s="2">
        <v>61.0</v>
      </c>
      <c r="F104" s="2">
        <v>47.0</v>
      </c>
      <c r="G104" s="2">
        <v>64.0</v>
      </c>
      <c r="H104" s="2">
        <v>232.0</v>
      </c>
      <c r="I104" s="2">
        <v>33.0</v>
      </c>
      <c r="J104" s="2">
        <v>30.0</v>
      </c>
      <c r="K104" s="2">
        <v>486.0</v>
      </c>
      <c r="L104" s="2">
        <v>43.0</v>
      </c>
      <c r="M104" s="2">
        <v>115.0</v>
      </c>
      <c r="N104" s="2">
        <v>76.0</v>
      </c>
      <c r="O104" s="2">
        <v>75.0</v>
      </c>
      <c r="P104" s="2">
        <v>265.0</v>
      </c>
      <c r="Q104" s="2">
        <v>70.0</v>
      </c>
      <c r="R104" s="2">
        <v>101.0</v>
      </c>
      <c r="S104" s="2">
        <v>553.0</v>
      </c>
      <c r="T104" s="2">
        <v>35.0</v>
      </c>
      <c r="U104" s="2">
        <v>101.0</v>
      </c>
      <c r="V104" s="2">
        <v>33.0</v>
      </c>
      <c r="W104" s="2">
        <v>80.0</v>
      </c>
      <c r="X104" s="2">
        <v>147.0</v>
      </c>
      <c r="Y104" s="2">
        <v>87.0</v>
      </c>
      <c r="Z104" s="2">
        <v>54.0</v>
      </c>
      <c r="AA104" s="2">
        <v>472.0</v>
      </c>
      <c r="AB104" s="2">
        <v>28.0</v>
      </c>
      <c r="AC104" s="2">
        <v>65.0</v>
      </c>
      <c r="AD104" s="2">
        <v>23.0</v>
      </c>
      <c r="AE104" s="2">
        <v>65.0</v>
      </c>
      <c r="AF104" s="2">
        <v>119.0</v>
      </c>
      <c r="AG104" s="2">
        <v>63.0</v>
      </c>
      <c r="AH104" s="2">
        <v>42.0</v>
      </c>
      <c r="AL104" s="2" t="s">
        <v>255</v>
      </c>
    </row>
    <row r="105" ht="15.75" customHeight="1">
      <c r="A105" s="1">
        <v>103.0</v>
      </c>
      <c r="B105" s="2" t="s">
        <v>256</v>
      </c>
      <c r="C105" s="2">
        <v>268.0</v>
      </c>
      <c r="D105" s="2">
        <v>124.0</v>
      </c>
      <c r="E105" s="2">
        <v>141.0</v>
      </c>
      <c r="F105" s="2">
        <v>131.0</v>
      </c>
      <c r="G105" s="2">
        <v>92.0</v>
      </c>
      <c r="H105" s="2">
        <v>202.0</v>
      </c>
      <c r="I105" s="2">
        <v>43.0</v>
      </c>
      <c r="J105" s="2">
        <v>98.0</v>
      </c>
      <c r="K105" s="2">
        <v>759.0</v>
      </c>
      <c r="L105" s="2">
        <v>297.0</v>
      </c>
      <c r="M105" s="2">
        <v>350.0</v>
      </c>
      <c r="N105" s="2">
        <v>268.0</v>
      </c>
      <c r="O105" s="2">
        <v>331.0</v>
      </c>
      <c r="P105" s="2">
        <v>553.0</v>
      </c>
      <c r="Q105" s="2">
        <v>295.0</v>
      </c>
      <c r="R105" s="2">
        <v>491.0</v>
      </c>
      <c r="S105" s="2">
        <v>1174.0</v>
      </c>
      <c r="T105" s="2">
        <v>511.0</v>
      </c>
      <c r="U105" s="2">
        <v>570.0</v>
      </c>
      <c r="V105" s="2">
        <v>465.0</v>
      </c>
      <c r="W105" s="2">
        <v>537.0</v>
      </c>
      <c r="X105" s="2">
        <v>1031.0</v>
      </c>
      <c r="Y105" s="2">
        <v>538.0</v>
      </c>
      <c r="Z105" s="2">
        <v>697.0</v>
      </c>
      <c r="AA105" s="2">
        <v>1096.0</v>
      </c>
      <c r="AB105" s="2">
        <v>465.0</v>
      </c>
      <c r="AC105" s="2">
        <v>589.0</v>
      </c>
      <c r="AD105" s="2">
        <v>494.0</v>
      </c>
      <c r="AE105" s="2">
        <v>472.0</v>
      </c>
      <c r="AF105" s="2">
        <v>1008.0</v>
      </c>
      <c r="AG105" s="2">
        <v>524.0</v>
      </c>
      <c r="AH105" s="2">
        <v>712.0</v>
      </c>
      <c r="AI105" s="2" t="s">
        <v>40</v>
      </c>
      <c r="AJ105" s="2" t="s">
        <v>56</v>
      </c>
      <c r="AK105" s="2" t="s">
        <v>53</v>
      </c>
      <c r="AL105" s="2" t="s">
        <v>257</v>
      </c>
    </row>
    <row r="106" ht="15.75" customHeight="1">
      <c r="A106" s="1">
        <v>104.0</v>
      </c>
      <c r="B106" s="2" t="s">
        <v>258</v>
      </c>
      <c r="C106" s="2">
        <v>756.0</v>
      </c>
      <c r="D106" s="2">
        <v>517.0</v>
      </c>
      <c r="E106" s="2">
        <v>127.0</v>
      </c>
      <c r="F106" s="2">
        <v>121.0</v>
      </c>
      <c r="G106" s="2">
        <v>250.0</v>
      </c>
      <c r="H106" s="2">
        <v>550.0</v>
      </c>
      <c r="I106" s="2">
        <v>53.0</v>
      </c>
      <c r="J106" s="2">
        <v>91.0</v>
      </c>
      <c r="K106" s="2">
        <v>660.0</v>
      </c>
      <c r="L106" s="2">
        <v>49.0</v>
      </c>
      <c r="M106" s="2">
        <v>180.0</v>
      </c>
      <c r="N106" s="2">
        <v>141.0</v>
      </c>
      <c r="O106" s="2">
        <v>97.0</v>
      </c>
      <c r="P106" s="2">
        <v>535.0</v>
      </c>
      <c r="Q106" s="2">
        <v>90.0</v>
      </c>
      <c r="R106" s="2">
        <v>177.0</v>
      </c>
      <c r="S106" s="2">
        <v>547.0</v>
      </c>
      <c r="T106" s="2">
        <v>43.0</v>
      </c>
      <c r="U106" s="2">
        <v>84.0</v>
      </c>
      <c r="V106" s="2">
        <v>42.0</v>
      </c>
      <c r="W106" s="2">
        <v>20.0</v>
      </c>
      <c r="X106" s="2">
        <v>347.0</v>
      </c>
      <c r="Y106" s="2">
        <v>48.0</v>
      </c>
      <c r="Z106" s="2">
        <v>69.0</v>
      </c>
      <c r="AA106" s="2">
        <v>571.0</v>
      </c>
      <c r="AB106" s="2">
        <v>45.0</v>
      </c>
      <c r="AC106" s="2">
        <v>89.0</v>
      </c>
      <c r="AD106" s="2">
        <v>43.0</v>
      </c>
      <c r="AE106" s="2">
        <v>36.0</v>
      </c>
      <c r="AF106" s="2">
        <v>331.0</v>
      </c>
      <c r="AG106" s="2">
        <v>48.0</v>
      </c>
      <c r="AH106" s="2">
        <v>72.0</v>
      </c>
      <c r="AI106" s="2" t="s">
        <v>73</v>
      </c>
      <c r="AJ106" s="2" t="s">
        <v>70</v>
      </c>
      <c r="AK106" s="2" t="s">
        <v>61</v>
      </c>
      <c r="AL106" s="2" t="s">
        <v>259</v>
      </c>
    </row>
    <row r="107" ht="15.75" hidden="1" customHeight="1">
      <c r="A107" s="1">
        <v>105.0</v>
      </c>
      <c r="B107" s="2" t="s">
        <v>260</v>
      </c>
      <c r="C107" s="2">
        <v>148.0</v>
      </c>
      <c r="D107" s="2">
        <v>18.0</v>
      </c>
      <c r="E107" s="2">
        <v>40.0</v>
      </c>
      <c r="F107" s="2">
        <v>24.0</v>
      </c>
      <c r="G107" s="2">
        <v>43.0</v>
      </c>
      <c r="H107" s="2">
        <v>141.0</v>
      </c>
      <c r="I107" s="2">
        <v>21.0</v>
      </c>
      <c r="J107" s="2">
        <v>16.0</v>
      </c>
      <c r="K107" s="2">
        <v>125.0</v>
      </c>
      <c r="L107" s="2">
        <v>14.0</v>
      </c>
      <c r="M107" s="2">
        <v>34.0</v>
      </c>
      <c r="N107" s="2">
        <v>20.0</v>
      </c>
      <c r="O107" s="2">
        <v>37.0</v>
      </c>
      <c r="P107" s="2">
        <v>120.0</v>
      </c>
      <c r="Q107" s="2">
        <v>30.0</v>
      </c>
      <c r="R107" s="2">
        <v>42.0</v>
      </c>
      <c r="S107" s="2">
        <v>101.0</v>
      </c>
      <c r="T107" s="2">
        <v>6.0</v>
      </c>
      <c r="U107" s="2">
        <v>20.0</v>
      </c>
      <c r="V107" s="2">
        <v>5.0</v>
      </c>
      <c r="W107" s="2">
        <v>26.0</v>
      </c>
      <c r="X107" s="2">
        <v>34.0</v>
      </c>
      <c r="Y107" s="2">
        <v>24.0</v>
      </c>
      <c r="Z107" s="2">
        <v>13.0</v>
      </c>
      <c r="AA107" s="2">
        <v>112.0</v>
      </c>
      <c r="AB107" s="2">
        <v>7.0</v>
      </c>
      <c r="AC107" s="2">
        <v>29.0</v>
      </c>
      <c r="AD107" s="2">
        <v>8.0</v>
      </c>
      <c r="AE107" s="2">
        <v>28.0</v>
      </c>
      <c r="AF107" s="2">
        <v>36.0</v>
      </c>
      <c r="AG107" s="2">
        <v>25.0</v>
      </c>
      <c r="AH107" s="2">
        <v>13.0</v>
      </c>
      <c r="AL107" s="2" t="s">
        <v>261</v>
      </c>
    </row>
    <row r="108" ht="15.75" hidden="1" customHeight="1">
      <c r="A108" s="1">
        <v>106.0</v>
      </c>
      <c r="B108" s="2" t="s">
        <v>262</v>
      </c>
      <c r="C108" s="2">
        <v>656.0</v>
      </c>
      <c r="D108" s="2">
        <v>45.0</v>
      </c>
      <c r="E108" s="2">
        <v>39.0</v>
      </c>
      <c r="F108" s="2">
        <v>32.0</v>
      </c>
      <c r="G108" s="2">
        <v>84.0</v>
      </c>
      <c r="H108" s="2">
        <v>599.0</v>
      </c>
      <c r="I108" s="2">
        <v>26.0</v>
      </c>
      <c r="J108" s="2">
        <v>33.0</v>
      </c>
      <c r="K108" s="2">
        <v>562.0</v>
      </c>
      <c r="L108" s="2">
        <v>41.0</v>
      </c>
      <c r="M108" s="2">
        <v>37.0</v>
      </c>
      <c r="N108" s="2">
        <v>32.0</v>
      </c>
      <c r="O108" s="2">
        <v>89.0</v>
      </c>
      <c r="P108" s="2">
        <v>461.0</v>
      </c>
      <c r="Q108" s="2">
        <v>72.0</v>
      </c>
      <c r="R108" s="2">
        <v>110.0</v>
      </c>
      <c r="S108" s="2">
        <v>578.0</v>
      </c>
      <c r="T108" s="2">
        <v>16.0</v>
      </c>
      <c r="U108" s="2">
        <v>24.0</v>
      </c>
      <c r="V108" s="2">
        <v>8.0</v>
      </c>
      <c r="W108" s="2">
        <v>77.0</v>
      </c>
      <c r="X108" s="2">
        <v>169.0</v>
      </c>
      <c r="Y108" s="2">
        <v>58.0</v>
      </c>
      <c r="Z108" s="2">
        <v>36.0</v>
      </c>
      <c r="AA108" s="2">
        <v>654.0</v>
      </c>
      <c r="AB108" s="2">
        <v>18.0</v>
      </c>
      <c r="AC108" s="2">
        <v>34.0</v>
      </c>
      <c r="AD108" s="2">
        <v>11.0</v>
      </c>
      <c r="AE108" s="2">
        <v>82.0</v>
      </c>
      <c r="AF108" s="2">
        <v>177.0</v>
      </c>
      <c r="AG108" s="2">
        <v>61.0</v>
      </c>
      <c r="AH108" s="2">
        <v>37.0</v>
      </c>
      <c r="AL108" s="2" t="s">
        <v>263</v>
      </c>
    </row>
    <row r="109" ht="15.75" customHeight="1">
      <c r="A109" s="1">
        <v>107.0</v>
      </c>
      <c r="B109" s="2" t="s">
        <v>264</v>
      </c>
      <c r="C109" s="2">
        <v>705.0</v>
      </c>
      <c r="D109" s="2">
        <v>36.0</v>
      </c>
      <c r="E109" s="2">
        <v>25.0</v>
      </c>
      <c r="F109" s="2">
        <v>15.0</v>
      </c>
      <c r="G109" s="2">
        <v>90.0</v>
      </c>
      <c r="H109" s="2">
        <v>643.0</v>
      </c>
      <c r="I109" s="2">
        <v>28.0</v>
      </c>
      <c r="J109" s="2">
        <v>35.0</v>
      </c>
      <c r="K109" s="2">
        <v>626.0</v>
      </c>
      <c r="L109" s="2">
        <v>36.0</v>
      </c>
      <c r="M109" s="2">
        <v>98.0</v>
      </c>
      <c r="N109" s="2">
        <v>68.0</v>
      </c>
      <c r="O109" s="2">
        <v>94.0</v>
      </c>
      <c r="P109" s="2">
        <v>435.0</v>
      </c>
      <c r="Q109" s="2">
        <v>66.0</v>
      </c>
      <c r="R109" s="2">
        <v>102.0</v>
      </c>
      <c r="S109" s="2">
        <v>402.0</v>
      </c>
      <c r="T109" s="2">
        <v>19.0</v>
      </c>
      <c r="U109" s="2">
        <v>31.0</v>
      </c>
      <c r="V109" s="2">
        <v>14.0</v>
      </c>
      <c r="W109" s="2">
        <v>61.0</v>
      </c>
      <c r="X109" s="2">
        <v>225.0</v>
      </c>
      <c r="Y109" s="2">
        <v>47.0</v>
      </c>
      <c r="Z109" s="2">
        <v>55.0</v>
      </c>
      <c r="AA109" s="2">
        <v>425.0</v>
      </c>
      <c r="AB109" s="2">
        <v>20.0</v>
      </c>
      <c r="AC109" s="2">
        <v>50.0</v>
      </c>
      <c r="AD109" s="2">
        <v>19.0</v>
      </c>
      <c r="AE109" s="2">
        <v>66.0</v>
      </c>
      <c r="AF109" s="2">
        <v>241.0</v>
      </c>
      <c r="AG109" s="2">
        <v>53.0</v>
      </c>
      <c r="AH109" s="2">
        <v>63.0</v>
      </c>
      <c r="AI109" s="2" t="s">
        <v>59</v>
      </c>
      <c r="AJ109" s="2" t="s">
        <v>109</v>
      </c>
      <c r="AK109" s="2" t="s">
        <v>114</v>
      </c>
      <c r="AL109" s="2" t="s">
        <v>265</v>
      </c>
    </row>
    <row r="110" ht="15.75" customHeight="1">
      <c r="A110" s="1">
        <v>108.0</v>
      </c>
      <c r="B110" s="2" t="s">
        <v>266</v>
      </c>
      <c r="C110" s="2">
        <v>520.0</v>
      </c>
      <c r="D110" s="2">
        <v>36.0</v>
      </c>
      <c r="E110" s="2">
        <v>25.0</v>
      </c>
      <c r="F110" s="2">
        <v>26.0</v>
      </c>
      <c r="G110" s="2">
        <v>90.0</v>
      </c>
      <c r="H110" s="2">
        <v>423.0</v>
      </c>
      <c r="I110" s="2">
        <v>54.0</v>
      </c>
      <c r="J110" s="2">
        <v>97.0</v>
      </c>
      <c r="K110" s="2">
        <v>529.0</v>
      </c>
      <c r="L110" s="2">
        <v>59.0</v>
      </c>
      <c r="M110" s="2">
        <v>126.0</v>
      </c>
      <c r="N110" s="2">
        <v>86.0</v>
      </c>
      <c r="O110" s="2">
        <v>120.0</v>
      </c>
      <c r="P110" s="2">
        <v>387.0</v>
      </c>
      <c r="Q110" s="2">
        <v>91.0</v>
      </c>
      <c r="R110" s="2">
        <v>159.0</v>
      </c>
      <c r="S110" s="2">
        <v>1056.0</v>
      </c>
      <c r="T110" s="2">
        <v>147.0</v>
      </c>
      <c r="U110" s="2">
        <v>298.0</v>
      </c>
      <c r="V110" s="2">
        <v>229.0</v>
      </c>
      <c r="W110" s="2">
        <v>240.0</v>
      </c>
      <c r="X110" s="2">
        <v>795.0</v>
      </c>
      <c r="Y110" s="2">
        <v>209.0</v>
      </c>
      <c r="Z110" s="2">
        <v>372.0</v>
      </c>
      <c r="AA110" s="2">
        <v>764.0</v>
      </c>
      <c r="AB110" s="2">
        <v>84.0</v>
      </c>
      <c r="AC110" s="2">
        <v>169.0</v>
      </c>
      <c r="AD110" s="2">
        <v>135.0</v>
      </c>
      <c r="AE110" s="2">
        <v>158.0</v>
      </c>
      <c r="AF110" s="2">
        <v>588.0</v>
      </c>
      <c r="AG110" s="2">
        <v>129.0</v>
      </c>
      <c r="AH110" s="2">
        <v>247.0</v>
      </c>
      <c r="AI110" s="2" t="s">
        <v>59</v>
      </c>
      <c r="AJ110" s="2" t="s">
        <v>56</v>
      </c>
      <c r="AK110" s="2" t="s">
        <v>42</v>
      </c>
      <c r="AL110" s="2" t="s">
        <v>267</v>
      </c>
    </row>
    <row r="111" ht="15.75" customHeight="1">
      <c r="A111" s="1">
        <v>109.0</v>
      </c>
      <c r="B111" s="2" t="s">
        <v>268</v>
      </c>
      <c r="C111" s="2">
        <v>183.0</v>
      </c>
      <c r="D111" s="2">
        <v>11.0</v>
      </c>
      <c r="E111" s="2">
        <v>35.0</v>
      </c>
      <c r="F111" s="2">
        <v>24.0</v>
      </c>
      <c r="G111" s="2">
        <v>42.0</v>
      </c>
      <c r="H111" s="2">
        <v>195.0</v>
      </c>
      <c r="I111" s="2">
        <v>26.0</v>
      </c>
      <c r="J111" s="2">
        <v>35.0</v>
      </c>
      <c r="K111" s="2">
        <v>263.0</v>
      </c>
      <c r="L111" s="2">
        <v>27.0</v>
      </c>
      <c r="M111" s="2">
        <v>65.0</v>
      </c>
      <c r="N111" s="2">
        <v>50.0</v>
      </c>
      <c r="O111" s="2">
        <v>67.0</v>
      </c>
      <c r="P111" s="2">
        <v>224.0</v>
      </c>
      <c r="Q111" s="2">
        <v>57.0</v>
      </c>
      <c r="R111" s="2">
        <v>104.0</v>
      </c>
      <c r="S111" s="2">
        <v>490.0</v>
      </c>
      <c r="T111" s="2">
        <v>67.0</v>
      </c>
      <c r="U111" s="2">
        <v>172.0</v>
      </c>
      <c r="V111" s="2">
        <v>147.0</v>
      </c>
      <c r="W111" s="2">
        <v>121.0</v>
      </c>
      <c r="X111" s="2">
        <v>455.0</v>
      </c>
      <c r="Y111" s="2">
        <v>133.0</v>
      </c>
      <c r="Z111" s="2">
        <v>241.0</v>
      </c>
      <c r="AA111" s="2">
        <v>358.0</v>
      </c>
      <c r="AB111" s="2">
        <v>39.0</v>
      </c>
      <c r="AC111" s="2">
        <v>136.0</v>
      </c>
      <c r="AD111" s="2">
        <v>114.0</v>
      </c>
      <c r="AE111" s="2">
        <v>82.0</v>
      </c>
      <c r="AF111" s="2">
        <v>338.0</v>
      </c>
      <c r="AG111" s="2">
        <v>86.0</v>
      </c>
      <c r="AH111" s="2">
        <v>160.0</v>
      </c>
      <c r="AI111" s="2" t="s">
        <v>59</v>
      </c>
      <c r="AJ111" s="2" t="s">
        <v>56</v>
      </c>
      <c r="AK111" s="2" t="s">
        <v>114</v>
      </c>
      <c r="AL111" s="2" t="s">
        <v>269</v>
      </c>
    </row>
    <row r="112" ht="15.75" customHeight="1">
      <c r="A112" s="1">
        <v>110.0</v>
      </c>
      <c r="B112" s="2" t="s">
        <v>270</v>
      </c>
      <c r="C112" s="2">
        <v>124.0</v>
      </c>
      <c r="D112" s="2">
        <v>15.0</v>
      </c>
      <c r="E112" s="2">
        <v>33.0</v>
      </c>
      <c r="F112" s="2">
        <v>20.0</v>
      </c>
      <c r="G112" s="2">
        <v>41.0</v>
      </c>
      <c r="H112" s="2">
        <v>111.0</v>
      </c>
      <c r="I112" s="2">
        <v>27.0</v>
      </c>
      <c r="J112" s="2">
        <v>30.0</v>
      </c>
      <c r="K112" s="2">
        <v>257.0</v>
      </c>
      <c r="L112" s="2">
        <v>46.0</v>
      </c>
      <c r="M112" s="2">
        <v>105.0</v>
      </c>
      <c r="N112" s="2">
        <v>109.0</v>
      </c>
      <c r="O112" s="2">
        <v>88.0</v>
      </c>
      <c r="P112" s="2">
        <v>264.0</v>
      </c>
      <c r="Q112" s="2">
        <v>155.0</v>
      </c>
      <c r="R112" s="2">
        <v>144.0</v>
      </c>
      <c r="S112" s="2">
        <v>162.0</v>
      </c>
      <c r="T112" s="2">
        <v>30.0</v>
      </c>
      <c r="U112" s="2">
        <v>63.0</v>
      </c>
      <c r="V112" s="2">
        <v>76.0</v>
      </c>
      <c r="W112" s="2">
        <v>55.0</v>
      </c>
      <c r="X112" s="2">
        <v>193.0</v>
      </c>
      <c r="Y112" s="2">
        <v>90.0</v>
      </c>
      <c r="Z112" s="2">
        <v>89.0</v>
      </c>
      <c r="AA112" s="2">
        <v>153.0</v>
      </c>
      <c r="AB112" s="2">
        <v>25.0</v>
      </c>
      <c r="AC112" s="2">
        <v>59.0</v>
      </c>
      <c r="AD112" s="2">
        <v>69.0</v>
      </c>
      <c r="AE112" s="2">
        <v>47.0</v>
      </c>
      <c r="AF112" s="2">
        <v>188.0</v>
      </c>
      <c r="AG112" s="2">
        <v>91.0</v>
      </c>
      <c r="AH112" s="2">
        <v>92.0</v>
      </c>
      <c r="AI112" s="2" t="s">
        <v>40</v>
      </c>
      <c r="AJ112" s="2" t="s">
        <v>41</v>
      </c>
      <c r="AK112" s="2" t="s">
        <v>53</v>
      </c>
      <c r="AL112" s="2" t="s">
        <v>271</v>
      </c>
    </row>
    <row r="113" ht="15.75" hidden="1" customHeight="1">
      <c r="A113" s="1">
        <v>111.0</v>
      </c>
      <c r="B113" s="2" t="s">
        <v>272</v>
      </c>
      <c r="C113" s="2">
        <v>248.0</v>
      </c>
      <c r="D113" s="2">
        <v>19.0</v>
      </c>
      <c r="E113" s="2">
        <v>24.0</v>
      </c>
      <c r="F113" s="2">
        <v>24.0</v>
      </c>
      <c r="G113" s="2">
        <v>18.0</v>
      </c>
      <c r="H113" s="2">
        <v>133.0</v>
      </c>
      <c r="I113" s="2">
        <v>14.0</v>
      </c>
      <c r="J113" s="2">
        <v>42.0</v>
      </c>
      <c r="K113" s="2">
        <v>323.0</v>
      </c>
      <c r="L113" s="2">
        <v>27.0</v>
      </c>
      <c r="M113" s="2">
        <v>123.0</v>
      </c>
      <c r="N113" s="2">
        <v>138.0</v>
      </c>
      <c r="O113" s="2">
        <v>56.0</v>
      </c>
      <c r="P113" s="2">
        <v>230.0</v>
      </c>
      <c r="Q113" s="2">
        <v>45.0</v>
      </c>
      <c r="R113" s="2">
        <v>82.0</v>
      </c>
      <c r="S113" s="2">
        <v>626.0</v>
      </c>
      <c r="T113" s="2">
        <v>210.0</v>
      </c>
      <c r="U113" s="2">
        <v>75.0</v>
      </c>
      <c r="V113" s="2">
        <v>73.0</v>
      </c>
      <c r="W113" s="2">
        <v>151.0</v>
      </c>
      <c r="X113" s="2">
        <v>465.0</v>
      </c>
      <c r="Y113" s="2">
        <v>103.0</v>
      </c>
      <c r="Z113" s="2">
        <v>154.0</v>
      </c>
      <c r="AA113" s="2">
        <v>548.0</v>
      </c>
      <c r="AB113" s="2">
        <v>171.0</v>
      </c>
      <c r="AC113" s="2">
        <v>214.0</v>
      </c>
      <c r="AD113" s="2">
        <v>213.0</v>
      </c>
      <c r="AE113" s="2">
        <v>99.0</v>
      </c>
      <c r="AF113" s="2">
        <v>343.0</v>
      </c>
      <c r="AG113" s="2">
        <v>84.0</v>
      </c>
      <c r="AH113" s="2">
        <v>130.0</v>
      </c>
      <c r="AL113" s="2" t="s">
        <v>273</v>
      </c>
    </row>
    <row r="114" ht="15.75" customHeight="1">
      <c r="A114" s="1">
        <v>112.0</v>
      </c>
      <c r="B114" s="2" t="s">
        <v>274</v>
      </c>
      <c r="C114" s="2">
        <v>151.0</v>
      </c>
      <c r="D114" s="2">
        <v>11.0</v>
      </c>
      <c r="E114" s="2">
        <v>14.0</v>
      </c>
      <c r="F114" s="2">
        <v>10.0</v>
      </c>
      <c r="G114" s="2">
        <v>30.0</v>
      </c>
      <c r="H114" s="2">
        <v>146.0</v>
      </c>
      <c r="I114" s="2">
        <v>16.0</v>
      </c>
      <c r="J114" s="2">
        <v>22.0</v>
      </c>
      <c r="K114" s="2">
        <v>209.0</v>
      </c>
      <c r="L114" s="2">
        <v>27.0</v>
      </c>
      <c r="M114" s="2">
        <v>54.0</v>
      </c>
      <c r="N114" s="2">
        <v>44.0</v>
      </c>
      <c r="O114" s="2">
        <v>54.0</v>
      </c>
      <c r="P114" s="2">
        <v>175.0</v>
      </c>
      <c r="Q114" s="2">
        <v>44.0</v>
      </c>
      <c r="R114" s="2">
        <v>81.0</v>
      </c>
      <c r="S114" s="2">
        <v>395.0</v>
      </c>
      <c r="T114" s="2">
        <v>61.0</v>
      </c>
      <c r="U114" s="2">
        <v>119.0</v>
      </c>
      <c r="V114" s="2">
        <v>108.0</v>
      </c>
      <c r="W114" s="2">
        <v>98.0</v>
      </c>
      <c r="X114" s="2">
        <v>359.0</v>
      </c>
      <c r="Y114" s="2">
        <v>95.0</v>
      </c>
      <c r="Z114" s="2">
        <v>176.0</v>
      </c>
      <c r="AA114" s="2">
        <v>282.0</v>
      </c>
      <c r="AB114" s="2">
        <v>36.0</v>
      </c>
      <c r="AC114" s="2">
        <v>73.0</v>
      </c>
      <c r="AD114" s="2">
        <v>66.0</v>
      </c>
      <c r="AE114" s="2">
        <v>66.0</v>
      </c>
      <c r="AF114" s="2">
        <v>274.0</v>
      </c>
      <c r="AG114" s="2">
        <v>63.0</v>
      </c>
      <c r="AH114" s="2">
        <v>123.0</v>
      </c>
      <c r="AI114" s="2" t="s">
        <v>59</v>
      </c>
      <c r="AJ114" s="2" t="s">
        <v>60</v>
      </c>
      <c r="AK114" s="2" t="s">
        <v>114</v>
      </c>
      <c r="AL114" s="2" t="s">
        <v>275</v>
      </c>
    </row>
    <row r="115" ht="15.75" customHeight="1">
      <c r="A115" s="1">
        <v>113.0</v>
      </c>
      <c r="B115" s="2" t="s">
        <v>276</v>
      </c>
      <c r="C115" s="2">
        <v>153.0</v>
      </c>
      <c r="D115" s="2">
        <v>21.0</v>
      </c>
      <c r="E115" s="2">
        <v>48.0</v>
      </c>
      <c r="F115" s="2">
        <v>45.0</v>
      </c>
      <c r="G115" s="2">
        <v>23.0</v>
      </c>
      <c r="H115" s="2">
        <v>114.0</v>
      </c>
      <c r="I115" s="2">
        <v>14.0</v>
      </c>
      <c r="J115" s="2">
        <v>47.0</v>
      </c>
      <c r="K115" s="2">
        <v>268.0</v>
      </c>
      <c r="L115" s="2">
        <v>36.0</v>
      </c>
      <c r="M115" s="2">
        <v>74.0</v>
      </c>
      <c r="N115" s="2">
        <v>64.0</v>
      </c>
      <c r="O115" s="2">
        <v>56.0</v>
      </c>
      <c r="P115" s="2">
        <v>206.0</v>
      </c>
      <c r="Q115" s="2">
        <v>55.0</v>
      </c>
      <c r="R115" s="2">
        <v>124.0</v>
      </c>
      <c r="S115" s="2">
        <v>553.0</v>
      </c>
      <c r="T115" s="2">
        <v>81.0</v>
      </c>
      <c r="U115" s="2">
        <v>181.0</v>
      </c>
      <c r="V115" s="2">
        <v>167.0</v>
      </c>
      <c r="W115" s="2">
        <v>132.0</v>
      </c>
      <c r="X115" s="2">
        <v>448.0</v>
      </c>
      <c r="Y115" s="2">
        <v>118.0</v>
      </c>
      <c r="Z115" s="2">
        <v>249.0</v>
      </c>
      <c r="AA115" s="2">
        <v>380.0</v>
      </c>
      <c r="AB115" s="2">
        <v>50.0</v>
      </c>
      <c r="AC115" s="2">
        <v>132.0</v>
      </c>
      <c r="AD115" s="2">
        <v>123.0</v>
      </c>
      <c r="AE115" s="2">
        <v>78.0</v>
      </c>
      <c r="AF115" s="2">
        <v>315.0</v>
      </c>
      <c r="AG115" s="2">
        <v>73.0</v>
      </c>
      <c r="AH115" s="2">
        <v>167.0</v>
      </c>
      <c r="AI115" s="2" t="s">
        <v>59</v>
      </c>
      <c r="AJ115" s="2" t="s">
        <v>56</v>
      </c>
      <c r="AK115" s="2" t="s">
        <v>53</v>
      </c>
      <c r="AL115" s="2" t="s">
        <v>277</v>
      </c>
    </row>
    <row r="116" ht="15.75" hidden="1" customHeight="1">
      <c r="A116" s="1">
        <v>114.0</v>
      </c>
      <c r="B116" s="2" t="s">
        <v>278</v>
      </c>
      <c r="C116" s="2">
        <v>93.0</v>
      </c>
      <c r="D116" s="2">
        <v>11.0</v>
      </c>
      <c r="E116" s="2">
        <v>13.0</v>
      </c>
      <c r="F116" s="2">
        <v>12.0</v>
      </c>
      <c r="G116" s="2">
        <v>16.0</v>
      </c>
      <c r="H116" s="2">
        <v>108.0</v>
      </c>
      <c r="I116" s="2">
        <v>15.0</v>
      </c>
      <c r="J116" s="2">
        <v>34.0</v>
      </c>
      <c r="K116" s="2">
        <v>240.0</v>
      </c>
      <c r="L116" s="2">
        <v>33.0</v>
      </c>
      <c r="M116" s="2">
        <v>66.0</v>
      </c>
      <c r="N116" s="2">
        <v>65.0</v>
      </c>
      <c r="O116" s="2">
        <v>56.0</v>
      </c>
      <c r="P116" s="2">
        <v>233.0</v>
      </c>
      <c r="Q116" s="2">
        <v>57.0</v>
      </c>
      <c r="R116" s="2">
        <v>78.0</v>
      </c>
      <c r="S116" s="2">
        <v>257.0</v>
      </c>
      <c r="T116" s="2">
        <v>42.0</v>
      </c>
      <c r="U116" s="2">
        <v>77.0</v>
      </c>
      <c r="V116" s="2">
        <v>89.0</v>
      </c>
      <c r="W116" s="2">
        <v>58.0</v>
      </c>
      <c r="X116" s="2">
        <v>247.0</v>
      </c>
      <c r="Y116" s="2">
        <v>64.0</v>
      </c>
      <c r="Z116" s="2">
        <v>85.0</v>
      </c>
      <c r="AA116" s="2">
        <v>139.0</v>
      </c>
      <c r="AB116" s="2">
        <v>22.0</v>
      </c>
      <c r="AC116" s="2">
        <v>29.0</v>
      </c>
      <c r="AD116" s="2">
        <v>38.0</v>
      </c>
      <c r="AE116" s="2">
        <v>29.0</v>
      </c>
      <c r="AF116" s="2">
        <v>129.0</v>
      </c>
      <c r="AG116" s="2">
        <v>36.0</v>
      </c>
      <c r="AH116" s="2">
        <v>46.0</v>
      </c>
      <c r="AL116" s="2" t="s">
        <v>279</v>
      </c>
    </row>
    <row r="117" ht="15.75" hidden="1" customHeight="1">
      <c r="A117" s="1">
        <v>115.0</v>
      </c>
      <c r="B117" s="2" t="s">
        <v>280</v>
      </c>
      <c r="C117" s="2">
        <v>128.0</v>
      </c>
      <c r="D117" s="2">
        <v>40.0</v>
      </c>
      <c r="E117" s="2">
        <v>24.0</v>
      </c>
      <c r="F117" s="2">
        <v>21.0</v>
      </c>
      <c r="G117" s="2">
        <v>44.0</v>
      </c>
      <c r="H117" s="2">
        <v>149.0</v>
      </c>
      <c r="I117" s="2">
        <v>26.0</v>
      </c>
      <c r="J117" s="2">
        <v>23.0</v>
      </c>
      <c r="K117" s="2">
        <v>211.0</v>
      </c>
      <c r="L117" s="2">
        <v>61.0</v>
      </c>
      <c r="M117" s="2">
        <v>74.0</v>
      </c>
      <c r="N117" s="2">
        <v>61.0</v>
      </c>
      <c r="O117" s="2">
        <v>67.0</v>
      </c>
      <c r="P117" s="2">
        <v>171.0</v>
      </c>
      <c r="Q117" s="2">
        <v>69.0</v>
      </c>
      <c r="R117" s="2">
        <v>83.0</v>
      </c>
      <c r="S117" s="2">
        <v>211.0</v>
      </c>
      <c r="T117" s="2">
        <v>67.0</v>
      </c>
      <c r="U117" s="2">
        <v>67.0</v>
      </c>
      <c r="V117" s="2">
        <v>49.0</v>
      </c>
      <c r="W117" s="2">
        <v>64.0</v>
      </c>
      <c r="X117" s="2">
        <v>151.0</v>
      </c>
      <c r="Y117" s="2">
        <v>54.0</v>
      </c>
      <c r="Z117" s="2">
        <v>51.0</v>
      </c>
      <c r="AA117" s="2">
        <v>144.0</v>
      </c>
      <c r="AB117" s="2">
        <v>40.0</v>
      </c>
      <c r="AC117" s="2">
        <v>45.0</v>
      </c>
      <c r="AD117" s="2">
        <v>31.0</v>
      </c>
      <c r="AE117" s="2">
        <v>42.0</v>
      </c>
      <c r="AF117" s="2">
        <v>103.0</v>
      </c>
      <c r="AG117" s="2">
        <v>34.0</v>
      </c>
      <c r="AH117" s="2">
        <v>32.0</v>
      </c>
      <c r="AL117" s="2" t="s">
        <v>281</v>
      </c>
    </row>
    <row r="118" ht="15.75" customHeight="1">
      <c r="A118" s="1">
        <v>116.0</v>
      </c>
      <c r="B118" s="2" t="s">
        <v>282</v>
      </c>
      <c r="C118" s="2">
        <v>117.0</v>
      </c>
      <c r="D118" s="2">
        <v>9.0</v>
      </c>
      <c r="E118" s="2">
        <v>18.0</v>
      </c>
      <c r="F118" s="2">
        <v>17.0</v>
      </c>
      <c r="G118" s="2">
        <v>20.0</v>
      </c>
      <c r="H118" s="2">
        <v>109.0</v>
      </c>
      <c r="I118" s="2">
        <v>24.0</v>
      </c>
      <c r="J118" s="2">
        <v>47.0</v>
      </c>
      <c r="K118" s="2">
        <v>328.0</v>
      </c>
      <c r="L118" s="2">
        <v>50.0</v>
      </c>
      <c r="M118" s="2">
        <v>51.0</v>
      </c>
      <c r="N118" s="2">
        <v>105.0</v>
      </c>
      <c r="O118" s="2">
        <v>93.0</v>
      </c>
      <c r="P118" s="2">
        <v>317.0</v>
      </c>
      <c r="Q118" s="2">
        <v>65.0</v>
      </c>
      <c r="R118" s="2">
        <v>188.0</v>
      </c>
      <c r="S118" s="2">
        <v>672.0</v>
      </c>
      <c r="T118" s="2">
        <v>166.0</v>
      </c>
      <c r="U118" s="2">
        <v>151.0</v>
      </c>
      <c r="V118" s="2">
        <v>332.0</v>
      </c>
      <c r="W118" s="2">
        <v>203.0</v>
      </c>
      <c r="X118" s="2">
        <v>910.0</v>
      </c>
      <c r="Y118" s="2">
        <v>156.0</v>
      </c>
      <c r="Z118" s="2">
        <v>519.0</v>
      </c>
      <c r="AA118" s="2">
        <v>370.0</v>
      </c>
      <c r="AB118" s="2">
        <v>50.0</v>
      </c>
      <c r="AC118" s="2">
        <v>68.0</v>
      </c>
      <c r="AD118" s="2">
        <v>109.0</v>
      </c>
      <c r="AE118" s="2">
        <v>95.0</v>
      </c>
      <c r="AF118" s="2">
        <v>362.0</v>
      </c>
      <c r="AG118" s="2">
        <v>73.0</v>
      </c>
      <c r="AH118" s="2">
        <v>199.0</v>
      </c>
      <c r="AI118" s="2" t="s">
        <v>40</v>
      </c>
      <c r="AJ118" s="2" t="s">
        <v>56</v>
      </c>
      <c r="AK118" s="2" t="s">
        <v>114</v>
      </c>
      <c r="AL118" s="2" t="s">
        <v>283</v>
      </c>
    </row>
    <row r="119" ht="15.75" customHeight="1">
      <c r="A119" s="1">
        <v>117.0</v>
      </c>
      <c r="B119" s="2" t="s">
        <v>284</v>
      </c>
      <c r="C119" s="2">
        <v>228.0</v>
      </c>
      <c r="D119" s="2">
        <v>13.0</v>
      </c>
      <c r="E119" s="2">
        <v>13.0</v>
      </c>
      <c r="F119" s="2">
        <v>10.0</v>
      </c>
      <c r="G119" s="2">
        <v>41.0</v>
      </c>
      <c r="H119" s="2">
        <v>210.0</v>
      </c>
      <c r="I119" s="2">
        <v>24.0</v>
      </c>
      <c r="J119" s="2">
        <v>40.0</v>
      </c>
      <c r="K119" s="2">
        <v>244.0</v>
      </c>
      <c r="L119" s="2">
        <v>17.0</v>
      </c>
      <c r="M119" s="2">
        <v>59.0</v>
      </c>
      <c r="N119" s="2">
        <v>45.0</v>
      </c>
      <c r="O119" s="2">
        <v>48.0</v>
      </c>
      <c r="P119" s="2">
        <v>216.0</v>
      </c>
      <c r="Q119" s="2">
        <v>42.0</v>
      </c>
      <c r="R119" s="2">
        <v>70.0</v>
      </c>
      <c r="S119" s="2">
        <v>439.0</v>
      </c>
      <c r="T119" s="2">
        <v>42.0</v>
      </c>
      <c r="U119" s="2">
        <v>82.0</v>
      </c>
      <c r="V119" s="2">
        <v>74.0</v>
      </c>
      <c r="W119" s="2">
        <v>87.0</v>
      </c>
      <c r="X119" s="2">
        <v>379.0</v>
      </c>
      <c r="Y119" s="2">
        <v>81.0</v>
      </c>
      <c r="Z119" s="2">
        <v>136.0</v>
      </c>
      <c r="AA119" s="2">
        <v>331.0</v>
      </c>
      <c r="AB119" s="2">
        <v>26.0</v>
      </c>
      <c r="AC119" s="2">
        <v>55.0</v>
      </c>
      <c r="AD119" s="2">
        <v>48.0</v>
      </c>
      <c r="AE119" s="2">
        <v>61.0</v>
      </c>
      <c r="AF119" s="2">
        <v>289.0</v>
      </c>
      <c r="AG119" s="2">
        <v>53.0</v>
      </c>
      <c r="AH119" s="2">
        <v>97.0</v>
      </c>
      <c r="AI119" s="2" t="s">
        <v>59</v>
      </c>
      <c r="AJ119" s="2" t="s">
        <v>56</v>
      </c>
      <c r="AK119" s="2" t="s">
        <v>61</v>
      </c>
      <c r="AL119" s="2" t="s">
        <v>285</v>
      </c>
    </row>
    <row r="120" ht="15.75" customHeight="1">
      <c r="A120" s="1">
        <v>118.0</v>
      </c>
      <c r="B120" s="2" t="s">
        <v>286</v>
      </c>
      <c r="C120" s="2">
        <v>79.0</v>
      </c>
      <c r="D120" s="2">
        <v>11.0</v>
      </c>
      <c r="E120" s="2">
        <v>20.0</v>
      </c>
      <c r="F120" s="2">
        <v>23.0</v>
      </c>
      <c r="G120" s="2">
        <v>25.0</v>
      </c>
      <c r="H120" s="2">
        <v>151.0</v>
      </c>
      <c r="I120" s="2">
        <v>20.0</v>
      </c>
      <c r="J120" s="2">
        <v>55.0</v>
      </c>
      <c r="K120" s="2">
        <v>348.0</v>
      </c>
      <c r="L120" s="2">
        <v>29.0</v>
      </c>
      <c r="M120" s="2">
        <v>112.0</v>
      </c>
      <c r="N120" s="2">
        <v>77.0</v>
      </c>
      <c r="O120" s="2">
        <v>72.0</v>
      </c>
      <c r="P120" s="2">
        <v>190.0</v>
      </c>
      <c r="Q120" s="2">
        <v>77.0</v>
      </c>
      <c r="R120" s="2">
        <v>136.0</v>
      </c>
      <c r="S120" s="2">
        <v>1079.0</v>
      </c>
      <c r="T120" s="2">
        <v>116.0</v>
      </c>
      <c r="U120" s="2">
        <v>498.0</v>
      </c>
      <c r="V120" s="2">
        <v>278.0</v>
      </c>
      <c r="W120" s="2">
        <v>267.0</v>
      </c>
      <c r="X120" s="2">
        <v>698.0</v>
      </c>
      <c r="Y120" s="2">
        <v>362.0</v>
      </c>
      <c r="Z120" s="2">
        <v>425.0</v>
      </c>
      <c r="AA120" s="2">
        <v>603.0</v>
      </c>
      <c r="AB120" s="2">
        <v>55.0</v>
      </c>
      <c r="AC120" s="2">
        <v>248.0</v>
      </c>
      <c r="AD120" s="2">
        <v>143.0</v>
      </c>
      <c r="AE120" s="2">
        <v>136.0</v>
      </c>
      <c r="AF120" s="2">
        <v>433.0</v>
      </c>
      <c r="AG120" s="2">
        <v>192.0</v>
      </c>
      <c r="AH120" s="2">
        <v>247.0</v>
      </c>
      <c r="AI120" s="2" t="s">
        <v>40</v>
      </c>
      <c r="AJ120" s="2" t="s">
        <v>56</v>
      </c>
      <c r="AK120" s="2" t="s">
        <v>42</v>
      </c>
      <c r="AL120" s="2" t="s">
        <v>287</v>
      </c>
    </row>
    <row r="121" ht="15.75" hidden="1" customHeight="1">
      <c r="A121" s="1">
        <v>119.0</v>
      </c>
      <c r="B121" s="2" t="s">
        <v>288</v>
      </c>
      <c r="C121" s="2">
        <v>93.0</v>
      </c>
      <c r="D121" s="2">
        <v>5.0</v>
      </c>
      <c r="E121" s="2">
        <v>8.0</v>
      </c>
      <c r="F121" s="2">
        <v>6.0</v>
      </c>
      <c r="G121" s="2">
        <v>19.0</v>
      </c>
      <c r="H121" s="2">
        <v>106.0</v>
      </c>
      <c r="I121" s="2">
        <v>10.0</v>
      </c>
      <c r="J121" s="2">
        <v>17.0</v>
      </c>
      <c r="K121" s="2">
        <v>153.0</v>
      </c>
      <c r="L121" s="2">
        <v>21.0</v>
      </c>
      <c r="M121" s="2">
        <v>59.0</v>
      </c>
      <c r="N121" s="2">
        <v>56.0</v>
      </c>
      <c r="O121" s="2">
        <v>35.0</v>
      </c>
      <c r="P121" s="2">
        <v>128.0</v>
      </c>
      <c r="Q121" s="2">
        <v>31.0</v>
      </c>
      <c r="R121" s="2">
        <v>70.0</v>
      </c>
      <c r="S121" s="2">
        <v>207.0</v>
      </c>
      <c r="T121" s="2">
        <v>25.0</v>
      </c>
      <c r="U121" s="2">
        <v>76.0</v>
      </c>
      <c r="V121" s="2">
        <v>73.0</v>
      </c>
      <c r="W121" s="2">
        <v>44.0</v>
      </c>
      <c r="X121" s="2">
        <v>174.0</v>
      </c>
      <c r="Y121" s="2">
        <v>43.0</v>
      </c>
      <c r="Z121" s="2">
        <v>76.0</v>
      </c>
      <c r="AA121" s="2">
        <v>233.0</v>
      </c>
      <c r="AB121" s="2">
        <v>23.0</v>
      </c>
      <c r="AC121" s="2">
        <v>81.0</v>
      </c>
      <c r="AD121" s="2">
        <v>80.0</v>
      </c>
      <c r="AE121" s="2">
        <v>46.0</v>
      </c>
      <c r="AF121" s="2">
        <v>179.0</v>
      </c>
      <c r="AG121" s="2">
        <v>47.0</v>
      </c>
      <c r="AH121" s="2">
        <v>81.0</v>
      </c>
      <c r="AL121" s="2" t="s">
        <v>289</v>
      </c>
    </row>
    <row r="122" ht="15.75" hidden="1" customHeight="1">
      <c r="A122" s="1">
        <v>120.0</v>
      </c>
      <c r="B122" s="2" t="s">
        <v>290</v>
      </c>
      <c r="C122" s="2">
        <v>328.0</v>
      </c>
      <c r="D122" s="2">
        <v>57.0</v>
      </c>
      <c r="E122" s="2">
        <v>29.0</v>
      </c>
      <c r="F122" s="2">
        <v>27.0</v>
      </c>
      <c r="G122" s="2">
        <v>82.0</v>
      </c>
      <c r="H122" s="2">
        <v>455.0</v>
      </c>
      <c r="I122" s="2">
        <v>33.0</v>
      </c>
      <c r="J122" s="2">
        <v>38.0</v>
      </c>
      <c r="K122" s="2">
        <v>204.0</v>
      </c>
      <c r="L122" s="2">
        <v>32.0</v>
      </c>
      <c r="M122" s="2">
        <v>47.0</v>
      </c>
      <c r="N122" s="2">
        <v>37.0</v>
      </c>
      <c r="O122" s="2">
        <v>62.0</v>
      </c>
      <c r="P122" s="2">
        <v>184.0</v>
      </c>
      <c r="Q122" s="2">
        <v>42.0</v>
      </c>
      <c r="R122" s="2">
        <v>69.0</v>
      </c>
      <c r="S122" s="2">
        <v>78.0</v>
      </c>
      <c r="T122" s="2">
        <v>14.0</v>
      </c>
      <c r="U122" s="2">
        <v>22.0</v>
      </c>
      <c r="V122" s="2">
        <v>14.0</v>
      </c>
      <c r="W122" s="2">
        <v>29.0</v>
      </c>
      <c r="X122" s="2">
        <v>82.0</v>
      </c>
      <c r="Y122" s="2">
        <v>23.0</v>
      </c>
      <c r="Z122" s="2">
        <v>23.0</v>
      </c>
      <c r="AA122" s="2">
        <v>86.0</v>
      </c>
      <c r="AB122" s="2">
        <v>14.0</v>
      </c>
      <c r="AC122" s="2">
        <v>23.0</v>
      </c>
      <c r="AD122" s="2">
        <v>14.0</v>
      </c>
      <c r="AE122" s="2">
        <v>31.0</v>
      </c>
      <c r="AF122" s="2">
        <v>89.0</v>
      </c>
      <c r="AG122" s="2">
        <v>24.0</v>
      </c>
      <c r="AH122" s="2">
        <v>25.0</v>
      </c>
      <c r="AL122" s="2" t="s">
        <v>291</v>
      </c>
    </row>
    <row r="123" ht="15.75" customHeight="1">
      <c r="A123" s="1">
        <v>121.0</v>
      </c>
      <c r="B123" s="2" t="s">
        <v>292</v>
      </c>
      <c r="C123" s="2">
        <v>328.0</v>
      </c>
      <c r="D123" s="2">
        <v>58.0</v>
      </c>
      <c r="E123" s="2">
        <v>96.0</v>
      </c>
      <c r="F123" s="2">
        <v>60.0</v>
      </c>
      <c r="G123" s="2">
        <v>98.0</v>
      </c>
      <c r="H123" s="2">
        <v>225.0</v>
      </c>
      <c r="I123" s="2">
        <v>55.0</v>
      </c>
      <c r="J123" s="2">
        <v>43.0</v>
      </c>
      <c r="K123" s="2">
        <v>463.0</v>
      </c>
      <c r="L123" s="2">
        <v>71.0</v>
      </c>
      <c r="M123" s="2">
        <v>139.0</v>
      </c>
      <c r="N123" s="2">
        <v>113.0</v>
      </c>
      <c r="O123" s="2">
        <v>120.0</v>
      </c>
      <c r="P123" s="2">
        <v>349.0</v>
      </c>
      <c r="Q123" s="2">
        <v>115.0</v>
      </c>
      <c r="R123" s="2">
        <v>173.0</v>
      </c>
      <c r="S123" s="2">
        <v>665.0</v>
      </c>
      <c r="T123" s="2">
        <v>128.0</v>
      </c>
      <c r="U123" s="2">
        <v>281.0</v>
      </c>
      <c r="V123" s="2">
        <v>260.0</v>
      </c>
      <c r="W123" s="2">
        <v>203.0</v>
      </c>
      <c r="X123" s="2">
        <v>602.0</v>
      </c>
      <c r="Y123" s="2">
        <v>210.0</v>
      </c>
      <c r="Z123" s="2">
        <v>352.0</v>
      </c>
      <c r="AA123" s="2">
        <v>583.0</v>
      </c>
      <c r="AB123" s="2">
        <v>92.0</v>
      </c>
      <c r="AC123" s="2">
        <v>170.0</v>
      </c>
      <c r="AD123" s="2">
        <v>149.0</v>
      </c>
      <c r="AE123" s="2">
        <v>163.0</v>
      </c>
      <c r="AF123" s="2">
        <v>507.0</v>
      </c>
      <c r="AG123" s="2">
        <v>155.0</v>
      </c>
      <c r="AH123" s="2">
        <v>249.0</v>
      </c>
      <c r="AI123" s="2" t="s">
        <v>59</v>
      </c>
      <c r="AJ123" s="2" t="s">
        <v>293</v>
      </c>
      <c r="AK123" s="2" t="s">
        <v>61</v>
      </c>
      <c r="AL123" s="2" t="s">
        <v>294</v>
      </c>
    </row>
    <row r="124" ht="15.75" hidden="1" customHeight="1">
      <c r="A124" s="1">
        <v>122.0</v>
      </c>
      <c r="B124" s="2" t="s">
        <v>295</v>
      </c>
      <c r="C124" s="2">
        <v>181.0</v>
      </c>
      <c r="D124" s="2">
        <v>37.0</v>
      </c>
      <c r="E124" s="2">
        <v>34.0</v>
      </c>
      <c r="F124" s="2">
        <v>29.0</v>
      </c>
      <c r="G124" s="2">
        <v>41.0</v>
      </c>
      <c r="H124" s="2">
        <v>109.0</v>
      </c>
      <c r="I124" s="2">
        <v>23.0</v>
      </c>
      <c r="J124" s="2">
        <v>36.0</v>
      </c>
      <c r="K124" s="2">
        <v>91.0</v>
      </c>
      <c r="L124" s="2">
        <v>24.0</v>
      </c>
      <c r="M124" s="2">
        <v>24.0</v>
      </c>
      <c r="N124" s="2">
        <v>19.0</v>
      </c>
      <c r="O124" s="2">
        <v>35.0</v>
      </c>
      <c r="P124" s="2">
        <v>65.0</v>
      </c>
      <c r="Q124" s="2">
        <v>36.0</v>
      </c>
      <c r="R124" s="2">
        <v>53.0</v>
      </c>
      <c r="S124" s="2">
        <v>47.0</v>
      </c>
      <c r="T124" s="2">
        <v>8.0</v>
      </c>
      <c r="U124" s="2">
        <v>5.0</v>
      </c>
      <c r="V124" s="2">
        <v>3.0</v>
      </c>
      <c r="W124" s="2">
        <v>17.0</v>
      </c>
      <c r="X124" s="2">
        <v>35.0</v>
      </c>
      <c r="Y124" s="2">
        <v>17.0</v>
      </c>
      <c r="Z124" s="2">
        <v>30.0</v>
      </c>
      <c r="AA124" s="2">
        <v>47.0</v>
      </c>
      <c r="AB124" s="2">
        <v>11.0</v>
      </c>
      <c r="AC124" s="2">
        <v>9.0</v>
      </c>
      <c r="AD124" s="2">
        <v>6.0</v>
      </c>
      <c r="AE124" s="2">
        <v>20.0</v>
      </c>
      <c r="AF124" s="2">
        <v>31.0</v>
      </c>
      <c r="AG124" s="2">
        <v>20.0</v>
      </c>
      <c r="AH124" s="2">
        <v>33.0</v>
      </c>
      <c r="AL124" s="2" t="s">
        <v>296</v>
      </c>
    </row>
    <row r="125" ht="15.75" hidden="1" customHeight="1">
      <c r="A125" s="1">
        <v>123.0</v>
      </c>
      <c r="B125" s="2" t="s">
        <v>297</v>
      </c>
      <c r="C125" s="2">
        <v>164.0</v>
      </c>
      <c r="D125" s="2">
        <v>16.0</v>
      </c>
      <c r="E125" s="2">
        <v>21.0</v>
      </c>
      <c r="F125" s="2">
        <v>16.0</v>
      </c>
      <c r="G125" s="2">
        <v>34.0</v>
      </c>
      <c r="H125" s="2">
        <v>115.0</v>
      </c>
      <c r="I125" s="2">
        <v>21.0</v>
      </c>
      <c r="J125" s="2">
        <v>25.0</v>
      </c>
      <c r="K125" s="2">
        <v>186.0</v>
      </c>
      <c r="L125" s="2">
        <v>23.0</v>
      </c>
      <c r="M125" s="2">
        <v>45.0</v>
      </c>
      <c r="N125" s="2">
        <v>40.0</v>
      </c>
      <c r="O125" s="2">
        <v>46.0</v>
      </c>
      <c r="P125" s="2">
        <v>153.0</v>
      </c>
      <c r="Q125" s="2">
        <v>38.0</v>
      </c>
      <c r="R125" s="2">
        <v>69.0</v>
      </c>
      <c r="S125" s="2">
        <v>177.0</v>
      </c>
      <c r="T125" s="2">
        <v>28.0</v>
      </c>
      <c r="U125" s="2">
        <v>32.0</v>
      </c>
      <c r="V125" s="2">
        <v>36.0</v>
      </c>
      <c r="W125" s="2">
        <v>42.0</v>
      </c>
      <c r="X125" s="2">
        <v>144.0</v>
      </c>
      <c r="Y125" s="2">
        <v>31.0</v>
      </c>
      <c r="Z125" s="2">
        <v>61.0</v>
      </c>
      <c r="AA125" s="2">
        <v>131.0</v>
      </c>
      <c r="AB125" s="2">
        <v>15.0</v>
      </c>
      <c r="AC125" s="2">
        <v>19.0</v>
      </c>
      <c r="AD125" s="2">
        <v>19.0</v>
      </c>
      <c r="AE125" s="2">
        <v>27.0</v>
      </c>
      <c r="AF125" s="2">
        <v>109.0</v>
      </c>
      <c r="AG125" s="2">
        <v>20.0</v>
      </c>
      <c r="AH125" s="2">
        <v>42.0</v>
      </c>
      <c r="AL125" s="2" t="s">
        <v>298</v>
      </c>
    </row>
    <row r="126" ht="15.75" customHeight="1">
      <c r="A126" s="1">
        <v>124.0</v>
      </c>
      <c r="B126" s="2" t="s">
        <v>299</v>
      </c>
      <c r="C126" s="2">
        <v>98.0</v>
      </c>
      <c r="D126" s="2">
        <v>16.0</v>
      </c>
      <c r="E126" s="2">
        <v>19.0</v>
      </c>
      <c r="F126" s="2">
        <v>27.0</v>
      </c>
      <c r="G126" s="2">
        <v>29.0</v>
      </c>
      <c r="H126" s="2">
        <v>171.0</v>
      </c>
      <c r="I126" s="2">
        <v>28.0</v>
      </c>
      <c r="J126" s="2">
        <v>68.0</v>
      </c>
      <c r="K126" s="2">
        <v>288.0</v>
      </c>
      <c r="L126" s="2">
        <v>31.0</v>
      </c>
      <c r="M126" s="2">
        <v>97.0</v>
      </c>
      <c r="N126" s="2">
        <v>125.0</v>
      </c>
      <c r="O126" s="2">
        <v>92.0</v>
      </c>
      <c r="P126" s="2">
        <v>291.0</v>
      </c>
      <c r="Q126" s="2">
        <v>105.0</v>
      </c>
      <c r="R126" s="2">
        <v>167.0</v>
      </c>
      <c r="S126" s="2">
        <v>1117.0</v>
      </c>
      <c r="T126" s="2">
        <v>161.0</v>
      </c>
      <c r="U126" s="2">
        <v>456.0</v>
      </c>
      <c r="V126" s="2">
        <v>548.0</v>
      </c>
      <c r="W126" s="2">
        <v>330.0</v>
      </c>
      <c r="X126" s="2">
        <v>1061.0</v>
      </c>
      <c r="Y126" s="2">
        <v>433.0</v>
      </c>
      <c r="Z126" s="2">
        <v>617.0</v>
      </c>
      <c r="AA126" s="2">
        <v>614.0</v>
      </c>
      <c r="AB126" s="2">
        <v>67.0</v>
      </c>
      <c r="AC126" s="2">
        <v>258.0</v>
      </c>
      <c r="AD126" s="2">
        <v>274.0</v>
      </c>
      <c r="AE126" s="2">
        <v>158.0</v>
      </c>
      <c r="AF126" s="2">
        <v>543.0</v>
      </c>
      <c r="AG126" s="2">
        <v>223.0</v>
      </c>
      <c r="AH126" s="2">
        <v>339.0</v>
      </c>
      <c r="AI126" s="2" t="s">
        <v>40</v>
      </c>
      <c r="AJ126" s="2" t="s">
        <v>56</v>
      </c>
      <c r="AK126" s="2" t="s">
        <v>42</v>
      </c>
      <c r="AL126" s="2" t="s">
        <v>300</v>
      </c>
    </row>
    <row r="127" ht="15.75" customHeight="1">
      <c r="A127" s="1">
        <v>125.0</v>
      </c>
      <c r="B127" s="2" t="s">
        <v>301</v>
      </c>
      <c r="C127" s="2">
        <v>653.0</v>
      </c>
      <c r="D127" s="2">
        <v>51.0</v>
      </c>
      <c r="E127" s="2">
        <v>164.0</v>
      </c>
      <c r="F127" s="2">
        <v>129.0</v>
      </c>
      <c r="G127" s="2">
        <v>93.0</v>
      </c>
      <c r="H127" s="2">
        <v>389.0</v>
      </c>
      <c r="I127" s="2">
        <v>37.0</v>
      </c>
      <c r="J127" s="2">
        <v>72.0</v>
      </c>
      <c r="K127" s="2">
        <v>559.0</v>
      </c>
      <c r="L127" s="2">
        <v>39.0</v>
      </c>
      <c r="M127" s="2">
        <v>121.0</v>
      </c>
      <c r="N127" s="2">
        <v>73.0</v>
      </c>
      <c r="O127" s="2">
        <v>115.0</v>
      </c>
      <c r="P127" s="2">
        <v>351.0</v>
      </c>
      <c r="Q127" s="2">
        <v>99.0</v>
      </c>
      <c r="R127" s="2">
        <v>142.0</v>
      </c>
      <c r="S127" s="2">
        <v>312.0</v>
      </c>
      <c r="T127" s="2">
        <v>16.0</v>
      </c>
      <c r="U127" s="2">
        <v>33.0</v>
      </c>
      <c r="V127" s="2">
        <v>14.0</v>
      </c>
      <c r="W127" s="2">
        <v>67.0</v>
      </c>
      <c r="X127" s="2">
        <v>147.0</v>
      </c>
      <c r="Y127" s="2">
        <v>53.0</v>
      </c>
      <c r="Z127" s="2">
        <v>64.0</v>
      </c>
      <c r="AA127" s="2">
        <v>333.0</v>
      </c>
      <c r="AB127" s="2">
        <v>18.0</v>
      </c>
      <c r="AC127" s="2">
        <v>41.0</v>
      </c>
      <c r="AD127" s="2">
        <v>19.0</v>
      </c>
      <c r="AE127" s="2">
        <v>68.0</v>
      </c>
      <c r="AF127" s="2">
        <v>158.0</v>
      </c>
      <c r="AG127" s="2">
        <v>54.0</v>
      </c>
      <c r="AH127" s="2">
        <v>67.0</v>
      </c>
      <c r="AI127" s="2" t="s">
        <v>73</v>
      </c>
      <c r="AJ127" s="2" t="s">
        <v>70</v>
      </c>
      <c r="AK127" s="2" t="s">
        <v>61</v>
      </c>
      <c r="AL127" s="2" t="s">
        <v>302</v>
      </c>
    </row>
    <row r="128" ht="15.75" hidden="1" customHeight="1">
      <c r="A128" s="1">
        <v>126.0</v>
      </c>
      <c r="B128" s="2" t="s">
        <v>303</v>
      </c>
      <c r="C128" s="2">
        <v>688.0</v>
      </c>
      <c r="D128" s="2">
        <v>18080.0</v>
      </c>
      <c r="E128" s="2">
        <v>1827.0</v>
      </c>
      <c r="F128" s="2">
        <v>2111.0</v>
      </c>
      <c r="G128" s="2">
        <v>14368.0</v>
      </c>
      <c r="H128" s="2">
        <v>2132.0</v>
      </c>
      <c r="I128" s="2">
        <v>2852.0</v>
      </c>
      <c r="J128" s="2">
        <v>1390.0</v>
      </c>
      <c r="K128" s="2">
        <v>5326.0</v>
      </c>
      <c r="L128" s="2">
        <v>37235.0</v>
      </c>
      <c r="M128" s="2">
        <v>8910.0</v>
      </c>
      <c r="N128" s="2">
        <v>10021.0</v>
      </c>
      <c r="O128" s="2">
        <v>32389.0</v>
      </c>
      <c r="P128" s="2">
        <v>8802.0</v>
      </c>
      <c r="Q128" s="2">
        <v>14003.0</v>
      </c>
      <c r="R128" s="2">
        <v>8217.0</v>
      </c>
      <c r="S128" s="2">
        <v>9727.0</v>
      </c>
      <c r="T128" s="2">
        <v>46350.0</v>
      </c>
      <c r="U128" s="2">
        <v>13607.0</v>
      </c>
      <c r="V128" s="2">
        <v>14619.0</v>
      </c>
      <c r="W128" s="2">
        <v>37401.0</v>
      </c>
      <c r="X128" s="2">
        <v>13214.0</v>
      </c>
      <c r="Y128" s="2">
        <v>19290.0</v>
      </c>
      <c r="Z128" s="2">
        <v>11865.0</v>
      </c>
      <c r="AA128" s="2">
        <v>8284.0</v>
      </c>
      <c r="AB128" s="2">
        <v>41012.0</v>
      </c>
      <c r="AC128" s="2">
        <v>11425.0</v>
      </c>
      <c r="AD128" s="2">
        <v>12685.0</v>
      </c>
      <c r="AE128" s="2">
        <v>32081.0</v>
      </c>
      <c r="AF128" s="2">
        <v>11388.0</v>
      </c>
      <c r="AG128" s="2">
        <v>16726.0</v>
      </c>
      <c r="AH128" s="2">
        <v>10505.0</v>
      </c>
      <c r="AL128" s="2" t="s">
        <v>304</v>
      </c>
    </row>
    <row r="129" ht="15.75" hidden="1" customHeight="1">
      <c r="A129" s="1">
        <v>127.0</v>
      </c>
      <c r="B129" s="2" t="s">
        <v>305</v>
      </c>
      <c r="C129" s="2">
        <v>261.0</v>
      </c>
      <c r="D129" s="2">
        <v>47.0</v>
      </c>
      <c r="E129" s="2">
        <v>27.0</v>
      </c>
      <c r="F129" s="2">
        <v>23.0</v>
      </c>
      <c r="G129" s="2">
        <v>81.0</v>
      </c>
      <c r="H129" s="2">
        <v>292.0</v>
      </c>
      <c r="I129" s="2">
        <v>36.0</v>
      </c>
      <c r="J129" s="2">
        <v>73.0</v>
      </c>
      <c r="K129" s="2">
        <v>529.0</v>
      </c>
      <c r="L129" s="2">
        <v>58.0</v>
      </c>
      <c r="M129" s="2">
        <v>127.0</v>
      </c>
      <c r="N129" s="2">
        <v>94.0</v>
      </c>
      <c r="O129" s="2">
        <v>151.0</v>
      </c>
      <c r="P129" s="2">
        <v>347.0</v>
      </c>
      <c r="Q129" s="2">
        <v>79.0</v>
      </c>
      <c r="R129" s="2">
        <v>139.0</v>
      </c>
      <c r="S129" s="2">
        <v>971.0</v>
      </c>
      <c r="T129" s="2">
        <v>113.0</v>
      </c>
      <c r="U129" s="2">
        <v>299.0</v>
      </c>
      <c r="V129" s="2">
        <v>208.0</v>
      </c>
      <c r="W129" s="2">
        <v>251.0</v>
      </c>
      <c r="X129" s="2">
        <v>548.0</v>
      </c>
      <c r="Y129" s="2">
        <v>141.0</v>
      </c>
      <c r="Z129" s="2">
        <v>220.0</v>
      </c>
      <c r="AA129" s="2">
        <v>746.0</v>
      </c>
      <c r="AB129" s="2">
        <v>77.0</v>
      </c>
      <c r="AC129" s="2">
        <v>179.0</v>
      </c>
      <c r="AD129" s="2">
        <v>130.0</v>
      </c>
      <c r="AE129" s="2">
        <v>181.0</v>
      </c>
      <c r="AF129" s="2">
        <v>487.0</v>
      </c>
      <c r="AG129" s="2">
        <v>100.0</v>
      </c>
      <c r="AH129" s="2">
        <v>180.0</v>
      </c>
      <c r="AL129" s="2" t="s">
        <v>306</v>
      </c>
    </row>
    <row r="130" ht="15.75" customHeight="1">
      <c r="A130" s="1">
        <v>128.0</v>
      </c>
      <c r="B130" s="2" t="s">
        <v>307</v>
      </c>
      <c r="C130" s="2">
        <v>94.0</v>
      </c>
      <c r="D130" s="2">
        <v>22.0</v>
      </c>
      <c r="E130" s="2">
        <v>35.0</v>
      </c>
      <c r="F130" s="2">
        <v>33.0</v>
      </c>
      <c r="G130" s="2">
        <v>40.0</v>
      </c>
      <c r="H130" s="2">
        <v>96.0</v>
      </c>
      <c r="I130" s="2">
        <v>31.0</v>
      </c>
      <c r="J130" s="2">
        <v>50.0</v>
      </c>
      <c r="K130" s="2">
        <v>176.0</v>
      </c>
      <c r="L130" s="2">
        <v>35.0</v>
      </c>
      <c r="M130" s="2">
        <v>62.0</v>
      </c>
      <c r="N130" s="2">
        <v>67.0</v>
      </c>
      <c r="O130" s="2">
        <v>50.0</v>
      </c>
      <c r="P130" s="2">
        <v>177.0</v>
      </c>
      <c r="Q130" s="2">
        <v>59.0</v>
      </c>
      <c r="R130" s="2">
        <v>123.0</v>
      </c>
      <c r="S130" s="2">
        <v>217.0</v>
      </c>
      <c r="T130" s="2">
        <v>61.0</v>
      </c>
      <c r="U130" s="2">
        <v>103.0</v>
      </c>
      <c r="V130" s="2">
        <v>116.0</v>
      </c>
      <c r="W130" s="2">
        <v>73.0</v>
      </c>
      <c r="X130" s="2">
        <v>284.0</v>
      </c>
      <c r="Y130" s="2">
        <v>80.0</v>
      </c>
      <c r="Z130" s="2">
        <v>233.0</v>
      </c>
      <c r="AA130" s="2">
        <v>79.0</v>
      </c>
      <c r="AB130" s="2">
        <v>21.0</v>
      </c>
      <c r="AC130" s="2">
        <v>30.0</v>
      </c>
      <c r="AD130" s="2">
        <v>32.0</v>
      </c>
      <c r="AE130" s="2">
        <v>26.0</v>
      </c>
      <c r="AF130" s="2">
        <v>97.0</v>
      </c>
      <c r="AG130" s="2">
        <v>28.0</v>
      </c>
      <c r="AH130" s="2">
        <v>82.0</v>
      </c>
      <c r="AI130" s="2" t="s">
        <v>40</v>
      </c>
      <c r="AJ130" s="2" t="s">
        <v>41</v>
      </c>
      <c r="AK130" s="2" t="s">
        <v>42</v>
      </c>
      <c r="AL130" s="2" t="s">
        <v>308</v>
      </c>
    </row>
    <row r="131" ht="15.75" customHeight="1">
      <c r="A131" s="1">
        <v>129.0</v>
      </c>
      <c r="B131" s="2" t="s">
        <v>309</v>
      </c>
      <c r="C131" s="2">
        <v>725.0</v>
      </c>
      <c r="D131" s="2">
        <v>972.0</v>
      </c>
      <c r="E131" s="2">
        <v>386.0</v>
      </c>
      <c r="F131" s="2">
        <v>458.0</v>
      </c>
      <c r="G131" s="2">
        <v>725.0</v>
      </c>
      <c r="H131" s="2">
        <v>752.0</v>
      </c>
      <c r="I131" s="2">
        <v>315.0</v>
      </c>
      <c r="J131" s="2">
        <v>420.0</v>
      </c>
      <c r="K131" s="2">
        <v>1075.0</v>
      </c>
      <c r="L131" s="2">
        <v>894.0</v>
      </c>
      <c r="M131" s="2">
        <v>1085.0</v>
      </c>
      <c r="N131" s="2">
        <v>965.0</v>
      </c>
      <c r="O131" s="2">
        <v>972.0</v>
      </c>
      <c r="P131" s="2">
        <v>997.0</v>
      </c>
      <c r="Q131" s="2">
        <v>809.0</v>
      </c>
      <c r="R131" s="2">
        <v>795.0</v>
      </c>
      <c r="S131" s="2">
        <v>1217.0</v>
      </c>
      <c r="T131" s="2">
        <v>942.0</v>
      </c>
      <c r="U131" s="2">
        <v>1298.0</v>
      </c>
      <c r="V131" s="2">
        <v>1113.0</v>
      </c>
      <c r="W131" s="2">
        <v>1047.0</v>
      </c>
      <c r="X131" s="2">
        <v>1067.0</v>
      </c>
      <c r="Y131" s="2">
        <v>999.0</v>
      </c>
      <c r="Z131" s="2">
        <v>879.0</v>
      </c>
      <c r="AA131" s="2">
        <v>1205.0</v>
      </c>
      <c r="AB131" s="2">
        <v>849.0</v>
      </c>
      <c r="AC131" s="2">
        <v>1232.0</v>
      </c>
      <c r="AD131" s="2">
        <v>1062.0</v>
      </c>
      <c r="AE131" s="2">
        <v>955.0</v>
      </c>
      <c r="AF131" s="2">
        <v>1031.0</v>
      </c>
      <c r="AG131" s="2">
        <v>927.0</v>
      </c>
      <c r="AH131" s="2">
        <v>865.0</v>
      </c>
      <c r="AI131" s="2" t="s">
        <v>40</v>
      </c>
      <c r="AJ131" s="2" t="s">
        <v>41</v>
      </c>
      <c r="AK131" s="2" t="s">
        <v>53</v>
      </c>
      <c r="AL131" s="2" t="s">
        <v>310</v>
      </c>
    </row>
    <row r="132" ht="15.75" hidden="1" customHeight="1">
      <c r="A132" s="1">
        <v>130.0</v>
      </c>
      <c r="B132" s="2" t="s">
        <v>311</v>
      </c>
      <c r="C132" s="2">
        <v>1014.0</v>
      </c>
      <c r="D132" s="2">
        <v>40.0</v>
      </c>
      <c r="E132" s="2">
        <v>47.0</v>
      </c>
      <c r="F132" s="2">
        <v>36.0</v>
      </c>
      <c r="G132" s="2">
        <v>47.0</v>
      </c>
      <c r="H132" s="2">
        <v>245.0</v>
      </c>
      <c r="I132" s="2">
        <v>15.0</v>
      </c>
      <c r="J132" s="2">
        <v>20.0</v>
      </c>
      <c r="K132" s="2">
        <v>971.0</v>
      </c>
      <c r="L132" s="2">
        <v>61.0</v>
      </c>
      <c r="M132" s="2">
        <v>59.0</v>
      </c>
      <c r="N132" s="2">
        <v>55.0</v>
      </c>
      <c r="O132" s="2">
        <v>72.0</v>
      </c>
      <c r="P132" s="2">
        <v>351.0</v>
      </c>
      <c r="Q132" s="2">
        <v>35.0</v>
      </c>
      <c r="R132" s="2">
        <v>58.0</v>
      </c>
      <c r="S132" s="2">
        <v>323.0</v>
      </c>
      <c r="T132" s="2">
        <v>31.0</v>
      </c>
      <c r="U132" s="2">
        <v>99.0</v>
      </c>
      <c r="V132" s="2">
        <v>51.0</v>
      </c>
      <c r="W132" s="2">
        <v>36.0</v>
      </c>
      <c r="X132" s="2">
        <v>79.0</v>
      </c>
      <c r="Y132" s="2">
        <v>31.0</v>
      </c>
      <c r="Z132" s="2">
        <v>35.0</v>
      </c>
      <c r="AA132" s="2">
        <v>366.0</v>
      </c>
      <c r="AB132" s="2">
        <v>32.0</v>
      </c>
      <c r="AC132" s="2">
        <v>103.0</v>
      </c>
      <c r="AD132" s="2">
        <v>54.0</v>
      </c>
      <c r="AE132" s="2">
        <v>36.0</v>
      </c>
      <c r="AF132" s="2">
        <v>85.0</v>
      </c>
      <c r="AG132" s="2">
        <v>48.0</v>
      </c>
      <c r="AH132" s="2">
        <v>56.0</v>
      </c>
      <c r="AL132" s="2" t="s">
        <v>312</v>
      </c>
    </row>
    <row r="133" ht="15.75" hidden="1" customHeight="1">
      <c r="A133" s="1">
        <v>131.0</v>
      </c>
      <c r="B133" s="2" t="s">
        <v>313</v>
      </c>
      <c r="C133" s="2">
        <v>553.0</v>
      </c>
      <c r="D133" s="2">
        <v>65.0</v>
      </c>
      <c r="E133" s="2">
        <v>59.0</v>
      </c>
      <c r="F133" s="2">
        <v>79.0</v>
      </c>
      <c r="G133" s="2">
        <v>103.0</v>
      </c>
      <c r="H133" s="2">
        <v>418.0</v>
      </c>
      <c r="I133" s="2">
        <v>48.0</v>
      </c>
      <c r="J133" s="2">
        <v>43.0</v>
      </c>
      <c r="K133" s="2">
        <v>653.0</v>
      </c>
      <c r="L133" s="2">
        <v>84.0</v>
      </c>
      <c r="M133" s="2">
        <v>111.0</v>
      </c>
      <c r="N133" s="2">
        <v>123.0</v>
      </c>
      <c r="O133" s="2">
        <v>148.0</v>
      </c>
      <c r="P133" s="2">
        <v>684.0</v>
      </c>
      <c r="Q133" s="2">
        <v>145.0</v>
      </c>
      <c r="R133" s="2">
        <v>208.0</v>
      </c>
      <c r="S133" s="2">
        <v>974.0</v>
      </c>
      <c r="T133" s="2">
        <v>98.0</v>
      </c>
      <c r="U133" s="2">
        <v>180.0</v>
      </c>
      <c r="V133" s="2">
        <v>111.0</v>
      </c>
      <c r="W133" s="2">
        <v>211.0</v>
      </c>
      <c r="X133" s="2">
        <v>490.0</v>
      </c>
      <c r="Y133" s="2">
        <v>87.0</v>
      </c>
      <c r="Z133" s="2">
        <v>170.0</v>
      </c>
      <c r="AA133" s="2">
        <v>416.0</v>
      </c>
      <c r="AB133" s="2">
        <v>47.0</v>
      </c>
      <c r="AC133" s="2">
        <v>58.0</v>
      </c>
      <c r="AD133" s="2">
        <v>46.0</v>
      </c>
      <c r="AE133" s="2">
        <v>95.0</v>
      </c>
      <c r="AF133" s="2">
        <v>243.0</v>
      </c>
      <c r="AG133" s="2">
        <v>44.0</v>
      </c>
      <c r="AH133" s="2">
        <v>94.0</v>
      </c>
      <c r="AL133" s="2" t="s">
        <v>314</v>
      </c>
    </row>
    <row r="134" ht="15.75" customHeight="1">
      <c r="A134" s="1">
        <v>132.0</v>
      </c>
      <c r="B134" s="2" t="s">
        <v>315</v>
      </c>
      <c r="C134" s="2">
        <v>2184.0</v>
      </c>
      <c r="D134" s="2">
        <v>120.0</v>
      </c>
      <c r="E134" s="2">
        <v>313.0</v>
      </c>
      <c r="F134" s="2">
        <v>227.0</v>
      </c>
      <c r="G134" s="2">
        <v>255.0</v>
      </c>
      <c r="H134" s="2">
        <v>1366.0</v>
      </c>
      <c r="I134" s="2">
        <v>191.0</v>
      </c>
      <c r="J134" s="2">
        <v>267.0</v>
      </c>
      <c r="K134" s="2">
        <v>2147.0</v>
      </c>
      <c r="L134" s="2">
        <v>137.0</v>
      </c>
      <c r="M134" s="2">
        <v>192.0</v>
      </c>
      <c r="N134" s="2">
        <v>194.0</v>
      </c>
      <c r="O134" s="2">
        <v>160.0</v>
      </c>
      <c r="P134" s="2">
        <v>1239.0</v>
      </c>
      <c r="Q134" s="2">
        <v>113.0</v>
      </c>
      <c r="R134" s="2">
        <v>282.0</v>
      </c>
      <c r="S134" s="2">
        <v>984.0</v>
      </c>
      <c r="T134" s="2">
        <v>73.0</v>
      </c>
      <c r="U134" s="2">
        <v>165.0</v>
      </c>
      <c r="V134" s="2">
        <v>69.0</v>
      </c>
      <c r="W134" s="2">
        <v>138.0</v>
      </c>
      <c r="X134" s="2">
        <v>664.0</v>
      </c>
      <c r="Y134" s="2">
        <v>80.0</v>
      </c>
      <c r="Z134" s="2">
        <v>156.0</v>
      </c>
      <c r="AA134" s="2">
        <v>1092.0</v>
      </c>
      <c r="AB134" s="2">
        <v>76.0</v>
      </c>
      <c r="AC134" s="2">
        <v>142.0</v>
      </c>
      <c r="AD134" s="2">
        <v>58.0</v>
      </c>
      <c r="AE134" s="2">
        <v>149.0</v>
      </c>
      <c r="AF134" s="2">
        <v>707.0</v>
      </c>
      <c r="AG134" s="2">
        <v>82.0</v>
      </c>
      <c r="AH134" s="2">
        <v>160.0</v>
      </c>
      <c r="AI134" s="2" t="s">
        <v>40</v>
      </c>
      <c r="AJ134" s="2" t="s">
        <v>92</v>
      </c>
      <c r="AK134" s="2" t="s">
        <v>53</v>
      </c>
      <c r="AL134" s="2" t="s">
        <v>316</v>
      </c>
    </row>
    <row r="135" ht="15.75" hidden="1" customHeight="1">
      <c r="A135" s="1">
        <v>133.0</v>
      </c>
      <c r="B135" s="2" t="s">
        <v>317</v>
      </c>
      <c r="C135" s="2">
        <v>412.0</v>
      </c>
      <c r="D135" s="2">
        <v>41.0</v>
      </c>
      <c r="E135" s="2">
        <v>9.0</v>
      </c>
      <c r="F135" s="2">
        <v>9.0</v>
      </c>
      <c r="G135" s="2">
        <v>74.0</v>
      </c>
      <c r="H135" s="2">
        <v>480.0</v>
      </c>
      <c r="I135" s="2">
        <v>17.0</v>
      </c>
      <c r="J135" s="2">
        <v>20.0</v>
      </c>
      <c r="K135" s="2">
        <v>348.0</v>
      </c>
      <c r="L135" s="2">
        <v>29.0</v>
      </c>
      <c r="M135" s="2">
        <v>48.0</v>
      </c>
      <c r="N135" s="2">
        <v>34.0</v>
      </c>
      <c r="O135" s="2">
        <v>49.0</v>
      </c>
      <c r="P135" s="2">
        <v>215.0</v>
      </c>
      <c r="Q135" s="2">
        <v>32.0</v>
      </c>
      <c r="R135" s="2">
        <v>48.0</v>
      </c>
      <c r="S135" s="2">
        <v>218.0</v>
      </c>
      <c r="T135" s="2">
        <v>12.0</v>
      </c>
      <c r="U135" s="2">
        <v>28.0</v>
      </c>
      <c r="V135" s="2">
        <v>10.0</v>
      </c>
      <c r="W135" s="2">
        <v>35.0</v>
      </c>
      <c r="X135" s="2">
        <v>114.0</v>
      </c>
      <c r="Y135" s="2">
        <v>27.0</v>
      </c>
      <c r="Z135" s="2">
        <v>30.0</v>
      </c>
      <c r="AA135" s="2">
        <v>223.0</v>
      </c>
      <c r="AB135" s="2">
        <v>12.0</v>
      </c>
      <c r="AC135" s="2">
        <v>35.0</v>
      </c>
      <c r="AD135" s="2">
        <v>12.0</v>
      </c>
      <c r="AE135" s="2">
        <v>35.0</v>
      </c>
      <c r="AF135" s="2">
        <v>116.0</v>
      </c>
      <c r="AG135" s="2">
        <v>27.0</v>
      </c>
      <c r="AH135" s="2">
        <v>30.0</v>
      </c>
      <c r="AL135" s="2" t="s">
        <v>318</v>
      </c>
    </row>
    <row r="136" ht="15.75" customHeight="1">
      <c r="A136" s="1">
        <v>134.0</v>
      </c>
      <c r="B136" s="2" t="s">
        <v>319</v>
      </c>
      <c r="C136" s="2">
        <v>61.0</v>
      </c>
      <c r="D136" s="2">
        <v>17.0</v>
      </c>
      <c r="E136" s="2">
        <v>18.0</v>
      </c>
      <c r="F136" s="2">
        <v>18.0</v>
      </c>
      <c r="G136" s="2">
        <v>19.0</v>
      </c>
      <c r="H136" s="2">
        <v>79.0</v>
      </c>
      <c r="I136" s="2">
        <v>24.0</v>
      </c>
      <c r="J136" s="2">
        <v>27.0</v>
      </c>
      <c r="K136" s="2">
        <v>345.0</v>
      </c>
      <c r="L136" s="2">
        <v>49.0</v>
      </c>
      <c r="M136" s="2">
        <v>166.0</v>
      </c>
      <c r="N136" s="2">
        <v>153.0</v>
      </c>
      <c r="O136" s="2">
        <v>98.0</v>
      </c>
      <c r="P136" s="2">
        <v>320.0</v>
      </c>
      <c r="Q136" s="2">
        <v>134.0</v>
      </c>
      <c r="R136" s="2">
        <v>184.0</v>
      </c>
      <c r="S136" s="2">
        <v>227.0</v>
      </c>
      <c r="T136" s="2">
        <v>36.0</v>
      </c>
      <c r="U136" s="2">
        <v>116.0</v>
      </c>
      <c r="V136" s="2">
        <v>130.0</v>
      </c>
      <c r="W136" s="2">
        <v>71.0</v>
      </c>
      <c r="X136" s="2">
        <v>239.0</v>
      </c>
      <c r="Y136" s="2">
        <v>99.0</v>
      </c>
      <c r="Z136" s="2">
        <v>157.0</v>
      </c>
      <c r="AA136" s="2">
        <v>231.0</v>
      </c>
      <c r="AB136" s="2">
        <v>34.0</v>
      </c>
      <c r="AC136" s="2">
        <v>109.0</v>
      </c>
      <c r="AD136" s="2">
        <v>130.0</v>
      </c>
      <c r="AE136" s="2">
        <v>64.0</v>
      </c>
      <c r="AF136" s="2">
        <v>246.0</v>
      </c>
      <c r="AG136" s="2">
        <v>96.0</v>
      </c>
      <c r="AH136" s="2">
        <v>160.0</v>
      </c>
      <c r="AI136" s="2" t="s">
        <v>40</v>
      </c>
      <c r="AJ136" s="2" t="s">
        <v>56</v>
      </c>
      <c r="AK136" s="2" t="s">
        <v>53</v>
      </c>
      <c r="AL136" s="2" t="s">
        <v>320</v>
      </c>
    </row>
    <row r="137" ht="15.75" hidden="1" customHeight="1">
      <c r="A137" s="1">
        <v>135.0</v>
      </c>
      <c r="B137" s="2" t="s">
        <v>321</v>
      </c>
      <c r="C137" s="2">
        <v>181.0</v>
      </c>
      <c r="D137" s="2">
        <v>4096.0</v>
      </c>
      <c r="E137" s="2">
        <v>299.0</v>
      </c>
      <c r="F137" s="2">
        <v>456.0</v>
      </c>
      <c r="G137" s="2">
        <v>3037.0</v>
      </c>
      <c r="H137" s="2">
        <v>549.0</v>
      </c>
      <c r="I137" s="2">
        <v>646.0</v>
      </c>
      <c r="J137" s="2">
        <v>410.0</v>
      </c>
      <c r="K137" s="2">
        <v>424.0</v>
      </c>
      <c r="L137" s="2">
        <v>4031.0</v>
      </c>
      <c r="M137" s="2">
        <v>1189.0</v>
      </c>
      <c r="N137" s="2">
        <v>1073.0</v>
      </c>
      <c r="O137" s="2">
        <v>3505.0</v>
      </c>
      <c r="P137" s="2">
        <v>859.0</v>
      </c>
      <c r="Q137" s="2">
        <v>1561.0</v>
      </c>
      <c r="R137" s="2">
        <v>931.0</v>
      </c>
      <c r="S137" s="2">
        <v>644.0</v>
      </c>
      <c r="T137" s="2">
        <v>7558.0</v>
      </c>
      <c r="U137" s="2">
        <v>2003.0</v>
      </c>
      <c r="V137" s="2">
        <v>2629.0</v>
      </c>
      <c r="W137" s="2">
        <v>5656.0</v>
      </c>
      <c r="X137" s="2">
        <v>1617.0</v>
      </c>
      <c r="Y137" s="2">
        <v>2641.0</v>
      </c>
      <c r="Z137" s="2">
        <v>1656.0</v>
      </c>
      <c r="AA137" s="2">
        <v>554.0</v>
      </c>
      <c r="AB137" s="2">
        <v>6796.0</v>
      </c>
      <c r="AC137" s="2">
        <v>1818.0</v>
      </c>
      <c r="AD137" s="2">
        <v>2409.0</v>
      </c>
      <c r="AE137" s="2">
        <v>5105.0</v>
      </c>
      <c r="AF137" s="2">
        <v>1407.0</v>
      </c>
      <c r="AG137" s="2">
        <v>2452.0</v>
      </c>
      <c r="AH137" s="2">
        <v>1533.0</v>
      </c>
      <c r="AL137" s="2" t="s">
        <v>322</v>
      </c>
    </row>
    <row r="138" ht="15.75" customHeight="1">
      <c r="A138" s="1">
        <v>136.0</v>
      </c>
      <c r="B138" s="2" t="s">
        <v>323</v>
      </c>
      <c r="C138" s="2">
        <v>36.0</v>
      </c>
      <c r="D138" s="2">
        <v>8.0</v>
      </c>
      <c r="E138" s="2">
        <v>9.0</v>
      </c>
      <c r="F138" s="2">
        <v>11.0</v>
      </c>
      <c r="G138" s="2">
        <v>10.0</v>
      </c>
      <c r="H138" s="2">
        <v>49.0</v>
      </c>
      <c r="I138" s="2">
        <v>11.0</v>
      </c>
      <c r="J138" s="2">
        <v>18.0</v>
      </c>
      <c r="K138" s="2">
        <v>90.0</v>
      </c>
      <c r="L138" s="2">
        <v>10.0</v>
      </c>
      <c r="M138" s="2">
        <v>38.0</v>
      </c>
      <c r="N138" s="2">
        <v>31.0</v>
      </c>
      <c r="O138" s="2">
        <v>26.0</v>
      </c>
      <c r="P138" s="2">
        <v>125.0</v>
      </c>
      <c r="Q138" s="2">
        <v>36.0</v>
      </c>
      <c r="R138" s="2">
        <v>76.0</v>
      </c>
      <c r="S138" s="2">
        <v>130.0</v>
      </c>
      <c r="T138" s="2">
        <v>20.0</v>
      </c>
      <c r="U138" s="2">
        <v>60.0</v>
      </c>
      <c r="V138" s="2">
        <v>65.0</v>
      </c>
      <c r="W138" s="2">
        <v>40.0</v>
      </c>
      <c r="X138" s="2">
        <v>206.0</v>
      </c>
      <c r="Y138" s="2">
        <v>52.0</v>
      </c>
      <c r="Z138" s="2">
        <v>128.0</v>
      </c>
      <c r="AA138" s="2">
        <v>50.0</v>
      </c>
      <c r="AB138" s="2">
        <v>6.0</v>
      </c>
      <c r="AC138" s="2">
        <v>20.0</v>
      </c>
      <c r="AD138" s="2">
        <v>23.0</v>
      </c>
      <c r="AE138" s="2">
        <v>15.0</v>
      </c>
      <c r="AF138" s="2">
        <v>86.0</v>
      </c>
      <c r="AG138" s="2">
        <v>18.0</v>
      </c>
      <c r="AH138" s="2">
        <v>50.0</v>
      </c>
      <c r="AI138" s="2" t="s">
        <v>40</v>
      </c>
      <c r="AJ138" s="2" t="s">
        <v>56</v>
      </c>
      <c r="AK138" s="2" t="s">
        <v>42</v>
      </c>
      <c r="AL138" s="2" t="s">
        <v>324</v>
      </c>
    </row>
    <row r="139" ht="15.75" hidden="1" customHeight="1">
      <c r="A139" s="1">
        <v>137.0</v>
      </c>
      <c r="B139" s="2" t="s">
        <v>325</v>
      </c>
      <c r="C139" s="2">
        <v>122.0</v>
      </c>
      <c r="D139" s="2">
        <v>22.0</v>
      </c>
      <c r="E139" s="2">
        <v>17.0</v>
      </c>
      <c r="F139" s="2">
        <v>17.0</v>
      </c>
      <c r="G139" s="2">
        <v>16.0</v>
      </c>
      <c r="H139" s="2">
        <v>81.0</v>
      </c>
      <c r="I139" s="2">
        <v>12.0</v>
      </c>
      <c r="J139" s="2">
        <v>20.0</v>
      </c>
      <c r="K139" s="2">
        <v>292.0</v>
      </c>
      <c r="L139" s="2">
        <v>35.0</v>
      </c>
      <c r="M139" s="2">
        <v>50.0</v>
      </c>
      <c r="N139" s="2">
        <v>37.0</v>
      </c>
      <c r="O139" s="2">
        <v>53.0</v>
      </c>
      <c r="P139" s="2">
        <v>199.0</v>
      </c>
      <c r="Q139" s="2">
        <v>46.0</v>
      </c>
      <c r="R139" s="2">
        <v>81.0</v>
      </c>
      <c r="S139" s="2">
        <v>537.0</v>
      </c>
      <c r="T139" s="2">
        <v>91.0</v>
      </c>
      <c r="U139" s="2">
        <v>198.0</v>
      </c>
      <c r="V139" s="2">
        <v>178.0</v>
      </c>
      <c r="W139" s="2">
        <v>115.0</v>
      </c>
      <c r="X139" s="2">
        <v>367.0</v>
      </c>
      <c r="Y139" s="2">
        <v>76.0</v>
      </c>
      <c r="Z139" s="2">
        <v>114.0</v>
      </c>
      <c r="AA139" s="2">
        <v>395.0</v>
      </c>
      <c r="AB139" s="2">
        <v>54.0</v>
      </c>
      <c r="AC139" s="2">
        <v>75.0</v>
      </c>
      <c r="AD139" s="2">
        <v>63.0</v>
      </c>
      <c r="AE139" s="2">
        <v>71.0</v>
      </c>
      <c r="AF139" s="2">
        <v>277.0</v>
      </c>
      <c r="AG139" s="2">
        <v>53.0</v>
      </c>
      <c r="AH139" s="2">
        <v>87.0</v>
      </c>
      <c r="AL139" s="2" t="s">
        <v>326</v>
      </c>
    </row>
    <row r="140" ht="15.75" hidden="1" customHeight="1">
      <c r="A140" s="1">
        <v>138.0</v>
      </c>
      <c r="B140" s="2" t="s">
        <v>327</v>
      </c>
      <c r="C140" s="2">
        <v>62.0</v>
      </c>
      <c r="D140" s="2">
        <v>16.0</v>
      </c>
      <c r="E140" s="2">
        <v>3.0</v>
      </c>
      <c r="F140" s="2">
        <v>8.0</v>
      </c>
      <c r="G140" s="2">
        <v>13.0</v>
      </c>
      <c r="H140" s="2">
        <v>81.0</v>
      </c>
      <c r="I140" s="2">
        <v>10.0</v>
      </c>
      <c r="J140" s="2">
        <v>15.0</v>
      </c>
      <c r="K140" s="2">
        <v>151.0</v>
      </c>
      <c r="L140" s="2">
        <v>11.0</v>
      </c>
      <c r="M140" s="2">
        <v>16.0</v>
      </c>
      <c r="N140" s="2">
        <v>16.0</v>
      </c>
      <c r="O140" s="2">
        <v>29.0</v>
      </c>
      <c r="P140" s="2">
        <v>163.0</v>
      </c>
      <c r="Q140" s="2">
        <v>20.0</v>
      </c>
      <c r="R140" s="2">
        <v>33.0</v>
      </c>
      <c r="S140" s="2">
        <v>336.0</v>
      </c>
      <c r="T140" s="2">
        <v>69.0</v>
      </c>
      <c r="U140" s="2">
        <v>44.0</v>
      </c>
      <c r="V140" s="2">
        <v>46.0</v>
      </c>
      <c r="W140" s="2">
        <v>68.0</v>
      </c>
      <c r="X140" s="2">
        <v>246.0</v>
      </c>
      <c r="Y140" s="2">
        <v>27.0</v>
      </c>
      <c r="Z140" s="2">
        <v>83.0</v>
      </c>
      <c r="AA140" s="2">
        <v>251.0</v>
      </c>
      <c r="AB140" s="2">
        <v>34.0</v>
      </c>
      <c r="AC140" s="2">
        <v>33.0</v>
      </c>
      <c r="AD140" s="2">
        <v>32.0</v>
      </c>
      <c r="AE140" s="2">
        <v>47.0</v>
      </c>
      <c r="AF140" s="2">
        <v>195.0</v>
      </c>
      <c r="AG140" s="2">
        <v>23.0</v>
      </c>
      <c r="AH140" s="2">
        <v>66.0</v>
      </c>
      <c r="AL140" s="2" t="s">
        <v>328</v>
      </c>
    </row>
    <row r="141" ht="15.75" hidden="1" customHeight="1">
      <c r="A141" s="1">
        <v>139.0</v>
      </c>
      <c r="B141" s="2" t="s">
        <v>329</v>
      </c>
      <c r="C141" s="2">
        <v>1184.0</v>
      </c>
      <c r="D141" s="2">
        <v>25.0</v>
      </c>
      <c r="E141" s="2">
        <v>39.0</v>
      </c>
      <c r="F141" s="2">
        <v>18.0</v>
      </c>
      <c r="G141" s="2">
        <v>97.0</v>
      </c>
      <c r="H141" s="2">
        <v>815.0</v>
      </c>
      <c r="I141" s="2">
        <v>30.0</v>
      </c>
      <c r="J141" s="2">
        <v>40.0</v>
      </c>
      <c r="K141" s="2">
        <v>1273.0</v>
      </c>
      <c r="L141" s="2">
        <v>45.0</v>
      </c>
      <c r="M141" s="2">
        <v>97.0</v>
      </c>
      <c r="N141" s="2">
        <v>64.0</v>
      </c>
      <c r="O141" s="2">
        <v>151.0</v>
      </c>
      <c r="P141" s="2">
        <v>662.0</v>
      </c>
      <c r="Q141" s="2">
        <v>39.0</v>
      </c>
      <c r="R141" s="2">
        <v>65.0</v>
      </c>
      <c r="S141" s="2">
        <v>754.0</v>
      </c>
      <c r="T141" s="2">
        <v>22.0</v>
      </c>
      <c r="U141" s="2">
        <v>33.0</v>
      </c>
      <c r="V141" s="2">
        <v>13.0</v>
      </c>
      <c r="W141" s="2">
        <v>65.0</v>
      </c>
      <c r="X141" s="2">
        <v>259.0</v>
      </c>
      <c r="Y141" s="2">
        <v>32.0</v>
      </c>
      <c r="Z141" s="2">
        <v>51.0</v>
      </c>
      <c r="AA141" s="2">
        <v>768.0</v>
      </c>
      <c r="AB141" s="2">
        <v>21.0</v>
      </c>
      <c r="AC141" s="2">
        <v>42.0</v>
      </c>
      <c r="AD141" s="2">
        <v>15.0</v>
      </c>
      <c r="AE141" s="2">
        <v>67.0</v>
      </c>
      <c r="AF141" s="2">
        <v>266.0</v>
      </c>
      <c r="AG141" s="2">
        <v>34.0</v>
      </c>
      <c r="AH141" s="2">
        <v>58.0</v>
      </c>
      <c r="AL141" s="2" t="s">
        <v>330</v>
      </c>
    </row>
    <row r="142" ht="15.75" customHeight="1">
      <c r="A142" s="1">
        <v>140.0</v>
      </c>
      <c r="B142" s="2" t="s">
        <v>331</v>
      </c>
      <c r="C142" s="2">
        <v>51.0</v>
      </c>
      <c r="D142" s="2">
        <v>13.0</v>
      </c>
      <c r="E142" s="2">
        <v>11.0</v>
      </c>
      <c r="F142" s="2">
        <v>23.0</v>
      </c>
      <c r="G142" s="2">
        <v>22.0</v>
      </c>
      <c r="H142" s="2">
        <v>103.0</v>
      </c>
      <c r="I142" s="2">
        <v>16.0</v>
      </c>
      <c r="J142" s="2">
        <v>55.0</v>
      </c>
      <c r="K142" s="2">
        <v>663.0</v>
      </c>
      <c r="L142" s="2">
        <v>73.0</v>
      </c>
      <c r="M142" s="2">
        <v>297.0</v>
      </c>
      <c r="N142" s="2">
        <v>161.0</v>
      </c>
      <c r="O142" s="2">
        <v>183.0</v>
      </c>
      <c r="P142" s="2">
        <v>592.0</v>
      </c>
      <c r="Q142" s="2">
        <v>224.0</v>
      </c>
      <c r="R142" s="2">
        <v>477.0</v>
      </c>
      <c r="S142" s="2">
        <v>1228.0</v>
      </c>
      <c r="T142" s="2">
        <v>149.0</v>
      </c>
      <c r="U142" s="2">
        <v>581.0</v>
      </c>
      <c r="V142" s="2">
        <v>340.0</v>
      </c>
      <c r="W142" s="2">
        <v>316.0</v>
      </c>
      <c r="X142" s="2">
        <v>912.0</v>
      </c>
      <c r="Y142" s="2">
        <v>387.0</v>
      </c>
      <c r="Z142" s="2">
        <v>567.0</v>
      </c>
      <c r="AA142" s="2">
        <v>1333.0</v>
      </c>
      <c r="AB142" s="2">
        <v>143.0</v>
      </c>
      <c r="AC142" s="2">
        <v>564.0</v>
      </c>
      <c r="AD142" s="2">
        <v>309.0</v>
      </c>
      <c r="AE142" s="2">
        <v>294.0</v>
      </c>
      <c r="AF142" s="2">
        <v>1034.0</v>
      </c>
      <c r="AG142" s="2">
        <v>422.0</v>
      </c>
      <c r="AH142" s="2">
        <v>650.0</v>
      </c>
      <c r="AI142" s="2" t="s">
        <v>40</v>
      </c>
      <c r="AJ142" s="2" t="s">
        <v>56</v>
      </c>
      <c r="AK142" s="2" t="s">
        <v>42</v>
      </c>
      <c r="AL142" s="2" t="s">
        <v>332</v>
      </c>
    </row>
    <row r="143" ht="15.75" customHeight="1">
      <c r="A143" s="1">
        <v>141.0</v>
      </c>
      <c r="B143" s="2" t="s">
        <v>333</v>
      </c>
      <c r="C143" s="2">
        <v>640.0</v>
      </c>
      <c r="D143" s="2">
        <v>108.0</v>
      </c>
      <c r="E143" s="2">
        <v>34.0</v>
      </c>
      <c r="F143" s="2">
        <v>27.0</v>
      </c>
      <c r="G143" s="2">
        <v>114.0</v>
      </c>
      <c r="H143" s="2">
        <v>333.0</v>
      </c>
      <c r="I143" s="2">
        <v>46.0</v>
      </c>
      <c r="J143" s="2">
        <v>54.0</v>
      </c>
      <c r="K143" s="2">
        <v>403.0</v>
      </c>
      <c r="L143" s="2">
        <v>56.0</v>
      </c>
      <c r="M143" s="2">
        <v>36.0</v>
      </c>
      <c r="N143" s="2">
        <v>24.0</v>
      </c>
      <c r="O143" s="2">
        <v>117.0</v>
      </c>
      <c r="P143" s="2">
        <v>280.0</v>
      </c>
      <c r="Q143" s="2">
        <v>97.0</v>
      </c>
      <c r="R143" s="2">
        <v>120.0</v>
      </c>
      <c r="S143" s="2">
        <v>129.0</v>
      </c>
      <c r="T143" s="2">
        <v>23.0</v>
      </c>
      <c r="U143" s="2">
        <v>16.0</v>
      </c>
      <c r="V143" s="2">
        <v>7.0</v>
      </c>
      <c r="W143" s="2">
        <v>57.0</v>
      </c>
      <c r="X143" s="2">
        <v>73.0</v>
      </c>
      <c r="Y143" s="2">
        <v>50.0</v>
      </c>
      <c r="Z143" s="2">
        <v>50.0</v>
      </c>
      <c r="AA143" s="2">
        <v>170.0</v>
      </c>
      <c r="AB143" s="2">
        <v>27.0</v>
      </c>
      <c r="AC143" s="2">
        <v>17.0</v>
      </c>
      <c r="AD143" s="2">
        <v>9.0</v>
      </c>
      <c r="AE143" s="2">
        <v>63.0</v>
      </c>
      <c r="AF143" s="2">
        <v>92.0</v>
      </c>
      <c r="AG143" s="2">
        <v>54.0</v>
      </c>
      <c r="AH143" s="2">
        <v>54.0</v>
      </c>
      <c r="AI143" s="2" t="s">
        <v>59</v>
      </c>
      <c r="AJ143" s="2" t="s">
        <v>60</v>
      </c>
      <c r="AK143" s="2" t="s">
        <v>61</v>
      </c>
      <c r="AL143" s="2" t="s">
        <v>334</v>
      </c>
    </row>
    <row r="144" ht="15.75" customHeight="1">
      <c r="A144" s="1">
        <v>142.0</v>
      </c>
      <c r="B144" s="2" t="s">
        <v>335</v>
      </c>
      <c r="C144" s="2">
        <v>255.0</v>
      </c>
      <c r="D144" s="2">
        <v>161.0</v>
      </c>
      <c r="E144" s="2">
        <v>221.0</v>
      </c>
      <c r="F144" s="2">
        <v>240.0</v>
      </c>
      <c r="G144" s="2">
        <v>205.0</v>
      </c>
      <c r="H144" s="2">
        <v>363.0</v>
      </c>
      <c r="I144" s="2">
        <v>144.0</v>
      </c>
      <c r="J144" s="2">
        <v>262.0</v>
      </c>
      <c r="K144" s="2">
        <v>1167.0</v>
      </c>
      <c r="L144" s="2">
        <v>486.0</v>
      </c>
      <c r="M144" s="2">
        <v>770.0</v>
      </c>
      <c r="N144" s="2">
        <v>683.0</v>
      </c>
      <c r="O144" s="2">
        <v>728.0</v>
      </c>
      <c r="P144" s="2">
        <v>1183.0</v>
      </c>
      <c r="Q144" s="2">
        <v>675.0</v>
      </c>
      <c r="R144" s="2">
        <v>896.0</v>
      </c>
      <c r="S144" s="2">
        <v>1466.0</v>
      </c>
      <c r="T144" s="2">
        <v>683.0</v>
      </c>
      <c r="U144" s="2">
        <v>1217.0</v>
      </c>
      <c r="V144" s="2">
        <v>1091.0</v>
      </c>
      <c r="W144" s="2">
        <v>1049.0</v>
      </c>
      <c r="X144" s="2">
        <v>1490.0</v>
      </c>
      <c r="Y144" s="2">
        <v>952.0</v>
      </c>
      <c r="Z144" s="2">
        <v>1242.0</v>
      </c>
      <c r="AA144" s="2">
        <v>1325.0</v>
      </c>
      <c r="AB144" s="2">
        <v>478.0</v>
      </c>
      <c r="AC144" s="2">
        <v>993.0</v>
      </c>
      <c r="AD144" s="2">
        <v>871.0</v>
      </c>
      <c r="AE144" s="2">
        <v>771.0</v>
      </c>
      <c r="AF144" s="2">
        <v>1262.0</v>
      </c>
      <c r="AG144" s="2">
        <v>798.0</v>
      </c>
      <c r="AH144" s="2">
        <v>1110.0</v>
      </c>
      <c r="AI144" s="2" t="s">
        <v>40</v>
      </c>
      <c r="AJ144" s="2" t="s">
        <v>41</v>
      </c>
      <c r="AK144" s="2" t="s">
        <v>42</v>
      </c>
      <c r="AL144" s="2" t="s">
        <v>336</v>
      </c>
    </row>
    <row r="145" ht="15.75" hidden="1" customHeight="1">
      <c r="A145" s="1">
        <v>143.0</v>
      </c>
      <c r="B145" s="2" t="s">
        <v>337</v>
      </c>
      <c r="C145" s="2">
        <v>197.0</v>
      </c>
      <c r="D145" s="2">
        <v>12.0</v>
      </c>
      <c r="E145" s="2">
        <v>8.0</v>
      </c>
      <c r="F145" s="2">
        <v>8.0</v>
      </c>
      <c r="G145" s="2">
        <v>41.0</v>
      </c>
      <c r="H145" s="2">
        <v>291.0</v>
      </c>
      <c r="I145" s="2">
        <v>7.0</v>
      </c>
      <c r="J145" s="2">
        <v>17.0</v>
      </c>
      <c r="K145" s="2">
        <v>227.0</v>
      </c>
      <c r="L145" s="2">
        <v>17.0</v>
      </c>
      <c r="M145" s="2">
        <v>20.0</v>
      </c>
      <c r="N145" s="2">
        <v>17.0</v>
      </c>
      <c r="O145" s="2">
        <v>32.0</v>
      </c>
      <c r="P145" s="2">
        <v>145.0</v>
      </c>
      <c r="Q145" s="2">
        <v>15.0</v>
      </c>
      <c r="R145" s="2">
        <v>26.0</v>
      </c>
      <c r="S145" s="2">
        <v>165.0</v>
      </c>
      <c r="T145" s="2">
        <v>9.0</v>
      </c>
      <c r="U145" s="2">
        <v>7.0</v>
      </c>
      <c r="V145" s="2">
        <v>7.0</v>
      </c>
      <c r="W145" s="2">
        <v>35.0</v>
      </c>
      <c r="X145" s="2">
        <v>82.0</v>
      </c>
      <c r="Y145" s="2">
        <v>7.0</v>
      </c>
      <c r="Z145" s="2">
        <v>13.0</v>
      </c>
      <c r="AA145" s="2">
        <v>176.0</v>
      </c>
      <c r="AB145" s="2">
        <v>9.0</v>
      </c>
      <c r="AC145" s="2">
        <v>7.0</v>
      </c>
      <c r="AD145" s="2">
        <v>7.0</v>
      </c>
      <c r="AE145" s="2">
        <v>37.0</v>
      </c>
      <c r="AF145" s="2">
        <v>85.0</v>
      </c>
      <c r="AG145" s="2">
        <v>6.0</v>
      </c>
      <c r="AH145" s="2">
        <v>13.0</v>
      </c>
      <c r="AL145" s="2" t="s">
        <v>338</v>
      </c>
    </row>
    <row r="146" ht="15.75" hidden="1" customHeight="1">
      <c r="A146" s="1">
        <v>144.0</v>
      </c>
      <c r="B146" s="2" t="s">
        <v>339</v>
      </c>
      <c r="C146" s="2">
        <v>526.0</v>
      </c>
      <c r="D146" s="2">
        <v>36.0</v>
      </c>
      <c r="E146" s="2">
        <v>26.0</v>
      </c>
      <c r="F146" s="2">
        <v>15.0</v>
      </c>
      <c r="G146" s="2">
        <v>29.0</v>
      </c>
      <c r="H146" s="2">
        <v>177.0</v>
      </c>
      <c r="I146" s="2">
        <v>7.0</v>
      </c>
      <c r="J146" s="2">
        <v>10.0</v>
      </c>
      <c r="K146" s="2">
        <v>526.0</v>
      </c>
      <c r="L146" s="2">
        <v>49.0</v>
      </c>
      <c r="M146" s="2">
        <v>57.0</v>
      </c>
      <c r="N146" s="2">
        <v>47.0</v>
      </c>
      <c r="O146" s="2">
        <v>53.0</v>
      </c>
      <c r="P146" s="2">
        <v>219.0</v>
      </c>
      <c r="Q146" s="2">
        <v>29.0</v>
      </c>
      <c r="R146" s="2">
        <v>46.0</v>
      </c>
      <c r="S146" s="2">
        <v>397.0</v>
      </c>
      <c r="T146" s="2">
        <v>25.0</v>
      </c>
      <c r="U146" s="2">
        <v>39.0</v>
      </c>
      <c r="V146" s="2">
        <v>18.0</v>
      </c>
      <c r="W146" s="2">
        <v>34.0</v>
      </c>
      <c r="X146" s="2">
        <v>65.0</v>
      </c>
      <c r="Y146" s="2">
        <v>27.0</v>
      </c>
      <c r="Z146" s="2">
        <v>29.0</v>
      </c>
      <c r="AA146" s="2">
        <v>403.0</v>
      </c>
      <c r="AB146" s="2">
        <v>25.0</v>
      </c>
      <c r="AC146" s="2">
        <v>41.0</v>
      </c>
      <c r="AD146" s="2">
        <v>18.0</v>
      </c>
      <c r="AE146" s="2">
        <v>35.0</v>
      </c>
      <c r="AF146" s="2">
        <v>65.0</v>
      </c>
      <c r="AG146" s="2">
        <v>39.0</v>
      </c>
      <c r="AH146" s="2">
        <v>47.0</v>
      </c>
      <c r="AL146" s="2" t="s">
        <v>340</v>
      </c>
    </row>
    <row r="147" ht="15.75" customHeight="1">
      <c r="A147" s="1">
        <v>145.0</v>
      </c>
      <c r="B147" s="2" t="s">
        <v>341</v>
      </c>
      <c r="C147" s="2">
        <v>85.0</v>
      </c>
      <c r="D147" s="2">
        <v>43.0</v>
      </c>
      <c r="E147" s="2">
        <v>18.0</v>
      </c>
      <c r="F147" s="2">
        <v>33.0</v>
      </c>
      <c r="G147" s="2">
        <v>29.0</v>
      </c>
      <c r="H147" s="2">
        <v>199.0</v>
      </c>
      <c r="I147" s="2">
        <v>29.0</v>
      </c>
      <c r="J147" s="2">
        <v>62.0</v>
      </c>
      <c r="K147" s="2">
        <v>591.0</v>
      </c>
      <c r="L147" s="2">
        <v>59.0</v>
      </c>
      <c r="M147" s="2">
        <v>150.0</v>
      </c>
      <c r="N147" s="2">
        <v>134.0</v>
      </c>
      <c r="O147" s="2">
        <v>150.0</v>
      </c>
      <c r="P147" s="2">
        <v>412.0</v>
      </c>
      <c r="Q147" s="2">
        <v>97.0</v>
      </c>
      <c r="R147" s="2">
        <v>200.0</v>
      </c>
      <c r="S147" s="2">
        <v>751.0</v>
      </c>
      <c r="T147" s="2">
        <v>88.0</v>
      </c>
      <c r="U147" s="2">
        <v>158.0</v>
      </c>
      <c r="V147" s="2">
        <v>172.0</v>
      </c>
      <c r="W147" s="2">
        <v>159.0</v>
      </c>
      <c r="X147" s="2">
        <v>452.0</v>
      </c>
      <c r="Y147" s="2">
        <v>93.0</v>
      </c>
      <c r="Z147" s="2">
        <v>164.0</v>
      </c>
      <c r="AA147" s="2">
        <v>338.0</v>
      </c>
      <c r="AB147" s="2">
        <v>43.0</v>
      </c>
      <c r="AC147" s="2">
        <v>64.0</v>
      </c>
      <c r="AD147" s="2">
        <v>80.0</v>
      </c>
      <c r="AE147" s="2">
        <v>76.0</v>
      </c>
      <c r="AF147" s="2">
        <v>204.0</v>
      </c>
      <c r="AG147" s="2">
        <v>49.0</v>
      </c>
      <c r="AH147" s="2">
        <v>87.0</v>
      </c>
      <c r="AI147" s="2" t="s">
        <v>59</v>
      </c>
      <c r="AJ147" s="2" t="s">
        <v>70</v>
      </c>
      <c r="AK147" s="2" t="s">
        <v>61</v>
      </c>
      <c r="AL147" s="2" t="s">
        <v>342</v>
      </c>
    </row>
    <row r="148" ht="15.75" hidden="1" customHeight="1">
      <c r="A148" s="1">
        <v>146.0</v>
      </c>
      <c r="B148" s="2" t="s">
        <v>343</v>
      </c>
      <c r="C148" s="2">
        <v>352.0</v>
      </c>
      <c r="D148" s="2">
        <v>358.0</v>
      </c>
      <c r="E148" s="2">
        <v>380.0</v>
      </c>
      <c r="F148" s="2">
        <v>374.0</v>
      </c>
      <c r="G148" s="2">
        <v>585.0</v>
      </c>
      <c r="H148" s="2">
        <v>136.0</v>
      </c>
      <c r="I148" s="2">
        <v>251.0</v>
      </c>
      <c r="J148" s="2">
        <v>59.0</v>
      </c>
      <c r="K148" s="2">
        <v>375.0</v>
      </c>
      <c r="L148" s="2">
        <v>449.0</v>
      </c>
      <c r="M148" s="2">
        <v>444.0</v>
      </c>
      <c r="N148" s="2">
        <v>445.0</v>
      </c>
      <c r="O148" s="2">
        <v>537.0</v>
      </c>
      <c r="P148" s="2">
        <v>129.0</v>
      </c>
      <c r="Q148" s="2">
        <v>239.0</v>
      </c>
      <c r="R148" s="2">
        <v>72.0</v>
      </c>
      <c r="S148" s="2">
        <v>393.0</v>
      </c>
      <c r="T148" s="2">
        <v>318.0</v>
      </c>
      <c r="U148" s="2">
        <v>427.0</v>
      </c>
      <c r="V148" s="2">
        <v>424.0</v>
      </c>
      <c r="W148" s="2">
        <v>443.0</v>
      </c>
      <c r="X148" s="2">
        <v>103.0</v>
      </c>
      <c r="Y148" s="2">
        <v>236.0</v>
      </c>
      <c r="Z148" s="2">
        <v>71.0</v>
      </c>
      <c r="AA148" s="2">
        <v>405.0</v>
      </c>
      <c r="AB148" s="2">
        <v>318.0</v>
      </c>
      <c r="AC148" s="2">
        <v>428.0</v>
      </c>
      <c r="AD148" s="2">
        <v>425.0</v>
      </c>
      <c r="AE148" s="2">
        <v>440.0</v>
      </c>
      <c r="AF148" s="2">
        <v>103.0</v>
      </c>
      <c r="AG148" s="2">
        <v>236.0</v>
      </c>
      <c r="AH148" s="2">
        <v>71.0</v>
      </c>
      <c r="AL148" s="2" t="s">
        <v>344</v>
      </c>
    </row>
    <row r="149" ht="15.75" customHeight="1">
      <c r="A149" s="1">
        <v>147.0</v>
      </c>
      <c r="B149" s="2" t="s">
        <v>345</v>
      </c>
      <c r="C149" s="2">
        <v>45.0</v>
      </c>
      <c r="D149" s="2">
        <v>216.0</v>
      </c>
      <c r="E149" s="2">
        <v>32.0</v>
      </c>
      <c r="F149" s="2">
        <v>81.0</v>
      </c>
      <c r="G149" s="2">
        <v>351.0</v>
      </c>
      <c r="H149" s="2">
        <v>199.0</v>
      </c>
      <c r="I149" s="2">
        <v>103.0</v>
      </c>
      <c r="J149" s="2">
        <v>37.0</v>
      </c>
      <c r="K149" s="2">
        <v>513.0</v>
      </c>
      <c r="L149" s="2">
        <v>328.0</v>
      </c>
      <c r="M149" s="2">
        <v>305.0</v>
      </c>
      <c r="N149" s="2">
        <v>324.0</v>
      </c>
      <c r="O149" s="2">
        <v>348.0</v>
      </c>
      <c r="P149" s="2">
        <v>350.0</v>
      </c>
      <c r="Q149" s="2">
        <v>245.0</v>
      </c>
      <c r="R149" s="2">
        <v>336.0</v>
      </c>
      <c r="S149" s="2">
        <v>832.0</v>
      </c>
      <c r="T149" s="2">
        <v>511.0</v>
      </c>
      <c r="U149" s="2">
        <v>502.0</v>
      </c>
      <c r="V149" s="2">
        <v>509.0</v>
      </c>
      <c r="W149" s="2">
        <v>605.0</v>
      </c>
      <c r="X149" s="2">
        <v>715.0</v>
      </c>
      <c r="Y149" s="2">
        <v>385.0</v>
      </c>
      <c r="Z149" s="2">
        <v>499.0</v>
      </c>
      <c r="AA149" s="2">
        <v>830.0</v>
      </c>
      <c r="AB149" s="2">
        <v>449.0</v>
      </c>
      <c r="AC149" s="2">
        <v>518.0</v>
      </c>
      <c r="AD149" s="2">
        <v>523.0</v>
      </c>
      <c r="AE149" s="2">
        <v>530.0</v>
      </c>
      <c r="AF149" s="2">
        <v>694.0</v>
      </c>
      <c r="AG149" s="2">
        <v>363.0</v>
      </c>
      <c r="AH149" s="2">
        <v>500.0</v>
      </c>
      <c r="AI149" s="2" t="s">
        <v>40</v>
      </c>
      <c r="AJ149" s="2" t="s">
        <v>41</v>
      </c>
      <c r="AK149" s="2" t="s">
        <v>53</v>
      </c>
      <c r="AL149" s="2" t="s">
        <v>346</v>
      </c>
    </row>
    <row r="150" ht="15.75" customHeight="1">
      <c r="A150" s="1">
        <v>148.0</v>
      </c>
      <c r="B150" s="2" t="s">
        <v>347</v>
      </c>
      <c r="C150" s="2">
        <v>83.0</v>
      </c>
      <c r="D150" s="2">
        <v>34.0</v>
      </c>
      <c r="E150" s="2">
        <v>42.0</v>
      </c>
      <c r="F150" s="2">
        <v>47.0</v>
      </c>
      <c r="G150" s="2">
        <v>54.0</v>
      </c>
      <c r="H150" s="2">
        <v>117.0</v>
      </c>
      <c r="I150" s="2">
        <v>50.0</v>
      </c>
      <c r="J150" s="2">
        <v>62.0</v>
      </c>
      <c r="K150" s="2">
        <v>310.0</v>
      </c>
      <c r="L150" s="2">
        <v>135.0</v>
      </c>
      <c r="M150" s="2">
        <v>309.0</v>
      </c>
      <c r="N150" s="2">
        <v>268.0</v>
      </c>
      <c r="O150" s="2">
        <v>199.0</v>
      </c>
      <c r="P150" s="2">
        <v>279.0</v>
      </c>
      <c r="Q150" s="2">
        <v>300.0</v>
      </c>
      <c r="R150" s="2">
        <v>273.0</v>
      </c>
      <c r="S150" s="2">
        <v>525.0</v>
      </c>
      <c r="T150" s="2">
        <v>285.0</v>
      </c>
      <c r="U150" s="2">
        <v>565.0</v>
      </c>
      <c r="V150" s="2">
        <v>487.0</v>
      </c>
      <c r="W150" s="2">
        <v>356.0</v>
      </c>
      <c r="X150" s="2">
        <v>481.0</v>
      </c>
      <c r="Y150" s="2">
        <v>551.0</v>
      </c>
      <c r="Z150" s="2">
        <v>446.0</v>
      </c>
      <c r="AA150" s="2">
        <v>522.0</v>
      </c>
      <c r="AB150" s="2">
        <v>256.0</v>
      </c>
      <c r="AC150" s="2">
        <v>507.0</v>
      </c>
      <c r="AD150" s="2">
        <v>458.0</v>
      </c>
      <c r="AE150" s="2">
        <v>308.0</v>
      </c>
      <c r="AF150" s="2">
        <v>474.0</v>
      </c>
      <c r="AG150" s="2">
        <v>494.0</v>
      </c>
      <c r="AH150" s="2">
        <v>439.0</v>
      </c>
      <c r="AI150" s="2" t="s">
        <v>40</v>
      </c>
      <c r="AJ150" s="2" t="s">
        <v>41</v>
      </c>
      <c r="AK150" s="2" t="s">
        <v>42</v>
      </c>
      <c r="AL150" s="2" t="s">
        <v>348</v>
      </c>
    </row>
    <row r="151" ht="15.75" hidden="1" customHeight="1">
      <c r="A151" s="1">
        <v>149.0</v>
      </c>
      <c r="B151" s="2" t="s">
        <v>349</v>
      </c>
      <c r="C151" s="2">
        <v>748.0</v>
      </c>
      <c r="D151" s="2">
        <v>23.0</v>
      </c>
      <c r="E151" s="2">
        <v>28.0</v>
      </c>
      <c r="F151" s="2">
        <v>12.0</v>
      </c>
      <c r="G151" s="2">
        <v>120.0</v>
      </c>
      <c r="H151" s="2">
        <v>1039.0</v>
      </c>
      <c r="I151" s="2">
        <v>24.0</v>
      </c>
      <c r="J151" s="2">
        <v>33.0</v>
      </c>
      <c r="K151" s="2">
        <v>705.0</v>
      </c>
      <c r="L151" s="2">
        <v>30.0</v>
      </c>
      <c r="M151" s="2">
        <v>91.0</v>
      </c>
      <c r="N151" s="2">
        <v>55.0</v>
      </c>
      <c r="O151" s="2">
        <v>101.0</v>
      </c>
      <c r="P151" s="2">
        <v>508.0</v>
      </c>
      <c r="Q151" s="2">
        <v>58.0</v>
      </c>
      <c r="R151" s="2">
        <v>91.0</v>
      </c>
      <c r="S151" s="2">
        <v>430.0</v>
      </c>
      <c r="T151" s="2">
        <v>15.0</v>
      </c>
      <c r="U151" s="2">
        <v>62.0</v>
      </c>
      <c r="V151" s="2">
        <v>20.0</v>
      </c>
      <c r="W151" s="2">
        <v>59.0</v>
      </c>
      <c r="X151" s="2">
        <v>207.0</v>
      </c>
      <c r="Y151" s="2">
        <v>39.0</v>
      </c>
      <c r="Z151" s="2">
        <v>45.0</v>
      </c>
      <c r="AA151" s="2">
        <v>450.0</v>
      </c>
      <c r="AB151" s="2">
        <v>15.0</v>
      </c>
      <c r="AC151" s="2">
        <v>67.0</v>
      </c>
      <c r="AD151" s="2">
        <v>21.0</v>
      </c>
      <c r="AE151" s="2">
        <v>60.0</v>
      </c>
      <c r="AF151" s="2">
        <v>211.0</v>
      </c>
      <c r="AG151" s="2">
        <v>38.0</v>
      </c>
      <c r="AH151" s="2">
        <v>45.0</v>
      </c>
      <c r="AL151" s="2" t="s">
        <v>350</v>
      </c>
    </row>
    <row r="152" ht="15.75" customHeight="1">
      <c r="A152" s="1">
        <v>150.0</v>
      </c>
      <c r="B152" s="2" t="s">
        <v>351</v>
      </c>
      <c r="C152" s="2">
        <v>263.0</v>
      </c>
      <c r="D152" s="2">
        <v>23.0</v>
      </c>
      <c r="E152" s="2">
        <v>38.0</v>
      </c>
      <c r="F152" s="2">
        <v>56.0</v>
      </c>
      <c r="G152" s="2">
        <v>65.0</v>
      </c>
      <c r="H152" s="2">
        <v>302.0</v>
      </c>
      <c r="I152" s="2">
        <v>39.0</v>
      </c>
      <c r="J152" s="2">
        <v>73.0</v>
      </c>
      <c r="K152" s="2">
        <v>459.0</v>
      </c>
      <c r="L152" s="2">
        <v>51.0</v>
      </c>
      <c r="M152" s="2">
        <v>141.0</v>
      </c>
      <c r="N152" s="2">
        <v>132.0</v>
      </c>
      <c r="O152" s="2">
        <v>124.0</v>
      </c>
      <c r="P152" s="2">
        <v>382.0</v>
      </c>
      <c r="Q152" s="2">
        <v>105.0</v>
      </c>
      <c r="R152" s="2">
        <v>207.0</v>
      </c>
      <c r="S152" s="2">
        <v>913.0</v>
      </c>
      <c r="T152" s="2">
        <v>166.0</v>
      </c>
      <c r="U152" s="2">
        <v>532.0</v>
      </c>
      <c r="V152" s="2">
        <v>434.0</v>
      </c>
      <c r="W152" s="2">
        <v>302.0</v>
      </c>
      <c r="X152" s="2">
        <v>747.0</v>
      </c>
      <c r="Y152" s="2">
        <v>309.0</v>
      </c>
      <c r="Z152" s="2">
        <v>452.0</v>
      </c>
      <c r="AA152" s="2">
        <v>752.0</v>
      </c>
      <c r="AB152" s="2">
        <v>92.0</v>
      </c>
      <c r="AC152" s="2">
        <v>251.0</v>
      </c>
      <c r="AD152" s="2">
        <v>193.0</v>
      </c>
      <c r="AE152" s="2">
        <v>200.0</v>
      </c>
      <c r="AF152" s="2">
        <v>575.0</v>
      </c>
      <c r="AG152" s="2">
        <v>210.0</v>
      </c>
      <c r="AH152" s="2">
        <v>304.0</v>
      </c>
      <c r="AI152" s="2" t="s">
        <v>40</v>
      </c>
      <c r="AJ152" s="2" t="s">
        <v>56</v>
      </c>
      <c r="AK152" s="2" t="s">
        <v>61</v>
      </c>
      <c r="AL152" s="2" t="s">
        <v>352</v>
      </c>
    </row>
    <row r="153" ht="15.75" hidden="1" customHeight="1">
      <c r="A153" s="1">
        <v>151.0</v>
      </c>
      <c r="B153" s="2" t="s">
        <v>353</v>
      </c>
      <c r="C153" s="2">
        <v>43.0</v>
      </c>
      <c r="D153" s="2">
        <v>5.0</v>
      </c>
      <c r="E153" s="2">
        <v>3.0</v>
      </c>
      <c r="F153" s="2">
        <v>4.0</v>
      </c>
      <c r="G153" s="2">
        <v>19.0</v>
      </c>
      <c r="H153" s="2">
        <v>41.0</v>
      </c>
      <c r="I153" s="2">
        <v>0.0</v>
      </c>
      <c r="J153" s="2">
        <v>0.0</v>
      </c>
      <c r="K153" s="2">
        <v>315.0</v>
      </c>
      <c r="L153" s="2">
        <v>63.0</v>
      </c>
      <c r="M153" s="2">
        <v>115.0</v>
      </c>
      <c r="N153" s="2">
        <v>168.0</v>
      </c>
      <c r="O153" s="2">
        <v>85.0</v>
      </c>
      <c r="P153" s="2">
        <v>317.0</v>
      </c>
      <c r="Q153" s="2">
        <v>97.0</v>
      </c>
      <c r="R153" s="2">
        <v>202.0</v>
      </c>
      <c r="S153" s="2">
        <v>212.0</v>
      </c>
      <c r="T153" s="2">
        <v>21.0</v>
      </c>
      <c r="U153" s="2">
        <v>82.0</v>
      </c>
      <c r="V153" s="2">
        <v>80.0</v>
      </c>
      <c r="W153" s="2">
        <v>59.0</v>
      </c>
      <c r="X153" s="2">
        <v>206.0</v>
      </c>
      <c r="Y153" s="2">
        <v>61.0</v>
      </c>
      <c r="Z153" s="2">
        <v>117.0</v>
      </c>
      <c r="AA153" s="2">
        <v>208.0</v>
      </c>
      <c r="AB153" s="2">
        <v>20.0</v>
      </c>
      <c r="AC153" s="2">
        <v>95.0</v>
      </c>
      <c r="AD153" s="2">
        <v>92.0</v>
      </c>
      <c r="AE153" s="2">
        <v>59.0</v>
      </c>
      <c r="AF153" s="2">
        <v>212.0</v>
      </c>
      <c r="AG153" s="2">
        <v>63.0</v>
      </c>
      <c r="AH153" s="2">
        <v>123.0</v>
      </c>
      <c r="AL153" s="2" t="s">
        <v>354</v>
      </c>
    </row>
    <row r="154" ht="15.75" customHeight="1">
      <c r="A154" s="1">
        <v>152.0</v>
      </c>
      <c r="B154" s="2" t="s">
        <v>355</v>
      </c>
      <c r="C154" s="2">
        <v>487.0</v>
      </c>
      <c r="D154" s="2">
        <v>32.0</v>
      </c>
      <c r="E154" s="2">
        <v>18.0</v>
      </c>
      <c r="F154" s="2">
        <v>17.0</v>
      </c>
      <c r="G154" s="2">
        <v>62.0</v>
      </c>
      <c r="H154" s="2">
        <v>290.0</v>
      </c>
      <c r="I154" s="2">
        <v>21.0</v>
      </c>
      <c r="J154" s="2">
        <v>52.0</v>
      </c>
      <c r="K154" s="2">
        <v>480.0</v>
      </c>
      <c r="L154" s="2">
        <v>29.0</v>
      </c>
      <c r="M154" s="2">
        <v>58.0</v>
      </c>
      <c r="N154" s="2">
        <v>47.0</v>
      </c>
      <c r="O154" s="2">
        <v>69.0</v>
      </c>
      <c r="P154" s="2">
        <v>320.0</v>
      </c>
      <c r="Q154" s="2">
        <v>58.0</v>
      </c>
      <c r="R154" s="2">
        <v>99.0</v>
      </c>
      <c r="S154" s="2">
        <v>677.0</v>
      </c>
      <c r="T154" s="2">
        <v>66.0</v>
      </c>
      <c r="U154" s="2">
        <v>151.0</v>
      </c>
      <c r="V154" s="2">
        <v>132.0</v>
      </c>
      <c r="W154" s="2">
        <v>109.0</v>
      </c>
      <c r="X154" s="2">
        <v>469.0</v>
      </c>
      <c r="Y154" s="2">
        <v>102.0</v>
      </c>
      <c r="Z154" s="2">
        <v>176.0</v>
      </c>
      <c r="AA154" s="2">
        <v>558.0</v>
      </c>
      <c r="AB154" s="2">
        <v>41.0</v>
      </c>
      <c r="AC154" s="2">
        <v>259.0</v>
      </c>
      <c r="AD154" s="2">
        <v>218.0</v>
      </c>
      <c r="AE154" s="2">
        <v>76.0</v>
      </c>
      <c r="AF154" s="2">
        <v>375.0</v>
      </c>
      <c r="AG154" s="2">
        <v>68.0</v>
      </c>
      <c r="AH154" s="2">
        <v>121.0</v>
      </c>
      <c r="AI154" s="2" t="s">
        <v>59</v>
      </c>
      <c r="AJ154" s="2" t="s">
        <v>70</v>
      </c>
      <c r="AK154" s="2" t="s">
        <v>61</v>
      </c>
      <c r="AL154" s="2" t="s">
        <v>356</v>
      </c>
    </row>
    <row r="155" ht="15.75" hidden="1" customHeight="1">
      <c r="A155" s="1">
        <v>153.0</v>
      </c>
      <c r="B155" s="2" t="s">
        <v>357</v>
      </c>
      <c r="C155" s="2">
        <v>1014.0</v>
      </c>
      <c r="D155" s="2">
        <v>42.0</v>
      </c>
      <c r="E155" s="2">
        <v>100.0</v>
      </c>
      <c r="F155" s="2">
        <v>38.0</v>
      </c>
      <c r="G155" s="2">
        <v>164.0</v>
      </c>
      <c r="H155" s="2">
        <v>932.0</v>
      </c>
      <c r="I155" s="2">
        <v>49.0</v>
      </c>
      <c r="J155" s="2">
        <v>82.0</v>
      </c>
      <c r="K155" s="2">
        <v>816.0</v>
      </c>
      <c r="L155" s="2">
        <v>36.0</v>
      </c>
      <c r="M155" s="2">
        <v>163.0</v>
      </c>
      <c r="N155" s="2">
        <v>109.0</v>
      </c>
      <c r="O155" s="2">
        <v>123.0</v>
      </c>
      <c r="P155" s="2">
        <v>530.0</v>
      </c>
      <c r="Q155" s="2">
        <v>92.0</v>
      </c>
      <c r="R155" s="2">
        <v>170.0</v>
      </c>
      <c r="S155" s="2">
        <v>1085.0</v>
      </c>
      <c r="T155" s="2">
        <v>59.0</v>
      </c>
      <c r="U155" s="2">
        <v>221.0</v>
      </c>
      <c r="V155" s="2">
        <v>158.0</v>
      </c>
      <c r="W155" s="2">
        <v>223.0</v>
      </c>
      <c r="X155" s="2">
        <v>1023.0</v>
      </c>
      <c r="Y155" s="2">
        <v>91.0</v>
      </c>
      <c r="Z155" s="2">
        <v>166.0</v>
      </c>
      <c r="AA155" s="2">
        <v>973.0</v>
      </c>
      <c r="AB155" s="2">
        <v>47.0</v>
      </c>
      <c r="AC155" s="2">
        <v>198.0</v>
      </c>
      <c r="AD155" s="2">
        <v>141.0</v>
      </c>
      <c r="AE155" s="2">
        <v>193.0</v>
      </c>
      <c r="AF155" s="2">
        <v>881.0</v>
      </c>
      <c r="AG155" s="2">
        <v>103.0</v>
      </c>
      <c r="AH155" s="2">
        <v>187.0</v>
      </c>
      <c r="AL155" s="2" t="s">
        <v>358</v>
      </c>
    </row>
    <row r="156" ht="15.75" hidden="1" customHeight="1">
      <c r="A156" s="1">
        <v>154.0</v>
      </c>
      <c r="B156" s="2" t="s">
        <v>359</v>
      </c>
      <c r="C156" s="2">
        <v>440.0</v>
      </c>
      <c r="D156" s="2">
        <v>25.0</v>
      </c>
      <c r="E156" s="2">
        <v>13.0</v>
      </c>
      <c r="F156" s="2">
        <v>11.0</v>
      </c>
      <c r="G156" s="2">
        <v>33.0</v>
      </c>
      <c r="H156" s="2">
        <v>287.0</v>
      </c>
      <c r="I156" s="2">
        <v>9.0</v>
      </c>
      <c r="J156" s="2">
        <v>11.0</v>
      </c>
      <c r="K156" s="2">
        <v>414.0</v>
      </c>
      <c r="L156" s="2">
        <v>27.0</v>
      </c>
      <c r="M156" s="2">
        <v>88.0</v>
      </c>
      <c r="N156" s="2">
        <v>50.0</v>
      </c>
      <c r="O156" s="2">
        <v>56.0</v>
      </c>
      <c r="P156" s="2">
        <v>255.0</v>
      </c>
      <c r="Q156" s="2">
        <v>34.0</v>
      </c>
      <c r="R156" s="2">
        <v>48.0</v>
      </c>
      <c r="S156" s="2">
        <v>281.0</v>
      </c>
      <c r="T156" s="2">
        <v>16.0</v>
      </c>
      <c r="U156" s="2">
        <v>55.0</v>
      </c>
      <c r="V156" s="2">
        <v>19.0</v>
      </c>
      <c r="W156" s="2">
        <v>31.0</v>
      </c>
      <c r="X156" s="2">
        <v>85.0</v>
      </c>
      <c r="Y156" s="2">
        <v>16.0</v>
      </c>
      <c r="Z156" s="2">
        <v>18.0</v>
      </c>
      <c r="AA156" s="2">
        <v>288.0</v>
      </c>
      <c r="AB156" s="2">
        <v>16.0</v>
      </c>
      <c r="AC156" s="2">
        <v>57.0</v>
      </c>
      <c r="AD156" s="2">
        <v>19.0</v>
      </c>
      <c r="AE156" s="2">
        <v>33.0</v>
      </c>
      <c r="AF156" s="2">
        <v>91.0</v>
      </c>
      <c r="AG156" s="2">
        <v>17.0</v>
      </c>
      <c r="AH156" s="2">
        <v>18.0</v>
      </c>
      <c r="AL156" s="2" t="s">
        <v>360</v>
      </c>
    </row>
    <row r="157" ht="15.75" hidden="1" customHeight="1">
      <c r="A157" s="3"/>
    </row>
    <row r="158" ht="15.75" hidden="1" customHeight="1">
      <c r="A158" s="3"/>
    </row>
    <row r="159" ht="15.75" hidden="1" customHeight="1">
      <c r="A159" s="3"/>
    </row>
    <row r="160" ht="15.75" hidden="1" customHeight="1">
      <c r="A160" s="3"/>
    </row>
    <row r="161" ht="15.75" hidden="1" customHeight="1">
      <c r="A161" s="3"/>
    </row>
    <row r="162" ht="15.75" hidden="1" customHeight="1">
      <c r="A162" s="3"/>
    </row>
    <row r="163" ht="15.75" hidden="1" customHeight="1">
      <c r="A163" s="3"/>
    </row>
    <row r="164" ht="15.75" hidden="1" customHeight="1">
      <c r="A164" s="3"/>
    </row>
    <row r="165" ht="15.75" hidden="1" customHeight="1">
      <c r="A165" s="3"/>
    </row>
    <row r="166" ht="15.75" hidden="1" customHeight="1">
      <c r="A166" s="3"/>
    </row>
    <row r="167" ht="15.75" hidden="1" customHeight="1">
      <c r="A167" s="3"/>
    </row>
    <row r="168" ht="15.75" hidden="1" customHeight="1">
      <c r="A168" s="3"/>
    </row>
    <row r="169" ht="15.75" hidden="1" customHeight="1">
      <c r="A169" s="3"/>
    </row>
    <row r="170" ht="15.75" hidden="1" customHeight="1">
      <c r="A170" s="3"/>
    </row>
    <row r="171" ht="15.75" hidden="1" customHeight="1">
      <c r="A171" s="3"/>
    </row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customHeight="1"/>
    <row r="1001" ht="15.75" customHeight="1"/>
    <row r="1002" ht="15.75" customHeight="1">
      <c r="C1002" s="2">
        <f t="shared" ref="C1002:AH1002" si="1">SUM(C2:C156)</f>
        <v>55742</v>
      </c>
      <c r="D1002" s="2">
        <f t="shared" si="1"/>
        <v>55439</v>
      </c>
      <c r="E1002" s="2">
        <f t="shared" si="1"/>
        <v>13083</v>
      </c>
      <c r="F1002" s="2">
        <f t="shared" si="1"/>
        <v>13046</v>
      </c>
      <c r="G1002" s="2">
        <f t="shared" si="1"/>
        <v>50842</v>
      </c>
      <c r="H1002" s="2">
        <f t="shared" si="1"/>
        <v>50526</v>
      </c>
      <c r="I1002" s="2">
        <f t="shared" si="1"/>
        <v>12291</v>
      </c>
      <c r="J1002" s="2">
        <f t="shared" si="1"/>
        <v>12199</v>
      </c>
      <c r="K1002" s="2">
        <f t="shared" si="1"/>
        <v>79089</v>
      </c>
      <c r="L1002" s="2">
        <f t="shared" si="1"/>
        <v>78964</v>
      </c>
      <c r="M1002" s="2">
        <f t="shared" si="1"/>
        <v>36094</v>
      </c>
      <c r="N1002" s="2">
        <f t="shared" si="1"/>
        <v>36052</v>
      </c>
      <c r="O1002" s="2">
        <f t="shared" si="1"/>
        <v>73860</v>
      </c>
      <c r="P1002" s="2">
        <f t="shared" si="1"/>
        <v>73512</v>
      </c>
      <c r="Q1002" s="2">
        <f t="shared" si="1"/>
        <v>39046</v>
      </c>
      <c r="R1002" s="2">
        <f t="shared" si="1"/>
        <v>38925</v>
      </c>
      <c r="S1002" s="2">
        <f t="shared" si="1"/>
        <v>101807</v>
      </c>
      <c r="T1002" s="2">
        <f t="shared" si="1"/>
        <v>101671</v>
      </c>
      <c r="U1002" s="2">
        <f t="shared" si="1"/>
        <v>54925</v>
      </c>
      <c r="V1002" s="2">
        <f t="shared" si="1"/>
        <v>54884</v>
      </c>
      <c r="W1002" s="2">
        <f t="shared" si="1"/>
        <v>90044</v>
      </c>
      <c r="X1002" s="2">
        <f t="shared" si="1"/>
        <v>89808</v>
      </c>
      <c r="Y1002" s="2">
        <f t="shared" si="1"/>
        <v>54845</v>
      </c>
      <c r="Z1002" s="2">
        <f t="shared" si="1"/>
        <v>54738</v>
      </c>
      <c r="AA1002" s="2">
        <f t="shared" si="1"/>
        <v>87218</v>
      </c>
      <c r="AB1002" s="2">
        <f t="shared" si="1"/>
        <v>87089</v>
      </c>
      <c r="AC1002" s="2">
        <f t="shared" si="1"/>
        <v>45211</v>
      </c>
      <c r="AD1002" s="2">
        <f t="shared" si="1"/>
        <v>45169</v>
      </c>
      <c r="AE1002" s="2">
        <f t="shared" si="1"/>
        <v>74933</v>
      </c>
      <c r="AF1002" s="2">
        <f t="shared" si="1"/>
        <v>74708</v>
      </c>
      <c r="AG1002" s="2">
        <f t="shared" si="1"/>
        <v>46588</v>
      </c>
      <c r="AH1002" s="2">
        <f t="shared" si="1"/>
        <v>46477</v>
      </c>
    </row>
    <row r="1003" ht="15.75" customHeight="1"/>
    <row r="1004" ht="15.75" customHeight="1">
      <c r="H1004" s="4" t="s">
        <v>361</v>
      </c>
      <c r="I1004" s="4" t="s">
        <v>362</v>
      </c>
      <c r="J1004" s="4" t="s">
        <v>363</v>
      </c>
      <c r="K1004" s="4" t="s">
        <v>364</v>
      </c>
    </row>
    <row r="1005" ht="15.75" customHeight="1">
      <c r="C1005" s="4" t="s">
        <v>365</v>
      </c>
      <c r="D1005" s="5">
        <f>sum(C1002,E1002,G1002,I1002)</f>
        <v>131958</v>
      </c>
      <c r="G1005" s="4" t="s">
        <v>365</v>
      </c>
      <c r="H1005" s="5">
        <f>C1002</f>
        <v>55742</v>
      </c>
      <c r="I1005" s="2">
        <f>E1002</f>
        <v>13083</v>
      </c>
      <c r="J1005" s="2">
        <f>G1002</f>
        <v>50842</v>
      </c>
      <c r="K1005" s="2">
        <f>I1002</f>
        <v>12291</v>
      </c>
    </row>
    <row r="1006" ht="15.75" customHeight="1">
      <c r="C1006" s="4" t="s">
        <v>366</v>
      </c>
      <c r="D1006" s="5">
        <f>sum(K1002,M1002,O1002,Q1002)</f>
        <v>228089</v>
      </c>
      <c r="G1006" s="4" t="s">
        <v>366</v>
      </c>
      <c r="H1006" s="5">
        <f>K1002</f>
        <v>79089</v>
      </c>
      <c r="I1006" s="2">
        <f>M1002</f>
        <v>36094</v>
      </c>
      <c r="J1006" s="2">
        <f>O1002</f>
        <v>73860</v>
      </c>
      <c r="K1006" s="2">
        <f>Q1002</f>
        <v>39046</v>
      </c>
    </row>
    <row r="1007" ht="15.75" customHeight="1">
      <c r="C1007" s="4" t="s">
        <v>367</v>
      </c>
      <c r="D1007" s="5">
        <f>sum(S1002,U1002,W1002,Y1002)</f>
        <v>301621</v>
      </c>
      <c r="G1007" s="4" t="s">
        <v>367</v>
      </c>
      <c r="H1007" s="5">
        <f>S1002</f>
        <v>101807</v>
      </c>
      <c r="I1007" s="2">
        <f>U1002</f>
        <v>54925</v>
      </c>
      <c r="J1007" s="2">
        <f>W1002</f>
        <v>90044</v>
      </c>
      <c r="K1007" s="2">
        <f>Y1002</f>
        <v>54845</v>
      </c>
    </row>
    <row r="1008" ht="15.75" customHeight="1">
      <c r="C1008" s="4" t="s">
        <v>368</v>
      </c>
      <c r="D1008" s="5">
        <f>sum(AA1002,AC1002,AE1002,AG1002)</f>
        <v>253950</v>
      </c>
      <c r="G1008" s="4" t="s">
        <v>368</v>
      </c>
      <c r="H1008" s="5">
        <f>AA1002</f>
        <v>87218</v>
      </c>
      <c r="I1008" s="2">
        <f>AC1002</f>
        <v>45211</v>
      </c>
      <c r="J1008" s="2">
        <f>AE1002</f>
        <v>74933</v>
      </c>
      <c r="K1008" s="2">
        <f>AG1002</f>
        <v>46588</v>
      </c>
    </row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</sheetData>
  <autoFilter ref="$AK$1:$AK$999">
    <filterColumn colId="0">
      <filters>
        <filter val="abovebelow"/>
        <filter val="belowbelow"/>
        <filter val="aboveabove"/>
        <filter val="belowabove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  <c r="B1" s="7" t="s">
        <v>1</v>
      </c>
      <c r="C1" s="7" t="s">
        <v>2</v>
      </c>
      <c r="D1" s="7" t="s">
        <v>9</v>
      </c>
      <c r="E1" s="7" t="s">
        <v>10</v>
      </c>
      <c r="F1" s="7" t="s">
        <v>17</v>
      </c>
      <c r="G1" s="7" t="s">
        <v>18</v>
      </c>
      <c r="H1" s="7" t="s">
        <v>25</v>
      </c>
      <c r="I1" s="7" t="s">
        <v>26</v>
      </c>
      <c r="J1" s="8" t="s">
        <v>369</v>
      </c>
      <c r="K1" s="8" t="s">
        <v>370</v>
      </c>
      <c r="L1" s="8" t="s">
        <v>371</v>
      </c>
      <c r="M1" s="7" t="s">
        <v>33</v>
      </c>
      <c r="N1" s="7" t="s">
        <v>34</v>
      </c>
      <c r="O1" s="7" t="s">
        <v>35</v>
      </c>
    </row>
    <row r="2">
      <c r="A2" s="9" t="s">
        <v>37</v>
      </c>
      <c r="B2" s="10">
        <v>1817.0</v>
      </c>
      <c r="C2" s="10">
        <v>11885.0</v>
      </c>
      <c r="D2" s="10">
        <v>1485.0</v>
      </c>
      <c r="E2" s="10">
        <v>9666.0</v>
      </c>
      <c r="F2" s="10">
        <v>3506.0</v>
      </c>
      <c r="G2" s="10">
        <v>10464.0</v>
      </c>
      <c r="H2" s="10">
        <v>3188.0</v>
      </c>
      <c r="I2" s="10">
        <v>9247.0</v>
      </c>
      <c r="J2" s="11">
        <f t="shared" ref="J2:L2" si="1">(D2-$B2)/$B2</f>
        <v>-0.1827187672</v>
      </c>
      <c r="K2" s="11">
        <f t="shared" si="1"/>
        <v>4.319757843</v>
      </c>
      <c r="L2" s="11">
        <f t="shared" si="1"/>
        <v>0.9295542102</v>
      </c>
      <c r="M2" s="12"/>
      <c r="N2" s="12"/>
      <c r="O2" s="12"/>
    </row>
    <row r="3">
      <c r="A3" s="9" t="s">
        <v>39</v>
      </c>
      <c r="B3" s="10">
        <v>46.0</v>
      </c>
      <c r="C3" s="10">
        <v>163.0</v>
      </c>
      <c r="D3" s="10">
        <v>470.0</v>
      </c>
      <c r="E3" s="10">
        <v>533.0</v>
      </c>
      <c r="F3" s="10">
        <v>842.0</v>
      </c>
      <c r="G3" s="10">
        <v>723.0</v>
      </c>
      <c r="H3" s="10">
        <v>855.0</v>
      </c>
      <c r="I3" s="10">
        <v>636.0</v>
      </c>
      <c r="J3" s="11">
        <f t="shared" ref="J3:L3" si="2">(D3-$B3)/$B3</f>
        <v>9.217391304</v>
      </c>
      <c r="K3" s="11">
        <f t="shared" si="2"/>
        <v>10.58695652</v>
      </c>
      <c r="L3" s="11">
        <f t="shared" si="2"/>
        <v>17.30434783</v>
      </c>
      <c r="M3" s="12" t="s">
        <v>40</v>
      </c>
      <c r="N3" s="12" t="s">
        <v>41</v>
      </c>
      <c r="O3" s="12" t="s">
        <v>42</v>
      </c>
    </row>
    <row r="4">
      <c r="A4" s="9" t="s">
        <v>44</v>
      </c>
      <c r="B4" s="10">
        <v>1.0</v>
      </c>
      <c r="C4" s="10">
        <v>1.0</v>
      </c>
      <c r="D4" s="10">
        <v>1.0</v>
      </c>
      <c r="E4" s="10">
        <v>2.0</v>
      </c>
      <c r="F4" s="10">
        <v>11.0</v>
      </c>
      <c r="G4" s="10">
        <v>5.0</v>
      </c>
      <c r="H4" s="10">
        <v>12.0</v>
      </c>
      <c r="I4" s="10">
        <v>5.0</v>
      </c>
      <c r="J4" s="11">
        <f t="shared" ref="J4:L4" si="3">(D4-$B4)/$B4</f>
        <v>0</v>
      </c>
      <c r="K4" s="11">
        <f t="shared" si="3"/>
        <v>1</v>
      </c>
      <c r="L4" s="11">
        <f t="shared" si="3"/>
        <v>10</v>
      </c>
      <c r="M4" s="12"/>
      <c r="N4" s="12"/>
      <c r="O4" s="12"/>
    </row>
    <row r="5">
      <c r="A5" s="9" t="s">
        <v>46</v>
      </c>
      <c r="B5" s="10">
        <v>2.0</v>
      </c>
      <c r="C5" s="10">
        <v>0.0</v>
      </c>
      <c r="D5" s="10">
        <v>320.0</v>
      </c>
      <c r="E5" s="10">
        <v>337.0</v>
      </c>
      <c r="F5" s="10">
        <v>323.0</v>
      </c>
      <c r="G5" s="10">
        <v>339.0</v>
      </c>
      <c r="H5" s="10">
        <v>323.0</v>
      </c>
      <c r="I5" s="10">
        <v>339.0</v>
      </c>
      <c r="J5" s="11">
        <f t="shared" ref="J5:L5" si="4">(D5-$B5)/$B5</f>
        <v>159</v>
      </c>
      <c r="K5" s="11">
        <f t="shared" si="4"/>
        <v>167.5</v>
      </c>
      <c r="L5" s="11">
        <f t="shared" si="4"/>
        <v>160.5</v>
      </c>
      <c r="M5" s="12"/>
      <c r="N5" s="12"/>
      <c r="O5" s="12"/>
    </row>
    <row r="6">
      <c r="A6" s="9" t="s">
        <v>48</v>
      </c>
      <c r="B6" s="10">
        <v>322.0</v>
      </c>
      <c r="C6" s="10">
        <v>335.0</v>
      </c>
      <c r="D6" s="10">
        <v>97.0</v>
      </c>
      <c r="E6" s="10">
        <v>239.0</v>
      </c>
      <c r="F6" s="10">
        <v>120.0</v>
      </c>
      <c r="G6" s="10">
        <v>356.0</v>
      </c>
      <c r="H6" s="10">
        <v>119.0</v>
      </c>
      <c r="I6" s="10">
        <v>345.0</v>
      </c>
      <c r="J6" s="11">
        <f t="shared" ref="J6:L6" si="5">(D6-$B6)/$B6</f>
        <v>-0.698757764</v>
      </c>
      <c r="K6" s="11">
        <f t="shared" si="5"/>
        <v>-0.2577639752</v>
      </c>
      <c r="L6" s="11">
        <f t="shared" si="5"/>
        <v>-0.6273291925</v>
      </c>
      <c r="M6" s="12"/>
      <c r="N6" s="12"/>
      <c r="O6" s="12"/>
    </row>
    <row r="7">
      <c r="A7" s="9" t="s">
        <v>50</v>
      </c>
      <c r="B7" s="10">
        <v>31.0</v>
      </c>
      <c r="C7" s="10">
        <v>86.0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1">
        <f t="shared" ref="J7:L7" si="6">(D7-$B7)/$B7</f>
        <v>-1</v>
      </c>
      <c r="K7" s="11">
        <f t="shared" si="6"/>
        <v>-1</v>
      </c>
      <c r="L7" s="11">
        <f t="shared" si="6"/>
        <v>-1</v>
      </c>
      <c r="M7" s="12"/>
      <c r="N7" s="12"/>
      <c r="O7" s="12"/>
    </row>
    <row r="8">
      <c r="A8" s="9" t="s">
        <v>52</v>
      </c>
      <c r="B8" s="10">
        <v>47.0</v>
      </c>
      <c r="C8" s="10">
        <v>50.0</v>
      </c>
      <c r="D8" s="10">
        <v>388.0</v>
      </c>
      <c r="E8" s="10">
        <v>144.0</v>
      </c>
      <c r="F8" s="10">
        <v>506.0</v>
      </c>
      <c r="G8" s="10">
        <v>179.0</v>
      </c>
      <c r="H8" s="10">
        <v>518.0</v>
      </c>
      <c r="I8" s="10">
        <v>169.0</v>
      </c>
      <c r="J8" s="11">
        <f t="shared" ref="J8:L8" si="7">(D8-$B8)/$B8</f>
        <v>7.255319149</v>
      </c>
      <c r="K8" s="11">
        <f t="shared" si="7"/>
        <v>2.063829787</v>
      </c>
      <c r="L8" s="11">
        <f t="shared" si="7"/>
        <v>9.765957447</v>
      </c>
      <c r="M8" s="12" t="s">
        <v>40</v>
      </c>
      <c r="N8" s="12" t="s">
        <v>41</v>
      </c>
      <c r="O8" s="12" t="s">
        <v>53</v>
      </c>
    </row>
    <row r="9">
      <c r="A9" s="9" t="s">
        <v>55</v>
      </c>
      <c r="B9" s="10">
        <v>69.0</v>
      </c>
      <c r="C9" s="10">
        <v>12.0</v>
      </c>
      <c r="D9" s="10">
        <v>150.0</v>
      </c>
      <c r="E9" s="10">
        <v>27.0</v>
      </c>
      <c r="F9" s="10">
        <v>155.0</v>
      </c>
      <c r="G9" s="10">
        <v>47.0</v>
      </c>
      <c r="H9" s="10">
        <v>79.0</v>
      </c>
      <c r="I9" s="10">
        <v>20.0</v>
      </c>
      <c r="J9" s="11">
        <f t="shared" ref="J9:L9" si="8">(D9-$B9)/$B9</f>
        <v>1.173913043</v>
      </c>
      <c r="K9" s="11">
        <f t="shared" si="8"/>
        <v>-0.6086956522</v>
      </c>
      <c r="L9" s="11">
        <f t="shared" si="8"/>
        <v>1.246376812</v>
      </c>
      <c r="M9" s="12" t="s">
        <v>40</v>
      </c>
      <c r="N9" s="12" t="s">
        <v>56</v>
      </c>
      <c r="O9" s="12" t="s">
        <v>42</v>
      </c>
    </row>
    <row r="10">
      <c r="A10" s="9" t="s">
        <v>58</v>
      </c>
      <c r="B10" s="10">
        <v>1184.0</v>
      </c>
      <c r="C10" s="10">
        <v>93.0</v>
      </c>
      <c r="D10" s="10">
        <v>1009.0</v>
      </c>
      <c r="E10" s="10">
        <v>92.0</v>
      </c>
      <c r="F10" s="10">
        <v>896.0</v>
      </c>
      <c r="G10" s="10">
        <v>34.0</v>
      </c>
      <c r="H10" s="10">
        <v>951.0</v>
      </c>
      <c r="I10" s="10">
        <v>41.0</v>
      </c>
      <c r="J10" s="11">
        <f t="shared" ref="J10:L10" si="9">(D10-$B10)/$B10</f>
        <v>-0.1478040541</v>
      </c>
      <c r="K10" s="11">
        <f t="shared" si="9"/>
        <v>-0.9222972973</v>
      </c>
      <c r="L10" s="11">
        <f t="shared" si="9"/>
        <v>-0.2432432432</v>
      </c>
      <c r="M10" s="12" t="s">
        <v>59</v>
      </c>
      <c r="N10" s="12" t="s">
        <v>60</v>
      </c>
      <c r="O10" s="12" t="s">
        <v>61</v>
      </c>
    </row>
    <row r="11">
      <c r="A11" s="9" t="s">
        <v>63</v>
      </c>
      <c r="B11" s="10">
        <v>32.0</v>
      </c>
      <c r="C11" s="10">
        <v>44.0</v>
      </c>
      <c r="D11" s="10">
        <v>458.0</v>
      </c>
      <c r="E11" s="10">
        <v>180.0</v>
      </c>
      <c r="F11" s="10">
        <v>722.0</v>
      </c>
      <c r="G11" s="10">
        <v>253.0</v>
      </c>
      <c r="H11" s="10">
        <v>734.0</v>
      </c>
      <c r="I11" s="10">
        <v>229.0</v>
      </c>
      <c r="J11" s="11">
        <f t="shared" ref="J11:L11" si="10">(D11-$B11)/$B11</f>
        <v>13.3125</v>
      </c>
      <c r="K11" s="11">
        <f t="shared" si="10"/>
        <v>4.625</v>
      </c>
      <c r="L11" s="11">
        <f t="shared" si="10"/>
        <v>21.5625</v>
      </c>
      <c r="M11" s="12" t="s">
        <v>40</v>
      </c>
      <c r="N11" s="12" t="s">
        <v>41</v>
      </c>
      <c r="O11" s="12" t="s">
        <v>42</v>
      </c>
    </row>
    <row r="12">
      <c r="A12" s="9" t="s">
        <v>65</v>
      </c>
      <c r="B12" s="10">
        <v>282.0</v>
      </c>
      <c r="C12" s="10">
        <v>103.0</v>
      </c>
      <c r="D12" s="10">
        <v>569.0</v>
      </c>
      <c r="E12" s="10">
        <v>143.0</v>
      </c>
      <c r="F12" s="10">
        <v>1413.0</v>
      </c>
      <c r="G12" s="10">
        <v>542.0</v>
      </c>
      <c r="H12" s="10">
        <v>1132.0</v>
      </c>
      <c r="I12" s="10">
        <v>348.0</v>
      </c>
      <c r="J12" s="11">
        <f t="shared" ref="J12:L12" si="11">(D12-$B12)/$B12</f>
        <v>1.017730496</v>
      </c>
      <c r="K12" s="11">
        <f t="shared" si="11"/>
        <v>-0.4929078014</v>
      </c>
      <c r="L12" s="11">
        <f t="shared" si="11"/>
        <v>4.010638298</v>
      </c>
      <c r="M12" s="12" t="s">
        <v>59</v>
      </c>
      <c r="N12" s="12" t="s">
        <v>60</v>
      </c>
      <c r="O12" s="12" t="s">
        <v>53</v>
      </c>
    </row>
    <row r="13">
      <c r="A13" s="9" t="s">
        <v>67</v>
      </c>
      <c r="B13" s="10">
        <v>149.0</v>
      </c>
      <c r="C13" s="10">
        <v>11.0</v>
      </c>
      <c r="D13" s="10">
        <v>266.0</v>
      </c>
      <c r="E13" s="10">
        <v>21.0</v>
      </c>
      <c r="F13" s="10">
        <v>273.0</v>
      </c>
      <c r="G13" s="10">
        <v>20.0</v>
      </c>
      <c r="H13" s="10">
        <v>208.0</v>
      </c>
      <c r="I13" s="10">
        <v>12.0</v>
      </c>
      <c r="J13" s="11">
        <f t="shared" ref="J13:L13" si="12">(D13-$B13)/$B13</f>
        <v>0.7852348993</v>
      </c>
      <c r="K13" s="11">
        <f t="shared" si="12"/>
        <v>-0.8590604027</v>
      </c>
      <c r="L13" s="11">
        <f t="shared" si="12"/>
        <v>0.8322147651</v>
      </c>
      <c r="M13" s="12"/>
      <c r="N13" s="12"/>
      <c r="O13" s="12"/>
    </row>
    <row r="14">
      <c r="A14" s="9" t="s">
        <v>69</v>
      </c>
      <c r="B14" s="10">
        <v>23.0</v>
      </c>
      <c r="C14" s="10">
        <v>14.0</v>
      </c>
      <c r="D14" s="10">
        <v>392.0</v>
      </c>
      <c r="E14" s="10">
        <v>147.0</v>
      </c>
      <c r="F14" s="10">
        <v>251.0</v>
      </c>
      <c r="G14" s="10">
        <v>57.0</v>
      </c>
      <c r="H14" s="10">
        <v>255.0</v>
      </c>
      <c r="I14" s="10">
        <v>55.0</v>
      </c>
      <c r="J14" s="11">
        <f t="shared" ref="J14:L14" si="13">(D14-$B14)/$B14</f>
        <v>16.04347826</v>
      </c>
      <c r="K14" s="11">
        <f t="shared" si="13"/>
        <v>5.391304348</v>
      </c>
      <c r="L14" s="11">
        <f t="shared" si="13"/>
        <v>9.913043478</v>
      </c>
      <c r="M14" s="12" t="s">
        <v>59</v>
      </c>
      <c r="N14" s="12" t="s">
        <v>70</v>
      </c>
      <c r="O14" s="12" t="s">
        <v>53</v>
      </c>
    </row>
    <row r="15">
      <c r="A15" s="9" t="s">
        <v>72</v>
      </c>
      <c r="B15" s="10">
        <v>190.0</v>
      </c>
      <c r="C15" s="10">
        <v>14.0</v>
      </c>
      <c r="D15" s="10">
        <v>154.0</v>
      </c>
      <c r="E15" s="10">
        <v>8.0</v>
      </c>
      <c r="F15" s="10">
        <v>128.0</v>
      </c>
      <c r="G15" s="10">
        <v>7.0</v>
      </c>
      <c r="H15" s="10">
        <v>129.0</v>
      </c>
      <c r="I15" s="10">
        <v>7.0</v>
      </c>
      <c r="J15" s="11">
        <f t="shared" ref="J15:L15" si="14">(D15-$B15)/$B15</f>
        <v>-0.1894736842</v>
      </c>
      <c r="K15" s="11">
        <f t="shared" si="14"/>
        <v>-0.9578947368</v>
      </c>
      <c r="L15" s="11">
        <f t="shared" si="14"/>
        <v>-0.3263157895</v>
      </c>
      <c r="M15" s="12" t="s">
        <v>73</v>
      </c>
      <c r="N15" s="12" t="s">
        <v>70</v>
      </c>
      <c r="O15" s="12" t="s">
        <v>61</v>
      </c>
    </row>
    <row r="16">
      <c r="A16" s="9" t="s">
        <v>75</v>
      </c>
      <c r="B16" s="10">
        <v>439.0</v>
      </c>
      <c r="C16" s="10">
        <v>31.0</v>
      </c>
      <c r="D16" s="10">
        <v>458.0</v>
      </c>
      <c r="E16" s="10">
        <v>38.0</v>
      </c>
      <c r="F16" s="10">
        <v>428.0</v>
      </c>
      <c r="G16" s="10">
        <v>34.0</v>
      </c>
      <c r="H16" s="10">
        <v>322.0</v>
      </c>
      <c r="I16" s="10">
        <v>20.0</v>
      </c>
      <c r="J16" s="11">
        <f t="shared" ref="J16:L16" si="15">(D16-$B16)/$B16</f>
        <v>0.04328018223</v>
      </c>
      <c r="K16" s="11">
        <f t="shared" si="15"/>
        <v>-0.9134396355</v>
      </c>
      <c r="L16" s="11">
        <f t="shared" si="15"/>
        <v>-0.02505694761</v>
      </c>
      <c r="M16" s="12"/>
      <c r="N16" s="12"/>
      <c r="O16" s="12"/>
    </row>
    <row r="17">
      <c r="A17" s="9" t="s">
        <v>77</v>
      </c>
      <c r="B17" s="10">
        <v>46.0</v>
      </c>
      <c r="C17" s="10">
        <v>55.0</v>
      </c>
      <c r="D17" s="10">
        <v>71.0</v>
      </c>
      <c r="E17" s="10">
        <v>72.0</v>
      </c>
      <c r="F17" s="10">
        <v>128.0</v>
      </c>
      <c r="G17" s="10">
        <v>90.0</v>
      </c>
      <c r="H17" s="10">
        <v>35.0</v>
      </c>
      <c r="I17" s="10">
        <v>36.0</v>
      </c>
      <c r="J17" s="11">
        <f t="shared" ref="J17:L17" si="16">(D17-$B17)/$B17</f>
        <v>0.5434782609</v>
      </c>
      <c r="K17" s="11">
        <f t="shared" si="16"/>
        <v>0.5652173913</v>
      </c>
      <c r="L17" s="11">
        <f t="shared" si="16"/>
        <v>1.782608696</v>
      </c>
      <c r="M17" s="12" t="s">
        <v>40</v>
      </c>
      <c r="N17" s="12" t="s">
        <v>41</v>
      </c>
      <c r="O17" s="12" t="s">
        <v>42</v>
      </c>
    </row>
    <row r="18">
      <c r="A18" s="9" t="s">
        <v>79</v>
      </c>
      <c r="B18" s="10">
        <v>652.0</v>
      </c>
      <c r="C18" s="10">
        <v>48.0</v>
      </c>
      <c r="D18" s="10">
        <v>576.0</v>
      </c>
      <c r="E18" s="10">
        <v>47.0</v>
      </c>
      <c r="F18" s="10">
        <v>351.0</v>
      </c>
      <c r="G18" s="10">
        <v>20.0</v>
      </c>
      <c r="H18" s="10">
        <v>362.0</v>
      </c>
      <c r="I18" s="10">
        <v>21.0</v>
      </c>
      <c r="J18" s="11">
        <f t="shared" ref="J18:L18" si="17">(D18-$B18)/$B18</f>
        <v>-0.1165644172</v>
      </c>
      <c r="K18" s="11">
        <f t="shared" si="17"/>
        <v>-0.9279141104</v>
      </c>
      <c r="L18" s="11">
        <f t="shared" si="17"/>
        <v>-0.4616564417</v>
      </c>
      <c r="M18" s="12" t="s">
        <v>59</v>
      </c>
      <c r="N18" s="12" t="s">
        <v>60</v>
      </c>
      <c r="O18" s="12" t="s">
        <v>61</v>
      </c>
    </row>
    <row r="19">
      <c r="A19" s="9" t="s">
        <v>81</v>
      </c>
      <c r="B19" s="10">
        <v>514.0</v>
      </c>
      <c r="C19" s="10">
        <v>114.0</v>
      </c>
      <c r="D19" s="10">
        <v>504.0</v>
      </c>
      <c r="E19" s="10">
        <v>155.0</v>
      </c>
      <c r="F19" s="10">
        <v>933.0</v>
      </c>
      <c r="G19" s="10">
        <v>323.0</v>
      </c>
      <c r="H19" s="10">
        <v>756.0</v>
      </c>
      <c r="I19" s="10">
        <v>203.0</v>
      </c>
      <c r="J19" s="11">
        <f t="shared" ref="J19:L19" si="18">(D19-$B19)/$B19</f>
        <v>-0.01945525292</v>
      </c>
      <c r="K19" s="11">
        <f t="shared" si="18"/>
        <v>-0.6984435798</v>
      </c>
      <c r="L19" s="11">
        <f t="shared" si="18"/>
        <v>0.8151750973</v>
      </c>
      <c r="M19" s="12" t="s">
        <v>59</v>
      </c>
      <c r="N19" s="12" t="s">
        <v>60</v>
      </c>
      <c r="O19" s="12" t="s">
        <v>53</v>
      </c>
    </row>
    <row r="20">
      <c r="A20" s="9" t="s">
        <v>83</v>
      </c>
      <c r="B20" s="10">
        <v>175.0</v>
      </c>
      <c r="C20" s="10">
        <v>15.0</v>
      </c>
      <c r="D20" s="10">
        <v>240.0</v>
      </c>
      <c r="E20" s="10">
        <v>23.0</v>
      </c>
      <c r="F20" s="10">
        <v>262.0</v>
      </c>
      <c r="G20" s="10">
        <v>43.0</v>
      </c>
      <c r="H20" s="10">
        <v>161.0</v>
      </c>
      <c r="I20" s="10">
        <v>17.0</v>
      </c>
      <c r="J20" s="11">
        <f t="shared" ref="J20:L20" si="19">(D20-$B20)/$B20</f>
        <v>0.3714285714</v>
      </c>
      <c r="K20" s="11">
        <f t="shared" si="19"/>
        <v>-0.8685714286</v>
      </c>
      <c r="L20" s="11">
        <f t="shared" si="19"/>
        <v>0.4971428571</v>
      </c>
      <c r="M20" s="12" t="s">
        <v>40</v>
      </c>
      <c r="N20" s="12" t="s">
        <v>56</v>
      </c>
      <c r="O20" s="12" t="s">
        <v>42</v>
      </c>
    </row>
    <row r="21">
      <c r="A21" s="9" t="s">
        <v>85</v>
      </c>
      <c r="B21" s="10">
        <v>134.0</v>
      </c>
      <c r="C21" s="10">
        <v>13.0</v>
      </c>
      <c r="D21" s="10">
        <v>197.0</v>
      </c>
      <c r="E21" s="10">
        <v>20.0</v>
      </c>
      <c r="F21" s="10">
        <v>126.0</v>
      </c>
      <c r="G21" s="10">
        <v>10.0</v>
      </c>
      <c r="H21" s="10">
        <v>130.0</v>
      </c>
      <c r="I21" s="10">
        <v>11.0</v>
      </c>
      <c r="J21" s="11">
        <f t="shared" ref="J21:L21" si="20">(D21-$B21)/$B21</f>
        <v>0.4701492537</v>
      </c>
      <c r="K21" s="11">
        <f t="shared" si="20"/>
        <v>-0.8507462687</v>
      </c>
      <c r="L21" s="11">
        <f t="shared" si="20"/>
        <v>-0.05970149254</v>
      </c>
      <c r="M21" s="12"/>
      <c r="N21" s="12"/>
      <c r="O21" s="12"/>
    </row>
    <row r="22">
      <c r="A22" s="9" t="s">
        <v>87</v>
      </c>
      <c r="B22" s="10">
        <v>91.0</v>
      </c>
      <c r="C22" s="10">
        <v>22.0</v>
      </c>
      <c r="D22" s="10">
        <v>239.0</v>
      </c>
      <c r="E22" s="10">
        <v>55.0</v>
      </c>
      <c r="F22" s="10">
        <v>176.0</v>
      </c>
      <c r="G22" s="10">
        <v>44.0</v>
      </c>
      <c r="H22" s="10">
        <v>179.0</v>
      </c>
      <c r="I22" s="10">
        <v>38.0</v>
      </c>
      <c r="J22" s="11">
        <f t="shared" ref="J22:L22" si="21">(D22-$B22)/$B22</f>
        <v>1.626373626</v>
      </c>
      <c r="K22" s="11">
        <f t="shared" si="21"/>
        <v>-0.3956043956</v>
      </c>
      <c r="L22" s="11">
        <f t="shared" si="21"/>
        <v>0.9340659341</v>
      </c>
      <c r="M22" s="12" t="s">
        <v>40</v>
      </c>
      <c r="N22" s="12" t="s">
        <v>60</v>
      </c>
      <c r="O22" s="12" t="s">
        <v>53</v>
      </c>
    </row>
    <row r="23">
      <c r="A23" s="9" t="s">
        <v>89</v>
      </c>
      <c r="B23" s="10">
        <v>272.0</v>
      </c>
      <c r="C23" s="10">
        <v>12.0</v>
      </c>
      <c r="D23" s="10">
        <v>328.0</v>
      </c>
      <c r="E23" s="10">
        <v>24.0</v>
      </c>
      <c r="F23" s="10">
        <v>562.0</v>
      </c>
      <c r="G23" s="10">
        <v>62.0</v>
      </c>
      <c r="H23" s="10">
        <v>358.0</v>
      </c>
      <c r="I23" s="10">
        <v>25.0</v>
      </c>
      <c r="J23" s="11">
        <f t="shared" ref="J23:L23" si="22">(D23-$B23)/$B23</f>
        <v>0.2058823529</v>
      </c>
      <c r="K23" s="11">
        <f t="shared" si="22"/>
        <v>-0.9117647059</v>
      </c>
      <c r="L23" s="11">
        <f t="shared" si="22"/>
        <v>1.066176471</v>
      </c>
      <c r="M23" s="12" t="s">
        <v>40</v>
      </c>
      <c r="N23" s="12" t="s">
        <v>56</v>
      </c>
      <c r="O23" s="12" t="s">
        <v>42</v>
      </c>
    </row>
    <row r="24">
      <c r="A24" s="9" t="s">
        <v>91</v>
      </c>
      <c r="B24" s="10">
        <v>99.0</v>
      </c>
      <c r="C24" s="10">
        <v>81.0</v>
      </c>
      <c r="D24" s="10">
        <v>181.0</v>
      </c>
      <c r="E24" s="10">
        <v>109.0</v>
      </c>
      <c r="F24" s="10">
        <v>607.0</v>
      </c>
      <c r="G24" s="10">
        <v>194.0</v>
      </c>
      <c r="H24" s="10">
        <v>392.0</v>
      </c>
      <c r="I24" s="10">
        <v>126.0</v>
      </c>
      <c r="J24" s="11">
        <f t="shared" ref="J24:L24" si="23">(D24-$B24)/$B24</f>
        <v>0.8282828283</v>
      </c>
      <c r="K24" s="11">
        <f t="shared" si="23"/>
        <v>0.101010101</v>
      </c>
      <c r="L24" s="11">
        <f t="shared" si="23"/>
        <v>5.131313131</v>
      </c>
      <c r="M24" s="12" t="s">
        <v>40</v>
      </c>
      <c r="N24" s="12" t="s">
        <v>92</v>
      </c>
      <c r="O24" s="12" t="s">
        <v>42</v>
      </c>
    </row>
    <row r="25">
      <c r="A25" s="9" t="s">
        <v>94</v>
      </c>
      <c r="B25" s="10">
        <v>123.0</v>
      </c>
      <c r="C25" s="10">
        <v>12.0</v>
      </c>
      <c r="D25" s="10">
        <v>296.0</v>
      </c>
      <c r="E25" s="10">
        <v>41.0</v>
      </c>
      <c r="F25" s="10">
        <v>963.0</v>
      </c>
      <c r="G25" s="10">
        <v>183.0</v>
      </c>
      <c r="H25" s="10">
        <v>658.0</v>
      </c>
      <c r="I25" s="10">
        <v>100.0</v>
      </c>
      <c r="J25" s="11">
        <f t="shared" ref="J25:L25" si="24">(D25-$B25)/$B25</f>
        <v>1.406504065</v>
      </c>
      <c r="K25" s="11">
        <f t="shared" si="24"/>
        <v>-0.6666666667</v>
      </c>
      <c r="L25" s="11">
        <f t="shared" si="24"/>
        <v>6.829268293</v>
      </c>
      <c r="M25" s="12" t="s">
        <v>40</v>
      </c>
      <c r="N25" s="12" t="s">
        <v>56</v>
      </c>
      <c r="O25" s="12" t="s">
        <v>61</v>
      </c>
    </row>
    <row r="26">
      <c r="A26" s="9" t="s">
        <v>96</v>
      </c>
      <c r="B26" s="10">
        <v>194.0</v>
      </c>
      <c r="C26" s="10">
        <v>18.0</v>
      </c>
      <c r="D26" s="10">
        <v>201.0</v>
      </c>
      <c r="E26" s="10">
        <v>27.0</v>
      </c>
      <c r="F26" s="10">
        <v>105.0</v>
      </c>
      <c r="G26" s="10">
        <v>15.0</v>
      </c>
      <c r="H26" s="10">
        <v>68.0</v>
      </c>
      <c r="I26" s="10">
        <v>9.0</v>
      </c>
      <c r="J26" s="11">
        <f t="shared" ref="J26:L26" si="25">(D26-$B26)/$B26</f>
        <v>0.03608247423</v>
      </c>
      <c r="K26" s="11">
        <f t="shared" si="25"/>
        <v>-0.8608247423</v>
      </c>
      <c r="L26" s="11">
        <f t="shared" si="25"/>
        <v>-0.4587628866</v>
      </c>
      <c r="M26" s="12" t="s">
        <v>40</v>
      </c>
      <c r="N26" s="12" t="s">
        <v>56</v>
      </c>
      <c r="O26" s="12" t="s">
        <v>61</v>
      </c>
    </row>
    <row r="27">
      <c r="A27" s="9" t="s">
        <v>98</v>
      </c>
      <c r="B27" s="10">
        <v>368.0</v>
      </c>
      <c r="C27" s="10">
        <v>20.0</v>
      </c>
      <c r="D27" s="10">
        <v>416.0</v>
      </c>
      <c r="E27" s="10">
        <v>34.0</v>
      </c>
      <c r="F27" s="10">
        <v>333.0</v>
      </c>
      <c r="G27" s="10">
        <v>21.0</v>
      </c>
      <c r="H27" s="10">
        <v>336.0</v>
      </c>
      <c r="I27" s="10">
        <v>21.0</v>
      </c>
      <c r="J27" s="11">
        <f t="shared" ref="J27:L27" si="26">(D27-$B27)/$B27</f>
        <v>0.1304347826</v>
      </c>
      <c r="K27" s="11">
        <f t="shared" si="26"/>
        <v>-0.9076086957</v>
      </c>
      <c r="L27" s="11">
        <f t="shared" si="26"/>
        <v>-0.09510869565</v>
      </c>
      <c r="M27" s="12"/>
      <c r="N27" s="12"/>
      <c r="O27" s="12"/>
    </row>
    <row r="28">
      <c r="A28" s="9" t="s">
        <v>100</v>
      </c>
      <c r="B28" s="10">
        <v>480.0</v>
      </c>
      <c r="C28" s="10">
        <v>18.0</v>
      </c>
      <c r="D28" s="10">
        <v>679.0</v>
      </c>
      <c r="E28" s="10">
        <v>29.0</v>
      </c>
      <c r="F28" s="10">
        <v>336.0</v>
      </c>
      <c r="G28" s="10">
        <v>17.0</v>
      </c>
      <c r="H28" s="10">
        <v>356.0</v>
      </c>
      <c r="I28" s="10">
        <v>17.0</v>
      </c>
      <c r="J28" s="11">
        <f t="shared" ref="J28:L28" si="27">(D28-$B28)/$B28</f>
        <v>0.4145833333</v>
      </c>
      <c r="K28" s="11">
        <f t="shared" si="27"/>
        <v>-0.9395833333</v>
      </c>
      <c r="L28" s="11">
        <f t="shared" si="27"/>
        <v>-0.3</v>
      </c>
      <c r="M28" s="12"/>
      <c r="N28" s="12"/>
      <c r="O28" s="12"/>
    </row>
    <row r="29">
      <c r="A29" s="9" t="s">
        <v>102</v>
      </c>
      <c r="B29" s="10">
        <v>166.0</v>
      </c>
      <c r="C29" s="10">
        <v>12.0</v>
      </c>
      <c r="D29" s="10">
        <v>594.0</v>
      </c>
      <c r="E29" s="10">
        <v>46.0</v>
      </c>
      <c r="F29" s="10">
        <v>602.0</v>
      </c>
      <c r="G29" s="10">
        <v>65.0</v>
      </c>
      <c r="H29" s="10">
        <v>686.0</v>
      </c>
      <c r="I29" s="10">
        <v>65.0</v>
      </c>
      <c r="J29" s="11">
        <f t="shared" ref="J29:L29" si="28">(D29-$B29)/$B29</f>
        <v>2.578313253</v>
      </c>
      <c r="K29" s="11">
        <f t="shared" si="28"/>
        <v>-0.7228915663</v>
      </c>
      <c r="L29" s="11">
        <f t="shared" si="28"/>
        <v>2.626506024</v>
      </c>
      <c r="M29" s="12" t="s">
        <v>59</v>
      </c>
      <c r="N29" s="12" t="s">
        <v>56</v>
      </c>
      <c r="O29" s="12" t="s">
        <v>42</v>
      </c>
    </row>
    <row r="30">
      <c r="A30" s="9" t="s">
        <v>104</v>
      </c>
      <c r="B30" s="10">
        <v>197.0</v>
      </c>
      <c r="C30" s="10">
        <v>29.0</v>
      </c>
      <c r="D30" s="10">
        <v>250.0</v>
      </c>
      <c r="E30" s="10">
        <v>35.0</v>
      </c>
      <c r="F30" s="10">
        <v>121.0</v>
      </c>
      <c r="G30" s="10">
        <v>20.0</v>
      </c>
      <c r="H30" s="10">
        <v>92.0</v>
      </c>
      <c r="I30" s="10">
        <v>19.0</v>
      </c>
      <c r="J30" s="11">
        <f t="shared" ref="J30:L30" si="29">(D30-$B30)/$B30</f>
        <v>0.269035533</v>
      </c>
      <c r="K30" s="11">
        <f t="shared" si="29"/>
        <v>-0.8223350254</v>
      </c>
      <c r="L30" s="11">
        <f t="shared" si="29"/>
        <v>-0.385786802</v>
      </c>
      <c r="M30" s="12"/>
      <c r="N30" s="12"/>
      <c r="O30" s="12"/>
    </row>
    <row r="31">
      <c r="A31" s="9" t="s">
        <v>106</v>
      </c>
      <c r="B31" s="10">
        <v>1234.0</v>
      </c>
      <c r="C31" s="10">
        <v>364.0</v>
      </c>
      <c r="D31" s="10">
        <v>1418.0</v>
      </c>
      <c r="E31" s="10">
        <v>403.0</v>
      </c>
      <c r="F31" s="10">
        <v>2220.0</v>
      </c>
      <c r="G31" s="10">
        <v>692.0</v>
      </c>
      <c r="H31" s="10">
        <v>1750.0</v>
      </c>
      <c r="I31" s="10">
        <v>496.0</v>
      </c>
      <c r="J31" s="11">
        <f t="shared" ref="J31:L31" si="30">(D31-$B31)/$B31</f>
        <v>0.14910859</v>
      </c>
      <c r="K31" s="11">
        <f t="shared" si="30"/>
        <v>-0.6734197731</v>
      </c>
      <c r="L31" s="11">
        <f t="shared" si="30"/>
        <v>0.7990275527</v>
      </c>
      <c r="M31" s="12" t="s">
        <v>59</v>
      </c>
      <c r="N31" s="12" t="s">
        <v>60</v>
      </c>
      <c r="O31" s="12" t="s">
        <v>61</v>
      </c>
    </row>
    <row r="32">
      <c r="A32" s="9" t="s">
        <v>108</v>
      </c>
      <c r="B32" s="10">
        <v>2982.0</v>
      </c>
      <c r="C32" s="10">
        <v>51.0</v>
      </c>
      <c r="D32" s="10">
        <v>2174.0</v>
      </c>
      <c r="E32" s="10">
        <v>102.0</v>
      </c>
      <c r="F32" s="10">
        <v>825.0</v>
      </c>
      <c r="G32" s="10">
        <v>23.0</v>
      </c>
      <c r="H32" s="10">
        <v>891.0</v>
      </c>
      <c r="I32" s="10">
        <v>24.0</v>
      </c>
      <c r="J32" s="11">
        <f t="shared" ref="J32:L32" si="31">(D32-$B32)/$B32</f>
        <v>-0.2709590879</v>
      </c>
      <c r="K32" s="11">
        <f t="shared" si="31"/>
        <v>-0.9657947686</v>
      </c>
      <c r="L32" s="11">
        <f t="shared" si="31"/>
        <v>-0.7233400402</v>
      </c>
      <c r="M32" s="12" t="s">
        <v>59</v>
      </c>
      <c r="N32" s="12" t="s">
        <v>109</v>
      </c>
      <c r="O32" s="12" t="s">
        <v>61</v>
      </c>
    </row>
    <row r="33">
      <c r="A33" s="9" t="s">
        <v>111</v>
      </c>
      <c r="B33" s="10">
        <v>27.0</v>
      </c>
      <c r="C33" s="10">
        <v>9.0</v>
      </c>
      <c r="D33" s="10">
        <v>158.0</v>
      </c>
      <c r="E33" s="10">
        <v>20.0</v>
      </c>
      <c r="F33" s="10">
        <v>189.0</v>
      </c>
      <c r="G33" s="10">
        <v>26.0</v>
      </c>
      <c r="H33" s="10">
        <v>95.0</v>
      </c>
      <c r="I33" s="10">
        <v>11.0</v>
      </c>
      <c r="J33" s="11">
        <f t="shared" ref="J33:L33" si="32">(D33-$B33)/$B33</f>
        <v>4.851851852</v>
      </c>
      <c r="K33" s="11">
        <f t="shared" si="32"/>
        <v>-0.2592592593</v>
      </c>
      <c r="L33" s="11">
        <f t="shared" si="32"/>
        <v>6</v>
      </c>
      <c r="M33" s="12"/>
      <c r="N33" s="12"/>
      <c r="O33" s="12"/>
    </row>
    <row r="34">
      <c r="A34" s="9" t="s">
        <v>113</v>
      </c>
      <c r="B34" s="10">
        <v>397.0</v>
      </c>
      <c r="C34" s="10">
        <v>14.0</v>
      </c>
      <c r="D34" s="10">
        <v>269.0</v>
      </c>
      <c r="E34" s="10">
        <v>14.0</v>
      </c>
      <c r="F34" s="10">
        <v>165.0</v>
      </c>
      <c r="G34" s="10">
        <v>6.0</v>
      </c>
      <c r="H34" s="10">
        <v>177.0</v>
      </c>
      <c r="I34" s="10">
        <v>6.0</v>
      </c>
      <c r="J34" s="11">
        <f t="shared" ref="J34:L34" si="33">(D34-$B34)/$B34</f>
        <v>-0.322418136</v>
      </c>
      <c r="K34" s="11">
        <f t="shared" si="33"/>
        <v>-0.9647355164</v>
      </c>
      <c r="L34" s="11">
        <f t="shared" si="33"/>
        <v>-0.5843828715</v>
      </c>
      <c r="M34" s="12" t="s">
        <v>59</v>
      </c>
      <c r="N34" s="12" t="s">
        <v>56</v>
      </c>
      <c r="O34" s="12" t="s">
        <v>114</v>
      </c>
    </row>
    <row r="35">
      <c r="A35" s="9" t="s">
        <v>116</v>
      </c>
      <c r="B35" s="10">
        <v>32.0</v>
      </c>
      <c r="C35" s="10">
        <v>5.0</v>
      </c>
      <c r="D35" s="10">
        <v>105.0</v>
      </c>
      <c r="E35" s="10">
        <v>15.0</v>
      </c>
      <c r="F35" s="10">
        <v>196.0</v>
      </c>
      <c r="G35" s="10">
        <v>34.0</v>
      </c>
      <c r="H35" s="10">
        <v>137.0</v>
      </c>
      <c r="I35" s="10">
        <v>17.0</v>
      </c>
      <c r="J35" s="11">
        <f t="shared" ref="J35:L35" si="34">(D35-$B35)/$B35</f>
        <v>2.28125</v>
      </c>
      <c r="K35" s="11">
        <f t="shared" si="34"/>
        <v>-0.53125</v>
      </c>
      <c r="L35" s="11">
        <f t="shared" si="34"/>
        <v>5.125</v>
      </c>
      <c r="M35" s="12"/>
      <c r="N35" s="12"/>
      <c r="O35" s="12"/>
    </row>
    <row r="36">
      <c r="A36" s="9" t="s">
        <v>118</v>
      </c>
      <c r="B36" s="10">
        <v>223.0</v>
      </c>
      <c r="C36" s="10">
        <v>58.0</v>
      </c>
      <c r="D36" s="10">
        <v>459.0</v>
      </c>
      <c r="E36" s="10">
        <v>116.0</v>
      </c>
      <c r="F36" s="10">
        <v>529.0</v>
      </c>
      <c r="G36" s="10">
        <v>165.0</v>
      </c>
      <c r="H36" s="10">
        <v>537.0</v>
      </c>
      <c r="I36" s="10">
        <v>152.0</v>
      </c>
      <c r="J36" s="11">
        <f t="shared" ref="J36:L36" si="35">(D36-$B36)/$B36</f>
        <v>1.058295964</v>
      </c>
      <c r="K36" s="11">
        <f t="shared" si="35"/>
        <v>-0.4798206278</v>
      </c>
      <c r="L36" s="11">
        <f t="shared" si="35"/>
        <v>1.372197309</v>
      </c>
      <c r="M36" s="12"/>
      <c r="N36" s="12"/>
      <c r="O36" s="12"/>
    </row>
    <row r="37">
      <c r="A37" s="9" t="s">
        <v>120</v>
      </c>
      <c r="B37" s="10">
        <v>58.0</v>
      </c>
      <c r="C37" s="10">
        <v>10.0</v>
      </c>
      <c r="D37" s="10">
        <v>608.0</v>
      </c>
      <c r="E37" s="10">
        <v>66.0</v>
      </c>
      <c r="F37" s="10">
        <v>356.0</v>
      </c>
      <c r="G37" s="10">
        <v>39.0</v>
      </c>
      <c r="H37" s="10">
        <v>365.0</v>
      </c>
      <c r="I37" s="10">
        <v>38.0</v>
      </c>
      <c r="J37" s="11">
        <f t="shared" ref="J37:L37" si="36">(D37-$B37)/$B37</f>
        <v>9.482758621</v>
      </c>
      <c r="K37" s="11">
        <f t="shared" si="36"/>
        <v>0.1379310345</v>
      </c>
      <c r="L37" s="11">
        <f t="shared" si="36"/>
        <v>5.137931034</v>
      </c>
      <c r="M37" s="12" t="s">
        <v>59</v>
      </c>
      <c r="N37" s="12" t="s">
        <v>56</v>
      </c>
      <c r="O37" s="12" t="s">
        <v>114</v>
      </c>
    </row>
    <row r="38">
      <c r="A38" s="9" t="s">
        <v>122</v>
      </c>
      <c r="B38" s="10">
        <v>130.0</v>
      </c>
      <c r="C38" s="10">
        <v>23.0</v>
      </c>
      <c r="D38" s="10">
        <v>575.0</v>
      </c>
      <c r="E38" s="10">
        <v>69.0</v>
      </c>
      <c r="F38" s="10">
        <v>722.0</v>
      </c>
      <c r="G38" s="10">
        <v>91.0</v>
      </c>
      <c r="H38" s="10">
        <v>739.0</v>
      </c>
      <c r="I38" s="10">
        <v>82.0</v>
      </c>
      <c r="J38" s="11">
        <f t="shared" ref="J38:L38" si="37">(D38-$B38)/$B38</f>
        <v>3.423076923</v>
      </c>
      <c r="K38" s="11">
        <f t="shared" si="37"/>
        <v>-0.4692307692</v>
      </c>
      <c r="L38" s="11">
        <f t="shared" si="37"/>
        <v>4.553846154</v>
      </c>
      <c r="M38" s="12" t="s">
        <v>59</v>
      </c>
      <c r="N38" s="12" t="s">
        <v>56</v>
      </c>
      <c r="O38" s="12" t="s">
        <v>42</v>
      </c>
    </row>
    <row r="39">
      <c r="A39" s="9" t="s">
        <v>124</v>
      </c>
      <c r="B39" s="10">
        <v>322.0</v>
      </c>
      <c r="C39" s="10">
        <v>28.0</v>
      </c>
      <c r="D39" s="10">
        <v>281.0</v>
      </c>
      <c r="E39" s="10">
        <v>18.0</v>
      </c>
      <c r="F39" s="10">
        <v>230.0</v>
      </c>
      <c r="G39" s="10">
        <v>12.0</v>
      </c>
      <c r="H39" s="10">
        <v>235.0</v>
      </c>
      <c r="I39" s="10">
        <v>13.0</v>
      </c>
      <c r="J39" s="11">
        <f t="shared" ref="J39:L39" si="38">(D39-$B39)/$B39</f>
        <v>-0.1273291925</v>
      </c>
      <c r="K39" s="11">
        <f t="shared" si="38"/>
        <v>-0.9440993789</v>
      </c>
      <c r="L39" s="11">
        <f t="shared" si="38"/>
        <v>-0.2857142857</v>
      </c>
      <c r="M39" s="12" t="s">
        <v>73</v>
      </c>
      <c r="N39" s="12" t="s">
        <v>109</v>
      </c>
      <c r="O39" s="12" t="s">
        <v>61</v>
      </c>
    </row>
    <row r="40">
      <c r="A40" s="9" t="s">
        <v>126</v>
      </c>
      <c r="B40" s="10">
        <v>46.0</v>
      </c>
      <c r="C40" s="10">
        <v>25.0</v>
      </c>
      <c r="D40" s="10">
        <v>79.0</v>
      </c>
      <c r="E40" s="10">
        <v>33.0</v>
      </c>
      <c r="F40" s="10">
        <v>52.0</v>
      </c>
      <c r="G40" s="10">
        <v>17.0</v>
      </c>
      <c r="H40" s="10">
        <v>51.0</v>
      </c>
      <c r="I40" s="10">
        <v>18.0</v>
      </c>
      <c r="J40" s="11">
        <f t="shared" ref="J40:L40" si="39">(D40-$B40)/$B40</f>
        <v>0.7173913043</v>
      </c>
      <c r="K40" s="11">
        <f t="shared" si="39"/>
        <v>-0.2826086957</v>
      </c>
      <c r="L40" s="11">
        <f t="shared" si="39"/>
        <v>0.1304347826</v>
      </c>
      <c r="M40" s="12"/>
      <c r="N40" s="12"/>
      <c r="O40" s="12"/>
    </row>
    <row r="41">
      <c r="A41" s="9" t="s">
        <v>128</v>
      </c>
      <c r="B41" s="10">
        <v>460.0</v>
      </c>
      <c r="C41" s="10">
        <v>33.0</v>
      </c>
      <c r="D41" s="10">
        <v>384.0</v>
      </c>
      <c r="E41" s="10">
        <v>22.0</v>
      </c>
      <c r="F41" s="10">
        <v>233.0</v>
      </c>
      <c r="G41" s="10">
        <v>10.0</v>
      </c>
      <c r="H41" s="10">
        <v>240.0</v>
      </c>
      <c r="I41" s="10">
        <v>13.0</v>
      </c>
      <c r="J41" s="11">
        <f t="shared" ref="J41:L41" si="40">(D41-$B41)/$B41</f>
        <v>-0.1652173913</v>
      </c>
      <c r="K41" s="11">
        <f t="shared" si="40"/>
        <v>-0.952173913</v>
      </c>
      <c r="L41" s="11">
        <f t="shared" si="40"/>
        <v>-0.4934782609</v>
      </c>
      <c r="M41" s="12"/>
      <c r="N41" s="12"/>
      <c r="O41" s="12"/>
    </row>
    <row r="42">
      <c r="A42" s="9" t="s">
        <v>130</v>
      </c>
      <c r="B42" s="10">
        <v>2006.0</v>
      </c>
      <c r="C42" s="10">
        <v>142.0</v>
      </c>
      <c r="D42" s="10">
        <v>1349.0</v>
      </c>
      <c r="E42" s="10">
        <v>34.0</v>
      </c>
      <c r="F42" s="10">
        <v>1041.0</v>
      </c>
      <c r="G42" s="10">
        <v>26.0</v>
      </c>
      <c r="H42" s="10">
        <v>1088.0</v>
      </c>
      <c r="I42" s="10">
        <v>27.0</v>
      </c>
      <c r="J42" s="11">
        <f t="shared" ref="J42:L42" si="41">(D42-$B42)/$B42</f>
        <v>-0.3275174477</v>
      </c>
      <c r="K42" s="11">
        <f t="shared" si="41"/>
        <v>-0.9830508475</v>
      </c>
      <c r="L42" s="11">
        <f t="shared" si="41"/>
        <v>-0.4810568295</v>
      </c>
      <c r="M42" s="12"/>
      <c r="N42" s="12"/>
      <c r="O42" s="12"/>
    </row>
    <row r="43">
      <c r="A43" s="9" t="s">
        <v>132</v>
      </c>
      <c r="B43" s="10">
        <v>68.0</v>
      </c>
      <c r="C43" s="10">
        <v>36.0</v>
      </c>
      <c r="D43" s="10">
        <v>145.0</v>
      </c>
      <c r="E43" s="10">
        <v>71.0</v>
      </c>
      <c r="F43" s="10">
        <v>38.0</v>
      </c>
      <c r="G43" s="10">
        <v>20.0</v>
      </c>
      <c r="H43" s="10">
        <v>40.0</v>
      </c>
      <c r="I43" s="10">
        <v>22.0</v>
      </c>
      <c r="J43" s="11">
        <f t="shared" ref="J43:L43" si="42">(D43-$B43)/$B43</f>
        <v>1.132352941</v>
      </c>
      <c r="K43" s="11">
        <f t="shared" si="42"/>
        <v>0.04411764706</v>
      </c>
      <c r="L43" s="11">
        <f t="shared" si="42"/>
        <v>-0.4411764706</v>
      </c>
      <c r="M43" s="12" t="s">
        <v>59</v>
      </c>
      <c r="N43" s="12" t="s">
        <v>60</v>
      </c>
      <c r="O43" s="12" t="s">
        <v>61</v>
      </c>
    </row>
    <row r="44">
      <c r="A44" s="9" t="s">
        <v>134</v>
      </c>
      <c r="B44" s="10">
        <v>246.0</v>
      </c>
      <c r="C44" s="10">
        <v>51.0</v>
      </c>
      <c r="D44" s="10">
        <v>657.0</v>
      </c>
      <c r="E44" s="10">
        <v>164.0</v>
      </c>
      <c r="F44" s="10">
        <v>955.0</v>
      </c>
      <c r="G44" s="10">
        <v>265.0</v>
      </c>
      <c r="H44" s="10">
        <v>980.0</v>
      </c>
      <c r="I44" s="10">
        <v>254.0</v>
      </c>
      <c r="J44" s="11">
        <f t="shared" ref="J44:L44" si="43">(D44-$B44)/$B44</f>
        <v>1.670731707</v>
      </c>
      <c r="K44" s="11">
        <f t="shared" si="43"/>
        <v>-0.3333333333</v>
      </c>
      <c r="L44" s="11">
        <f t="shared" si="43"/>
        <v>2.882113821</v>
      </c>
      <c r="M44" s="12" t="s">
        <v>40</v>
      </c>
      <c r="N44" s="12" t="s">
        <v>41</v>
      </c>
      <c r="O44" s="12" t="s">
        <v>53</v>
      </c>
    </row>
    <row r="45">
      <c r="A45" s="9" t="s">
        <v>136</v>
      </c>
      <c r="B45" s="10">
        <v>64.0</v>
      </c>
      <c r="C45" s="10">
        <v>58.0</v>
      </c>
      <c r="D45" s="10">
        <v>119.0</v>
      </c>
      <c r="E45" s="10">
        <v>104.0</v>
      </c>
      <c r="F45" s="10">
        <v>202.0</v>
      </c>
      <c r="G45" s="10">
        <v>123.0</v>
      </c>
      <c r="H45" s="10">
        <v>206.0</v>
      </c>
      <c r="I45" s="10">
        <v>119.0</v>
      </c>
      <c r="J45" s="11">
        <f t="shared" ref="J45:L45" si="44">(D45-$B45)/$B45</f>
        <v>0.859375</v>
      </c>
      <c r="K45" s="11">
        <f t="shared" si="44"/>
        <v>0.625</v>
      </c>
      <c r="L45" s="11">
        <f t="shared" si="44"/>
        <v>2.15625</v>
      </c>
      <c r="M45" s="12"/>
      <c r="N45" s="12"/>
      <c r="O45" s="12"/>
    </row>
    <row r="46">
      <c r="A46" s="9" t="s">
        <v>138</v>
      </c>
      <c r="B46" s="10">
        <v>29.0</v>
      </c>
      <c r="C46" s="10">
        <v>7.0</v>
      </c>
      <c r="D46" s="10">
        <v>66.0</v>
      </c>
      <c r="E46" s="10">
        <v>11.0</v>
      </c>
      <c r="F46" s="10">
        <v>33.0</v>
      </c>
      <c r="G46" s="10">
        <v>5.0</v>
      </c>
      <c r="H46" s="10">
        <v>35.0</v>
      </c>
      <c r="I46" s="10">
        <v>5.0</v>
      </c>
      <c r="J46" s="11">
        <f t="shared" ref="J46:L46" si="45">(D46-$B46)/$B46</f>
        <v>1.275862069</v>
      </c>
      <c r="K46" s="11">
        <f t="shared" si="45"/>
        <v>-0.6206896552</v>
      </c>
      <c r="L46" s="11">
        <f t="shared" si="45"/>
        <v>0.1379310345</v>
      </c>
      <c r="M46" s="12"/>
      <c r="N46" s="12"/>
      <c r="O46" s="12"/>
    </row>
    <row r="47">
      <c r="A47" s="9" t="s">
        <v>140</v>
      </c>
      <c r="B47" s="10">
        <v>35.0</v>
      </c>
      <c r="C47" s="10">
        <v>8.0</v>
      </c>
      <c r="D47" s="10">
        <v>129.0</v>
      </c>
      <c r="E47" s="10">
        <v>45.0</v>
      </c>
      <c r="F47" s="10">
        <v>241.0</v>
      </c>
      <c r="G47" s="10">
        <v>77.0</v>
      </c>
      <c r="H47" s="10">
        <v>168.0</v>
      </c>
      <c r="I47" s="10">
        <v>38.0</v>
      </c>
      <c r="J47" s="11">
        <f t="shared" ref="J47:L47" si="46">(D47-$B47)/$B47</f>
        <v>2.685714286</v>
      </c>
      <c r="K47" s="11">
        <f t="shared" si="46"/>
        <v>0.2857142857</v>
      </c>
      <c r="L47" s="11">
        <f t="shared" si="46"/>
        <v>5.885714286</v>
      </c>
      <c r="M47" s="12"/>
      <c r="N47" s="12"/>
      <c r="O47" s="12"/>
    </row>
    <row r="48">
      <c r="A48" s="9" t="s">
        <v>142</v>
      </c>
      <c r="B48" s="10">
        <v>292.0</v>
      </c>
      <c r="C48" s="10">
        <v>32.0</v>
      </c>
      <c r="D48" s="10">
        <v>441.0</v>
      </c>
      <c r="E48" s="10">
        <v>36.0</v>
      </c>
      <c r="F48" s="10">
        <v>664.0</v>
      </c>
      <c r="G48" s="10">
        <v>88.0</v>
      </c>
      <c r="H48" s="10">
        <v>515.0</v>
      </c>
      <c r="I48" s="10">
        <v>50.0</v>
      </c>
      <c r="J48" s="11">
        <f t="shared" ref="J48:L48" si="47">(D48-$B48)/$B48</f>
        <v>0.5102739726</v>
      </c>
      <c r="K48" s="11">
        <f t="shared" si="47"/>
        <v>-0.8767123288</v>
      </c>
      <c r="L48" s="11">
        <f t="shared" si="47"/>
        <v>1.273972603</v>
      </c>
      <c r="M48" s="12" t="s">
        <v>59</v>
      </c>
      <c r="N48" s="12" t="s">
        <v>56</v>
      </c>
      <c r="O48" s="12" t="s">
        <v>114</v>
      </c>
    </row>
    <row r="49">
      <c r="A49" s="9" t="s">
        <v>144</v>
      </c>
      <c r="B49" s="10">
        <v>179.0</v>
      </c>
      <c r="C49" s="10">
        <v>22.0</v>
      </c>
      <c r="D49" s="10">
        <v>501.0</v>
      </c>
      <c r="E49" s="10">
        <v>39.0</v>
      </c>
      <c r="F49" s="10">
        <v>697.0</v>
      </c>
      <c r="G49" s="10">
        <v>71.0</v>
      </c>
      <c r="H49" s="10">
        <v>527.0</v>
      </c>
      <c r="I49" s="10">
        <v>49.0</v>
      </c>
      <c r="J49" s="11">
        <f t="shared" ref="J49:L49" si="48">(D49-$B49)/$B49</f>
        <v>1.798882682</v>
      </c>
      <c r="K49" s="11">
        <f t="shared" si="48"/>
        <v>-0.782122905</v>
      </c>
      <c r="L49" s="11">
        <f t="shared" si="48"/>
        <v>2.893854749</v>
      </c>
      <c r="M49" s="12"/>
      <c r="N49" s="12"/>
      <c r="O49" s="12"/>
    </row>
    <row r="50">
      <c r="A50" s="9" t="s">
        <v>146</v>
      </c>
      <c r="B50" s="10">
        <v>1339.0</v>
      </c>
      <c r="C50" s="10">
        <v>61.0</v>
      </c>
      <c r="D50" s="10">
        <v>844.0</v>
      </c>
      <c r="E50" s="10">
        <v>28.0</v>
      </c>
      <c r="F50" s="10">
        <v>722.0</v>
      </c>
      <c r="G50" s="10">
        <v>21.0</v>
      </c>
      <c r="H50" s="10">
        <v>754.0</v>
      </c>
      <c r="I50" s="10">
        <v>21.0</v>
      </c>
      <c r="J50" s="11">
        <f t="shared" ref="J50:L50" si="49">(D50-$B50)/$B50</f>
        <v>-0.3696788648</v>
      </c>
      <c r="K50" s="11">
        <f t="shared" si="49"/>
        <v>-0.9790888723</v>
      </c>
      <c r="L50" s="11">
        <f t="shared" si="49"/>
        <v>-0.4607916355</v>
      </c>
      <c r="M50" s="12"/>
      <c r="N50" s="12"/>
      <c r="O50" s="12"/>
    </row>
    <row r="51">
      <c r="A51" s="9" t="s">
        <v>148</v>
      </c>
      <c r="B51" s="10">
        <v>313.0</v>
      </c>
      <c r="C51" s="10">
        <v>413.0</v>
      </c>
      <c r="D51" s="10">
        <v>1139.0</v>
      </c>
      <c r="E51" s="10">
        <v>607.0</v>
      </c>
      <c r="F51" s="10">
        <v>1343.0</v>
      </c>
      <c r="G51" s="10">
        <v>547.0</v>
      </c>
      <c r="H51" s="10">
        <v>1282.0</v>
      </c>
      <c r="I51" s="10">
        <v>469.0</v>
      </c>
      <c r="J51" s="11">
        <f t="shared" ref="J51:L51" si="50">(D51-$B51)/$B51</f>
        <v>2.638977636</v>
      </c>
      <c r="K51" s="11">
        <f t="shared" si="50"/>
        <v>0.9392971246</v>
      </c>
      <c r="L51" s="11">
        <f t="shared" si="50"/>
        <v>3.290734824</v>
      </c>
      <c r="M51" s="12" t="s">
        <v>40</v>
      </c>
      <c r="N51" s="12" t="s">
        <v>41</v>
      </c>
      <c r="O51" s="12" t="s">
        <v>42</v>
      </c>
    </row>
    <row r="52">
      <c r="A52" s="9" t="s">
        <v>150</v>
      </c>
      <c r="B52" s="10">
        <v>50.0</v>
      </c>
      <c r="C52" s="10">
        <v>40.0</v>
      </c>
      <c r="D52" s="10">
        <v>550.0</v>
      </c>
      <c r="E52" s="10">
        <v>110.0</v>
      </c>
      <c r="F52" s="10">
        <v>747.0</v>
      </c>
      <c r="G52" s="10">
        <v>178.0</v>
      </c>
      <c r="H52" s="10">
        <v>764.0</v>
      </c>
      <c r="I52" s="10">
        <v>158.0</v>
      </c>
      <c r="J52" s="11">
        <f t="shared" ref="J52:L52" si="51">(D52-$B52)/$B52</f>
        <v>10</v>
      </c>
      <c r="K52" s="11">
        <f t="shared" si="51"/>
        <v>1.2</v>
      </c>
      <c r="L52" s="11">
        <f t="shared" si="51"/>
        <v>13.94</v>
      </c>
      <c r="M52" s="12" t="s">
        <v>59</v>
      </c>
      <c r="N52" s="12" t="s">
        <v>56</v>
      </c>
      <c r="O52" s="12" t="s">
        <v>114</v>
      </c>
    </row>
    <row r="53">
      <c r="A53" s="9" t="s">
        <v>152</v>
      </c>
      <c r="B53" s="10">
        <v>151.0</v>
      </c>
      <c r="C53" s="10">
        <v>15.0</v>
      </c>
      <c r="D53" s="10">
        <v>230.0</v>
      </c>
      <c r="E53" s="10">
        <v>23.0</v>
      </c>
      <c r="F53" s="10">
        <v>418.0</v>
      </c>
      <c r="G53" s="10">
        <v>56.0</v>
      </c>
      <c r="H53" s="10">
        <v>325.0</v>
      </c>
      <c r="I53" s="10">
        <v>31.0</v>
      </c>
      <c r="J53" s="11">
        <f t="shared" ref="J53:L53" si="52">(D53-$B53)/$B53</f>
        <v>0.5231788079</v>
      </c>
      <c r="K53" s="11">
        <f t="shared" si="52"/>
        <v>-0.8476821192</v>
      </c>
      <c r="L53" s="11">
        <f t="shared" si="52"/>
        <v>1.768211921</v>
      </c>
      <c r="M53" s="12" t="s">
        <v>59</v>
      </c>
      <c r="N53" s="12" t="s">
        <v>56</v>
      </c>
      <c r="O53" s="12" t="s">
        <v>114</v>
      </c>
    </row>
    <row r="54">
      <c r="A54" s="9" t="s">
        <v>154</v>
      </c>
      <c r="B54" s="10">
        <v>272.0</v>
      </c>
      <c r="C54" s="10">
        <v>19.0</v>
      </c>
      <c r="D54" s="10">
        <v>224.0</v>
      </c>
      <c r="E54" s="10">
        <v>19.0</v>
      </c>
      <c r="F54" s="10">
        <v>89.0</v>
      </c>
      <c r="G54" s="10">
        <v>10.0</v>
      </c>
      <c r="H54" s="10">
        <v>80.0</v>
      </c>
      <c r="I54" s="10">
        <v>11.0</v>
      </c>
      <c r="J54" s="11">
        <f t="shared" ref="J54:L54" si="53">(D54-$B54)/$B54</f>
        <v>-0.1764705882</v>
      </c>
      <c r="K54" s="11">
        <f t="shared" si="53"/>
        <v>-0.9301470588</v>
      </c>
      <c r="L54" s="11">
        <f t="shared" si="53"/>
        <v>-0.6727941176</v>
      </c>
      <c r="M54" s="12"/>
      <c r="N54" s="12"/>
      <c r="O54" s="12"/>
    </row>
    <row r="55">
      <c r="A55" s="9" t="s">
        <v>156</v>
      </c>
      <c r="B55" s="10">
        <v>896.0</v>
      </c>
      <c r="C55" s="10">
        <v>80.0</v>
      </c>
      <c r="D55" s="10">
        <v>925.0</v>
      </c>
      <c r="E55" s="10">
        <v>82.0</v>
      </c>
      <c r="F55" s="10">
        <v>1027.0</v>
      </c>
      <c r="G55" s="10">
        <v>50.0</v>
      </c>
      <c r="H55" s="10">
        <v>878.0</v>
      </c>
      <c r="I55" s="10">
        <v>39.0</v>
      </c>
      <c r="J55" s="11">
        <f t="shared" ref="J55:L55" si="54">(D55-$B55)/$B55</f>
        <v>0.03236607143</v>
      </c>
      <c r="K55" s="11">
        <f t="shared" si="54"/>
        <v>-0.9084821429</v>
      </c>
      <c r="L55" s="11">
        <f t="shared" si="54"/>
        <v>0.1462053571</v>
      </c>
      <c r="M55" s="12" t="s">
        <v>59</v>
      </c>
      <c r="N55" s="12" t="s">
        <v>70</v>
      </c>
      <c r="O55" s="12" t="s">
        <v>114</v>
      </c>
    </row>
    <row r="56">
      <c r="A56" s="9" t="s">
        <v>158</v>
      </c>
      <c r="B56" s="10">
        <v>21.0</v>
      </c>
      <c r="C56" s="10">
        <v>6.0</v>
      </c>
      <c r="D56" s="10">
        <v>67.0</v>
      </c>
      <c r="E56" s="10">
        <v>14.0</v>
      </c>
      <c r="F56" s="10">
        <v>23.0</v>
      </c>
      <c r="G56" s="10">
        <v>7.0</v>
      </c>
      <c r="H56" s="10">
        <v>25.0</v>
      </c>
      <c r="I56" s="10">
        <v>8.0</v>
      </c>
      <c r="J56" s="11">
        <f t="shared" ref="J56:L56" si="55">(D56-$B56)/$B56</f>
        <v>2.19047619</v>
      </c>
      <c r="K56" s="11">
        <f t="shared" si="55"/>
        <v>-0.3333333333</v>
      </c>
      <c r="L56" s="11">
        <f t="shared" si="55"/>
        <v>0.09523809524</v>
      </c>
      <c r="M56" s="12"/>
      <c r="N56" s="12"/>
      <c r="O56" s="12"/>
    </row>
    <row r="57">
      <c r="A57" s="9" t="s">
        <v>160</v>
      </c>
      <c r="B57" s="10">
        <v>458.0</v>
      </c>
      <c r="C57" s="10">
        <v>22.0</v>
      </c>
      <c r="D57" s="10">
        <v>729.0</v>
      </c>
      <c r="E57" s="10">
        <v>50.0</v>
      </c>
      <c r="F57" s="10">
        <v>1097.0</v>
      </c>
      <c r="G57" s="10">
        <v>117.0</v>
      </c>
      <c r="H57" s="10">
        <v>815.0</v>
      </c>
      <c r="I57" s="10">
        <v>52.0</v>
      </c>
      <c r="J57" s="11">
        <f t="shared" ref="J57:L57" si="56">(D57-$B57)/$B57</f>
        <v>0.5917030568</v>
      </c>
      <c r="K57" s="11">
        <f t="shared" si="56"/>
        <v>-0.8908296943</v>
      </c>
      <c r="L57" s="11">
        <f t="shared" si="56"/>
        <v>1.395196507</v>
      </c>
      <c r="M57" s="12" t="s">
        <v>40</v>
      </c>
      <c r="N57" s="12" t="s">
        <v>56</v>
      </c>
      <c r="O57" s="12" t="s">
        <v>42</v>
      </c>
    </row>
    <row r="58">
      <c r="A58" s="9" t="s">
        <v>162</v>
      </c>
      <c r="B58" s="10">
        <v>119.0</v>
      </c>
      <c r="C58" s="10">
        <v>26.0</v>
      </c>
      <c r="D58" s="10">
        <v>464.0</v>
      </c>
      <c r="E58" s="10">
        <v>90.0</v>
      </c>
      <c r="F58" s="10">
        <v>881.0</v>
      </c>
      <c r="G58" s="10">
        <v>214.0</v>
      </c>
      <c r="H58" s="10">
        <v>893.0</v>
      </c>
      <c r="I58" s="10">
        <v>179.0</v>
      </c>
      <c r="J58" s="11">
        <f t="shared" ref="J58:L58" si="57">(D58-$B58)/$B58</f>
        <v>2.899159664</v>
      </c>
      <c r="K58" s="11">
        <f t="shared" si="57"/>
        <v>-0.243697479</v>
      </c>
      <c r="L58" s="11">
        <f t="shared" si="57"/>
        <v>6.403361345</v>
      </c>
      <c r="M58" s="12" t="s">
        <v>40</v>
      </c>
      <c r="N58" s="12" t="s">
        <v>60</v>
      </c>
      <c r="O58" s="12" t="s">
        <v>42</v>
      </c>
    </row>
    <row r="59">
      <c r="A59" s="9" t="s">
        <v>164</v>
      </c>
      <c r="B59" s="10">
        <v>188.0</v>
      </c>
      <c r="C59" s="10">
        <v>13.0</v>
      </c>
      <c r="D59" s="10">
        <v>380.0</v>
      </c>
      <c r="E59" s="10">
        <v>28.0</v>
      </c>
      <c r="F59" s="10">
        <v>509.0</v>
      </c>
      <c r="G59" s="10">
        <v>40.0</v>
      </c>
      <c r="H59" s="10">
        <v>526.0</v>
      </c>
      <c r="I59" s="10">
        <v>38.0</v>
      </c>
      <c r="J59" s="11">
        <f t="shared" ref="J59:L59" si="58">(D59-$B59)/$B59</f>
        <v>1.021276596</v>
      </c>
      <c r="K59" s="11">
        <f t="shared" si="58"/>
        <v>-0.8510638298</v>
      </c>
      <c r="L59" s="11">
        <f t="shared" si="58"/>
        <v>1.707446809</v>
      </c>
      <c r="M59" s="12"/>
      <c r="N59" s="12"/>
      <c r="O59" s="12"/>
    </row>
    <row r="60">
      <c r="A60" s="9" t="s">
        <v>166</v>
      </c>
      <c r="B60" s="10">
        <v>152.0</v>
      </c>
      <c r="C60" s="10">
        <v>8.0</v>
      </c>
      <c r="D60" s="10">
        <v>233.0</v>
      </c>
      <c r="E60" s="10">
        <v>21.0</v>
      </c>
      <c r="F60" s="10">
        <v>386.0</v>
      </c>
      <c r="G60" s="10">
        <v>43.0</v>
      </c>
      <c r="H60" s="10">
        <v>283.0</v>
      </c>
      <c r="I60" s="10">
        <v>26.0</v>
      </c>
      <c r="J60" s="11">
        <f t="shared" ref="J60:L60" si="59">(D60-$B60)/$B60</f>
        <v>0.5328947368</v>
      </c>
      <c r="K60" s="11">
        <f t="shared" si="59"/>
        <v>-0.8618421053</v>
      </c>
      <c r="L60" s="11">
        <f t="shared" si="59"/>
        <v>1.539473684</v>
      </c>
      <c r="M60" s="12"/>
      <c r="N60" s="12"/>
      <c r="O60" s="12"/>
    </row>
    <row r="61">
      <c r="A61" s="9" t="s">
        <v>168</v>
      </c>
      <c r="B61" s="10">
        <v>996.0</v>
      </c>
      <c r="C61" s="10">
        <v>185.0</v>
      </c>
      <c r="D61" s="10">
        <v>1371.0</v>
      </c>
      <c r="E61" s="10">
        <v>296.0</v>
      </c>
      <c r="F61" s="10">
        <v>2122.0</v>
      </c>
      <c r="G61" s="10">
        <v>395.0</v>
      </c>
      <c r="H61" s="10">
        <v>1623.0</v>
      </c>
      <c r="I61" s="10">
        <v>261.0</v>
      </c>
      <c r="J61" s="11">
        <f t="shared" ref="J61:L61" si="60">(D61-$B61)/$B61</f>
        <v>0.3765060241</v>
      </c>
      <c r="K61" s="11">
        <f t="shared" si="60"/>
        <v>-0.702811245</v>
      </c>
      <c r="L61" s="11">
        <f t="shared" si="60"/>
        <v>1.130522088</v>
      </c>
      <c r="M61" s="12" t="s">
        <v>59</v>
      </c>
      <c r="N61" s="12" t="s">
        <v>60</v>
      </c>
      <c r="O61" s="12" t="s">
        <v>114</v>
      </c>
    </row>
    <row r="62">
      <c r="A62" s="9" t="s">
        <v>170</v>
      </c>
      <c r="B62" s="10">
        <v>30.0</v>
      </c>
      <c r="C62" s="10">
        <v>6.0</v>
      </c>
      <c r="D62" s="10">
        <v>84.0</v>
      </c>
      <c r="E62" s="10">
        <v>16.0</v>
      </c>
      <c r="F62" s="10">
        <v>198.0</v>
      </c>
      <c r="G62" s="10">
        <v>71.0</v>
      </c>
      <c r="H62" s="10">
        <v>142.0</v>
      </c>
      <c r="I62" s="10">
        <v>35.0</v>
      </c>
      <c r="J62" s="11">
        <f t="shared" ref="J62:L62" si="61">(D62-$B62)/$B62</f>
        <v>1.8</v>
      </c>
      <c r="K62" s="11">
        <f t="shared" si="61"/>
        <v>-0.4666666667</v>
      </c>
      <c r="L62" s="11">
        <f t="shared" si="61"/>
        <v>5.6</v>
      </c>
      <c r="M62" s="12" t="s">
        <v>40</v>
      </c>
      <c r="N62" s="12" t="s">
        <v>56</v>
      </c>
      <c r="O62" s="12" t="s">
        <v>114</v>
      </c>
    </row>
    <row r="63">
      <c r="A63" s="9" t="s">
        <v>172</v>
      </c>
      <c r="B63" s="10">
        <v>235.0</v>
      </c>
      <c r="C63" s="10">
        <v>10.0</v>
      </c>
      <c r="D63" s="10">
        <v>193.0</v>
      </c>
      <c r="E63" s="10">
        <v>9.0</v>
      </c>
      <c r="F63" s="10">
        <v>190.0</v>
      </c>
      <c r="G63" s="10">
        <v>4.0</v>
      </c>
      <c r="H63" s="10">
        <v>191.0</v>
      </c>
      <c r="I63" s="10">
        <v>5.0</v>
      </c>
      <c r="J63" s="11">
        <f t="shared" ref="J63:L63" si="62">(D63-$B63)/$B63</f>
        <v>-0.1787234043</v>
      </c>
      <c r="K63" s="11">
        <f t="shared" si="62"/>
        <v>-0.9617021277</v>
      </c>
      <c r="L63" s="11">
        <f t="shared" si="62"/>
        <v>-0.1914893617</v>
      </c>
      <c r="M63" s="12"/>
      <c r="N63" s="12"/>
      <c r="O63" s="12"/>
    </row>
    <row r="64">
      <c r="A64" s="9" t="s">
        <v>174</v>
      </c>
      <c r="B64" s="10">
        <v>455.0</v>
      </c>
      <c r="C64" s="10">
        <v>34.0</v>
      </c>
      <c r="D64" s="10">
        <v>626.0</v>
      </c>
      <c r="E64" s="10">
        <v>47.0</v>
      </c>
      <c r="F64" s="10">
        <v>406.0</v>
      </c>
      <c r="G64" s="10">
        <v>18.0</v>
      </c>
      <c r="H64" s="10">
        <v>442.0</v>
      </c>
      <c r="I64" s="10">
        <v>20.0</v>
      </c>
      <c r="J64" s="11">
        <f t="shared" ref="J64:L64" si="63">(D64-$B64)/$B64</f>
        <v>0.3758241758</v>
      </c>
      <c r="K64" s="11">
        <f t="shared" si="63"/>
        <v>-0.8967032967</v>
      </c>
      <c r="L64" s="11">
        <f t="shared" si="63"/>
        <v>-0.1076923077</v>
      </c>
      <c r="M64" s="12" t="s">
        <v>59</v>
      </c>
      <c r="N64" s="12" t="s">
        <v>60</v>
      </c>
      <c r="O64" s="12" t="s">
        <v>114</v>
      </c>
    </row>
    <row r="65">
      <c r="A65" s="9" t="s">
        <v>176</v>
      </c>
      <c r="B65" s="10">
        <v>343.0</v>
      </c>
      <c r="C65" s="10">
        <v>47.0</v>
      </c>
      <c r="D65" s="10">
        <v>484.0</v>
      </c>
      <c r="E65" s="10">
        <v>61.0</v>
      </c>
      <c r="F65" s="10">
        <v>902.0</v>
      </c>
      <c r="G65" s="10">
        <v>153.0</v>
      </c>
      <c r="H65" s="10">
        <v>664.0</v>
      </c>
      <c r="I65" s="10">
        <v>92.0</v>
      </c>
      <c r="J65" s="11">
        <f t="shared" ref="J65:L65" si="64">(D65-$B65)/$B65</f>
        <v>0.4110787172</v>
      </c>
      <c r="K65" s="11">
        <f t="shared" si="64"/>
        <v>-0.8221574344</v>
      </c>
      <c r="L65" s="11">
        <f t="shared" si="64"/>
        <v>1.629737609</v>
      </c>
      <c r="M65" s="12" t="s">
        <v>59</v>
      </c>
      <c r="N65" s="12" t="s">
        <v>70</v>
      </c>
      <c r="O65" s="12" t="s">
        <v>53</v>
      </c>
    </row>
    <row r="66">
      <c r="A66" s="9" t="s">
        <v>178</v>
      </c>
      <c r="B66" s="10">
        <v>143.0</v>
      </c>
      <c r="C66" s="10">
        <v>13.0</v>
      </c>
      <c r="D66" s="10">
        <v>165.0</v>
      </c>
      <c r="E66" s="10">
        <v>21.0</v>
      </c>
      <c r="F66" s="10">
        <v>150.0</v>
      </c>
      <c r="G66" s="10">
        <v>24.0</v>
      </c>
      <c r="H66" s="10">
        <v>125.0</v>
      </c>
      <c r="I66" s="10">
        <v>14.0</v>
      </c>
      <c r="J66" s="11">
        <f t="shared" ref="J66:L66" si="65">(D66-$B66)/$B66</f>
        <v>0.1538461538</v>
      </c>
      <c r="K66" s="11">
        <f t="shared" si="65"/>
        <v>-0.8531468531</v>
      </c>
      <c r="L66" s="11">
        <f t="shared" si="65"/>
        <v>0.04895104895</v>
      </c>
      <c r="M66" s="12"/>
      <c r="N66" s="12"/>
      <c r="O66" s="12"/>
    </row>
    <row r="67">
      <c r="A67" s="9" t="s">
        <v>180</v>
      </c>
      <c r="B67" s="10">
        <v>50.0</v>
      </c>
      <c r="C67" s="10">
        <v>5.0</v>
      </c>
      <c r="D67" s="10">
        <v>77.0</v>
      </c>
      <c r="E67" s="10">
        <v>7.0</v>
      </c>
      <c r="F67" s="10">
        <v>19.0</v>
      </c>
      <c r="G67" s="10">
        <v>2.0</v>
      </c>
      <c r="H67" s="10">
        <v>25.0</v>
      </c>
      <c r="I67" s="10">
        <v>3.0</v>
      </c>
      <c r="J67" s="11">
        <f t="shared" ref="J67:L67" si="66">(D67-$B67)/$B67</f>
        <v>0.54</v>
      </c>
      <c r="K67" s="11">
        <f t="shared" si="66"/>
        <v>-0.86</v>
      </c>
      <c r="L67" s="11">
        <f t="shared" si="66"/>
        <v>-0.62</v>
      </c>
      <c r="M67" s="12"/>
      <c r="N67" s="12"/>
      <c r="O67" s="12"/>
    </row>
    <row r="68">
      <c r="A68" s="9" t="s">
        <v>182</v>
      </c>
      <c r="B68" s="10">
        <v>227.0</v>
      </c>
      <c r="C68" s="10">
        <v>33.0</v>
      </c>
      <c r="D68" s="10">
        <v>214.0</v>
      </c>
      <c r="E68" s="10">
        <v>70.0</v>
      </c>
      <c r="F68" s="10">
        <v>251.0</v>
      </c>
      <c r="G68" s="10">
        <v>79.0</v>
      </c>
      <c r="H68" s="10">
        <v>105.0</v>
      </c>
      <c r="I68" s="10">
        <v>31.0</v>
      </c>
      <c r="J68" s="11">
        <f t="shared" ref="J68:L68" si="67">(D68-$B68)/$B68</f>
        <v>-0.05726872247</v>
      </c>
      <c r="K68" s="11">
        <f t="shared" si="67"/>
        <v>-0.6916299559</v>
      </c>
      <c r="L68" s="11">
        <f t="shared" si="67"/>
        <v>0.1057268722</v>
      </c>
      <c r="M68" s="12" t="s">
        <v>40</v>
      </c>
      <c r="N68" s="12" t="s">
        <v>41</v>
      </c>
      <c r="O68" s="12" t="s">
        <v>42</v>
      </c>
    </row>
    <row r="69">
      <c r="A69" s="9" t="s">
        <v>184</v>
      </c>
      <c r="B69" s="10">
        <v>373.0</v>
      </c>
      <c r="C69" s="10">
        <v>17.0</v>
      </c>
      <c r="D69" s="10">
        <v>447.0</v>
      </c>
      <c r="E69" s="10">
        <v>26.0</v>
      </c>
      <c r="F69" s="10">
        <v>833.0</v>
      </c>
      <c r="G69" s="10">
        <v>73.0</v>
      </c>
      <c r="H69" s="10">
        <v>599.0</v>
      </c>
      <c r="I69" s="10">
        <v>40.0</v>
      </c>
      <c r="J69" s="11">
        <f t="shared" ref="J69:L69" si="68">(D69-$B69)/$B69</f>
        <v>0.1983914209</v>
      </c>
      <c r="K69" s="11">
        <f t="shared" si="68"/>
        <v>-0.9302949062</v>
      </c>
      <c r="L69" s="11">
        <f t="shared" si="68"/>
        <v>1.233243968</v>
      </c>
      <c r="M69" s="12" t="s">
        <v>40</v>
      </c>
      <c r="N69" s="12" t="s">
        <v>56</v>
      </c>
      <c r="O69" s="12" t="s">
        <v>61</v>
      </c>
    </row>
    <row r="70">
      <c r="A70" s="9" t="s">
        <v>186</v>
      </c>
      <c r="B70" s="10">
        <v>1532.0</v>
      </c>
      <c r="C70" s="10">
        <v>145.0</v>
      </c>
      <c r="D70" s="10">
        <v>1604.0</v>
      </c>
      <c r="E70" s="10">
        <v>172.0</v>
      </c>
      <c r="F70" s="10">
        <v>2021.0</v>
      </c>
      <c r="G70" s="10">
        <v>231.0</v>
      </c>
      <c r="H70" s="10">
        <v>1674.0</v>
      </c>
      <c r="I70" s="10">
        <v>165.0</v>
      </c>
      <c r="J70" s="11">
        <f t="shared" ref="J70:L70" si="69">(D70-$B70)/$B70</f>
        <v>0.04699738903</v>
      </c>
      <c r="K70" s="11">
        <f t="shared" si="69"/>
        <v>-0.8877284595</v>
      </c>
      <c r="L70" s="11">
        <f t="shared" si="69"/>
        <v>0.3191906005</v>
      </c>
      <c r="M70" s="12" t="s">
        <v>59</v>
      </c>
      <c r="N70" s="12" t="s">
        <v>70</v>
      </c>
      <c r="O70" s="12" t="s">
        <v>53</v>
      </c>
    </row>
    <row r="71">
      <c r="A71" s="9" t="s">
        <v>188</v>
      </c>
      <c r="B71" s="10">
        <v>322.0</v>
      </c>
      <c r="C71" s="10">
        <v>17.0</v>
      </c>
      <c r="D71" s="10">
        <v>427.0</v>
      </c>
      <c r="E71" s="10">
        <v>19.0</v>
      </c>
      <c r="F71" s="10">
        <v>208.0</v>
      </c>
      <c r="G71" s="10">
        <v>6.0</v>
      </c>
      <c r="H71" s="10">
        <v>227.0</v>
      </c>
      <c r="I71" s="10">
        <v>7.0</v>
      </c>
      <c r="J71" s="11">
        <f t="shared" ref="J71:L71" si="70">(D71-$B71)/$B71</f>
        <v>0.3260869565</v>
      </c>
      <c r="K71" s="11">
        <f t="shared" si="70"/>
        <v>-0.9409937888</v>
      </c>
      <c r="L71" s="11">
        <f t="shared" si="70"/>
        <v>-0.3540372671</v>
      </c>
      <c r="M71" s="12" t="s">
        <v>59</v>
      </c>
      <c r="N71" s="12" t="s">
        <v>109</v>
      </c>
      <c r="O71" s="12" t="s">
        <v>61</v>
      </c>
    </row>
    <row r="72">
      <c r="A72" s="9" t="s">
        <v>190</v>
      </c>
      <c r="B72" s="10">
        <v>1138.0</v>
      </c>
      <c r="C72" s="10">
        <v>47.0</v>
      </c>
      <c r="D72" s="10">
        <v>965.0</v>
      </c>
      <c r="E72" s="10">
        <v>79.0</v>
      </c>
      <c r="F72" s="10">
        <v>1112.0</v>
      </c>
      <c r="G72" s="10">
        <v>24.0</v>
      </c>
      <c r="H72" s="10">
        <v>1093.0</v>
      </c>
      <c r="I72" s="10">
        <v>25.0</v>
      </c>
      <c r="J72" s="11">
        <f t="shared" ref="J72:L72" si="71">(D72-$B72)/$B72</f>
        <v>-0.1520210896</v>
      </c>
      <c r="K72" s="11">
        <f t="shared" si="71"/>
        <v>-0.9305799649</v>
      </c>
      <c r="L72" s="11">
        <f t="shared" si="71"/>
        <v>-0.02284710018</v>
      </c>
      <c r="M72" s="12" t="s">
        <v>59</v>
      </c>
      <c r="N72" s="12" t="s">
        <v>60</v>
      </c>
      <c r="O72" s="12" t="s">
        <v>61</v>
      </c>
    </row>
    <row r="73">
      <c r="A73" s="9" t="s">
        <v>192</v>
      </c>
      <c r="B73" s="10">
        <v>158.0</v>
      </c>
      <c r="C73" s="10">
        <v>31.0</v>
      </c>
      <c r="D73" s="10">
        <v>775.0</v>
      </c>
      <c r="E73" s="10">
        <v>142.0</v>
      </c>
      <c r="F73" s="10">
        <v>958.0</v>
      </c>
      <c r="G73" s="10">
        <v>172.0</v>
      </c>
      <c r="H73" s="10">
        <v>957.0</v>
      </c>
      <c r="I73" s="10">
        <v>155.0</v>
      </c>
      <c r="J73" s="11">
        <f t="shared" ref="J73:L73" si="72">(D73-$B73)/$B73</f>
        <v>3.905063291</v>
      </c>
      <c r="K73" s="11">
        <f t="shared" si="72"/>
        <v>-0.1012658228</v>
      </c>
      <c r="L73" s="11">
        <f t="shared" si="72"/>
        <v>5.063291139</v>
      </c>
      <c r="M73" s="12" t="s">
        <v>59</v>
      </c>
      <c r="N73" s="12" t="s">
        <v>60</v>
      </c>
      <c r="O73" s="12" t="s">
        <v>42</v>
      </c>
    </row>
    <row r="74">
      <c r="A74" s="9" t="s">
        <v>194</v>
      </c>
      <c r="B74" s="10">
        <v>196.0</v>
      </c>
      <c r="C74" s="10">
        <v>18.0</v>
      </c>
      <c r="D74" s="10">
        <v>387.0</v>
      </c>
      <c r="E74" s="10">
        <v>35.0</v>
      </c>
      <c r="F74" s="10">
        <v>798.0</v>
      </c>
      <c r="G74" s="10">
        <v>92.0</v>
      </c>
      <c r="H74" s="10">
        <v>425.0</v>
      </c>
      <c r="I74" s="10">
        <v>37.0</v>
      </c>
      <c r="J74" s="11">
        <f t="shared" ref="J74:L74" si="73">(D74-$B74)/$B74</f>
        <v>0.9744897959</v>
      </c>
      <c r="K74" s="11">
        <f t="shared" si="73"/>
        <v>-0.8214285714</v>
      </c>
      <c r="L74" s="11">
        <f t="shared" si="73"/>
        <v>3.071428571</v>
      </c>
      <c r="M74" s="12"/>
      <c r="N74" s="12"/>
      <c r="O74" s="12"/>
    </row>
    <row r="75">
      <c r="A75" s="9" t="s">
        <v>196</v>
      </c>
      <c r="B75" s="10">
        <v>782.0</v>
      </c>
      <c r="C75" s="10">
        <v>22.0</v>
      </c>
      <c r="D75" s="10">
        <v>648.0</v>
      </c>
      <c r="E75" s="10">
        <v>33.0</v>
      </c>
      <c r="F75" s="10">
        <v>425.0</v>
      </c>
      <c r="G75" s="10">
        <v>21.0</v>
      </c>
      <c r="H75" s="10">
        <v>441.0</v>
      </c>
      <c r="I75" s="10">
        <v>22.0</v>
      </c>
      <c r="J75" s="11">
        <f t="shared" ref="J75:L75" si="74">(D75-$B75)/$B75</f>
        <v>-0.1713554987</v>
      </c>
      <c r="K75" s="11">
        <f t="shared" si="74"/>
        <v>-0.9578005115</v>
      </c>
      <c r="L75" s="11">
        <f t="shared" si="74"/>
        <v>-0.4565217391</v>
      </c>
      <c r="M75" s="12"/>
      <c r="N75" s="12"/>
      <c r="O75" s="12"/>
    </row>
    <row r="76">
      <c r="A76" s="9" t="s">
        <v>198</v>
      </c>
      <c r="B76" s="10">
        <v>2.0</v>
      </c>
      <c r="C76" s="10">
        <v>12.0</v>
      </c>
      <c r="D76" s="10">
        <v>5.0</v>
      </c>
      <c r="E76" s="10">
        <v>18.0</v>
      </c>
      <c r="F76" s="10">
        <v>2.0</v>
      </c>
      <c r="G76" s="10">
        <v>10.0</v>
      </c>
      <c r="H76" s="10">
        <v>2.0</v>
      </c>
      <c r="I76" s="10">
        <v>10.0</v>
      </c>
      <c r="J76" s="11">
        <f t="shared" ref="J76:L76" si="75">(D76-$B76)/$B76</f>
        <v>1.5</v>
      </c>
      <c r="K76" s="11">
        <f t="shared" si="75"/>
        <v>8</v>
      </c>
      <c r="L76" s="11">
        <f t="shared" si="75"/>
        <v>0</v>
      </c>
      <c r="M76" s="12"/>
      <c r="N76" s="12"/>
      <c r="O76" s="12"/>
    </row>
    <row r="77">
      <c r="A77" s="9" t="s">
        <v>200</v>
      </c>
      <c r="B77" s="10">
        <v>126.0</v>
      </c>
      <c r="C77" s="10">
        <v>9.0</v>
      </c>
      <c r="D77" s="10">
        <v>467.0</v>
      </c>
      <c r="E77" s="10">
        <v>26.0</v>
      </c>
      <c r="F77" s="10">
        <v>870.0</v>
      </c>
      <c r="G77" s="10">
        <v>62.0</v>
      </c>
      <c r="H77" s="10">
        <v>596.0</v>
      </c>
      <c r="I77" s="10">
        <v>34.0</v>
      </c>
      <c r="J77" s="11">
        <f t="shared" ref="J77:L77" si="76">(D77-$B77)/$B77</f>
        <v>2.706349206</v>
      </c>
      <c r="K77" s="11">
        <f t="shared" si="76"/>
        <v>-0.7936507937</v>
      </c>
      <c r="L77" s="11">
        <f t="shared" si="76"/>
        <v>5.904761905</v>
      </c>
      <c r="M77" s="12" t="s">
        <v>59</v>
      </c>
      <c r="N77" s="12" t="s">
        <v>60</v>
      </c>
      <c r="O77" s="12" t="s">
        <v>42</v>
      </c>
    </row>
    <row r="78">
      <c r="A78" s="9" t="s">
        <v>202</v>
      </c>
      <c r="B78" s="10">
        <v>806.0</v>
      </c>
      <c r="C78" s="10">
        <v>77.0</v>
      </c>
      <c r="D78" s="10">
        <v>680.0</v>
      </c>
      <c r="E78" s="10">
        <v>75.0</v>
      </c>
      <c r="F78" s="10">
        <v>381.0</v>
      </c>
      <c r="G78" s="10">
        <v>36.0</v>
      </c>
      <c r="H78" s="10">
        <v>395.0</v>
      </c>
      <c r="I78" s="10">
        <v>36.0</v>
      </c>
      <c r="J78" s="11">
        <f t="shared" ref="J78:L78" si="77">(D78-$B78)/$B78</f>
        <v>-0.1563275434</v>
      </c>
      <c r="K78" s="11">
        <f t="shared" si="77"/>
        <v>-0.9069478908</v>
      </c>
      <c r="L78" s="11">
        <f t="shared" si="77"/>
        <v>-0.5272952854</v>
      </c>
      <c r="M78" s="12" t="s">
        <v>73</v>
      </c>
      <c r="N78" s="12" t="s">
        <v>60</v>
      </c>
      <c r="O78" s="12" t="s">
        <v>61</v>
      </c>
    </row>
    <row r="79">
      <c r="A79" s="9" t="s">
        <v>204</v>
      </c>
      <c r="B79" s="10">
        <v>69.0</v>
      </c>
      <c r="C79" s="10">
        <v>29.0</v>
      </c>
      <c r="D79" s="10">
        <v>655.0</v>
      </c>
      <c r="E79" s="10">
        <v>117.0</v>
      </c>
      <c r="F79" s="10">
        <v>863.0</v>
      </c>
      <c r="G79" s="10">
        <v>190.0</v>
      </c>
      <c r="H79" s="10">
        <v>934.0</v>
      </c>
      <c r="I79" s="10">
        <v>184.0</v>
      </c>
      <c r="J79" s="11">
        <f t="shared" ref="J79:L79" si="78">(D79-$B79)/$B79</f>
        <v>8.492753623</v>
      </c>
      <c r="K79" s="11">
        <f t="shared" si="78"/>
        <v>0.6956521739</v>
      </c>
      <c r="L79" s="11">
        <f t="shared" si="78"/>
        <v>11.50724638</v>
      </c>
      <c r="M79" s="12" t="s">
        <v>40</v>
      </c>
      <c r="N79" s="12" t="s">
        <v>60</v>
      </c>
      <c r="O79" s="12" t="s">
        <v>53</v>
      </c>
    </row>
    <row r="80">
      <c r="A80" s="9" t="s">
        <v>206</v>
      </c>
      <c r="B80" s="10">
        <v>515.0</v>
      </c>
      <c r="C80" s="10">
        <v>17.0</v>
      </c>
      <c r="D80" s="10">
        <v>428.0</v>
      </c>
      <c r="E80" s="10">
        <v>25.0</v>
      </c>
      <c r="F80" s="10">
        <v>81.0</v>
      </c>
      <c r="G80" s="10">
        <v>6.0</v>
      </c>
      <c r="H80" s="10">
        <v>94.0</v>
      </c>
      <c r="I80" s="10">
        <v>7.0</v>
      </c>
      <c r="J80" s="11">
        <f t="shared" ref="J80:L80" si="79">(D80-$B80)/$B80</f>
        <v>-0.1689320388</v>
      </c>
      <c r="K80" s="11">
        <f t="shared" si="79"/>
        <v>-0.9514563107</v>
      </c>
      <c r="L80" s="11">
        <f t="shared" si="79"/>
        <v>-0.8427184466</v>
      </c>
      <c r="M80" s="12" t="s">
        <v>59</v>
      </c>
      <c r="N80" s="12" t="s">
        <v>60</v>
      </c>
      <c r="O80" s="12" t="s">
        <v>114</v>
      </c>
    </row>
    <row r="81">
      <c r="A81" s="9" t="s">
        <v>208</v>
      </c>
      <c r="B81" s="10">
        <v>553.0</v>
      </c>
      <c r="C81" s="10">
        <v>12509.0</v>
      </c>
      <c r="D81" s="10">
        <v>942.0</v>
      </c>
      <c r="E81" s="10">
        <v>14341.0</v>
      </c>
      <c r="F81" s="10">
        <v>1361.0</v>
      </c>
      <c r="G81" s="10">
        <v>16688.0</v>
      </c>
      <c r="H81" s="10">
        <v>1147.0</v>
      </c>
      <c r="I81" s="10">
        <v>14178.0</v>
      </c>
      <c r="J81" s="11">
        <f t="shared" ref="J81:L81" si="80">(D81-$B81)/$B81</f>
        <v>0.7034358047</v>
      </c>
      <c r="K81" s="11">
        <f t="shared" si="80"/>
        <v>24.93309222</v>
      </c>
      <c r="L81" s="11">
        <f t="shared" si="80"/>
        <v>1.461121157</v>
      </c>
      <c r="M81" s="12"/>
      <c r="N81" s="12"/>
      <c r="O81" s="12"/>
    </row>
    <row r="82">
      <c r="A82" s="9" t="s">
        <v>210</v>
      </c>
      <c r="B82" s="10">
        <v>115.0</v>
      </c>
      <c r="C82" s="10">
        <v>15.0</v>
      </c>
      <c r="D82" s="10">
        <v>232.0</v>
      </c>
      <c r="E82" s="10">
        <v>21.0</v>
      </c>
      <c r="F82" s="10">
        <v>187.0</v>
      </c>
      <c r="G82" s="10">
        <v>18.0</v>
      </c>
      <c r="H82" s="10">
        <v>128.0</v>
      </c>
      <c r="I82" s="10">
        <v>10.0</v>
      </c>
      <c r="J82" s="11">
        <f t="shared" ref="J82:L82" si="81">(D82-$B82)/$B82</f>
        <v>1.017391304</v>
      </c>
      <c r="K82" s="11">
        <f t="shared" si="81"/>
        <v>-0.8173913043</v>
      </c>
      <c r="L82" s="11">
        <f t="shared" si="81"/>
        <v>0.6260869565</v>
      </c>
      <c r="M82" s="12"/>
      <c r="N82" s="12"/>
      <c r="O82" s="12"/>
    </row>
    <row r="83">
      <c r="A83" s="9" t="s">
        <v>212</v>
      </c>
      <c r="B83" s="10">
        <v>236.0</v>
      </c>
      <c r="C83" s="10">
        <v>35.0</v>
      </c>
      <c r="D83" s="10">
        <v>395.0</v>
      </c>
      <c r="E83" s="10">
        <v>59.0</v>
      </c>
      <c r="F83" s="10">
        <v>792.0</v>
      </c>
      <c r="G83" s="10">
        <v>211.0</v>
      </c>
      <c r="H83" s="10">
        <v>588.0</v>
      </c>
      <c r="I83" s="10">
        <v>96.0</v>
      </c>
      <c r="J83" s="11">
        <f t="shared" ref="J83:L83" si="82">(D83-$B83)/$B83</f>
        <v>0.6737288136</v>
      </c>
      <c r="K83" s="11">
        <f t="shared" si="82"/>
        <v>-0.75</v>
      </c>
      <c r="L83" s="11">
        <f t="shared" si="82"/>
        <v>2.355932203</v>
      </c>
      <c r="M83" s="12" t="s">
        <v>59</v>
      </c>
      <c r="N83" s="12" t="s">
        <v>60</v>
      </c>
      <c r="O83" s="12" t="s">
        <v>61</v>
      </c>
    </row>
    <row r="84">
      <c r="A84" s="9" t="s">
        <v>214</v>
      </c>
      <c r="B84" s="10">
        <v>500.0</v>
      </c>
      <c r="C84" s="10">
        <v>30.0</v>
      </c>
      <c r="D84" s="10">
        <v>606.0</v>
      </c>
      <c r="E84" s="10">
        <v>32.0</v>
      </c>
      <c r="F84" s="10">
        <v>803.0</v>
      </c>
      <c r="G84" s="10">
        <v>82.0</v>
      </c>
      <c r="H84" s="10">
        <v>669.0</v>
      </c>
      <c r="I84" s="10">
        <v>47.0</v>
      </c>
      <c r="J84" s="11">
        <f t="shared" ref="J84:L84" si="83">(D84-$B84)/$B84</f>
        <v>0.212</v>
      </c>
      <c r="K84" s="11">
        <f t="shared" si="83"/>
        <v>-0.936</v>
      </c>
      <c r="L84" s="11">
        <f t="shared" si="83"/>
        <v>0.606</v>
      </c>
      <c r="M84" s="12" t="s">
        <v>59</v>
      </c>
      <c r="N84" s="12" t="s">
        <v>109</v>
      </c>
      <c r="O84" s="12" t="s">
        <v>114</v>
      </c>
    </row>
    <row r="85">
      <c r="A85" s="9" t="s">
        <v>216</v>
      </c>
      <c r="B85" s="10">
        <v>316.0</v>
      </c>
      <c r="C85" s="10">
        <v>22.0</v>
      </c>
      <c r="D85" s="10">
        <v>392.0</v>
      </c>
      <c r="E85" s="10">
        <v>29.0</v>
      </c>
      <c r="F85" s="10">
        <v>466.0</v>
      </c>
      <c r="G85" s="10">
        <v>42.0</v>
      </c>
      <c r="H85" s="10">
        <v>514.0</v>
      </c>
      <c r="I85" s="10">
        <v>42.0</v>
      </c>
      <c r="J85" s="11">
        <f t="shared" ref="J85:L85" si="84">(D85-$B85)/$B85</f>
        <v>0.2405063291</v>
      </c>
      <c r="K85" s="11">
        <f t="shared" si="84"/>
        <v>-0.9082278481</v>
      </c>
      <c r="L85" s="11">
        <f t="shared" si="84"/>
        <v>0.4746835443</v>
      </c>
      <c r="M85" s="12"/>
      <c r="N85" s="12"/>
      <c r="O85" s="12"/>
    </row>
    <row r="86">
      <c r="A86" s="9" t="s">
        <v>218</v>
      </c>
      <c r="B86" s="10">
        <v>402.0</v>
      </c>
      <c r="C86" s="10">
        <v>24.0</v>
      </c>
      <c r="D86" s="10">
        <v>334.0</v>
      </c>
      <c r="E86" s="10">
        <v>24.0</v>
      </c>
      <c r="F86" s="10">
        <v>414.0</v>
      </c>
      <c r="G86" s="10">
        <v>40.0</v>
      </c>
      <c r="H86" s="10">
        <v>368.0</v>
      </c>
      <c r="I86" s="10">
        <v>31.0</v>
      </c>
      <c r="J86" s="11">
        <f t="shared" ref="J86:L86" si="85">(D86-$B86)/$B86</f>
        <v>-0.1691542289</v>
      </c>
      <c r="K86" s="11">
        <f t="shared" si="85"/>
        <v>-0.9402985075</v>
      </c>
      <c r="L86" s="11">
        <f t="shared" si="85"/>
        <v>0.02985074627</v>
      </c>
      <c r="M86" s="12"/>
      <c r="N86" s="12"/>
      <c r="O86" s="12"/>
    </row>
    <row r="87">
      <c r="A87" s="9" t="s">
        <v>220</v>
      </c>
      <c r="B87" s="10">
        <v>525.0</v>
      </c>
      <c r="C87" s="10">
        <v>48.0</v>
      </c>
      <c r="D87" s="10">
        <v>552.0</v>
      </c>
      <c r="E87" s="10">
        <v>55.0</v>
      </c>
      <c r="F87" s="10">
        <v>949.0</v>
      </c>
      <c r="G87" s="10">
        <v>143.0</v>
      </c>
      <c r="H87" s="10">
        <v>724.0</v>
      </c>
      <c r="I87" s="10">
        <v>87.0</v>
      </c>
      <c r="J87" s="11">
        <f t="shared" ref="J87:L87" si="86">(D87-$B87)/$B87</f>
        <v>0.05142857143</v>
      </c>
      <c r="K87" s="11">
        <f t="shared" si="86"/>
        <v>-0.8952380952</v>
      </c>
      <c r="L87" s="11">
        <f t="shared" si="86"/>
        <v>0.8076190476</v>
      </c>
      <c r="M87" s="12" t="s">
        <v>59</v>
      </c>
      <c r="N87" s="12" t="s">
        <v>56</v>
      </c>
      <c r="O87" s="12" t="s">
        <v>114</v>
      </c>
    </row>
    <row r="88">
      <c r="A88" s="9" t="s">
        <v>222</v>
      </c>
      <c r="B88" s="10">
        <v>55.0</v>
      </c>
      <c r="C88" s="10">
        <v>13.0</v>
      </c>
      <c r="D88" s="10">
        <v>154.0</v>
      </c>
      <c r="E88" s="10">
        <v>32.0</v>
      </c>
      <c r="F88" s="10">
        <v>438.0</v>
      </c>
      <c r="G88" s="10">
        <v>118.0</v>
      </c>
      <c r="H88" s="10">
        <v>308.0</v>
      </c>
      <c r="I88" s="10">
        <v>63.0</v>
      </c>
      <c r="J88" s="11">
        <f t="shared" ref="J88:L88" si="87">(D88-$B88)/$B88</f>
        <v>1.8</v>
      </c>
      <c r="K88" s="11">
        <f t="shared" si="87"/>
        <v>-0.4181818182</v>
      </c>
      <c r="L88" s="11">
        <f t="shared" si="87"/>
        <v>6.963636364</v>
      </c>
      <c r="M88" s="12" t="s">
        <v>40</v>
      </c>
      <c r="N88" s="12" t="s">
        <v>56</v>
      </c>
      <c r="O88" s="12" t="s">
        <v>42</v>
      </c>
    </row>
    <row r="89">
      <c r="A89" s="9" t="s">
        <v>224</v>
      </c>
      <c r="B89" s="10">
        <v>151.0</v>
      </c>
      <c r="C89" s="10">
        <v>9.0</v>
      </c>
      <c r="D89" s="10">
        <v>251.0</v>
      </c>
      <c r="E89" s="10">
        <v>14.0</v>
      </c>
      <c r="F89" s="10">
        <v>368.0</v>
      </c>
      <c r="G89" s="10">
        <v>32.0</v>
      </c>
      <c r="H89" s="10">
        <v>291.0</v>
      </c>
      <c r="I89" s="10">
        <v>20.0</v>
      </c>
      <c r="J89" s="11">
        <f t="shared" ref="J89:L89" si="88">(D89-$B89)/$B89</f>
        <v>0.6622516556</v>
      </c>
      <c r="K89" s="11">
        <f t="shared" si="88"/>
        <v>-0.9072847682</v>
      </c>
      <c r="L89" s="11">
        <f t="shared" si="88"/>
        <v>1.437086093</v>
      </c>
      <c r="M89" s="12"/>
      <c r="N89" s="12"/>
      <c r="O89" s="12"/>
    </row>
    <row r="90">
      <c r="A90" s="9" t="s">
        <v>226</v>
      </c>
      <c r="B90" s="10">
        <v>346.0</v>
      </c>
      <c r="C90" s="10">
        <v>57.0</v>
      </c>
      <c r="D90" s="10">
        <v>531.0</v>
      </c>
      <c r="E90" s="10">
        <v>73.0</v>
      </c>
      <c r="F90" s="10">
        <v>959.0</v>
      </c>
      <c r="G90" s="10">
        <v>175.0</v>
      </c>
      <c r="H90" s="10">
        <v>732.0</v>
      </c>
      <c r="I90" s="10">
        <v>107.0</v>
      </c>
      <c r="J90" s="11">
        <f t="shared" ref="J90:L90" si="89">(D90-$B90)/$B90</f>
        <v>0.5346820809</v>
      </c>
      <c r="K90" s="11">
        <f t="shared" si="89"/>
        <v>-0.789017341</v>
      </c>
      <c r="L90" s="11">
        <f t="shared" si="89"/>
        <v>1.771676301</v>
      </c>
      <c r="M90" s="12" t="s">
        <v>59</v>
      </c>
      <c r="N90" s="12" t="s">
        <v>60</v>
      </c>
      <c r="O90" s="12" t="s">
        <v>61</v>
      </c>
    </row>
    <row r="91">
      <c r="A91" s="9" t="s">
        <v>228</v>
      </c>
      <c r="B91" s="10">
        <v>265.0</v>
      </c>
      <c r="C91" s="10">
        <v>14.0</v>
      </c>
      <c r="D91" s="10">
        <v>247.0</v>
      </c>
      <c r="E91" s="10">
        <v>12.0</v>
      </c>
      <c r="F91" s="10">
        <v>166.0</v>
      </c>
      <c r="G91" s="10">
        <v>5.0</v>
      </c>
      <c r="H91" s="10">
        <v>176.0</v>
      </c>
      <c r="I91" s="10">
        <v>5.0</v>
      </c>
      <c r="J91" s="11">
        <f t="shared" ref="J91:L91" si="90">(D91-$B91)/$B91</f>
        <v>-0.0679245283</v>
      </c>
      <c r="K91" s="11">
        <f t="shared" si="90"/>
        <v>-0.9547169811</v>
      </c>
      <c r="L91" s="11">
        <f t="shared" si="90"/>
        <v>-0.3735849057</v>
      </c>
      <c r="M91" s="12"/>
      <c r="N91" s="12"/>
      <c r="O91" s="12"/>
    </row>
    <row r="92">
      <c r="A92" s="9" t="s">
        <v>230</v>
      </c>
      <c r="B92" s="10">
        <v>64.0</v>
      </c>
      <c r="C92" s="10">
        <v>14.0</v>
      </c>
      <c r="D92" s="10">
        <v>89.0</v>
      </c>
      <c r="E92" s="10">
        <v>18.0</v>
      </c>
      <c r="F92" s="10">
        <v>64.0</v>
      </c>
      <c r="G92" s="10">
        <v>10.0</v>
      </c>
      <c r="H92" s="10">
        <v>69.0</v>
      </c>
      <c r="I92" s="10">
        <v>10.0</v>
      </c>
      <c r="J92" s="11">
        <f t="shared" ref="J92:L92" si="91">(D92-$B92)/$B92</f>
        <v>0.390625</v>
      </c>
      <c r="K92" s="11">
        <f t="shared" si="91"/>
        <v>-0.71875</v>
      </c>
      <c r="L92" s="11">
        <f t="shared" si="91"/>
        <v>0</v>
      </c>
      <c r="M92" s="12"/>
      <c r="N92" s="12"/>
      <c r="O92" s="12"/>
    </row>
    <row r="93">
      <c r="A93" s="9" t="s">
        <v>232</v>
      </c>
      <c r="B93" s="10">
        <v>648.0</v>
      </c>
      <c r="C93" s="10">
        <v>30.0</v>
      </c>
      <c r="D93" s="10">
        <v>736.0</v>
      </c>
      <c r="E93" s="10">
        <v>103.0</v>
      </c>
      <c r="F93" s="10">
        <v>344.0</v>
      </c>
      <c r="G93" s="10">
        <v>63.0</v>
      </c>
      <c r="H93" s="10">
        <v>360.0</v>
      </c>
      <c r="I93" s="10">
        <v>64.0</v>
      </c>
      <c r="J93" s="11">
        <f t="shared" ref="J93:L93" si="92">(D93-$B93)/$B93</f>
        <v>0.1358024691</v>
      </c>
      <c r="K93" s="11">
        <f t="shared" si="92"/>
        <v>-0.8410493827</v>
      </c>
      <c r="L93" s="11">
        <f t="shared" si="92"/>
        <v>-0.4691358025</v>
      </c>
      <c r="M93" s="12"/>
      <c r="N93" s="12"/>
      <c r="O93" s="12"/>
    </row>
    <row r="94">
      <c r="A94" s="9" t="s">
        <v>234</v>
      </c>
      <c r="B94" s="10">
        <v>82.0</v>
      </c>
      <c r="C94" s="10">
        <v>66.0</v>
      </c>
      <c r="D94" s="10">
        <v>260.0</v>
      </c>
      <c r="E94" s="10">
        <v>134.0</v>
      </c>
      <c r="F94" s="10">
        <v>406.0</v>
      </c>
      <c r="G94" s="10">
        <v>123.0</v>
      </c>
      <c r="H94" s="10">
        <v>170.0</v>
      </c>
      <c r="I94" s="10">
        <v>80.0</v>
      </c>
      <c r="J94" s="11">
        <f t="shared" ref="J94:L94" si="93">(D94-$B94)/$B94</f>
        <v>2.170731707</v>
      </c>
      <c r="K94" s="11">
        <f t="shared" si="93"/>
        <v>0.6341463415</v>
      </c>
      <c r="L94" s="11">
        <f t="shared" si="93"/>
        <v>3.951219512</v>
      </c>
      <c r="M94" s="12" t="s">
        <v>59</v>
      </c>
      <c r="N94" s="12" t="s">
        <v>70</v>
      </c>
      <c r="O94" s="12" t="s">
        <v>61</v>
      </c>
    </row>
    <row r="95">
      <c r="A95" s="9" t="s">
        <v>236</v>
      </c>
      <c r="B95" s="10">
        <v>242.0</v>
      </c>
      <c r="C95" s="10">
        <v>17.0</v>
      </c>
      <c r="D95" s="10">
        <v>728.0</v>
      </c>
      <c r="E95" s="10">
        <v>43.0</v>
      </c>
      <c r="F95" s="10">
        <v>1280.0</v>
      </c>
      <c r="G95" s="10">
        <v>106.0</v>
      </c>
      <c r="H95" s="10">
        <v>918.0</v>
      </c>
      <c r="I95" s="10">
        <v>62.0</v>
      </c>
      <c r="J95" s="11">
        <f t="shared" ref="J95:L95" si="94">(D95-$B95)/$B95</f>
        <v>2.008264463</v>
      </c>
      <c r="K95" s="11">
        <f t="shared" si="94"/>
        <v>-0.8223140496</v>
      </c>
      <c r="L95" s="11">
        <f t="shared" si="94"/>
        <v>4.289256198</v>
      </c>
      <c r="M95" s="12" t="s">
        <v>59</v>
      </c>
      <c r="N95" s="12" t="s">
        <v>60</v>
      </c>
      <c r="O95" s="12" t="s">
        <v>42</v>
      </c>
    </row>
    <row r="96">
      <c r="A96" s="9" t="s">
        <v>238</v>
      </c>
      <c r="B96" s="10">
        <v>397.0</v>
      </c>
      <c r="C96" s="10">
        <v>50.0</v>
      </c>
      <c r="D96" s="10">
        <v>977.0</v>
      </c>
      <c r="E96" s="10">
        <v>93.0</v>
      </c>
      <c r="F96" s="10">
        <v>2739.0</v>
      </c>
      <c r="G96" s="10">
        <v>255.0</v>
      </c>
      <c r="H96" s="10">
        <v>1759.0</v>
      </c>
      <c r="I96" s="10">
        <v>126.0</v>
      </c>
      <c r="J96" s="11">
        <f t="shared" ref="J96:L96" si="95">(D96-$B96)/$B96</f>
        <v>1.460957179</v>
      </c>
      <c r="K96" s="11">
        <f t="shared" si="95"/>
        <v>-0.765743073</v>
      </c>
      <c r="L96" s="11">
        <f t="shared" si="95"/>
        <v>5.899244332</v>
      </c>
      <c r="M96" s="12" t="s">
        <v>59</v>
      </c>
      <c r="N96" s="12" t="s">
        <v>60</v>
      </c>
      <c r="O96" s="12" t="s">
        <v>53</v>
      </c>
    </row>
    <row r="97">
      <c r="A97" s="9" t="s">
        <v>240</v>
      </c>
      <c r="B97" s="10">
        <v>59.0</v>
      </c>
      <c r="C97" s="10">
        <v>75.0</v>
      </c>
      <c r="D97" s="10">
        <v>1770.0</v>
      </c>
      <c r="E97" s="10">
        <v>245.0</v>
      </c>
      <c r="F97" s="10">
        <v>4224.0</v>
      </c>
      <c r="G97" s="10">
        <v>2921.0</v>
      </c>
      <c r="H97" s="10">
        <v>3581.0</v>
      </c>
      <c r="I97" s="10">
        <v>2374.0</v>
      </c>
      <c r="J97" s="11">
        <f t="shared" ref="J97:L97" si="96">(D97-$B97)/$B97</f>
        <v>29</v>
      </c>
      <c r="K97" s="11">
        <f t="shared" si="96"/>
        <v>3.152542373</v>
      </c>
      <c r="L97" s="11">
        <f t="shared" si="96"/>
        <v>70.59322034</v>
      </c>
      <c r="M97" s="12"/>
      <c r="N97" s="12"/>
      <c r="O97" s="12"/>
    </row>
    <row r="98">
      <c r="A98" s="9" t="s">
        <v>242</v>
      </c>
      <c r="B98" s="10">
        <v>360.0</v>
      </c>
      <c r="C98" s="10">
        <v>23.0</v>
      </c>
      <c r="D98" s="10">
        <v>435.0</v>
      </c>
      <c r="E98" s="10">
        <v>21.0</v>
      </c>
      <c r="F98" s="10">
        <v>406.0</v>
      </c>
      <c r="G98" s="10">
        <v>23.0</v>
      </c>
      <c r="H98" s="10">
        <v>369.0</v>
      </c>
      <c r="I98" s="10">
        <v>20.0</v>
      </c>
      <c r="J98" s="11">
        <f t="shared" ref="J98:L98" si="97">(D98-$B98)/$B98</f>
        <v>0.2083333333</v>
      </c>
      <c r="K98" s="11">
        <f t="shared" si="97"/>
        <v>-0.9416666667</v>
      </c>
      <c r="L98" s="11">
        <f t="shared" si="97"/>
        <v>0.1277777778</v>
      </c>
      <c r="M98" s="12"/>
      <c r="N98" s="12"/>
      <c r="O98" s="12"/>
    </row>
    <row r="99">
      <c r="A99" s="9" t="s">
        <v>244</v>
      </c>
      <c r="B99" s="10">
        <v>86.0</v>
      </c>
      <c r="C99" s="10">
        <v>578.0</v>
      </c>
      <c r="D99" s="10">
        <v>87.0</v>
      </c>
      <c r="E99" s="10">
        <v>986.0</v>
      </c>
      <c r="F99" s="10">
        <v>145.0</v>
      </c>
      <c r="G99" s="10">
        <v>953.0</v>
      </c>
      <c r="H99" s="10">
        <v>77.0</v>
      </c>
      <c r="I99" s="10">
        <v>752.0</v>
      </c>
      <c r="J99" s="11">
        <f t="shared" ref="J99:L99" si="98">(D99-$B99)/$B99</f>
        <v>0.01162790698</v>
      </c>
      <c r="K99" s="11">
        <f t="shared" si="98"/>
        <v>10.46511628</v>
      </c>
      <c r="L99" s="11">
        <f t="shared" si="98"/>
        <v>0.6860465116</v>
      </c>
      <c r="M99" s="12" t="s">
        <v>40</v>
      </c>
      <c r="N99" s="12" t="s">
        <v>41</v>
      </c>
      <c r="O99" s="12" t="s">
        <v>42</v>
      </c>
    </row>
    <row r="100">
      <c r="A100" s="9" t="s">
        <v>246</v>
      </c>
      <c r="B100" s="10">
        <v>35.0</v>
      </c>
      <c r="C100" s="10">
        <v>45.0</v>
      </c>
      <c r="D100" s="10">
        <v>63.0</v>
      </c>
      <c r="E100" s="10">
        <v>690.0</v>
      </c>
      <c r="F100" s="10">
        <v>77.0</v>
      </c>
      <c r="G100" s="10">
        <v>612.0</v>
      </c>
      <c r="H100" s="10">
        <v>58.0</v>
      </c>
      <c r="I100" s="10">
        <v>466.0</v>
      </c>
      <c r="J100" s="11">
        <f t="shared" ref="J100:L100" si="99">(D100-$B100)/$B100</f>
        <v>0.8</v>
      </c>
      <c r="K100" s="11">
        <f t="shared" si="99"/>
        <v>18.71428571</v>
      </c>
      <c r="L100" s="11">
        <f t="shared" si="99"/>
        <v>1.2</v>
      </c>
      <c r="M100" s="12" t="s">
        <v>40</v>
      </c>
      <c r="N100" s="12" t="s">
        <v>41</v>
      </c>
      <c r="O100" s="12" t="s">
        <v>42</v>
      </c>
    </row>
    <row r="101">
      <c r="A101" s="9" t="s">
        <v>248</v>
      </c>
      <c r="B101" s="10">
        <v>827.0</v>
      </c>
      <c r="C101" s="10">
        <v>45.0</v>
      </c>
      <c r="D101" s="10">
        <v>662.0</v>
      </c>
      <c r="E101" s="10">
        <v>47.0</v>
      </c>
      <c r="F101" s="10">
        <v>506.0</v>
      </c>
      <c r="G101" s="10">
        <v>15.0</v>
      </c>
      <c r="H101" s="10">
        <v>574.0</v>
      </c>
      <c r="I101" s="10">
        <v>17.0</v>
      </c>
      <c r="J101" s="11">
        <f t="shared" ref="J101:L101" si="100">(D101-$B101)/$B101</f>
        <v>-0.1995163241</v>
      </c>
      <c r="K101" s="11">
        <f t="shared" si="100"/>
        <v>-0.9431680774</v>
      </c>
      <c r="L101" s="11">
        <f t="shared" si="100"/>
        <v>-0.3881499395</v>
      </c>
      <c r="M101" s="12"/>
      <c r="N101" s="12"/>
      <c r="O101" s="12"/>
    </row>
    <row r="102">
      <c r="A102" s="9" t="s">
        <v>250</v>
      </c>
      <c r="B102" s="10">
        <v>240.0</v>
      </c>
      <c r="C102" s="10">
        <v>10.0</v>
      </c>
      <c r="D102" s="10">
        <v>245.0</v>
      </c>
      <c r="E102" s="10">
        <v>17.0</v>
      </c>
      <c r="F102" s="10">
        <v>402.0</v>
      </c>
      <c r="G102" s="10">
        <v>40.0</v>
      </c>
      <c r="H102" s="10">
        <v>320.0</v>
      </c>
      <c r="I102" s="10">
        <v>24.0</v>
      </c>
      <c r="J102" s="11">
        <f t="shared" ref="J102:L102" si="101">(D102-$B102)/$B102</f>
        <v>0.02083333333</v>
      </c>
      <c r="K102" s="11">
        <f t="shared" si="101"/>
        <v>-0.9291666667</v>
      </c>
      <c r="L102" s="11">
        <f t="shared" si="101"/>
        <v>0.675</v>
      </c>
      <c r="M102" s="12" t="s">
        <v>59</v>
      </c>
      <c r="N102" s="12" t="s">
        <v>56</v>
      </c>
      <c r="O102" s="12" t="s">
        <v>61</v>
      </c>
    </row>
    <row r="103">
      <c r="A103" s="9" t="s">
        <v>252</v>
      </c>
      <c r="B103" s="10">
        <v>143.0</v>
      </c>
      <c r="C103" s="10">
        <v>26.0</v>
      </c>
      <c r="D103" s="10">
        <v>862.0</v>
      </c>
      <c r="E103" s="10">
        <v>98.0</v>
      </c>
      <c r="F103" s="10">
        <v>871.0</v>
      </c>
      <c r="G103" s="10">
        <v>138.0</v>
      </c>
      <c r="H103" s="10">
        <v>949.0</v>
      </c>
      <c r="I103" s="10">
        <v>107.0</v>
      </c>
      <c r="J103" s="11">
        <f t="shared" ref="J103:L103" si="102">(D103-$B103)/$B103</f>
        <v>5.027972028</v>
      </c>
      <c r="K103" s="11">
        <f t="shared" si="102"/>
        <v>-0.3146853147</v>
      </c>
      <c r="L103" s="11">
        <f t="shared" si="102"/>
        <v>5.090909091</v>
      </c>
      <c r="M103" s="12" t="s">
        <v>40</v>
      </c>
      <c r="N103" s="12" t="s">
        <v>41</v>
      </c>
      <c r="O103" s="12" t="s">
        <v>42</v>
      </c>
    </row>
    <row r="104">
      <c r="A104" s="9" t="s">
        <v>254</v>
      </c>
      <c r="B104" s="10">
        <v>455.0</v>
      </c>
      <c r="C104" s="10">
        <v>41.0</v>
      </c>
      <c r="D104" s="10">
        <v>486.0</v>
      </c>
      <c r="E104" s="10">
        <v>43.0</v>
      </c>
      <c r="F104" s="10">
        <v>553.0</v>
      </c>
      <c r="G104" s="10">
        <v>35.0</v>
      </c>
      <c r="H104" s="10">
        <v>472.0</v>
      </c>
      <c r="I104" s="10">
        <v>28.0</v>
      </c>
      <c r="J104" s="11">
        <f t="shared" ref="J104:L104" si="103">(D104-$B104)/$B104</f>
        <v>0.06813186813</v>
      </c>
      <c r="K104" s="11">
        <f t="shared" si="103"/>
        <v>-0.9054945055</v>
      </c>
      <c r="L104" s="11">
        <f t="shared" si="103"/>
        <v>0.2153846154</v>
      </c>
      <c r="M104" s="12"/>
      <c r="N104" s="12"/>
      <c r="O104" s="12"/>
    </row>
    <row r="105">
      <c r="A105" s="9" t="s">
        <v>256</v>
      </c>
      <c r="B105" s="10">
        <v>268.0</v>
      </c>
      <c r="C105" s="10">
        <v>124.0</v>
      </c>
      <c r="D105" s="10">
        <v>759.0</v>
      </c>
      <c r="E105" s="10">
        <v>297.0</v>
      </c>
      <c r="F105" s="10">
        <v>1174.0</v>
      </c>
      <c r="G105" s="10">
        <v>511.0</v>
      </c>
      <c r="H105" s="10">
        <v>1096.0</v>
      </c>
      <c r="I105" s="10">
        <v>465.0</v>
      </c>
      <c r="J105" s="11">
        <f t="shared" ref="J105:L105" si="104">(D105-$B105)/$B105</f>
        <v>1.832089552</v>
      </c>
      <c r="K105" s="11">
        <f t="shared" si="104"/>
        <v>0.1082089552</v>
      </c>
      <c r="L105" s="11">
        <f t="shared" si="104"/>
        <v>3.380597015</v>
      </c>
      <c r="M105" s="12" t="s">
        <v>40</v>
      </c>
      <c r="N105" s="12" t="s">
        <v>56</v>
      </c>
      <c r="O105" s="12" t="s">
        <v>53</v>
      </c>
    </row>
    <row r="106">
      <c r="A106" s="9" t="s">
        <v>258</v>
      </c>
      <c r="B106" s="10">
        <v>756.0</v>
      </c>
      <c r="C106" s="10">
        <v>517.0</v>
      </c>
      <c r="D106" s="10">
        <v>660.0</v>
      </c>
      <c r="E106" s="10">
        <v>49.0</v>
      </c>
      <c r="F106" s="10">
        <v>547.0</v>
      </c>
      <c r="G106" s="10">
        <v>43.0</v>
      </c>
      <c r="H106" s="10">
        <v>571.0</v>
      </c>
      <c r="I106" s="10">
        <v>45.0</v>
      </c>
      <c r="J106" s="11">
        <f t="shared" ref="J106:L106" si="105">(D106-$B106)/$B106</f>
        <v>-0.126984127</v>
      </c>
      <c r="K106" s="11">
        <f t="shared" si="105"/>
        <v>-0.9351851852</v>
      </c>
      <c r="L106" s="11">
        <f t="shared" si="105"/>
        <v>-0.2764550265</v>
      </c>
      <c r="M106" s="12" t="s">
        <v>73</v>
      </c>
      <c r="N106" s="12" t="s">
        <v>70</v>
      </c>
      <c r="O106" s="12" t="s">
        <v>61</v>
      </c>
    </row>
    <row r="107">
      <c r="A107" s="9" t="s">
        <v>260</v>
      </c>
      <c r="B107" s="10">
        <v>148.0</v>
      </c>
      <c r="C107" s="10">
        <v>18.0</v>
      </c>
      <c r="D107" s="10">
        <v>125.0</v>
      </c>
      <c r="E107" s="10">
        <v>14.0</v>
      </c>
      <c r="F107" s="10">
        <v>101.0</v>
      </c>
      <c r="G107" s="10">
        <v>6.0</v>
      </c>
      <c r="H107" s="10">
        <v>112.0</v>
      </c>
      <c r="I107" s="10">
        <v>7.0</v>
      </c>
      <c r="J107" s="11">
        <f t="shared" ref="J107:L107" si="106">(D107-$B107)/$B107</f>
        <v>-0.1554054054</v>
      </c>
      <c r="K107" s="11">
        <f t="shared" si="106"/>
        <v>-0.9054054054</v>
      </c>
      <c r="L107" s="11">
        <f t="shared" si="106"/>
        <v>-0.3175675676</v>
      </c>
      <c r="M107" s="12"/>
      <c r="N107" s="12"/>
      <c r="O107" s="12"/>
    </row>
    <row r="108">
      <c r="A108" s="9" t="s">
        <v>262</v>
      </c>
      <c r="B108" s="10">
        <v>656.0</v>
      </c>
      <c r="C108" s="10">
        <v>45.0</v>
      </c>
      <c r="D108" s="10">
        <v>562.0</v>
      </c>
      <c r="E108" s="10">
        <v>41.0</v>
      </c>
      <c r="F108" s="10">
        <v>578.0</v>
      </c>
      <c r="G108" s="10">
        <v>16.0</v>
      </c>
      <c r="H108" s="10">
        <v>654.0</v>
      </c>
      <c r="I108" s="10">
        <v>18.0</v>
      </c>
      <c r="J108" s="11">
        <f t="shared" ref="J108:L108" si="107">(D108-$B108)/$B108</f>
        <v>-0.1432926829</v>
      </c>
      <c r="K108" s="11">
        <f t="shared" si="107"/>
        <v>-0.9375</v>
      </c>
      <c r="L108" s="11">
        <f t="shared" si="107"/>
        <v>-0.118902439</v>
      </c>
      <c r="M108" s="12"/>
      <c r="N108" s="12"/>
      <c r="O108" s="12"/>
    </row>
    <row r="109">
      <c r="A109" s="9" t="s">
        <v>264</v>
      </c>
      <c r="B109" s="10">
        <v>705.0</v>
      </c>
      <c r="C109" s="10">
        <v>36.0</v>
      </c>
      <c r="D109" s="10">
        <v>626.0</v>
      </c>
      <c r="E109" s="10">
        <v>36.0</v>
      </c>
      <c r="F109" s="10">
        <v>402.0</v>
      </c>
      <c r="G109" s="10">
        <v>19.0</v>
      </c>
      <c r="H109" s="10">
        <v>425.0</v>
      </c>
      <c r="I109" s="10">
        <v>20.0</v>
      </c>
      <c r="J109" s="11">
        <f t="shared" ref="J109:L109" si="108">(D109-$B109)/$B109</f>
        <v>-0.1120567376</v>
      </c>
      <c r="K109" s="11">
        <f t="shared" si="108"/>
        <v>-0.9489361702</v>
      </c>
      <c r="L109" s="11">
        <f t="shared" si="108"/>
        <v>-0.429787234</v>
      </c>
      <c r="M109" s="12" t="s">
        <v>59</v>
      </c>
      <c r="N109" s="12" t="s">
        <v>109</v>
      </c>
      <c r="O109" s="12" t="s">
        <v>114</v>
      </c>
    </row>
    <row r="110">
      <c r="A110" s="9" t="s">
        <v>266</v>
      </c>
      <c r="B110" s="10">
        <v>520.0</v>
      </c>
      <c r="C110" s="10">
        <v>36.0</v>
      </c>
      <c r="D110" s="10">
        <v>529.0</v>
      </c>
      <c r="E110" s="10">
        <v>59.0</v>
      </c>
      <c r="F110" s="10">
        <v>1056.0</v>
      </c>
      <c r="G110" s="10">
        <v>147.0</v>
      </c>
      <c r="H110" s="10">
        <v>764.0</v>
      </c>
      <c r="I110" s="10">
        <v>84.0</v>
      </c>
      <c r="J110" s="11">
        <f t="shared" ref="J110:L110" si="109">(D110-$B110)/$B110</f>
        <v>0.01730769231</v>
      </c>
      <c r="K110" s="11">
        <f t="shared" si="109"/>
        <v>-0.8865384615</v>
      </c>
      <c r="L110" s="11">
        <f t="shared" si="109"/>
        <v>1.030769231</v>
      </c>
      <c r="M110" s="12" t="s">
        <v>59</v>
      </c>
      <c r="N110" s="12" t="s">
        <v>56</v>
      </c>
      <c r="O110" s="12" t="s">
        <v>42</v>
      </c>
    </row>
    <row r="111">
      <c r="A111" s="9" t="s">
        <v>268</v>
      </c>
      <c r="B111" s="10">
        <v>183.0</v>
      </c>
      <c r="C111" s="10">
        <v>11.0</v>
      </c>
      <c r="D111" s="10">
        <v>263.0</v>
      </c>
      <c r="E111" s="10">
        <v>27.0</v>
      </c>
      <c r="F111" s="10">
        <v>490.0</v>
      </c>
      <c r="G111" s="10">
        <v>67.0</v>
      </c>
      <c r="H111" s="10">
        <v>358.0</v>
      </c>
      <c r="I111" s="10">
        <v>39.0</v>
      </c>
      <c r="J111" s="11">
        <f t="shared" ref="J111:L111" si="110">(D111-$B111)/$B111</f>
        <v>0.4371584699</v>
      </c>
      <c r="K111" s="11">
        <f t="shared" si="110"/>
        <v>-0.8524590164</v>
      </c>
      <c r="L111" s="11">
        <f t="shared" si="110"/>
        <v>1.677595628</v>
      </c>
      <c r="M111" s="12" t="s">
        <v>59</v>
      </c>
      <c r="N111" s="12" t="s">
        <v>56</v>
      </c>
      <c r="O111" s="12" t="s">
        <v>114</v>
      </c>
    </row>
    <row r="112">
      <c r="A112" s="9" t="s">
        <v>270</v>
      </c>
      <c r="B112" s="10">
        <v>124.0</v>
      </c>
      <c r="C112" s="10">
        <v>15.0</v>
      </c>
      <c r="D112" s="10">
        <v>257.0</v>
      </c>
      <c r="E112" s="10">
        <v>46.0</v>
      </c>
      <c r="F112" s="10">
        <v>162.0</v>
      </c>
      <c r="G112" s="10">
        <v>30.0</v>
      </c>
      <c r="H112" s="10">
        <v>153.0</v>
      </c>
      <c r="I112" s="10">
        <v>25.0</v>
      </c>
      <c r="J112" s="11">
        <f t="shared" ref="J112:L112" si="111">(D112-$B112)/$B112</f>
        <v>1.072580645</v>
      </c>
      <c r="K112" s="11">
        <f t="shared" si="111"/>
        <v>-0.6290322581</v>
      </c>
      <c r="L112" s="11">
        <f t="shared" si="111"/>
        <v>0.3064516129</v>
      </c>
      <c r="M112" s="12" t="s">
        <v>40</v>
      </c>
      <c r="N112" s="12" t="s">
        <v>41</v>
      </c>
      <c r="O112" s="12" t="s">
        <v>53</v>
      </c>
    </row>
    <row r="113">
      <c r="A113" s="9" t="s">
        <v>272</v>
      </c>
      <c r="B113" s="10">
        <v>248.0</v>
      </c>
      <c r="C113" s="10">
        <v>19.0</v>
      </c>
      <c r="D113" s="10">
        <v>323.0</v>
      </c>
      <c r="E113" s="10">
        <v>27.0</v>
      </c>
      <c r="F113" s="10">
        <v>626.0</v>
      </c>
      <c r="G113" s="10">
        <v>210.0</v>
      </c>
      <c r="H113" s="10">
        <v>548.0</v>
      </c>
      <c r="I113" s="10">
        <v>171.0</v>
      </c>
      <c r="J113" s="11">
        <f t="shared" ref="J113:L113" si="112">(D113-$B113)/$B113</f>
        <v>0.3024193548</v>
      </c>
      <c r="K113" s="11">
        <f t="shared" si="112"/>
        <v>-0.8911290323</v>
      </c>
      <c r="L113" s="11">
        <f t="shared" si="112"/>
        <v>1.524193548</v>
      </c>
      <c r="M113" s="12"/>
      <c r="N113" s="12"/>
      <c r="O113" s="12"/>
    </row>
    <row r="114">
      <c r="A114" s="9" t="s">
        <v>274</v>
      </c>
      <c r="B114" s="10">
        <v>151.0</v>
      </c>
      <c r="C114" s="10">
        <v>11.0</v>
      </c>
      <c r="D114" s="10">
        <v>209.0</v>
      </c>
      <c r="E114" s="10">
        <v>27.0</v>
      </c>
      <c r="F114" s="10">
        <v>395.0</v>
      </c>
      <c r="G114" s="10">
        <v>61.0</v>
      </c>
      <c r="H114" s="10">
        <v>282.0</v>
      </c>
      <c r="I114" s="10">
        <v>36.0</v>
      </c>
      <c r="J114" s="11">
        <f t="shared" ref="J114:L114" si="113">(D114-$B114)/$B114</f>
        <v>0.3841059603</v>
      </c>
      <c r="K114" s="11">
        <f t="shared" si="113"/>
        <v>-0.821192053</v>
      </c>
      <c r="L114" s="11">
        <f t="shared" si="113"/>
        <v>1.61589404</v>
      </c>
      <c r="M114" s="12" t="s">
        <v>59</v>
      </c>
      <c r="N114" s="12" t="s">
        <v>60</v>
      </c>
      <c r="O114" s="12" t="s">
        <v>114</v>
      </c>
    </row>
    <row r="115">
      <c r="A115" s="9" t="s">
        <v>276</v>
      </c>
      <c r="B115" s="10">
        <v>153.0</v>
      </c>
      <c r="C115" s="10">
        <v>21.0</v>
      </c>
      <c r="D115" s="10">
        <v>268.0</v>
      </c>
      <c r="E115" s="10">
        <v>36.0</v>
      </c>
      <c r="F115" s="10">
        <v>553.0</v>
      </c>
      <c r="G115" s="10">
        <v>81.0</v>
      </c>
      <c r="H115" s="10">
        <v>380.0</v>
      </c>
      <c r="I115" s="10">
        <v>50.0</v>
      </c>
      <c r="J115" s="11">
        <f t="shared" ref="J115:L115" si="114">(D115-$B115)/$B115</f>
        <v>0.7516339869</v>
      </c>
      <c r="K115" s="11">
        <f t="shared" si="114"/>
        <v>-0.7647058824</v>
      </c>
      <c r="L115" s="11">
        <f t="shared" si="114"/>
        <v>2.614379085</v>
      </c>
      <c r="M115" s="12" t="s">
        <v>59</v>
      </c>
      <c r="N115" s="12" t="s">
        <v>56</v>
      </c>
      <c r="O115" s="12" t="s">
        <v>53</v>
      </c>
    </row>
    <row r="116">
      <c r="A116" s="9" t="s">
        <v>278</v>
      </c>
      <c r="B116" s="10">
        <v>93.0</v>
      </c>
      <c r="C116" s="10">
        <v>11.0</v>
      </c>
      <c r="D116" s="10">
        <v>240.0</v>
      </c>
      <c r="E116" s="10">
        <v>33.0</v>
      </c>
      <c r="F116" s="10">
        <v>257.0</v>
      </c>
      <c r="G116" s="10">
        <v>42.0</v>
      </c>
      <c r="H116" s="10">
        <v>139.0</v>
      </c>
      <c r="I116" s="10">
        <v>22.0</v>
      </c>
      <c r="J116" s="11">
        <f t="shared" ref="J116:L116" si="115">(D116-$B116)/$B116</f>
        <v>1.580645161</v>
      </c>
      <c r="K116" s="11">
        <f t="shared" si="115"/>
        <v>-0.6451612903</v>
      </c>
      <c r="L116" s="11">
        <f t="shared" si="115"/>
        <v>1.76344086</v>
      </c>
      <c r="M116" s="12"/>
      <c r="N116" s="12"/>
      <c r="O116" s="12"/>
    </row>
    <row r="117">
      <c r="A117" s="9" t="s">
        <v>280</v>
      </c>
      <c r="B117" s="10">
        <v>128.0</v>
      </c>
      <c r="C117" s="10">
        <v>40.0</v>
      </c>
      <c r="D117" s="10">
        <v>211.0</v>
      </c>
      <c r="E117" s="10">
        <v>61.0</v>
      </c>
      <c r="F117" s="10">
        <v>211.0</v>
      </c>
      <c r="G117" s="10">
        <v>67.0</v>
      </c>
      <c r="H117" s="10">
        <v>144.0</v>
      </c>
      <c r="I117" s="10">
        <v>40.0</v>
      </c>
      <c r="J117" s="11">
        <f t="shared" ref="J117:L117" si="116">(D117-$B117)/$B117</f>
        <v>0.6484375</v>
      </c>
      <c r="K117" s="11">
        <f t="shared" si="116"/>
        <v>-0.5234375</v>
      </c>
      <c r="L117" s="11">
        <f t="shared" si="116"/>
        <v>0.6484375</v>
      </c>
      <c r="M117" s="12"/>
      <c r="N117" s="12"/>
      <c r="O117" s="12"/>
    </row>
    <row r="118">
      <c r="A118" s="9" t="s">
        <v>282</v>
      </c>
      <c r="B118" s="10">
        <v>117.0</v>
      </c>
      <c r="C118" s="10">
        <v>9.0</v>
      </c>
      <c r="D118" s="10">
        <v>328.0</v>
      </c>
      <c r="E118" s="10">
        <v>50.0</v>
      </c>
      <c r="F118" s="10">
        <v>672.0</v>
      </c>
      <c r="G118" s="10">
        <v>166.0</v>
      </c>
      <c r="H118" s="10">
        <v>370.0</v>
      </c>
      <c r="I118" s="10">
        <v>50.0</v>
      </c>
      <c r="J118" s="11">
        <f t="shared" ref="J118:L118" si="117">(D118-$B118)/$B118</f>
        <v>1.803418803</v>
      </c>
      <c r="K118" s="11">
        <f t="shared" si="117"/>
        <v>-0.5726495726</v>
      </c>
      <c r="L118" s="11">
        <f t="shared" si="117"/>
        <v>4.743589744</v>
      </c>
      <c r="M118" s="12" t="s">
        <v>40</v>
      </c>
      <c r="N118" s="12" t="s">
        <v>56</v>
      </c>
      <c r="O118" s="12" t="s">
        <v>114</v>
      </c>
    </row>
    <row r="119">
      <c r="A119" s="9" t="s">
        <v>284</v>
      </c>
      <c r="B119" s="10">
        <v>228.0</v>
      </c>
      <c r="C119" s="10">
        <v>13.0</v>
      </c>
      <c r="D119" s="10">
        <v>244.0</v>
      </c>
      <c r="E119" s="10">
        <v>17.0</v>
      </c>
      <c r="F119" s="10">
        <v>439.0</v>
      </c>
      <c r="G119" s="10">
        <v>42.0</v>
      </c>
      <c r="H119" s="10">
        <v>331.0</v>
      </c>
      <c r="I119" s="10">
        <v>26.0</v>
      </c>
      <c r="J119" s="11">
        <f t="shared" ref="J119:L119" si="118">(D119-$B119)/$B119</f>
        <v>0.0701754386</v>
      </c>
      <c r="K119" s="11">
        <f t="shared" si="118"/>
        <v>-0.9254385965</v>
      </c>
      <c r="L119" s="11">
        <f t="shared" si="118"/>
        <v>0.9254385965</v>
      </c>
      <c r="M119" s="12" t="s">
        <v>59</v>
      </c>
      <c r="N119" s="12" t="s">
        <v>56</v>
      </c>
      <c r="O119" s="12" t="s">
        <v>61</v>
      </c>
    </row>
    <row r="120">
      <c r="A120" s="9" t="s">
        <v>286</v>
      </c>
      <c r="B120" s="10">
        <v>79.0</v>
      </c>
      <c r="C120" s="10">
        <v>11.0</v>
      </c>
      <c r="D120" s="10">
        <v>348.0</v>
      </c>
      <c r="E120" s="10">
        <v>29.0</v>
      </c>
      <c r="F120" s="10">
        <v>1079.0</v>
      </c>
      <c r="G120" s="10">
        <v>116.0</v>
      </c>
      <c r="H120" s="10">
        <v>603.0</v>
      </c>
      <c r="I120" s="10">
        <v>55.0</v>
      </c>
      <c r="J120" s="11">
        <f t="shared" ref="J120:L120" si="119">(D120-$B120)/$B120</f>
        <v>3.405063291</v>
      </c>
      <c r="K120" s="11">
        <f t="shared" si="119"/>
        <v>-0.6329113924</v>
      </c>
      <c r="L120" s="11">
        <f t="shared" si="119"/>
        <v>12.65822785</v>
      </c>
      <c r="M120" s="12" t="s">
        <v>40</v>
      </c>
      <c r="N120" s="12" t="s">
        <v>56</v>
      </c>
      <c r="O120" s="12" t="s">
        <v>42</v>
      </c>
    </row>
    <row r="121">
      <c r="A121" s="9" t="s">
        <v>288</v>
      </c>
      <c r="B121" s="10">
        <v>93.0</v>
      </c>
      <c r="C121" s="10">
        <v>5.0</v>
      </c>
      <c r="D121" s="10">
        <v>153.0</v>
      </c>
      <c r="E121" s="10">
        <v>21.0</v>
      </c>
      <c r="F121" s="10">
        <v>207.0</v>
      </c>
      <c r="G121" s="10">
        <v>25.0</v>
      </c>
      <c r="H121" s="10">
        <v>233.0</v>
      </c>
      <c r="I121" s="10">
        <v>23.0</v>
      </c>
      <c r="J121" s="11">
        <f t="shared" ref="J121:L121" si="120">(D121-$B121)/$B121</f>
        <v>0.6451612903</v>
      </c>
      <c r="K121" s="11">
        <f t="shared" si="120"/>
        <v>-0.7741935484</v>
      </c>
      <c r="L121" s="11">
        <f t="shared" si="120"/>
        <v>1.225806452</v>
      </c>
      <c r="M121" s="12"/>
      <c r="N121" s="12"/>
      <c r="O121" s="12"/>
    </row>
    <row r="122">
      <c r="A122" s="9" t="s">
        <v>290</v>
      </c>
      <c r="B122" s="10">
        <v>328.0</v>
      </c>
      <c r="C122" s="10">
        <v>57.0</v>
      </c>
      <c r="D122" s="10">
        <v>204.0</v>
      </c>
      <c r="E122" s="10">
        <v>32.0</v>
      </c>
      <c r="F122" s="10">
        <v>78.0</v>
      </c>
      <c r="G122" s="10">
        <v>14.0</v>
      </c>
      <c r="H122" s="10">
        <v>86.0</v>
      </c>
      <c r="I122" s="10">
        <v>14.0</v>
      </c>
      <c r="J122" s="11">
        <f t="shared" ref="J122:L122" si="121">(D122-$B122)/$B122</f>
        <v>-0.3780487805</v>
      </c>
      <c r="K122" s="11">
        <f t="shared" si="121"/>
        <v>-0.9024390244</v>
      </c>
      <c r="L122" s="11">
        <f t="shared" si="121"/>
        <v>-0.762195122</v>
      </c>
      <c r="M122" s="12"/>
      <c r="N122" s="12"/>
      <c r="O122" s="12"/>
    </row>
    <row r="123">
      <c r="A123" s="9" t="s">
        <v>292</v>
      </c>
      <c r="B123" s="10">
        <v>328.0</v>
      </c>
      <c r="C123" s="10">
        <v>58.0</v>
      </c>
      <c r="D123" s="10">
        <v>463.0</v>
      </c>
      <c r="E123" s="10">
        <v>71.0</v>
      </c>
      <c r="F123" s="10">
        <v>665.0</v>
      </c>
      <c r="G123" s="10">
        <v>128.0</v>
      </c>
      <c r="H123" s="10">
        <v>583.0</v>
      </c>
      <c r="I123" s="10">
        <v>92.0</v>
      </c>
      <c r="J123" s="11">
        <f t="shared" ref="J123:L123" si="122">(D123-$B123)/$B123</f>
        <v>0.4115853659</v>
      </c>
      <c r="K123" s="11">
        <f t="shared" si="122"/>
        <v>-0.7835365854</v>
      </c>
      <c r="L123" s="11">
        <f t="shared" si="122"/>
        <v>1.027439024</v>
      </c>
      <c r="M123" s="12" t="s">
        <v>59</v>
      </c>
      <c r="N123" s="12" t="s">
        <v>293</v>
      </c>
      <c r="O123" s="12" t="s">
        <v>61</v>
      </c>
    </row>
    <row r="124">
      <c r="A124" s="9" t="s">
        <v>295</v>
      </c>
      <c r="B124" s="10">
        <v>181.0</v>
      </c>
      <c r="C124" s="10">
        <v>37.0</v>
      </c>
      <c r="D124" s="10">
        <v>91.0</v>
      </c>
      <c r="E124" s="10">
        <v>24.0</v>
      </c>
      <c r="F124" s="10">
        <v>47.0</v>
      </c>
      <c r="G124" s="10">
        <v>8.0</v>
      </c>
      <c r="H124" s="10">
        <v>47.0</v>
      </c>
      <c r="I124" s="10">
        <v>11.0</v>
      </c>
      <c r="J124" s="11">
        <f t="shared" ref="J124:L124" si="123">(D124-$B124)/$B124</f>
        <v>-0.4972375691</v>
      </c>
      <c r="K124" s="11">
        <f t="shared" si="123"/>
        <v>-0.8674033149</v>
      </c>
      <c r="L124" s="11">
        <f t="shared" si="123"/>
        <v>-0.7403314917</v>
      </c>
      <c r="M124" s="12"/>
      <c r="N124" s="12"/>
      <c r="O124" s="12"/>
    </row>
    <row r="125">
      <c r="A125" s="9" t="s">
        <v>297</v>
      </c>
      <c r="B125" s="10">
        <v>164.0</v>
      </c>
      <c r="C125" s="10">
        <v>16.0</v>
      </c>
      <c r="D125" s="10">
        <v>186.0</v>
      </c>
      <c r="E125" s="10">
        <v>23.0</v>
      </c>
      <c r="F125" s="10">
        <v>177.0</v>
      </c>
      <c r="G125" s="10">
        <v>28.0</v>
      </c>
      <c r="H125" s="10">
        <v>131.0</v>
      </c>
      <c r="I125" s="10">
        <v>15.0</v>
      </c>
      <c r="J125" s="11">
        <f t="shared" ref="J125:L125" si="124">(D125-$B125)/$B125</f>
        <v>0.1341463415</v>
      </c>
      <c r="K125" s="11">
        <f t="shared" si="124"/>
        <v>-0.8597560976</v>
      </c>
      <c r="L125" s="11">
        <f t="shared" si="124"/>
        <v>0.07926829268</v>
      </c>
      <c r="M125" s="12"/>
      <c r="N125" s="12"/>
      <c r="O125" s="12"/>
    </row>
    <row r="126">
      <c r="A126" s="9" t="s">
        <v>299</v>
      </c>
      <c r="B126" s="10">
        <v>98.0</v>
      </c>
      <c r="C126" s="10">
        <v>16.0</v>
      </c>
      <c r="D126" s="10">
        <v>288.0</v>
      </c>
      <c r="E126" s="10">
        <v>31.0</v>
      </c>
      <c r="F126" s="10">
        <v>1117.0</v>
      </c>
      <c r="G126" s="10">
        <v>161.0</v>
      </c>
      <c r="H126" s="10">
        <v>614.0</v>
      </c>
      <c r="I126" s="10">
        <v>67.0</v>
      </c>
      <c r="J126" s="11">
        <f t="shared" ref="J126:L126" si="125">(D126-$B126)/$B126</f>
        <v>1.93877551</v>
      </c>
      <c r="K126" s="11">
        <f t="shared" si="125"/>
        <v>-0.6836734694</v>
      </c>
      <c r="L126" s="11">
        <f t="shared" si="125"/>
        <v>10.39795918</v>
      </c>
      <c r="M126" s="12" t="s">
        <v>40</v>
      </c>
      <c r="N126" s="12" t="s">
        <v>56</v>
      </c>
      <c r="O126" s="12" t="s">
        <v>42</v>
      </c>
    </row>
    <row r="127">
      <c r="A127" s="9" t="s">
        <v>301</v>
      </c>
      <c r="B127" s="10">
        <v>653.0</v>
      </c>
      <c r="C127" s="10">
        <v>51.0</v>
      </c>
      <c r="D127" s="10">
        <v>559.0</v>
      </c>
      <c r="E127" s="10">
        <v>39.0</v>
      </c>
      <c r="F127" s="10">
        <v>312.0</v>
      </c>
      <c r="G127" s="10">
        <v>16.0</v>
      </c>
      <c r="H127" s="10">
        <v>333.0</v>
      </c>
      <c r="I127" s="10">
        <v>18.0</v>
      </c>
      <c r="J127" s="11">
        <f t="shared" ref="J127:L127" si="126">(D127-$B127)/$B127</f>
        <v>-0.1439509954</v>
      </c>
      <c r="K127" s="11">
        <f t="shared" si="126"/>
        <v>-0.9402756508</v>
      </c>
      <c r="L127" s="11">
        <f t="shared" si="126"/>
        <v>-0.5222052067</v>
      </c>
      <c r="M127" s="12" t="s">
        <v>73</v>
      </c>
      <c r="N127" s="12" t="s">
        <v>70</v>
      </c>
      <c r="O127" s="12" t="s">
        <v>61</v>
      </c>
    </row>
    <row r="128">
      <c r="A128" s="9" t="s">
        <v>303</v>
      </c>
      <c r="B128" s="10">
        <v>688.0</v>
      </c>
      <c r="C128" s="10">
        <v>18080.0</v>
      </c>
      <c r="D128" s="10">
        <v>5326.0</v>
      </c>
      <c r="E128" s="10">
        <v>37235.0</v>
      </c>
      <c r="F128" s="10">
        <v>9727.0</v>
      </c>
      <c r="G128" s="10">
        <v>46350.0</v>
      </c>
      <c r="H128" s="10">
        <v>8284.0</v>
      </c>
      <c r="I128" s="10">
        <v>41012.0</v>
      </c>
      <c r="J128" s="11">
        <f t="shared" ref="J128:L128" si="127">(D128-$B128)/$B128</f>
        <v>6.74127907</v>
      </c>
      <c r="K128" s="11">
        <f t="shared" si="127"/>
        <v>53.12063953</v>
      </c>
      <c r="L128" s="11">
        <f t="shared" si="127"/>
        <v>13.1380814</v>
      </c>
      <c r="M128" s="12"/>
      <c r="N128" s="12"/>
      <c r="O128" s="12"/>
    </row>
    <row r="129">
      <c r="A129" s="9" t="s">
        <v>305</v>
      </c>
      <c r="B129" s="10">
        <v>261.0</v>
      </c>
      <c r="C129" s="10">
        <v>47.0</v>
      </c>
      <c r="D129" s="10">
        <v>529.0</v>
      </c>
      <c r="E129" s="10">
        <v>58.0</v>
      </c>
      <c r="F129" s="10">
        <v>971.0</v>
      </c>
      <c r="G129" s="10">
        <v>113.0</v>
      </c>
      <c r="H129" s="10">
        <v>746.0</v>
      </c>
      <c r="I129" s="10">
        <v>77.0</v>
      </c>
      <c r="J129" s="11">
        <f t="shared" ref="J129:L129" si="128">(D129-$B129)/$B129</f>
        <v>1.026819923</v>
      </c>
      <c r="K129" s="11">
        <f t="shared" si="128"/>
        <v>-0.7777777778</v>
      </c>
      <c r="L129" s="11">
        <f t="shared" si="128"/>
        <v>2.720306513</v>
      </c>
      <c r="M129" s="12"/>
      <c r="N129" s="12"/>
      <c r="O129" s="12"/>
    </row>
    <row r="130">
      <c r="A130" s="9" t="s">
        <v>307</v>
      </c>
      <c r="B130" s="10">
        <v>94.0</v>
      </c>
      <c r="C130" s="10">
        <v>22.0</v>
      </c>
      <c r="D130" s="10">
        <v>176.0</v>
      </c>
      <c r="E130" s="10">
        <v>35.0</v>
      </c>
      <c r="F130" s="10">
        <v>217.0</v>
      </c>
      <c r="G130" s="10">
        <v>61.0</v>
      </c>
      <c r="H130" s="10">
        <v>79.0</v>
      </c>
      <c r="I130" s="10">
        <v>21.0</v>
      </c>
      <c r="J130" s="11">
        <f t="shared" ref="J130:L130" si="129">(D130-$B130)/$B130</f>
        <v>0.8723404255</v>
      </c>
      <c r="K130" s="11">
        <f t="shared" si="129"/>
        <v>-0.6276595745</v>
      </c>
      <c r="L130" s="11">
        <f t="shared" si="129"/>
        <v>1.308510638</v>
      </c>
      <c r="M130" s="12" t="s">
        <v>40</v>
      </c>
      <c r="N130" s="12" t="s">
        <v>41</v>
      </c>
      <c r="O130" s="12" t="s">
        <v>42</v>
      </c>
    </row>
    <row r="131">
      <c r="A131" s="9" t="s">
        <v>309</v>
      </c>
      <c r="B131" s="10">
        <v>725.0</v>
      </c>
      <c r="C131" s="10">
        <v>972.0</v>
      </c>
      <c r="D131" s="10">
        <v>1075.0</v>
      </c>
      <c r="E131" s="10">
        <v>894.0</v>
      </c>
      <c r="F131" s="10">
        <v>1217.0</v>
      </c>
      <c r="G131" s="10">
        <v>942.0</v>
      </c>
      <c r="H131" s="10">
        <v>1205.0</v>
      </c>
      <c r="I131" s="10">
        <v>849.0</v>
      </c>
      <c r="J131" s="11">
        <f t="shared" ref="J131:L131" si="130">(D131-$B131)/$B131</f>
        <v>0.4827586207</v>
      </c>
      <c r="K131" s="11">
        <f t="shared" si="130"/>
        <v>0.2331034483</v>
      </c>
      <c r="L131" s="11">
        <f t="shared" si="130"/>
        <v>0.6786206897</v>
      </c>
      <c r="M131" s="12" t="s">
        <v>40</v>
      </c>
      <c r="N131" s="12" t="s">
        <v>41</v>
      </c>
      <c r="O131" s="12" t="s">
        <v>53</v>
      </c>
    </row>
    <row r="132">
      <c r="A132" s="9" t="s">
        <v>311</v>
      </c>
      <c r="B132" s="10">
        <v>1014.0</v>
      </c>
      <c r="C132" s="10">
        <v>40.0</v>
      </c>
      <c r="D132" s="10">
        <v>971.0</v>
      </c>
      <c r="E132" s="10">
        <v>61.0</v>
      </c>
      <c r="F132" s="10">
        <v>323.0</v>
      </c>
      <c r="G132" s="10">
        <v>31.0</v>
      </c>
      <c r="H132" s="10">
        <v>366.0</v>
      </c>
      <c r="I132" s="10">
        <v>32.0</v>
      </c>
      <c r="J132" s="11">
        <f t="shared" ref="J132:L132" si="131">(D132-$B132)/$B132</f>
        <v>-0.04240631164</v>
      </c>
      <c r="K132" s="11">
        <f t="shared" si="131"/>
        <v>-0.9398422091</v>
      </c>
      <c r="L132" s="11">
        <f t="shared" si="131"/>
        <v>-0.6814595661</v>
      </c>
      <c r="M132" s="12"/>
      <c r="N132" s="12"/>
      <c r="O132" s="12"/>
    </row>
    <row r="133">
      <c r="A133" s="9" t="s">
        <v>313</v>
      </c>
      <c r="B133" s="10">
        <v>553.0</v>
      </c>
      <c r="C133" s="10">
        <v>65.0</v>
      </c>
      <c r="D133" s="10">
        <v>653.0</v>
      </c>
      <c r="E133" s="10">
        <v>84.0</v>
      </c>
      <c r="F133" s="10">
        <v>974.0</v>
      </c>
      <c r="G133" s="10">
        <v>98.0</v>
      </c>
      <c r="H133" s="10">
        <v>416.0</v>
      </c>
      <c r="I133" s="10">
        <v>47.0</v>
      </c>
      <c r="J133" s="11">
        <f t="shared" ref="J133:L133" si="132">(D133-$B133)/$B133</f>
        <v>0.1808318264</v>
      </c>
      <c r="K133" s="11">
        <f t="shared" si="132"/>
        <v>-0.8481012658</v>
      </c>
      <c r="L133" s="11">
        <f t="shared" si="132"/>
        <v>0.7613019892</v>
      </c>
      <c r="M133" s="12"/>
      <c r="N133" s="12"/>
      <c r="O133" s="12"/>
    </row>
    <row r="134">
      <c r="A134" s="9" t="s">
        <v>315</v>
      </c>
      <c r="B134" s="10">
        <v>2184.0</v>
      </c>
      <c r="C134" s="10">
        <v>120.0</v>
      </c>
      <c r="D134" s="10">
        <v>2147.0</v>
      </c>
      <c r="E134" s="10">
        <v>137.0</v>
      </c>
      <c r="F134" s="10">
        <v>984.0</v>
      </c>
      <c r="G134" s="10">
        <v>73.0</v>
      </c>
      <c r="H134" s="10">
        <v>1092.0</v>
      </c>
      <c r="I134" s="10">
        <v>76.0</v>
      </c>
      <c r="J134" s="11">
        <f t="shared" ref="J134:L134" si="133">(D134-$B134)/$B134</f>
        <v>-0.01694139194</v>
      </c>
      <c r="K134" s="11">
        <f t="shared" si="133"/>
        <v>-0.9372710623</v>
      </c>
      <c r="L134" s="11">
        <f t="shared" si="133"/>
        <v>-0.5494505495</v>
      </c>
      <c r="M134" s="12" t="s">
        <v>40</v>
      </c>
      <c r="N134" s="12" t="s">
        <v>92</v>
      </c>
      <c r="O134" s="12" t="s">
        <v>53</v>
      </c>
    </row>
    <row r="135">
      <c r="A135" s="9" t="s">
        <v>317</v>
      </c>
      <c r="B135" s="10">
        <v>412.0</v>
      </c>
      <c r="C135" s="10">
        <v>41.0</v>
      </c>
      <c r="D135" s="10">
        <v>348.0</v>
      </c>
      <c r="E135" s="10">
        <v>29.0</v>
      </c>
      <c r="F135" s="10">
        <v>218.0</v>
      </c>
      <c r="G135" s="10">
        <v>12.0</v>
      </c>
      <c r="H135" s="10">
        <v>223.0</v>
      </c>
      <c r="I135" s="10">
        <v>12.0</v>
      </c>
      <c r="J135" s="11">
        <f t="shared" ref="J135:L135" si="134">(D135-$B135)/$B135</f>
        <v>-0.1553398058</v>
      </c>
      <c r="K135" s="11">
        <f t="shared" si="134"/>
        <v>-0.9296116505</v>
      </c>
      <c r="L135" s="11">
        <f t="shared" si="134"/>
        <v>-0.4708737864</v>
      </c>
      <c r="M135" s="12"/>
      <c r="N135" s="12"/>
      <c r="O135" s="12"/>
    </row>
    <row r="136">
      <c r="A136" s="9" t="s">
        <v>319</v>
      </c>
      <c r="B136" s="10">
        <v>61.0</v>
      </c>
      <c r="C136" s="10">
        <v>17.0</v>
      </c>
      <c r="D136" s="10">
        <v>345.0</v>
      </c>
      <c r="E136" s="10">
        <v>49.0</v>
      </c>
      <c r="F136" s="10">
        <v>227.0</v>
      </c>
      <c r="G136" s="10">
        <v>36.0</v>
      </c>
      <c r="H136" s="10">
        <v>231.0</v>
      </c>
      <c r="I136" s="10">
        <v>34.0</v>
      </c>
      <c r="J136" s="11">
        <f t="shared" ref="J136:L136" si="135">(D136-$B136)/$B136</f>
        <v>4.655737705</v>
      </c>
      <c r="K136" s="11">
        <f t="shared" si="135"/>
        <v>-0.1967213115</v>
      </c>
      <c r="L136" s="11">
        <f t="shared" si="135"/>
        <v>2.721311475</v>
      </c>
      <c r="M136" s="12" t="s">
        <v>40</v>
      </c>
      <c r="N136" s="12" t="s">
        <v>56</v>
      </c>
      <c r="O136" s="12" t="s">
        <v>53</v>
      </c>
    </row>
    <row r="137">
      <c r="A137" s="9" t="s">
        <v>321</v>
      </c>
      <c r="B137" s="10">
        <v>181.0</v>
      </c>
      <c r="C137" s="10">
        <v>4096.0</v>
      </c>
      <c r="D137" s="10">
        <v>424.0</v>
      </c>
      <c r="E137" s="10">
        <v>4031.0</v>
      </c>
      <c r="F137" s="10">
        <v>644.0</v>
      </c>
      <c r="G137" s="10">
        <v>7558.0</v>
      </c>
      <c r="H137" s="10">
        <v>554.0</v>
      </c>
      <c r="I137" s="10">
        <v>6796.0</v>
      </c>
      <c r="J137" s="11">
        <f t="shared" ref="J137:L137" si="136">(D137-$B137)/$B137</f>
        <v>1.342541436</v>
      </c>
      <c r="K137" s="11">
        <f t="shared" si="136"/>
        <v>21.27071823</v>
      </c>
      <c r="L137" s="11">
        <f t="shared" si="136"/>
        <v>2.55801105</v>
      </c>
      <c r="M137" s="12"/>
      <c r="N137" s="12"/>
      <c r="O137" s="12"/>
    </row>
    <row r="138">
      <c r="A138" s="9" t="s">
        <v>323</v>
      </c>
      <c r="B138" s="10">
        <v>36.0</v>
      </c>
      <c r="C138" s="10">
        <v>8.0</v>
      </c>
      <c r="D138" s="10">
        <v>90.0</v>
      </c>
      <c r="E138" s="10">
        <v>10.0</v>
      </c>
      <c r="F138" s="10">
        <v>130.0</v>
      </c>
      <c r="G138" s="10">
        <v>20.0</v>
      </c>
      <c r="H138" s="10">
        <v>50.0</v>
      </c>
      <c r="I138" s="10">
        <v>6.0</v>
      </c>
      <c r="J138" s="11">
        <f t="shared" ref="J138:L138" si="137">(D138-$B138)/$B138</f>
        <v>1.5</v>
      </c>
      <c r="K138" s="11">
        <f t="shared" si="137"/>
        <v>-0.7222222222</v>
      </c>
      <c r="L138" s="11">
        <f t="shared" si="137"/>
        <v>2.611111111</v>
      </c>
      <c r="M138" s="12" t="s">
        <v>40</v>
      </c>
      <c r="N138" s="12" t="s">
        <v>56</v>
      </c>
      <c r="O138" s="12" t="s">
        <v>42</v>
      </c>
    </row>
    <row r="139">
      <c r="A139" s="9" t="s">
        <v>325</v>
      </c>
      <c r="B139" s="10">
        <v>122.0</v>
      </c>
      <c r="C139" s="10">
        <v>22.0</v>
      </c>
      <c r="D139" s="10">
        <v>292.0</v>
      </c>
      <c r="E139" s="10">
        <v>35.0</v>
      </c>
      <c r="F139" s="10">
        <v>537.0</v>
      </c>
      <c r="G139" s="10">
        <v>91.0</v>
      </c>
      <c r="H139" s="10">
        <v>395.0</v>
      </c>
      <c r="I139" s="10">
        <v>54.0</v>
      </c>
      <c r="J139" s="11">
        <f t="shared" ref="J139:L139" si="138">(D139-$B139)/$B139</f>
        <v>1.393442623</v>
      </c>
      <c r="K139" s="11">
        <f t="shared" si="138"/>
        <v>-0.7131147541</v>
      </c>
      <c r="L139" s="11">
        <f t="shared" si="138"/>
        <v>3.401639344</v>
      </c>
      <c r="M139" s="12"/>
      <c r="N139" s="12"/>
      <c r="O139" s="12"/>
    </row>
    <row r="140">
      <c r="A140" s="9" t="s">
        <v>327</v>
      </c>
      <c r="B140" s="10">
        <v>62.0</v>
      </c>
      <c r="C140" s="10">
        <v>16.0</v>
      </c>
      <c r="D140" s="10">
        <v>151.0</v>
      </c>
      <c r="E140" s="10">
        <v>11.0</v>
      </c>
      <c r="F140" s="10">
        <v>336.0</v>
      </c>
      <c r="G140" s="10">
        <v>69.0</v>
      </c>
      <c r="H140" s="10">
        <v>251.0</v>
      </c>
      <c r="I140" s="10">
        <v>34.0</v>
      </c>
      <c r="J140" s="11">
        <f t="shared" ref="J140:L140" si="139">(D140-$B140)/$B140</f>
        <v>1.435483871</v>
      </c>
      <c r="K140" s="11">
        <f t="shared" si="139"/>
        <v>-0.8225806452</v>
      </c>
      <c r="L140" s="11">
        <f t="shared" si="139"/>
        <v>4.419354839</v>
      </c>
      <c r="M140" s="12"/>
      <c r="N140" s="12"/>
      <c r="O140" s="12"/>
    </row>
    <row r="141">
      <c r="A141" s="9" t="s">
        <v>329</v>
      </c>
      <c r="B141" s="10">
        <v>1184.0</v>
      </c>
      <c r="C141" s="10">
        <v>25.0</v>
      </c>
      <c r="D141" s="10">
        <v>1273.0</v>
      </c>
      <c r="E141" s="10">
        <v>45.0</v>
      </c>
      <c r="F141" s="10">
        <v>754.0</v>
      </c>
      <c r="G141" s="10">
        <v>22.0</v>
      </c>
      <c r="H141" s="10">
        <v>768.0</v>
      </c>
      <c r="I141" s="10">
        <v>21.0</v>
      </c>
      <c r="J141" s="11">
        <f t="shared" ref="J141:L141" si="140">(D141-$B141)/$B141</f>
        <v>0.07516891892</v>
      </c>
      <c r="K141" s="11">
        <f t="shared" si="140"/>
        <v>-0.9619932432</v>
      </c>
      <c r="L141" s="11">
        <f t="shared" si="140"/>
        <v>-0.3631756757</v>
      </c>
      <c r="M141" s="12"/>
      <c r="N141" s="12"/>
      <c r="O141" s="12"/>
    </row>
    <row r="142">
      <c r="A142" s="9" t="s">
        <v>331</v>
      </c>
      <c r="B142" s="10">
        <v>51.0</v>
      </c>
      <c r="C142" s="10">
        <v>13.0</v>
      </c>
      <c r="D142" s="10">
        <v>663.0</v>
      </c>
      <c r="E142" s="10">
        <v>73.0</v>
      </c>
      <c r="F142" s="10">
        <v>1228.0</v>
      </c>
      <c r="G142" s="10">
        <v>149.0</v>
      </c>
      <c r="H142" s="10">
        <v>1333.0</v>
      </c>
      <c r="I142" s="10">
        <v>143.0</v>
      </c>
      <c r="J142" s="11">
        <f t="shared" ref="J142:L142" si="141">(D142-$B142)/$B142</f>
        <v>12</v>
      </c>
      <c r="K142" s="11">
        <f t="shared" si="141"/>
        <v>0.431372549</v>
      </c>
      <c r="L142" s="11">
        <f t="shared" si="141"/>
        <v>23.07843137</v>
      </c>
      <c r="M142" s="12" t="s">
        <v>40</v>
      </c>
      <c r="N142" s="12" t="s">
        <v>56</v>
      </c>
      <c r="O142" s="12" t="s">
        <v>42</v>
      </c>
    </row>
    <row r="143">
      <c r="A143" s="9" t="s">
        <v>333</v>
      </c>
      <c r="B143" s="10">
        <v>640.0</v>
      </c>
      <c r="C143" s="10">
        <v>108.0</v>
      </c>
      <c r="D143" s="10">
        <v>403.0</v>
      </c>
      <c r="E143" s="10">
        <v>56.0</v>
      </c>
      <c r="F143" s="10">
        <v>129.0</v>
      </c>
      <c r="G143" s="10">
        <v>23.0</v>
      </c>
      <c r="H143" s="10">
        <v>170.0</v>
      </c>
      <c r="I143" s="10">
        <v>27.0</v>
      </c>
      <c r="J143" s="11">
        <f t="shared" ref="J143:L143" si="142">(D143-$B143)/$B143</f>
        <v>-0.3703125</v>
      </c>
      <c r="K143" s="11">
        <f t="shared" si="142"/>
        <v>-0.9125</v>
      </c>
      <c r="L143" s="11">
        <f t="shared" si="142"/>
        <v>-0.7984375</v>
      </c>
      <c r="M143" s="12" t="s">
        <v>59</v>
      </c>
      <c r="N143" s="12" t="s">
        <v>60</v>
      </c>
      <c r="O143" s="12" t="s">
        <v>61</v>
      </c>
    </row>
    <row r="144">
      <c r="A144" s="9" t="s">
        <v>335</v>
      </c>
      <c r="B144" s="10">
        <v>255.0</v>
      </c>
      <c r="C144" s="10">
        <v>161.0</v>
      </c>
      <c r="D144" s="10">
        <v>1167.0</v>
      </c>
      <c r="E144" s="10">
        <v>486.0</v>
      </c>
      <c r="F144" s="10">
        <v>1466.0</v>
      </c>
      <c r="G144" s="10">
        <v>683.0</v>
      </c>
      <c r="H144" s="10">
        <v>1325.0</v>
      </c>
      <c r="I144" s="10">
        <v>478.0</v>
      </c>
      <c r="J144" s="11">
        <f t="shared" ref="J144:L144" si="143">(D144-$B144)/$B144</f>
        <v>3.576470588</v>
      </c>
      <c r="K144" s="11">
        <f t="shared" si="143"/>
        <v>0.9058823529</v>
      </c>
      <c r="L144" s="11">
        <f t="shared" si="143"/>
        <v>4.749019608</v>
      </c>
      <c r="M144" s="12" t="s">
        <v>40</v>
      </c>
      <c r="N144" s="12" t="s">
        <v>41</v>
      </c>
      <c r="O144" s="12" t="s">
        <v>42</v>
      </c>
    </row>
    <row r="145">
      <c r="A145" s="9" t="s">
        <v>337</v>
      </c>
      <c r="B145" s="10">
        <v>197.0</v>
      </c>
      <c r="C145" s="10">
        <v>12.0</v>
      </c>
      <c r="D145" s="10">
        <v>227.0</v>
      </c>
      <c r="E145" s="10">
        <v>17.0</v>
      </c>
      <c r="F145" s="10">
        <v>165.0</v>
      </c>
      <c r="G145" s="10">
        <v>9.0</v>
      </c>
      <c r="H145" s="10">
        <v>176.0</v>
      </c>
      <c r="I145" s="10">
        <v>9.0</v>
      </c>
      <c r="J145" s="11">
        <f t="shared" ref="J145:L145" si="144">(D145-$B145)/$B145</f>
        <v>0.152284264</v>
      </c>
      <c r="K145" s="11">
        <f t="shared" si="144"/>
        <v>-0.9137055838</v>
      </c>
      <c r="L145" s="11">
        <f t="shared" si="144"/>
        <v>-0.1624365482</v>
      </c>
      <c r="M145" s="12"/>
      <c r="N145" s="12"/>
      <c r="O145" s="12"/>
    </row>
    <row r="146">
      <c r="A146" s="9" t="s">
        <v>339</v>
      </c>
      <c r="B146" s="10">
        <v>526.0</v>
      </c>
      <c r="C146" s="10">
        <v>36.0</v>
      </c>
      <c r="D146" s="10">
        <v>526.0</v>
      </c>
      <c r="E146" s="10">
        <v>49.0</v>
      </c>
      <c r="F146" s="10">
        <v>397.0</v>
      </c>
      <c r="G146" s="10">
        <v>25.0</v>
      </c>
      <c r="H146" s="10">
        <v>403.0</v>
      </c>
      <c r="I146" s="10">
        <v>25.0</v>
      </c>
      <c r="J146" s="11">
        <f t="shared" ref="J146:L146" si="145">(D146-$B146)/$B146</f>
        <v>0</v>
      </c>
      <c r="K146" s="11">
        <f t="shared" si="145"/>
        <v>-0.9068441065</v>
      </c>
      <c r="L146" s="11">
        <f t="shared" si="145"/>
        <v>-0.2452471483</v>
      </c>
      <c r="M146" s="12"/>
      <c r="N146" s="12"/>
      <c r="O146" s="12"/>
    </row>
    <row r="147">
      <c r="A147" s="9" t="s">
        <v>341</v>
      </c>
      <c r="B147" s="10">
        <v>85.0</v>
      </c>
      <c r="C147" s="10">
        <v>43.0</v>
      </c>
      <c r="D147" s="10">
        <v>591.0</v>
      </c>
      <c r="E147" s="10">
        <v>59.0</v>
      </c>
      <c r="F147" s="10">
        <v>751.0</v>
      </c>
      <c r="G147" s="10">
        <v>88.0</v>
      </c>
      <c r="H147" s="10">
        <v>338.0</v>
      </c>
      <c r="I147" s="10">
        <v>43.0</v>
      </c>
      <c r="J147" s="11">
        <f t="shared" ref="J147:L147" si="146">(D147-$B147)/$B147</f>
        <v>5.952941176</v>
      </c>
      <c r="K147" s="11">
        <f t="shared" si="146"/>
        <v>-0.3058823529</v>
      </c>
      <c r="L147" s="11">
        <f t="shared" si="146"/>
        <v>7.835294118</v>
      </c>
      <c r="M147" s="12" t="s">
        <v>59</v>
      </c>
      <c r="N147" s="12" t="s">
        <v>70</v>
      </c>
      <c r="O147" s="12" t="s">
        <v>61</v>
      </c>
    </row>
    <row r="148">
      <c r="A148" s="9" t="s">
        <v>343</v>
      </c>
      <c r="B148" s="10">
        <v>352.0</v>
      </c>
      <c r="C148" s="10">
        <v>358.0</v>
      </c>
      <c r="D148" s="10">
        <v>375.0</v>
      </c>
      <c r="E148" s="10">
        <v>449.0</v>
      </c>
      <c r="F148" s="10">
        <v>393.0</v>
      </c>
      <c r="G148" s="10">
        <v>318.0</v>
      </c>
      <c r="H148" s="10">
        <v>405.0</v>
      </c>
      <c r="I148" s="10">
        <v>318.0</v>
      </c>
      <c r="J148" s="11">
        <f t="shared" ref="J148:L148" si="147">(D148-$B148)/$B148</f>
        <v>0.06534090909</v>
      </c>
      <c r="K148" s="11">
        <f t="shared" si="147"/>
        <v>0.2755681818</v>
      </c>
      <c r="L148" s="11">
        <f t="shared" si="147"/>
        <v>0.1164772727</v>
      </c>
      <c r="M148" s="12"/>
      <c r="N148" s="12"/>
      <c r="O148" s="12"/>
    </row>
    <row r="149">
      <c r="A149" s="9" t="s">
        <v>345</v>
      </c>
      <c r="B149" s="10">
        <v>45.0</v>
      </c>
      <c r="C149" s="10">
        <v>216.0</v>
      </c>
      <c r="D149" s="10">
        <v>513.0</v>
      </c>
      <c r="E149" s="10">
        <v>328.0</v>
      </c>
      <c r="F149" s="10">
        <v>832.0</v>
      </c>
      <c r="G149" s="10">
        <v>511.0</v>
      </c>
      <c r="H149" s="10">
        <v>830.0</v>
      </c>
      <c r="I149" s="10">
        <v>449.0</v>
      </c>
      <c r="J149" s="11">
        <f t="shared" ref="J149:L149" si="148">(D149-$B149)/$B149</f>
        <v>10.4</v>
      </c>
      <c r="K149" s="11">
        <f t="shared" si="148"/>
        <v>6.288888889</v>
      </c>
      <c r="L149" s="11">
        <f t="shared" si="148"/>
        <v>17.48888889</v>
      </c>
      <c r="M149" s="12" t="s">
        <v>40</v>
      </c>
      <c r="N149" s="12" t="s">
        <v>41</v>
      </c>
      <c r="O149" s="12" t="s">
        <v>53</v>
      </c>
    </row>
    <row r="150">
      <c r="A150" s="9" t="s">
        <v>347</v>
      </c>
      <c r="B150" s="10">
        <v>83.0</v>
      </c>
      <c r="C150" s="10">
        <v>34.0</v>
      </c>
      <c r="D150" s="10">
        <v>310.0</v>
      </c>
      <c r="E150" s="10">
        <v>135.0</v>
      </c>
      <c r="F150" s="10">
        <v>525.0</v>
      </c>
      <c r="G150" s="10">
        <v>285.0</v>
      </c>
      <c r="H150" s="10">
        <v>522.0</v>
      </c>
      <c r="I150" s="10">
        <v>256.0</v>
      </c>
      <c r="J150" s="11">
        <f t="shared" ref="J150:L150" si="149">(D150-$B150)/$B150</f>
        <v>2.734939759</v>
      </c>
      <c r="K150" s="11">
        <f t="shared" si="149"/>
        <v>0.6265060241</v>
      </c>
      <c r="L150" s="11">
        <f t="shared" si="149"/>
        <v>5.325301205</v>
      </c>
      <c r="M150" s="12" t="s">
        <v>40</v>
      </c>
      <c r="N150" s="12" t="s">
        <v>41</v>
      </c>
      <c r="O150" s="12" t="s">
        <v>42</v>
      </c>
    </row>
    <row r="151">
      <c r="A151" s="9" t="s">
        <v>349</v>
      </c>
      <c r="B151" s="10">
        <v>748.0</v>
      </c>
      <c r="C151" s="10">
        <v>23.0</v>
      </c>
      <c r="D151" s="10">
        <v>705.0</v>
      </c>
      <c r="E151" s="10">
        <v>30.0</v>
      </c>
      <c r="F151" s="10">
        <v>430.0</v>
      </c>
      <c r="G151" s="10">
        <v>15.0</v>
      </c>
      <c r="H151" s="10">
        <v>450.0</v>
      </c>
      <c r="I151" s="10">
        <v>15.0</v>
      </c>
      <c r="J151" s="11">
        <f t="shared" ref="J151:L151" si="150">(D151-$B151)/$B151</f>
        <v>-0.05748663102</v>
      </c>
      <c r="K151" s="11">
        <f t="shared" si="150"/>
        <v>-0.9598930481</v>
      </c>
      <c r="L151" s="11">
        <f t="shared" si="150"/>
        <v>-0.4251336898</v>
      </c>
      <c r="M151" s="12"/>
      <c r="N151" s="12"/>
      <c r="O151" s="12"/>
    </row>
    <row r="152">
      <c r="A152" s="9" t="s">
        <v>351</v>
      </c>
      <c r="B152" s="10">
        <v>263.0</v>
      </c>
      <c r="C152" s="10">
        <v>23.0</v>
      </c>
      <c r="D152" s="10">
        <v>459.0</v>
      </c>
      <c r="E152" s="10">
        <v>51.0</v>
      </c>
      <c r="F152" s="10">
        <v>913.0</v>
      </c>
      <c r="G152" s="10">
        <v>166.0</v>
      </c>
      <c r="H152" s="10">
        <v>752.0</v>
      </c>
      <c r="I152" s="10">
        <v>92.0</v>
      </c>
      <c r="J152" s="11">
        <f t="shared" ref="J152:L152" si="151">(D152-$B152)/$B152</f>
        <v>0.7452471483</v>
      </c>
      <c r="K152" s="11">
        <f t="shared" si="151"/>
        <v>-0.8060836502</v>
      </c>
      <c r="L152" s="11">
        <f t="shared" si="151"/>
        <v>2.47148289</v>
      </c>
      <c r="M152" s="12" t="s">
        <v>40</v>
      </c>
      <c r="N152" s="12" t="s">
        <v>56</v>
      </c>
      <c r="O152" s="12" t="s">
        <v>61</v>
      </c>
    </row>
    <row r="153">
      <c r="A153" s="9" t="s">
        <v>353</v>
      </c>
      <c r="B153" s="10">
        <v>43.0</v>
      </c>
      <c r="C153" s="10">
        <v>5.0</v>
      </c>
      <c r="D153" s="10">
        <v>315.0</v>
      </c>
      <c r="E153" s="10">
        <v>63.0</v>
      </c>
      <c r="F153" s="10">
        <v>212.0</v>
      </c>
      <c r="G153" s="10">
        <v>21.0</v>
      </c>
      <c r="H153" s="10">
        <v>208.0</v>
      </c>
      <c r="I153" s="10">
        <v>20.0</v>
      </c>
      <c r="J153" s="11">
        <f t="shared" ref="J153:L153" si="152">(D153-$B153)/$B153</f>
        <v>6.325581395</v>
      </c>
      <c r="K153" s="11">
        <f t="shared" si="152"/>
        <v>0.4651162791</v>
      </c>
      <c r="L153" s="11">
        <f t="shared" si="152"/>
        <v>3.930232558</v>
      </c>
      <c r="M153" s="12"/>
      <c r="N153" s="12"/>
      <c r="O153" s="12"/>
    </row>
    <row r="154">
      <c r="A154" s="9" t="s">
        <v>355</v>
      </c>
      <c r="B154" s="10">
        <v>487.0</v>
      </c>
      <c r="C154" s="10">
        <v>32.0</v>
      </c>
      <c r="D154" s="10">
        <v>480.0</v>
      </c>
      <c r="E154" s="10">
        <v>29.0</v>
      </c>
      <c r="F154" s="10">
        <v>677.0</v>
      </c>
      <c r="G154" s="10">
        <v>66.0</v>
      </c>
      <c r="H154" s="10">
        <v>558.0</v>
      </c>
      <c r="I154" s="10">
        <v>41.0</v>
      </c>
      <c r="J154" s="11">
        <f t="shared" ref="J154:L154" si="153">(D154-$B154)/$B154</f>
        <v>-0.01437371663</v>
      </c>
      <c r="K154" s="11">
        <f t="shared" si="153"/>
        <v>-0.9404517454</v>
      </c>
      <c r="L154" s="11">
        <f t="shared" si="153"/>
        <v>0.3901437372</v>
      </c>
      <c r="M154" s="12" t="s">
        <v>59</v>
      </c>
      <c r="N154" s="12" t="s">
        <v>70</v>
      </c>
      <c r="O154" s="12" t="s">
        <v>61</v>
      </c>
    </row>
    <row r="155">
      <c r="A155" s="9" t="s">
        <v>357</v>
      </c>
      <c r="B155" s="10">
        <v>1014.0</v>
      </c>
      <c r="C155" s="10">
        <v>42.0</v>
      </c>
      <c r="D155" s="10">
        <v>816.0</v>
      </c>
      <c r="E155" s="10">
        <v>36.0</v>
      </c>
      <c r="F155" s="10">
        <v>1085.0</v>
      </c>
      <c r="G155" s="10">
        <v>59.0</v>
      </c>
      <c r="H155" s="10">
        <v>973.0</v>
      </c>
      <c r="I155" s="10">
        <v>47.0</v>
      </c>
      <c r="J155" s="11">
        <f t="shared" ref="J155:L155" si="154">(D155-$B155)/$B155</f>
        <v>-0.1952662722</v>
      </c>
      <c r="K155" s="11">
        <f t="shared" si="154"/>
        <v>-0.9644970414</v>
      </c>
      <c r="L155" s="11">
        <f t="shared" si="154"/>
        <v>0.07001972387</v>
      </c>
      <c r="M155" s="12"/>
      <c r="N155" s="12"/>
      <c r="O155" s="12"/>
    </row>
    <row r="156">
      <c r="A156" s="9" t="s">
        <v>359</v>
      </c>
      <c r="B156" s="10">
        <v>440.0</v>
      </c>
      <c r="C156" s="10">
        <v>25.0</v>
      </c>
      <c r="D156" s="10">
        <v>414.0</v>
      </c>
      <c r="E156" s="10">
        <v>27.0</v>
      </c>
      <c r="F156" s="10">
        <v>281.0</v>
      </c>
      <c r="G156" s="10">
        <v>16.0</v>
      </c>
      <c r="H156" s="10">
        <v>288.0</v>
      </c>
      <c r="I156" s="10">
        <v>16.0</v>
      </c>
      <c r="J156" s="11">
        <f t="shared" ref="J156:L156" si="155">(D156-$B156)/$B156</f>
        <v>-0.05909090909</v>
      </c>
      <c r="K156" s="11">
        <f t="shared" si="155"/>
        <v>-0.9386363636</v>
      </c>
      <c r="L156" s="11">
        <f t="shared" si="155"/>
        <v>-0.3613636364</v>
      </c>
      <c r="M156" s="12"/>
      <c r="N156" s="12"/>
      <c r="O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3">
        <f>average(J2:L156)</f>
        <v>2.700152865</v>
      </c>
      <c r="K159" s="13">
        <f>median(J2:L156)</f>
        <v>0.1164772727</v>
      </c>
      <c r="L159" s="12"/>
      <c r="M159" s="12"/>
      <c r="N159" s="12"/>
      <c r="O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  <c r="B1" s="7" t="s">
        <v>1</v>
      </c>
      <c r="C1" s="7" t="s">
        <v>9</v>
      </c>
      <c r="D1" s="7" t="s">
        <v>17</v>
      </c>
      <c r="E1" s="7" t="s">
        <v>25</v>
      </c>
      <c r="F1" s="7" t="s">
        <v>33</v>
      </c>
      <c r="G1" s="7" t="s">
        <v>34</v>
      </c>
      <c r="H1" s="7" t="s">
        <v>35</v>
      </c>
      <c r="I1" s="8" t="s">
        <v>369</v>
      </c>
      <c r="J1" s="8" t="s">
        <v>370</v>
      </c>
      <c r="K1" s="8" t="s">
        <v>371</v>
      </c>
    </row>
    <row r="2">
      <c r="A2" s="9" t="s">
        <v>39</v>
      </c>
      <c r="B2" s="10">
        <v>46.0</v>
      </c>
      <c r="C2" s="10">
        <v>470.0</v>
      </c>
      <c r="D2" s="10">
        <v>842.0</v>
      </c>
      <c r="E2" s="10">
        <v>855.0</v>
      </c>
      <c r="F2" s="12" t="s">
        <v>40</v>
      </c>
      <c r="G2" s="12" t="s">
        <v>41</v>
      </c>
      <c r="H2" s="12" t="s">
        <v>42</v>
      </c>
      <c r="I2" s="11">
        <f t="shared" ref="I2:K2" si="1">(C2-$B2)/$B2</f>
        <v>9.217391304</v>
      </c>
      <c r="J2" s="11">
        <f t="shared" si="1"/>
        <v>17.30434783</v>
      </c>
      <c r="K2" s="11">
        <f t="shared" si="1"/>
        <v>17.58695652</v>
      </c>
    </row>
    <row r="3">
      <c r="A3" s="9" t="s">
        <v>52</v>
      </c>
      <c r="B3" s="10">
        <v>47.0</v>
      </c>
      <c r="C3" s="10">
        <v>388.0</v>
      </c>
      <c r="D3" s="10">
        <v>506.0</v>
      </c>
      <c r="E3" s="10">
        <v>518.0</v>
      </c>
      <c r="F3" s="12" t="s">
        <v>40</v>
      </c>
      <c r="G3" s="12" t="s">
        <v>41</v>
      </c>
      <c r="H3" s="12" t="s">
        <v>53</v>
      </c>
      <c r="I3" s="11">
        <f t="shared" ref="I3:K3" si="2">(C3-$B3)/$B3</f>
        <v>7.255319149</v>
      </c>
      <c r="J3" s="11">
        <f t="shared" si="2"/>
        <v>9.765957447</v>
      </c>
      <c r="K3" s="11">
        <f t="shared" si="2"/>
        <v>10.0212766</v>
      </c>
    </row>
    <row r="4">
      <c r="A4" s="9" t="s">
        <v>55</v>
      </c>
      <c r="B4" s="10">
        <v>69.0</v>
      </c>
      <c r="C4" s="10">
        <v>150.0</v>
      </c>
      <c r="D4" s="10">
        <v>155.0</v>
      </c>
      <c r="E4" s="10">
        <v>79.0</v>
      </c>
      <c r="F4" s="12" t="s">
        <v>40</v>
      </c>
      <c r="G4" s="12" t="s">
        <v>56</v>
      </c>
      <c r="H4" s="12" t="s">
        <v>42</v>
      </c>
      <c r="I4" s="11">
        <f t="shared" ref="I4:K4" si="3">(C4-$B4)/$B4</f>
        <v>1.173913043</v>
      </c>
      <c r="J4" s="11">
        <f t="shared" si="3"/>
        <v>1.246376812</v>
      </c>
      <c r="K4" s="11">
        <f t="shared" si="3"/>
        <v>0.1449275362</v>
      </c>
    </row>
    <row r="5" hidden="1">
      <c r="A5" s="9" t="s">
        <v>58</v>
      </c>
      <c r="B5" s="10">
        <v>1184.0</v>
      </c>
      <c r="C5" s="10">
        <v>1009.0</v>
      </c>
      <c r="D5" s="10">
        <v>896.0</v>
      </c>
      <c r="E5" s="10">
        <v>951.0</v>
      </c>
      <c r="F5" s="12" t="s">
        <v>59</v>
      </c>
      <c r="G5" s="12" t="s">
        <v>60</v>
      </c>
      <c r="H5" s="12" t="s">
        <v>61</v>
      </c>
      <c r="I5" s="11">
        <f t="shared" ref="I5:K5" si="4">(C5-$B5)/$B5</f>
        <v>-0.1478040541</v>
      </c>
      <c r="J5" s="11">
        <f t="shared" si="4"/>
        <v>-0.2432432432</v>
      </c>
      <c r="K5" s="11">
        <f t="shared" si="4"/>
        <v>-0.1967905405</v>
      </c>
    </row>
    <row r="6">
      <c r="A6" s="9" t="s">
        <v>63</v>
      </c>
      <c r="B6" s="10">
        <v>32.0</v>
      </c>
      <c r="C6" s="10">
        <v>458.0</v>
      </c>
      <c r="D6" s="10">
        <v>722.0</v>
      </c>
      <c r="E6" s="10">
        <v>734.0</v>
      </c>
      <c r="F6" s="12" t="s">
        <v>40</v>
      </c>
      <c r="G6" s="12" t="s">
        <v>41</v>
      </c>
      <c r="H6" s="12" t="s">
        <v>42</v>
      </c>
      <c r="I6" s="11">
        <f t="shared" ref="I6:K6" si="5">(C6-$B6)/$B6</f>
        <v>13.3125</v>
      </c>
      <c r="J6" s="11">
        <f t="shared" si="5"/>
        <v>21.5625</v>
      </c>
      <c r="K6" s="11">
        <f t="shared" si="5"/>
        <v>21.9375</v>
      </c>
    </row>
    <row r="7">
      <c r="A7" s="9" t="s">
        <v>65</v>
      </c>
      <c r="B7" s="10">
        <v>282.0</v>
      </c>
      <c r="C7" s="10">
        <v>569.0</v>
      </c>
      <c r="D7" s="10">
        <v>1413.0</v>
      </c>
      <c r="E7" s="10">
        <v>1132.0</v>
      </c>
      <c r="F7" s="12" t="s">
        <v>59</v>
      </c>
      <c r="G7" s="12" t="s">
        <v>60</v>
      </c>
      <c r="H7" s="12" t="s">
        <v>53</v>
      </c>
      <c r="I7" s="11">
        <f t="shared" ref="I7:K7" si="6">(C7-$B7)/$B7</f>
        <v>1.017730496</v>
      </c>
      <c r="J7" s="11">
        <f t="shared" si="6"/>
        <v>4.010638298</v>
      </c>
      <c r="K7" s="11">
        <f t="shared" si="6"/>
        <v>3.014184397</v>
      </c>
    </row>
    <row r="8">
      <c r="A8" s="9" t="s">
        <v>69</v>
      </c>
      <c r="B8" s="10">
        <v>23.0</v>
      </c>
      <c r="C8" s="10">
        <v>392.0</v>
      </c>
      <c r="D8" s="10">
        <v>251.0</v>
      </c>
      <c r="E8" s="10">
        <v>255.0</v>
      </c>
      <c r="F8" s="12" t="s">
        <v>59</v>
      </c>
      <c r="G8" s="12" t="s">
        <v>70</v>
      </c>
      <c r="H8" s="12" t="s">
        <v>53</v>
      </c>
      <c r="I8" s="11">
        <f t="shared" ref="I8:K8" si="7">(C8-$B8)/$B8</f>
        <v>16.04347826</v>
      </c>
      <c r="J8" s="11">
        <f t="shared" si="7"/>
        <v>9.913043478</v>
      </c>
      <c r="K8" s="11">
        <f t="shared" si="7"/>
        <v>10.08695652</v>
      </c>
    </row>
    <row r="9" hidden="1">
      <c r="A9" s="9" t="s">
        <v>72</v>
      </c>
      <c r="B9" s="10">
        <v>190.0</v>
      </c>
      <c r="C9" s="10">
        <v>154.0</v>
      </c>
      <c r="D9" s="10">
        <v>128.0</v>
      </c>
      <c r="E9" s="10">
        <v>129.0</v>
      </c>
      <c r="F9" s="12" t="s">
        <v>73</v>
      </c>
      <c r="G9" s="12" t="s">
        <v>70</v>
      </c>
      <c r="H9" s="12" t="s">
        <v>61</v>
      </c>
      <c r="I9" s="11">
        <f t="shared" ref="I9:K9" si="8">(C9-$B9)/$B9</f>
        <v>-0.1894736842</v>
      </c>
      <c r="J9" s="11">
        <f t="shared" si="8"/>
        <v>-0.3263157895</v>
      </c>
      <c r="K9" s="11">
        <f t="shared" si="8"/>
        <v>-0.3210526316</v>
      </c>
    </row>
    <row r="10">
      <c r="A10" s="9" t="s">
        <v>77</v>
      </c>
      <c r="B10" s="10">
        <v>46.0</v>
      </c>
      <c r="C10" s="10">
        <v>71.0</v>
      </c>
      <c r="D10" s="10">
        <v>128.0</v>
      </c>
      <c r="E10" s="10">
        <v>35.0</v>
      </c>
      <c r="F10" s="12" t="s">
        <v>40</v>
      </c>
      <c r="G10" s="12" t="s">
        <v>41</v>
      </c>
      <c r="H10" s="12" t="s">
        <v>42</v>
      </c>
      <c r="I10" s="11">
        <f t="shared" ref="I10:K10" si="9">(C10-$B10)/$B10</f>
        <v>0.5434782609</v>
      </c>
      <c r="J10" s="11">
        <f t="shared" si="9"/>
        <v>1.782608696</v>
      </c>
      <c r="K10" s="11">
        <f t="shared" si="9"/>
        <v>-0.2391304348</v>
      </c>
    </row>
    <row r="11" hidden="1">
      <c r="A11" s="9" t="s">
        <v>79</v>
      </c>
      <c r="B11" s="10">
        <v>652.0</v>
      </c>
      <c r="C11" s="10">
        <v>576.0</v>
      </c>
      <c r="D11" s="10">
        <v>351.0</v>
      </c>
      <c r="E11" s="10">
        <v>362.0</v>
      </c>
      <c r="F11" s="12" t="s">
        <v>59</v>
      </c>
      <c r="G11" s="12" t="s">
        <v>60</v>
      </c>
      <c r="H11" s="12" t="s">
        <v>61</v>
      </c>
      <c r="I11" s="11">
        <f t="shared" ref="I11:K11" si="10">(C11-$B11)/$B11</f>
        <v>-0.1165644172</v>
      </c>
      <c r="J11" s="11">
        <f t="shared" si="10"/>
        <v>-0.4616564417</v>
      </c>
      <c r="K11" s="11">
        <f t="shared" si="10"/>
        <v>-0.4447852761</v>
      </c>
    </row>
    <row r="12">
      <c r="A12" s="9" t="s">
        <v>81</v>
      </c>
      <c r="B12" s="10">
        <v>514.0</v>
      </c>
      <c r="C12" s="10">
        <v>504.0</v>
      </c>
      <c r="D12" s="10">
        <v>933.0</v>
      </c>
      <c r="E12" s="10">
        <v>756.0</v>
      </c>
      <c r="F12" s="12" t="s">
        <v>59</v>
      </c>
      <c r="G12" s="12" t="s">
        <v>60</v>
      </c>
      <c r="H12" s="12" t="s">
        <v>53</v>
      </c>
      <c r="I12" s="11">
        <f t="shared" ref="I12:K12" si="11">(C12-$B12)/$B12</f>
        <v>-0.01945525292</v>
      </c>
      <c r="J12" s="11">
        <f t="shared" si="11"/>
        <v>0.8151750973</v>
      </c>
      <c r="K12" s="11">
        <f t="shared" si="11"/>
        <v>0.4708171206</v>
      </c>
    </row>
    <row r="13">
      <c r="A13" s="9" t="s">
        <v>83</v>
      </c>
      <c r="B13" s="10">
        <v>175.0</v>
      </c>
      <c r="C13" s="10">
        <v>240.0</v>
      </c>
      <c r="D13" s="10">
        <v>262.0</v>
      </c>
      <c r="E13" s="10">
        <v>161.0</v>
      </c>
      <c r="F13" s="12" t="s">
        <v>40</v>
      </c>
      <c r="G13" s="12" t="s">
        <v>56</v>
      </c>
      <c r="H13" s="12" t="s">
        <v>42</v>
      </c>
      <c r="I13" s="11">
        <f t="shared" ref="I13:K13" si="12">(C13-$B13)/$B13</f>
        <v>0.3714285714</v>
      </c>
      <c r="J13" s="11">
        <f t="shared" si="12"/>
        <v>0.4971428571</v>
      </c>
      <c r="K13" s="11">
        <f t="shared" si="12"/>
        <v>-0.08</v>
      </c>
    </row>
    <row r="14">
      <c r="A14" s="9" t="s">
        <v>87</v>
      </c>
      <c r="B14" s="10">
        <v>91.0</v>
      </c>
      <c r="C14" s="10">
        <v>239.0</v>
      </c>
      <c r="D14" s="10">
        <v>176.0</v>
      </c>
      <c r="E14" s="10">
        <v>179.0</v>
      </c>
      <c r="F14" s="12" t="s">
        <v>40</v>
      </c>
      <c r="G14" s="12" t="s">
        <v>60</v>
      </c>
      <c r="H14" s="12" t="s">
        <v>53</v>
      </c>
      <c r="I14" s="11">
        <f t="shared" ref="I14:K14" si="13">(C14-$B14)/$B14</f>
        <v>1.626373626</v>
      </c>
      <c r="J14" s="11">
        <f t="shared" si="13"/>
        <v>0.9340659341</v>
      </c>
      <c r="K14" s="11">
        <f t="shared" si="13"/>
        <v>0.967032967</v>
      </c>
    </row>
    <row r="15">
      <c r="A15" s="9" t="s">
        <v>89</v>
      </c>
      <c r="B15" s="10">
        <v>272.0</v>
      </c>
      <c r="C15" s="10">
        <v>328.0</v>
      </c>
      <c r="D15" s="10">
        <v>562.0</v>
      </c>
      <c r="E15" s="10">
        <v>358.0</v>
      </c>
      <c r="F15" s="12" t="s">
        <v>40</v>
      </c>
      <c r="G15" s="12" t="s">
        <v>56</v>
      </c>
      <c r="H15" s="12" t="s">
        <v>42</v>
      </c>
      <c r="I15" s="11">
        <f t="shared" ref="I15:K15" si="14">(C15-$B15)/$B15</f>
        <v>0.2058823529</v>
      </c>
      <c r="J15" s="11">
        <f t="shared" si="14"/>
        <v>1.066176471</v>
      </c>
      <c r="K15" s="11">
        <f t="shared" si="14"/>
        <v>0.3161764706</v>
      </c>
    </row>
    <row r="16">
      <c r="A16" s="9" t="s">
        <v>91</v>
      </c>
      <c r="B16" s="10">
        <v>99.0</v>
      </c>
      <c r="C16" s="10">
        <v>181.0</v>
      </c>
      <c r="D16" s="10">
        <v>607.0</v>
      </c>
      <c r="E16" s="10">
        <v>392.0</v>
      </c>
      <c r="F16" s="12" t="s">
        <v>40</v>
      </c>
      <c r="G16" s="12" t="s">
        <v>92</v>
      </c>
      <c r="H16" s="12" t="s">
        <v>42</v>
      </c>
      <c r="I16" s="11">
        <f t="shared" ref="I16:K16" si="15">(C16-$B16)/$B16</f>
        <v>0.8282828283</v>
      </c>
      <c r="J16" s="11">
        <f t="shared" si="15"/>
        <v>5.131313131</v>
      </c>
      <c r="K16" s="11">
        <f t="shared" si="15"/>
        <v>2.95959596</v>
      </c>
    </row>
    <row r="17" hidden="1">
      <c r="A17" s="9" t="s">
        <v>94</v>
      </c>
      <c r="B17" s="10">
        <v>123.0</v>
      </c>
      <c r="C17" s="10">
        <v>296.0</v>
      </c>
      <c r="D17" s="10">
        <v>963.0</v>
      </c>
      <c r="E17" s="10">
        <v>658.0</v>
      </c>
      <c r="F17" s="12" t="s">
        <v>40</v>
      </c>
      <c r="G17" s="12" t="s">
        <v>56</v>
      </c>
      <c r="H17" s="12" t="s">
        <v>61</v>
      </c>
      <c r="I17" s="11">
        <f t="shared" ref="I17:K17" si="16">(C17-$B17)/$B17</f>
        <v>1.406504065</v>
      </c>
      <c r="J17" s="11">
        <f t="shared" si="16"/>
        <v>6.829268293</v>
      </c>
      <c r="K17" s="11">
        <f t="shared" si="16"/>
        <v>4.349593496</v>
      </c>
    </row>
    <row r="18" hidden="1">
      <c r="A18" s="9" t="s">
        <v>96</v>
      </c>
      <c r="B18" s="10">
        <v>194.0</v>
      </c>
      <c r="C18" s="10">
        <v>201.0</v>
      </c>
      <c r="D18" s="10">
        <v>105.0</v>
      </c>
      <c r="E18" s="10">
        <v>68.0</v>
      </c>
      <c r="F18" s="12" t="s">
        <v>40</v>
      </c>
      <c r="G18" s="12" t="s">
        <v>56</v>
      </c>
      <c r="H18" s="12" t="s">
        <v>61</v>
      </c>
      <c r="I18" s="11">
        <f t="shared" ref="I18:K18" si="17">(C18-$B18)/$B18</f>
        <v>0.03608247423</v>
      </c>
      <c r="J18" s="11">
        <f t="shared" si="17"/>
        <v>-0.4587628866</v>
      </c>
      <c r="K18" s="11">
        <f t="shared" si="17"/>
        <v>-0.6494845361</v>
      </c>
    </row>
    <row r="19">
      <c r="A19" s="9" t="s">
        <v>102</v>
      </c>
      <c r="B19" s="10">
        <v>166.0</v>
      </c>
      <c r="C19" s="10">
        <v>594.0</v>
      </c>
      <c r="D19" s="10">
        <v>602.0</v>
      </c>
      <c r="E19" s="10">
        <v>686.0</v>
      </c>
      <c r="F19" s="12" t="s">
        <v>59</v>
      </c>
      <c r="G19" s="12" t="s">
        <v>56</v>
      </c>
      <c r="H19" s="12" t="s">
        <v>42</v>
      </c>
      <c r="I19" s="11">
        <f t="shared" ref="I19:K19" si="18">(C19-$B19)/$B19</f>
        <v>2.578313253</v>
      </c>
      <c r="J19" s="11">
        <f t="shared" si="18"/>
        <v>2.626506024</v>
      </c>
      <c r="K19" s="11">
        <f t="shared" si="18"/>
        <v>3.13253012</v>
      </c>
    </row>
    <row r="20" hidden="1">
      <c r="A20" s="9" t="s">
        <v>106</v>
      </c>
      <c r="B20" s="10">
        <v>1234.0</v>
      </c>
      <c r="C20" s="10">
        <v>1418.0</v>
      </c>
      <c r="D20" s="10">
        <v>2220.0</v>
      </c>
      <c r="E20" s="10">
        <v>1750.0</v>
      </c>
      <c r="F20" s="12" t="s">
        <v>59</v>
      </c>
      <c r="G20" s="12" t="s">
        <v>60</v>
      </c>
      <c r="H20" s="12" t="s">
        <v>61</v>
      </c>
      <c r="I20" s="11">
        <f t="shared" ref="I20:K20" si="19">(C20-$B20)/$B20</f>
        <v>0.14910859</v>
      </c>
      <c r="J20" s="11">
        <f t="shared" si="19"/>
        <v>0.7990275527</v>
      </c>
      <c r="K20" s="11">
        <f t="shared" si="19"/>
        <v>0.4181523501</v>
      </c>
    </row>
    <row r="21" hidden="1">
      <c r="A21" s="9" t="s">
        <v>108</v>
      </c>
      <c r="B21" s="10">
        <v>2982.0</v>
      </c>
      <c r="C21" s="10">
        <v>2174.0</v>
      </c>
      <c r="D21" s="10">
        <v>825.0</v>
      </c>
      <c r="E21" s="10">
        <v>891.0</v>
      </c>
      <c r="F21" s="12" t="s">
        <v>59</v>
      </c>
      <c r="G21" s="12" t="s">
        <v>109</v>
      </c>
      <c r="H21" s="12" t="s">
        <v>61</v>
      </c>
      <c r="I21" s="11">
        <f t="shared" ref="I21:K21" si="20">(C21-$B21)/$B21</f>
        <v>-0.2709590879</v>
      </c>
      <c r="J21" s="11">
        <f t="shared" si="20"/>
        <v>-0.7233400402</v>
      </c>
      <c r="K21" s="11">
        <f t="shared" si="20"/>
        <v>-0.7012072435</v>
      </c>
    </row>
    <row r="22">
      <c r="A22" s="9" t="s">
        <v>113</v>
      </c>
      <c r="B22" s="10">
        <v>397.0</v>
      </c>
      <c r="C22" s="10">
        <v>269.0</v>
      </c>
      <c r="D22" s="10">
        <v>165.0</v>
      </c>
      <c r="E22" s="10">
        <v>177.0</v>
      </c>
      <c r="F22" s="12" t="s">
        <v>59</v>
      </c>
      <c r="G22" s="12" t="s">
        <v>56</v>
      </c>
      <c r="H22" s="12" t="s">
        <v>114</v>
      </c>
      <c r="I22" s="11">
        <f t="shared" ref="I22:K22" si="21">(C22-$B22)/$B22</f>
        <v>-0.322418136</v>
      </c>
      <c r="J22" s="11">
        <f t="shared" si="21"/>
        <v>-0.5843828715</v>
      </c>
      <c r="K22" s="11">
        <f t="shared" si="21"/>
        <v>-0.5541561713</v>
      </c>
    </row>
    <row r="23">
      <c r="A23" s="9" t="s">
        <v>120</v>
      </c>
      <c r="B23" s="10">
        <v>58.0</v>
      </c>
      <c r="C23" s="10">
        <v>608.0</v>
      </c>
      <c r="D23" s="10">
        <v>356.0</v>
      </c>
      <c r="E23" s="10">
        <v>365.0</v>
      </c>
      <c r="F23" s="12" t="s">
        <v>59</v>
      </c>
      <c r="G23" s="12" t="s">
        <v>56</v>
      </c>
      <c r="H23" s="12" t="s">
        <v>114</v>
      </c>
      <c r="I23" s="11">
        <f t="shared" ref="I23:K23" si="22">(C23-$B23)/$B23</f>
        <v>9.482758621</v>
      </c>
      <c r="J23" s="11">
        <f t="shared" si="22"/>
        <v>5.137931034</v>
      </c>
      <c r="K23" s="11">
        <f t="shared" si="22"/>
        <v>5.293103448</v>
      </c>
    </row>
    <row r="24">
      <c r="A24" s="9" t="s">
        <v>122</v>
      </c>
      <c r="B24" s="10">
        <v>130.0</v>
      </c>
      <c r="C24" s="10">
        <v>575.0</v>
      </c>
      <c r="D24" s="10">
        <v>722.0</v>
      </c>
      <c r="E24" s="10">
        <v>739.0</v>
      </c>
      <c r="F24" s="12" t="s">
        <v>59</v>
      </c>
      <c r="G24" s="12" t="s">
        <v>56</v>
      </c>
      <c r="H24" s="12" t="s">
        <v>42</v>
      </c>
      <c r="I24" s="11">
        <f t="shared" ref="I24:K24" si="23">(C24-$B24)/$B24</f>
        <v>3.423076923</v>
      </c>
      <c r="J24" s="11">
        <f t="shared" si="23"/>
        <v>4.553846154</v>
      </c>
      <c r="K24" s="11">
        <f t="shared" si="23"/>
        <v>4.684615385</v>
      </c>
    </row>
    <row r="25" hidden="1">
      <c r="A25" s="9" t="s">
        <v>124</v>
      </c>
      <c r="B25" s="10">
        <v>322.0</v>
      </c>
      <c r="C25" s="10">
        <v>281.0</v>
      </c>
      <c r="D25" s="10">
        <v>230.0</v>
      </c>
      <c r="E25" s="10">
        <v>235.0</v>
      </c>
      <c r="F25" s="12" t="s">
        <v>73</v>
      </c>
      <c r="G25" s="12" t="s">
        <v>109</v>
      </c>
      <c r="H25" s="12" t="s">
        <v>61</v>
      </c>
      <c r="I25" s="11">
        <f t="shared" ref="I25:K25" si="24">(C25-$B25)/$B25</f>
        <v>-0.1273291925</v>
      </c>
      <c r="J25" s="11">
        <f t="shared" si="24"/>
        <v>-0.2857142857</v>
      </c>
      <c r="K25" s="11">
        <f t="shared" si="24"/>
        <v>-0.2701863354</v>
      </c>
    </row>
    <row r="26" hidden="1">
      <c r="A26" s="9" t="s">
        <v>132</v>
      </c>
      <c r="B26" s="10">
        <v>68.0</v>
      </c>
      <c r="C26" s="10">
        <v>145.0</v>
      </c>
      <c r="D26" s="10">
        <v>38.0</v>
      </c>
      <c r="E26" s="10">
        <v>40.0</v>
      </c>
      <c r="F26" s="12" t="s">
        <v>59</v>
      </c>
      <c r="G26" s="12" t="s">
        <v>60</v>
      </c>
      <c r="H26" s="12" t="s">
        <v>61</v>
      </c>
      <c r="I26" s="11">
        <f t="shared" ref="I26:K26" si="25">(C26-$B26)/$B26</f>
        <v>1.132352941</v>
      </c>
      <c r="J26" s="11">
        <f t="shared" si="25"/>
        <v>-0.4411764706</v>
      </c>
      <c r="K26" s="11">
        <f t="shared" si="25"/>
        <v>-0.4117647059</v>
      </c>
    </row>
    <row r="27">
      <c r="A27" s="9" t="s">
        <v>134</v>
      </c>
      <c r="B27" s="10">
        <v>246.0</v>
      </c>
      <c r="C27" s="10">
        <v>657.0</v>
      </c>
      <c r="D27" s="10">
        <v>955.0</v>
      </c>
      <c r="E27" s="10">
        <v>980.0</v>
      </c>
      <c r="F27" s="12" t="s">
        <v>40</v>
      </c>
      <c r="G27" s="12" t="s">
        <v>41</v>
      </c>
      <c r="H27" s="12" t="s">
        <v>53</v>
      </c>
      <c r="I27" s="11">
        <f t="shared" ref="I27:K27" si="26">(C27-$B27)/$B27</f>
        <v>1.670731707</v>
      </c>
      <c r="J27" s="11">
        <f t="shared" si="26"/>
        <v>2.882113821</v>
      </c>
      <c r="K27" s="11">
        <f t="shared" si="26"/>
        <v>2.983739837</v>
      </c>
    </row>
    <row r="28">
      <c r="A28" s="9" t="s">
        <v>142</v>
      </c>
      <c r="B28" s="10">
        <v>292.0</v>
      </c>
      <c r="C28" s="10">
        <v>441.0</v>
      </c>
      <c r="D28" s="10">
        <v>664.0</v>
      </c>
      <c r="E28" s="10">
        <v>515.0</v>
      </c>
      <c r="F28" s="12" t="s">
        <v>59</v>
      </c>
      <c r="G28" s="12" t="s">
        <v>56</v>
      </c>
      <c r="H28" s="12" t="s">
        <v>114</v>
      </c>
      <c r="I28" s="11">
        <f t="shared" ref="I28:K28" si="27">(C28-$B28)/$B28</f>
        <v>0.5102739726</v>
      </c>
      <c r="J28" s="11">
        <f t="shared" si="27"/>
        <v>1.273972603</v>
      </c>
      <c r="K28" s="11">
        <f t="shared" si="27"/>
        <v>0.7636986301</v>
      </c>
    </row>
    <row r="29">
      <c r="A29" s="9" t="s">
        <v>148</v>
      </c>
      <c r="B29" s="10">
        <v>313.0</v>
      </c>
      <c r="C29" s="10">
        <v>1139.0</v>
      </c>
      <c r="D29" s="10">
        <v>1343.0</v>
      </c>
      <c r="E29" s="10">
        <v>1282.0</v>
      </c>
      <c r="F29" s="12" t="s">
        <v>40</v>
      </c>
      <c r="G29" s="12" t="s">
        <v>41</v>
      </c>
      <c r="H29" s="12" t="s">
        <v>42</v>
      </c>
      <c r="I29" s="11">
        <f t="shared" ref="I29:K29" si="28">(C29-$B29)/$B29</f>
        <v>2.638977636</v>
      </c>
      <c r="J29" s="11">
        <f t="shared" si="28"/>
        <v>3.290734824</v>
      </c>
      <c r="K29" s="11">
        <f t="shared" si="28"/>
        <v>3.095846645</v>
      </c>
    </row>
    <row r="30">
      <c r="A30" s="9" t="s">
        <v>150</v>
      </c>
      <c r="B30" s="10">
        <v>50.0</v>
      </c>
      <c r="C30" s="10">
        <v>550.0</v>
      </c>
      <c r="D30" s="10">
        <v>747.0</v>
      </c>
      <c r="E30" s="10">
        <v>764.0</v>
      </c>
      <c r="F30" s="12" t="s">
        <v>59</v>
      </c>
      <c r="G30" s="12" t="s">
        <v>56</v>
      </c>
      <c r="H30" s="12" t="s">
        <v>114</v>
      </c>
      <c r="I30" s="11">
        <f t="shared" ref="I30:K30" si="29">(C30-$B30)/$B30</f>
        <v>10</v>
      </c>
      <c r="J30" s="11">
        <f t="shared" si="29"/>
        <v>13.94</v>
      </c>
      <c r="K30" s="11">
        <f t="shared" si="29"/>
        <v>14.28</v>
      </c>
    </row>
    <row r="31">
      <c r="A31" s="9" t="s">
        <v>152</v>
      </c>
      <c r="B31" s="10">
        <v>151.0</v>
      </c>
      <c r="C31" s="10">
        <v>230.0</v>
      </c>
      <c r="D31" s="10">
        <v>418.0</v>
      </c>
      <c r="E31" s="10">
        <v>325.0</v>
      </c>
      <c r="F31" s="12" t="s">
        <v>59</v>
      </c>
      <c r="G31" s="12" t="s">
        <v>56</v>
      </c>
      <c r="H31" s="12" t="s">
        <v>114</v>
      </c>
      <c r="I31" s="11">
        <f t="shared" ref="I31:K31" si="30">(C31-$B31)/$B31</f>
        <v>0.5231788079</v>
      </c>
      <c r="J31" s="11">
        <f t="shared" si="30"/>
        <v>1.768211921</v>
      </c>
      <c r="K31" s="11">
        <f t="shared" si="30"/>
        <v>1.152317881</v>
      </c>
    </row>
    <row r="32">
      <c r="A32" s="9" t="s">
        <v>156</v>
      </c>
      <c r="B32" s="10">
        <v>896.0</v>
      </c>
      <c r="C32" s="10">
        <v>925.0</v>
      </c>
      <c r="D32" s="10">
        <v>1027.0</v>
      </c>
      <c r="E32" s="10">
        <v>878.0</v>
      </c>
      <c r="F32" s="12" t="s">
        <v>59</v>
      </c>
      <c r="G32" s="12" t="s">
        <v>70</v>
      </c>
      <c r="H32" s="12" t="s">
        <v>114</v>
      </c>
      <c r="I32" s="11">
        <f t="shared" ref="I32:K32" si="31">(C32-$B32)/$B32</f>
        <v>0.03236607143</v>
      </c>
      <c r="J32" s="11">
        <f t="shared" si="31"/>
        <v>0.1462053571</v>
      </c>
      <c r="K32" s="11">
        <f t="shared" si="31"/>
        <v>-0.02008928571</v>
      </c>
    </row>
    <row r="33">
      <c r="A33" s="9" t="s">
        <v>160</v>
      </c>
      <c r="B33" s="10">
        <v>458.0</v>
      </c>
      <c r="C33" s="10">
        <v>729.0</v>
      </c>
      <c r="D33" s="10">
        <v>1097.0</v>
      </c>
      <c r="E33" s="10">
        <v>815.0</v>
      </c>
      <c r="F33" s="12" t="s">
        <v>40</v>
      </c>
      <c r="G33" s="12" t="s">
        <v>56</v>
      </c>
      <c r="H33" s="12" t="s">
        <v>42</v>
      </c>
      <c r="I33" s="11">
        <f t="shared" ref="I33:K33" si="32">(C33-$B33)/$B33</f>
        <v>0.5917030568</v>
      </c>
      <c r="J33" s="11">
        <f t="shared" si="32"/>
        <v>1.395196507</v>
      </c>
      <c r="K33" s="11">
        <f t="shared" si="32"/>
        <v>0.7794759825</v>
      </c>
    </row>
    <row r="34">
      <c r="A34" s="9" t="s">
        <v>162</v>
      </c>
      <c r="B34" s="10">
        <v>119.0</v>
      </c>
      <c r="C34" s="10">
        <v>464.0</v>
      </c>
      <c r="D34" s="10">
        <v>881.0</v>
      </c>
      <c r="E34" s="10">
        <v>893.0</v>
      </c>
      <c r="F34" s="12" t="s">
        <v>40</v>
      </c>
      <c r="G34" s="12" t="s">
        <v>60</v>
      </c>
      <c r="H34" s="12" t="s">
        <v>42</v>
      </c>
      <c r="I34" s="11">
        <f t="shared" ref="I34:K34" si="33">(C34-$B34)/$B34</f>
        <v>2.899159664</v>
      </c>
      <c r="J34" s="11">
        <f t="shared" si="33"/>
        <v>6.403361345</v>
      </c>
      <c r="K34" s="11">
        <f t="shared" si="33"/>
        <v>6.504201681</v>
      </c>
    </row>
    <row r="35">
      <c r="A35" s="9" t="s">
        <v>168</v>
      </c>
      <c r="B35" s="10">
        <v>996.0</v>
      </c>
      <c r="C35" s="10">
        <v>1371.0</v>
      </c>
      <c r="D35" s="10">
        <v>2122.0</v>
      </c>
      <c r="E35" s="10">
        <v>1623.0</v>
      </c>
      <c r="F35" s="12" t="s">
        <v>59</v>
      </c>
      <c r="G35" s="12" t="s">
        <v>60</v>
      </c>
      <c r="H35" s="12" t="s">
        <v>114</v>
      </c>
      <c r="I35" s="11">
        <f t="shared" ref="I35:K35" si="34">(C35-$B35)/$B35</f>
        <v>0.3765060241</v>
      </c>
      <c r="J35" s="11">
        <f t="shared" si="34"/>
        <v>1.130522088</v>
      </c>
      <c r="K35" s="11">
        <f t="shared" si="34"/>
        <v>0.6295180723</v>
      </c>
    </row>
    <row r="36">
      <c r="A36" s="9" t="s">
        <v>170</v>
      </c>
      <c r="B36" s="10">
        <v>30.0</v>
      </c>
      <c r="C36" s="10">
        <v>84.0</v>
      </c>
      <c r="D36" s="10">
        <v>198.0</v>
      </c>
      <c r="E36" s="10">
        <v>142.0</v>
      </c>
      <c r="F36" s="12" t="s">
        <v>40</v>
      </c>
      <c r="G36" s="12" t="s">
        <v>56</v>
      </c>
      <c r="H36" s="12" t="s">
        <v>114</v>
      </c>
      <c r="I36" s="11">
        <f t="shared" ref="I36:K36" si="35">(C36-$B36)/$B36</f>
        <v>1.8</v>
      </c>
      <c r="J36" s="11">
        <f t="shared" si="35"/>
        <v>5.6</v>
      </c>
      <c r="K36" s="11">
        <f t="shared" si="35"/>
        <v>3.733333333</v>
      </c>
    </row>
    <row r="37">
      <c r="A37" s="9" t="s">
        <v>174</v>
      </c>
      <c r="B37" s="10">
        <v>455.0</v>
      </c>
      <c r="C37" s="10">
        <v>626.0</v>
      </c>
      <c r="D37" s="10">
        <v>406.0</v>
      </c>
      <c r="E37" s="10">
        <v>442.0</v>
      </c>
      <c r="F37" s="12" t="s">
        <v>59</v>
      </c>
      <c r="G37" s="12" t="s">
        <v>60</v>
      </c>
      <c r="H37" s="12" t="s">
        <v>114</v>
      </c>
      <c r="I37" s="11">
        <f t="shared" ref="I37:K37" si="36">(C37-$B37)/$B37</f>
        <v>0.3758241758</v>
      </c>
      <c r="J37" s="11">
        <f t="shared" si="36"/>
        <v>-0.1076923077</v>
      </c>
      <c r="K37" s="11">
        <f t="shared" si="36"/>
        <v>-0.02857142857</v>
      </c>
    </row>
    <row r="38">
      <c r="A38" s="9" t="s">
        <v>176</v>
      </c>
      <c r="B38" s="10">
        <v>343.0</v>
      </c>
      <c r="C38" s="10">
        <v>484.0</v>
      </c>
      <c r="D38" s="10">
        <v>902.0</v>
      </c>
      <c r="E38" s="10">
        <v>664.0</v>
      </c>
      <c r="F38" s="12" t="s">
        <v>59</v>
      </c>
      <c r="G38" s="12" t="s">
        <v>70</v>
      </c>
      <c r="H38" s="12" t="s">
        <v>53</v>
      </c>
      <c r="I38" s="11">
        <f t="shared" ref="I38:K38" si="37">(C38-$B38)/$B38</f>
        <v>0.4110787172</v>
      </c>
      <c r="J38" s="11">
        <f t="shared" si="37"/>
        <v>1.629737609</v>
      </c>
      <c r="K38" s="11">
        <f t="shared" si="37"/>
        <v>0.9358600583</v>
      </c>
    </row>
    <row r="39">
      <c r="A39" s="9" t="s">
        <v>182</v>
      </c>
      <c r="B39" s="10">
        <v>227.0</v>
      </c>
      <c r="C39" s="10">
        <v>214.0</v>
      </c>
      <c r="D39" s="10">
        <v>251.0</v>
      </c>
      <c r="E39" s="10">
        <v>105.0</v>
      </c>
      <c r="F39" s="12" t="s">
        <v>40</v>
      </c>
      <c r="G39" s="12" t="s">
        <v>41</v>
      </c>
      <c r="H39" s="12" t="s">
        <v>42</v>
      </c>
      <c r="I39" s="11">
        <f t="shared" ref="I39:K39" si="38">(C39-$B39)/$B39</f>
        <v>-0.05726872247</v>
      </c>
      <c r="J39" s="11">
        <f t="shared" si="38"/>
        <v>0.1057268722</v>
      </c>
      <c r="K39" s="11">
        <f t="shared" si="38"/>
        <v>-0.5374449339</v>
      </c>
    </row>
    <row r="40" hidden="1">
      <c r="A40" s="9" t="s">
        <v>184</v>
      </c>
      <c r="B40" s="10">
        <v>373.0</v>
      </c>
      <c r="C40" s="10">
        <v>447.0</v>
      </c>
      <c r="D40" s="10">
        <v>833.0</v>
      </c>
      <c r="E40" s="10">
        <v>599.0</v>
      </c>
      <c r="F40" s="12" t="s">
        <v>40</v>
      </c>
      <c r="G40" s="12" t="s">
        <v>56</v>
      </c>
      <c r="H40" s="12" t="s">
        <v>61</v>
      </c>
      <c r="I40" s="11">
        <f t="shared" ref="I40:K40" si="39">(C40-$B40)/$B40</f>
        <v>0.1983914209</v>
      </c>
      <c r="J40" s="11">
        <f t="shared" si="39"/>
        <v>1.233243968</v>
      </c>
      <c r="K40" s="11">
        <f t="shared" si="39"/>
        <v>0.6058981233</v>
      </c>
    </row>
    <row r="41">
      <c r="A41" s="9" t="s">
        <v>186</v>
      </c>
      <c r="B41" s="10">
        <v>1532.0</v>
      </c>
      <c r="C41" s="10">
        <v>1604.0</v>
      </c>
      <c r="D41" s="10">
        <v>2021.0</v>
      </c>
      <c r="E41" s="10">
        <v>1674.0</v>
      </c>
      <c r="F41" s="12" t="s">
        <v>59</v>
      </c>
      <c r="G41" s="12" t="s">
        <v>70</v>
      </c>
      <c r="H41" s="12" t="s">
        <v>53</v>
      </c>
      <c r="I41" s="11">
        <f t="shared" ref="I41:K41" si="40">(C41-$B41)/$B41</f>
        <v>0.04699738903</v>
      </c>
      <c r="J41" s="11">
        <f t="shared" si="40"/>
        <v>0.3191906005</v>
      </c>
      <c r="K41" s="11">
        <f t="shared" si="40"/>
        <v>0.09268929504</v>
      </c>
    </row>
    <row r="42" hidden="1">
      <c r="A42" s="9" t="s">
        <v>188</v>
      </c>
      <c r="B42" s="10">
        <v>322.0</v>
      </c>
      <c r="C42" s="10">
        <v>427.0</v>
      </c>
      <c r="D42" s="10">
        <v>208.0</v>
      </c>
      <c r="E42" s="10">
        <v>227.0</v>
      </c>
      <c r="F42" s="12" t="s">
        <v>59</v>
      </c>
      <c r="G42" s="12" t="s">
        <v>109</v>
      </c>
      <c r="H42" s="12" t="s">
        <v>61</v>
      </c>
      <c r="I42" s="11">
        <f t="shared" ref="I42:K42" si="41">(C42-$B42)/$B42</f>
        <v>0.3260869565</v>
      </c>
      <c r="J42" s="11">
        <f t="shared" si="41"/>
        <v>-0.3540372671</v>
      </c>
      <c r="K42" s="11">
        <f t="shared" si="41"/>
        <v>-0.2950310559</v>
      </c>
    </row>
    <row r="43" hidden="1">
      <c r="A43" s="9" t="s">
        <v>190</v>
      </c>
      <c r="B43" s="10">
        <v>1138.0</v>
      </c>
      <c r="C43" s="10">
        <v>965.0</v>
      </c>
      <c r="D43" s="10">
        <v>1112.0</v>
      </c>
      <c r="E43" s="10">
        <v>1093.0</v>
      </c>
      <c r="F43" s="12" t="s">
        <v>59</v>
      </c>
      <c r="G43" s="12" t="s">
        <v>60</v>
      </c>
      <c r="H43" s="12" t="s">
        <v>61</v>
      </c>
      <c r="I43" s="11">
        <f t="shared" ref="I43:K43" si="42">(C43-$B43)/$B43</f>
        <v>-0.1520210896</v>
      </c>
      <c r="J43" s="11">
        <f t="shared" si="42"/>
        <v>-0.02284710018</v>
      </c>
      <c r="K43" s="11">
        <f t="shared" si="42"/>
        <v>-0.039543058</v>
      </c>
    </row>
    <row r="44">
      <c r="A44" s="9" t="s">
        <v>192</v>
      </c>
      <c r="B44" s="10">
        <v>158.0</v>
      </c>
      <c r="C44" s="10">
        <v>775.0</v>
      </c>
      <c r="D44" s="10">
        <v>958.0</v>
      </c>
      <c r="E44" s="10">
        <v>957.0</v>
      </c>
      <c r="F44" s="12" t="s">
        <v>59</v>
      </c>
      <c r="G44" s="12" t="s">
        <v>60</v>
      </c>
      <c r="H44" s="12" t="s">
        <v>42</v>
      </c>
      <c r="I44" s="11">
        <f t="shared" ref="I44:K44" si="43">(C44-$B44)/$B44</f>
        <v>3.905063291</v>
      </c>
      <c r="J44" s="11">
        <f t="shared" si="43"/>
        <v>5.063291139</v>
      </c>
      <c r="K44" s="11">
        <f t="shared" si="43"/>
        <v>5.056962025</v>
      </c>
    </row>
    <row r="45">
      <c r="A45" s="9" t="s">
        <v>200</v>
      </c>
      <c r="B45" s="10">
        <v>126.0</v>
      </c>
      <c r="C45" s="10">
        <v>467.0</v>
      </c>
      <c r="D45" s="10">
        <v>870.0</v>
      </c>
      <c r="E45" s="10">
        <v>596.0</v>
      </c>
      <c r="F45" s="12" t="s">
        <v>59</v>
      </c>
      <c r="G45" s="12" t="s">
        <v>60</v>
      </c>
      <c r="H45" s="12" t="s">
        <v>42</v>
      </c>
      <c r="I45" s="11">
        <f t="shared" ref="I45:K45" si="44">(C45-$B45)/$B45</f>
        <v>2.706349206</v>
      </c>
      <c r="J45" s="11">
        <f t="shared" si="44"/>
        <v>5.904761905</v>
      </c>
      <c r="K45" s="11">
        <f t="shared" si="44"/>
        <v>3.73015873</v>
      </c>
    </row>
    <row r="46" hidden="1">
      <c r="A46" s="9" t="s">
        <v>202</v>
      </c>
      <c r="B46" s="10">
        <v>806.0</v>
      </c>
      <c r="C46" s="10">
        <v>680.0</v>
      </c>
      <c r="D46" s="10">
        <v>381.0</v>
      </c>
      <c r="E46" s="10">
        <v>395.0</v>
      </c>
      <c r="F46" s="12" t="s">
        <v>73</v>
      </c>
      <c r="G46" s="12" t="s">
        <v>60</v>
      </c>
      <c r="H46" s="12" t="s">
        <v>61</v>
      </c>
      <c r="I46" s="11">
        <f t="shared" ref="I46:K46" si="45">(C46-$B46)/$B46</f>
        <v>-0.1563275434</v>
      </c>
      <c r="J46" s="11">
        <f t="shared" si="45"/>
        <v>-0.5272952854</v>
      </c>
      <c r="K46" s="11">
        <f t="shared" si="45"/>
        <v>-0.5099255583</v>
      </c>
    </row>
    <row r="47">
      <c r="A47" s="9" t="s">
        <v>204</v>
      </c>
      <c r="B47" s="10">
        <v>69.0</v>
      </c>
      <c r="C47" s="10">
        <v>655.0</v>
      </c>
      <c r="D47" s="10">
        <v>863.0</v>
      </c>
      <c r="E47" s="10">
        <v>934.0</v>
      </c>
      <c r="F47" s="12" t="s">
        <v>40</v>
      </c>
      <c r="G47" s="12" t="s">
        <v>60</v>
      </c>
      <c r="H47" s="12" t="s">
        <v>53</v>
      </c>
      <c r="I47" s="11">
        <f t="shared" ref="I47:K47" si="46">(C47-$B47)/$B47</f>
        <v>8.492753623</v>
      </c>
      <c r="J47" s="11">
        <f t="shared" si="46"/>
        <v>11.50724638</v>
      </c>
      <c r="K47" s="11">
        <f t="shared" si="46"/>
        <v>12.53623188</v>
      </c>
    </row>
    <row r="48">
      <c r="A48" s="9" t="s">
        <v>206</v>
      </c>
      <c r="B48" s="10">
        <v>515.0</v>
      </c>
      <c r="C48" s="10">
        <v>428.0</v>
      </c>
      <c r="D48" s="10">
        <v>81.0</v>
      </c>
      <c r="E48" s="10">
        <v>94.0</v>
      </c>
      <c r="F48" s="12" t="s">
        <v>59</v>
      </c>
      <c r="G48" s="12" t="s">
        <v>60</v>
      </c>
      <c r="H48" s="12" t="s">
        <v>114</v>
      </c>
      <c r="I48" s="11">
        <f t="shared" ref="I48:K48" si="47">(C48-$B48)/$B48</f>
        <v>-0.1689320388</v>
      </c>
      <c r="J48" s="11">
        <f t="shared" si="47"/>
        <v>-0.8427184466</v>
      </c>
      <c r="K48" s="11">
        <f t="shared" si="47"/>
        <v>-0.8174757282</v>
      </c>
    </row>
    <row r="49" hidden="1">
      <c r="A49" s="9" t="s">
        <v>212</v>
      </c>
      <c r="B49" s="10">
        <v>236.0</v>
      </c>
      <c r="C49" s="10">
        <v>395.0</v>
      </c>
      <c r="D49" s="10">
        <v>792.0</v>
      </c>
      <c r="E49" s="10">
        <v>588.0</v>
      </c>
      <c r="F49" s="12" t="s">
        <v>59</v>
      </c>
      <c r="G49" s="12" t="s">
        <v>60</v>
      </c>
      <c r="H49" s="12" t="s">
        <v>61</v>
      </c>
      <c r="I49" s="11">
        <f t="shared" ref="I49:K49" si="48">(C49-$B49)/$B49</f>
        <v>0.6737288136</v>
      </c>
      <c r="J49" s="11">
        <f t="shared" si="48"/>
        <v>2.355932203</v>
      </c>
      <c r="K49" s="11">
        <f t="shared" si="48"/>
        <v>1.491525424</v>
      </c>
    </row>
    <row r="50">
      <c r="A50" s="9" t="s">
        <v>214</v>
      </c>
      <c r="B50" s="10">
        <v>500.0</v>
      </c>
      <c r="C50" s="10">
        <v>606.0</v>
      </c>
      <c r="D50" s="10">
        <v>803.0</v>
      </c>
      <c r="E50" s="10">
        <v>669.0</v>
      </c>
      <c r="F50" s="12" t="s">
        <v>59</v>
      </c>
      <c r="G50" s="12" t="s">
        <v>109</v>
      </c>
      <c r="H50" s="12" t="s">
        <v>114</v>
      </c>
      <c r="I50" s="11">
        <f t="shared" ref="I50:K50" si="49">(C50-$B50)/$B50</f>
        <v>0.212</v>
      </c>
      <c r="J50" s="11">
        <f t="shared" si="49"/>
        <v>0.606</v>
      </c>
      <c r="K50" s="11">
        <f t="shared" si="49"/>
        <v>0.338</v>
      </c>
    </row>
    <row r="51">
      <c r="A51" s="9" t="s">
        <v>220</v>
      </c>
      <c r="B51" s="10">
        <v>525.0</v>
      </c>
      <c r="C51" s="10">
        <v>552.0</v>
      </c>
      <c r="D51" s="10">
        <v>949.0</v>
      </c>
      <c r="E51" s="10">
        <v>724.0</v>
      </c>
      <c r="F51" s="12" t="s">
        <v>59</v>
      </c>
      <c r="G51" s="12" t="s">
        <v>56</v>
      </c>
      <c r="H51" s="12" t="s">
        <v>114</v>
      </c>
      <c r="I51" s="11">
        <f t="shared" ref="I51:K51" si="50">(C51-$B51)/$B51</f>
        <v>0.05142857143</v>
      </c>
      <c r="J51" s="11">
        <f t="shared" si="50"/>
        <v>0.8076190476</v>
      </c>
      <c r="K51" s="11">
        <f t="shared" si="50"/>
        <v>0.379047619</v>
      </c>
    </row>
    <row r="52">
      <c r="A52" s="9" t="s">
        <v>222</v>
      </c>
      <c r="B52" s="10">
        <v>55.0</v>
      </c>
      <c r="C52" s="10">
        <v>154.0</v>
      </c>
      <c r="D52" s="10">
        <v>438.0</v>
      </c>
      <c r="E52" s="10">
        <v>308.0</v>
      </c>
      <c r="F52" s="12" t="s">
        <v>40</v>
      </c>
      <c r="G52" s="12" t="s">
        <v>56</v>
      </c>
      <c r="H52" s="12" t="s">
        <v>42</v>
      </c>
      <c r="I52" s="11">
        <f t="shared" ref="I52:K52" si="51">(C52-$B52)/$B52</f>
        <v>1.8</v>
      </c>
      <c r="J52" s="11">
        <f t="shared" si="51"/>
        <v>6.963636364</v>
      </c>
      <c r="K52" s="11">
        <f t="shared" si="51"/>
        <v>4.6</v>
      </c>
    </row>
    <row r="53" hidden="1">
      <c r="A53" s="9" t="s">
        <v>226</v>
      </c>
      <c r="B53" s="10">
        <v>346.0</v>
      </c>
      <c r="C53" s="10">
        <v>531.0</v>
      </c>
      <c r="D53" s="10">
        <v>959.0</v>
      </c>
      <c r="E53" s="10">
        <v>732.0</v>
      </c>
      <c r="F53" s="12" t="s">
        <v>59</v>
      </c>
      <c r="G53" s="12" t="s">
        <v>60</v>
      </c>
      <c r="H53" s="12" t="s">
        <v>61</v>
      </c>
      <c r="I53" s="11">
        <f t="shared" ref="I53:K53" si="52">(C53-$B53)/$B53</f>
        <v>0.5346820809</v>
      </c>
      <c r="J53" s="11">
        <f t="shared" si="52"/>
        <v>1.771676301</v>
      </c>
      <c r="K53" s="11">
        <f t="shared" si="52"/>
        <v>1.115606936</v>
      </c>
    </row>
    <row r="54" hidden="1">
      <c r="A54" s="9" t="s">
        <v>234</v>
      </c>
      <c r="B54" s="10">
        <v>82.0</v>
      </c>
      <c r="C54" s="10">
        <v>260.0</v>
      </c>
      <c r="D54" s="10">
        <v>406.0</v>
      </c>
      <c r="E54" s="10">
        <v>170.0</v>
      </c>
      <c r="F54" s="12" t="s">
        <v>59</v>
      </c>
      <c r="G54" s="12" t="s">
        <v>70</v>
      </c>
      <c r="H54" s="12" t="s">
        <v>61</v>
      </c>
      <c r="I54" s="11">
        <f t="shared" ref="I54:K54" si="53">(C54-$B54)/$B54</f>
        <v>2.170731707</v>
      </c>
      <c r="J54" s="11">
        <f t="shared" si="53"/>
        <v>3.951219512</v>
      </c>
      <c r="K54" s="11">
        <f t="shared" si="53"/>
        <v>1.073170732</v>
      </c>
    </row>
    <row r="55">
      <c r="A55" s="9" t="s">
        <v>236</v>
      </c>
      <c r="B55" s="10">
        <v>242.0</v>
      </c>
      <c r="C55" s="10">
        <v>728.0</v>
      </c>
      <c r="D55" s="10">
        <v>1280.0</v>
      </c>
      <c r="E55" s="10">
        <v>918.0</v>
      </c>
      <c r="F55" s="12" t="s">
        <v>59</v>
      </c>
      <c r="G55" s="12" t="s">
        <v>60</v>
      </c>
      <c r="H55" s="12" t="s">
        <v>42</v>
      </c>
      <c r="I55" s="11">
        <f t="shared" ref="I55:K55" si="54">(C55-$B55)/$B55</f>
        <v>2.008264463</v>
      </c>
      <c r="J55" s="11">
        <f t="shared" si="54"/>
        <v>4.289256198</v>
      </c>
      <c r="K55" s="11">
        <f t="shared" si="54"/>
        <v>2.79338843</v>
      </c>
    </row>
    <row r="56">
      <c r="A56" s="9" t="s">
        <v>238</v>
      </c>
      <c r="B56" s="10">
        <v>397.0</v>
      </c>
      <c r="C56" s="10">
        <v>977.0</v>
      </c>
      <c r="D56" s="10">
        <v>2739.0</v>
      </c>
      <c r="E56" s="10">
        <v>1759.0</v>
      </c>
      <c r="F56" s="12" t="s">
        <v>59</v>
      </c>
      <c r="G56" s="12" t="s">
        <v>60</v>
      </c>
      <c r="H56" s="12" t="s">
        <v>53</v>
      </c>
      <c r="I56" s="11">
        <f t="shared" ref="I56:K56" si="55">(C56-$B56)/$B56</f>
        <v>1.460957179</v>
      </c>
      <c r="J56" s="11">
        <f t="shared" si="55"/>
        <v>5.899244332</v>
      </c>
      <c r="K56" s="11">
        <f t="shared" si="55"/>
        <v>3.430730479</v>
      </c>
    </row>
    <row r="57">
      <c r="A57" s="9" t="s">
        <v>244</v>
      </c>
      <c r="B57" s="10">
        <v>86.0</v>
      </c>
      <c r="C57" s="10">
        <v>87.0</v>
      </c>
      <c r="D57" s="10">
        <v>145.0</v>
      </c>
      <c r="E57" s="10">
        <v>77.0</v>
      </c>
      <c r="F57" s="12" t="s">
        <v>40</v>
      </c>
      <c r="G57" s="12" t="s">
        <v>41</v>
      </c>
      <c r="H57" s="12" t="s">
        <v>42</v>
      </c>
      <c r="I57" s="11">
        <f t="shared" ref="I57:K57" si="56">(C57-$B57)/$B57</f>
        <v>0.01162790698</v>
      </c>
      <c r="J57" s="11">
        <f t="shared" si="56"/>
        <v>0.6860465116</v>
      </c>
      <c r="K57" s="11">
        <f t="shared" si="56"/>
        <v>-0.1046511628</v>
      </c>
    </row>
    <row r="58">
      <c r="A58" s="9" t="s">
        <v>246</v>
      </c>
      <c r="B58" s="10">
        <v>35.0</v>
      </c>
      <c r="C58" s="10">
        <v>63.0</v>
      </c>
      <c r="D58" s="10">
        <v>77.0</v>
      </c>
      <c r="E58" s="10">
        <v>58.0</v>
      </c>
      <c r="F58" s="12" t="s">
        <v>40</v>
      </c>
      <c r="G58" s="12" t="s">
        <v>41</v>
      </c>
      <c r="H58" s="12" t="s">
        <v>42</v>
      </c>
      <c r="I58" s="11">
        <f t="shared" ref="I58:K58" si="57">(C58-$B58)/$B58</f>
        <v>0.8</v>
      </c>
      <c r="J58" s="11">
        <f t="shared" si="57"/>
        <v>1.2</v>
      </c>
      <c r="K58" s="11">
        <f t="shared" si="57"/>
        <v>0.6571428571</v>
      </c>
    </row>
    <row r="59" hidden="1">
      <c r="A59" s="9" t="s">
        <v>250</v>
      </c>
      <c r="B59" s="10">
        <v>240.0</v>
      </c>
      <c r="C59" s="10">
        <v>245.0</v>
      </c>
      <c r="D59" s="10">
        <v>402.0</v>
      </c>
      <c r="E59" s="10">
        <v>320.0</v>
      </c>
      <c r="F59" s="12" t="s">
        <v>59</v>
      </c>
      <c r="G59" s="12" t="s">
        <v>56</v>
      </c>
      <c r="H59" s="12" t="s">
        <v>61</v>
      </c>
      <c r="I59" s="11">
        <f t="shared" ref="I59:K59" si="58">(C59-$B59)/$B59</f>
        <v>0.02083333333</v>
      </c>
      <c r="J59" s="11">
        <f t="shared" si="58"/>
        <v>0.675</v>
      </c>
      <c r="K59" s="11">
        <f t="shared" si="58"/>
        <v>0.3333333333</v>
      </c>
    </row>
    <row r="60">
      <c r="A60" s="9" t="s">
        <v>252</v>
      </c>
      <c r="B60" s="10">
        <v>143.0</v>
      </c>
      <c r="C60" s="10">
        <v>862.0</v>
      </c>
      <c r="D60" s="10">
        <v>871.0</v>
      </c>
      <c r="E60" s="10">
        <v>949.0</v>
      </c>
      <c r="F60" s="12" t="s">
        <v>40</v>
      </c>
      <c r="G60" s="12" t="s">
        <v>41</v>
      </c>
      <c r="H60" s="12" t="s">
        <v>42</v>
      </c>
      <c r="I60" s="11">
        <f t="shared" ref="I60:K60" si="59">(C60-$B60)/$B60</f>
        <v>5.027972028</v>
      </c>
      <c r="J60" s="11">
        <f t="shared" si="59"/>
        <v>5.090909091</v>
      </c>
      <c r="K60" s="11">
        <f t="shared" si="59"/>
        <v>5.636363636</v>
      </c>
    </row>
    <row r="61">
      <c r="A61" s="9" t="s">
        <v>256</v>
      </c>
      <c r="B61" s="10">
        <v>268.0</v>
      </c>
      <c r="C61" s="10">
        <v>759.0</v>
      </c>
      <c r="D61" s="10">
        <v>1174.0</v>
      </c>
      <c r="E61" s="10">
        <v>1096.0</v>
      </c>
      <c r="F61" s="12" t="s">
        <v>40</v>
      </c>
      <c r="G61" s="12" t="s">
        <v>56</v>
      </c>
      <c r="H61" s="12" t="s">
        <v>53</v>
      </c>
      <c r="I61" s="11">
        <f t="shared" ref="I61:K61" si="60">(C61-$B61)/$B61</f>
        <v>1.832089552</v>
      </c>
      <c r="J61" s="11">
        <f t="shared" si="60"/>
        <v>3.380597015</v>
      </c>
      <c r="K61" s="11">
        <f t="shared" si="60"/>
        <v>3.089552239</v>
      </c>
    </row>
    <row r="62" hidden="1">
      <c r="A62" s="9" t="s">
        <v>258</v>
      </c>
      <c r="B62" s="10">
        <v>756.0</v>
      </c>
      <c r="C62" s="10">
        <v>660.0</v>
      </c>
      <c r="D62" s="10">
        <v>547.0</v>
      </c>
      <c r="E62" s="10">
        <v>571.0</v>
      </c>
      <c r="F62" s="12" t="s">
        <v>73</v>
      </c>
      <c r="G62" s="12" t="s">
        <v>70</v>
      </c>
      <c r="H62" s="12" t="s">
        <v>61</v>
      </c>
      <c r="I62" s="11">
        <f t="shared" ref="I62:K62" si="61">(C62-$B62)/$B62</f>
        <v>-0.126984127</v>
      </c>
      <c r="J62" s="11">
        <f t="shared" si="61"/>
        <v>-0.2764550265</v>
      </c>
      <c r="K62" s="11">
        <f t="shared" si="61"/>
        <v>-0.2447089947</v>
      </c>
    </row>
    <row r="63">
      <c r="A63" s="9" t="s">
        <v>264</v>
      </c>
      <c r="B63" s="10">
        <v>705.0</v>
      </c>
      <c r="C63" s="10">
        <v>626.0</v>
      </c>
      <c r="D63" s="10">
        <v>402.0</v>
      </c>
      <c r="E63" s="10">
        <v>425.0</v>
      </c>
      <c r="F63" s="12" t="s">
        <v>59</v>
      </c>
      <c r="G63" s="12" t="s">
        <v>109</v>
      </c>
      <c r="H63" s="12" t="s">
        <v>114</v>
      </c>
      <c r="I63" s="11">
        <f t="shared" ref="I63:K63" si="62">(C63-$B63)/$B63</f>
        <v>-0.1120567376</v>
      </c>
      <c r="J63" s="11">
        <f t="shared" si="62"/>
        <v>-0.429787234</v>
      </c>
      <c r="K63" s="11">
        <f t="shared" si="62"/>
        <v>-0.3971631206</v>
      </c>
    </row>
    <row r="64">
      <c r="A64" s="9" t="s">
        <v>266</v>
      </c>
      <c r="B64" s="10">
        <v>520.0</v>
      </c>
      <c r="C64" s="10">
        <v>529.0</v>
      </c>
      <c r="D64" s="10">
        <v>1056.0</v>
      </c>
      <c r="E64" s="10">
        <v>764.0</v>
      </c>
      <c r="F64" s="12" t="s">
        <v>59</v>
      </c>
      <c r="G64" s="12" t="s">
        <v>56</v>
      </c>
      <c r="H64" s="12" t="s">
        <v>42</v>
      </c>
      <c r="I64" s="11">
        <f t="shared" ref="I64:K64" si="63">(C64-$B64)/$B64</f>
        <v>0.01730769231</v>
      </c>
      <c r="J64" s="11">
        <f t="shared" si="63"/>
        <v>1.030769231</v>
      </c>
      <c r="K64" s="11">
        <f t="shared" si="63"/>
        <v>0.4692307692</v>
      </c>
    </row>
    <row r="65">
      <c r="A65" s="9" t="s">
        <v>268</v>
      </c>
      <c r="B65" s="10">
        <v>183.0</v>
      </c>
      <c r="C65" s="10">
        <v>263.0</v>
      </c>
      <c r="D65" s="10">
        <v>490.0</v>
      </c>
      <c r="E65" s="10">
        <v>358.0</v>
      </c>
      <c r="F65" s="12" t="s">
        <v>59</v>
      </c>
      <c r="G65" s="12" t="s">
        <v>56</v>
      </c>
      <c r="H65" s="12" t="s">
        <v>114</v>
      </c>
      <c r="I65" s="11">
        <f t="shared" ref="I65:K65" si="64">(C65-$B65)/$B65</f>
        <v>0.4371584699</v>
      </c>
      <c r="J65" s="11">
        <f t="shared" si="64"/>
        <v>1.677595628</v>
      </c>
      <c r="K65" s="11">
        <f t="shared" si="64"/>
        <v>0.956284153</v>
      </c>
    </row>
    <row r="66">
      <c r="A66" s="9" t="s">
        <v>270</v>
      </c>
      <c r="B66" s="10">
        <v>124.0</v>
      </c>
      <c r="C66" s="10">
        <v>257.0</v>
      </c>
      <c r="D66" s="10">
        <v>162.0</v>
      </c>
      <c r="E66" s="10">
        <v>153.0</v>
      </c>
      <c r="F66" s="12" t="s">
        <v>40</v>
      </c>
      <c r="G66" s="12" t="s">
        <v>41</v>
      </c>
      <c r="H66" s="12" t="s">
        <v>53</v>
      </c>
      <c r="I66" s="11">
        <f t="shared" ref="I66:K66" si="65">(C66-$B66)/$B66</f>
        <v>1.072580645</v>
      </c>
      <c r="J66" s="11">
        <f t="shared" si="65"/>
        <v>0.3064516129</v>
      </c>
      <c r="K66" s="11">
        <f t="shared" si="65"/>
        <v>0.2338709677</v>
      </c>
    </row>
    <row r="67">
      <c r="A67" s="9" t="s">
        <v>274</v>
      </c>
      <c r="B67" s="10">
        <v>151.0</v>
      </c>
      <c r="C67" s="10">
        <v>209.0</v>
      </c>
      <c r="D67" s="10">
        <v>395.0</v>
      </c>
      <c r="E67" s="10">
        <v>282.0</v>
      </c>
      <c r="F67" s="12" t="s">
        <v>59</v>
      </c>
      <c r="G67" s="12" t="s">
        <v>60</v>
      </c>
      <c r="H67" s="12" t="s">
        <v>114</v>
      </c>
      <c r="I67" s="11">
        <f t="shared" ref="I67:K67" si="66">(C67-$B67)/$B67</f>
        <v>0.3841059603</v>
      </c>
      <c r="J67" s="11">
        <f t="shared" si="66"/>
        <v>1.61589404</v>
      </c>
      <c r="K67" s="11">
        <f t="shared" si="66"/>
        <v>0.8675496689</v>
      </c>
    </row>
    <row r="68">
      <c r="A68" s="9" t="s">
        <v>276</v>
      </c>
      <c r="B68" s="10">
        <v>153.0</v>
      </c>
      <c r="C68" s="10">
        <v>268.0</v>
      </c>
      <c r="D68" s="10">
        <v>553.0</v>
      </c>
      <c r="E68" s="10">
        <v>380.0</v>
      </c>
      <c r="F68" s="12" t="s">
        <v>59</v>
      </c>
      <c r="G68" s="12" t="s">
        <v>56</v>
      </c>
      <c r="H68" s="12" t="s">
        <v>53</v>
      </c>
      <c r="I68" s="11">
        <f t="shared" ref="I68:K68" si="67">(C68-$B68)/$B68</f>
        <v>0.7516339869</v>
      </c>
      <c r="J68" s="11">
        <f t="shared" si="67"/>
        <v>2.614379085</v>
      </c>
      <c r="K68" s="11">
        <f t="shared" si="67"/>
        <v>1.483660131</v>
      </c>
    </row>
    <row r="69">
      <c r="A69" s="9" t="s">
        <v>282</v>
      </c>
      <c r="B69" s="10">
        <v>117.0</v>
      </c>
      <c r="C69" s="10">
        <v>328.0</v>
      </c>
      <c r="D69" s="10">
        <v>672.0</v>
      </c>
      <c r="E69" s="10">
        <v>370.0</v>
      </c>
      <c r="F69" s="12" t="s">
        <v>40</v>
      </c>
      <c r="G69" s="12" t="s">
        <v>56</v>
      </c>
      <c r="H69" s="12" t="s">
        <v>114</v>
      </c>
      <c r="I69" s="11">
        <f t="shared" ref="I69:K69" si="68">(C69-$B69)/$B69</f>
        <v>1.803418803</v>
      </c>
      <c r="J69" s="11">
        <f t="shared" si="68"/>
        <v>4.743589744</v>
      </c>
      <c r="K69" s="11">
        <f t="shared" si="68"/>
        <v>2.162393162</v>
      </c>
    </row>
    <row r="70" hidden="1">
      <c r="A70" s="9" t="s">
        <v>284</v>
      </c>
      <c r="B70" s="10">
        <v>228.0</v>
      </c>
      <c r="C70" s="10">
        <v>244.0</v>
      </c>
      <c r="D70" s="10">
        <v>439.0</v>
      </c>
      <c r="E70" s="10">
        <v>331.0</v>
      </c>
      <c r="F70" s="12" t="s">
        <v>59</v>
      </c>
      <c r="G70" s="12" t="s">
        <v>56</v>
      </c>
      <c r="H70" s="12" t="s">
        <v>61</v>
      </c>
      <c r="I70" s="11">
        <f t="shared" ref="I70:K70" si="69">(C70-$B70)/$B70</f>
        <v>0.0701754386</v>
      </c>
      <c r="J70" s="11">
        <f t="shared" si="69"/>
        <v>0.9254385965</v>
      </c>
      <c r="K70" s="11">
        <f t="shared" si="69"/>
        <v>0.451754386</v>
      </c>
    </row>
    <row r="71">
      <c r="A71" s="9" t="s">
        <v>286</v>
      </c>
      <c r="B71" s="10">
        <v>79.0</v>
      </c>
      <c r="C71" s="10">
        <v>348.0</v>
      </c>
      <c r="D71" s="10">
        <v>1079.0</v>
      </c>
      <c r="E71" s="10">
        <v>603.0</v>
      </c>
      <c r="F71" s="12" t="s">
        <v>40</v>
      </c>
      <c r="G71" s="12" t="s">
        <v>56</v>
      </c>
      <c r="H71" s="12" t="s">
        <v>42</v>
      </c>
      <c r="I71" s="11">
        <f t="shared" ref="I71:K71" si="70">(C71-$B71)/$B71</f>
        <v>3.405063291</v>
      </c>
      <c r="J71" s="11">
        <f t="shared" si="70"/>
        <v>12.65822785</v>
      </c>
      <c r="K71" s="11">
        <f t="shared" si="70"/>
        <v>6.632911392</v>
      </c>
    </row>
    <row r="72" hidden="1">
      <c r="A72" s="9" t="s">
        <v>292</v>
      </c>
      <c r="B72" s="10">
        <v>328.0</v>
      </c>
      <c r="C72" s="10">
        <v>463.0</v>
      </c>
      <c r="D72" s="10">
        <v>665.0</v>
      </c>
      <c r="E72" s="10">
        <v>583.0</v>
      </c>
      <c r="F72" s="12" t="s">
        <v>59</v>
      </c>
      <c r="G72" s="12" t="s">
        <v>293</v>
      </c>
      <c r="H72" s="12" t="s">
        <v>61</v>
      </c>
      <c r="I72" s="11">
        <f t="shared" ref="I72:K72" si="71">(C72-$B72)/$B72</f>
        <v>0.4115853659</v>
      </c>
      <c r="J72" s="11">
        <f t="shared" si="71"/>
        <v>1.027439024</v>
      </c>
      <c r="K72" s="11">
        <f t="shared" si="71"/>
        <v>0.7774390244</v>
      </c>
    </row>
    <row r="73">
      <c r="A73" s="9" t="s">
        <v>299</v>
      </c>
      <c r="B73" s="10">
        <v>98.0</v>
      </c>
      <c r="C73" s="10">
        <v>288.0</v>
      </c>
      <c r="D73" s="10">
        <v>1117.0</v>
      </c>
      <c r="E73" s="10">
        <v>614.0</v>
      </c>
      <c r="F73" s="12" t="s">
        <v>40</v>
      </c>
      <c r="G73" s="12" t="s">
        <v>56</v>
      </c>
      <c r="H73" s="12" t="s">
        <v>42</v>
      </c>
      <c r="I73" s="11">
        <f t="shared" ref="I73:K73" si="72">(C73-$B73)/$B73</f>
        <v>1.93877551</v>
      </c>
      <c r="J73" s="11">
        <f t="shared" si="72"/>
        <v>10.39795918</v>
      </c>
      <c r="K73" s="11">
        <f t="shared" si="72"/>
        <v>5.265306122</v>
      </c>
    </row>
    <row r="74" hidden="1">
      <c r="A74" s="9" t="s">
        <v>301</v>
      </c>
      <c r="B74" s="10">
        <v>653.0</v>
      </c>
      <c r="C74" s="10">
        <v>559.0</v>
      </c>
      <c r="D74" s="10">
        <v>312.0</v>
      </c>
      <c r="E74" s="10">
        <v>333.0</v>
      </c>
      <c r="F74" s="12" t="s">
        <v>73</v>
      </c>
      <c r="G74" s="12" t="s">
        <v>70</v>
      </c>
      <c r="H74" s="12" t="s">
        <v>61</v>
      </c>
      <c r="I74" s="11">
        <f t="shared" ref="I74:K74" si="73">(C74-$B74)/$B74</f>
        <v>-0.1439509954</v>
      </c>
      <c r="J74" s="11">
        <f t="shared" si="73"/>
        <v>-0.5222052067</v>
      </c>
      <c r="K74" s="11">
        <f t="shared" si="73"/>
        <v>-0.4900459418</v>
      </c>
    </row>
    <row r="75">
      <c r="A75" s="9" t="s">
        <v>307</v>
      </c>
      <c r="B75" s="10">
        <v>94.0</v>
      </c>
      <c r="C75" s="10">
        <v>176.0</v>
      </c>
      <c r="D75" s="10">
        <v>217.0</v>
      </c>
      <c r="E75" s="10">
        <v>79.0</v>
      </c>
      <c r="F75" s="12" t="s">
        <v>40</v>
      </c>
      <c r="G75" s="12" t="s">
        <v>41</v>
      </c>
      <c r="H75" s="12" t="s">
        <v>42</v>
      </c>
      <c r="I75" s="11">
        <f t="shared" ref="I75:K75" si="74">(C75-$B75)/$B75</f>
        <v>0.8723404255</v>
      </c>
      <c r="J75" s="11">
        <f t="shared" si="74"/>
        <v>1.308510638</v>
      </c>
      <c r="K75" s="11">
        <f t="shared" si="74"/>
        <v>-0.1595744681</v>
      </c>
    </row>
    <row r="76">
      <c r="A76" s="9" t="s">
        <v>309</v>
      </c>
      <c r="B76" s="10">
        <v>725.0</v>
      </c>
      <c r="C76" s="10">
        <v>1075.0</v>
      </c>
      <c r="D76" s="10">
        <v>1217.0</v>
      </c>
      <c r="E76" s="10">
        <v>1205.0</v>
      </c>
      <c r="F76" s="12" t="s">
        <v>40</v>
      </c>
      <c r="G76" s="12" t="s">
        <v>41</v>
      </c>
      <c r="H76" s="12" t="s">
        <v>53</v>
      </c>
      <c r="I76" s="11">
        <f t="shared" ref="I76:K76" si="75">(C76-$B76)/$B76</f>
        <v>0.4827586207</v>
      </c>
      <c r="J76" s="11">
        <f t="shared" si="75"/>
        <v>0.6786206897</v>
      </c>
      <c r="K76" s="11">
        <f t="shared" si="75"/>
        <v>0.6620689655</v>
      </c>
    </row>
    <row r="77">
      <c r="A77" s="9" t="s">
        <v>315</v>
      </c>
      <c r="B77" s="10">
        <v>2184.0</v>
      </c>
      <c r="C77" s="10">
        <v>2147.0</v>
      </c>
      <c r="D77" s="10">
        <v>984.0</v>
      </c>
      <c r="E77" s="10">
        <v>1092.0</v>
      </c>
      <c r="F77" s="12" t="s">
        <v>40</v>
      </c>
      <c r="G77" s="12" t="s">
        <v>92</v>
      </c>
      <c r="H77" s="12" t="s">
        <v>53</v>
      </c>
      <c r="I77" s="11">
        <f t="shared" ref="I77:K77" si="76">(C77-$B77)/$B77</f>
        <v>-0.01694139194</v>
      </c>
      <c r="J77" s="11">
        <f t="shared" si="76"/>
        <v>-0.5494505495</v>
      </c>
      <c r="K77" s="11">
        <f t="shared" si="76"/>
        <v>-0.5</v>
      </c>
    </row>
    <row r="78">
      <c r="A78" s="9" t="s">
        <v>319</v>
      </c>
      <c r="B78" s="10">
        <v>61.0</v>
      </c>
      <c r="C78" s="10">
        <v>345.0</v>
      </c>
      <c r="D78" s="10">
        <v>227.0</v>
      </c>
      <c r="E78" s="10">
        <v>231.0</v>
      </c>
      <c r="F78" s="12" t="s">
        <v>40</v>
      </c>
      <c r="G78" s="12" t="s">
        <v>56</v>
      </c>
      <c r="H78" s="12" t="s">
        <v>53</v>
      </c>
      <c r="I78" s="11">
        <f t="shared" ref="I78:K78" si="77">(C78-$B78)/$B78</f>
        <v>4.655737705</v>
      </c>
      <c r="J78" s="11">
        <f t="shared" si="77"/>
        <v>2.721311475</v>
      </c>
      <c r="K78" s="11">
        <f t="shared" si="77"/>
        <v>2.786885246</v>
      </c>
    </row>
    <row r="79">
      <c r="A79" s="9" t="s">
        <v>323</v>
      </c>
      <c r="B79" s="10">
        <v>36.0</v>
      </c>
      <c r="C79" s="10">
        <v>90.0</v>
      </c>
      <c r="D79" s="10">
        <v>130.0</v>
      </c>
      <c r="E79" s="10">
        <v>50.0</v>
      </c>
      <c r="F79" s="12" t="s">
        <v>40</v>
      </c>
      <c r="G79" s="12" t="s">
        <v>56</v>
      </c>
      <c r="H79" s="12" t="s">
        <v>42</v>
      </c>
      <c r="I79" s="11">
        <f t="shared" ref="I79:K79" si="78">(C79-$B79)/$B79</f>
        <v>1.5</v>
      </c>
      <c r="J79" s="11">
        <f t="shared" si="78"/>
        <v>2.611111111</v>
      </c>
      <c r="K79" s="11">
        <f t="shared" si="78"/>
        <v>0.3888888889</v>
      </c>
    </row>
    <row r="80">
      <c r="A80" s="9" t="s">
        <v>331</v>
      </c>
      <c r="B80" s="10">
        <v>51.0</v>
      </c>
      <c r="C80" s="10">
        <v>663.0</v>
      </c>
      <c r="D80" s="10">
        <v>1228.0</v>
      </c>
      <c r="E80" s="10">
        <v>1333.0</v>
      </c>
      <c r="F80" s="12" t="s">
        <v>40</v>
      </c>
      <c r="G80" s="12" t="s">
        <v>56</v>
      </c>
      <c r="H80" s="12" t="s">
        <v>42</v>
      </c>
      <c r="I80" s="11">
        <f t="shared" ref="I80:K80" si="79">(C80-$B80)/$B80</f>
        <v>12</v>
      </c>
      <c r="J80" s="11">
        <f t="shared" si="79"/>
        <v>23.07843137</v>
      </c>
      <c r="K80" s="11">
        <f t="shared" si="79"/>
        <v>25.1372549</v>
      </c>
    </row>
    <row r="81" hidden="1">
      <c r="A81" s="9" t="s">
        <v>333</v>
      </c>
      <c r="B81" s="10">
        <v>640.0</v>
      </c>
      <c r="C81" s="10">
        <v>403.0</v>
      </c>
      <c r="D81" s="10">
        <v>129.0</v>
      </c>
      <c r="E81" s="10">
        <v>170.0</v>
      </c>
      <c r="F81" s="12" t="s">
        <v>59</v>
      </c>
      <c r="G81" s="12" t="s">
        <v>60</v>
      </c>
      <c r="H81" s="12" t="s">
        <v>61</v>
      </c>
      <c r="I81" s="11">
        <f t="shared" ref="I81:K81" si="80">(C81-$B81)/$B81</f>
        <v>-0.3703125</v>
      </c>
      <c r="J81" s="11">
        <f t="shared" si="80"/>
        <v>-0.7984375</v>
      </c>
      <c r="K81" s="11">
        <f t="shared" si="80"/>
        <v>-0.734375</v>
      </c>
    </row>
    <row r="82">
      <c r="A82" s="9" t="s">
        <v>335</v>
      </c>
      <c r="B82" s="10">
        <v>255.0</v>
      </c>
      <c r="C82" s="10">
        <v>1167.0</v>
      </c>
      <c r="D82" s="10">
        <v>1466.0</v>
      </c>
      <c r="E82" s="10">
        <v>1325.0</v>
      </c>
      <c r="F82" s="12" t="s">
        <v>40</v>
      </c>
      <c r="G82" s="12" t="s">
        <v>41</v>
      </c>
      <c r="H82" s="12" t="s">
        <v>42</v>
      </c>
      <c r="I82" s="11">
        <f t="shared" ref="I82:K82" si="81">(C82-$B82)/$B82</f>
        <v>3.576470588</v>
      </c>
      <c r="J82" s="11">
        <f t="shared" si="81"/>
        <v>4.749019608</v>
      </c>
      <c r="K82" s="11">
        <f t="shared" si="81"/>
        <v>4.196078431</v>
      </c>
    </row>
    <row r="83" hidden="1">
      <c r="A83" s="9" t="s">
        <v>341</v>
      </c>
      <c r="B83" s="10">
        <v>85.0</v>
      </c>
      <c r="C83" s="10">
        <v>591.0</v>
      </c>
      <c r="D83" s="10">
        <v>751.0</v>
      </c>
      <c r="E83" s="10">
        <v>338.0</v>
      </c>
      <c r="F83" s="12" t="s">
        <v>59</v>
      </c>
      <c r="G83" s="12" t="s">
        <v>70</v>
      </c>
      <c r="H83" s="12" t="s">
        <v>61</v>
      </c>
      <c r="I83" s="11">
        <f t="shared" ref="I83:K83" si="82">(C83-$B83)/$B83</f>
        <v>5.952941176</v>
      </c>
      <c r="J83" s="11">
        <f t="shared" si="82"/>
        <v>7.835294118</v>
      </c>
      <c r="K83" s="11">
        <f t="shared" si="82"/>
        <v>2.976470588</v>
      </c>
    </row>
    <row r="84">
      <c r="A84" s="9" t="s">
        <v>345</v>
      </c>
      <c r="B84" s="10">
        <v>45.0</v>
      </c>
      <c r="C84" s="10">
        <v>513.0</v>
      </c>
      <c r="D84" s="10">
        <v>832.0</v>
      </c>
      <c r="E84" s="10">
        <v>830.0</v>
      </c>
      <c r="F84" s="12" t="s">
        <v>40</v>
      </c>
      <c r="G84" s="12" t="s">
        <v>41</v>
      </c>
      <c r="H84" s="12" t="s">
        <v>53</v>
      </c>
      <c r="I84" s="11">
        <f t="shared" ref="I84:K84" si="83">(C84-$B84)/$B84</f>
        <v>10.4</v>
      </c>
      <c r="J84" s="11">
        <f t="shared" si="83"/>
        <v>17.48888889</v>
      </c>
      <c r="K84" s="11">
        <f t="shared" si="83"/>
        <v>17.44444444</v>
      </c>
    </row>
    <row r="85">
      <c r="A85" s="9" t="s">
        <v>347</v>
      </c>
      <c r="B85" s="10">
        <v>83.0</v>
      </c>
      <c r="C85" s="10">
        <v>310.0</v>
      </c>
      <c r="D85" s="10">
        <v>525.0</v>
      </c>
      <c r="E85" s="10">
        <v>522.0</v>
      </c>
      <c r="F85" s="12" t="s">
        <v>40</v>
      </c>
      <c r="G85" s="12" t="s">
        <v>41</v>
      </c>
      <c r="H85" s="12" t="s">
        <v>42</v>
      </c>
      <c r="I85" s="11">
        <f t="shared" ref="I85:K85" si="84">(C85-$B85)/$B85</f>
        <v>2.734939759</v>
      </c>
      <c r="J85" s="11">
        <f t="shared" si="84"/>
        <v>5.325301205</v>
      </c>
      <c r="K85" s="11">
        <f t="shared" si="84"/>
        <v>5.289156627</v>
      </c>
    </row>
    <row r="86" hidden="1">
      <c r="A86" s="9" t="s">
        <v>351</v>
      </c>
      <c r="B86" s="10">
        <v>263.0</v>
      </c>
      <c r="C86" s="10">
        <v>459.0</v>
      </c>
      <c r="D86" s="10">
        <v>913.0</v>
      </c>
      <c r="E86" s="10">
        <v>752.0</v>
      </c>
      <c r="F86" s="12" t="s">
        <v>40</v>
      </c>
      <c r="G86" s="12" t="s">
        <v>56</v>
      </c>
      <c r="H86" s="12" t="s">
        <v>61</v>
      </c>
      <c r="I86" s="11">
        <f t="shared" ref="I86:K86" si="85">(C86-$B86)/$B86</f>
        <v>0.7452471483</v>
      </c>
      <c r="J86" s="11">
        <f t="shared" si="85"/>
        <v>2.47148289</v>
      </c>
      <c r="K86" s="11">
        <f t="shared" si="85"/>
        <v>1.859315589</v>
      </c>
    </row>
    <row r="87" hidden="1">
      <c r="A87" s="9" t="s">
        <v>355</v>
      </c>
      <c r="B87" s="10">
        <v>487.0</v>
      </c>
      <c r="C87" s="10">
        <v>480.0</v>
      </c>
      <c r="D87" s="10">
        <v>677.0</v>
      </c>
      <c r="E87" s="10">
        <v>558.0</v>
      </c>
      <c r="F87" s="12" t="s">
        <v>59</v>
      </c>
      <c r="G87" s="12" t="s">
        <v>70</v>
      </c>
      <c r="H87" s="12" t="s">
        <v>61</v>
      </c>
      <c r="I87" s="11">
        <f t="shared" ref="I87:K87" si="86">(C87-$B87)/$B87</f>
        <v>-0.01437371663</v>
      </c>
      <c r="J87" s="11">
        <f t="shared" si="86"/>
        <v>0.3901437372</v>
      </c>
      <c r="K87" s="11">
        <f t="shared" si="86"/>
        <v>0.1457905544</v>
      </c>
    </row>
    <row r="91">
      <c r="J91" s="8" t="s">
        <v>372</v>
      </c>
      <c r="K91" s="8" t="s">
        <v>373</v>
      </c>
    </row>
    <row r="92">
      <c r="J92" s="14">
        <f>average(I2:K87)</f>
        <v>2.737211355</v>
      </c>
      <c r="K92" s="14">
        <f>median(I2:K87)</f>
        <v>0.96165856</v>
      </c>
    </row>
  </sheetData>
  <autoFilter ref="$H$1:$H$1000">
    <filterColumn colId="0">
      <filters blank="1">
        <filter val="abovebelow"/>
        <filter val="belowbelow"/>
        <filter val="aboveabove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  <c r="B1" s="7" t="s">
        <v>1</v>
      </c>
      <c r="C1" s="7" t="s">
        <v>9</v>
      </c>
      <c r="D1" s="7" t="s">
        <v>17</v>
      </c>
      <c r="E1" s="7" t="s">
        <v>25</v>
      </c>
      <c r="F1" s="7" t="s">
        <v>33</v>
      </c>
      <c r="G1" s="7" t="s">
        <v>34</v>
      </c>
      <c r="H1" s="7" t="s">
        <v>35</v>
      </c>
      <c r="I1" s="8" t="s">
        <v>369</v>
      </c>
      <c r="J1" s="8" t="s">
        <v>370</v>
      </c>
      <c r="K1" s="8" t="s">
        <v>371</v>
      </c>
    </row>
    <row r="2">
      <c r="A2" s="9" t="s">
        <v>52</v>
      </c>
      <c r="B2" s="10">
        <v>47.0</v>
      </c>
      <c r="C2" s="10">
        <v>388.0</v>
      </c>
      <c r="D2" s="10">
        <v>506.0</v>
      </c>
      <c r="E2" s="10">
        <v>518.0</v>
      </c>
      <c r="F2" s="12" t="s">
        <v>40</v>
      </c>
      <c r="G2" s="12" t="s">
        <v>41</v>
      </c>
      <c r="H2" s="12" t="s">
        <v>53</v>
      </c>
      <c r="I2" s="11">
        <f t="shared" ref="I2:K2" si="1">(C2-$B2)/$B2</f>
        <v>7.255319149</v>
      </c>
      <c r="J2" s="11">
        <f t="shared" si="1"/>
        <v>9.765957447</v>
      </c>
      <c r="K2" s="11">
        <f t="shared" si="1"/>
        <v>10.0212766</v>
      </c>
    </row>
    <row r="3">
      <c r="A3" s="9" t="s">
        <v>65</v>
      </c>
      <c r="B3" s="10">
        <v>282.0</v>
      </c>
      <c r="C3" s="10">
        <v>569.0</v>
      </c>
      <c r="D3" s="10">
        <v>1413.0</v>
      </c>
      <c r="E3" s="10">
        <v>1132.0</v>
      </c>
      <c r="F3" s="12" t="s">
        <v>59</v>
      </c>
      <c r="G3" s="12" t="s">
        <v>60</v>
      </c>
      <c r="H3" s="12" t="s">
        <v>53</v>
      </c>
      <c r="I3" s="11">
        <f t="shared" ref="I3:K3" si="2">(C3-$B3)/$B3</f>
        <v>1.017730496</v>
      </c>
      <c r="J3" s="11">
        <f t="shared" si="2"/>
        <v>4.010638298</v>
      </c>
      <c r="K3" s="11">
        <f t="shared" si="2"/>
        <v>3.014184397</v>
      </c>
    </row>
    <row r="4">
      <c r="A4" s="9" t="s">
        <v>69</v>
      </c>
      <c r="B4" s="10">
        <v>23.0</v>
      </c>
      <c r="C4" s="10">
        <v>392.0</v>
      </c>
      <c r="D4" s="10">
        <v>251.0</v>
      </c>
      <c r="E4" s="10">
        <v>255.0</v>
      </c>
      <c r="F4" s="12" t="s">
        <v>59</v>
      </c>
      <c r="G4" s="12" t="s">
        <v>70</v>
      </c>
      <c r="H4" s="12" t="s">
        <v>53</v>
      </c>
      <c r="I4" s="11">
        <f t="shared" ref="I4:K4" si="3">(C4-$B4)/$B4</f>
        <v>16.04347826</v>
      </c>
      <c r="J4" s="11">
        <f t="shared" si="3"/>
        <v>9.913043478</v>
      </c>
      <c r="K4" s="11">
        <f t="shared" si="3"/>
        <v>10.08695652</v>
      </c>
    </row>
    <row r="5">
      <c r="A5" s="9" t="s">
        <v>81</v>
      </c>
      <c r="B5" s="10">
        <v>514.0</v>
      </c>
      <c r="C5" s="10">
        <v>504.0</v>
      </c>
      <c r="D5" s="10">
        <v>933.0</v>
      </c>
      <c r="E5" s="10">
        <v>756.0</v>
      </c>
      <c r="F5" s="12" t="s">
        <v>59</v>
      </c>
      <c r="G5" s="12" t="s">
        <v>60</v>
      </c>
      <c r="H5" s="12" t="s">
        <v>53</v>
      </c>
      <c r="I5" s="11">
        <f t="shared" ref="I5:K5" si="4">(C5-$B5)/$B5</f>
        <v>-0.01945525292</v>
      </c>
      <c r="J5" s="11">
        <f t="shared" si="4"/>
        <v>0.8151750973</v>
      </c>
      <c r="K5" s="11">
        <f t="shared" si="4"/>
        <v>0.4708171206</v>
      </c>
    </row>
    <row r="6">
      <c r="A6" s="9" t="s">
        <v>87</v>
      </c>
      <c r="B6" s="10">
        <v>91.0</v>
      </c>
      <c r="C6" s="10">
        <v>239.0</v>
      </c>
      <c r="D6" s="10">
        <v>176.0</v>
      </c>
      <c r="E6" s="10">
        <v>179.0</v>
      </c>
      <c r="F6" s="12" t="s">
        <v>40</v>
      </c>
      <c r="G6" s="12" t="s">
        <v>60</v>
      </c>
      <c r="H6" s="12" t="s">
        <v>53</v>
      </c>
      <c r="I6" s="11">
        <f t="shared" ref="I6:K6" si="5">(C6-$B6)/$B6</f>
        <v>1.626373626</v>
      </c>
      <c r="J6" s="11">
        <f t="shared" si="5"/>
        <v>0.9340659341</v>
      </c>
      <c r="K6" s="11">
        <f t="shared" si="5"/>
        <v>0.967032967</v>
      </c>
    </row>
    <row r="7">
      <c r="A7" s="9" t="s">
        <v>134</v>
      </c>
      <c r="B7" s="10">
        <v>246.0</v>
      </c>
      <c r="C7" s="10">
        <v>657.0</v>
      </c>
      <c r="D7" s="10">
        <v>955.0</v>
      </c>
      <c r="E7" s="10">
        <v>980.0</v>
      </c>
      <c r="F7" s="12" t="s">
        <v>40</v>
      </c>
      <c r="G7" s="12" t="s">
        <v>41</v>
      </c>
      <c r="H7" s="12" t="s">
        <v>53</v>
      </c>
      <c r="I7" s="11">
        <f t="shared" ref="I7:K7" si="6">(C7-$B7)/$B7</f>
        <v>1.670731707</v>
      </c>
      <c r="J7" s="11">
        <f t="shared" si="6"/>
        <v>2.882113821</v>
      </c>
      <c r="K7" s="11">
        <f t="shared" si="6"/>
        <v>2.983739837</v>
      </c>
    </row>
    <row r="8">
      <c r="A8" s="9" t="s">
        <v>176</v>
      </c>
      <c r="B8" s="10">
        <v>343.0</v>
      </c>
      <c r="C8" s="10">
        <v>484.0</v>
      </c>
      <c r="D8" s="10">
        <v>902.0</v>
      </c>
      <c r="E8" s="10">
        <v>664.0</v>
      </c>
      <c r="F8" s="12" t="s">
        <v>59</v>
      </c>
      <c r="G8" s="12" t="s">
        <v>70</v>
      </c>
      <c r="H8" s="12" t="s">
        <v>53</v>
      </c>
      <c r="I8" s="11">
        <f t="shared" ref="I8:K8" si="7">(C8-$B8)/$B8</f>
        <v>0.4110787172</v>
      </c>
      <c r="J8" s="11">
        <f t="shared" si="7"/>
        <v>1.629737609</v>
      </c>
      <c r="K8" s="11">
        <f t="shared" si="7"/>
        <v>0.9358600583</v>
      </c>
    </row>
    <row r="9">
      <c r="A9" s="9" t="s">
        <v>186</v>
      </c>
      <c r="B9" s="10">
        <v>1532.0</v>
      </c>
      <c r="C9" s="10">
        <v>1604.0</v>
      </c>
      <c r="D9" s="10">
        <v>2021.0</v>
      </c>
      <c r="E9" s="10">
        <v>1674.0</v>
      </c>
      <c r="F9" s="12" t="s">
        <v>59</v>
      </c>
      <c r="G9" s="12" t="s">
        <v>70</v>
      </c>
      <c r="H9" s="12" t="s">
        <v>53</v>
      </c>
      <c r="I9" s="11">
        <f t="shared" ref="I9:K9" si="8">(C9-$B9)/$B9</f>
        <v>0.04699738903</v>
      </c>
      <c r="J9" s="11">
        <f t="shared" si="8"/>
        <v>0.3191906005</v>
      </c>
      <c r="K9" s="11">
        <f t="shared" si="8"/>
        <v>0.09268929504</v>
      </c>
    </row>
    <row r="10">
      <c r="A10" s="9" t="s">
        <v>204</v>
      </c>
      <c r="B10" s="10">
        <v>69.0</v>
      </c>
      <c r="C10" s="10">
        <v>655.0</v>
      </c>
      <c r="D10" s="10">
        <v>863.0</v>
      </c>
      <c r="E10" s="10">
        <v>934.0</v>
      </c>
      <c r="F10" s="12" t="s">
        <v>40</v>
      </c>
      <c r="G10" s="12" t="s">
        <v>60</v>
      </c>
      <c r="H10" s="12" t="s">
        <v>53</v>
      </c>
      <c r="I10" s="11">
        <f t="shared" ref="I10:K10" si="9">(C10-$B10)/$B10</f>
        <v>8.492753623</v>
      </c>
      <c r="J10" s="11">
        <f t="shared" si="9"/>
        <v>11.50724638</v>
      </c>
      <c r="K10" s="11">
        <f t="shared" si="9"/>
        <v>12.53623188</v>
      </c>
    </row>
    <row r="11">
      <c r="A11" s="9" t="s">
        <v>238</v>
      </c>
      <c r="B11" s="10">
        <v>397.0</v>
      </c>
      <c r="C11" s="10">
        <v>977.0</v>
      </c>
      <c r="D11" s="10">
        <v>2739.0</v>
      </c>
      <c r="E11" s="10">
        <v>1759.0</v>
      </c>
      <c r="F11" s="12" t="s">
        <v>59</v>
      </c>
      <c r="G11" s="12" t="s">
        <v>60</v>
      </c>
      <c r="H11" s="12" t="s">
        <v>53</v>
      </c>
      <c r="I11" s="11">
        <f t="shared" ref="I11:K11" si="10">(C11-$B11)/$B11</f>
        <v>1.460957179</v>
      </c>
      <c r="J11" s="11">
        <f t="shared" si="10"/>
        <v>5.899244332</v>
      </c>
      <c r="K11" s="11">
        <f t="shared" si="10"/>
        <v>3.430730479</v>
      </c>
    </row>
    <row r="12">
      <c r="A12" s="9" t="s">
        <v>256</v>
      </c>
      <c r="B12" s="10">
        <v>268.0</v>
      </c>
      <c r="C12" s="10">
        <v>759.0</v>
      </c>
      <c r="D12" s="10">
        <v>1174.0</v>
      </c>
      <c r="E12" s="10">
        <v>1096.0</v>
      </c>
      <c r="F12" s="12" t="s">
        <v>40</v>
      </c>
      <c r="G12" s="12" t="s">
        <v>56</v>
      </c>
      <c r="H12" s="12" t="s">
        <v>53</v>
      </c>
      <c r="I12" s="11">
        <f t="shared" ref="I12:K12" si="11">(C12-$B12)/$B12</f>
        <v>1.832089552</v>
      </c>
      <c r="J12" s="11">
        <f t="shared" si="11"/>
        <v>3.380597015</v>
      </c>
      <c r="K12" s="11">
        <f t="shared" si="11"/>
        <v>3.089552239</v>
      </c>
    </row>
    <row r="13">
      <c r="A13" s="9" t="s">
        <v>270</v>
      </c>
      <c r="B13" s="10">
        <v>124.0</v>
      </c>
      <c r="C13" s="10">
        <v>257.0</v>
      </c>
      <c r="D13" s="10">
        <v>162.0</v>
      </c>
      <c r="E13" s="10">
        <v>153.0</v>
      </c>
      <c r="F13" s="12" t="s">
        <v>40</v>
      </c>
      <c r="G13" s="12" t="s">
        <v>41</v>
      </c>
      <c r="H13" s="12" t="s">
        <v>53</v>
      </c>
      <c r="I13" s="11">
        <f t="shared" ref="I13:K13" si="12">(C13-$B13)/$B13</f>
        <v>1.072580645</v>
      </c>
      <c r="J13" s="11">
        <f t="shared" si="12"/>
        <v>0.3064516129</v>
      </c>
      <c r="K13" s="11">
        <f t="shared" si="12"/>
        <v>0.2338709677</v>
      </c>
    </row>
    <row r="14">
      <c r="A14" s="9" t="s">
        <v>276</v>
      </c>
      <c r="B14" s="10">
        <v>153.0</v>
      </c>
      <c r="C14" s="10">
        <v>268.0</v>
      </c>
      <c r="D14" s="10">
        <v>553.0</v>
      </c>
      <c r="E14" s="10">
        <v>380.0</v>
      </c>
      <c r="F14" s="12" t="s">
        <v>59</v>
      </c>
      <c r="G14" s="12" t="s">
        <v>56</v>
      </c>
      <c r="H14" s="12" t="s">
        <v>53</v>
      </c>
      <c r="I14" s="11">
        <f t="shared" ref="I14:K14" si="13">(C14-$B14)/$B14</f>
        <v>0.7516339869</v>
      </c>
      <c r="J14" s="11">
        <f t="shared" si="13"/>
        <v>2.614379085</v>
      </c>
      <c r="K14" s="11">
        <f t="shared" si="13"/>
        <v>1.483660131</v>
      </c>
    </row>
    <row r="15">
      <c r="A15" s="9" t="s">
        <v>309</v>
      </c>
      <c r="B15" s="10">
        <v>725.0</v>
      </c>
      <c r="C15" s="10">
        <v>1075.0</v>
      </c>
      <c r="D15" s="10">
        <v>1217.0</v>
      </c>
      <c r="E15" s="10">
        <v>1205.0</v>
      </c>
      <c r="F15" s="12" t="s">
        <v>40</v>
      </c>
      <c r="G15" s="12" t="s">
        <v>41</v>
      </c>
      <c r="H15" s="12" t="s">
        <v>53</v>
      </c>
      <c r="I15" s="11">
        <f t="shared" ref="I15:K15" si="14">(C15-$B15)/$B15</f>
        <v>0.4827586207</v>
      </c>
      <c r="J15" s="11">
        <f t="shared" si="14"/>
        <v>0.6786206897</v>
      </c>
      <c r="K15" s="11">
        <f t="shared" si="14"/>
        <v>0.6620689655</v>
      </c>
    </row>
    <row r="16">
      <c r="A16" s="9" t="s">
        <v>315</v>
      </c>
      <c r="B16" s="10">
        <v>2184.0</v>
      </c>
      <c r="C16" s="10">
        <v>2147.0</v>
      </c>
      <c r="D16" s="10">
        <v>984.0</v>
      </c>
      <c r="E16" s="10">
        <v>1092.0</v>
      </c>
      <c r="F16" s="12" t="s">
        <v>40</v>
      </c>
      <c r="G16" s="12" t="s">
        <v>92</v>
      </c>
      <c r="H16" s="12" t="s">
        <v>53</v>
      </c>
      <c r="I16" s="11">
        <f t="shared" ref="I16:K16" si="15">(C16-$B16)/$B16</f>
        <v>-0.01694139194</v>
      </c>
      <c r="J16" s="11">
        <f t="shared" si="15"/>
        <v>-0.5494505495</v>
      </c>
      <c r="K16" s="11">
        <f t="shared" si="15"/>
        <v>-0.5</v>
      </c>
    </row>
    <row r="17">
      <c r="A17" s="9" t="s">
        <v>319</v>
      </c>
      <c r="B17" s="10">
        <v>61.0</v>
      </c>
      <c r="C17" s="10">
        <v>345.0</v>
      </c>
      <c r="D17" s="10">
        <v>227.0</v>
      </c>
      <c r="E17" s="10">
        <v>231.0</v>
      </c>
      <c r="F17" s="12" t="s">
        <v>40</v>
      </c>
      <c r="G17" s="12" t="s">
        <v>56</v>
      </c>
      <c r="H17" s="12" t="s">
        <v>53</v>
      </c>
      <c r="I17" s="11">
        <f t="shared" ref="I17:K17" si="16">(C17-$B17)/$B17</f>
        <v>4.655737705</v>
      </c>
      <c r="J17" s="11">
        <f t="shared" si="16"/>
        <v>2.721311475</v>
      </c>
      <c r="K17" s="11">
        <f t="shared" si="16"/>
        <v>2.786885246</v>
      </c>
    </row>
    <row r="18">
      <c r="A18" s="9" t="s">
        <v>345</v>
      </c>
      <c r="B18" s="10">
        <v>45.0</v>
      </c>
      <c r="C18" s="10">
        <v>513.0</v>
      </c>
      <c r="D18" s="10">
        <v>832.0</v>
      </c>
      <c r="E18" s="10">
        <v>830.0</v>
      </c>
      <c r="F18" s="12" t="s">
        <v>40</v>
      </c>
      <c r="G18" s="12" t="s">
        <v>41</v>
      </c>
      <c r="H18" s="12" t="s">
        <v>53</v>
      </c>
      <c r="I18" s="11">
        <f t="shared" ref="I18:K18" si="17">(C18-$B18)/$B18</f>
        <v>10.4</v>
      </c>
      <c r="J18" s="11">
        <f t="shared" si="17"/>
        <v>17.48888889</v>
      </c>
      <c r="K18" s="11">
        <f t="shared" si="17"/>
        <v>17.44444444</v>
      </c>
    </row>
    <row r="20">
      <c r="I20" s="8" t="s">
        <v>377</v>
      </c>
      <c r="J20" s="8" t="s">
        <v>378</v>
      </c>
    </row>
    <row r="21">
      <c r="I21" s="14">
        <f>AVERAGE(I2:K18)</f>
        <v>3.945902674</v>
      </c>
      <c r="J21" s="14">
        <f>median(I2:K18)</f>
        <v>1.670731707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  <c r="B1" s="7" t="s">
        <v>1</v>
      </c>
      <c r="C1" s="7" t="s">
        <v>9</v>
      </c>
      <c r="D1" s="7" t="s">
        <v>17</v>
      </c>
      <c r="E1" s="7" t="s">
        <v>25</v>
      </c>
      <c r="F1" s="7" t="s">
        <v>33</v>
      </c>
      <c r="G1" s="7" t="s">
        <v>34</v>
      </c>
      <c r="H1" s="7" t="s">
        <v>35</v>
      </c>
      <c r="I1" s="8" t="s">
        <v>369</v>
      </c>
      <c r="J1" s="8" t="s">
        <v>370</v>
      </c>
      <c r="K1" s="8" t="s">
        <v>371</v>
      </c>
    </row>
    <row r="2">
      <c r="A2" s="9" t="s">
        <v>39</v>
      </c>
      <c r="B2" s="10">
        <v>46.0</v>
      </c>
      <c r="C2" s="10">
        <v>470.0</v>
      </c>
      <c r="D2" s="10">
        <v>842.0</v>
      </c>
      <c r="E2" s="10">
        <v>855.0</v>
      </c>
      <c r="F2" s="12" t="s">
        <v>40</v>
      </c>
      <c r="G2" s="12" t="s">
        <v>41</v>
      </c>
      <c r="H2" s="12" t="s">
        <v>42</v>
      </c>
      <c r="I2" s="11">
        <f t="shared" ref="I2:K2" si="1">(C2-$B2)/$B2</f>
        <v>9.217391304</v>
      </c>
      <c r="J2" s="11">
        <f t="shared" si="1"/>
        <v>17.30434783</v>
      </c>
      <c r="K2" s="11">
        <f t="shared" si="1"/>
        <v>17.58695652</v>
      </c>
    </row>
    <row r="3">
      <c r="A3" s="9" t="s">
        <v>55</v>
      </c>
      <c r="B3" s="10">
        <v>69.0</v>
      </c>
      <c r="C3" s="10">
        <v>150.0</v>
      </c>
      <c r="D3" s="10">
        <v>155.0</v>
      </c>
      <c r="E3" s="10">
        <v>79.0</v>
      </c>
      <c r="F3" s="12" t="s">
        <v>40</v>
      </c>
      <c r="G3" s="12" t="s">
        <v>56</v>
      </c>
      <c r="H3" s="12" t="s">
        <v>42</v>
      </c>
      <c r="I3" s="11">
        <f t="shared" ref="I3:K3" si="2">(C3-$B3)/$B3</f>
        <v>1.173913043</v>
      </c>
      <c r="J3" s="11">
        <f t="shared" si="2"/>
        <v>1.246376812</v>
      </c>
      <c r="K3" s="11">
        <f t="shared" si="2"/>
        <v>0.1449275362</v>
      </c>
    </row>
    <row r="4">
      <c r="A4" s="9" t="s">
        <v>58</v>
      </c>
      <c r="B4" s="10">
        <v>1184.0</v>
      </c>
      <c r="C4" s="10">
        <v>1009.0</v>
      </c>
      <c r="D4" s="10">
        <v>896.0</v>
      </c>
      <c r="E4" s="10">
        <v>951.0</v>
      </c>
      <c r="F4" s="12" t="s">
        <v>59</v>
      </c>
      <c r="G4" s="12" t="s">
        <v>60</v>
      </c>
      <c r="H4" s="12" t="s">
        <v>61</v>
      </c>
      <c r="I4" s="11">
        <f t="shared" ref="I4:K4" si="3">(C4-$B4)/$B4</f>
        <v>-0.1478040541</v>
      </c>
      <c r="J4" s="11">
        <f t="shared" si="3"/>
        <v>-0.2432432432</v>
      </c>
      <c r="K4" s="11">
        <f t="shared" si="3"/>
        <v>-0.1967905405</v>
      </c>
    </row>
    <row r="5">
      <c r="A5" s="9" t="s">
        <v>63</v>
      </c>
      <c r="B5" s="10">
        <v>32.0</v>
      </c>
      <c r="C5" s="10">
        <v>458.0</v>
      </c>
      <c r="D5" s="10">
        <v>722.0</v>
      </c>
      <c r="E5" s="10">
        <v>734.0</v>
      </c>
      <c r="F5" s="12" t="s">
        <v>40</v>
      </c>
      <c r="G5" s="12" t="s">
        <v>41</v>
      </c>
      <c r="H5" s="12" t="s">
        <v>42</v>
      </c>
      <c r="I5" s="11">
        <f t="shared" ref="I5:K5" si="4">(C5-$B5)/$B5</f>
        <v>13.3125</v>
      </c>
      <c r="J5" s="11">
        <f t="shared" si="4"/>
        <v>21.5625</v>
      </c>
      <c r="K5" s="11">
        <f t="shared" si="4"/>
        <v>21.9375</v>
      </c>
    </row>
    <row r="6">
      <c r="A6" s="9" t="s">
        <v>72</v>
      </c>
      <c r="B6" s="10">
        <v>190.0</v>
      </c>
      <c r="C6" s="10">
        <v>154.0</v>
      </c>
      <c r="D6" s="10">
        <v>128.0</v>
      </c>
      <c r="E6" s="10">
        <v>129.0</v>
      </c>
      <c r="F6" s="12" t="s">
        <v>73</v>
      </c>
      <c r="G6" s="12" t="s">
        <v>70</v>
      </c>
      <c r="H6" s="12" t="s">
        <v>61</v>
      </c>
      <c r="I6" s="11">
        <f t="shared" ref="I6:K6" si="5">(C6-$B6)/$B6</f>
        <v>-0.1894736842</v>
      </c>
      <c r="J6" s="11">
        <f t="shared" si="5"/>
        <v>-0.3263157895</v>
      </c>
      <c r="K6" s="11">
        <f t="shared" si="5"/>
        <v>-0.3210526316</v>
      </c>
    </row>
    <row r="7">
      <c r="A7" s="9" t="s">
        <v>77</v>
      </c>
      <c r="B7" s="10">
        <v>46.0</v>
      </c>
      <c r="C7" s="10">
        <v>71.0</v>
      </c>
      <c r="D7" s="10">
        <v>128.0</v>
      </c>
      <c r="E7" s="10">
        <v>35.0</v>
      </c>
      <c r="F7" s="12" t="s">
        <v>40</v>
      </c>
      <c r="G7" s="12" t="s">
        <v>41</v>
      </c>
      <c r="H7" s="12" t="s">
        <v>42</v>
      </c>
      <c r="I7" s="11">
        <f t="shared" ref="I7:K7" si="6">(C7-$B7)/$B7</f>
        <v>0.5434782609</v>
      </c>
      <c r="J7" s="11">
        <f t="shared" si="6"/>
        <v>1.782608696</v>
      </c>
      <c r="K7" s="11">
        <f t="shared" si="6"/>
        <v>-0.2391304348</v>
      </c>
    </row>
    <row r="8">
      <c r="A8" s="9" t="s">
        <v>79</v>
      </c>
      <c r="B8" s="10">
        <v>652.0</v>
      </c>
      <c r="C8" s="10">
        <v>576.0</v>
      </c>
      <c r="D8" s="10">
        <v>351.0</v>
      </c>
      <c r="E8" s="10">
        <v>362.0</v>
      </c>
      <c r="F8" s="12" t="s">
        <v>59</v>
      </c>
      <c r="G8" s="12" t="s">
        <v>60</v>
      </c>
      <c r="H8" s="12" t="s">
        <v>61</v>
      </c>
      <c r="I8" s="11">
        <f t="shared" ref="I8:K8" si="7">(C8-$B8)/$B8</f>
        <v>-0.1165644172</v>
      </c>
      <c r="J8" s="11">
        <f t="shared" si="7"/>
        <v>-0.4616564417</v>
      </c>
      <c r="K8" s="11">
        <f t="shared" si="7"/>
        <v>-0.4447852761</v>
      </c>
    </row>
    <row r="9">
      <c r="A9" s="9" t="s">
        <v>83</v>
      </c>
      <c r="B9" s="10">
        <v>175.0</v>
      </c>
      <c r="C9" s="10">
        <v>240.0</v>
      </c>
      <c r="D9" s="10">
        <v>262.0</v>
      </c>
      <c r="E9" s="10">
        <v>161.0</v>
      </c>
      <c r="F9" s="12" t="s">
        <v>40</v>
      </c>
      <c r="G9" s="12" t="s">
        <v>56</v>
      </c>
      <c r="H9" s="12" t="s">
        <v>42</v>
      </c>
      <c r="I9" s="11">
        <f t="shared" ref="I9:K9" si="8">(C9-$B9)/$B9</f>
        <v>0.3714285714</v>
      </c>
      <c r="J9" s="11">
        <f t="shared" si="8"/>
        <v>0.4971428571</v>
      </c>
      <c r="K9" s="11">
        <f t="shared" si="8"/>
        <v>-0.08</v>
      </c>
    </row>
    <row r="10">
      <c r="A10" s="9" t="s">
        <v>89</v>
      </c>
      <c r="B10" s="10">
        <v>272.0</v>
      </c>
      <c r="C10" s="10">
        <v>328.0</v>
      </c>
      <c r="D10" s="10">
        <v>562.0</v>
      </c>
      <c r="E10" s="10">
        <v>358.0</v>
      </c>
      <c r="F10" s="12" t="s">
        <v>40</v>
      </c>
      <c r="G10" s="12" t="s">
        <v>56</v>
      </c>
      <c r="H10" s="12" t="s">
        <v>42</v>
      </c>
      <c r="I10" s="11">
        <f t="shared" ref="I10:K10" si="9">(C10-$B10)/$B10</f>
        <v>0.2058823529</v>
      </c>
      <c r="J10" s="11">
        <f t="shared" si="9"/>
        <v>1.066176471</v>
      </c>
      <c r="K10" s="11">
        <f t="shared" si="9"/>
        <v>0.3161764706</v>
      </c>
    </row>
    <row r="11">
      <c r="A11" s="9" t="s">
        <v>91</v>
      </c>
      <c r="B11" s="10">
        <v>99.0</v>
      </c>
      <c r="C11" s="10">
        <v>181.0</v>
      </c>
      <c r="D11" s="10">
        <v>607.0</v>
      </c>
      <c r="E11" s="10">
        <v>392.0</v>
      </c>
      <c r="F11" s="12" t="s">
        <v>40</v>
      </c>
      <c r="G11" s="12" t="s">
        <v>92</v>
      </c>
      <c r="H11" s="12" t="s">
        <v>42</v>
      </c>
      <c r="I11" s="11">
        <f t="shared" ref="I11:K11" si="10">(C11-$B11)/$B11</f>
        <v>0.8282828283</v>
      </c>
      <c r="J11" s="11">
        <f t="shared" si="10"/>
        <v>5.131313131</v>
      </c>
      <c r="K11" s="11">
        <f t="shared" si="10"/>
        <v>2.95959596</v>
      </c>
    </row>
    <row r="12">
      <c r="A12" s="9" t="s">
        <v>94</v>
      </c>
      <c r="B12" s="10">
        <v>123.0</v>
      </c>
      <c r="C12" s="10">
        <v>296.0</v>
      </c>
      <c r="D12" s="10">
        <v>963.0</v>
      </c>
      <c r="E12" s="10">
        <v>658.0</v>
      </c>
      <c r="F12" s="12" t="s">
        <v>40</v>
      </c>
      <c r="G12" s="12" t="s">
        <v>56</v>
      </c>
      <c r="H12" s="12" t="s">
        <v>61</v>
      </c>
      <c r="I12" s="11">
        <f t="shared" ref="I12:K12" si="11">(C12-$B12)/$B12</f>
        <v>1.406504065</v>
      </c>
      <c r="J12" s="11">
        <f t="shared" si="11"/>
        <v>6.829268293</v>
      </c>
      <c r="K12" s="11">
        <f t="shared" si="11"/>
        <v>4.349593496</v>
      </c>
    </row>
    <row r="13">
      <c r="A13" s="9" t="s">
        <v>96</v>
      </c>
      <c r="B13" s="10">
        <v>194.0</v>
      </c>
      <c r="C13" s="10">
        <v>201.0</v>
      </c>
      <c r="D13" s="10">
        <v>105.0</v>
      </c>
      <c r="E13" s="10">
        <v>68.0</v>
      </c>
      <c r="F13" s="12" t="s">
        <v>40</v>
      </c>
      <c r="G13" s="12" t="s">
        <v>56</v>
      </c>
      <c r="H13" s="12" t="s">
        <v>61</v>
      </c>
      <c r="I13" s="11">
        <f t="shared" ref="I13:K13" si="12">(C13-$B13)/$B13</f>
        <v>0.03608247423</v>
      </c>
      <c r="J13" s="11">
        <f t="shared" si="12"/>
        <v>-0.4587628866</v>
      </c>
      <c r="K13" s="11">
        <f t="shared" si="12"/>
        <v>-0.6494845361</v>
      </c>
    </row>
    <row r="14">
      <c r="A14" s="9" t="s">
        <v>102</v>
      </c>
      <c r="B14" s="10">
        <v>166.0</v>
      </c>
      <c r="C14" s="10">
        <v>594.0</v>
      </c>
      <c r="D14" s="10">
        <v>602.0</v>
      </c>
      <c r="E14" s="10">
        <v>686.0</v>
      </c>
      <c r="F14" s="12" t="s">
        <v>59</v>
      </c>
      <c r="G14" s="12" t="s">
        <v>56</v>
      </c>
      <c r="H14" s="12" t="s">
        <v>42</v>
      </c>
      <c r="I14" s="11">
        <f t="shared" ref="I14:K14" si="13">(C14-$B14)/$B14</f>
        <v>2.578313253</v>
      </c>
      <c r="J14" s="11">
        <f t="shared" si="13"/>
        <v>2.626506024</v>
      </c>
      <c r="K14" s="11">
        <f t="shared" si="13"/>
        <v>3.13253012</v>
      </c>
    </row>
    <row r="15">
      <c r="A15" s="9" t="s">
        <v>106</v>
      </c>
      <c r="B15" s="10">
        <v>1234.0</v>
      </c>
      <c r="C15" s="10">
        <v>1418.0</v>
      </c>
      <c r="D15" s="10">
        <v>2220.0</v>
      </c>
      <c r="E15" s="10">
        <v>1750.0</v>
      </c>
      <c r="F15" s="12" t="s">
        <v>59</v>
      </c>
      <c r="G15" s="12" t="s">
        <v>60</v>
      </c>
      <c r="H15" s="12" t="s">
        <v>61</v>
      </c>
      <c r="I15" s="11">
        <f t="shared" ref="I15:K15" si="14">(C15-$B15)/$B15</f>
        <v>0.14910859</v>
      </c>
      <c r="J15" s="11">
        <f t="shared" si="14"/>
        <v>0.7990275527</v>
      </c>
      <c r="K15" s="11">
        <f t="shared" si="14"/>
        <v>0.4181523501</v>
      </c>
    </row>
    <row r="16">
      <c r="A16" s="9" t="s">
        <v>108</v>
      </c>
      <c r="B16" s="10">
        <v>2982.0</v>
      </c>
      <c r="C16" s="10">
        <v>2174.0</v>
      </c>
      <c r="D16" s="10">
        <v>825.0</v>
      </c>
      <c r="E16" s="10">
        <v>891.0</v>
      </c>
      <c r="F16" s="12" t="s">
        <v>59</v>
      </c>
      <c r="G16" s="12" t="s">
        <v>109</v>
      </c>
      <c r="H16" s="12" t="s">
        <v>61</v>
      </c>
      <c r="I16" s="11">
        <f t="shared" ref="I16:K16" si="15">(C16-$B16)/$B16</f>
        <v>-0.2709590879</v>
      </c>
      <c r="J16" s="11">
        <f t="shared" si="15"/>
        <v>-0.7233400402</v>
      </c>
      <c r="K16" s="11">
        <f t="shared" si="15"/>
        <v>-0.7012072435</v>
      </c>
    </row>
    <row r="17">
      <c r="A17" s="9" t="s">
        <v>122</v>
      </c>
      <c r="B17" s="10">
        <v>130.0</v>
      </c>
      <c r="C17" s="10">
        <v>575.0</v>
      </c>
      <c r="D17" s="10">
        <v>722.0</v>
      </c>
      <c r="E17" s="10">
        <v>739.0</v>
      </c>
      <c r="F17" s="12" t="s">
        <v>59</v>
      </c>
      <c r="G17" s="12" t="s">
        <v>56</v>
      </c>
      <c r="H17" s="12" t="s">
        <v>42</v>
      </c>
      <c r="I17" s="11">
        <f t="shared" ref="I17:K17" si="16">(C17-$B17)/$B17</f>
        <v>3.423076923</v>
      </c>
      <c r="J17" s="11">
        <f t="shared" si="16"/>
        <v>4.553846154</v>
      </c>
      <c r="K17" s="11">
        <f t="shared" si="16"/>
        <v>4.684615385</v>
      </c>
    </row>
    <row r="18">
      <c r="A18" s="9" t="s">
        <v>124</v>
      </c>
      <c r="B18" s="10">
        <v>322.0</v>
      </c>
      <c r="C18" s="10">
        <v>281.0</v>
      </c>
      <c r="D18" s="10">
        <v>230.0</v>
      </c>
      <c r="E18" s="10">
        <v>235.0</v>
      </c>
      <c r="F18" s="12" t="s">
        <v>73</v>
      </c>
      <c r="G18" s="12" t="s">
        <v>109</v>
      </c>
      <c r="H18" s="12" t="s">
        <v>61</v>
      </c>
      <c r="I18" s="11">
        <f t="shared" ref="I18:K18" si="17">(C18-$B18)/$B18</f>
        <v>-0.1273291925</v>
      </c>
      <c r="J18" s="11">
        <f t="shared" si="17"/>
        <v>-0.2857142857</v>
      </c>
      <c r="K18" s="11">
        <f t="shared" si="17"/>
        <v>-0.2701863354</v>
      </c>
    </row>
    <row r="19">
      <c r="A19" s="9" t="s">
        <v>132</v>
      </c>
      <c r="B19" s="10">
        <v>68.0</v>
      </c>
      <c r="C19" s="10">
        <v>145.0</v>
      </c>
      <c r="D19" s="10">
        <v>38.0</v>
      </c>
      <c r="E19" s="10">
        <v>40.0</v>
      </c>
      <c r="F19" s="12" t="s">
        <v>59</v>
      </c>
      <c r="G19" s="12" t="s">
        <v>60</v>
      </c>
      <c r="H19" s="12" t="s">
        <v>61</v>
      </c>
      <c r="I19" s="11">
        <f t="shared" ref="I19:K19" si="18">(C19-$B19)/$B19</f>
        <v>1.132352941</v>
      </c>
      <c r="J19" s="11">
        <f t="shared" si="18"/>
        <v>-0.4411764706</v>
      </c>
      <c r="K19" s="11">
        <f t="shared" si="18"/>
        <v>-0.4117647059</v>
      </c>
    </row>
    <row r="20">
      <c r="A20" s="9" t="s">
        <v>148</v>
      </c>
      <c r="B20" s="10">
        <v>313.0</v>
      </c>
      <c r="C20" s="10">
        <v>1139.0</v>
      </c>
      <c r="D20" s="10">
        <v>1343.0</v>
      </c>
      <c r="E20" s="10">
        <v>1282.0</v>
      </c>
      <c r="F20" s="12" t="s">
        <v>40</v>
      </c>
      <c r="G20" s="12" t="s">
        <v>41</v>
      </c>
      <c r="H20" s="12" t="s">
        <v>42</v>
      </c>
      <c r="I20" s="11">
        <f t="shared" ref="I20:K20" si="19">(C20-$B20)/$B20</f>
        <v>2.638977636</v>
      </c>
      <c r="J20" s="11">
        <f t="shared" si="19"/>
        <v>3.290734824</v>
      </c>
      <c r="K20" s="11">
        <f t="shared" si="19"/>
        <v>3.095846645</v>
      </c>
    </row>
    <row r="21">
      <c r="A21" s="9" t="s">
        <v>160</v>
      </c>
      <c r="B21" s="10">
        <v>458.0</v>
      </c>
      <c r="C21" s="10">
        <v>729.0</v>
      </c>
      <c r="D21" s="10">
        <v>1097.0</v>
      </c>
      <c r="E21" s="10">
        <v>815.0</v>
      </c>
      <c r="F21" s="12" t="s">
        <v>40</v>
      </c>
      <c r="G21" s="12" t="s">
        <v>56</v>
      </c>
      <c r="H21" s="12" t="s">
        <v>42</v>
      </c>
      <c r="I21" s="11">
        <f t="shared" ref="I21:K21" si="20">(C21-$B21)/$B21</f>
        <v>0.5917030568</v>
      </c>
      <c r="J21" s="11">
        <f t="shared" si="20"/>
        <v>1.395196507</v>
      </c>
      <c r="K21" s="11">
        <f t="shared" si="20"/>
        <v>0.7794759825</v>
      </c>
    </row>
    <row r="22">
      <c r="A22" s="9" t="s">
        <v>162</v>
      </c>
      <c r="B22" s="10">
        <v>119.0</v>
      </c>
      <c r="C22" s="10">
        <v>464.0</v>
      </c>
      <c r="D22" s="10">
        <v>881.0</v>
      </c>
      <c r="E22" s="10">
        <v>893.0</v>
      </c>
      <c r="F22" s="12" t="s">
        <v>40</v>
      </c>
      <c r="G22" s="12" t="s">
        <v>60</v>
      </c>
      <c r="H22" s="12" t="s">
        <v>42</v>
      </c>
      <c r="I22" s="11">
        <f t="shared" ref="I22:K22" si="21">(C22-$B22)/$B22</f>
        <v>2.899159664</v>
      </c>
      <c r="J22" s="11">
        <f t="shared" si="21"/>
        <v>6.403361345</v>
      </c>
      <c r="K22" s="11">
        <f t="shared" si="21"/>
        <v>6.504201681</v>
      </c>
    </row>
    <row r="23">
      <c r="A23" s="9" t="s">
        <v>182</v>
      </c>
      <c r="B23" s="10">
        <v>227.0</v>
      </c>
      <c r="C23" s="10">
        <v>214.0</v>
      </c>
      <c r="D23" s="10">
        <v>251.0</v>
      </c>
      <c r="E23" s="10">
        <v>105.0</v>
      </c>
      <c r="F23" s="12" t="s">
        <v>40</v>
      </c>
      <c r="G23" s="12" t="s">
        <v>41</v>
      </c>
      <c r="H23" s="12" t="s">
        <v>42</v>
      </c>
      <c r="I23" s="11">
        <f t="shared" ref="I23:K23" si="22">(C23-$B23)/$B23</f>
        <v>-0.05726872247</v>
      </c>
      <c r="J23" s="11">
        <f t="shared" si="22"/>
        <v>0.1057268722</v>
      </c>
      <c r="K23" s="11">
        <f t="shared" si="22"/>
        <v>-0.5374449339</v>
      </c>
    </row>
    <row r="24">
      <c r="A24" s="9" t="s">
        <v>184</v>
      </c>
      <c r="B24" s="10">
        <v>373.0</v>
      </c>
      <c r="C24" s="10">
        <v>447.0</v>
      </c>
      <c r="D24" s="10">
        <v>833.0</v>
      </c>
      <c r="E24" s="10">
        <v>599.0</v>
      </c>
      <c r="F24" s="12" t="s">
        <v>40</v>
      </c>
      <c r="G24" s="12" t="s">
        <v>56</v>
      </c>
      <c r="H24" s="12" t="s">
        <v>61</v>
      </c>
      <c r="I24" s="11">
        <f t="shared" ref="I24:K24" si="23">(C24-$B24)/$B24</f>
        <v>0.1983914209</v>
      </c>
      <c r="J24" s="11">
        <f t="shared" si="23"/>
        <v>1.233243968</v>
      </c>
      <c r="K24" s="11">
        <f t="shared" si="23"/>
        <v>0.6058981233</v>
      </c>
    </row>
    <row r="25">
      <c r="A25" s="9" t="s">
        <v>188</v>
      </c>
      <c r="B25" s="10">
        <v>322.0</v>
      </c>
      <c r="C25" s="10">
        <v>427.0</v>
      </c>
      <c r="D25" s="10">
        <v>208.0</v>
      </c>
      <c r="E25" s="10">
        <v>227.0</v>
      </c>
      <c r="F25" s="12" t="s">
        <v>59</v>
      </c>
      <c r="G25" s="12" t="s">
        <v>109</v>
      </c>
      <c r="H25" s="12" t="s">
        <v>61</v>
      </c>
      <c r="I25" s="11">
        <f t="shared" ref="I25:K25" si="24">(C25-$B25)/$B25</f>
        <v>0.3260869565</v>
      </c>
      <c r="J25" s="11">
        <f t="shared" si="24"/>
        <v>-0.3540372671</v>
      </c>
      <c r="K25" s="11">
        <f t="shared" si="24"/>
        <v>-0.2950310559</v>
      </c>
    </row>
    <row r="26">
      <c r="A26" s="9" t="s">
        <v>190</v>
      </c>
      <c r="B26" s="10">
        <v>1138.0</v>
      </c>
      <c r="C26" s="10">
        <v>965.0</v>
      </c>
      <c r="D26" s="10">
        <v>1112.0</v>
      </c>
      <c r="E26" s="10">
        <v>1093.0</v>
      </c>
      <c r="F26" s="12" t="s">
        <v>59</v>
      </c>
      <c r="G26" s="12" t="s">
        <v>60</v>
      </c>
      <c r="H26" s="12" t="s">
        <v>61</v>
      </c>
      <c r="I26" s="11">
        <f t="shared" ref="I26:K26" si="25">(C26-$B26)/$B26</f>
        <v>-0.1520210896</v>
      </c>
      <c r="J26" s="11">
        <f t="shared" si="25"/>
        <v>-0.02284710018</v>
      </c>
      <c r="K26" s="11">
        <f t="shared" si="25"/>
        <v>-0.039543058</v>
      </c>
    </row>
    <row r="27">
      <c r="A27" s="9" t="s">
        <v>192</v>
      </c>
      <c r="B27" s="10">
        <v>158.0</v>
      </c>
      <c r="C27" s="10">
        <v>775.0</v>
      </c>
      <c r="D27" s="10">
        <v>958.0</v>
      </c>
      <c r="E27" s="10">
        <v>957.0</v>
      </c>
      <c r="F27" s="12" t="s">
        <v>59</v>
      </c>
      <c r="G27" s="12" t="s">
        <v>60</v>
      </c>
      <c r="H27" s="12" t="s">
        <v>42</v>
      </c>
      <c r="I27" s="11">
        <f t="shared" ref="I27:K27" si="26">(C27-$B27)/$B27</f>
        <v>3.905063291</v>
      </c>
      <c r="J27" s="11">
        <f t="shared" si="26"/>
        <v>5.063291139</v>
      </c>
      <c r="K27" s="11">
        <f t="shared" si="26"/>
        <v>5.056962025</v>
      </c>
    </row>
    <row r="28">
      <c r="A28" s="9" t="s">
        <v>200</v>
      </c>
      <c r="B28" s="10">
        <v>126.0</v>
      </c>
      <c r="C28" s="10">
        <v>467.0</v>
      </c>
      <c r="D28" s="10">
        <v>870.0</v>
      </c>
      <c r="E28" s="10">
        <v>596.0</v>
      </c>
      <c r="F28" s="12" t="s">
        <v>59</v>
      </c>
      <c r="G28" s="12" t="s">
        <v>60</v>
      </c>
      <c r="H28" s="12" t="s">
        <v>42</v>
      </c>
      <c r="I28" s="11">
        <f t="shared" ref="I28:K28" si="27">(C28-$B28)/$B28</f>
        <v>2.706349206</v>
      </c>
      <c r="J28" s="11">
        <f t="shared" si="27"/>
        <v>5.904761905</v>
      </c>
      <c r="K28" s="11">
        <f t="shared" si="27"/>
        <v>3.73015873</v>
      </c>
    </row>
    <row r="29">
      <c r="A29" s="9" t="s">
        <v>202</v>
      </c>
      <c r="B29" s="10">
        <v>806.0</v>
      </c>
      <c r="C29" s="10">
        <v>680.0</v>
      </c>
      <c r="D29" s="10">
        <v>381.0</v>
      </c>
      <c r="E29" s="10">
        <v>395.0</v>
      </c>
      <c r="F29" s="12" t="s">
        <v>73</v>
      </c>
      <c r="G29" s="12" t="s">
        <v>60</v>
      </c>
      <c r="H29" s="12" t="s">
        <v>61</v>
      </c>
      <c r="I29" s="11">
        <f t="shared" ref="I29:K29" si="28">(C29-$B29)/$B29</f>
        <v>-0.1563275434</v>
      </c>
      <c r="J29" s="11">
        <f t="shared" si="28"/>
        <v>-0.5272952854</v>
      </c>
      <c r="K29" s="11">
        <f t="shared" si="28"/>
        <v>-0.5099255583</v>
      </c>
    </row>
    <row r="30">
      <c r="A30" s="9" t="s">
        <v>212</v>
      </c>
      <c r="B30" s="10">
        <v>236.0</v>
      </c>
      <c r="C30" s="10">
        <v>395.0</v>
      </c>
      <c r="D30" s="10">
        <v>792.0</v>
      </c>
      <c r="E30" s="10">
        <v>588.0</v>
      </c>
      <c r="F30" s="12" t="s">
        <v>59</v>
      </c>
      <c r="G30" s="12" t="s">
        <v>60</v>
      </c>
      <c r="H30" s="12" t="s">
        <v>61</v>
      </c>
      <c r="I30" s="11">
        <f t="shared" ref="I30:K30" si="29">(C30-$B30)/$B30</f>
        <v>0.6737288136</v>
      </c>
      <c r="J30" s="11">
        <f t="shared" si="29"/>
        <v>2.355932203</v>
      </c>
      <c r="K30" s="11">
        <f t="shared" si="29"/>
        <v>1.491525424</v>
      </c>
    </row>
    <row r="31">
      <c r="A31" s="9" t="s">
        <v>222</v>
      </c>
      <c r="B31" s="10">
        <v>55.0</v>
      </c>
      <c r="C31" s="10">
        <v>154.0</v>
      </c>
      <c r="D31" s="10">
        <v>438.0</v>
      </c>
      <c r="E31" s="10">
        <v>308.0</v>
      </c>
      <c r="F31" s="12" t="s">
        <v>40</v>
      </c>
      <c r="G31" s="12" t="s">
        <v>56</v>
      </c>
      <c r="H31" s="12" t="s">
        <v>42</v>
      </c>
      <c r="I31" s="11">
        <f t="shared" ref="I31:K31" si="30">(C31-$B31)/$B31</f>
        <v>1.8</v>
      </c>
      <c r="J31" s="11">
        <f t="shared" si="30"/>
        <v>6.963636364</v>
      </c>
      <c r="K31" s="11">
        <f t="shared" si="30"/>
        <v>4.6</v>
      </c>
    </row>
    <row r="32">
      <c r="A32" s="9" t="s">
        <v>226</v>
      </c>
      <c r="B32" s="10">
        <v>346.0</v>
      </c>
      <c r="C32" s="10">
        <v>531.0</v>
      </c>
      <c r="D32" s="10">
        <v>959.0</v>
      </c>
      <c r="E32" s="10">
        <v>732.0</v>
      </c>
      <c r="F32" s="12" t="s">
        <v>59</v>
      </c>
      <c r="G32" s="12" t="s">
        <v>60</v>
      </c>
      <c r="H32" s="12" t="s">
        <v>61</v>
      </c>
      <c r="I32" s="11">
        <f t="shared" ref="I32:K32" si="31">(C32-$B32)/$B32</f>
        <v>0.5346820809</v>
      </c>
      <c r="J32" s="11">
        <f t="shared" si="31"/>
        <v>1.771676301</v>
      </c>
      <c r="K32" s="11">
        <f t="shared" si="31"/>
        <v>1.115606936</v>
      </c>
    </row>
    <row r="33">
      <c r="A33" s="9" t="s">
        <v>234</v>
      </c>
      <c r="B33" s="10">
        <v>82.0</v>
      </c>
      <c r="C33" s="10">
        <v>260.0</v>
      </c>
      <c r="D33" s="10">
        <v>406.0</v>
      </c>
      <c r="E33" s="10">
        <v>170.0</v>
      </c>
      <c r="F33" s="12" t="s">
        <v>59</v>
      </c>
      <c r="G33" s="12" t="s">
        <v>70</v>
      </c>
      <c r="H33" s="12" t="s">
        <v>61</v>
      </c>
      <c r="I33" s="11">
        <f t="shared" ref="I33:K33" si="32">(C33-$B33)/$B33</f>
        <v>2.170731707</v>
      </c>
      <c r="J33" s="11">
        <f t="shared" si="32"/>
        <v>3.951219512</v>
      </c>
      <c r="K33" s="11">
        <f t="shared" si="32"/>
        <v>1.073170732</v>
      </c>
    </row>
    <row r="34">
      <c r="A34" s="9" t="s">
        <v>236</v>
      </c>
      <c r="B34" s="10">
        <v>242.0</v>
      </c>
      <c r="C34" s="10">
        <v>728.0</v>
      </c>
      <c r="D34" s="10">
        <v>1280.0</v>
      </c>
      <c r="E34" s="10">
        <v>918.0</v>
      </c>
      <c r="F34" s="12" t="s">
        <v>59</v>
      </c>
      <c r="G34" s="12" t="s">
        <v>60</v>
      </c>
      <c r="H34" s="12" t="s">
        <v>42</v>
      </c>
      <c r="I34" s="11">
        <f t="shared" ref="I34:K34" si="33">(C34-$B34)/$B34</f>
        <v>2.008264463</v>
      </c>
      <c r="J34" s="11">
        <f t="shared" si="33"/>
        <v>4.289256198</v>
      </c>
      <c r="K34" s="11">
        <f t="shared" si="33"/>
        <v>2.79338843</v>
      </c>
    </row>
    <row r="35">
      <c r="A35" s="9" t="s">
        <v>244</v>
      </c>
      <c r="B35" s="10">
        <v>86.0</v>
      </c>
      <c r="C35" s="10">
        <v>87.0</v>
      </c>
      <c r="D35" s="10">
        <v>145.0</v>
      </c>
      <c r="E35" s="10">
        <v>77.0</v>
      </c>
      <c r="F35" s="12" t="s">
        <v>40</v>
      </c>
      <c r="G35" s="12" t="s">
        <v>41</v>
      </c>
      <c r="H35" s="12" t="s">
        <v>42</v>
      </c>
      <c r="I35" s="11">
        <f t="shared" ref="I35:K35" si="34">(C35-$B35)/$B35</f>
        <v>0.01162790698</v>
      </c>
      <c r="J35" s="11">
        <f t="shared" si="34"/>
        <v>0.6860465116</v>
      </c>
      <c r="K35" s="11">
        <f t="shared" si="34"/>
        <v>-0.1046511628</v>
      </c>
    </row>
    <row r="36">
      <c r="A36" s="9" t="s">
        <v>246</v>
      </c>
      <c r="B36" s="10">
        <v>35.0</v>
      </c>
      <c r="C36" s="10">
        <v>63.0</v>
      </c>
      <c r="D36" s="10">
        <v>77.0</v>
      </c>
      <c r="E36" s="10">
        <v>58.0</v>
      </c>
      <c r="F36" s="12" t="s">
        <v>40</v>
      </c>
      <c r="G36" s="12" t="s">
        <v>41</v>
      </c>
      <c r="H36" s="12" t="s">
        <v>42</v>
      </c>
      <c r="I36" s="11">
        <f t="shared" ref="I36:K36" si="35">(C36-$B36)/$B36</f>
        <v>0.8</v>
      </c>
      <c r="J36" s="11">
        <f t="shared" si="35"/>
        <v>1.2</v>
      </c>
      <c r="K36" s="11">
        <f t="shared" si="35"/>
        <v>0.6571428571</v>
      </c>
    </row>
    <row r="37">
      <c r="A37" s="9" t="s">
        <v>250</v>
      </c>
      <c r="B37" s="10">
        <v>240.0</v>
      </c>
      <c r="C37" s="10">
        <v>245.0</v>
      </c>
      <c r="D37" s="10">
        <v>402.0</v>
      </c>
      <c r="E37" s="10">
        <v>320.0</v>
      </c>
      <c r="F37" s="12" t="s">
        <v>59</v>
      </c>
      <c r="G37" s="12" t="s">
        <v>56</v>
      </c>
      <c r="H37" s="12" t="s">
        <v>61</v>
      </c>
      <c r="I37" s="11">
        <f t="shared" ref="I37:K37" si="36">(C37-$B37)/$B37</f>
        <v>0.02083333333</v>
      </c>
      <c r="J37" s="11">
        <f t="shared" si="36"/>
        <v>0.675</v>
      </c>
      <c r="K37" s="11">
        <f t="shared" si="36"/>
        <v>0.3333333333</v>
      </c>
    </row>
    <row r="38">
      <c r="A38" s="9" t="s">
        <v>252</v>
      </c>
      <c r="B38" s="10">
        <v>143.0</v>
      </c>
      <c r="C38" s="10">
        <v>862.0</v>
      </c>
      <c r="D38" s="10">
        <v>871.0</v>
      </c>
      <c r="E38" s="10">
        <v>949.0</v>
      </c>
      <c r="F38" s="12" t="s">
        <v>40</v>
      </c>
      <c r="G38" s="12" t="s">
        <v>41</v>
      </c>
      <c r="H38" s="12" t="s">
        <v>42</v>
      </c>
      <c r="I38" s="11">
        <f t="shared" ref="I38:K38" si="37">(C38-$B38)/$B38</f>
        <v>5.027972028</v>
      </c>
      <c r="J38" s="11">
        <f t="shared" si="37"/>
        <v>5.090909091</v>
      </c>
      <c r="K38" s="11">
        <f t="shared" si="37"/>
        <v>5.636363636</v>
      </c>
    </row>
    <row r="39">
      <c r="A39" s="9" t="s">
        <v>258</v>
      </c>
      <c r="B39" s="10">
        <v>756.0</v>
      </c>
      <c r="C39" s="10">
        <v>660.0</v>
      </c>
      <c r="D39" s="10">
        <v>547.0</v>
      </c>
      <c r="E39" s="10">
        <v>571.0</v>
      </c>
      <c r="F39" s="12" t="s">
        <v>73</v>
      </c>
      <c r="G39" s="12" t="s">
        <v>70</v>
      </c>
      <c r="H39" s="12" t="s">
        <v>61</v>
      </c>
      <c r="I39" s="11">
        <f t="shared" ref="I39:K39" si="38">(C39-$B39)/$B39</f>
        <v>-0.126984127</v>
      </c>
      <c r="J39" s="11">
        <f t="shared" si="38"/>
        <v>-0.2764550265</v>
      </c>
      <c r="K39" s="11">
        <f t="shared" si="38"/>
        <v>-0.2447089947</v>
      </c>
    </row>
    <row r="40">
      <c r="A40" s="9" t="s">
        <v>266</v>
      </c>
      <c r="B40" s="10">
        <v>520.0</v>
      </c>
      <c r="C40" s="10">
        <v>529.0</v>
      </c>
      <c r="D40" s="10">
        <v>1056.0</v>
      </c>
      <c r="E40" s="10">
        <v>764.0</v>
      </c>
      <c r="F40" s="12" t="s">
        <v>59</v>
      </c>
      <c r="G40" s="12" t="s">
        <v>56</v>
      </c>
      <c r="H40" s="12" t="s">
        <v>42</v>
      </c>
      <c r="I40" s="11">
        <f t="shared" ref="I40:K40" si="39">(C40-$B40)/$B40</f>
        <v>0.01730769231</v>
      </c>
      <c r="J40" s="11">
        <f t="shared" si="39"/>
        <v>1.030769231</v>
      </c>
      <c r="K40" s="11">
        <f t="shared" si="39"/>
        <v>0.4692307692</v>
      </c>
    </row>
    <row r="41">
      <c r="A41" s="9" t="s">
        <v>284</v>
      </c>
      <c r="B41" s="10">
        <v>228.0</v>
      </c>
      <c r="C41" s="10">
        <v>244.0</v>
      </c>
      <c r="D41" s="10">
        <v>439.0</v>
      </c>
      <c r="E41" s="10">
        <v>331.0</v>
      </c>
      <c r="F41" s="12" t="s">
        <v>59</v>
      </c>
      <c r="G41" s="12" t="s">
        <v>56</v>
      </c>
      <c r="H41" s="12" t="s">
        <v>61</v>
      </c>
      <c r="I41" s="11">
        <f t="shared" ref="I41:K41" si="40">(C41-$B41)/$B41</f>
        <v>0.0701754386</v>
      </c>
      <c r="J41" s="11">
        <f t="shared" si="40"/>
        <v>0.9254385965</v>
      </c>
      <c r="K41" s="11">
        <f t="shared" si="40"/>
        <v>0.451754386</v>
      </c>
    </row>
    <row r="42">
      <c r="A42" s="9" t="s">
        <v>286</v>
      </c>
      <c r="B42" s="10">
        <v>79.0</v>
      </c>
      <c r="C42" s="10">
        <v>348.0</v>
      </c>
      <c r="D42" s="10">
        <v>1079.0</v>
      </c>
      <c r="E42" s="10">
        <v>603.0</v>
      </c>
      <c r="F42" s="12" t="s">
        <v>40</v>
      </c>
      <c r="G42" s="12" t="s">
        <v>56</v>
      </c>
      <c r="H42" s="12" t="s">
        <v>42</v>
      </c>
      <c r="I42" s="11">
        <f t="shared" ref="I42:K42" si="41">(C42-$B42)/$B42</f>
        <v>3.405063291</v>
      </c>
      <c r="J42" s="11">
        <f t="shared" si="41"/>
        <v>12.65822785</v>
      </c>
      <c r="K42" s="11">
        <f t="shared" si="41"/>
        <v>6.632911392</v>
      </c>
    </row>
    <row r="43">
      <c r="A43" s="9" t="s">
        <v>292</v>
      </c>
      <c r="B43" s="10">
        <v>328.0</v>
      </c>
      <c r="C43" s="10">
        <v>463.0</v>
      </c>
      <c r="D43" s="10">
        <v>665.0</v>
      </c>
      <c r="E43" s="10">
        <v>583.0</v>
      </c>
      <c r="F43" s="12" t="s">
        <v>59</v>
      </c>
      <c r="G43" s="12" t="s">
        <v>293</v>
      </c>
      <c r="H43" s="12" t="s">
        <v>61</v>
      </c>
      <c r="I43" s="11">
        <f t="shared" ref="I43:K43" si="42">(C43-$B43)/$B43</f>
        <v>0.4115853659</v>
      </c>
      <c r="J43" s="11">
        <f t="shared" si="42"/>
        <v>1.027439024</v>
      </c>
      <c r="K43" s="11">
        <f t="shared" si="42"/>
        <v>0.7774390244</v>
      </c>
    </row>
    <row r="44">
      <c r="A44" s="9" t="s">
        <v>299</v>
      </c>
      <c r="B44" s="10">
        <v>98.0</v>
      </c>
      <c r="C44" s="10">
        <v>288.0</v>
      </c>
      <c r="D44" s="10">
        <v>1117.0</v>
      </c>
      <c r="E44" s="10">
        <v>614.0</v>
      </c>
      <c r="F44" s="12" t="s">
        <v>40</v>
      </c>
      <c r="G44" s="12" t="s">
        <v>56</v>
      </c>
      <c r="H44" s="12" t="s">
        <v>42</v>
      </c>
      <c r="I44" s="11">
        <f t="shared" ref="I44:K44" si="43">(C44-$B44)/$B44</f>
        <v>1.93877551</v>
      </c>
      <c r="J44" s="11">
        <f t="shared" si="43"/>
        <v>10.39795918</v>
      </c>
      <c r="K44" s="11">
        <f t="shared" si="43"/>
        <v>5.265306122</v>
      </c>
    </row>
    <row r="45">
      <c r="A45" s="9" t="s">
        <v>301</v>
      </c>
      <c r="B45" s="10">
        <v>653.0</v>
      </c>
      <c r="C45" s="10">
        <v>559.0</v>
      </c>
      <c r="D45" s="10">
        <v>312.0</v>
      </c>
      <c r="E45" s="10">
        <v>333.0</v>
      </c>
      <c r="F45" s="12" t="s">
        <v>73</v>
      </c>
      <c r="G45" s="12" t="s">
        <v>70</v>
      </c>
      <c r="H45" s="12" t="s">
        <v>61</v>
      </c>
      <c r="I45" s="11">
        <f t="shared" ref="I45:K45" si="44">(C45-$B45)/$B45</f>
        <v>-0.1439509954</v>
      </c>
      <c r="J45" s="11">
        <f t="shared" si="44"/>
        <v>-0.5222052067</v>
      </c>
      <c r="K45" s="11">
        <f t="shared" si="44"/>
        <v>-0.4900459418</v>
      </c>
    </row>
    <row r="46">
      <c r="A46" s="9" t="s">
        <v>307</v>
      </c>
      <c r="B46" s="10">
        <v>94.0</v>
      </c>
      <c r="C46" s="10">
        <v>176.0</v>
      </c>
      <c r="D46" s="10">
        <v>217.0</v>
      </c>
      <c r="E46" s="10">
        <v>79.0</v>
      </c>
      <c r="F46" s="12" t="s">
        <v>40</v>
      </c>
      <c r="G46" s="12" t="s">
        <v>41</v>
      </c>
      <c r="H46" s="12" t="s">
        <v>42</v>
      </c>
      <c r="I46" s="11">
        <f t="shared" ref="I46:K46" si="45">(C46-$B46)/$B46</f>
        <v>0.8723404255</v>
      </c>
      <c r="J46" s="11">
        <f t="shared" si="45"/>
        <v>1.308510638</v>
      </c>
      <c r="K46" s="11">
        <f t="shared" si="45"/>
        <v>-0.1595744681</v>
      </c>
    </row>
    <row r="47">
      <c r="A47" s="9" t="s">
        <v>323</v>
      </c>
      <c r="B47" s="10">
        <v>36.0</v>
      </c>
      <c r="C47" s="10">
        <v>90.0</v>
      </c>
      <c r="D47" s="10">
        <v>130.0</v>
      </c>
      <c r="E47" s="10">
        <v>50.0</v>
      </c>
      <c r="F47" s="12" t="s">
        <v>40</v>
      </c>
      <c r="G47" s="12" t="s">
        <v>56</v>
      </c>
      <c r="H47" s="12" t="s">
        <v>42</v>
      </c>
      <c r="I47" s="11">
        <f t="shared" ref="I47:K47" si="46">(C47-$B47)/$B47</f>
        <v>1.5</v>
      </c>
      <c r="J47" s="11">
        <f t="shared" si="46"/>
        <v>2.611111111</v>
      </c>
      <c r="K47" s="11">
        <f t="shared" si="46"/>
        <v>0.3888888889</v>
      </c>
    </row>
    <row r="48">
      <c r="A48" s="9" t="s">
        <v>331</v>
      </c>
      <c r="B48" s="10">
        <v>51.0</v>
      </c>
      <c r="C48" s="10">
        <v>663.0</v>
      </c>
      <c r="D48" s="10">
        <v>1228.0</v>
      </c>
      <c r="E48" s="10">
        <v>1333.0</v>
      </c>
      <c r="F48" s="12" t="s">
        <v>40</v>
      </c>
      <c r="G48" s="12" t="s">
        <v>56</v>
      </c>
      <c r="H48" s="12" t="s">
        <v>42</v>
      </c>
      <c r="I48" s="11">
        <f t="shared" ref="I48:K48" si="47">(C48-$B48)/$B48</f>
        <v>12</v>
      </c>
      <c r="J48" s="11">
        <f t="shared" si="47"/>
        <v>23.07843137</v>
      </c>
      <c r="K48" s="11">
        <f t="shared" si="47"/>
        <v>25.1372549</v>
      </c>
    </row>
    <row r="49">
      <c r="A49" s="9" t="s">
        <v>333</v>
      </c>
      <c r="B49" s="10">
        <v>640.0</v>
      </c>
      <c r="C49" s="10">
        <v>403.0</v>
      </c>
      <c r="D49" s="10">
        <v>129.0</v>
      </c>
      <c r="E49" s="10">
        <v>170.0</v>
      </c>
      <c r="F49" s="12" t="s">
        <v>59</v>
      </c>
      <c r="G49" s="12" t="s">
        <v>60</v>
      </c>
      <c r="H49" s="12" t="s">
        <v>61</v>
      </c>
      <c r="I49" s="11">
        <f t="shared" ref="I49:K49" si="48">(C49-$B49)/$B49</f>
        <v>-0.3703125</v>
      </c>
      <c r="J49" s="11">
        <f t="shared" si="48"/>
        <v>-0.7984375</v>
      </c>
      <c r="K49" s="11">
        <f t="shared" si="48"/>
        <v>-0.734375</v>
      </c>
    </row>
    <row r="50">
      <c r="A50" s="9" t="s">
        <v>335</v>
      </c>
      <c r="B50" s="10">
        <v>255.0</v>
      </c>
      <c r="C50" s="10">
        <v>1167.0</v>
      </c>
      <c r="D50" s="10">
        <v>1466.0</v>
      </c>
      <c r="E50" s="10">
        <v>1325.0</v>
      </c>
      <c r="F50" s="12" t="s">
        <v>40</v>
      </c>
      <c r="G50" s="12" t="s">
        <v>41</v>
      </c>
      <c r="H50" s="12" t="s">
        <v>42</v>
      </c>
      <c r="I50" s="11">
        <f t="shared" ref="I50:K50" si="49">(C50-$B50)/$B50</f>
        <v>3.576470588</v>
      </c>
      <c r="J50" s="11">
        <f t="shared" si="49"/>
        <v>4.749019608</v>
      </c>
      <c r="K50" s="11">
        <f t="shared" si="49"/>
        <v>4.196078431</v>
      </c>
    </row>
    <row r="51">
      <c r="A51" s="9" t="s">
        <v>341</v>
      </c>
      <c r="B51" s="10">
        <v>85.0</v>
      </c>
      <c r="C51" s="10">
        <v>591.0</v>
      </c>
      <c r="D51" s="10">
        <v>751.0</v>
      </c>
      <c r="E51" s="10">
        <v>338.0</v>
      </c>
      <c r="F51" s="12" t="s">
        <v>59</v>
      </c>
      <c r="G51" s="12" t="s">
        <v>70</v>
      </c>
      <c r="H51" s="12" t="s">
        <v>61</v>
      </c>
      <c r="I51" s="11">
        <f t="shared" ref="I51:K51" si="50">(C51-$B51)/$B51</f>
        <v>5.952941176</v>
      </c>
      <c r="J51" s="11">
        <f t="shared" si="50"/>
        <v>7.835294118</v>
      </c>
      <c r="K51" s="11">
        <f t="shared" si="50"/>
        <v>2.976470588</v>
      </c>
    </row>
    <row r="52">
      <c r="A52" s="9" t="s">
        <v>347</v>
      </c>
      <c r="B52" s="10">
        <v>83.0</v>
      </c>
      <c r="C52" s="10">
        <v>310.0</v>
      </c>
      <c r="D52" s="10">
        <v>525.0</v>
      </c>
      <c r="E52" s="10">
        <v>522.0</v>
      </c>
      <c r="F52" s="12" t="s">
        <v>40</v>
      </c>
      <c r="G52" s="12" t="s">
        <v>41</v>
      </c>
      <c r="H52" s="12" t="s">
        <v>42</v>
      </c>
      <c r="I52" s="11">
        <f t="shared" ref="I52:K52" si="51">(C52-$B52)/$B52</f>
        <v>2.734939759</v>
      </c>
      <c r="J52" s="11">
        <f t="shared" si="51"/>
        <v>5.325301205</v>
      </c>
      <c r="K52" s="11">
        <f t="shared" si="51"/>
        <v>5.289156627</v>
      </c>
    </row>
    <row r="53">
      <c r="A53" s="9" t="s">
        <v>351</v>
      </c>
      <c r="B53" s="10">
        <v>263.0</v>
      </c>
      <c r="C53" s="10">
        <v>459.0</v>
      </c>
      <c r="D53" s="10">
        <v>913.0</v>
      </c>
      <c r="E53" s="10">
        <v>752.0</v>
      </c>
      <c r="F53" s="12" t="s">
        <v>40</v>
      </c>
      <c r="G53" s="12" t="s">
        <v>56</v>
      </c>
      <c r="H53" s="12" t="s">
        <v>61</v>
      </c>
      <c r="I53" s="11">
        <f t="shared" ref="I53:K53" si="52">(C53-$B53)/$B53</f>
        <v>0.7452471483</v>
      </c>
      <c r="J53" s="11">
        <f t="shared" si="52"/>
        <v>2.47148289</v>
      </c>
      <c r="K53" s="11">
        <f t="shared" si="52"/>
        <v>1.859315589</v>
      </c>
    </row>
    <row r="54">
      <c r="A54" s="9" t="s">
        <v>355</v>
      </c>
      <c r="B54" s="10">
        <v>487.0</v>
      </c>
      <c r="C54" s="10">
        <v>480.0</v>
      </c>
      <c r="D54" s="10">
        <v>677.0</v>
      </c>
      <c r="E54" s="10">
        <v>558.0</v>
      </c>
      <c r="F54" s="12" t="s">
        <v>59</v>
      </c>
      <c r="G54" s="12" t="s">
        <v>70</v>
      </c>
      <c r="H54" s="12" t="s">
        <v>61</v>
      </c>
      <c r="I54" s="11">
        <f t="shared" ref="I54:K54" si="53">(C54-$B54)/$B54</f>
        <v>-0.01437371663</v>
      </c>
      <c r="J54" s="11">
        <f t="shared" si="53"/>
        <v>0.3901437372</v>
      </c>
      <c r="K54" s="11">
        <f t="shared" si="53"/>
        <v>0.1457905544</v>
      </c>
    </row>
    <row r="56">
      <c r="I56" s="8" t="s">
        <v>377</v>
      </c>
      <c r="J56" s="8" t="s">
        <v>378</v>
      </c>
    </row>
    <row r="57">
      <c r="I57" s="14">
        <f>average(I2:K54)</f>
        <v>2.605994527</v>
      </c>
      <c r="J57" s="14">
        <f>median(I2:K54)</f>
        <v>0.8723404255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0</v>
      </c>
      <c r="B1" s="7" t="s">
        <v>1</v>
      </c>
      <c r="C1" s="7" t="s">
        <v>9</v>
      </c>
      <c r="D1" s="7" t="s">
        <v>17</v>
      </c>
      <c r="E1" s="7" t="s">
        <v>25</v>
      </c>
      <c r="F1" s="7" t="s">
        <v>33</v>
      </c>
      <c r="G1" s="7" t="s">
        <v>34</v>
      </c>
      <c r="H1" s="7" t="s">
        <v>35</v>
      </c>
      <c r="I1" s="8" t="s">
        <v>369</v>
      </c>
      <c r="J1" s="8" t="s">
        <v>370</v>
      </c>
      <c r="K1" s="8" t="s">
        <v>371</v>
      </c>
    </row>
    <row r="2">
      <c r="A2" s="9" t="s">
        <v>113</v>
      </c>
      <c r="B2" s="10">
        <v>397.0</v>
      </c>
      <c r="C2" s="10">
        <v>269.0</v>
      </c>
      <c r="D2" s="10">
        <v>165.0</v>
      </c>
      <c r="E2" s="10">
        <v>177.0</v>
      </c>
      <c r="F2" s="12" t="s">
        <v>59</v>
      </c>
      <c r="G2" s="12" t="s">
        <v>56</v>
      </c>
      <c r="H2" s="12" t="s">
        <v>114</v>
      </c>
      <c r="I2" s="11">
        <f t="shared" ref="I2:K2" si="1">(C2-$B2)/$B2</f>
        <v>-0.322418136</v>
      </c>
      <c r="J2" s="11">
        <f t="shared" si="1"/>
        <v>-0.5843828715</v>
      </c>
      <c r="K2" s="11">
        <f t="shared" si="1"/>
        <v>-0.5541561713</v>
      </c>
    </row>
    <row r="3">
      <c r="A3" s="9" t="s">
        <v>120</v>
      </c>
      <c r="B3" s="10">
        <v>58.0</v>
      </c>
      <c r="C3" s="10">
        <v>608.0</v>
      </c>
      <c r="D3" s="10">
        <v>356.0</v>
      </c>
      <c r="E3" s="10">
        <v>365.0</v>
      </c>
      <c r="F3" s="12" t="s">
        <v>59</v>
      </c>
      <c r="G3" s="12" t="s">
        <v>56</v>
      </c>
      <c r="H3" s="12" t="s">
        <v>114</v>
      </c>
      <c r="I3" s="11">
        <f t="shared" ref="I3:K3" si="2">(C3-$B3)/$B3</f>
        <v>9.482758621</v>
      </c>
      <c r="J3" s="11">
        <f t="shared" si="2"/>
        <v>5.137931034</v>
      </c>
      <c r="K3" s="11">
        <f t="shared" si="2"/>
        <v>5.293103448</v>
      </c>
    </row>
    <row r="4">
      <c r="A4" s="9" t="s">
        <v>142</v>
      </c>
      <c r="B4" s="10">
        <v>292.0</v>
      </c>
      <c r="C4" s="10">
        <v>441.0</v>
      </c>
      <c r="D4" s="10">
        <v>664.0</v>
      </c>
      <c r="E4" s="10">
        <v>515.0</v>
      </c>
      <c r="F4" s="12" t="s">
        <v>59</v>
      </c>
      <c r="G4" s="12" t="s">
        <v>56</v>
      </c>
      <c r="H4" s="12" t="s">
        <v>114</v>
      </c>
      <c r="I4" s="11">
        <f t="shared" ref="I4:K4" si="3">(C4-$B4)/$B4</f>
        <v>0.5102739726</v>
      </c>
      <c r="J4" s="11">
        <f t="shared" si="3"/>
        <v>1.273972603</v>
      </c>
      <c r="K4" s="11">
        <f t="shared" si="3"/>
        <v>0.7636986301</v>
      </c>
    </row>
    <row r="5">
      <c r="A5" s="9" t="s">
        <v>150</v>
      </c>
      <c r="B5" s="10">
        <v>50.0</v>
      </c>
      <c r="C5" s="10">
        <v>550.0</v>
      </c>
      <c r="D5" s="10">
        <v>747.0</v>
      </c>
      <c r="E5" s="10">
        <v>764.0</v>
      </c>
      <c r="F5" s="12" t="s">
        <v>59</v>
      </c>
      <c r="G5" s="12" t="s">
        <v>56</v>
      </c>
      <c r="H5" s="12" t="s">
        <v>114</v>
      </c>
      <c r="I5" s="11">
        <f t="shared" ref="I5:K5" si="4">(C5-$B5)/$B5</f>
        <v>10</v>
      </c>
      <c r="J5" s="11">
        <f t="shared" si="4"/>
        <v>13.94</v>
      </c>
      <c r="K5" s="11">
        <f t="shared" si="4"/>
        <v>14.28</v>
      </c>
    </row>
    <row r="6">
      <c r="A6" s="9" t="s">
        <v>152</v>
      </c>
      <c r="B6" s="10">
        <v>151.0</v>
      </c>
      <c r="C6" s="10">
        <v>230.0</v>
      </c>
      <c r="D6" s="10">
        <v>418.0</v>
      </c>
      <c r="E6" s="10">
        <v>325.0</v>
      </c>
      <c r="F6" s="12" t="s">
        <v>59</v>
      </c>
      <c r="G6" s="12" t="s">
        <v>56</v>
      </c>
      <c r="H6" s="12" t="s">
        <v>114</v>
      </c>
      <c r="I6" s="11">
        <f t="shared" ref="I6:K6" si="5">(C6-$B6)/$B6</f>
        <v>0.5231788079</v>
      </c>
      <c r="J6" s="11">
        <f t="shared" si="5"/>
        <v>1.768211921</v>
      </c>
      <c r="K6" s="11">
        <f t="shared" si="5"/>
        <v>1.152317881</v>
      </c>
    </row>
    <row r="7">
      <c r="A7" s="9" t="s">
        <v>156</v>
      </c>
      <c r="B7" s="10">
        <v>896.0</v>
      </c>
      <c r="C7" s="10">
        <v>925.0</v>
      </c>
      <c r="D7" s="10">
        <v>1027.0</v>
      </c>
      <c r="E7" s="10">
        <v>878.0</v>
      </c>
      <c r="F7" s="12" t="s">
        <v>59</v>
      </c>
      <c r="G7" s="12" t="s">
        <v>70</v>
      </c>
      <c r="H7" s="12" t="s">
        <v>114</v>
      </c>
      <c r="I7" s="11">
        <f t="shared" ref="I7:K7" si="6">(C7-$B7)/$B7</f>
        <v>0.03236607143</v>
      </c>
      <c r="J7" s="11">
        <f t="shared" si="6"/>
        <v>0.1462053571</v>
      </c>
      <c r="K7" s="11">
        <f t="shared" si="6"/>
        <v>-0.02008928571</v>
      </c>
    </row>
    <row r="8">
      <c r="A8" s="9" t="s">
        <v>168</v>
      </c>
      <c r="B8" s="10">
        <v>996.0</v>
      </c>
      <c r="C8" s="10">
        <v>1371.0</v>
      </c>
      <c r="D8" s="10">
        <v>2122.0</v>
      </c>
      <c r="E8" s="10">
        <v>1623.0</v>
      </c>
      <c r="F8" s="12" t="s">
        <v>59</v>
      </c>
      <c r="G8" s="12" t="s">
        <v>60</v>
      </c>
      <c r="H8" s="12" t="s">
        <v>114</v>
      </c>
      <c r="I8" s="11">
        <f t="shared" ref="I8:K8" si="7">(C8-$B8)/$B8</f>
        <v>0.3765060241</v>
      </c>
      <c r="J8" s="11">
        <f t="shared" si="7"/>
        <v>1.130522088</v>
      </c>
      <c r="K8" s="11">
        <f t="shared" si="7"/>
        <v>0.6295180723</v>
      </c>
    </row>
    <row r="9">
      <c r="A9" s="9" t="s">
        <v>170</v>
      </c>
      <c r="B9" s="10">
        <v>30.0</v>
      </c>
      <c r="C9" s="10">
        <v>84.0</v>
      </c>
      <c r="D9" s="10">
        <v>198.0</v>
      </c>
      <c r="E9" s="10">
        <v>142.0</v>
      </c>
      <c r="F9" s="12" t="s">
        <v>40</v>
      </c>
      <c r="G9" s="12" t="s">
        <v>56</v>
      </c>
      <c r="H9" s="12" t="s">
        <v>114</v>
      </c>
      <c r="I9" s="11">
        <f t="shared" ref="I9:K9" si="8">(C9-$B9)/$B9</f>
        <v>1.8</v>
      </c>
      <c r="J9" s="11">
        <f t="shared" si="8"/>
        <v>5.6</v>
      </c>
      <c r="K9" s="11">
        <f t="shared" si="8"/>
        <v>3.733333333</v>
      </c>
    </row>
    <row r="10">
      <c r="A10" s="9" t="s">
        <v>174</v>
      </c>
      <c r="B10" s="10">
        <v>455.0</v>
      </c>
      <c r="C10" s="10">
        <v>626.0</v>
      </c>
      <c r="D10" s="10">
        <v>406.0</v>
      </c>
      <c r="E10" s="10">
        <v>442.0</v>
      </c>
      <c r="F10" s="12" t="s">
        <v>59</v>
      </c>
      <c r="G10" s="12" t="s">
        <v>60</v>
      </c>
      <c r="H10" s="12" t="s">
        <v>114</v>
      </c>
      <c r="I10" s="11">
        <f t="shared" ref="I10:K10" si="9">(C10-$B10)/$B10</f>
        <v>0.3758241758</v>
      </c>
      <c r="J10" s="11">
        <f t="shared" si="9"/>
        <v>-0.1076923077</v>
      </c>
      <c r="K10" s="11">
        <f t="shared" si="9"/>
        <v>-0.02857142857</v>
      </c>
    </row>
    <row r="11">
      <c r="A11" s="9" t="s">
        <v>206</v>
      </c>
      <c r="B11" s="10">
        <v>515.0</v>
      </c>
      <c r="C11" s="10">
        <v>428.0</v>
      </c>
      <c r="D11" s="10">
        <v>81.0</v>
      </c>
      <c r="E11" s="10">
        <v>94.0</v>
      </c>
      <c r="F11" s="12" t="s">
        <v>59</v>
      </c>
      <c r="G11" s="12" t="s">
        <v>60</v>
      </c>
      <c r="H11" s="12" t="s">
        <v>114</v>
      </c>
      <c r="I11" s="11">
        <f t="shared" ref="I11:K11" si="10">(C11-$B11)/$B11</f>
        <v>-0.1689320388</v>
      </c>
      <c r="J11" s="11">
        <f t="shared" si="10"/>
        <v>-0.8427184466</v>
      </c>
      <c r="K11" s="11">
        <f t="shared" si="10"/>
        <v>-0.8174757282</v>
      </c>
    </row>
    <row r="12">
      <c r="A12" s="9" t="s">
        <v>214</v>
      </c>
      <c r="B12" s="10">
        <v>500.0</v>
      </c>
      <c r="C12" s="10">
        <v>606.0</v>
      </c>
      <c r="D12" s="10">
        <v>803.0</v>
      </c>
      <c r="E12" s="10">
        <v>669.0</v>
      </c>
      <c r="F12" s="12" t="s">
        <v>59</v>
      </c>
      <c r="G12" s="12" t="s">
        <v>109</v>
      </c>
      <c r="H12" s="12" t="s">
        <v>114</v>
      </c>
      <c r="I12" s="11">
        <f t="shared" ref="I12:K12" si="11">(C12-$B12)/$B12</f>
        <v>0.212</v>
      </c>
      <c r="J12" s="11">
        <f t="shared" si="11"/>
        <v>0.606</v>
      </c>
      <c r="K12" s="11">
        <f t="shared" si="11"/>
        <v>0.338</v>
      </c>
    </row>
    <row r="13">
      <c r="A13" s="9" t="s">
        <v>220</v>
      </c>
      <c r="B13" s="10">
        <v>525.0</v>
      </c>
      <c r="C13" s="10">
        <v>552.0</v>
      </c>
      <c r="D13" s="10">
        <v>949.0</v>
      </c>
      <c r="E13" s="10">
        <v>724.0</v>
      </c>
      <c r="F13" s="12" t="s">
        <v>59</v>
      </c>
      <c r="G13" s="12" t="s">
        <v>56</v>
      </c>
      <c r="H13" s="12" t="s">
        <v>114</v>
      </c>
      <c r="I13" s="11">
        <f t="shared" ref="I13:K13" si="12">(C13-$B13)/$B13</f>
        <v>0.05142857143</v>
      </c>
      <c r="J13" s="11">
        <f t="shared" si="12"/>
        <v>0.8076190476</v>
      </c>
      <c r="K13" s="11">
        <f t="shared" si="12"/>
        <v>0.379047619</v>
      </c>
    </row>
    <row r="14">
      <c r="A14" s="9" t="s">
        <v>264</v>
      </c>
      <c r="B14" s="10">
        <v>705.0</v>
      </c>
      <c r="C14" s="10">
        <v>626.0</v>
      </c>
      <c r="D14" s="10">
        <v>402.0</v>
      </c>
      <c r="E14" s="10">
        <v>425.0</v>
      </c>
      <c r="F14" s="12" t="s">
        <v>59</v>
      </c>
      <c r="G14" s="12" t="s">
        <v>109</v>
      </c>
      <c r="H14" s="12" t="s">
        <v>114</v>
      </c>
      <c r="I14" s="11">
        <f t="shared" ref="I14:K14" si="13">(C14-$B14)/$B14</f>
        <v>-0.1120567376</v>
      </c>
      <c r="J14" s="11">
        <f t="shared" si="13"/>
        <v>-0.429787234</v>
      </c>
      <c r="K14" s="11">
        <f t="shared" si="13"/>
        <v>-0.3971631206</v>
      </c>
    </row>
    <row r="15">
      <c r="A15" s="9" t="s">
        <v>268</v>
      </c>
      <c r="B15" s="10">
        <v>183.0</v>
      </c>
      <c r="C15" s="10">
        <v>263.0</v>
      </c>
      <c r="D15" s="10">
        <v>490.0</v>
      </c>
      <c r="E15" s="10">
        <v>358.0</v>
      </c>
      <c r="F15" s="12" t="s">
        <v>59</v>
      </c>
      <c r="G15" s="12" t="s">
        <v>56</v>
      </c>
      <c r="H15" s="12" t="s">
        <v>114</v>
      </c>
      <c r="I15" s="11">
        <f t="shared" ref="I15:K15" si="14">(C15-$B15)/$B15</f>
        <v>0.4371584699</v>
      </c>
      <c r="J15" s="11">
        <f t="shared" si="14"/>
        <v>1.677595628</v>
      </c>
      <c r="K15" s="11">
        <f t="shared" si="14"/>
        <v>0.956284153</v>
      </c>
    </row>
    <row r="16">
      <c r="A16" s="9" t="s">
        <v>274</v>
      </c>
      <c r="B16" s="10">
        <v>151.0</v>
      </c>
      <c r="C16" s="10">
        <v>209.0</v>
      </c>
      <c r="D16" s="10">
        <v>395.0</v>
      </c>
      <c r="E16" s="10">
        <v>282.0</v>
      </c>
      <c r="F16" s="12" t="s">
        <v>59</v>
      </c>
      <c r="G16" s="12" t="s">
        <v>60</v>
      </c>
      <c r="H16" s="12" t="s">
        <v>114</v>
      </c>
      <c r="I16" s="11">
        <f t="shared" ref="I16:K16" si="15">(C16-$B16)/$B16</f>
        <v>0.3841059603</v>
      </c>
      <c r="J16" s="11">
        <f t="shared" si="15"/>
        <v>1.61589404</v>
      </c>
      <c r="K16" s="11">
        <f t="shared" si="15"/>
        <v>0.8675496689</v>
      </c>
    </row>
    <row r="17">
      <c r="A17" s="9" t="s">
        <v>282</v>
      </c>
      <c r="B17" s="10">
        <v>117.0</v>
      </c>
      <c r="C17" s="10">
        <v>328.0</v>
      </c>
      <c r="D17" s="10">
        <v>672.0</v>
      </c>
      <c r="E17" s="10">
        <v>370.0</v>
      </c>
      <c r="F17" s="12" t="s">
        <v>40</v>
      </c>
      <c r="G17" s="12" t="s">
        <v>56</v>
      </c>
      <c r="H17" s="12" t="s">
        <v>114</v>
      </c>
      <c r="I17" s="11">
        <f t="shared" ref="I17:K17" si="16">(C17-$B17)/$B17</f>
        <v>1.803418803</v>
      </c>
      <c r="J17" s="11">
        <f t="shared" si="16"/>
        <v>4.743589744</v>
      </c>
      <c r="K17" s="11">
        <f t="shared" si="16"/>
        <v>2.162393162</v>
      </c>
    </row>
    <row r="19">
      <c r="I19" s="8" t="s">
        <v>377</v>
      </c>
      <c r="J19" s="8" t="s">
        <v>378</v>
      </c>
    </row>
    <row r="20">
      <c r="I20" s="14">
        <f>average(I2:K17)</f>
        <v>1.887632571</v>
      </c>
      <c r="J20" s="14">
        <f>MEDIAN(I2:K17)</f>
        <v>0.564589404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2022-06-10T15:30:24Z</dcterms:created>
</cp:coreProperties>
</file>