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rung\Desktop\LDS6\Lession_4_Naive_Bayes\Nop\"/>
    </mc:Choice>
  </mc:AlternateContent>
  <xr:revisionPtr revIDLastSave="0" documentId="13_ncr:1_{31EFF6AB-E9A9-44B8-88BA-2F94716AE1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40" i="1" s="1"/>
  <c r="I36" i="1"/>
  <c r="Q5" i="1"/>
  <c r="Q6" i="1"/>
  <c r="Q7" i="1"/>
  <c r="Q8" i="1"/>
  <c r="Q9" i="1"/>
  <c r="Q10" i="1"/>
  <c r="J24" i="1" s="1"/>
  <c r="J31" i="1" s="1"/>
  <c r="Q11" i="1"/>
  <c r="Q12" i="1"/>
  <c r="Q13" i="1"/>
  <c r="J26" i="1" s="1"/>
  <c r="J33" i="1" s="1"/>
  <c r="Q14" i="1"/>
  <c r="R5" i="1"/>
  <c r="R6" i="1"/>
  <c r="R7" i="1"/>
  <c r="R8" i="1"/>
  <c r="R9" i="1"/>
  <c r="R10" i="1"/>
  <c r="R11" i="1"/>
  <c r="R12" i="1"/>
  <c r="R13" i="1"/>
  <c r="R14" i="1"/>
  <c r="K23" i="1"/>
  <c r="K30" i="1" s="1"/>
  <c r="K25" i="1"/>
  <c r="K32" i="1" s="1"/>
  <c r="J23" i="1"/>
  <c r="J30" i="1" s="1"/>
  <c r="K26" i="1"/>
  <c r="K33" i="1" s="1"/>
  <c r="J25" i="1"/>
  <c r="J32" i="1" s="1"/>
  <c r="W12" i="1"/>
  <c r="W6" i="1"/>
  <c r="W7" i="1"/>
  <c r="W8" i="1"/>
  <c r="W9" i="1"/>
  <c r="W10" i="1"/>
  <c r="W11" i="1"/>
  <c r="W13" i="1"/>
  <c r="W14" i="1"/>
  <c r="W5" i="1"/>
  <c r="K24" i="1"/>
  <c r="K31" i="1" s="1"/>
  <c r="P18" i="1"/>
  <c r="P17" i="1"/>
  <c r="I39" i="1" l="1"/>
</calcChain>
</file>

<file path=xl/sharedStrings.xml><?xml version="1.0" encoding="utf-8"?>
<sst xmlns="http://schemas.openxmlformats.org/spreadsheetml/2006/main" count="152" uniqueCount="50">
  <si>
    <t>Day</t>
  </si>
  <si>
    <t>Outlook</t>
  </si>
  <si>
    <t>Temperature</t>
  </si>
  <si>
    <t>Humidity</t>
  </si>
  <si>
    <t>Wind</t>
  </si>
  <si>
    <t>Play Golf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</si>
  <si>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</si>
  <si>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</si>
  <si>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</si>
  <si>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</si>
  <si>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</si>
  <si>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</si>
  <si>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</si>
  <si>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</si>
  <si>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</si>
  <si>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</si>
  <si>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</si>
  <si>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</si>
  <si>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P(Yes)</t>
  </si>
  <si>
    <t>P(No)</t>
  </si>
  <si>
    <t>Frequence Table</t>
  </si>
  <si>
    <t>Play Golf?</t>
  </si>
  <si>
    <t>Likelihood Table</t>
  </si>
  <si>
    <t>Predictor prior Probability</t>
  </si>
  <si>
    <t>P(x|c) = P(x|Yes)</t>
  </si>
  <si>
    <t>P(x|c) = P(x|No)</t>
  </si>
  <si>
    <t>x = Rain</t>
  </si>
  <si>
    <t>x = Cool</t>
  </si>
  <si>
    <t>x = High</t>
  </si>
  <si>
    <t>x = Strong</t>
  </si>
  <si>
    <t>P(x) = P(Sunny)</t>
  </si>
  <si>
    <t>P(x) = P(Overcast)</t>
  </si>
  <si>
    <t>P(x) = P(Rain)</t>
  </si>
  <si>
    <t>P(x) = P(Hot)</t>
  </si>
  <si>
    <t>P(x) = P(Mild)</t>
  </si>
  <si>
    <t>P(x) = P(Cool)</t>
  </si>
  <si>
    <t>P(x) = P(High)</t>
  </si>
  <si>
    <t>P(x) = P(Normal)</t>
  </si>
  <si>
    <t>P(x) = P(Strong)</t>
  </si>
  <si>
    <t>P(x) = P(Weak)</t>
  </si>
  <si>
    <t>x</t>
  </si>
  <si>
    <t>P(c|x) = P(x|c) * P(c)/P(x)</t>
  </si>
  <si>
    <t>P(c|x) = P(Yes|x)</t>
  </si>
  <si>
    <t>P(c|x) = P(No|x)</t>
  </si>
  <si>
    <t xml:space="preserve"> Rain, Cool, High, Strong  (Yes)</t>
  </si>
  <si>
    <t xml:space="preserve"> Rain, Cool, High, Strong  (No)</t>
  </si>
  <si>
    <t xml:space="preserve"> %Rain, Cool, High, Strong  (Yes)</t>
  </si>
  <si>
    <t xml:space="preserve"> %Rain, Cool, High, Strong  (No)</t>
  </si>
  <si>
    <t>=&gt; kết luận là No</t>
  </si>
  <si>
    <t>Yêu cầu: Với Outlook = Rain, Temperature = Cool, Humidity = High và Windy = Strong thì Play Golf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</si>
</sst>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G22" workbookViewId="0">
      <selection activeCell="I38" sqref="I38"/>
    </sheetView>
  </sheetViews>
  <sheetFormatPr defaultRowHeight="14.5" x14ac:dyDescent="0.35"/>
  <cols>
    <col min="1" max="2" width="8.7265625" style="1"/>
    <col min="3" max="3" width="15.26953125" style="1" customWidth="1"/>
    <col min="4" max="4" width="11" style="1" customWidth="1"/>
    <col min="5" max="5" width="10.08984375" style="1" customWidth="1"/>
    <col min="6" max="6" width="10" style="1" customWidth="1"/>
    <col min="7" max="7" width="18.26953125" style="1" customWidth="1"/>
    <col min="8" max="8" width="27.6328125" style="1" customWidth="1"/>
    <col min="9" max="9" width="18.6328125" style="1" customWidth="1"/>
    <col min="10" max="10" width="18.7265625" style="1" customWidth="1"/>
    <col min="11" max="11" width="15.90625" style="1" customWidth="1"/>
    <col min="12" max="16" width="8.7265625" style="1"/>
    <col min="17" max="17" width="11.453125" style="1" customWidth="1"/>
    <col min="18" max="19" width="8.7265625" style="1"/>
    <col min="20" max="20" width="8.7265625" style="1" customWidth="1"/>
    <col min="21" max="21" width="15.26953125" style="1" customWidth="1"/>
    <col min="22" max="22" width="16.6328125" style="1" customWidth="1"/>
    <col min="23" max="23" width="14" style="1" customWidth="1"/>
    <col min="24" max="16384" width="8.7265625" style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24" x14ac:dyDescent="0.3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P2" s="4"/>
      <c r="Q2" s="4"/>
      <c r="R2" s="9"/>
      <c r="S2" s="9"/>
    </row>
    <row r="3" spans="1:24" x14ac:dyDescent="0.35">
      <c r="A3" s="2">
        <v>2</v>
      </c>
      <c r="B3" s="2" t="s">
        <v>6</v>
      </c>
      <c r="C3" s="2" t="s">
        <v>7</v>
      </c>
      <c r="D3" s="2" t="s">
        <v>8</v>
      </c>
      <c r="E3" s="2" t="s">
        <v>11</v>
      </c>
      <c r="F3" s="2" t="s">
        <v>10</v>
      </c>
      <c r="I3" s="13" t="s">
        <v>20</v>
      </c>
      <c r="J3" s="13"/>
      <c r="K3" s="14" t="s">
        <v>21</v>
      </c>
      <c r="L3" s="15"/>
      <c r="O3" s="13" t="s">
        <v>22</v>
      </c>
      <c r="P3" s="13"/>
      <c r="Q3" s="14" t="s">
        <v>21</v>
      </c>
      <c r="R3" s="15"/>
      <c r="S3" s="4"/>
      <c r="U3" s="13" t="s">
        <v>23</v>
      </c>
      <c r="V3" s="13"/>
      <c r="W3" s="13"/>
      <c r="X3" s="10"/>
    </row>
    <row r="4" spans="1:24" x14ac:dyDescent="0.35">
      <c r="A4" s="2">
        <v>3</v>
      </c>
      <c r="B4" s="2" t="s">
        <v>12</v>
      </c>
      <c r="C4" s="2" t="s">
        <v>7</v>
      </c>
      <c r="D4" s="2" t="s">
        <v>8</v>
      </c>
      <c r="E4" s="2" t="s">
        <v>9</v>
      </c>
      <c r="F4" s="2" t="s">
        <v>13</v>
      </c>
      <c r="I4" s="13"/>
      <c r="J4" s="13"/>
      <c r="K4" s="5" t="s">
        <v>13</v>
      </c>
      <c r="L4" s="5" t="s">
        <v>10</v>
      </c>
      <c r="O4" s="13"/>
      <c r="P4" s="13"/>
      <c r="Q4" s="5" t="s">
        <v>13</v>
      </c>
      <c r="R4" s="5" t="s">
        <v>10</v>
      </c>
      <c r="S4" s="4"/>
      <c r="U4" s="13"/>
      <c r="V4" s="13"/>
      <c r="W4" s="13"/>
      <c r="X4" s="10"/>
    </row>
    <row r="5" spans="1:24" x14ac:dyDescent="0.35">
      <c r="A5" s="2">
        <v>4</v>
      </c>
      <c r="B5" s="2" t="s">
        <v>14</v>
      </c>
      <c r="C5" s="2" t="s">
        <v>15</v>
      </c>
      <c r="D5" s="2" t="s">
        <v>8</v>
      </c>
      <c r="E5" s="2" t="s">
        <v>9</v>
      </c>
      <c r="F5" s="2" t="s">
        <v>13</v>
      </c>
      <c r="I5" s="16" t="s">
        <v>1</v>
      </c>
      <c r="J5" s="6" t="s">
        <v>6</v>
      </c>
      <c r="K5" s="2">
        <v>2</v>
      </c>
      <c r="L5" s="2">
        <v>3</v>
      </c>
      <c r="O5" s="16" t="s">
        <v>1</v>
      </c>
      <c r="P5" s="6" t="s">
        <v>6</v>
      </c>
      <c r="Q5" s="2">
        <f>K5/SUM($K$5:$K$7)</f>
        <v>0.22222222222222221</v>
      </c>
      <c r="R5" s="2">
        <f>(L5/SUM($L$5:$L$7))</f>
        <v>0.6</v>
      </c>
      <c r="S5" s="4"/>
      <c r="U5" s="13" t="s">
        <v>1</v>
      </c>
      <c r="V5" s="6" t="s">
        <v>30</v>
      </c>
      <c r="W5" s="2">
        <f>SUM(K5:L5)/14</f>
        <v>0.35714285714285715</v>
      </c>
      <c r="X5" s="4"/>
    </row>
    <row r="6" spans="1:24" x14ac:dyDescent="0.35">
      <c r="A6" s="2">
        <v>5</v>
      </c>
      <c r="B6" s="2" t="s">
        <v>14</v>
      </c>
      <c r="C6" s="2" t="s">
        <v>16</v>
      </c>
      <c r="D6" s="2" t="s">
        <v>17</v>
      </c>
      <c r="E6" s="2" t="s">
        <v>9</v>
      </c>
      <c r="F6" s="2" t="s">
        <v>13</v>
      </c>
      <c r="I6" s="17"/>
      <c r="J6" s="6" t="s">
        <v>12</v>
      </c>
      <c r="K6" s="2">
        <v>4</v>
      </c>
      <c r="L6" s="2">
        <v>0</v>
      </c>
      <c r="O6" s="17"/>
      <c r="P6" s="6" t="s">
        <v>12</v>
      </c>
      <c r="Q6" s="2">
        <f t="shared" ref="Q6:Q7" si="0">K6/SUM($K$5:$K$7)</f>
        <v>0.44444444444444442</v>
      </c>
      <c r="R6" s="2">
        <f t="shared" ref="R6:R7" si="1">(L6/SUM($L$5:$L$7))</f>
        <v>0</v>
      </c>
      <c r="S6" s="4"/>
      <c r="U6" s="13"/>
      <c r="V6" s="6" t="s">
        <v>31</v>
      </c>
      <c r="W6" s="2">
        <f t="shared" ref="W6:W14" si="2">SUM(K6:L6)/14</f>
        <v>0.2857142857142857</v>
      </c>
      <c r="X6" s="4"/>
    </row>
    <row r="7" spans="1:24" x14ac:dyDescent="0.35">
      <c r="A7" s="2">
        <v>6</v>
      </c>
      <c r="B7" s="2" t="s">
        <v>14</v>
      </c>
      <c r="C7" s="2" t="s">
        <v>16</v>
      </c>
      <c r="D7" s="2" t="s">
        <v>17</v>
      </c>
      <c r="E7" s="2" t="s">
        <v>11</v>
      </c>
      <c r="F7" s="2" t="s">
        <v>10</v>
      </c>
      <c r="I7" s="18"/>
      <c r="J7" s="6" t="s">
        <v>14</v>
      </c>
      <c r="K7" s="2">
        <v>3</v>
      </c>
      <c r="L7" s="2">
        <v>2</v>
      </c>
      <c r="O7" s="18"/>
      <c r="P7" s="6" t="s">
        <v>14</v>
      </c>
      <c r="Q7" s="2">
        <f t="shared" si="0"/>
        <v>0.33333333333333331</v>
      </c>
      <c r="R7" s="2">
        <f t="shared" si="1"/>
        <v>0.4</v>
      </c>
      <c r="S7" s="9"/>
      <c r="U7" s="13"/>
      <c r="V7" s="6" t="s">
        <v>32</v>
      </c>
      <c r="W7" s="2">
        <f t="shared" si="2"/>
        <v>0.35714285714285715</v>
      </c>
      <c r="X7" s="4"/>
    </row>
    <row r="8" spans="1:24" x14ac:dyDescent="0.35">
      <c r="A8" s="2">
        <v>7</v>
      </c>
      <c r="B8" s="2" t="s">
        <v>12</v>
      </c>
      <c r="C8" s="2" t="s">
        <v>16</v>
      </c>
      <c r="D8" s="2" t="s">
        <v>17</v>
      </c>
      <c r="E8" s="2" t="s">
        <v>11</v>
      </c>
      <c r="F8" s="2" t="s">
        <v>13</v>
      </c>
      <c r="I8" s="16" t="s">
        <v>2</v>
      </c>
      <c r="J8" s="6" t="s">
        <v>7</v>
      </c>
      <c r="K8" s="2">
        <v>2</v>
      </c>
      <c r="L8" s="2">
        <v>2</v>
      </c>
      <c r="O8" s="16" t="s">
        <v>2</v>
      </c>
      <c r="P8" s="6" t="s">
        <v>7</v>
      </c>
      <c r="Q8" s="2">
        <f>K8/SUM($K$8:$K$10)</f>
        <v>0.22222222222222221</v>
      </c>
      <c r="R8" s="2">
        <f>(L8/SUM($L$8:$L$10))</f>
        <v>0.4</v>
      </c>
      <c r="S8" s="4"/>
      <c r="U8" s="13" t="s">
        <v>2</v>
      </c>
      <c r="V8" s="6" t="s">
        <v>33</v>
      </c>
      <c r="W8" s="2">
        <f t="shared" si="2"/>
        <v>0.2857142857142857</v>
      </c>
      <c r="X8" s="4"/>
    </row>
    <row r="9" spans="1:24" x14ac:dyDescent="0.35">
      <c r="A9" s="2">
        <v>8</v>
      </c>
      <c r="B9" s="2" t="s">
        <v>6</v>
      </c>
      <c r="C9" s="2" t="s">
        <v>15</v>
      </c>
      <c r="D9" s="2" t="s">
        <v>8</v>
      </c>
      <c r="E9" s="2" t="s">
        <v>9</v>
      </c>
      <c r="F9" s="2" t="s">
        <v>10</v>
      </c>
      <c r="I9" s="17"/>
      <c r="J9" s="6" t="s">
        <v>15</v>
      </c>
      <c r="K9" s="2">
        <v>4</v>
      </c>
      <c r="L9" s="2">
        <v>2</v>
      </c>
      <c r="O9" s="17"/>
      <c r="P9" s="6" t="s">
        <v>15</v>
      </c>
      <c r="Q9" s="2">
        <f t="shared" ref="Q9:Q10" si="3">K9/SUM($K$8:$K$10)</f>
        <v>0.44444444444444442</v>
      </c>
      <c r="R9" s="2">
        <f t="shared" ref="R9:R10" si="4">(L9/SUM($L$8:$L$10))</f>
        <v>0.4</v>
      </c>
      <c r="S9" s="4"/>
      <c r="U9" s="13"/>
      <c r="V9" s="6" t="s">
        <v>34</v>
      </c>
      <c r="W9" s="2">
        <f t="shared" si="2"/>
        <v>0.42857142857142855</v>
      </c>
      <c r="X9" s="4"/>
    </row>
    <row r="10" spans="1:24" x14ac:dyDescent="0.35">
      <c r="A10" s="2">
        <v>9</v>
      </c>
      <c r="B10" s="2" t="s">
        <v>6</v>
      </c>
      <c r="C10" s="2" t="s">
        <v>16</v>
      </c>
      <c r="D10" s="2" t="s">
        <v>17</v>
      </c>
      <c r="E10" s="2" t="s">
        <v>9</v>
      </c>
      <c r="F10" s="2" t="s">
        <v>13</v>
      </c>
      <c r="I10" s="18"/>
      <c r="J10" s="6" t="s">
        <v>16</v>
      </c>
      <c r="K10" s="2">
        <v>3</v>
      </c>
      <c r="L10" s="2">
        <v>1</v>
      </c>
      <c r="O10" s="18"/>
      <c r="P10" s="6" t="s">
        <v>16</v>
      </c>
      <c r="Q10" s="2">
        <f t="shared" si="3"/>
        <v>0.33333333333333331</v>
      </c>
      <c r="R10" s="2">
        <f t="shared" si="4"/>
        <v>0.2</v>
      </c>
      <c r="S10" s="4"/>
      <c r="U10" s="13"/>
      <c r="V10" s="6" t="s">
        <v>35</v>
      </c>
      <c r="W10" s="2">
        <f t="shared" si="2"/>
        <v>0.2857142857142857</v>
      </c>
      <c r="X10" s="4"/>
    </row>
    <row r="11" spans="1:24" x14ac:dyDescent="0.35">
      <c r="A11" s="2">
        <v>10</v>
      </c>
      <c r="B11" s="2" t="s">
        <v>14</v>
      </c>
      <c r="C11" s="2" t="s">
        <v>15</v>
      </c>
      <c r="D11" s="2" t="s">
        <v>17</v>
      </c>
      <c r="E11" s="2" t="s">
        <v>9</v>
      </c>
      <c r="F11" s="2" t="s">
        <v>13</v>
      </c>
      <c r="I11" s="16" t="s">
        <v>3</v>
      </c>
      <c r="J11" s="6" t="s">
        <v>8</v>
      </c>
      <c r="K11" s="2">
        <v>3</v>
      </c>
      <c r="L11" s="2">
        <v>4</v>
      </c>
      <c r="O11" s="16" t="s">
        <v>3</v>
      </c>
      <c r="P11" s="6" t="s">
        <v>8</v>
      </c>
      <c r="Q11" s="2">
        <f>K11/SUM($K$11:$K$12)</f>
        <v>0.33333333333333331</v>
      </c>
      <c r="R11" s="2">
        <f>(L11/SUM($L$11:$L$12))</f>
        <v>0.8</v>
      </c>
      <c r="S11" s="4"/>
      <c r="U11" s="13" t="s">
        <v>3</v>
      </c>
      <c r="V11" s="6" t="s">
        <v>36</v>
      </c>
      <c r="W11" s="2">
        <f t="shared" si="2"/>
        <v>0.5</v>
      </c>
      <c r="X11" s="4"/>
    </row>
    <row r="12" spans="1:24" x14ac:dyDescent="0.35">
      <c r="A12" s="2">
        <v>11</v>
      </c>
      <c r="B12" s="2" t="s">
        <v>6</v>
      </c>
      <c r="C12" s="2" t="s">
        <v>15</v>
      </c>
      <c r="D12" s="2" t="s">
        <v>17</v>
      </c>
      <c r="E12" s="2" t="s">
        <v>11</v>
      </c>
      <c r="F12" s="2" t="s">
        <v>13</v>
      </c>
      <c r="I12" s="18"/>
      <c r="J12" s="6" t="s">
        <v>17</v>
      </c>
      <c r="K12" s="2">
        <v>6</v>
      </c>
      <c r="L12" s="2">
        <v>1</v>
      </c>
      <c r="M12" s="4"/>
      <c r="N12" s="4"/>
      <c r="O12" s="18"/>
      <c r="P12" s="6" t="s">
        <v>17</v>
      </c>
      <c r="Q12" s="2">
        <f>K12/SUM($K$11:$K$12)</f>
        <v>0.66666666666666663</v>
      </c>
      <c r="R12" s="2">
        <f>(L12/SUM($L$11:$L$12))</f>
        <v>0.2</v>
      </c>
      <c r="S12" s="9"/>
      <c r="U12" s="13"/>
      <c r="V12" s="6" t="s">
        <v>37</v>
      </c>
      <c r="W12" s="2">
        <f>SUM(K12:L12)/14</f>
        <v>0.5</v>
      </c>
      <c r="X12" s="4"/>
    </row>
    <row r="13" spans="1:24" x14ac:dyDescent="0.35">
      <c r="A13" s="2">
        <v>12</v>
      </c>
      <c r="B13" s="2" t="s">
        <v>12</v>
      </c>
      <c r="C13" s="2" t="s">
        <v>15</v>
      </c>
      <c r="D13" s="2" t="s">
        <v>8</v>
      </c>
      <c r="E13" s="2" t="s">
        <v>11</v>
      </c>
      <c r="F13" s="2" t="s">
        <v>13</v>
      </c>
      <c r="I13" s="13" t="s">
        <v>4</v>
      </c>
      <c r="J13" s="6" t="s">
        <v>11</v>
      </c>
      <c r="K13" s="2">
        <v>3</v>
      </c>
      <c r="L13" s="2">
        <v>3</v>
      </c>
      <c r="M13" s="4"/>
      <c r="N13" s="4"/>
      <c r="O13" s="13" t="s">
        <v>4</v>
      </c>
      <c r="P13" s="6" t="s">
        <v>11</v>
      </c>
      <c r="Q13" s="2">
        <f>K13/SUM($K$13:$K$14)</f>
        <v>0.33333333333333331</v>
      </c>
      <c r="R13" s="2">
        <f>(L13/SUM($L$13:$L$14))</f>
        <v>0.6</v>
      </c>
      <c r="S13" s="4"/>
      <c r="U13" s="13" t="s">
        <v>4</v>
      </c>
      <c r="V13" s="6" t="s">
        <v>38</v>
      </c>
      <c r="W13" s="2">
        <f t="shared" si="2"/>
        <v>0.42857142857142855</v>
      </c>
      <c r="X13" s="4"/>
    </row>
    <row r="14" spans="1:24" x14ac:dyDescent="0.35">
      <c r="A14" s="2">
        <v>13</v>
      </c>
      <c r="B14" s="2" t="s">
        <v>12</v>
      </c>
      <c r="C14" s="2" t="s">
        <v>7</v>
      </c>
      <c r="D14" s="2" t="s">
        <v>17</v>
      </c>
      <c r="E14" s="2" t="s">
        <v>9</v>
      </c>
      <c r="F14" s="2" t="s">
        <v>13</v>
      </c>
      <c r="I14" s="13"/>
      <c r="J14" s="6" t="s">
        <v>9</v>
      </c>
      <c r="K14" s="2">
        <v>6</v>
      </c>
      <c r="L14" s="2">
        <v>2</v>
      </c>
      <c r="M14" s="4"/>
      <c r="N14" s="4"/>
      <c r="O14" s="13"/>
      <c r="P14" s="6" t="s">
        <v>9</v>
      </c>
      <c r="Q14" s="2">
        <f>K14/SUM($K$13:$K$14)</f>
        <v>0.66666666666666663</v>
      </c>
      <c r="R14" s="2">
        <f>(L14/SUM($L$13:$L$14))</f>
        <v>0.4</v>
      </c>
      <c r="S14" s="4"/>
      <c r="U14" s="13"/>
      <c r="V14" s="6" t="s">
        <v>39</v>
      </c>
      <c r="W14" s="2">
        <f t="shared" si="2"/>
        <v>0.5714285714285714</v>
      </c>
      <c r="X14" s="4"/>
    </row>
    <row r="15" spans="1:24" x14ac:dyDescent="0.35">
      <c r="A15" s="2">
        <v>14</v>
      </c>
      <c r="B15" s="2" t="s">
        <v>14</v>
      </c>
      <c r="C15" s="2" t="s">
        <v>15</v>
      </c>
      <c r="D15" s="2" t="s">
        <v>8</v>
      </c>
      <c r="E15" s="2" t="s">
        <v>11</v>
      </c>
      <c r="F15" s="2" t="s">
        <v>10</v>
      </c>
      <c r="S15" s="4"/>
    </row>
    <row r="16" spans="1:24" x14ac:dyDescent="0.35">
      <c r="M16" s="4"/>
      <c r="N16" s="4"/>
      <c r="S16" s="9"/>
    </row>
    <row r="17" spans="7:19" x14ac:dyDescent="0.35">
      <c r="I17" s="5" t="s">
        <v>13</v>
      </c>
      <c r="J17" s="2">
        <v>9</v>
      </c>
      <c r="M17" s="4"/>
      <c r="N17" s="4"/>
      <c r="O17" s="5" t="s">
        <v>18</v>
      </c>
      <c r="P17" s="2">
        <f>J17/SUM(J17:J18)</f>
        <v>0.6428571428571429</v>
      </c>
      <c r="S17" s="4"/>
    </row>
    <row r="18" spans="7:19" x14ac:dyDescent="0.35">
      <c r="I18" s="5" t="s">
        <v>10</v>
      </c>
      <c r="J18" s="3">
        <v>5</v>
      </c>
      <c r="K18" s="4"/>
      <c r="L18" s="4"/>
      <c r="M18" s="4"/>
      <c r="N18" s="4"/>
      <c r="O18" s="5" t="s">
        <v>19</v>
      </c>
      <c r="P18" s="3">
        <f>J18/SUM(J17:J18)</f>
        <v>0.35714285714285715</v>
      </c>
      <c r="Q18" s="4"/>
      <c r="R18" s="4"/>
      <c r="S18" s="4"/>
    </row>
    <row r="19" spans="7:19" x14ac:dyDescent="0.35">
      <c r="I19" s="4"/>
      <c r="J19" s="8"/>
      <c r="K19" s="4"/>
      <c r="L19" s="4"/>
      <c r="M19" s="4"/>
      <c r="P19" s="4"/>
      <c r="Q19" s="8"/>
      <c r="R19" s="4"/>
      <c r="S19" s="4"/>
    </row>
    <row r="20" spans="7:19" x14ac:dyDescent="0.35">
      <c r="H20" s="11" t="s">
        <v>49</v>
      </c>
      <c r="I20" s="4"/>
      <c r="J20" s="8"/>
      <c r="K20" s="9"/>
      <c r="L20" s="9"/>
      <c r="M20" s="4"/>
    </row>
    <row r="21" spans="7:19" x14ac:dyDescent="0.35">
      <c r="J21" s="4"/>
      <c r="K21" s="4"/>
      <c r="L21" s="4"/>
      <c r="M21" s="4"/>
    </row>
    <row r="22" spans="7:19" x14ac:dyDescent="0.35">
      <c r="I22" s="5" t="s">
        <v>40</v>
      </c>
      <c r="J22" s="6" t="s">
        <v>24</v>
      </c>
      <c r="K22" s="6" t="s">
        <v>25</v>
      </c>
      <c r="L22" s="4"/>
      <c r="M22" s="4"/>
    </row>
    <row r="23" spans="7:19" x14ac:dyDescent="0.35">
      <c r="I23" s="6" t="s">
        <v>26</v>
      </c>
      <c r="J23" s="7">
        <f>Q7</f>
        <v>0.33333333333333331</v>
      </c>
      <c r="K23" s="7">
        <f>R7</f>
        <v>0.4</v>
      </c>
      <c r="L23" s="4"/>
      <c r="M23" s="4"/>
    </row>
    <row r="24" spans="7:19" x14ac:dyDescent="0.35">
      <c r="I24" s="6" t="s">
        <v>27</v>
      </c>
      <c r="J24" s="7">
        <f>Q10</f>
        <v>0.33333333333333331</v>
      </c>
      <c r="K24" s="7">
        <f>R10</f>
        <v>0.2</v>
      </c>
      <c r="L24" s="4"/>
      <c r="M24" s="4"/>
    </row>
    <row r="25" spans="7:19" x14ac:dyDescent="0.35">
      <c r="I25" s="6" t="s">
        <v>28</v>
      </c>
      <c r="J25" s="7">
        <f>Q11</f>
        <v>0.33333333333333331</v>
      </c>
      <c r="K25" s="7">
        <f>R11</f>
        <v>0.8</v>
      </c>
      <c r="L25" s="4"/>
      <c r="M25" s="4"/>
    </row>
    <row r="26" spans="7:19" x14ac:dyDescent="0.35">
      <c r="I26" s="6" t="s">
        <v>29</v>
      </c>
      <c r="J26" s="7">
        <f>Q13</f>
        <v>0.33333333333333331</v>
      </c>
      <c r="K26" s="7">
        <f>R13</f>
        <v>0.6</v>
      </c>
      <c r="L26" s="9"/>
      <c r="M26" s="4"/>
    </row>
    <row r="29" spans="7:19" x14ac:dyDescent="0.35">
      <c r="G29" s="1" t="s">
        <v>41</v>
      </c>
      <c r="I29" s="5" t="s">
        <v>40</v>
      </c>
      <c r="J29" s="6" t="s">
        <v>42</v>
      </c>
      <c r="K29" s="6" t="s">
        <v>43</v>
      </c>
    </row>
    <row r="30" spans="7:19" x14ac:dyDescent="0.35">
      <c r="I30" s="6" t="s">
        <v>26</v>
      </c>
      <c r="J30" s="7">
        <f>J23*$P$17/W7</f>
        <v>0.6</v>
      </c>
      <c r="K30" s="7">
        <f>K23*P18/W7</f>
        <v>0.4</v>
      </c>
    </row>
    <row r="31" spans="7:19" x14ac:dyDescent="0.35">
      <c r="I31" s="6" t="s">
        <v>27</v>
      </c>
      <c r="J31" s="7">
        <f>J24*P17/W10</f>
        <v>0.75000000000000011</v>
      </c>
      <c r="K31" s="7">
        <f>K24*P18/W10</f>
        <v>0.25000000000000006</v>
      </c>
    </row>
    <row r="32" spans="7:19" x14ac:dyDescent="0.35">
      <c r="I32" s="6" t="s">
        <v>28</v>
      </c>
      <c r="J32" s="7">
        <f>J25*P17/W11</f>
        <v>0.4285714285714286</v>
      </c>
      <c r="K32" s="7">
        <f>K25*P18/W11</f>
        <v>0.57142857142857151</v>
      </c>
    </row>
    <row r="33" spans="6:11" x14ac:dyDescent="0.35">
      <c r="I33" s="6" t="s">
        <v>29</v>
      </c>
      <c r="J33" s="7">
        <f>J26*P17/W13</f>
        <v>0.50000000000000011</v>
      </c>
      <c r="K33" s="7">
        <f>K26*P18/W13</f>
        <v>0.5</v>
      </c>
    </row>
    <row r="35" spans="6:11" x14ac:dyDescent="0.35">
      <c r="F35" s="19"/>
      <c r="G35" s="19"/>
      <c r="H35" s="19"/>
      <c r="I35" s="19"/>
    </row>
    <row r="36" spans="6:11" ht="14.5" customHeight="1" x14ac:dyDescent="0.35">
      <c r="H36" s="1" t="s">
        <v>44</v>
      </c>
      <c r="I36" s="1">
        <f>J23*J24*J25*J26*P17</f>
        <v>7.9365079365079361E-3</v>
      </c>
    </row>
    <row r="37" spans="6:11" x14ac:dyDescent="0.35">
      <c r="H37" s="1" t="s">
        <v>45</v>
      </c>
      <c r="I37" s="1">
        <f>K23*K24*K25*K26*P18</f>
        <v>1.3714285714285719E-2</v>
      </c>
      <c r="J37" s="12" t="s">
        <v>48</v>
      </c>
    </row>
    <row r="39" spans="6:11" x14ac:dyDescent="0.35">
      <c r="H39" s="1" t="s">
        <v>46</v>
      </c>
      <c r="I39" s="1">
        <f>I36/($I$36+$I$37)</f>
        <v>0.36656891495601163</v>
      </c>
    </row>
    <row r="40" spans="6:11" x14ac:dyDescent="0.35">
      <c r="H40" s="1" t="s">
        <v>47</v>
      </c>
      <c r="I40" s="1">
        <f>I37/($I$36+$I$37)</f>
        <v>0.63343108504398826</v>
      </c>
    </row>
  </sheetData>
  <autoFilter ref="A1:F15" xr:uid="{00000000-0001-0000-0000-000000000000}"/>
  <mergeCells count="18">
    <mergeCell ref="F35:I35"/>
    <mergeCell ref="U5:U7"/>
    <mergeCell ref="U8:U10"/>
    <mergeCell ref="U11:U12"/>
    <mergeCell ref="U13:U14"/>
    <mergeCell ref="O11:O12"/>
    <mergeCell ref="O13:O14"/>
    <mergeCell ref="I13:I14"/>
    <mergeCell ref="U3:W4"/>
    <mergeCell ref="O3:P4"/>
    <mergeCell ref="Q3:R3"/>
    <mergeCell ref="O5:O7"/>
    <mergeCell ref="O8:O10"/>
    <mergeCell ref="I3:J4"/>
    <mergeCell ref="K3:L3"/>
    <mergeCell ref="I5:I7"/>
    <mergeCell ref="I8:I10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Trung</dc:creator>
  <cp:lastModifiedBy>Dinh Trung</cp:lastModifiedBy>
  <dcterms:created xsi:type="dcterms:W3CDTF">2015-06-05T18:17:20Z</dcterms:created>
  <dcterms:modified xsi:type="dcterms:W3CDTF">2022-01-05T13:54:02Z</dcterms:modified>
</cp:coreProperties>
</file>