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homal\harvard\CS109B\project\baseline model\"/>
    </mc:Choice>
  </mc:AlternateContent>
  <bookViews>
    <workbookView xWindow="0" yWindow="465" windowWidth="35835" windowHeight="21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J3" i="1"/>
  <c r="G4" i="1" l="1"/>
  <c r="F4" i="1"/>
  <c r="G10" i="1"/>
  <c r="F10" i="1"/>
  <c r="I3" i="1" l="1"/>
  <c r="H3" i="1"/>
</calcChain>
</file>

<file path=xl/sharedStrings.xml><?xml version="1.0" encoding="utf-8"?>
<sst xmlns="http://schemas.openxmlformats.org/spreadsheetml/2006/main" count="20" uniqueCount="15">
  <si>
    <t>Parameters</t>
  </si>
  <si>
    <t>True Value</t>
  </si>
  <si>
    <t>Cramér–Rao Bound</t>
  </si>
  <si>
    <t>Autoencoder</t>
  </si>
  <si>
    <t>Xception CNN</t>
  </si>
  <si>
    <t>Bias</t>
  </si>
  <si>
    <t>Std Dev</t>
  </si>
  <si>
    <t>SNR=60 PSF=0.5 Sigma=200</t>
  </si>
  <si>
    <t>Flux (in 100K)</t>
  </si>
  <si>
    <t>Sersic Index</t>
  </si>
  <si>
    <t>Sersic Radius</t>
  </si>
  <si>
    <t>g1</t>
  </si>
  <si>
    <t>g2</t>
  </si>
  <si>
    <t>SNR=30 PSF=0.5 Sigma=400</t>
  </si>
  <si>
    <t>Baseline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</si>
</sst>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4"/>
      <color rgb="FF000000"/>
      <name val="Calibri"/>
    </font>
    <font>
      <b/>
      <sz val="16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1" xfId="0" applyFont="1" applyFill="1" applyBorder="1"/>
    <xf numFmtId="0" fontId="2" fillId="2" borderId="13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6" fillId="5" borderId="3" xfId="1" applyNumberFormat="1" applyFont="1" applyFill="1" applyBorder="1"/>
    <xf numFmtId="164" fontId="6" fillId="5" borderId="4" xfId="1" applyNumberFormat="1" applyFont="1" applyFill="1" applyBorder="1"/>
    <xf numFmtId="0" fontId="2" fillId="2" borderId="8" xfId="0" applyFont="1" applyFill="1" applyBorder="1"/>
    <xf numFmtId="164" fontId="6" fillId="2" borderId="9" xfId="1" applyNumberFormat="1" applyFont="1" applyFill="1" applyBorder="1"/>
    <xf numFmtId="164" fontId="7" fillId="2" borderId="9" xfId="1" applyNumberFormat="1" applyFont="1" applyFill="1" applyBorder="1"/>
    <xf numFmtId="164" fontId="7" fillId="2" borderId="10" xfId="1" applyNumberFormat="1" applyFont="1" applyFill="1" applyBorder="1"/>
    <xf numFmtId="164" fontId="6" fillId="5" borderId="5" xfId="1" applyNumberFormat="1" applyFont="1" applyFill="1" applyBorder="1"/>
    <xf numFmtId="164" fontId="6" fillId="5" borderId="7" xfId="1" applyNumberFormat="1" applyFont="1" applyFill="1" applyBorder="1"/>
    <xf numFmtId="0" fontId="6" fillId="0" borderId="0" xfId="0" applyFont="1"/>
    <xf numFmtId="0" fontId="7" fillId="0" borderId="0" xfId="0" applyFont="1"/>
    <xf numFmtId="0" fontId="5" fillId="5" borderId="1" xfId="0" applyFont="1" applyFill="1" applyBorder="1" applyAlignment="1">
      <alignment horizontal="left" indent="1"/>
    </xf>
    <xf numFmtId="0" fontId="7" fillId="5" borderId="3" xfId="0" applyFont="1" applyFill="1" applyBorder="1" applyAlignment="1">
      <alignment horizontal="left" indent="1"/>
    </xf>
    <xf numFmtId="0" fontId="7" fillId="2" borderId="9" xfId="0" applyFont="1" applyFill="1" applyBorder="1" applyAlignment="1">
      <alignment horizontal="left" indent="1"/>
    </xf>
    <xf numFmtId="0" fontId="5" fillId="5" borderId="3" xfId="0" applyFont="1" applyFill="1" applyBorder="1" applyAlignment="1">
      <alignment horizontal="left" indent="1"/>
    </xf>
    <xf numFmtId="0" fontId="7" fillId="5" borderId="5" xfId="0" applyFont="1" applyFill="1" applyBorder="1" applyAlignment="1">
      <alignment horizontal="left" indent="1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/>
    <xf numFmtId="164" fontId="6" fillId="5" borderId="1" xfId="1" applyNumberFormat="1" applyFont="1" applyFill="1" applyBorder="1"/>
    <xf numFmtId="164" fontId="6" fillId="5" borderId="11" xfId="1" applyNumberFormat="1" applyFont="1" applyFill="1" applyBorder="1" applyAlignment="1"/>
    <xf numFmtId="164" fontId="6" fillId="5" borderId="12" xfId="1" applyNumberFormat="1" applyFont="1" applyFill="1" applyBorder="1" applyAlignment="1"/>
    <xf numFmtId="164" fontId="6" fillId="5" borderId="13" xfId="1" applyNumberFormat="1" applyFont="1" applyFill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tabSelected="1" zoomScale="130" zoomScaleNormal="130" workbookViewId="0">
      <selection activeCell="E19" sqref="E19"/>
    </sheetView>
  </sheetViews>
  <sheetFormatPr defaultColWidth="11" defaultRowHeight="15.75" x14ac:dyDescent="0.25"/>
  <cols>
    <col min="1" max="2" width="11" style="1"/>
    <col min="3" max="3" width="14.5" style="1" bestFit="1" customWidth="1"/>
    <col min="4" max="4" width="13" style="1" bestFit="1" customWidth="1"/>
    <col min="5" max="5" width="14.625" style="1" customWidth="1"/>
    <col min="6" max="11" width="9.75" style="1" customWidth="1"/>
    <col min="12" max="16384" width="11" style="1"/>
  </cols>
  <sheetData>
    <row r="1" spans="2:15" ht="16.5" thickBot="1" x14ac:dyDescent="0.3"/>
    <row r="2" spans="2:15" ht="21.95" customHeight="1" thickBot="1" x14ac:dyDescent="0.4">
      <c r="B2" s="2"/>
      <c r="C2" s="26" t="s">
        <v>0</v>
      </c>
      <c r="D2" s="33" t="s">
        <v>1</v>
      </c>
      <c r="E2" s="35" t="s">
        <v>2</v>
      </c>
      <c r="F2" s="21" t="s">
        <v>3</v>
      </c>
      <c r="G2" s="22"/>
      <c r="H2" s="21" t="s">
        <v>4</v>
      </c>
      <c r="I2" s="22"/>
      <c r="J2" s="21" t="s">
        <v>14</v>
      </c>
      <c r="K2" s="22"/>
    </row>
    <row r="3" spans="2:15" ht="19.5" thickBot="1" x14ac:dyDescent="0.35">
      <c r="B3" s="3"/>
      <c r="C3" s="27"/>
      <c r="D3" s="34"/>
      <c r="E3" s="36"/>
      <c r="F3" s="4" t="s">
        <v>5</v>
      </c>
      <c r="G3" s="5" t="s">
        <v>6</v>
      </c>
      <c r="H3" s="4" t="str">
        <f>F3</f>
        <v>Bias</v>
      </c>
      <c r="I3" s="5" t="str">
        <f>G3</f>
        <v>Std Dev</v>
      </c>
      <c r="J3" s="4" t="str">
        <f>H3</f>
        <v>Bias</v>
      </c>
      <c r="K3" s="5" t="str">
        <f>I3</f>
        <v>Std Dev</v>
      </c>
    </row>
    <row r="4" spans="2:15" ht="15.75" customHeight="1" x14ac:dyDescent="0.25">
      <c r="B4" s="23" t="s">
        <v>7</v>
      </c>
      <c r="C4" s="16" t="s">
        <v>8</v>
      </c>
      <c r="D4" s="29">
        <v>1</v>
      </c>
      <c r="E4" s="30">
        <v>5.6000000000000001E-2</v>
      </c>
      <c r="F4" s="6">
        <f>-2191.242676/100000</f>
        <v>-2.1912426759999999E-2</v>
      </c>
      <c r="G4" s="7">
        <f>5793.616699/100000</f>
        <v>5.7936166990000003E-2</v>
      </c>
      <c r="H4" s="6">
        <v>3.8970999999999999E-2</v>
      </c>
      <c r="I4" s="7">
        <v>6.2695000000000001E-2</v>
      </c>
      <c r="J4" s="6">
        <v>1.4E-2</v>
      </c>
      <c r="K4" s="7">
        <v>0.12</v>
      </c>
    </row>
    <row r="5" spans="2:15" x14ac:dyDescent="0.25">
      <c r="B5" s="24"/>
      <c r="C5" s="17" t="s">
        <v>9</v>
      </c>
      <c r="D5" s="6">
        <v>3</v>
      </c>
      <c r="E5" s="31">
        <v>0.78</v>
      </c>
      <c r="F5" s="6">
        <v>0.83468200000000004</v>
      </c>
      <c r="G5" s="7">
        <v>0.78931700000000005</v>
      </c>
      <c r="H5" s="6">
        <v>0.435172</v>
      </c>
      <c r="I5" s="7">
        <v>0.76463000000000003</v>
      </c>
      <c r="J5" s="6">
        <v>-0.16800000000000001</v>
      </c>
      <c r="K5" s="7">
        <v>1.165</v>
      </c>
    </row>
    <row r="6" spans="2:15" x14ac:dyDescent="0.25">
      <c r="B6" s="24"/>
      <c r="C6" s="17" t="s">
        <v>10</v>
      </c>
      <c r="D6" s="6">
        <v>0.3</v>
      </c>
      <c r="E6" s="31">
        <v>2.8000000000000001E-2</v>
      </c>
      <c r="F6" s="6">
        <v>2.5010999999999999E-2</v>
      </c>
      <c r="G6" s="7">
        <v>3.5790000000000002E-2</v>
      </c>
      <c r="H6" s="6">
        <v>2.2311999999999999E-2</v>
      </c>
      <c r="I6" s="7">
        <v>3.4995999999999999E-2</v>
      </c>
      <c r="J6" s="6">
        <v>1.6E-2</v>
      </c>
      <c r="K6" s="7">
        <v>6.3E-2</v>
      </c>
    </row>
    <row r="7" spans="2:15" x14ac:dyDescent="0.25">
      <c r="B7" s="24"/>
      <c r="C7" s="17" t="s">
        <v>11</v>
      </c>
      <c r="D7" s="6">
        <v>-6.9000000000000006E-2</v>
      </c>
      <c r="E7" s="31">
        <v>5.3999999999999999E-2</v>
      </c>
      <c r="F7" s="6">
        <v>1.1991999999999999E-2</v>
      </c>
      <c r="G7" s="7">
        <v>6.1041999999999999E-2</v>
      </c>
      <c r="H7" s="6">
        <v>1.1043000000000001E-2</v>
      </c>
      <c r="I7" s="7">
        <v>4.7620999999999997E-2</v>
      </c>
      <c r="J7" s="6">
        <v>1.4999999999999999E-2</v>
      </c>
      <c r="K7" s="7">
        <v>5.7000000000000002E-2</v>
      </c>
    </row>
    <row r="8" spans="2:15" ht="16.5" thickBot="1" x14ac:dyDescent="0.3">
      <c r="B8" s="25"/>
      <c r="C8" s="17" t="s">
        <v>12</v>
      </c>
      <c r="D8" s="12">
        <v>0.15</v>
      </c>
      <c r="E8" s="32">
        <v>5.3999999999999999E-2</v>
      </c>
      <c r="F8" s="6">
        <v>2.2680000000000001E-3</v>
      </c>
      <c r="G8" s="7">
        <v>5.6161999999999997E-2</v>
      </c>
      <c r="H8" s="6">
        <v>-1.3233E-2</v>
      </c>
      <c r="I8" s="7">
        <v>5.4725000000000003E-2</v>
      </c>
      <c r="J8" s="6">
        <v>-8.5000000000000006E-2</v>
      </c>
      <c r="K8" s="7">
        <v>8.6999999999999994E-2</v>
      </c>
    </row>
    <row r="9" spans="2:15" ht="16.5" thickBot="1" x14ac:dyDescent="0.3">
      <c r="B9" s="8"/>
      <c r="C9" s="18"/>
      <c r="D9" s="9"/>
      <c r="E9" s="28"/>
      <c r="F9" s="10"/>
      <c r="G9" s="10"/>
      <c r="H9" s="10"/>
      <c r="I9" s="11"/>
      <c r="J9" s="10"/>
      <c r="K9" s="11"/>
    </row>
    <row r="10" spans="2:15" x14ac:dyDescent="0.25">
      <c r="B10" s="24" t="s">
        <v>13</v>
      </c>
      <c r="C10" s="19" t="s">
        <v>8</v>
      </c>
      <c r="D10" s="6">
        <v>1</v>
      </c>
      <c r="E10" s="30">
        <v>0.11</v>
      </c>
      <c r="F10" s="6">
        <f>1382.56311/100000</f>
        <v>1.3825631100000001E-2</v>
      </c>
      <c r="G10" s="7">
        <f>9048.004883/100000</f>
        <v>9.0480048829999993E-2</v>
      </c>
      <c r="H10" s="6">
        <v>5.1983000000000001E-2</v>
      </c>
      <c r="I10" s="7">
        <v>9.7812999999999997E-2</v>
      </c>
      <c r="J10" s="6">
        <v>1.7000000000000001E-2</v>
      </c>
      <c r="K10" s="7">
        <v>0.126</v>
      </c>
    </row>
    <row r="11" spans="2:15" x14ac:dyDescent="0.25">
      <c r="B11" s="24"/>
      <c r="C11" s="17" t="s">
        <v>9</v>
      </c>
      <c r="D11" s="6">
        <v>3</v>
      </c>
      <c r="E11" s="31">
        <v>1.56</v>
      </c>
      <c r="F11" s="6">
        <v>1.041709</v>
      </c>
      <c r="G11" s="7">
        <v>0.74471699999999996</v>
      </c>
      <c r="H11" s="6">
        <v>0.74019199999999996</v>
      </c>
      <c r="I11" s="7">
        <v>0.82822700000000005</v>
      </c>
      <c r="J11" s="6">
        <v>-0.183</v>
      </c>
      <c r="K11" s="7">
        <v>2.3069999999999999</v>
      </c>
    </row>
    <row r="12" spans="2:15" x14ac:dyDescent="0.25">
      <c r="B12" s="24"/>
      <c r="C12" s="17" t="s">
        <v>10</v>
      </c>
      <c r="D12" s="6">
        <v>0.3</v>
      </c>
      <c r="E12" s="31">
        <v>5.6000000000000001E-2</v>
      </c>
      <c r="F12" s="6">
        <v>4.0960999999999997E-2</v>
      </c>
      <c r="G12" s="7">
        <v>6.0809000000000002E-2</v>
      </c>
      <c r="H12" s="6">
        <v>3.1002999999999999E-2</v>
      </c>
      <c r="I12" s="7">
        <v>6.0454000000000001E-2</v>
      </c>
      <c r="J12" s="6">
        <v>4.3999999999999997E-2</v>
      </c>
      <c r="K12" s="7">
        <v>0.13300000000000001</v>
      </c>
    </row>
    <row r="13" spans="2:15" x14ac:dyDescent="0.25">
      <c r="B13" s="24"/>
      <c r="C13" s="17" t="s">
        <v>11</v>
      </c>
      <c r="D13" s="6">
        <v>-6.9000000000000006E-2</v>
      </c>
      <c r="E13" s="31">
        <v>0.11</v>
      </c>
      <c r="F13" s="6">
        <v>-1.9592999999999999E-2</v>
      </c>
      <c r="G13" s="7">
        <v>0.10245600000000001</v>
      </c>
      <c r="H13" s="6">
        <v>1.2536E-2</v>
      </c>
      <c r="I13" s="7">
        <v>9.1000999999999999E-2</v>
      </c>
      <c r="J13" s="6">
        <v>5.5E-2</v>
      </c>
      <c r="K13" s="7">
        <v>0.13200000000000001</v>
      </c>
    </row>
    <row r="14" spans="2:15" ht="16.5" thickBot="1" x14ac:dyDescent="0.3">
      <c r="B14" s="25"/>
      <c r="C14" s="20" t="s">
        <v>12</v>
      </c>
      <c r="D14" s="12">
        <v>0.15</v>
      </c>
      <c r="E14" s="32">
        <v>0.11</v>
      </c>
      <c r="F14" s="12">
        <v>-2.085E-2</v>
      </c>
      <c r="G14" s="13">
        <v>9.8821999999999993E-2</v>
      </c>
      <c r="H14" s="12">
        <v>-2.3869999999999999E-2</v>
      </c>
      <c r="I14" s="13">
        <v>9.9834999999999993E-2</v>
      </c>
      <c r="J14" s="12">
        <v>-0.184</v>
      </c>
      <c r="K14" s="13">
        <v>0.16900000000000001</v>
      </c>
    </row>
    <row r="15" spans="2:15" x14ac:dyDescent="0.25">
      <c r="D15" s="14"/>
      <c r="E15" s="14"/>
    </row>
    <row r="16" spans="2:15" x14ac:dyDescent="0.25">
      <c r="L16" s="15"/>
      <c r="M16" s="14"/>
      <c r="N16" s="14"/>
      <c r="O16" s="14"/>
    </row>
    <row r="17" spans="6:15" x14ac:dyDescent="0.25">
      <c r="L17" s="15"/>
      <c r="M17" s="14"/>
      <c r="N17" s="14"/>
      <c r="O17" s="14"/>
    </row>
    <row r="18" spans="6:15" x14ac:dyDescent="0.25">
      <c r="L18" s="15"/>
      <c r="M18" s="14"/>
      <c r="N18" s="14"/>
      <c r="O18" s="14"/>
    </row>
    <row r="19" spans="6:15" x14ac:dyDescent="0.25">
      <c r="G19" s="14"/>
      <c r="H19" s="14"/>
      <c r="I19" s="14"/>
      <c r="J19" s="14"/>
      <c r="K19" s="14"/>
      <c r="L19" s="15"/>
      <c r="M19" s="14"/>
      <c r="N19" s="14"/>
      <c r="O19" s="14"/>
    </row>
    <row r="20" spans="6:15" x14ac:dyDescent="0.25">
      <c r="G20" s="14"/>
      <c r="H20" s="14"/>
      <c r="I20" s="14"/>
      <c r="J20" s="14"/>
      <c r="K20" s="14"/>
      <c r="L20" s="15"/>
      <c r="M20" s="14"/>
      <c r="N20" s="14"/>
      <c r="O20" s="14"/>
    </row>
    <row r="21" spans="6:15" x14ac:dyDescent="0.25">
      <c r="F21" s="14"/>
      <c r="G21" s="14"/>
      <c r="H21" s="14"/>
      <c r="I21" s="14"/>
      <c r="J21" s="14"/>
      <c r="K21" s="14"/>
    </row>
    <row r="22" spans="6:15" x14ac:dyDescent="0.25">
      <c r="F22" s="14"/>
      <c r="G22" s="14"/>
      <c r="H22" s="14"/>
      <c r="I22" s="14"/>
      <c r="J22" s="14"/>
      <c r="K22" s="14"/>
    </row>
    <row r="23" spans="6:15" x14ac:dyDescent="0.25">
      <c r="F23" s="14"/>
      <c r="G23" s="14"/>
      <c r="H23" s="14"/>
      <c r="I23" s="14"/>
      <c r="J23" s="14"/>
      <c r="K23" s="14"/>
    </row>
    <row r="24" spans="6:15" x14ac:dyDescent="0.25">
      <c r="F24" s="14"/>
      <c r="G24" s="14"/>
      <c r="H24" s="14"/>
      <c r="I24" s="14"/>
      <c r="J24" s="14"/>
      <c r="L24" s="15"/>
      <c r="M24" s="14"/>
      <c r="N24" s="14"/>
      <c r="O24" s="14"/>
    </row>
    <row r="25" spans="6:15" x14ac:dyDescent="0.25">
      <c r="F25" s="14"/>
      <c r="G25" s="14"/>
      <c r="H25" s="14"/>
      <c r="I25" s="14"/>
      <c r="J25" s="14"/>
      <c r="L25" s="15"/>
      <c r="M25" s="14"/>
      <c r="N25" s="14"/>
      <c r="O25" s="14"/>
    </row>
    <row r="26" spans="6:15" x14ac:dyDescent="0.25">
      <c r="L26" s="15"/>
      <c r="M26" s="14"/>
      <c r="N26" s="14"/>
      <c r="O26" s="14"/>
    </row>
    <row r="27" spans="6:15" x14ac:dyDescent="0.25">
      <c r="F27" s="14"/>
      <c r="G27" s="14"/>
      <c r="H27" s="14"/>
      <c r="I27" s="14"/>
      <c r="J27" s="14"/>
      <c r="L27" s="15"/>
      <c r="M27" s="14"/>
      <c r="N27" s="14"/>
      <c r="O27" s="14"/>
    </row>
    <row r="28" spans="6:15" x14ac:dyDescent="0.25">
      <c r="F28" s="14"/>
      <c r="G28" s="14"/>
      <c r="H28" s="14"/>
      <c r="I28" s="14"/>
      <c r="J28" s="14"/>
      <c r="L28" s="15"/>
      <c r="M28" s="14"/>
      <c r="N28" s="14"/>
      <c r="O28" s="14"/>
    </row>
    <row r="29" spans="6:15" x14ac:dyDescent="0.25">
      <c r="F29" s="14"/>
      <c r="G29" s="14"/>
      <c r="H29" s="14"/>
      <c r="I29" s="14"/>
      <c r="J29" s="14"/>
    </row>
    <row r="30" spans="6:15" x14ac:dyDescent="0.25">
      <c r="F30" s="14"/>
      <c r="G30" s="14"/>
      <c r="H30" s="14"/>
      <c r="I30" s="14"/>
      <c r="J30" s="14"/>
    </row>
    <row r="31" spans="6:15" x14ac:dyDescent="0.25">
      <c r="F31" s="14"/>
      <c r="G31" s="14"/>
      <c r="H31" s="14"/>
      <c r="I31" s="14"/>
      <c r="J31" s="14"/>
    </row>
  </sheetData>
  <mergeCells count="8">
    <mergeCell ref="J2:K2"/>
    <mergeCell ref="B4:B8"/>
    <mergeCell ref="B10:B14"/>
    <mergeCell ref="F2:G2"/>
    <mergeCell ref="H2:I2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rohit@riemanncapital.com</dc:creator>
  <cp:keywords/>
  <dc:description/>
  <cp:lastModifiedBy>Sunil J Chomal</cp:lastModifiedBy>
  <cp:revision/>
  <dcterms:created xsi:type="dcterms:W3CDTF">2020-05-07T09:19:18Z</dcterms:created>
  <dcterms:modified xsi:type="dcterms:W3CDTF">2020-05-10T12:28:34Z</dcterms:modified>
  <cp:category/>
  <cp:contentStatus/>
</cp:coreProperties>
</file>