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494_498_airpollution_megacities/extern/"/>
    </mc:Choice>
  </mc:AlternateContent>
  <xr:revisionPtr revIDLastSave="0" documentId="13_ncr:1_{152EDBB5-83BF-DA40-A2BD-9B3622424613}" xr6:coauthVersionLast="47" xr6:coauthVersionMax="47" xr10:uidLastSave="{00000000-0000-0000-0000-000000000000}"/>
  <bookViews>
    <workbookView xWindow="1380" yWindow="500" windowWidth="32220" windowHeight="20500" xr2:uid="{00000000-000D-0000-FFFF-FFFF00000000}"/>
  </bookViews>
  <sheets>
    <sheet name="Data" sheetId="3" r:id="rId1"/>
  </sheets>
  <definedNames>
    <definedName name="_xlnm._FilterDatabase" localSheetId="0" hidden="1">Data!$A$7:$AB$93</definedName>
    <definedName name="megacities">#REF!</definedName>
    <definedName name="popmat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I42" i="3"/>
  <c r="I29" i="3"/>
  <c r="I69" i="3"/>
  <c r="I40" i="3"/>
  <c r="I68" i="3"/>
  <c r="I79" i="3"/>
  <c r="I51" i="3"/>
  <c r="I55" i="3"/>
  <c r="I47" i="3"/>
  <c r="I28" i="3"/>
  <c r="I39" i="3"/>
  <c r="I57" i="3"/>
  <c r="I56" i="3"/>
  <c r="I54" i="3"/>
  <c r="I50" i="3"/>
  <c r="I53" i="3"/>
  <c r="I10" i="3"/>
  <c r="I52" i="3"/>
  <c r="I36" i="3"/>
  <c r="I58" i="3"/>
  <c r="I62" i="3"/>
  <c r="I21" i="3"/>
  <c r="I48" i="3"/>
  <c r="I60" i="3"/>
  <c r="I11" i="3"/>
  <c r="I49" i="3"/>
  <c r="I59" i="3"/>
  <c r="I8" i="3"/>
  <c r="I35" i="3"/>
  <c r="I93" i="3"/>
  <c r="I92" i="3"/>
  <c r="I46" i="3"/>
  <c r="I77" i="3"/>
  <c r="I71" i="3"/>
  <c r="I18" i="3"/>
  <c r="I74" i="3"/>
  <c r="I19" i="3"/>
  <c r="I16" i="3"/>
  <c r="I38" i="3"/>
  <c r="I37" i="3"/>
  <c r="I14" i="3"/>
  <c r="I30" i="3"/>
  <c r="I64" i="3"/>
  <c r="I22" i="3"/>
  <c r="I63" i="3"/>
  <c r="I15" i="3"/>
  <c r="I65" i="3"/>
  <c r="I76" i="3"/>
  <c r="I66" i="3"/>
  <c r="I61" i="3"/>
  <c r="I34" i="3"/>
  <c r="I70" i="3"/>
  <c r="I83" i="3"/>
  <c r="I82" i="3"/>
  <c r="I13" i="3"/>
  <c r="I75" i="3"/>
  <c r="I12" i="3"/>
  <c r="I78" i="3"/>
  <c r="I31" i="3"/>
  <c r="I41" i="3"/>
  <c r="I17" i="3"/>
  <c r="I27" i="3"/>
  <c r="I80" i="3"/>
  <c r="I84" i="3"/>
  <c r="I81" i="3"/>
  <c r="I67" i="3"/>
  <c r="I24" i="3"/>
  <c r="I26" i="3"/>
  <c r="I20" i="3"/>
  <c r="I45" i="3"/>
  <c r="I25" i="3"/>
  <c r="I32" i="3"/>
  <c r="I90" i="3"/>
  <c r="I91" i="3"/>
  <c r="I9" i="3"/>
  <c r="I44" i="3"/>
  <c r="I89" i="3"/>
  <c r="I85" i="3"/>
  <c r="I86" i="3"/>
  <c r="I88" i="3"/>
  <c r="I87" i="3"/>
  <c r="I23" i="3"/>
  <c r="I73" i="3"/>
  <c r="I72" i="3"/>
  <c r="I33" i="3"/>
  <c r="J43" i="3"/>
  <c r="J42" i="3"/>
  <c r="J29" i="3"/>
  <c r="J69" i="3"/>
  <c r="J40" i="3"/>
  <c r="J68" i="3"/>
  <c r="J79" i="3"/>
  <c r="J51" i="3"/>
  <c r="J55" i="3"/>
  <c r="J47" i="3"/>
  <c r="J28" i="3"/>
  <c r="J39" i="3"/>
  <c r="J57" i="3"/>
  <c r="J56" i="3"/>
  <c r="J54" i="3"/>
  <c r="J50" i="3"/>
  <c r="J53" i="3"/>
  <c r="J10" i="3"/>
  <c r="J52" i="3"/>
  <c r="J36" i="3"/>
  <c r="J58" i="3"/>
  <c r="J62" i="3"/>
  <c r="J21" i="3"/>
  <c r="J48" i="3"/>
  <c r="J60" i="3"/>
  <c r="J11" i="3"/>
  <c r="J49" i="3"/>
  <c r="J59" i="3"/>
  <c r="J8" i="3"/>
  <c r="J35" i="3"/>
  <c r="J93" i="3"/>
  <c r="J92" i="3"/>
  <c r="J46" i="3"/>
  <c r="J77" i="3"/>
  <c r="J71" i="3"/>
  <c r="J18" i="3"/>
  <c r="J74" i="3"/>
  <c r="J19" i="3"/>
  <c r="J16" i="3"/>
  <c r="J38" i="3"/>
  <c r="J37" i="3"/>
  <c r="J14" i="3"/>
  <c r="J30" i="3"/>
  <c r="J64" i="3"/>
  <c r="J22" i="3"/>
  <c r="J63" i="3"/>
  <c r="J15" i="3"/>
  <c r="J65" i="3"/>
  <c r="J76" i="3"/>
  <c r="J66" i="3"/>
  <c r="J61" i="3"/>
  <c r="J34" i="3"/>
  <c r="J70" i="3"/>
  <c r="J83" i="3"/>
  <c r="J82" i="3"/>
  <c r="J13" i="3"/>
  <c r="J75" i="3"/>
  <c r="J12" i="3"/>
  <c r="J78" i="3"/>
  <c r="J31" i="3"/>
  <c r="J41" i="3"/>
  <c r="J17" i="3"/>
  <c r="J27" i="3"/>
  <c r="J80" i="3"/>
  <c r="J84" i="3"/>
  <c r="J81" i="3"/>
  <c r="J67" i="3"/>
  <c r="J24" i="3"/>
  <c r="J26" i="3"/>
  <c r="J20" i="3"/>
  <c r="J45" i="3"/>
  <c r="J25" i="3"/>
  <c r="J32" i="3"/>
  <c r="J90" i="3"/>
  <c r="J91" i="3"/>
  <c r="J9" i="3"/>
  <c r="J44" i="3"/>
  <c r="J89" i="3"/>
  <c r="J85" i="3"/>
  <c r="J86" i="3"/>
  <c r="J88" i="3"/>
  <c r="J87" i="3"/>
  <c r="J23" i="3"/>
  <c r="J73" i="3"/>
  <c r="J72" i="3"/>
  <c r="J33" i="3"/>
  <c r="B8" i="3"/>
  <c r="B42" i="3"/>
  <c r="B43" i="3"/>
  <c r="B9" i="3"/>
  <c r="B10" i="3"/>
  <c r="B11" i="3"/>
  <c r="B44" i="3"/>
  <c r="B45" i="3"/>
  <c r="B12" i="3"/>
  <c r="B46" i="3"/>
  <c r="B13" i="3"/>
  <c r="B47" i="3"/>
  <c r="B48" i="3"/>
  <c r="B49" i="3"/>
  <c r="B14" i="3"/>
  <c r="B50" i="3"/>
  <c r="B51" i="3"/>
  <c r="B52" i="3"/>
  <c r="B53" i="3"/>
  <c r="B54" i="3"/>
  <c r="B15" i="3"/>
  <c r="B55" i="3"/>
  <c r="B16" i="3"/>
  <c r="B56" i="3"/>
  <c r="B57" i="3"/>
  <c r="B17" i="3"/>
  <c r="B58" i="3"/>
  <c r="B59" i="3"/>
  <c r="B60" i="3"/>
  <c r="B18" i="3"/>
  <c r="B19" i="3"/>
  <c r="B20" i="3"/>
  <c r="B61" i="3"/>
  <c r="B21" i="3"/>
  <c r="B62" i="3"/>
  <c r="B63" i="3"/>
  <c r="B22" i="3"/>
  <c r="B23" i="3"/>
  <c r="B24" i="3"/>
  <c r="B25" i="3"/>
  <c r="B26" i="3"/>
  <c r="B64" i="3"/>
  <c r="B27" i="3"/>
  <c r="B65" i="3"/>
  <c r="B66" i="3"/>
  <c r="B67" i="3"/>
  <c r="B68" i="3"/>
  <c r="B69" i="3"/>
  <c r="B28" i="3"/>
  <c r="B29" i="3"/>
  <c r="B70" i="3"/>
  <c r="B71" i="3"/>
  <c r="B72" i="3"/>
  <c r="B30" i="3"/>
  <c r="B73" i="3"/>
  <c r="B74" i="3"/>
  <c r="B31" i="3"/>
  <c r="B32" i="3"/>
  <c r="B33" i="3"/>
  <c r="B34" i="3"/>
  <c r="B35" i="3"/>
  <c r="B36" i="3"/>
  <c r="B75" i="3"/>
  <c r="B76" i="3"/>
  <c r="B77" i="3"/>
  <c r="B78" i="3"/>
  <c r="B79" i="3"/>
  <c r="B80" i="3"/>
  <c r="B81" i="3"/>
  <c r="B82" i="3"/>
  <c r="B37" i="3"/>
  <c r="B83" i="3"/>
  <c r="B38" i="3"/>
  <c r="B84" i="3"/>
  <c r="B85" i="3"/>
  <c r="B86" i="3"/>
  <c r="B87" i="3"/>
  <c r="B88" i="3"/>
  <c r="B39" i="3"/>
  <c r="B89" i="3"/>
  <c r="B40" i="3"/>
  <c r="B90" i="3"/>
  <c r="B91" i="3"/>
  <c r="B92" i="3"/>
  <c r="B93" i="3"/>
  <c r="B41" i="3"/>
</calcChain>
</file>

<file path=xl/sharedStrings.xml><?xml version="1.0" encoding="utf-8"?>
<sst xmlns="http://schemas.openxmlformats.org/spreadsheetml/2006/main" count="365" uniqueCount="201">
  <si>
    <t>Rank</t>
  </si>
  <si>
    <t>City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</si>
  <si>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</si>
  <si>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</si>
  <si>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</si>
  <si>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</si>
  <si>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</si>
  <si>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</si>
  <si>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</si>
  <si>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</si>
  <si>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</si>
  <si>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</si>
  <si>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</si>
  <si>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</si>
  <si>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</si>
  <si>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</si>
  <si>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2020</t>
  </si>
  <si>
    <t>2019</t>
  </si>
  <si>
    <t>2018</t>
  </si>
  <si>
    <t>2017</t>
  </si>
  <si>
    <t>--</t>
  </si>
  <si>
    <t>Washington</t>
  </si>
  <si>
    <t>Sydney</t>
  </si>
  <si>
    <t>Melbourne</t>
  </si>
  <si>
    <t>Dallas</t>
  </si>
  <si>
    <t>Miami</t>
  </si>
  <si>
    <t>Mexico</t>
  </si>
  <si>
    <t>London</t>
  </si>
  <si>
    <t>Moscow</t>
  </si>
  <si>
    <t>Saint Petersburg</t>
  </si>
  <si>
    <t>Houston</t>
  </si>
  <si>
    <t>Toronto</t>
  </si>
  <si>
    <t>Luanda</t>
  </si>
  <si>
    <t>Chicago</t>
  </si>
  <si>
    <t>Philadelphia</t>
  </si>
  <si>
    <t>Tokyo</t>
  </si>
  <si>
    <t>Nagoya</t>
  </si>
  <si>
    <t>Madrid</t>
  </si>
  <si>
    <t>Kitakyushu</t>
  </si>
  <si>
    <t>New York City</t>
  </si>
  <si>
    <t>Santiago</t>
  </si>
  <si>
    <t>Osaka</t>
  </si>
  <si>
    <t>Los Angeles</t>
  </si>
  <si>
    <t>Rio de Janeiro</t>
  </si>
  <si>
    <t>Nairobi</t>
  </si>
  <si>
    <t>Atlanta</t>
  </si>
  <si>
    <t>Paris</t>
  </si>
  <si>
    <t>Barcelona</t>
  </si>
  <si>
    <t>Singapore</t>
  </si>
  <si>
    <t>Sao Paulo</t>
  </si>
  <si>
    <t>Ankara</t>
  </si>
  <si>
    <t>Hong Kong</t>
  </si>
  <si>
    <t>Buenos Aires</t>
  </si>
  <si>
    <t>Bogota</t>
  </si>
  <si>
    <t>Kinshasa</t>
  </si>
  <si>
    <t>Shenzhen</t>
  </si>
  <si>
    <t>Istanbul</t>
  </si>
  <si>
    <t>Kuala Lumpur</t>
  </si>
  <si>
    <t>Seoul</t>
  </si>
  <si>
    <t>Monterrey</t>
  </si>
  <si>
    <t>Bangkok</t>
  </si>
  <si>
    <t>Dongguan</t>
  </si>
  <si>
    <t>Foshan</t>
  </si>
  <si>
    <t>Guangzhou</t>
  </si>
  <si>
    <t>Ho Chi Minh City</t>
  </si>
  <si>
    <t>Mexico City</t>
  </si>
  <si>
    <t>Johannesburg</t>
  </si>
  <si>
    <t>Abidjan</t>
  </si>
  <si>
    <t>Dalian</t>
  </si>
  <si>
    <t>Yangon</t>
  </si>
  <si>
    <t>Lima</t>
  </si>
  <si>
    <t>Shanghai</t>
  </si>
  <si>
    <t>Chennai</t>
  </si>
  <si>
    <t>Qingdao</t>
  </si>
  <si>
    <t>Guadalajara</t>
  </si>
  <si>
    <t>Chongqing</t>
  </si>
  <si>
    <t>Nanjing</t>
  </si>
  <si>
    <t>Hangzhou</t>
  </si>
  <si>
    <t>Suzhou</t>
  </si>
  <si>
    <t>Beijing</t>
  </si>
  <si>
    <t>Shenyang</t>
  </si>
  <si>
    <t>Addis Ababa</t>
  </si>
  <si>
    <t>Harbin</t>
  </si>
  <si>
    <t>Jinan</t>
  </si>
  <si>
    <t>Tianjin</t>
  </si>
  <si>
    <t>Jakarta</t>
  </si>
  <si>
    <t>Tehran</t>
  </si>
  <si>
    <t>Lagos</t>
  </si>
  <si>
    <t>Chengdu</t>
  </si>
  <si>
    <t>Hanoi</t>
  </si>
  <si>
    <t>Wuhan</t>
  </si>
  <si>
    <t>Zhengzhou</t>
  </si>
  <si>
    <t>Khartoum</t>
  </si>
  <si>
    <t>Hyderabad</t>
  </si>
  <si>
    <t>Kolkata</t>
  </si>
  <si>
    <t>Xian</t>
  </si>
  <si>
    <t>Cairo</t>
  </si>
  <si>
    <t>Mumbai</t>
  </si>
  <si>
    <t>Riyadh</t>
  </si>
  <si>
    <t>Ahmedabad</t>
  </si>
  <si>
    <t>Pune</t>
  </si>
  <si>
    <t>Karachi</t>
  </si>
  <si>
    <t>Lahore</t>
  </si>
  <si>
    <t>Baghdad</t>
  </si>
  <si>
    <t>Dhaka</t>
  </si>
  <si>
    <t>Country</t>
  </si>
  <si>
    <t>&gt;10M</t>
  </si>
  <si>
    <t>AGO</t>
  </si>
  <si>
    <t>Angola</t>
  </si>
  <si>
    <t>ARG</t>
  </si>
  <si>
    <t>Argentina</t>
  </si>
  <si>
    <t>AUS</t>
  </si>
  <si>
    <t>Australia</t>
  </si>
  <si>
    <t>BGD</t>
  </si>
  <si>
    <t>Bangladesh</t>
  </si>
  <si>
    <t>BRA</t>
  </si>
  <si>
    <t>Brazil</t>
  </si>
  <si>
    <t>Canada</t>
  </si>
  <si>
    <t>CAN</t>
  </si>
  <si>
    <t>CHL</t>
  </si>
  <si>
    <t>Chile</t>
  </si>
  <si>
    <t>CHN</t>
  </si>
  <si>
    <t>China</t>
  </si>
  <si>
    <t>CIV</t>
  </si>
  <si>
    <t>COD</t>
  </si>
  <si>
    <t>Democratic Republic of the Congo</t>
  </si>
  <si>
    <t>COL</t>
  </si>
  <si>
    <t>Colombia</t>
  </si>
  <si>
    <t>EGY</t>
  </si>
  <si>
    <t>Egypt</t>
  </si>
  <si>
    <t>ESP</t>
  </si>
  <si>
    <t>Spain</t>
  </si>
  <si>
    <t>ETH</t>
  </si>
  <si>
    <t>Ethiopia</t>
  </si>
  <si>
    <t>FRA</t>
  </si>
  <si>
    <t>France</t>
  </si>
  <si>
    <t>GBR</t>
  </si>
  <si>
    <t>United Kingdom</t>
  </si>
  <si>
    <t>HKG</t>
  </si>
  <si>
    <t>IDN</t>
  </si>
  <si>
    <t>Indonesia</t>
  </si>
  <si>
    <t>India</t>
  </si>
  <si>
    <t>Delhi</t>
  </si>
  <si>
    <t>IRN</t>
  </si>
  <si>
    <t>Iran</t>
  </si>
  <si>
    <t>IRQ</t>
  </si>
  <si>
    <t>Iraq</t>
  </si>
  <si>
    <t>JPN</t>
  </si>
  <si>
    <t>Japan</t>
  </si>
  <si>
    <t>KEN</t>
  </si>
  <si>
    <t>Kenya</t>
  </si>
  <si>
    <t>KOR</t>
  </si>
  <si>
    <t>MEX</t>
  </si>
  <si>
    <t>MMR</t>
  </si>
  <si>
    <t>Myanmar</t>
  </si>
  <si>
    <t>MYS</t>
  </si>
  <si>
    <t>Malaysia</t>
  </si>
  <si>
    <t>NGA</t>
  </si>
  <si>
    <t>Nigeria</t>
  </si>
  <si>
    <t>PAK</t>
  </si>
  <si>
    <t>Pakistan</t>
  </si>
  <si>
    <t>PER</t>
  </si>
  <si>
    <t>Peru</t>
  </si>
  <si>
    <t>PHL</t>
  </si>
  <si>
    <t>Philippines</t>
  </si>
  <si>
    <t>Manila</t>
  </si>
  <si>
    <t>RUS</t>
  </si>
  <si>
    <t>SAU</t>
  </si>
  <si>
    <t>Saudi Arabia</t>
  </si>
  <si>
    <t>SDN</t>
  </si>
  <si>
    <t>Sudan</t>
  </si>
  <si>
    <t>SGP</t>
  </si>
  <si>
    <t>THA</t>
  </si>
  <si>
    <t>Thailand</t>
  </si>
  <si>
    <t>TUR</t>
  </si>
  <si>
    <t>Turkey</t>
  </si>
  <si>
    <t>USA</t>
  </si>
  <si>
    <t>VNM</t>
  </si>
  <si>
    <t>ZAF</t>
  </si>
  <si>
    <t>South Africa</t>
  </si>
  <si>
    <t>Hong Kong SAR</t>
  </si>
  <si>
    <t>Ivory Coast</t>
  </si>
  <si>
    <t>Russia</t>
  </si>
  <si>
    <t>South Korea</t>
  </si>
  <si>
    <t>Vietnam</t>
  </si>
  <si>
    <t>countrycode</t>
  </si>
  <si>
    <t>2022 Months</t>
  </si>
  <si>
    <t>IND</t>
  </si>
  <si>
    <t>% change</t>
  </si>
  <si>
    <t>abs. change</t>
  </si>
  <si>
    <t>unit</t>
  </si>
  <si>
    <t>µg PM2.5/m3</t>
  </si>
  <si>
    <t>Sources</t>
  </si>
  <si>
    <t>IQAir</t>
  </si>
  <si>
    <t>population (thousands)</t>
  </si>
  <si>
    <t>Annual average PM 2.5 levels in cities with more than 5 million population</t>
  </si>
  <si>
    <t>annual average PM2.5 levels</t>
  </si>
  <si>
    <t>measuring stations</t>
  </si>
  <si>
    <t>Air pollution:</t>
  </si>
  <si>
    <t>Population:</t>
  </si>
  <si>
    <t>UN Population Division: Annual Population of Urban Agglomerations with 300,000 or more in 2018, projection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</si>
</sst>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9" fontId="0" fillId="0" borderId="0" xfId="1" applyFont="1"/>
    <xf numFmtId="9" fontId="2" fillId="0" borderId="0" xfId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/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4" fillId="0" borderId="0" xfId="3" applyAlignment="1"/>
    <xf numFmtId="0" fontId="4" fillId="0" borderId="0" xfId="3"/>
    <xf numFmtId="0" fontId="2" fillId="0" borderId="0" xfId="0" applyFont="1" applyAlignment="1">
      <alignment horizontal="left"/>
    </xf>
  </cellXfs>
  <cellStyles count="4">
    <cellStyle name="Link" xfId="3" builtinId="8"/>
    <cellStyle name="Prozent" xfId="1" builtinId="5"/>
    <cellStyle name="Standard" xfId="0" builtinId="0"/>
    <cellStyle name="Standard 2" xfId="2" xr:uid="{1931884D-8D82-6D40-B196-D9A4471C449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qair.com/us/world-most-polluted-cities" TargetMode="External"/><Relationship Id="rId1" Type="http://schemas.openxmlformats.org/officeDocument/2006/relationships/hyperlink" Target="https://population.un.org/wup/dataque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8AB1-B4C5-4D4F-B3C0-DFE1261E3753}">
  <dimension ref="A1:AB93"/>
  <sheetViews>
    <sheetView tabSelected="1" zoomScale="170" zoomScaleNormal="170" workbookViewId="0">
      <pane ySplit="7" topLeftCell="A8" activePane="bottomLeft" state="frozen"/>
      <selection pane="bottomLeft" activeCell="D12" sqref="D12"/>
    </sheetView>
  </sheetViews>
  <sheetFormatPr baseColWidth="10" defaultRowHeight="16" x14ac:dyDescent="0.2"/>
  <cols>
    <col min="1" max="1" width="12.83203125" customWidth="1"/>
    <col min="2" max="2" width="8.33203125" bestFit="1" customWidth="1"/>
    <col min="4" max="5" width="10.83203125" style="10"/>
    <col min="6" max="6" width="13.6640625" style="10" bestFit="1" customWidth="1"/>
    <col min="7" max="7" width="8.33203125" customWidth="1"/>
    <col min="8" max="8" width="8.6640625" customWidth="1"/>
    <col min="10" max="10" width="10.83203125" style="5"/>
  </cols>
  <sheetData>
    <row r="1" spans="1:28" ht="21" x14ac:dyDescent="0.25">
      <c r="A1" s="14" t="s">
        <v>195</v>
      </c>
    </row>
    <row r="2" spans="1:28" x14ac:dyDescent="0.2">
      <c r="A2" s="3" t="s">
        <v>190</v>
      </c>
      <c r="B2" t="s">
        <v>191</v>
      </c>
    </row>
    <row r="3" spans="1:28" x14ac:dyDescent="0.2">
      <c r="A3" s="3" t="s">
        <v>192</v>
      </c>
    </row>
    <row r="4" spans="1:28" x14ac:dyDescent="0.2">
      <c r="A4" s="3" t="s">
        <v>198</v>
      </c>
      <c r="B4" s="16" t="s">
        <v>193</v>
      </c>
    </row>
    <row r="5" spans="1:28" x14ac:dyDescent="0.2">
      <c r="A5" s="3" t="s">
        <v>199</v>
      </c>
      <c r="B5" s="15" t="s">
        <v>200</v>
      </c>
    </row>
    <row r="6" spans="1:28" x14ac:dyDescent="0.2">
      <c r="G6" s="7" t="s">
        <v>197</v>
      </c>
      <c r="H6" s="9"/>
      <c r="K6" s="7" t="s">
        <v>196</v>
      </c>
      <c r="L6" s="8"/>
      <c r="M6" s="8"/>
      <c r="N6" s="8"/>
      <c r="O6" s="8"/>
      <c r="P6" s="8"/>
      <c r="Q6" s="7" t="s">
        <v>186</v>
      </c>
      <c r="R6" s="8"/>
      <c r="S6" s="8"/>
      <c r="T6" s="8"/>
      <c r="U6" s="8"/>
      <c r="V6" s="8"/>
      <c r="W6" s="8"/>
      <c r="X6" s="8"/>
      <c r="Y6" s="8"/>
      <c r="Z6" s="8"/>
      <c r="AA6" s="8"/>
      <c r="AB6" s="9"/>
    </row>
    <row r="7" spans="1:28" s="3" customFormat="1" x14ac:dyDescent="0.2">
      <c r="A7" s="2" t="s">
        <v>0</v>
      </c>
      <c r="B7" s="2" t="s">
        <v>106</v>
      </c>
      <c r="C7" s="2" t="s">
        <v>194</v>
      </c>
      <c r="D7" s="11" t="s">
        <v>1</v>
      </c>
      <c r="E7" s="11" t="s">
        <v>105</v>
      </c>
      <c r="F7" s="11" t="s">
        <v>185</v>
      </c>
      <c r="G7" s="17">
        <v>2021</v>
      </c>
      <c r="H7" s="17">
        <v>2022</v>
      </c>
      <c r="I7" s="2" t="s">
        <v>189</v>
      </c>
      <c r="J7" s="6" t="s">
        <v>188</v>
      </c>
      <c r="K7" s="2" t="s">
        <v>19</v>
      </c>
      <c r="L7" s="2" t="s">
        <v>18</v>
      </c>
      <c r="M7" s="2" t="s">
        <v>17</v>
      </c>
      <c r="N7" s="2" t="s">
        <v>16</v>
      </c>
      <c r="O7" s="2" t="s">
        <v>15</v>
      </c>
      <c r="P7" s="2" t="s">
        <v>2</v>
      </c>
      <c r="Q7" s="2" t="s">
        <v>3</v>
      </c>
      <c r="R7" s="2" t="s">
        <v>4</v>
      </c>
      <c r="S7" s="2" t="s">
        <v>5</v>
      </c>
      <c r="T7" s="2" t="s">
        <v>6</v>
      </c>
      <c r="U7" s="2" t="s">
        <v>7</v>
      </c>
      <c r="V7" s="2" t="s">
        <v>8</v>
      </c>
      <c r="W7" s="2" t="s">
        <v>9</v>
      </c>
      <c r="X7" s="2" t="s">
        <v>10</v>
      </c>
      <c r="Y7" s="2" t="s">
        <v>11</v>
      </c>
      <c r="Z7" s="2" t="s">
        <v>12</v>
      </c>
      <c r="AA7" s="2" t="s">
        <v>13</v>
      </c>
      <c r="AB7" s="2" t="s">
        <v>14</v>
      </c>
    </row>
    <row r="8" spans="1:28" x14ac:dyDescent="0.2">
      <c r="A8">
        <v>1748</v>
      </c>
      <c r="B8" t="b">
        <f>C8&gt;10000</f>
        <v>1</v>
      </c>
      <c r="C8">
        <v>15490</v>
      </c>
      <c r="D8" s="12" t="s">
        <v>52</v>
      </c>
      <c r="E8" s="12" t="s">
        <v>110</v>
      </c>
      <c r="F8" s="10" t="s">
        <v>109</v>
      </c>
      <c r="G8">
        <v>4</v>
      </c>
      <c r="H8">
        <v>7</v>
      </c>
      <c r="I8" s="13" t="str">
        <f>IFERROR(P8-K8,"")</f>
        <v/>
      </c>
      <c r="J8" s="5" t="str">
        <f>IFERROR((P8-K8)/K8,"")</f>
        <v/>
      </c>
      <c r="K8" s="4" t="s">
        <v>20</v>
      </c>
      <c r="L8" s="4" t="s">
        <v>20</v>
      </c>
      <c r="M8" s="4">
        <v>12.4</v>
      </c>
      <c r="N8" s="4">
        <v>14.2</v>
      </c>
      <c r="O8" s="4">
        <v>13.6</v>
      </c>
      <c r="P8" s="1">
        <v>14.2</v>
      </c>
      <c r="Q8" s="4">
        <v>11</v>
      </c>
      <c r="R8" s="4">
        <v>8.5</v>
      </c>
      <c r="S8" s="4">
        <v>10.7</v>
      </c>
      <c r="T8" s="4">
        <v>14.2</v>
      </c>
      <c r="U8" s="4">
        <v>24.3</v>
      </c>
      <c r="V8" s="4">
        <v>35.700000000000003</v>
      </c>
      <c r="W8" s="4">
        <v>20.6</v>
      </c>
      <c r="X8" s="4">
        <v>15.4</v>
      </c>
      <c r="Y8" s="4">
        <v>9.8000000000000007</v>
      </c>
      <c r="Z8" s="4">
        <v>8.1</v>
      </c>
      <c r="AA8" s="4">
        <v>6.3</v>
      </c>
      <c r="AB8" s="4">
        <v>5.7</v>
      </c>
    </row>
    <row r="9" spans="1:28" x14ac:dyDescent="0.2">
      <c r="A9">
        <v>49</v>
      </c>
      <c r="B9" t="b">
        <f>C9&gt;10000</f>
        <v>1</v>
      </c>
      <c r="C9">
        <v>23210</v>
      </c>
      <c r="D9" s="12" t="s">
        <v>104</v>
      </c>
      <c r="E9" s="12" t="s">
        <v>114</v>
      </c>
      <c r="F9" s="10" t="s">
        <v>113</v>
      </c>
      <c r="G9">
        <v>9</v>
      </c>
      <c r="H9">
        <v>11</v>
      </c>
      <c r="I9" s="13">
        <f>IFERROR(P9-K9,"")</f>
        <v>-13.900000000000006</v>
      </c>
      <c r="J9" s="5">
        <f>IFERROR((P9-K9)/K9,"")</f>
        <v>-0.1744040150564618</v>
      </c>
      <c r="K9" s="4">
        <v>79.7</v>
      </c>
      <c r="L9" s="4">
        <v>97.1</v>
      </c>
      <c r="M9" s="4">
        <v>83.3</v>
      </c>
      <c r="N9" s="4">
        <v>77.099999999999994</v>
      </c>
      <c r="O9" s="4">
        <v>78.099999999999994</v>
      </c>
      <c r="P9" s="1">
        <v>65.8</v>
      </c>
      <c r="Q9" s="4">
        <v>133.1</v>
      </c>
      <c r="R9" s="4">
        <v>103.2</v>
      </c>
      <c r="S9" s="4">
        <v>79.900000000000006</v>
      </c>
      <c r="T9" s="4">
        <v>42.2</v>
      </c>
      <c r="U9" s="4">
        <v>45</v>
      </c>
      <c r="V9" s="4">
        <v>35.299999999999997</v>
      </c>
      <c r="W9" s="4">
        <v>20.399999999999999</v>
      </c>
      <c r="X9" s="4">
        <v>28.3</v>
      </c>
      <c r="Y9" s="4">
        <v>39.4</v>
      </c>
      <c r="Z9" s="4">
        <v>41.9</v>
      </c>
      <c r="AA9" s="4">
        <v>76</v>
      </c>
      <c r="AB9" s="4">
        <v>146.4</v>
      </c>
    </row>
    <row r="10" spans="1:28" x14ac:dyDescent="0.2">
      <c r="A10">
        <v>2795</v>
      </c>
      <c r="B10" t="b">
        <f>C10&gt;10000</f>
        <v>1</v>
      </c>
      <c r="C10">
        <v>13728</v>
      </c>
      <c r="D10" s="12" t="s">
        <v>43</v>
      </c>
      <c r="E10" s="12" t="s">
        <v>116</v>
      </c>
      <c r="F10" s="10" t="s">
        <v>115</v>
      </c>
      <c r="G10">
        <v>5</v>
      </c>
      <c r="H10">
        <v>8</v>
      </c>
      <c r="I10" s="13" t="str">
        <f>IFERROR(P10-K10,"")</f>
        <v/>
      </c>
      <c r="J10" s="5" t="str">
        <f>IFERROR((P10-K10)/K10,"")</f>
        <v/>
      </c>
      <c r="K10" s="4" t="s">
        <v>20</v>
      </c>
      <c r="L10" s="4" t="s">
        <v>20</v>
      </c>
      <c r="M10" s="4" t="s">
        <v>20</v>
      </c>
      <c r="N10" s="4" t="s">
        <v>20</v>
      </c>
      <c r="O10" s="4">
        <v>13</v>
      </c>
      <c r="P10" s="1">
        <v>10.6</v>
      </c>
      <c r="Q10" s="4">
        <v>8.4</v>
      </c>
      <c r="R10" s="4">
        <v>7.6</v>
      </c>
      <c r="S10" s="4">
        <v>11.3</v>
      </c>
      <c r="T10" s="4">
        <v>9.1</v>
      </c>
      <c r="U10" s="4">
        <v>11.1</v>
      </c>
      <c r="V10" s="4">
        <v>15.6</v>
      </c>
      <c r="W10" s="4">
        <v>17.399999999999999</v>
      </c>
      <c r="X10" s="4">
        <v>11.4</v>
      </c>
      <c r="Y10" s="4">
        <v>11.4</v>
      </c>
      <c r="Z10" s="4">
        <v>10.8</v>
      </c>
      <c r="AA10" s="4">
        <v>6.6</v>
      </c>
      <c r="AB10" s="4">
        <v>6.5</v>
      </c>
    </row>
    <row r="11" spans="1:28" x14ac:dyDescent="0.2">
      <c r="A11">
        <v>1872</v>
      </c>
      <c r="B11" t="b">
        <f>C11&gt;10000</f>
        <v>1</v>
      </c>
      <c r="C11">
        <v>22620</v>
      </c>
      <c r="D11" s="12" t="s">
        <v>49</v>
      </c>
      <c r="E11" s="12" t="s">
        <v>116</v>
      </c>
      <c r="F11" s="10" t="s">
        <v>115</v>
      </c>
      <c r="G11">
        <v>13</v>
      </c>
      <c r="H11">
        <v>13</v>
      </c>
      <c r="I11" s="13">
        <f>IFERROR(P11-K11,"")</f>
        <v>-2.5</v>
      </c>
      <c r="J11" s="5">
        <f>IFERROR((P11-K11)/K11,"")</f>
        <v>-0.15625</v>
      </c>
      <c r="K11" s="4">
        <v>16</v>
      </c>
      <c r="L11" s="4">
        <v>16.2</v>
      </c>
      <c r="M11" s="4">
        <v>15.3</v>
      </c>
      <c r="N11" s="4">
        <v>14.2</v>
      </c>
      <c r="O11" s="4">
        <v>14.8</v>
      </c>
      <c r="P11" s="1">
        <v>13.5</v>
      </c>
      <c r="Q11" s="4">
        <v>10.7</v>
      </c>
      <c r="R11" s="4">
        <v>12.1</v>
      </c>
      <c r="S11" s="4">
        <v>11.8</v>
      </c>
      <c r="T11" s="4">
        <v>12.3</v>
      </c>
      <c r="U11" s="4">
        <v>14.7</v>
      </c>
      <c r="V11" s="4">
        <v>17</v>
      </c>
      <c r="W11" s="4">
        <v>21.8</v>
      </c>
      <c r="X11" s="4">
        <v>15.7</v>
      </c>
      <c r="Y11" s="4">
        <v>13.8</v>
      </c>
      <c r="Z11" s="4">
        <v>13.1</v>
      </c>
      <c r="AA11" s="4">
        <v>8.9</v>
      </c>
      <c r="AB11" s="4">
        <v>9.6999999999999993</v>
      </c>
    </row>
    <row r="12" spans="1:28" x14ac:dyDescent="0.2">
      <c r="A12">
        <v>489</v>
      </c>
      <c r="B12" t="b">
        <f>C12&gt;10000</f>
        <v>1</v>
      </c>
      <c r="C12">
        <v>21766</v>
      </c>
      <c r="D12" s="12" t="s">
        <v>79</v>
      </c>
      <c r="E12" s="12" t="s">
        <v>122</v>
      </c>
      <c r="F12" s="10" t="s">
        <v>121</v>
      </c>
      <c r="G12">
        <v>79</v>
      </c>
      <c r="H12">
        <v>63</v>
      </c>
      <c r="I12" s="13">
        <f>IFERROR(P12-K12,"")</f>
        <v>-28.999999999999996</v>
      </c>
      <c r="J12" s="5">
        <f>IFERROR((P12-K12)/K12,"")</f>
        <v>-0.49319727891156456</v>
      </c>
      <c r="K12" s="4">
        <v>58.8</v>
      </c>
      <c r="L12" s="4">
        <v>50.9</v>
      </c>
      <c r="M12" s="4">
        <v>42.1</v>
      </c>
      <c r="N12" s="4">
        <v>37.5</v>
      </c>
      <c r="O12" s="4">
        <v>34.4</v>
      </c>
      <c r="P12" s="1">
        <v>29.8</v>
      </c>
      <c r="Q12" s="4">
        <v>45.4</v>
      </c>
      <c r="R12" s="4">
        <v>22.5</v>
      </c>
      <c r="S12" s="4">
        <v>40.4</v>
      </c>
      <c r="T12" s="4">
        <v>35.799999999999997</v>
      </c>
      <c r="U12" s="4">
        <v>21</v>
      </c>
      <c r="V12" s="4">
        <v>22.5</v>
      </c>
      <c r="W12" s="4">
        <v>17</v>
      </c>
      <c r="X12" s="4">
        <v>18.399999999999999</v>
      </c>
      <c r="Y12" s="4">
        <v>29.4</v>
      </c>
      <c r="Z12" s="4">
        <v>39.6</v>
      </c>
      <c r="AA12" s="4">
        <v>44.3</v>
      </c>
      <c r="AB12" s="4">
        <v>21.2</v>
      </c>
    </row>
    <row r="13" spans="1:28" x14ac:dyDescent="0.2">
      <c r="A13">
        <v>648</v>
      </c>
      <c r="B13" t="b">
        <f>C13&gt;10000</f>
        <v>1</v>
      </c>
      <c r="C13">
        <v>17341</v>
      </c>
      <c r="D13" s="12" t="s">
        <v>75</v>
      </c>
      <c r="E13" s="12" t="s">
        <v>122</v>
      </c>
      <c r="F13" s="10" t="s">
        <v>121</v>
      </c>
      <c r="G13">
        <v>27</v>
      </c>
      <c r="H13">
        <v>27</v>
      </c>
      <c r="I13" s="13">
        <f>IFERROR(P13-K13,"")</f>
        <v>-17.899999999999999</v>
      </c>
      <c r="J13" s="5">
        <f>IFERROR((P13-K13)/K13,"")</f>
        <v>-0.40774487471526194</v>
      </c>
      <c r="K13" s="4">
        <v>43.9</v>
      </c>
      <c r="L13" s="4">
        <v>37.299999999999997</v>
      </c>
      <c r="M13" s="4">
        <v>37.1</v>
      </c>
      <c r="N13" s="4">
        <v>31.7</v>
      </c>
      <c r="O13" s="4">
        <v>31</v>
      </c>
      <c r="P13">
        <v>26</v>
      </c>
      <c r="Q13" s="4">
        <v>42.5</v>
      </c>
      <c r="R13" s="4">
        <v>30.9</v>
      </c>
      <c r="S13" s="4">
        <v>27.4</v>
      </c>
      <c r="T13" s="4">
        <v>19.3</v>
      </c>
      <c r="U13" s="4">
        <v>15.2</v>
      </c>
      <c r="V13" s="4">
        <v>15.1</v>
      </c>
      <c r="W13" s="4">
        <v>12.4</v>
      </c>
      <c r="X13" s="4">
        <v>11.1</v>
      </c>
      <c r="Y13" s="4">
        <v>25.6</v>
      </c>
      <c r="Z13" s="4">
        <v>26.9</v>
      </c>
      <c r="AA13" s="4">
        <v>34.700000000000003</v>
      </c>
      <c r="AB13" s="4">
        <v>51</v>
      </c>
    </row>
    <row r="14" spans="1:28" x14ac:dyDescent="0.2">
      <c r="A14">
        <v>920</v>
      </c>
      <c r="B14" t="b">
        <f>C14&gt;10000</f>
        <v>1</v>
      </c>
      <c r="C14">
        <v>14284</v>
      </c>
      <c r="D14" s="12" t="s">
        <v>63</v>
      </c>
      <c r="E14" s="12" t="s">
        <v>122</v>
      </c>
      <c r="F14" s="10" t="s">
        <v>121</v>
      </c>
      <c r="G14">
        <v>22</v>
      </c>
      <c r="H14">
        <v>20</v>
      </c>
      <c r="I14" s="13">
        <f>IFERROR(P14-K14,"")</f>
        <v>-12.599999999999998</v>
      </c>
      <c r="J14" s="5">
        <f>IFERROR((P14-K14)/K14,"")</f>
        <v>-0.37168141592920351</v>
      </c>
      <c r="K14" s="4">
        <v>33.9</v>
      </c>
      <c r="L14" s="4">
        <v>33.200000000000003</v>
      </c>
      <c r="M14" s="4">
        <v>28.9</v>
      </c>
      <c r="N14" s="4">
        <v>22.6</v>
      </c>
      <c r="O14" s="4">
        <v>24.4</v>
      </c>
      <c r="P14" s="1">
        <v>21.3</v>
      </c>
      <c r="Q14" s="4">
        <v>32</v>
      </c>
      <c r="R14" s="4">
        <v>16</v>
      </c>
      <c r="S14" s="4">
        <v>23.3</v>
      </c>
      <c r="T14" s="4">
        <v>20.6</v>
      </c>
      <c r="U14" s="4">
        <v>17.8</v>
      </c>
      <c r="V14" s="4">
        <v>11.5</v>
      </c>
      <c r="W14" s="4">
        <v>16.100000000000001</v>
      </c>
      <c r="X14" s="4">
        <v>13.3</v>
      </c>
      <c r="Y14" s="4">
        <v>30.7</v>
      </c>
      <c r="Z14" s="4">
        <v>24.9</v>
      </c>
      <c r="AA14" s="4">
        <v>23</v>
      </c>
      <c r="AB14" s="4">
        <v>25.9</v>
      </c>
    </row>
    <row r="15" spans="1:28" x14ac:dyDescent="0.2">
      <c r="A15">
        <v>678</v>
      </c>
      <c r="B15" t="b">
        <f>C15&gt;10000</f>
        <v>1</v>
      </c>
      <c r="C15">
        <v>29211</v>
      </c>
      <c r="D15" s="12" t="s">
        <v>71</v>
      </c>
      <c r="E15" s="12" t="s">
        <v>122</v>
      </c>
      <c r="F15" s="10" t="s">
        <v>121</v>
      </c>
      <c r="G15">
        <v>20</v>
      </c>
      <c r="H15">
        <v>15</v>
      </c>
      <c r="I15" s="13">
        <f>IFERROR(P15-K15,"")</f>
        <v>-13.5</v>
      </c>
      <c r="J15" s="5">
        <f>IFERROR((P15-K15)/K15,"")</f>
        <v>-0.34704370179948585</v>
      </c>
      <c r="K15" s="4">
        <v>38.9</v>
      </c>
      <c r="L15" s="4">
        <v>36</v>
      </c>
      <c r="M15" s="4">
        <v>35.4</v>
      </c>
      <c r="N15" s="4">
        <v>31.5</v>
      </c>
      <c r="O15" s="4">
        <v>27.7</v>
      </c>
      <c r="P15" s="1">
        <v>25.4</v>
      </c>
      <c r="Q15" s="4">
        <v>43</v>
      </c>
      <c r="R15" s="4">
        <v>30.6</v>
      </c>
      <c r="S15" s="4">
        <v>30</v>
      </c>
      <c r="T15" s="4">
        <v>22.7</v>
      </c>
      <c r="U15" s="4">
        <v>21.6</v>
      </c>
      <c r="V15" s="4">
        <v>20.8</v>
      </c>
      <c r="W15" s="4">
        <v>23.1</v>
      </c>
      <c r="X15" s="4">
        <v>20.100000000000001</v>
      </c>
      <c r="Y15" s="4">
        <v>17.100000000000001</v>
      </c>
      <c r="Z15" s="4">
        <v>15.7</v>
      </c>
      <c r="AA15" s="4">
        <v>26.2</v>
      </c>
      <c r="AB15" s="4">
        <v>33.9</v>
      </c>
    </row>
    <row r="16" spans="1:28" x14ac:dyDescent="0.2">
      <c r="A16">
        <v>1533</v>
      </c>
      <c r="B16" t="b">
        <f>C16&gt;10000</f>
        <v>1</v>
      </c>
      <c r="C16">
        <v>13073</v>
      </c>
      <c r="D16" s="12" t="s">
        <v>55</v>
      </c>
      <c r="E16" s="12" t="s">
        <v>122</v>
      </c>
      <c r="F16" s="10" t="s">
        <v>121</v>
      </c>
      <c r="G16">
        <v>14</v>
      </c>
      <c r="H16">
        <v>13</v>
      </c>
      <c r="I16" s="13">
        <f>IFERROR(P16-K16,"")</f>
        <v>-11.400000000000002</v>
      </c>
      <c r="J16" s="5">
        <f>IFERROR((P16-K16)/K16,"")</f>
        <v>-0.4206642066420665</v>
      </c>
      <c r="K16" s="4">
        <v>27.1</v>
      </c>
      <c r="L16" s="4">
        <v>24.2</v>
      </c>
      <c r="M16" s="4">
        <v>23.4</v>
      </c>
      <c r="N16" s="4">
        <v>19</v>
      </c>
      <c r="O16" s="4">
        <v>17.899999999999999</v>
      </c>
      <c r="P16" s="1">
        <v>15.7</v>
      </c>
      <c r="Q16" s="4">
        <v>24.9</v>
      </c>
      <c r="R16" s="4">
        <v>13.2</v>
      </c>
      <c r="S16" s="4">
        <v>16.2</v>
      </c>
      <c r="T16" s="4">
        <v>16</v>
      </c>
      <c r="U16" s="4">
        <v>11.2</v>
      </c>
      <c r="V16" s="4">
        <v>6.5</v>
      </c>
      <c r="W16" s="4">
        <v>10.9</v>
      </c>
      <c r="X16" s="4">
        <v>8.9</v>
      </c>
      <c r="Y16" s="4">
        <v>26</v>
      </c>
      <c r="Z16" s="4">
        <v>18.3</v>
      </c>
      <c r="AA16" s="4">
        <v>15.1</v>
      </c>
      <c r="AB16" s="4">
        <v>21.4</v>
      </c>
    </row>
    <row r="17" spans="1:28" x14ac:dyDescent="0.2">
      <c r="A17">
        <v>306</v>
      </c>
      <c r="B17" t="b">
        <f>C17&gt;10000</f>
        <v>1</v>
      </c>
      <c r="C17">
        <v>14239</v>
      </c>
      <c r="D17" s="12" t="s">
        <v>84</v>
      </c>
      <c r="E17" s="12" t="s">
        <v>122</v>
      </c>
      <c r="F17" s="10" t="s">
        <v>121</v>
      </c>
      <c r="G17">
        <v>26</v>
      </c>
      <c r="H17">
        <v>22</v>
      </c>
      <c r="I17" s="13">
        <f>IFERROR(P17-K17,"")</f>
        <v>-27</v>
      </c>
      <c r="J17" s="5">
        <f>IFERROR((P17-K17)/K17,"")</f>
        <v>-0.42721518987341772</v>
      </c>
      <c r="K17" s="4">
        <v>63.2</v>
      </c>
      <c r="L17" s="4">
        <v>52.3</v>
      </c>
      <c r="M17" s="4">
        <v>51.3</v>
      </c>
      <c r="N17" s="4">
        <v>48.9</v>
      </c>
      <c r="O17" s="4">
        <v>39.9</v>
      </c>
      <c r="P17" s="1">
        <v>36.200000000000003</v>
      </c>
      <c r="Q17" s="4">
        <v>50.4</v>
      </c>
      <c r="R17" s="4">
        <v>36.799999999999997</v>
      </c>
      <c r="S17" s="4">
        <v>46.2</v>
      </c>
      <c r="T17" s="4">
        <v>38</v>
      </c>
      <c r="U17" s="4">
        <v>26.1</v>
      </c>
      <c r="V17" s="4">
        <v>27.7</v>
      </c>
      <c r="W17" s="4">
        <v>22</v>
      </c>
      <c r="X17" s="4">
        <v>21.9</v>
      </c>
      <c r="Y17" s="4">
        <v>27.7</v>
      </c>
      <c r="Z17" s="4">
        <v>38.9</v>
      </c>
      <c r="AA17" s="4">
        <v>60.3</v>
      </c>
      <c r="AB17" s="4">
        <v>39.700000000000003</v>
      </c>
    </row>
    <row r="18" spans="1:28" x14ac:dyDescent="0.2">
      <c r="A18">
        <v>1613</v>
      </c>
      <c r="B18" t="b">
        <f>C18&gt;10000</f>
        <v>1</v>
      </c>
      <c r="C18">
        <v>11508</v>
      </c>
      <c r="D18" s="12" t="s">
        <v>53</v>
      </c>
      <c r="E18" s="12" t="s">
        <v>127</v>
      </c>
      <c r="F18" s="10" t="s">
        <v>126</v>
      </c>
      <c r="G18">
        <v>17</v>
      </c>
      <c r="H18">
        <v>21</v>
      </c>
      <c r="I18" s="13">
        <f>IFERROR(P18-K18,"")</f>
        <v>-0.59999999999999964</v>
      </c>
      <c r="J18" s="5">
        <f>IFERROR((P18-K18)/K18,"")</f>
        <v>-3.8216560509554118E-2</v>
      </c>
      <c r="K18" s="4">
        <v>15.7</v>
      </c>
      <c r="L18" s="4">
        <v>13.9</v>
      </c>
      <c r="M18" s="4">
        <v>13.1</v>
      </c>
      <c r="N18" s="4">
        <v>14.3</v>
      </c>
      <c r="O18" s="4">
        <v>13.7</v>
      </c>
      <c r="P18" s="1">
        <v>15.1</v>
      </c>
      <c r="Q18" s="4">
        <v>16.899999999999999</v>
      </c>
      <c r="R18" s="4">
        <v>21.1</v>
      </c>
      <c r="S18" s="4">
        <v>18.2</v>
      </c>
      <c r="T18" s="4">
        <v>14.9</v>
      </c>
      <c r="U18" s="4">
        <v>10.5</v>
      </c>
      <c r="V18" s="4">
        <v>12.4</v>
      </c>
      <c r="W18" s="4">
        <v>8.1999999999999993</v>
      </c>
      <c r="X18" s="4">
        <v>11.6</v>
      </c>
      <c r="Y18" s="4">
        <v>16.600000000000001</v>
      </c>
      <c r="Z18" s="4">
        <v>14.9</v>
      </c>
      <c r="AA18" s="4">
        <v>16.899999999999999</v>
      </c>
      <c r="AB18" s="4">
        <v>19.100000000000001</v>
      </c>
    </row>
    <row r="19" spans="1:28" x14ac:dyDescent="0.2">
      <c r="A19">
        <v>1560</v>
      </c>
      <c r="B19" t="b">
        <f>C19&gt;10000</f>
        <v>1</v>
      </c>
      <c r="C19">
        <v>16316</v>
      </c>
      <c r="D19" s="12" t="s">
        <v>54</v>
      </c>
      <c r="E19" s="12" t="s">
        <v>125</v>
      </c>
      <c r="F19" s="10" t="s">
        <v>124</v>
      </c>
      <c r="G19">
        <v>3</v>
      </c>
      <c r="H19">
        <v>4</v>
      </c>
      <c r="I19" s="13" t="str">
        <f>IFERROR(P19-K19,"")</f>
        <v/>
      </c>
      <c r="J19" s="5" t="str">
        <f>IFERROR((P19-K19)/K19,"")</f>
        <v/>
      </c>
      <c r="K19" s="4" t="s">
        <v>20</v>
      </c>
      <c r="L19" s="4" t="s">
        <v>20</v>
      </c>
      <c r="M19" s="4">
        <v>32.1</v>
      </c>
      <c r="N19" s="4" t="s">
        <v>20</v>
      </c>
      <c r="O19" s="4">
        <v>44.6</v>
      </c>
      <c r="P19" s="1">
        <v>15.5</v>
      </c>
      <c r="Q19" s="4">
        <v>23.3</v>
      </c>
      <c r="R19" s="4" t="s">
        <v>20</v>
      </c>
      <c r="S19" s="4">
        <v>17.100000000000001</v>
      </c>
      <c r="T19" s="4">
        <v>4</v>
      </c>
      <c r="U19" s="4">
        <v>4.5999999999999996</v>
      </c>
      <c r="V19" s="4">
        <v>9.3000000000000007</v>
      </c>
      <c r="W19" s="4">
        <v>27.8</v>
      </c>
      <c r="X19" s="4">
        <v>17.899999999999999</v>
      </c>
      <c r="Y19" s="4">
        <v>15.7</v>
      </c>
      <c r="Z19" s="4">
        <v>20.3</v>
      </c>
      <c r="AA19" s="4">
        <v>12.4</v>
      </c>
      <c r="AB19" s="4">
        <v>21</v>
      </c>
    </row>
    <row r="20" spans="1:28" x14ac:dyDescent="0.2">
      <c r="A20">
        <v>126</v>
      </c>
      <c r="B20" t="b">
        <f>C20&gt;10000</f>
        <v>1</v>
      </c>
      <c r="C20">
        <v>22183</v>
      </c>
      <c r="D20" s="12" t="s">
        <v>96</v>
      </c>
      <c r="E20" s="12" t="s">
        <v>129</v>
      </c>
      <c r="F20" s="10" t="s">
        <v>128</v>
      </c>
      <c r="G20">
        <v>1</v>
      </c>
      <c r="H20">
        <v>3</v>
      </c>
      <c r="I20" s="13" t="str">
        <f>IFERROR(P20-K20,"")</f>
        <v/>
      </c>
      <c r="J20" s="5" t="str">
        <f>IFERROR((P20-K20)/K20,"")</f>
        <v/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1">
        <v>47.4</v>
      </c>
      <c r="Q20" s="4">
        <v>80.599999999999994</v>
      </c>
      <c r="R20" s="4">
        <v>26.5</v>
      </c>
      <c r="S20" s="4">
        <v>38.6</v>
      </c>
      <c r="T20" s="4">
        <v>56.5</v>
      </c>
      <c r="U20" s="4">
        <v>42.9</v>
      </c>
      <c r="V20" s="4">
        <v>36.299999999999997</v>
      </c>
      <c r="W20" s="4">
        <v>33.1</v>
      </c>
      <c r="X20" s="4">
        <v>35.9</v>
      </c>
      <c r="Y20" s="4">
        <v>30.9</v>
      </c>
      <c r="Z20" s="4">
        <v>41.3</v>
      </c>
      <c r="AA20" s="4">
        <v>58.2</v>
      </c>
      <c r="AB20" s="4">
        <v>78.599999999999994</v>
      </c>
    </row>
    <row r="21" spans="1:28" x14ac:dyDescent="0.2">
      <c r="A21">
        <v>2037</v>
      </c>
      <c r="B21" t="b">
        <f>C21&gt;10000</f>
        <v>1</v>
      </c>
      <c r="C21">
        <v>11208</v>
      </c>
      <c r="D21" s="12" t="s">
        <v>46</v>
      </c>
      <c r="E21" s="12" t="s">
        <v>135</v>
      </c>
      <c r="F21" s="10" t="s">
        <v>134</v>
      </c>
      <c r="G21">
        <v>11</v>
      </c>
      <c r="H21">
        <v>12</v>
      </c>
      <c r="I21" s="13">
        <f>IFERROR(P21-K21,"")</f>
        <v>-2.7000000000000011</v>
      </c>
      <c r="J21" s="5">
        <f>IFERROR((P21-K21)/K21,"")</f>
        <v>-0.17532467532467538</v>
      </c>
      <c r="K21" s="4">
        <v>15.4</v>
      </c>
      <c r="L21" s="4">
        <v>15.6</v>
      </c>
      <c r="M21" s="4">
        <v>14.7</v>
      </c>
      <c r="N21" s="4">
        <v>12.2</v>
      </c>
      <c r="O21" s="4">
        <v>13.7</v>
      </c>
      <c r="P21" s="1">
        <v>12.7</v>
      </c>
      <c r="Q21" s="4">
        <v>18.8</v>
      </c>
      <c r="R21" s="4">
        <v>10.3</v>
      </c>
      <c r="S21" s="4">
        <v>23.6</v>
      </c>
      <c r="T21" s="4">
        <v>11.6</v>
      </c>
      <c r="U21" s="4">
        <v>10.4</v>
      </c>
      <c r="V21" s="4">
        <v>9.4</v>
      </c>
      <c r="W21" s="4">
        <v>10</v>
      </c>
      <c r="X21" s="4">
        <v>10</v>
      </c>
      <c r="Y21" s="4">
        <v>8.9</v>
      </c>
      <c r="Z21" s="4">
        <v>10.9</v>
      </c>
      <c r="AA21" s="4">
        <v>10.4</v>
      </c>
      <c r="AB21" s="4">
        <v>17.8</v>
      </c>
    </row>
    <row r="22" spans="1:28" x14ac:dyDescent="0.2">
      <c r="A22">
        <v>686</v>
      </c>
      <c r="B22" t="b">
        <f>C22&gt;10000</f>
        <v>1</v>
      </c>
      <c r="C22">
        <v>11776</v>
      </c>
      <c r="D22" s="12" t="s">
        <v>72</v>
      </c>
      <c r="E22" s="12" t="s">
        <v>141</v>
      </c>
      <c r="F22" s="10" t="s">
        <v>187</v>
      </c>
      <c r="G22">
        <v>7</v>
      </c>
      <c r="H22">
        <v>16</v>
      </c>
      <c r="I22" s="13">
        <f>IFERROR(P22-K22,"")</f>
        <v>-14.499999999999996</v>
      </c>
      <c r="J22" s="5">
        <f>IFERROR((P22-K22)/K22,"")</f>
        <v>-0.36432160804020092</v>
      </c>
      <c r="K22" s="4">
        <v>39.799999999999997</v>
      </c>
      <c r="L22" s="4">
        <v>43.2</v>
      </c>
      <c r="M22" s="4">
        <v>34.6</v>
      </c>
      <c r="N22" s="4">
        <v>26.5</v>
      </c>
      <c r="O22" s="4">
        <v>25.2</v>
      </c>
      <c r="P22" s="1">
        <v>25.3</v>
      </c>
      <c r="Q22" s="4">
        <v>20.100000000000001</v>
      </c>
      <c r="R22" s="4">
        <v>24.9</v>
      </c>
      <c r="S22" s="4">
        <v>29.5</v>
      </c>
      <c r="T22" s="4">
        <v>14.5</v>
      </c>
      <c r="U22" s="4">
        <v>26</v>
      </c>
      <c r="V22" s="4">
        <v>21.1</v>
      </c>
      <c r="W22" s="4">
        <v>17.2</v>
      </c>
      <c r="X22" s="4">
        <v>17.5</v>
      </c>
      <c r="Y22" s="4">
        <v>21.9</v>
      </c>
      <c r="Z22" s="4">
        <v>32.4</v>
      </c>
      <c r="AA22" s="4">
        <v>36.6</v>
      </c>
      <c r="AB22" s="4">
        <v>41.5</v>
      </c>
    </row>
    <row r="23" spans="1:28" x14ac:dyDescent="0.2">
      <c r="A23">
        <v>4</v>
      </c>
      <c r="B23" t="b">
        <f>C23&gt;10000</f>
        <v>1</v>
      </c>
      <c r="C23">
        <v>32941</v>
      </c>
      <c r="D23" s="12" t="s">
        <v>142</v>
      </c>
      <c r="E23" s="12" t="s">
        <v>141</v>
      </c>
      <c r="F23" s="10" t="s">
        <v>187</v>
      </c>
      <c r="G23">
        <v>96</v>
      </c>
      <c r="H23">
        <v>89</v>
      </c>
      <c r="I23" s="13">
        <f>IFERROR(P23-K23,"")</f>
        <v>-15.600000000000009</v>
      </c>
      <c r="J23" s="5">
        <f>IFERROR((P23-K23)/K23,"")</f>
        <v>-0.1441774491682071</v>
      </c>
      <c r="K23" s="4">
        <v>108.2</v>
      </c>
      <c r="L23" s="4">
        <v>113.5</v>
      </c>
      <c r="M23" s="4">
        <v>98.6</v>
      </c>
      <c r="N23" s="4">
        <v>84.1</v>
      </c>
      <c r="O23" s="4">
        <v>96.4</v>
      </c>
      <c r="P23" s="1">
        <v>92.6</v>
      </c>
      <c r="Q23" s="4">
        <v>141</v>
      </c>
      <c r="R23" s="4">
        <v>100.9</v>
      </c>
      <c r="S23" s="4">
        <v>91</v>
      </c>
      <c r="T23" s="4">
        <v>98</v>
      </c>
      <c r="U23" s="4">
        <v>73.2</v>
      </c>
      <c r="V23" s="4">
        <v>56.2</v>
      </c>
      <c r="W23" s="4">
        <v>34.299999999999997</v>
      </c>
      <c r="X23" s="4">
        <v>31.1</v>
      </c>
      <c r="Y23" s="4">
        <v>38.299999999999997</v>
      </c>
      <c r="Z23" s="4">
        <v>99.7</v>
      </c>
      <c r="AA23" s="4">
        <v>176.8</v>
      </c>
      <c r="AB23" s="4">
        <v>171.9</v>
      </c>
    </row>
    <row r="24" spans="1:28" x14ac:dyDescent="0.2">
      <c r="A24">
        <v>200</v>
      </c>
      <c r="B24" t="b">
        <f>C24&gt;10000</f>
        <v>1</v>
      </c>
      <c r="C24">
        <v>10801</v>
      </c>
      <c r="D24" s="12" t="s">
        <v>93</v>
      </c>
      <c r="E24" s="12" t="s">
        <v>141</v>
      </c>
      <c r="F24" s="10" t="s">
        <v>187</v>
      </c>
      <c r="G24">
        <v>7</v>
      </c>
      <c r="H24">
        <v>7</v>
      </c>
      <c r="I24" s="13">
        <f>IFERROR(P24-K24,"")</f>
        <v>-8.6000000000000014</v>
      </c>
      <c r="J24" s="5">
        <f>IFERROR((P24-K24)/K24,"")</f>
        <v>-0.1686274509803922</v>
      </c>
      <c r="K24" s="4">
        <v>51</v>
      </c>
      <c r="L24" s="4">
        <v>44.2</v>
      </c>
      <c r="M24" s="4">
        <v>39</v>
      </c>
      <c r="N24" s="4">
        <v>34.700000000000003</v>
      </c>
      <c r="O24" s="4">
        <v>39.4</v>
      </c>
      <c r="P24" s="1">
        <v>42.4</v>
      </c>
      <c r="Q24" s="4">
        <v>61</v>
      </c>
      <c r="R24" s="4">
        <v>55.8</v>
      </c>
      <c r="S24" s="4">
        <v>56.4</v>
      </c>
      <c r="T24" s="4">
        <v>43.4</v>
      </c>
      <c r="U24" s="4">
        <v>39.5</v>
      </c>
      <c r="V24" s="4">
        <v>23.1</v>
      </c>
      <c r="W24" s="4">
        <v>18</v>
      </c>
      <c r="X24" s="4">
        <v>17.8</v>
      </c>
      <c r="Y24" s="4">
        <v>23</v>
      </c>
      <c r="Z24" s="4">
        <v>38.6</v>
      </c>
      <c r="AA24" s="4">
        <v>72</v>
      </c>
      <c r="AB24" s="4">
        <v>61.3</v>
      </c>
    </row>
    <row r="25" spans="1:28" x14ac:dyDescent="0.2">
      <c r="A25">
        <v>102</v>
      </c>
      <c r="B25" t="b">
        <f>C25&gt;10000</f>
        <v>1</v>
      </c>
      <c r="C25">
        <v>15333</v>
      </c>
      <c r="D25" s="12" t="s">
        <v>94</v>
      </c>
      <c r="E25" s="12" t="s">
        <v>141</v>
      </c>
      <c r="F25" s="10" t="s">
        <v>187</v>
      </c>
      <c r="G25">
        <v>14</v>
      </c>
      <c r="H25">
        <v>13</v>
      </c>
      <c r="I25" s="13">
        <f>IFERROR(P25-K25,"")</f>
        <v>-26.5</v>
      </c>
      <c r="J25" s="5">
        <f>IFERROR((P25-K25)/K25,"")</f>
        <v>-0.3455019556714472</v>
      </c>
      <c r="K25" s="4">
        <v>76.7</v>
      </c>
      <c r="L25" s="4">
        <v>85.4</v>
      </c>
      <c r="M25" s="4">
        <v>59.8</v>
      </c>
      <c r="N25" s="4">
        <v>46.6</v>
      </c>
      <c r="O25" s="4">
        <v>59</v>
      </c>
      <c r="P25" s="1">
        <v>50.2</v>
      </c>
      <c r="Q25" s="4">
        <v>98.3</v>
      </c>
      <c r="R25" s="4">
        <v>77.400000000000006</v>
      </c>
      <c r="S25" s="4">
        <v>62.1</v>
      </c>
      <c r="T25" s="4">
        <v>23.6</v>
      </c>
      <c r="U25" s="4">
        <v>27.6</v>
      </c>
      <c r="V25" s="4">
        <v>23.4</v>
      </c>
      <c r="W25" s="4">
        <v>12.6</v>
      </c>
      <c r="X25" s="4">
        <v>16.5</v>
      </c>
      <c r="Y25" s="4">
        <v>19.600000000000001</v>
      </c>
      <c r="Z25" s="4">
        <v>33.6</v>
      </c>
      <c r="AA25" s="4">
        <v>88.7</v>
      </c>
      <c r="AB25" s="4">
        <v>120.6</v>
      </c>
    </row>
    <row r="26" spans="1:28" x14ac:dyDescent="0.2">
      <c r="A26">
        <v>138</v>
      </c>
      <c r="B26" t="b">
        <f>C26&gt;10000</f>
        <v>1</v>
      </c>
      <c r="C26">
        <v>21297</v>
      </c>
      <c r="D26" s="12" t="s">
        <v>97</v>
      </c>
      <c r="E26" s="12" t="s">
        <v>141</v>
      </c>
      <c r="F26" s="10" t="s">
        <v>187</v>
      </c>
      <c r="G26">
        <v>23</v>
      </c>
      <c r="H26">
        <v>22</v>
      </c>
      <c r="I26" s="13">
        <f>IFERROR(P26-K26,"")</f>
        <v>-7.5</v>
      </c>
      <c r="J26" s="5">
        <f>IFERROR((P26-K26)/K26,"")</f>
        <v>-0.13837638376383762</v>
      </c>
      <c r="K26" s="4">
        <v>54.2</v>
      </c>
      <c r="L26" s="4">
        <v>58.6</v>
      </c>
      <c r="M26" s="4">
        <v>45.3</v>
      </c>
      <c r="N26" s="4">
        <v>41.3</v>
      </c>
      <c r="O26" s="4">
        <v>46.4</v>
      </c>
      <c r="P26" s="1">
        <v>46.7</v>
      </c>
      <c r="Q26" s="4">
        <v>74.8</v>
      </c>
      <c r="R26" s="4">
        <v>65.900000000000006</v>
      </c>
      <c r="S26" s="4">
        <v>67.5</v>
      </c>
      <c r="T26" s="4">
        <v>41.7</v>
      </c>
      <c r="U26" s="4">
        <v>41.5</v>
      </c>
      <c r="V26" s="4">
        <v>17.8</v>
      </c>
      <c r="W26" s="4">
        <v>17.100000000000001</v>
      </c>
      <c r="X26" s="4">
        <v>15.3</v>
      </c>
      <c r="Y26" s="4">
        <v>18.7</v>
      </c>
      <c r="Z26" s="4">
        <v>37.9</v>
      </c>
      <c r="AA26" s="4">
        <v>74.8</v>
      </c>
      <c r="AB26" s="4">
        <v>88.1</v>
      </c>
    </row>
    <row r="27" spans="1:28" x14ac:dyDescent="0.2">
      <c r="A27">
        <v>307</v>
      </c>
      <c r="B27" t="b">
        <f>C27&gt;10000</f>
        <v>1</v>
      </c>
      <c r="C27">
        <v>11249</v>
      </c>
      <c r="D27" s="12" t="s">
        <v>85</v>
      </c>
      <c r="E27" s="12" t="s">
        <v>140</v>
      </c>
      <c r="F27" s="10" t="s">
        <v>139</v>
      </c>
      <c r="G27">
        <v>26</v>
      </c>
      <c r="H27">
        <v>36</v>
      </c>
      <c r="I27" s="13">
        <f>IFERROR(P27-K27,"")</f>
        <v>6.5000000000000036</v>
      </c>
      <c r="J27" s="5">
        <f>IFERROR((P27-K27)/K27,"")</f>
        <v>0.21885521885521897</v>
      </c>
      <c r="K27" s="4">
        <v>29.7</v>
      </c>
      <c r="L27" s="4">
        <v>45.3</v>
      </c>
      <c r="M27" s="4">
        <v>49.4</v>
      </c>
      <c r="N27" s="4">
        <v>39.6</v>
      </c>
      <c r="O27" s="4">
        <v>39.200000000000003</v>
      </c>
      <c r="P27" s="1">
        <v>36.200000000000003</v>
      </c>
      <c r="Q27" s="4">
        <v>27.8</v>
      </c>
      <c r="R27" s="4">
        <v>27.9</v>
      </c>
      <c r="S27" s="4">
        <v>28.2</v>
      </c>
      <c r="T27" s="4">
        <v>33.200000000000003</v>
      </c>
      <c r="U27" s="4">
        <v>36.200000000000003</v>
      </c>
      <c r="V27" s="4">
        <v>50.7</v>
      </c>
      <c r="W27" s="4">
        <v>48.6</v>
      </c>
      <c r="X27" s="4">
        <v>48.1</v>
      </c>
      <c r="Y27" s="4">
        <v>46.5</v>
      </c>
      <c r="Z27" s="4">
        <v>32.1</v>
      </c>
      <c r="AA27" s="4">
        <v>27.2</v>
      </c>
      <c r="AB27" s="4">
        <v>27.7</v>
      </c>
    </row>
    <row r="28" spans="1:28" x14ac:dyDescent="0.2">
      <c r="A28">
        <v>3055</v>
      </c>
      <c r="B28" t="b">
        <f>C28&gt;10000</f>
        <v>1</v>
      </c>
      <c r="C28">
        <v>19013</v>
      </c>
      <c r="D28" s="12" t="s">
        <v>41</v>
      </c>
      <c r="E28" s="12" t="s">
        <v>148</v>
      </c>
      <c r="F28" s="10" t="s">
        <v>147</v>
      </c>
      <c r="G28">
        <v>39</v>
      </c>
      <c r="H28">
        <v>34</v>
      </c>
      <c r="I28" s="13">
        <f>IFERROR(P28-K28,"")</f>
        <v>-4.7000000000000011</v>
      </c>
      <c r="J28" s="5">
        <f>IFERROR((P28-K28)/K28,"")</f>
        <v>-0.3154362416107383</v>
      </c>
      <c r="K28" s="4">
        <v>14.9</v>
      </c>
      <c r="L28" s="4">
        <v>13.8</v>
      </c>
      <c r="M28" s="4">
        <v>13.5</v>
      </c>
      <c r="N28" s="4">
        <v>10.7</v>
      </c>
      <c r="O28" s="4">
        <v>10</v>
      </c>
      <c r="P28" s="1">
        <v>10.199999999999999</v>
      </c>
      <c r="Q28" s="4">
        <v>9.5</v>
      </c>
      <c r="R28" s="4">
        <v>11.2</v>
      </c>
      <c r="S28" s="4">
        <v>14.4</v>
      </c>
      <c r="T28" s="4">
        <v>11.9</v>
      </c>
      <c r="U28" s="4">
        <v>12</v>
      </c>
      <c r="V28" s="4">
        <v>9.4</v>
      </c>
      <c r="W28" s="4">
        <v>8.9</v>
      </c>
      <c r="X28" s="4">
        <v>9.6999999999999993</v>
      </c>
      <c r="Y28" s="4">
        <v>7.1</v>
      </c>
      <c r="Z28" s="4">
        <v>7.4</v>
      </c>
      <c r="AA28" s="4">
        <v>11.2</v>
      </c>
      <c r="AB28" s="4">
        <v>9.5</v>
      </c>
    </row>
    <row r="29" spans="1:28" x14ac:dyDescent="0.2">
      <c r="A29">
        <v>3741</v>
      </c>
      <c r="B29" t="b">
        <f>C29&gt;10000</f>
        <v>1</v>
      </c>
      <c r="C29">
        <v>37194</v>
      </c>
      <c r="D29" s="12" t="s">
        <v>35</v>
      </c>
      <c r="E29" s="12" t="s">
        <v>148</v>
      </c>
      <c r="F29" s="10" t="s">
        <v>147</v>
      </c>
      <c r="G29">
        <v>122</v>
      </c>
      <c r="H29">
        <v>102</v>
      </c>
      <c r="I29" s="13">
        <f>IFERROR(P29-K29,"")</f>
        <v>-3.8000000000000007</v>
      </c>
      <c r="J29" s="5">
        <f>IFERROR((P29-K29)/K29,"")</f>
        <v>-0.29230769230769238</v>
      </c>
      <c r="K29" s="4">
        <v>13</v>
      </c>
      <c r="L29" s="4">
        <v>13.1</v>
      </c>
      <c r="M29" s="4">
        <v>11.7</v>
      </c>
      <c r="N29" s="4">
        <v>10.1</v>
      </c>
      <c r="O29" s="4">
        <v>9.1</v>
      </c>
      <c r="P29" s="1">
        <v>9.1999999999999993</v>
      </c>
      <c r="Q29" s="4">
        <v>8.5</v>
      </c>
      <c r="R29" s="4">
        <v>9</v>
      </c>
      <c r="S29" s="4">
        <v>11.2</v>
      </c>
      <c r="T29" s="4">
        <v>10.9</v>
      </c>
      <c r="U29" s="4">
        <v>9.3000000000000007</v>
      </c>
      <c r="V29" s="4">
        <v>11</v>
      </c>
      <c r="W29" s="4">
        <v>8.1999999999999993</v>
      </c>
      <c r="X29" s="4">
        <v>9.6999999999999993</v>
      </c>
      <c r="Y29" s="4">
        <v>7.2</v>
      </c>
      <c r="Z29" s="4">
        <v>8.1999999999999993</v>
      </c>
      <c r="AA29" s="4">
        <v>9.8000000000000007</v>
      </c>
      <c r="AB29" s="4">
        <v>7.7</v>
      </c>
    </row>
    <row r="30" spans="1:28" x14ac:dyDescent="0.2">
      <c r="A30">
        <v>872</v>
      </c>
      <c r="B30" t="b">
        <f>C30&gt;10000</f>
        <v>1</v>
      </c>
      <c r="C30">
        <v>22281</v>
      </c>
      <c r="D30" s="12" t="s">
        <v>65</v>
      </c>
      <c r="E30" s="12" t="s">
        <v>26</v>
      </c>
      <c r="F30" s="10" t="s">
        <v>152</v>
      </c>
      <c r="G30">
        <v>12</v>
      </c>
      <c r="H30">
        <v>20</v>
      </c>
      <c r="I30" s="13">
        <f>IFERROR(P30-K30,"")</f>
        <v>1.7000000000000028</v>
      </c>
      <c r="J30" s="5">
        <f>IFERROR((P30-K30)/K30,"")</f>
        <v>8.3333333333333481E-2</v>
      </c>
      <c r="K30" s="4">
        <v>20.399999999999999</v>
      </c>
      <c r="L30" s="4">
        <v>19.7</v>
      </c>
      <c r="M30" s="4">
        <v>20.5</v>
      </c>
      <c r="N30" s="4">
        <v>18.8</v>
      </c>
      <c r="O30" s="4">
        <v>21.7</v>
      </c>
      <c r="P30" s="1">
        <v>22.1</v>
      </c>
      <c r="Q30" s="4">
        <v>26.5</v>
      </c>
      <c r="R30" s="4">
        <v>21.9</v>
      </c>
      <c r="S30" s="4">
        <v>22</v>
      </c>
      <c r="T30" s="4">
        <v>25.3</v>
      </c>
      <c r="U30" s="4">
        <v>24.8</v>
      </c>
      <c r="V30" s="4">
        <v>15.5</v>
      </c>
      <c r="W30" s="4">
        <v>16.600000000000001</v>
      </c>
      <c r="X30" s="4">
        <v>17.8</v>
      </c>
      <c r="Y30" s="4">
        <v>11.2</v>
      </c>
      <c r="Z30" s="4">
        <v>24.9</v>
      </c>
      <c r="AA30" s="4">
        <v>31.3</v>
      </c>
      <c r="AB30" s="4">
        <v>27.7</v>
      </c>
    </row>
    <row r="31" spans="1:28" x14ac:dyDescent="0.2">
      <c r="A31">
        <v>313</v>
      </c>
      <c r="B31" t="b">
        <f>C31&gt;10000</f>
        <v>1</v>
      </c>
      <c r="C31">
        <v>15946</v>
      </c>
      <c r="D31" s="12" t="s">
        <v>87</v>
      </c>
      <c r="E31" s="12" t="s">
        <v>158</v>
      </c>
      <c r="F31" s="10" t="s">
        <v>157</v>
      </c>
      <c r="G31">
        <v>2</v>
      </c>
      <c r="H31">
        <v>1</v>
      </c>
      <c r="I31" s="13" t="str">
        <f>IFERROR(P31-K31,"")</f>
        <v/>
      </c>
      <c r="J31" s="5" t="str">
        <f>IFERROR((P31-K31)/K31,"")</f>
        <v/>
      </c>
      <c r="K31" s="4" t="s">
        <v>20</v>
      </c>
      <c r="L31" s="4" t="s">
        <v>20</v>
      </c>
      <c r="M31" s="4" t="s">
        <v>20</v>
      </c>
      <c r="N31" s="4" t="s">
        <v>20</v>
      </c>
      <c r="O31" s="4">
        <v>40.9</v>
      </c>
      <c r="P31" s="1">
        <v>36.1</v>
      </c>
      <c r="Q31" s="4">
        <v>130.6</v>
      </c>
      <c r="R31" s="4">
        <v>68.900000000000006</v>
      </c>
      <c r="S31" s="4">
        <v>34.799999999999997</v>
      </c>
      <c r="T31" s="4">
        <v>25.7</v>
      </c>
      <c r="U31" s="4">
        <v>21.6</v>
      </c>
      <c r="V31" s="4">
        <v>20.5</v>
      </c>
      <c r="W31" s="4">
        <v>18.100000000000001</v>
      </c>
      <c r="X31" s="4">
        <v>16.7</v>
      </c>
      <c r="Y31" s="4">
        <v>13.3</v>
      </c>
      <c r="Z31" s="4">
        <v>13.4</v>
      </c>
      <c r="AA31" s="4" t="s">
        <v>20</v>
      </c>
      <c r="AB31" s="4">
        <v>100.8</v>
      </c>
    </row>
    <row r="32" spans="1:28" x14ac:dyDescent="0.2">
      <c r="A32">
        <v>97</v>
      </c>
      <c r="B32" t="b">
        <f>C32&gt;10000</f>
        <v>1</v>
      </c>
      <c r="C32">
        <v>17236</v>
      </c>
      <c r="D32" s="12" t="s">
        <v>101</v>
      </c>
      <c r="E32" s="12" t="s">
        <v>160</v>
      </c>
      <c r="F32" s="10" t="s">
        <v>159</v>
      </c>
      <c r="G32">
        <v>8</v>
      </c>
      <c r="H32">
        <v>6</v>
      </c>
      <c r="I32" s="13">
        <f>IFERROR(P32-K32,"")</f>
        <v>12.100000000000001</v>
      </c>
      <c r="J32" s="5">
        <f>IFERROR((P32-K32)/K32,"")</f>
        <v>0.31428571428571433</v>
      </c>
      <c r="K32" s="4">
        <v>38.5</v>
      </c>
      <c r="L32" s="4">
        <v>33.700000000000003</v>
      </c>
      <c r="M32" s="4">
        <v>40.200000000000003</v>
      </c>
      <c r="N32" s="4">
        <v>43.8</v>
      </c>
      <c r="O32" s="4">
        <v>45.9</v>
      </c>
      <c r="P32" s="1">
        <v>50.6</v>
      </c>
      <c r="Q32" s="4">
        <v>66.2</v>
      </c>
      <c r="R32" s="4">
        <v>58.5</v>
      </c>
      <c r="S32" s="4">
        <v>48.4</v>
      </c>
      <c r="T32" s="4">
        <v>39.4</v>
      </c>
      <c r="U32" s="4">
        <v>43.2</v>
      </c>
      <c r="V32" s="4">
        <v>21.6</v>
      </c>
      <c r="W32" s="4">
        <v>21.6</v>
      </c>
      <c r="X32" s="4">
        <v>27.9</v>
      </c>
      <c r="Y32" s="4">
        <v>30.4</v>
      </c>
      <c r="Z32" s="4">
        <v>47.2</v>
      </c>
      <c r="AA32" s="4">
        <v>78.900000000000006</v>
      </c>
      <c r="AB32" s="4">
        <v>117</v>
      </c>
    </row>
    <row r="33" spans="1:28" x14ac:dyDescent="0.2">
      <c r="A33">
        <v>1</v>
      </c>
      <c r="B33" t="b">
        <f>C33&gt;10000</f>
        <v>1</v>
      </c>
      <c r="C33">
        <v>13979</v>
      </c>
      <c r="D33" s="12" t="s">
        <v>102</v>
      </c>
      <c r="E33" s="12" t="s">
        <v>160</v>
      </c>
      <c r="F33" s="10" t="s">
        <v>159</v>
      </c>
      <c r="G33">
        <v>39</v>
      </c>
      <c r="H33">
        <v>49</v>
      </c>
      <c r="I33" s="13">
        <f>IFERROR(P33-K33,"")</f>
        <v>-35.799999999999983</v>
      </c>
      <c r="J33" s="5">
        <f>IFERROR((P33-K33)/K33,"")</f>
        <v>-0.26876876876876865</v>
      </c>
      <c r="K33" s="4">
        <v>133.19999999999999</v>
      </c>
      <c r="L33" s="4">
        <v>114.9</v>
      </c>
      <c r="M33" s="4">
        <v>89.5</v>
      </c>
      <c r="N33" s="4">
        <v>79.2</v>
      </c>
      <c r="O33" s="4">
        <v>86.5</v>
      </c>
      <c r="P33" s="1">
        <v>97.4</v>
      </c>
      <c r="Q33" s="4">
        <v>133</v>
      </c>
      <c r="R33" s="4">
        <v>102.5</v>
      </c>
      <c r="S33" s="4">
        <v>85.6</v>
      </c>
      <c r="T33" s="4">
        <v>69.3</v>
      </c>
      <c r="U33" s="4">
        <v>60.9</v>
      </c>
      <c r="V33" s="4">
        <v>52.1</v>
      </c>
      <c r="W33" s="4">
        <v>47.8</v>
      </c>
      <c r="X33" s="4">
        <v>46.2</v>
      </c>
      <c r="Y33" s="4">
        <v>64.2</v>
      </c>
      <c r="Z33" s="4">
        <v>123.2</v>
      </c>
      <c r="AA33" s="4">
        <v>190.5</v>
      </c>
      <c r="AB33" s="4">
        <v>192.9</v>
      </c>
    </row>
    <row r="34" spans="1:28" x14ac:dyDescent="0.2">
      <c r="A34">
        <v>671</v>
      </c>
      <c r="B34" t="b">
        <f>C34&gt;10000</f>
        <v>1</v>
      </c>
      <c r="C34">
        <v>11204</v>
      </c>
      <c r="D34" s="12" t="s">
        <v>70</v>
      </c>
      <c r="E34" s="12" t="s">
        <v>162</v>
      </c>
      <c r="F34" s="10" t="s">
        <v>161</v>
      </c>
      <c r="G34">
        <v>8</v>
      </c>
      <c r="H34">
        <v>20</v>
      </c>
      <c r="I34" s="13">
        <f>IFERROR(P34-K34,"")</f>
        <v>-2.0999999999999979</v>
      </c>
      <c r="J34" s="5">
        <f>IFERROR((P34-K34)/K34,"")</f>
        <v>-7.5812274368230972E-2</v>
      </c>
      <c r="K34" s="4">
        <v>27.7</v>
      </c>
      <c r="L34" s="4">
        <v>28</v>
      </c>
      <c r="M34" s="4">
        <v>23.7</v>
      </c>
      <c r="N34" s="4">
        <v>18</v>
      </c>
      <c r="O34" s="4">
        <v>31.5</v>
      </c>
      <c r="P34" s="1">
        <v>25.6</v>
      </c>
      <c r="Q34" s="4">
        <v>14.6</v>
      </c>
      <c r="R34" s="4">
        <v>16.2</v>
      </c>
      <c r="S34" s="4">
        <v>15.2</v>
      </c>
      <c r="T34" s="4">
        <v>21.7</v>
      </c>
      <c r="U34" s="4">
        <v>30.6</v>
      </c>
      <c r="V34" s="4">
        <v>35.9</v>
      </c>
      <c r="W34" s="4">
        <v>33</v>
      </c>
      <c r="X34" s="4">
        <v>36.1</v>
      </c>
      <c r="Y34" s="4">
        <v>33.200000000000003</v>
      </c>
      <c r="Z34" s="4">
        <v>28.7</v>
      </c>
      <c r="AA34" s="4">
        <v>22.1</v>
      </c>
      <c r="AB34" s="4">
        <v>18.8</v>
      </c>
    </row>
    <row r="35" spans="1:28" x14ac:dyDescent="0.2">
      <c r="A35">
        <v>1692</v>
      </c>
      <c r="B35" t="b">
        <f>C35&gt;10000</f>
        <v>1</v>
      </c>
      <c r="C35">
        <v>14667</v>
      </c>
      <c r="D35" s="12" t="s">
        <v>165</v>
      </c>
      <c r="E35" s="12" t="s">
        <v>164</v>
      </c>
      <c r="F35" s="10" t="s">
        <v>163</v>
      </c>
      <c r="G35">
        <v>21</v>
      </c>
      <c r="H35">
        <v>15</v>
      </c>
      <c r="I35" s="13" t="str">
        <f>IFERROR(P35-K35,"")</f>
        <v/>
      </c>
      <c r="J35" s="5" t="str">
        <f>IFERROR((P35-K35)/K35,"")</f>
        <v/>
      </c>
      <c r="K35" s="4" t="s">
        <v>20</v>
      </c>
      <c r="L35" s="4" t="s">
        <v>20</v>
      </c>
      <c r="M35" s="4">
        <v>18.2</v>
      </c>
      <c r="N35" s="4">
        <v>13.1</v>
      </c>
      <c r="O35" s="4">
        <v>15.7</v>
      </c>
      <c r="P35" s="1">
        <v>14.6</v>
      </c>
      <c r="Q35" s="4">
        <v>14.6</v>
      </c>
      <c r="R35" s="4">
        <v>13</v>
      </c>
      <c r="S35" s="4">
        <v>12.7</v>
      </c>
      <c r="T35" s="4">
        <v>12.7</v>
      </c>
      <c r="U35" s="4">
        <v>12.8</v>
      </c>
      <c r="V35" s="4">
        <v>16.7</v>
      </c>
      <c r="W35" s="4">
        <v>15</v>
      </c>
      <c r="X35" s="4">
        <v>17.8</v>
      </c>
      <c r="Y35" s="4">
        <v>13.1</v>
      </c>
      <c r="Z35" s="4">
        <v>16.600000000000001</v>
      </c>
      <c r="AA35" s="4">
        <v>16.2</v>
      </c>
      <c r="AB35" s="4">
        <v>13.4</v>
      </c>
    </row>
    <row r="36" spans="1:28" x14ac:dyDescent="0.2">
      <c r="A36">
        <v>2700</v>
      </c>
      <c r="B36" t="b">
        <f>C36&gt;10000</f>
        <v>1</v>
      </c>
      <c r="C36">
        <v>12680</v>
      </c>
      <c r="D36" s="12" t="s">
        <v>28</v>
      </c>
      <c r="E36" s="12" t="s">
        <v>182</v>
      </c>
      <c r="F36" s="10" t="s">
        <v>166</v>
      </c>
      <c r="G36">
        <v>46</v>
      </c>
      <c r="H36">
        <v>37</v>
      </c>
      <c r="I36" s="13">
        <f>IFERROR(P36-K36,"")</f>
        <v>2.4000000000000004</v>
      </c>
      <c r="J36" s="5">
        <f>IFERROR((P36-K36)/K36,"")</f>
        <v>0.28571428571428575</v>
      </c>
      <c r="K36" s="4">
        <v>8.4</v>
      </c>
      <c r="L36" s="4">
        <v>10.1</v>
      </c>
      <c r="M36" s="4">
        <v>10</v>
      </c>
      <c r="N36" s="4">
        <v>10.5</v>
      </c>
      <c r="O36" s="4">
        <v>11.9</v>
      </c>
      <c r="P36" s="1">
        <v>10.8</v>
      </c>
      <c r="Q36" s="4">
        <v>9.9</v>
      </c>
      <c r="R36" s="4">
        <v>9.1999999999999993</v>
      </c>
      <c r="S36" s="4">
        <v>11.2</v>
      </c>
      <c r="T36" s="4">
        <v>9.1</v>
      </c>
      <c r="U36" s="4">
        <v>5</v>
      </c>
      <c r="V36" s="4">
        <v>8.6</v>
      </c>
      <c r="W36" s="4">
        <v>9.3000000000000007</v>
      </c>
      <c r="X36" s="4">
        <v>20.7</v>
      </c>
      <c r="Y36" s="4">
        <v>8.1</v>
      </c>
      <c r="Z36" s="4">
        <v>9.4</v>
      </c>
      <c r="AA36" s="4">
        <v>13.3</v>
      </c>
      <c r="AB36" s="4">
        <v>16.100000000000001</v>
      </c>
    </row>
    <row r="37" spans="1:28" x14ac:dyDescent="0.2">
      <c r="A37">
        <v>1247</v>
      </c>
      <c r="B37" t="b">
        <f>C37&gt;10000</f>
        <v>1</v>
      </c>
      <c r="C37">
        <v>11070</v>
      </c>
      <c r="D37" s="12" t="s">
        <v>60</v>
      </c>
      <c r="E37" s="12" t="s">
        <v>173</v>
      </c>
      <c r="F37" s="10" t="s">
        <v>172</v>
      </c>
      <c r="G37">
        <v>326</v>
      </c>
      <c r="H37">
        <v>322</v>
      </c>
      <c r="I37" s="13">
        <f>IFERROR(P37-K37,"")</f>
        <v>-9.6000000000000014</v>
      </c>
      <c r="J37" s="5">
        <f>IFERROR((P37-K37)/K37,"")</f>
        <v>-0.34782608695652178</v>
      </c>
      <c r="K37" s="4">
        <v>27.6</v>
      </c>
      <c r="L37" s="4">
        <v>25.2</v>
      </c>
      <c r="M37" s="4">
        <v>22.8</v>
      </c>
      <c r="N37" s="4">
        <v>20.6</v>
      </c>
      <c r="O37" s="4">
        <v>20</v>
      </c>
      <c r="P37">
        <v>18</v>
      </c>
      <c r="Q37" s="4">
        <v>25.4</v>
      </c>
      <c r="R37" s="4">
        <v>27.1</v>
      </c>
      <c r="S37" s="4">
        <v>20.100000000000001</v>
      </c>
      <c r="T37" s="4">
        <v>27.9</v>
      </c>
      <c r="U37" s="4">
        <v>12.2</v>
      </c>
      <c r="V37" s="4">
        <v>8.4</v>
      </c>
      <c r="W37" s="4">
        <v>7.7</v>
      </c>
      <c r="X37" s="4">
        <v>8.6</v>
      </c>
      <c r="Y37" s="4">
        <v>11</v>
      </c>
      <c r="Z37" s="4">
        <v>21.2</v>
      </c>
      <c r="AA37" s="4">
        <v>22.5</v>
      </c>
      <c r="AB37" s="4">
        <v>24.6</v>
      </c>
    </row>
    <row r="38" spans="1:28" x14ac:dyDescent="0.2">
      <c r="A38">
        <v>1258</v>
      </c>
      <c r="B38" t="b">
        <f>C38&gt;10000</f>
        <v>1</v>
      </c>
      <c r="C38">
        <v>15848</v>
      </c>
      <c r="D38" s="12" t="s">
        <v>56</v>
      </c>
      <c r="E38" s="12" t="s">
        <v>175</v>
      </c>
      <c r="F38" s="10" t="s">
        <v>174</v>
      </c>
      <c r="G38">
        <v>35</v>
      </c>
      <c r="H38">
        <v>35</v>
      </c>
      <c r="I38" s="13" t="str">
        <f>IFERROR(P38-K38,"")</f>
        <v/>
      </c>
      <c r="J38" s="5" t="str">
        <f>IFERROR((P38-K38)/K38,"")</f>
        <v/>
      </c>
      <c r="K38" s="4" t="s">
        <v>20</v>
      </c>
      <c r="L38" s="4">
        <v>21.7</v>
      </c>
      <c r="M38" s="4">
        <v>19.899999999999999</v>
      </c>
      <c r="N38" s="4">
        <v>16.7</v>
      </c>
      <c r="O38" s="4">
        <v>17.600000000000001</v>
      </c>
      <c r="P38" s="1">
        <v>17.899999999999999</v>
      </c>
      <c r="Q38" s="4">
        <v>22.7</v>
      </c>
      <c r="R38" s="4">
        <v>28.4</v>
      </c>
      <c r="S38" s="4">
        <v>26</v>
      </c>
      <c r="T38" s="4">
        <v>20.5</v>
      </c>
      <c r="U38" s="4">
        <v>14.8</v>
      </c>
      <c r="V38" s="4">
        <v>11.4</v>
      </c>
      <c r="W38" s="4">
        <v>8.6999999999999993</v>
      </c>
      <c r="X38" s="4">
        <v>12.5</v>
      </c>
      <c r="Y38" s="4">
        <v>10.7</v>
      </c>
      <c r="Z38" s="4">
        <v>15.5</v>
      </c>
      <c r="AA38" s="4">
        <v>20.7</v>
      </c>
      <c r="AB38" s="4">
        <v>23.9</v>
      </c>
    </row>
    <row r="39" spans="1:28" x14ac:dyDescent="0.2">
      <c r="A39">
        <v>2891</v>
      </c>
      <c r="B39" t="b">
        <f>C39&gt;10000</f>
        <v>1</v>
      </c>
      <c r="C39">
        <v>12534</v>
      </c>
      <c r="D39" s="12" t="s">
        <v>42</v>
      </c>
      <c r="E39" s="12" t="s">
        <v>176</v>
      </c>
      <c r="F39" s="10" t="s">
        <v>176</v>
      </c>
      <c r="G39">
        <v>289</v>
      </c>
      <c r="H39">
        <v>270</v>
      </c>
      <c r="I39" s="13">
        <f>IFERROR(P39-K39,"")</f>
        <v>-5.6000000000000014</v>
      </c>
      <c r="J39" s="5">
        <f>IFERROR((P39-K39)/K39,"")</f>
        <v>-0.34782608695652178</v>
      </c>
      <c r="K39" s="4">
        <v>16.100000000000001</v>
      </c>
      <c r="L39" s="4">
        <v>14.4</v>
      </c>
      <c r="M39" s="4">
        <v>12.7</v>
      </c>
      <c r="N39" s="4">
        <v>14.6</v>
      </c>
      <c r="O39" s="4">
        <v>13.7</v>
      </c>
      <c r="P39" s="1">
        <v>10.5</v>
      </c>
      <c r="Q39" s="4">
        <v>11.5</v>
      </c>
      <c r="R39" s="4">
        <v>6</v>
      </c>
      <c r="S39" s="4">
        <v>7.4</v>
      </c>
      <c r="T39" s="4">
        <v>8.6</v>
      </c>
      <c r="U39" s="4">
        <v>12.3</v>
      </c>
      <c r="V39" s="4">
        <v>14.7</v>
      </c>
      <c r="W39" s="4">
        <v>12.2</v>
      </c>
      <c r="X39" s="4">
        <v>10.6</v>
      </c>
      <c r="Y39" s="4">
        <v>10</v>
      </c>
      <c r="Z39" s="4">
        <v>15.1</v>
      </c>
      <c r="AA39" s="4">
        <v>8</v>
      </c>
      <c r="AB39" s="4">
        <v>9.3000000000000007</v>
      </c>
    </row>
    <row r="40" spans="1:28" x14ac:dyDescent="0.2">
      <c r="A40">
        <v>3276</v>
      </c>
      <c r="B40" t="b">
        <f>C40&gt;10000</f>
        <v>1</v>
      </c>
      <c r="C40">
        <v>18937</v>
      </c>
      <c r="D40" s="12" t="s">
        <v>39</v>
      </c>
      <c r="E40" s="12" t="s">
        <v>176</v>
      </c>
      <c r="F40" s="10" t="s">
        <v>176</v>
      </c>
      <c r="I40" s="13" t="str">
        <f>IFERROR(P40-K40,"")</f>
        <v/>
      </c>
      <c r="J40" s="5" t="str">
        <f>IFERROR((P40-K40)/K40,"")</f>
        <v/>
      </c>
      <c r="K40" s="4" t="s">
        <v>20</v>
      </c>
      <c r="L40" s="4" t="s">
        <v>20</v>
      </c>
      <c r="M40" s="4" t="s">
        <v>20</v>
      </c>
      <c r="N40" s="4" t="s">
        <v>20</v>
      </c>
      <c r="O40" s="4">
        <v>10</v>
      </c>
      <c r="P40" s="1">
        <v>9.9</v>
      </c>
      <c r="Q40" s="4">
        <v>12.4</v>
      </c>
      <c r="R40" s="4">
        <v>10.199999999999999</v>
      </c>
      <c r="S40" s="4">
        <v>10.4</v>
      </c>
      <c r="T40" s="4">
        <v>5.7</v>
      </c>
      <c r="U40" s="4">
        <v>10.199999999999999</v>
      </c>
      <c r="V40" s="4">
        <v>9.5</v>
      </c>
      <c r="W40" s="4">
        <v>13.6</v>
      </c>
      <c r="X40" s="4">
        <v>11</v>
      </c>
      <c r="Y40" s="4">
        <v>7.4</v>
      </c>
      <c r="Z40" s="4">
        <v>8.5</v>
      </c>
      <c r="AA40" s="4">
        <v>9.5</v>
      </c>
      <c r="AB40" s="4">
        <v>10.8</v>
      </c>
    </row>
    <row r="41" spans="1:28" x14ac:dyDescent="0.2">
      <c r="A41">
        <v>4041</v>
      </c>
      <c r="B41" t="b">
        <f>C41&gt;10000</f>
        <v>0</v>
      </c>
      <c r="C41">
        <v>9292</v>
      </c>
      <c r="D41" s="12" t="s">
        <v>32</v>
      </c>
      <c r="E41" s="12" t="s">
        <v>108</v>
      </c>
      <c r="F41" s="10" t="s">
        <v>107</v>
      </c>
      <c r="I41" s="13" t="str">
        <f>IFERROR(P41-K41,"")</f>
        <v/>
      </c>
      <c r="J41" s="5" t="str">
        <f>IFERROR((P41-K41)/K41,"")</f>
        <v/>
      </c>
      <c r="K41" s="4" t="s">
        <v>20</v>
      </c>
      <c r="L41" s="4" t="s">
        <v>20</v>
      </c>
      <c r="M41" s="4">
        <v>15.9</v>
      </c>
      <c r="N41" s="4">
        <v>13</v>
      </c>
      <c r="O41" s="4">
        <v>11</v>
      </c>
      <c r="P41" s="1">
        <v>8.8000000000000007</v>
      </c>
      <c r="Q41" s="4">
        <v>9.5</v>
      </c>
      <c r="R41" s="4">
        <v>12.1</v>
      </c>
      <c r="S41" s="4">
        <v>11.1</v>
      </c>
      <c r="T41" s="4">
        <v>7.9</v>
      </c>
      <c r="U41" s="4">
        <v>7.3</v>
      </c>
      <c r="V41" s="4">
        <v>6.9</v>
      </c>
      <c r="W41" s="4">
        <v>8.3000000000000007</v>
      </c>
      <c r="X41" s="4">
        <v>9.1999999999999993</v>
      </c>
      <c r="Y41" s="4">
        <v>10.199999999999999</v>
      </c>
      <c r="Z41" s="4">
        <v>7.3</v>
      </c>
      <c r="AA41" s="4">
        <v>6.7</v>
      </c>
      <c r="AB41" s="4">
        <v>8</v>
      </c>
    </row>
    <row r="42" spans="1:28" x14ac:dyDescent="0.2">
      <c r="A42">
        <v>6626</v>
      </c>
      <c r="B42" t="b">
        <f>C42&gt;10000</f>
        <v>0</v>
      </c>
      <c r="C42">
        <v>5235</v>
      </c>
      <c r="D42" s="12" t="s">
        <v>23</v>
      </c>
      <c r="E42" s="12" t="s">
        <v>112</v>
      </c>
      <c r="F42" s="10" t="s">
        <v>111</v>
      </c>
      <c r="I42" s="13">
        <f>IFERROR(P42-K42,"")</f>
        <v>-0.60000000000000053</v>
      </c>
      <c r="J42" s="5">
        <f>IFERROR((P42-K42)/K42,"")</f>
        <v>-0.1111111111111112</v>
      </c>
      <c r="K42" s="4">
        <v>5.4</v>
      </c>
      <c r="L42" s="4">
        <v>5.8</v>
      </c>
      <c r="M42" s="4">
        <v>6.5</v>
      </c>
      <c r="N42" s="4">
        <v>8.3000000000000007</v>
      </c>
      <c r="O42" s="4">
        <v>5.6</v>
      </c>
      <c r="P42" s="1">
        <v>4.8</v>
      </c>
      <c r="Q42" s="4">
        <v>4.3</v>
      </c>
      <c r="R42" s="4">
        <v>3</v>
      </c>
      <c r="S42" s="4">
        <v>5.8</v>
      </c>
      <c r="T42" s="4">
        <v>5.6</v>
      </c>
      <c r="U42" s="4">
        <v>9.1999999999999993</v>
      </c>
      <c r="V42" s="4">
        <v>4.3</v>
      </c>
      <c r="W42" s="4">
        <v>7.5</v>
      </c>
      <c r="X42" s="4">
        <v>4.8</v>
      </c>
      <c r="Y42" s="4">
        <v>3.7</v>
      </c>
      <c r="Z42" s="4">
        <v>3.3</v>
      </c>
      <c r="AA42" s="4">
        <v>2.2000000000000002</v>
      </c>
      <c r="AB42" s="4">
        <v>3.9</v>
      </c>
    </row>
    <row r="43" spans="1:28" x14ac:dyDescent="0.2">
      <c r="A43" s="13">
        <v>7052</v>
      </c>
      <c r="B43" t="b">
        <f>C43&gt;10000</f>
        <v>0</v>
      </c>
      <c r="C43">
        <v>5121</v>
      </c>
      <c r="D43" s="12" t="s">
        <v>22</v>
      </c>
      <c r="E43" s="12" t="s">
        <v>112</v>
      </c>
      <c r="F43" s="10" t="s">
        <v>111</v>
      </c>
      <c r="I43" s="13">
        <f>IFERROR(P43-K43,"")</f>
        <v>-3.9999999999999996</v>
      </c>
      <c r="J43" s="5">
        <f>IFERROR((P43-K43)/K43,"")</f>
        <v>-0.56338028169014076</v>
      </c>
      <c r="K43" s="4">
        <v>7.1</v>
      </c>
      <c r="L43" s="4">
        <v>7.6</v>
      </c>
      <c r="M43" s="4">
        <v>10.1</v>
      </c>
      <c r="N43" s="4">
        <v>7.2</v>
      </c>
      <c r="O43" s="4">
        <v>5.3</v>
      </c>
      <c r="P43" s="1">
        <v>3.1</v>
      </c>
      <c r="Q43" s="4">
        <v>3.2</v>
      </c>
      <c r="R43" s="4">
        <v>3</v>
      </c>
      <c r="S43" s="4">
        <v>2.4</v>
      </c>
      <c r="T43" s="4">
        <v>3</v>
      </c>
      <c r="U43" s="4">
        <v>4.0999999999999996</v>
      </c>
      <c r="V43" s="4">
        <v>4.3</v>
      </c>
      <c r="W43" s="4">
        <v>4.0999999999999996</v>
      </c>
      <c r="X43" s="4">
        <v>2.9</v>
      </c>
      <c r="Y43" s="4">
        <v>2.9</v>
      </c>
      <c r="Z43" s="4">
        <v>2.2999999999999998</v>
      </c>
      <c r="AA43" s="4">
        <v>2.1</v>
      </c>
      <c r="AB43" s="4">
        <v>3</v>
      </c>
    </row>
    <row r="44" spans="1:28" x14ac:dyDescent="0.2">
      <c r="A44">
        <v>4304</v>
      </c>
      <c r="B44" t="b">
        <f>C44&gt;10000</f>
        <v>0</v>
      </c>
      <c r="C44">
        <v>6372</v>
      </c>
      <c r="D44" s="12" t="s">
        <v>31</v>
      </c>
      <c r="E44" s="12" t="s">
        <v>117</v>
      </c>
      <c r="F44" s="10" t="s">
        <v>118</v>
      </c>
      <c r="I44" s="13">
        <f>IFERROR(P44-K44,"")</f>
        <v>1</v>
      </c>
      <c r="J44" s="5">
        <f>IFERROR((P44-K44)/K44,"")</f>
        <v>0.13333333333333333</v>
      </c>
      <c r="K44" s="4">
        <v>7.5</v>
      </c>
      <c r="L44" s="4">
        <v>7.8</v>
      </c>
      <c r="M44" s="4">
        <v>7.4</v>
      </c>
      <c r="N44" s="4">
        <v>7</v>
      </c>
      <c r="O44" s="4">
        <v>9.3000000000000007</v>
      </c>
      <c r="P44" s="1">
        <v>8.5</v>
      </c>
      <c r="Q44" s="4">
        <v>10.5</v>
      </c>
      <c r="R44" s="4">
        <v>10</v>
      </c>
      <c r="S44" s="4">
        <v>9.1999999999999993</v>
      </c>
      <c r="T44" s="4">
        <v>6</v>
      </c>
      <c r="U44" s="4">
        <v>8.4</v>
      </c>
      <c r="V44" s="4">
        <v>7.4</v>
      </c>
      <c r="W44" s="4">
        <v>8.3000000000000007</v>
      </c>
      <c r="X44" s="4">
        <v>7.5</v>
      </c>
      <c r="Y44" s="4">
        <v>6.3</v>
      </c>
      <c r="Z44" s="4">
        <v>7.3</v>
      </c>
      <c r="AA44" s="4">
        <v>12</v>
      </c>
      <c r="AB44" s="4">
        <v>8.6999999999999993</v>
      </c>
    </row>
    <row r="45" spans="1:28" x14ac:dyDescent="0.2">
      <c r="A45">
        <v>661</v>
      </c>
      <c r="B45" t="b">
        <f>C45&gt;10000</f>
        <v>0</v>
      </c>
      <c r="C45">
        <v>6903</v>
      </c>
      <c r="D45" s="12" t="s">
        <v>40</v>
      </c>
      <c r="E45" s="12" t="s">
        <v>120</v>
      </c>
      <c r="F45" s="10" t="s">
        <v>119</v>
      </c>
      <c r="I45" s="13">
        <f>IFERROR(P45-K45,"")</f>
        <v>2.6999999999999993</v>
      </c>
      <c r="J45" s="5">
        <f>IFERROR((P45-K45)/K45,"")</f>
        <v>0.11688311688311684</v>
      </c>
      <c r="K45" s="4">
        <v>23.1</v>
      </c>
      <c r="L45" s="4">
        <v>29.4</v>
      </c>
      <c r="M45" s="4">
        <v>27.7</v>
      </c>
      <c r="N45" s="4">
        <v>23.6</v>
      </c>
      <c r="O45" s="4">
        <v>25.8</v>
      </c>
      <c r="P45" s="1">
        <v>25.8</v>
      </c>
      <c r="Q45" s="4">
        <v>9.1</v>
      </c>
      <c r="R45" s="4">
        <v>13</v>
      </c>
      <c r="S45" s="4">
        <v>16.100000000000001</v>
      </c>
      <c r="T45" s="4">
        <v>23.3</v>
      </c>
      <c r="U45" s="4">
        <v>56.4</v>
      </c>
      <c r="V45" s="4">
        <v>50.8</v>
      </c>
      <c r="W45" s="4">
        <v>37.299999999999997</v>
      </c>
      <c r="X45" s="4">
        <v>41.6</v>
      </c>
      <c r="Y45" s="4">
        <v>25.2</v>
      </c>
      <c r="Z45" s="4">
        <v>12.7</v>
      </c>
      <c r="AA45" s="4">
        <v>11.4</v>
      </c>
      <c r="AB45" s="4">
        <v>12.4</v>
      </c>
    </row>
    <row r="46" spans="1:28" x14ac:dyDescent="0.2">
      <c r="A46">
        <v>273</v>
      </c>
      <c r="B46" t="b">
        <f>C46&gt;10000</f>
        <v>0</v>
      </c>
      <c r="C46">
        <v>9654</v>
      </c>
      <c r="D46" s="12" t="s">
        <v>88</v>
      </c>
      <c r="E46" s="12" t="s">
        <v>122</v>
      </c>
      <c r="F46" s="10" t="s">
        <v>121</v>
      </c>
      <c r="I46" s="13">
        <f>IFERROR(P46-K46,"")</f>
        <v>-17.100000000000001</v>
      </c>
      <c r="J46" s="5">
        <f>IFERROR((P46-K46)/K46,"")</f>
        <v>-0.30866425992779789</v>
      </c>
      <c r="K46" s="4">
        <v>55.4</v>
      </c>
      <c r="L46" s="4">
        <v>48.8</v>
      </c>
      <c r="M46" s="4">
        <v>42.4</v>
      </c>
      <c r="N46" s="4">
        <v>40.5</v>
      </c>
      <c r="O46" s="4">
        <v>40.299999999999997</v>
      </c>
      <c r="P46" s="1">
        <v>38.299999999999997</v>
      </c>
      <c r="Q46" s="4">
        <v>66.5</v>
      </c>
      <c r="R46" s="4">
        <v>42.7</v>
      </c>
      <c r="S46" s="4">
        <v>47.4</v>
      </c>
      <c r="T46" s="4">
        <v>31.3</v>
      </c>
      <c r="U46" s="4">
        <v>29.4</v>
      </c>
      <c r="V46" s="4">
        <v>28.3</v>
      </c>
      <c r="W46" s="4">
        <v>24.3</v>
      </c>
      <c r="X46" s="4">
        <v>22.9</v>
      </c>
      <c r="Y46" s="4">
        <v>23.4</v>
      </c>
      <c r="Z46" s="4">
        <v>38.5</v>
      </c>
      <c r="AA46" s="4">
        <v>47</v>
      </c>
      <c r="AB46" s="4">
        <v>57.6</v>
      </c>
    </row>
    <row r="47" spans="1:28" x14ac:dyDescent="0.2">
      <c r="A47">
        <v>769</v>
      </c>
      <c r="B47" t="b">
        <f>C47&gt;10000</f>
        <v>0</v>
      </c>
      <c r="C47">
        <v>6078</v>
      </c>
      <c r="D47" s="12" t="s">
        <v>68</v>
      </c>
      <c r="E47" s="12" t="s">
        <v>122</v>
      </c>
      <c r="F47" s="10" t="s">
        <v>121</v>
      </c>
      <c r="I47" s="13">
        <f>IFERROR(P47-K47,"")</f>
        <v>-9.2999999999999972</v>
      </c>
      <c r="J47" s="5">
        <f>IFERROR((P47-K47)/K47,"")</f>
        <v>-0.28267477203647406</v>
      </c>
      <c r="K47" s="4">
        <v>32.9</v>
      </c>
      <c r="L47" s="4">
        <v>29.3</v>
      </c>
      <c r="M47" s="4">
        <v>34.299999999999997</v>
      </c>
      <c r="N47" s="4">
        <v>30.2</v>
      </c>
      <c r="O47" s="4">
        <v>27.7</v>
      </c>
      <c r="P47" s="1">
        <v>23.6</v>
      </c>
      <c r="Q47" s="4">
        <v>35.200000000000003</v>
      </c>
      <c r="R47" s="4">
        <v>29.8</v>
      </c>
      <c r="S47" s="4">
        <v>30.9</v>
      </c>
      <c r="T47" s="4">
        <v>27.1</v>
      </c>
      <c r="U47" s="4">
        <v>24</v>
      </c>
      <c r="V47" s="4">
        <v>13.5</v>
      </c>
      <c r="W47" s="4">
        <v>16.100000000000001</v>
      </c>
      <c r="X47" s="4">
        <v>12.7</v>
      </c>
      <c r="Y47" s="4">
        <v>15.2</v>
      </c>
      <c r="Z47" s="4">
        <v>22</v>
      </c>
      <c r="AA47" s="4">
        <v>34</v>
      </c>
      <c r="AB47" s="4">
        <v>23.2</v>
      </c>
    </row>
    <row r="48" spans="1:28" x14ac:dyDescent="0.2">
      <c r="A48">
        <v>1042</v>
      </c>
      <c r="B48" t="b">
        <f>C48&gt;10000</f>
        <v>0</v>
      </c>
      <c r="C48">
        <v>7587</v>
      </c>
      <c r="D48" s="12" t="s">
        <v>61</v>
      </c>
      <c r="E48" s="12" t="s">
        <v>122</v>
      </c>
      <c r="F48" s="10" t="s">
        <v>121</v>
      </c>
      <c r="I48" s="13">
        <f>IFERROR(P48-K48,"")</f>
        <v>-15.899999999999999</v>
      </c>
      <c r="J48" s="5">
        <f>IFERROR((P48-K48)/K48,"")</f>
        <v>-0.44289693593314761</v>
      </c>
      <c r="K48" s="4">
        <v>35.9</v>
      </c>
      <c r="L48" s="4">
        <v>34.9</v>
      </c>
      <c r="M48" s="4">
        <v>31.5</v>
      </c>
      <c r="N48" s="4">
        <v>23.7</v>
      </c>
      <c r="O48" s="4">
        <v>22.6</v>
      </c>
      <c r="P48">
        <v>20</v>
      </c>
      <c r="Q48" s="4">
        <v>31.1</v>
      </c>
      <c r="R48" s="4">
        <v>16.7</v>
      </c>
      <c r="S48" s="4">
        <v>21.2</v>
      </c>
      <c r="T48" s="4">
        <v>20.3</v>
      </c>
      <c r="U48" s="4">
        <v>17.5</v>
      </c>
      <c r="V48" s="4">
        <v>9</v>
      </c>
      <c r="W48" s="4">
        <v>14.6</v>
      </c>
      <c r="X48" s="4">
        <v>12.6</v>
      </c>
      <c r="Y48" s="4">
        <v>27.9</v>
      </c>
      <c r="Z48" s="4">
        <v>21.6</v>
      </c>
      <c r="AA48" s="4">
        <v>23.1</v>
      </c>
      <c r="AB48" s="4">
        <v>23.5</v>
      </c>
    </row>
    <row r="49" spans="1:28" x14ac:dyDescent="0.2">
      <c r="A49">
        <v>904</v>
      </c>
      <c r="B49" t="b">
        <f>C49&gt;10000</f>
        <v>0</v>
      </c>
      <c r="C49">
        <v>7597</v>
      </c>
      <c r="D49" s="12" t="s">
        <v>62</v>
      </c>
      <c r="E49" s="12" t="s">
        <v>122</v>
      </c>
      <c r="F49" s="10" t="s">
        <v>121</v>
      </c>
      <c r="I49" s="13">
        <f>IFERROR(P49-K49,"")</f>
        <v>-16.600000000000001</v>
      </c>
      <c r="J49" s="5">
        <f>IFERROR((P49-K49)/K49,"")</f>
        <v>-0.4356955380577428</v>
      </c>
      <c r="K49" s="4">
        <v>38.1</v>
      </c>
      <c r="L49" s="4">
        <v>33.1</v>
      </c>
      <c r="M49" s="4">
        <v>29.4</v>
      </c>
      <c r="N49" s="4">
        <v>22.2</v>
      </c>
      <c r="O49" s="4">
        <v>23.6</v>
      </c>
      <c r="P49" s="1">
        <v>21.5</v>
      </c>
      <c r="Q49" s="4">
        <v>30.8</v>
      </c>
      <c r="R49" s="4">
        <v>15.7</v>
      </c>
      <c r="S49" s="4">
        <v>24.2</v>
      </c>
      <c r="T49" s="4">
        <v>20.9</v>
      </c>
      <c r="U49" s="4">
        <v>18.7</v>
      </c>
      <c r="V49" s="4">
        <v>10</v>
      </c>
      <c r="W49" s="4">
        <v>15.2</v>
      </c>
      <c r="X49" s="4">
        <v>13.1</v>
      </c>
      <c r="Y49" s="4">
        <v>31.4</v>
      </c>
      <c r="Z49" s="4">
        <v>25.4</v>
      </c>
      <c r="AA49" s="4">
        <v>24.1</v>
      </c>
      <c r="AB49" s="4">
        <v>27.6</v>
      </c>
    </row>
    <row r="50" spans="1:28" x14ac:dyDescent="0.2">
      <c r="A50">
        <v>514</v>
      </c>
      <c r="B50" t="b">
        <f>C50&gt;10000</f>
        <v>0</v>
      </c>
      <c r="C50">
        <v>8237</v>
      </c>
      <c r="D50" s="12" t="s">
        <v>77</v>
      </c>
      <c r="E50" s="12" t="s">
        <v>122</v>
      </c>
      <c r="F50" s="10" t="s">
        <v>121</v>
      </c>
      <c r="I50" s="13">
        <f>IFERROR(P50-K50,"")</f>
        <v>-14.600000000000001</v>
      </c>
      <c r="J50" s="5">
        <f>IFERROR((P50-K50)/K50,"")</f>
        <v>-0.33486238532110096</v>
      </c>
      <c r="K50" s="4">
        <v>43.6</v>
      </c>
      <c r="L50" s="4">
        <v>38.1</v>
      </c>
      <c r="M50" s="4">
        <v>37.4</v>
      </c>
      <c r="N50" s="4">
        <v>29</v>
      </c>
      <c r="O50" s="4">
        <v>27.4</v>
      </c>
      <c r="P50">
        <v>29</v>
      </c>
      <c r="Q50" s="4">
        <v>55</v>
      </c>
      <c r="R50" s="4">
        <v>38.700000000000003</v>
      </c>
      <c r="S50" s="4">
        <v>33.5</v>
      </c>
      <c r="T50" s="4">
        <v>31.8</v>
      </c>
      <c r="U50" s="4">
        <v>25.3</v>
      </c>
      <c r="V50" s="4">
        <v>18.600000000000001</v>
      </c>
      <c r="W50" s="4">
        <v>17.2</v>
      </c>
      <c r="X50" s="4">
        <v>20.2</v>
      </c>
      <c r="Y50" s="4">
        <v>20.6</v>
      </c>
      <c r="Z50" s="4">
        <v>19.8</v>
      </c>
      <c r="AA50" s="4">
        <v>27.2</v>
      </c>
      <c r="AB50" s="4">
        <v>40.9</v>
      </c>
    </row>
    <row r="51" spans="1:28" x14ac:dyDescent="0.2">
      <c r="A51">
        <v>366</v>
      </c>
      <c r="B51" t="b">
        <f>C51&gt;10000</f>
        <v>0</v>
      </c>
      <c r="C51">
        <v>6804</v>
      </c>
      <c r="D51" s="12" t="s">
        <v>82</v>
      </c>
      <c r="E51" s="12" t="s">
        <v>122</v>
      </c>
      <c r="F51" s="10" t="s">
        <v>121</v>
      </c>
      <c r="I51" s="13">
        <f>IFERROR(P51-K51,"")</f>
        <v>-20.300000000000004</v>
      </c>
      <c r="J51" s="5">
        <f>IFERROR((P51-K51)/K51,"")</f>
        <v>-0.37453874538745391</v>
      </c>
      <c r="K51" s="4">
        <v>54.2</v>
      </c>
      <c r="L51" s="4">
        <v>36.4</v>
      </c>
      <c r="M51" s="4">
        <v>39.1</v>
      </c>
      <c r="N51" s="4">
        <v>43.6</v>
      </c>
      <c r="O51" s="4">
        <v>33.700000000000003</v>
      </c>
      <c r="P51" s="1">
        <v>33.9</v>
      </c>
      <c r="Q51" s="4">
        <v>91.1</v>
      </c>
      <c r="R51" s="4">
        <v>60.5</v>
      </c>
      <c r="S51" s="4">
        <v>27.4</v>
      </c>
      <c r="T51" s="4">
        <v>47</v>
      </c>
      <c r="U51" s="4">
        <v>19.5</v>
      </c>
      <c r="V51" s="4">
        <v>10.9</v>
      </c>
      <c r="W51" s="4">
        <v>11.9</v>
      </c>
      <c r="X51" s="4">
        <v>9.5</v>
      </c>
      <c r="Y51" s="4">
        <v>13.9</v>
      </c>
      <c r="Z51" s="4">
        <v>24</v>
      </c>
      <c r="AA51" s="4">
        <v>50.9</v>
      </c>
      <c r="AB51" s="4">
        <v>43.8</v>
      </c>
    </row>
    <row r="52" spans="1:28" x14ac:dyDescent="0.2">
      <c r="A52">
        <v>305</v>
      </c>
      <c r="B52" t="b">
        <f>C52&gt;10000</f>
        <v>0</v>
      </c>
      <c r="C52">
        <v>5806</v>
      </c>
      <c r="D52" s="12" t="s">
        <v>83</v>
      </c>
      <c r="E52" s="12" t="s">
        <v>122</v>
      </c>
      <c r="F52" s="10" t="s">
        <v>121</v>
      </c>
      <c r="I52" s="13">
        <f>IFERROR(P52-K52,"")</f>
        <v>-27.5</v>
      </c>
      <c r="J52" s="5">
        <f>IFERROR((P52-K52)/K52,"")</f>
        <v>-0.43171114599686028</v>
      </c>
      <c r="K52" s="4">
        <v>63.7</v>
      </c>
      <c r="L52" s="4">
        <v>52.9</v>
      </c>
      <c r="M52" s="4">
        <v>54.4</v>
      </c>
      <c r="N52" s="4">
        <v>49</v>
      </c>
      <c r="O52" s="4">
        <v>42</v>
      </c>
      <c r="P52" s="1">
        <v>36.200000000000003</v>
      </c>
      <c r="Q52" s="4">
        <v>78.7</v>
      </c>
      <c r="R52" s="4">
        <v>39.299999999999997</v>
      </c>
      <c r="S52" s="4">
        <v>44.1</v>
      </c>
      <c r="T52" s="4">
        <v>32.4</v>
      </c>
      <c r="U52" s="4">
        <v>25.2</v>
      </c>
      <c r="V52" s="4">
        <v>24.4</v>
      </c>
      <c r="W52" s="4">
        <v>20.5</v>
      </c>
      <c r="X52" s="4">
        <v>18.8</v>
      </c>
      <c r="Y52" s="4">
        <v>23.8</v>
      </c>
      <c r="Z52" s="4">
        <v>30.3</v>
      </c>
      <c r="AA52" s="4">
        <v>45.8</v>
      </c>
      <c r="AB52" s="4">
        <v>51.2</v>
      </c>
    </row>
    <row r="53" spans="1:28" x14ac:dyDescent="0.2">
      <c r="A53">
        <v>565</v>
      </c>
      <c r="B53" t="b">
        <f>C53&gt;10000</f>
        <v>0</v>
      </c>
      <c r="C53">
        <v>9698</v>
      </c>
      <c r="D53" s="12" t="s">
        <v>76</v>
      </c>
      <c r="E53" s="12" t="s">
        <v>122</v>
      </c>
      <c r="F53" s="10" t="s">
        <v>121</v>
      </c>
      <c r="I53" s="13">
        <f>IFERROR(P53-K53,"")</f>
        <v>-12.8</v>
      </c>
      <c r="J53" s="5">
        <f>IFERROR((P53-K53)/K53,"")</f>
        <v>-0.31604938271604938</v>
      </c>
      <c r="K53" s="4">
        <v>40.5</v>
      </c>
      <c r="L53" s="4">
        <v>43</v>
      </c>
      <c r="M53" s="4">
        <v>40.5</v>
      </c>
      <c r="N53" s="4">
        <v>31.1</v>
      </c>
      <c r="O53" s="4">
        <v>29</v>
      </c>
      <c r="P53" s="1">
        <v>27.7</v>
      </c>
      <c r="Q53" s="4">
        <v>56.1</v>
      </c>
      <c r="R53" s="4">
        <v>35.700000000000003</v>
      </c>
      <c r="S53" s="4">
        <v>34.9</v>
      </c>
      <c r="T53" s="4">
        <v>25.6</v>
      </c>
      <c r="U53" s="4">
        <v>26</v>
      </c>
      <c r="V53" s="4">
        <v>17.3</v>
      </c>
      <c r="W53" s="4">
        <v>14.3</v>
      </c>
      <c r="X53" s="4">
        <v>15.4</v>
      </c>
      <c r="Y53" s="4">
        <v>18.3</v>
      </c>
      <c r="Z53" s="4">
        <v>17.5</v>
      </c>
      <c r="AA53" s="4">
        <v>28.1</v>
      </c>
      <c r="AB53" s="4">
        <v>43</v>
      </c>
    </row>
    <row r="54" spans="1:28" x14ac:dyDescent="0.2">
      <c r="A54">
        <v>689</v>
      </c>
      <c r="B54" t="b">
        <f>C54&gt;10000</f>
        <v>0</v>
      </c>
      <c r="C54">
        <v>5987</v>
      </c>
      <c r="D54" s="12" t="s">
        <v>73</v>
      </c>
      <c r="E54" s="12" t="s">
        <v>122</v>
      </c>
      <c r="F54" s="10" t="s">
        <v>121</v>
      </c>
      <c r="I54" s="13">
        <f>IFERROR(P54-K54,"")</f>
        <v>-13.2</v>
      </c>
      <c r="J54" s="5">
        <f>IFERROR((P54-K54)/K54,"")</f>
        <v>-0.34375</v>
      </c>
      <c r="K54" s="4">
        <v>38.4</v>
      </c>
      <c r="L54" s="4">
        <v>34.299999999999997</v>
      </c>
      <c r="M54" s="4">
        <v>39.4</v>
      </c>
      <c r="N54" s="4">
        <v>31.8</v>
      </c>
      <c r="O54" s="4">
        <v>29.7</v>
      </c>
      <c r="P54" s="1">
        <v>25.2</v>
      </c>
      <c r="Q54" s="4">
        <v>48</v>
      </c>
      <c r="R54" s="4">
        <v>34.9</v>
      </c>
      <c r="S54" s="4">
        <v>28.2</v>
      </c>
      <c r="T54" s="4">
        <v>28.1</v>
      </c>
      <c r="U54" s="4">
        <v>22.9</v>
      </c>
      <c r="V54" s="4">
        <v>15</v>
      </c>
      <c r="W54" s="4">
        <v>16.100000000000001</v>
      </c>
      <c r="X54" s="4">
        <v>13.6</v>
      </c>
      <c r="Y54" s="4">
        <v>11.8</v>
      </c>
      <c r="Z54" s="4">
        <v>17.600000000000001</v>
      </c>
      <c r="AA54" s="4">
        <v>25.9</v>
      </c>
      <c r="AB54" s="4">
        <v>40.700000000000003</v>
      </c>
    </row>
    <row r="55" spans="1:28" x14ac:dyDescent="0.2">
      <c r="A55">
        <v>447</v>
      </c>
      <c r="B55" t="b">
        <f>C55&gt;10000</f>
        <v>0</v>
      </c>
      <c r="C55">
        <v>7681</v>
      </c>
      <c r="D55" s="12" t="s">
        <v>80</v>
      </c>
      <c r="E55" s="12" t="s">
        <v>122</v>
      </c>
      <c r="F55" s="10" t="s">
        <v>121</v>
      </c>
      <c r="I55" s="13">
        <f>IFERROR(P55-K55,"")</f>
        <v>-16.600000000000001</v>
      </c>
      <c r="J55" s="5">
        <f>IFERROR((P55-K55)/K55,"")</f>
        <v>-0.34583333333333338</v>
      </c>
      <c r="K55" s="4">
        <v>48</v>
      </c>
      <c r="L55" s="4">
        <v>39.299999999999997</v>
      </c>
      <c r="M55" s="4">
        <v>41.6</v>
      </c>
      <c r="N55" s="4">
        <v>40.799999999999997</v>
      </c>
      <c r="O55" s="4">
        <v>37</v>
      </c>
      <c r="P55" s="1">
        <v>31.4</v>
      </c>
      <c r="Q55" s="4">
        <v>60</v>
      </c>
      <c r="R55" s="4">
        <v>40.4</v>
      </c>
      <c r="S55" s="4">
        <v>37.200000000000003</v>
      </c>
      <c r="T55" s="4">
        <v>36.700000000000003</v>
      </c>
      <c r="U55" s="4">
        <v>23</v>
      </c>
      <c r="V55" s="4">
        <v>19.100000000000001</v>
      </c>
      <c r="W55" s="4">
        <v>18.100000000000001</v>
      </c>
      <c r="X55" s="4">
        <v>17.3</v>
      </c>
      <c r="Y55" s="4">
        <v>19.8</v>
      </c>
      <c r="Z55" s="4">
        <v>28.4</v>
      </c>
      <c r="AA55" s="4">
        <v>40.799999999999997</v>
      </c>
      <c r="AB55" s="4">
        <v>36.1</v>
      </c>
    </row>
    <row r="56" spans="1:28" x14ac:dyDescent="0.2">
      <c r="A56">
        <v>238</v>
      </c>
      <c r="B56" t="b">
        <f>C56&gt;10000</f>
        <v>0</v>
      </c>
      <c r="C56">
        <v>8074</v>
      </c>
      <c r="D56" s="12" t="s">
        <v>78</v>
      </c>
      <c r="E56" s="12" t="s">
        <v>122</v>
      </c>
      <c r="F56" s="10" t="s">
        <v>121</v>
      </c>
      <c r="I56" s="13">
        <f>IFERROR(P56-K56,"")</f>
        <v>-30.299999999999997</v>
      </c>
      <c r="J56" s="5">
        <f>IFERROR((P56-K56)/K56,"")</f>
        <v>-0.42978723404255315</v>
      </c>
      <c r="K56" s="4">
        <v>70.5</v>
      </c>
      <c r="L56" s="4">
        <v>57.6</v>
      </c>
      <c r="M56" s="4">
        <v>52.6</v>
      </c>
      <c r="N56" s="4">
        <v>47</v>
      </c>
      <c r="O56" s="4">
        <v>42</v>
      </c>
      <c r="P56" s="1">
        <v>40.200000000000003</v>
      </c>
      <c r="Q56" s="4">
        <v>93.8</v>
      </c>
      <c r="R56" s="4">
        <v>52.9</v>
      </c>
      <c r="S56" s="4">
        <v>46.3</v>
      </c>
      <c r="T56" s="4">
        <v>32.6</v>
      </c>
      <c r="U56" s="4">
        <v>24.4</v>
      </c>
      <c r="V56" s="4">
        <v>18.600000000000001</v>
      </c>
      <c r="W56" s="4">
        <v>14.1</v>
      </c>
      <c r="X56" s="4">
        <v>19</v>
      </c>
      <c r="Y56" s="4">
        <v>25.7</v>
      </c>
      <c r="Z56" s="4">
        <v>38.4</v>
      </c>
      <c r="AA56" s="4">
        <v>46.9</v>
      </c>
      <c r="AB56" s="4">
        <v>69.7</v>
      </c>
    </row>
    <row r="57" spans="1:28" x14ac:dyDescent="0.2">
      <c r="A57">
        <v>538</v>
      </c>
      <c r="B57" t="b">
        <f>C57&gt;10000</f>
        <v>0</v>
      </c>
      <c r="C57">
        <v>8074</v>
      </c>
      <c r="D57" s="12" t="s">
        <v>78</v>
      </c>
      <c r="E57" s="12" t="s">
        <v>122</v>
      </c>
      <c r="F57" s="10" t="s">
        <v>121</v>
      </c>
      <c r="I57" s="13">
        <f>IFERROR(P57-K57,"")</f>
        <v>-13.100000000000001</v>
      </c>
      <c r="J57" s="5">
        <f>IFERROR((P57-K57)/K57,"")</f>
        <v>-0.31566265060240967</v>
      </c>
      <c r="K57" s="4">
        <v>41.5</v>
      </c>
      <c r="L57" s="4">
        <v>40.299999999999997</v>
      </c>
      <c r="M57" s="4">
        <v>37.700000000000003</v>
      </c>
      <c r="N57" s="4">
        <v>32.299999999999997</v>
      </c>
      <c r="O57" s="4">
        <v>28.6</v>
      </c>
      <c r="P57" s="1">
        <v>28.4</v>
      </c>
      <c r="Q57" s="4">
        <v>55.7</v>
      </c>
      <c r="R57" s="4">
        <v>37.700000000000003</v>
      </c>
      <c r="S57" s="4">
        <v>34.5</v>
      </c>
      <c r="T57" s="4">
        <v>28.5</v>
      </c>
      <c r="U57" s="4">
        <v>23.1</v>
      </c>
      <c r="V57" s="4">
        <v>20.100000000000001</v>
      </c>
      <c r="W57" s="4">
        <v>18.100000000000001</v>
      </c>
      <c r="X57" s="4">
        <v>20.399999999999999</v>
      </c>
      <c r="Y57" s="4">
        <v>18.8</v>
      </c>
      <c r="Z57" s="4">
        <v>16.8</v>
      </c>
      <c r="AA57" s="4">
        <v>26.3</v>
      </c>
      <c r="AB57" s="4">
        <v>41.4</v>
      </c>
    </row>
    <row r="58" spans="1:28" x14ac:dyDescent="0.2">
      <c r="A58">
        <v>151</v>
      </c>
      <c r="B58" t="b">
        <f>C58&gt;10000</f>
        <v>0</v>
      </c>
      <c r="C58">
        <v>8718</v>
      </c>
      <c r="D58" s="12" t="s">
        <v>90</v>
      </c>
      <c r="E58" s="12" t="s">
        <v>122</v>
      </c>
      <c r="F58" s="10" t="s">
        <v>121</v>
      </c>
      <c r="I58" s="13">
        <f>IFERROR(P58-K58,"")</f>
        <v>-5.1000000000000014</v>
      </c>
      <c r="J58" s="5">
        <f>IFERROR((P58-K58)/K58,"")</f>
        <v>-0.10000000000000003</v>
      </c>
      <c r="K58" s="4">
        <v>51</v>
      </c>
      <c r="L58" s="4">
        <v>46.9</v>
      </c>
      <c r="M58" s="4">
        <v>44.4</v>
      </c>
      <c r="N58" s="4">
        <v>36.5</v>
      </c>
      <c r="O58" s="4">
        <v>46.7</v>
      </c>
      <c r="P58" s="1">
        <v>45.9</v>
      </c>
      <c r="Q58" s="4">
        <v>101.3</v>
      </c>
      <c r="R58" s="4">
        <v>66.8</v>
      </c>
      <c r="S58" s="4">
        <v>46.5</v>
      </c>
      <c r="T58" s="4">
        <v>40.200000000000003</v>
      </c>
      <c r="U58" s="4">
        <v>44.2</v>
      </c>
      <c r="V58" s="4">
        <v>25.4</v>
      </c>
      <c r="W58" s="4">
        <v>20</v>
      </c>
      <c r="X58" s="4">
        <v>22.6</v>
      </c>
      <c r="Y58" s="4">
        <v>37.799999999999997</v>
      </c>
      <c r="Z58" s="4">
        <v>35.5</v>
      </c>
      <c r="AA58" s="4">
        <v>39.9</v>
      </c>
      <c r="AB58" s="4">
        <v>72.099999999999994</v>
      </c>
    </row>
    <row r="59" spans="1:28" x14ac:dyDescent="0.2">
      <c r="A59">
        <v>117</v>
      </c>
      <c r="B59" t="b">
        <f>C59&gt;10000</f>
        <v>0</v>
      </c>
      <c r="C59">
        <v>8785</v>
      </c>
      <c r="D59" s="12" t="s">
        <v>95</v>
      </c>
      <c r="E59" s="12" t="s">
        <v>122</v>
      </c>
      <c r="F59" s="10" t="s">
        <v>121</v>
      </c>
      <c r="I59" s="13">
        <f>IFERROR(P59-K59,"")</f>
        <v>-21.6</v>
      </c>
      <c r="J59" s="5">
        <f>IFERROR((P59-K59)/K59,"")</f>
        <v>-0.30769230769230771</v>
      </c>
      <c r="K59" s="4">
        <v>70.2</v>
      </c>
      <c r="L59" s="4">
        <v>59.9</v>
      </c>
      <c r="M59" s="4">
        <v>56.6</v>
      </c>
      <c r="N59" s="4">
        <v>49.3</v>
      </c>
      <c r="O59" s="4">
        <v>41.1</v>
      </c>
      <c r="P59" s="1">
        <v>48.6</v>
      </c>
      <c r="Q59" s="4">
        <v>103.9</v>
      </c>
      <c r="R59" s="4">
        <v>75.5</v>
      </c>
      <c r="S59" s="4">
        <v>59.9</v>
      </c>
      <c r="T59" s="4">
        <v>36.5</v>
      </c>
      <c r="U59" s="4">
        <v>28.5</v>
      </c>
      <c r="V59" s="4">
        <v>18.3</v>
      </c>
      <c r="W59" s="4">
        <v>20.6</v>
      </c>
      <c r="X59" s="4">
        <v>21.1</v>
      </c>
      <c r="Y59" s="4">
        <v>31.8</v>
      </c>
      <c r="Z59" s="4">
        <v>40.4</v>
      </c>
      <c r="AA59" s="4">
        <v>68</v>
      </c>
      <c r="AB59" s="4">
        <v>80.900000000000006</v>
      </c>
    </row>
    <row r="60" spans="1:28" x14ac:dyDescent="0.2">
      <c r="A60">
        <v>152</v>
      </c>
      <c r="B60" t="b">
        <f>C60&gt;10000</f>
        <v>0</v>
      </c>
      <c r="C60">
        <v>5859</v>
      </c>
      <c r="D60" s="12" t="s">
        <v>91</v>
      </c>
      <c r="E60" s="12" t="s">
        <v>122</v>
      </c>
      <c r="F60" s="10" t="s">
        <v>121</v>
      </c>
      <c r="I60" s="13">
        <f>IFERROR(P60-K60,"")</f>
        <v>-24.200000000000003</v>
      </c>
      <c r="J60" s="5">
        <f>IFERROR((P60-K60)/K60,"")</f>
        <v>-0.34571428571428575</v>
      </c>
      <c r="K60" s="4">
        <v>70</v>
      </c>
      <c r="L60" s="4">
        <v>64.099999999999994</v>
      </c>
      <c r="M60" s="4">
        <v>58.4</v>
      </c>
      <c r="N60" s="4">
        <v>50.9</v>
      </c>
      <c r="O60" s="4">
        <v>43.4</v>
      </c>
      <c r="P60" s="1">
        <v>45.8</v>
      </c>
      <c r="Q60" s="4">
        <v>110.5</v>
      </c>
      <c r="R60" s="4">
        <v>57.6</v>
      </c>
      <c r="S60" s="4">
        <v>50.8</v>
      </c>
      <c r="T60" s="4">
        <v>37.799999999999997</v>
      </c>
      <c r="U60" s="4">
        <v>25.6</v>
      </c>
      <c r="V60" s="4">
        <v>23.9</v>
      </c>
      <c r="W60" s="4">
        <v>20.5</v>
      </c>
      <c r="X60" s="4">
        <v>21.6</v>
      </c>
      <c r="Y60" s="4">
        <v>31.1</v>
      </c>
      <c r="Z60" s="4">
        <v>40.799999999999997</v>
      </c>
      <c r="AA60" s="4">
        <v>54.6</v>
      </c>
      <c r="AB60" s="4">
        <v>75.599999999999994</v>
      </c>
    </row>
    <row r="61" spans="1:28" x14ac:dyDescent="0.2">
      <c r="A61">
        <v>450</v>
      </c>
      <c r="B61" t="b">
        <f>C61&gt;10000</f>
        <v>0</v>
      </c>
      <c r="C61">
        <v>5461</v>
      </c>
      <c r="D61" s="12" t="s">
        <v>81</v>
      </c>
      <c r="E61" s="12" t="s">
        <v>133</v>
      </c>
      <c r="F61" s="10" t="s">
        <v>132</v>
      </c>
      <c r="I61" s="13">
        <f>IFERROR(P61-K61,"")</f>
        <v>4.4000000000000021</v>
      </c>
      <c r="J61" s="5">
        <f>IFERROR((P61-K61)/K61,"")</f>
        <v>0.16356877323420083</v>
      </c>
      <c r="K61" s="4">
        <v>26.9</v>
      </c>
      <c r="L61" s="4">
        <v>27.1</v>
      </c>
      <c r="M61" s="4">
        <v>20.100000000000001</v>
      </c>
      <c r="N61" s="4">
        <v>14.7</v>
      </c>
      <c r="O61" s="4">
        <v>23.9</v>
      </c>
      <c r="P61" s="1">
        <v>31.3</v>
      </c>
      <c r="Q61" s="4">
        <v>22.8</v>
      </c>
      <c r="R61" s="4">
        <v>24.1</v>
      </c>
      <c r="S61" s="4">
        <v>24.9</v>
      </c>
      <c r="T61" s="4">
        <v>24.4</v>
      </c>
      <c r="U61" s="4">
        <v>26.9</v>
      </c>
      <c r="V61" s="4">
        <v>40.799999999999997</v>
      </c>
      <c r="W61" s="4">
        <v>40.200000000000003</v>
      </c>
      <c r="X61" s="4">
        <v>38.4</v>
      </c>
      <c r="Y61" s="4">
        <v>48</v>
      </c>
      <c r="Z61" s="4">
        <v>30.5</v>
      </c>
      <c r="AA61" s="4">
        <v>27.4</v>
      </c>
      <c r="AB61" s="4">
        <v>26.6</v>
      </c>
    </row>
    <row r="62" spans="1:28" x14ac:dyDescent="0.2">
      <c r="A62">
        <v>1718</v>
      </c>
      <c r="B62" t="b">
        <f>C62&gt;10000</f>
        <v>0</v>
      </c>
      <c r="C62">
        <v>7685</v>
      </c>
      <c r="D62" s="12" t="s">
        <v>51</v>
      </c>
      <c r="E62" s="12" t="s">
        <v>180</v>
      </c>
      <c r="F62" s="10" t="s">
        <v>138</v>
      </c>
      <c r="I62" s="13">
        <f>IFERROR(P62-K62,"")</f>
        <v>-7.4</v>
      </c>
      <c r="J62" s="5">
        <f>IFERROR((P62-K62)/K62,"")</f>
        <v>-0.33944954128440369</v>
      </c>
      <c r="K62" s="4">
        <v>21.8</v>
      </c>
      <c r="L62" s="4">
        <v>20.2</v>
      </c>
      <c r="M62" s="4">
        <v>20.3</v>
      </c>
      <c r="N62" s="4">
        <v>15.4</v>
      </c>
      <c r="O62" s="4">
        <v>15.9</v>
      </c>
      <c r="P62" s="1">
        <v>14.4</v>
      </c>
      <c r="Q62" s="4">
        <v>23.7</v>
      </c>
      <c r="R62" s="4">
        <v>12.8</v>
      </c>
      <c r="S62" s="4">
        <v>16.600000000000001</v>
      </c>
      <c r="T62" s="4">
        <v>14.9</v>
      </c>
      <c r="U62" s="4">
        <v>10.4</v>
      </c>
      <c r="V62" s="4">
        <v>6.6</v>
      </c>
      <c r="W62" s="4">
        <v>9.1</v>
      </c>
      <c r="X62" s="4">
        <v>8.1999999999999993</v>
      </c>
      <c r="Y62" s="4">
        <v>23</v>
      </c>
      <c r="Z62" s="4">
        <v>15.6</v>
      </c>
      <c r="AA62" s="4">
        <v>13.4</v>
      </c>
      <c r="AB62" s="4">
        <v>18.899999999999999</v>
      </c>
    </row>
    <row r="63" spans="1:28" x14ac:dyDescent="0.2">
      <c r="A63">
        <v>81</v>
      </c>
      <c r="B63" t="b">
        <f>C63&gt;10000</f>
        <v>0</v>
      </c>
      <c r="C63">
        <v>8651</v>
      </c>
      <c r="D63" s="12" t="s">
        <v>99</v>
      </c>
      <c r="E63" s="12" t="s">
        <v>141</v>
      </c>
      <c r="F63" s="10" t="s">
        <v>187</v>
      </c>
      <c r="I63" s="13" t="str">
        <f>IFERROR(P63-K63,"")</f>
        <v/>
      </c>
      <c r="J63" s="5" t="str">
        <f>IFERROR((P63-K63)/K63,"")</f>
        <v/>
      </c>
      <c r="K63" s="4" t="s">
        <v>20</v>
      </c>
      <c r="L63" s="4">
        <v>76.099999999999994</v>
      </c>
      <c r="M63" s="4">
        <v>59</v>
      </c>
      <c r="N63" s="4">
        <v>49</v>
      </c>
      <c r="O63" s="4">
        <v>55.1</v>
      </c>
      <c r="P63" s="1">
        <v>53.3</v>
      </c>
      <c r="Q63" s="4">
        <v>58.6</v>
      </c>
      <c r="R63" s="4">
        <v>77.099999999999994</v>
      </c>
      <c r="S63" s="4">
        <v>68.5</v>
      </c>
      <c r="T63" s="4">
        <v>60.8</v>
      </c>
      <c r="U63" s="4">
        <v>70.2</v>
      </c>
      <c r="V63" s="4">
        <v>38.799999999999997</v>
      </c>
      <c r="W63" s="4">
        <v>20.6</v>
      </c>
      <c r="X63" s="4">
        <v>23.4</v>
      </c>
      <c r="Y63" s="4">
        <v>32.299999999999997</v>
      </c>
      <c r="Z63" s="4">
        <v>50.7</v>
      </c>
      <c r="AA63" s="4">
        <v>74.599999999999994</v>
      </c>
      <c r="AB63" s="4">
        <v>65.900000000000006</v>
      </c>
    </row>
    <row r="64" spans="1:28" x14ac:dyDescent="0.2">
      <c r="A64">
        <v>92</v>
      </c>
      <c r="B64" t="b">
        <f>C64&gt;10000</f>
        <v>0</v>
      </c>
      <c r="C64">
        <v>7166</v>
      </c>
      <c r="D64" s="12" t="s">
        <v>100</v>
      </c>
      <c r="E64" s="12" t="s">
        <v>141</v>
      </c>
      <c r="F64" s="10" t="s">
        <v>187</v>
      </c>
      <c r="I64" s="13">
        <f>IFERROR(P64-K64,"")</f>
        <v>14.100000000000001</v>
      </c>
      <c r="J64" s="5">
        <f>IFERROR((P64-K64)/K64,"")</f>
        <v>0.38108108108108113</v>
      </c>
      <c r="K64" s="4">
        <v>37</v>
      </c>
      <c r="L64" s="4">
        <v>46.3</v>
      </c>
      <c r="M64" s="4">
        <v>35.700000000000003</v>
      </c>
      <c r="N64" s="4">
        <v>39.700000000000003</v>
      </c>
      <c r="O64" s="4">
        <v>42.2</v>
      </c>
      <c r="P64" s="1">
        <v>51.1</v>
      </c>
      <c r="Q64" s="4">
        <v>73.2</v>
      </c>
      <c r="R64" s="4">
        <v>61</v>
      </c>
      <c r="S64" s="4">
        <v>67.3</v>
      </c>
      <c r="T64" s="4">
        <v>62.1</v>
      </c>
      <c r="U64" s="4">
        <v>65.5</v>
      </c>
      <c r="V64" s="4">
        <v>34.200000000000003</v>
      </c>
      <c r="W64" s="4">
        <v>21.5</v>
      </c>
      <c r="X64" s="4">
        <v>21</v>
      </c>
      <c r="Y64" s="4">
        <v>21.7</v>
      </c>
      <c r="Z64" s="4">
        <v>34.299999999999997</v>
      </c>
      <c r="AA64" s="4">
        <v>78.599999999999994</v>
      </c>
      <c r="AB64" s="4">
        <v>74</v>
      </c>
    </row>
    <row r="65" spans="1:28" x14ac:dyDescent="0.2">
      <c r="A65">
        <v>311</v>
      </c>
      <c r="B65" t="b">
        <f>C65&gt;10000</f>
        <v>0</v>
      </c>
      <c r="C65">
        <v>9500</v>
      </c>
      <c r="D65" s="12" t="s">
        <v>86</v>
      </c>
      <c r="E65" s="12" t="s">
        <v>144</v>
      </c>
      <c r="F65" s="10" t="s">
        <v>143</v>
      </c>
      <c r="I65" s="13">
        <f>IFERROR(P65-K65,"")</f>
        <v>2.1000000000000014</v>
      </c>
      <c r="J65" s="5">
        <f>IFERROR((P65-K65)/K65,"")</f>
        <v>6.1764705882352985E-2</v>
      </c>
      <c r="K65" s="4">
        <v>34</v>
      </c>
      <c r="L65" s="4">
        <v>26.1</v>
      </c>
      <c r="M65" s="4">
        <v>25.9</v>
      </c>
      <c r="N65" s="4">
        <v>29</v>
      </c>
      <c r="O65" s="4">
        <v>31.7</v>
      </c>
      <c r="P65" s="1">
        <v>36.1</v>
      </c>
      <c r="Q65" s="4">
        <v>36.799999999999997</v>
      </c>
      <c r="R65" s="4">
        <v>34.5</v>
      </c>
      <c r="S65" s="4">
        <v>28.9</v>
      </c>
      <c r="T65" s="4">
        <v>39.700000000000003</v>
      </c>
      <c r="U65" s="4">
        <v>42.3</v>
      </c>
      <c r="V65" s="4">
        <v>34.5</v>
      </c>
      <c r="W65" s="4">
        <v>44.2</v>
      </c>
      <c r="X65" s="4">
        <v>30.2</v>
      </c>
      <c r="Y65" s="4">
        <v>32.9</v>
      </c>
      <c r="Z65" s="4">
        <v>38.4</v>
      </c>
      <c r="AA65" s="4" t="s">
        <v>20</v>
      </c>
      <c r="AB65" s="4" t="s">
        <v>20</v>
      </c>
    </row>
    <row r="66" spans="1:28" x14ac:dyDescent="0.2">
      <c r="A66">
        <v>13</v>
      </c>
      <c r="B66" t="b">
        <f>C66&gt;10000</f>
        <v>0</v>
      </c>
      <c r="C66">
        <v>7711</v>
      </c>
      <c r="D66" s="12" t="s">
        <v>103</v>
      </c>
      <c r="E66" s="12" t="s">
        <v>146</v>
      </c>
      <c r="F66" s="10" t="s">
        <v>145</v>
      </c>
      <c r="I66" s="13" t="str">
        <f>IFERROR(P66-K66,"")</f>
        <v/>
      </c>
      <c r="J66" s="5" t="str">
        <f>IFERROR((P66-K66)/K66,"")</f>
        <v/>
      </c>
      <c r="K66" s="4" t="s">
        <v>20</v>
      </c>
      <c r="L66" s="4" t="s">
        <v>20</v>
      </c>
      <c r="M66" s="4">
        <v>39.6</v>
      </c>
      <c r="N66" s="4" t="s">
        <v>20</v>
      </c>
      <c r="O66" s="4">
        <v>49.7</v>
      </c>
      <c r="P66" s="1">
        <v>86.7</v>
      </c>
      <c r="Q66" s="4">
        <v>70.599999999999994</v>
      </c>
      <c r="R66" s="4">
        <v>53.3</v>
      </c>
      <c r="S66" s="4">
        <v>76.8</v>
      </c>
      <c r="T66" s="4">
        <v>99.2</v>
      </c>
      <c r="U66" s="4">
        <v>128.30000000000001</v>
      </c>
      <c r="V66" s="4">
        <v>130.9</v>
      </c>
      <c r="W66" s="4">
        <v>85.7</v>
      </c>
      <c r="X66" s="4">
        <v>103.3</v>
      </c>
      <c r="Y66" s="4">
        <v>59.2</v>
      </c>
      <c r="Z66" s="4">
        <v>73.099999999999994</v>
      </c>
      <c r="AA66" s="4">
        <v>78.099999999999994</v>
      </c>
      <c r="AB66" s="4">
        <v>88.7</v>
      </c>
    </row>
    <row r="67" spans="1:28" x14ac:dyDescent="0.2">
      <c r="A67">
        <v>845</v>
      </c>
      <c r="B67" t="b">
        <f>C67&gt;10000</f>
        <v>0</v>
      </c>
      <c r="C67">
        <v>5686</v>
      </c>
      <c r="D67" s="12" t="s">
        <v>67</v>
      </c>
      <c r="E67" s="12" t="s">
        <v>181</v>
      </c>
      <c r="F67" s="10" t="s">
        <v>123</v>
      </c>
      <c r="I67" s="13" t="str">
        <f>IFERROR(P67-K67,"")</f>
        <v/>
      </c>
      <c r="J67" s="5" t="str">
        <f>IFERROR((P67-K67)/K67,"")</f>
        <v/>
      </c>
      <c r="K67" s="4" t="s">
        <v>20</v>
      </c>
      <c r="L67" s="4" t="s">
        <v>20</v>
      </c>
      <c r="M67" s="4" t="s">
        <v>20</v>
      </c>
      <c r="N67" s="4">
        <v>21.9</v>
      </c>
      <c r="O67" s="4">
        <v>26.5</v>
      </c>
      <c r="P67" s="1">
        <v>22.5</v>
      </c>
      <c r="Q67" s="4">
        <v>53.4</v>
      </c>
      <c r="R67" s="4">
        <v>44</v>
      </c>
      <c r="S67" s="4">
        <v>32.6</v>
      </c>
      <c r="T67" s="4">
        <v>15.5</v>
      </c>
      <c r="U67" s="4">
        <v>12.9</v>
      </c>
      <c r="V67" s="4">
        <v>13.9</v>
      </c>
      <c r="W67" s="4">
        <v>13.6</v>
      </c>
      <c r="X67" s="4">
        <v>14.7</v>
      </c>
      <c r="Y67" s="4">
        <v>10.7</v>
      </c>
      <c r="Z67" s="4">
        <v>10.7</v>
      </c>
      <c r="AA67" s="4">
        <v>17.2</v>
      </c>
      <c r="AB67" s="4">
        <v>33.4</v>
      </c>
    </row>
    <row r="68" spans="1:28" x14ac:dyDescent="0.2">
      <c r="A68">
        <v>3302</v>
      </c>
      <c r="B68" t="b">
        <f>C68&gt;10000</f>
        <v>0</v>
      </c>
      <c r="C68">
        <v>5490</v>
      </c>
      <c r="D68" s="12" t="s">
        <v>38</v>
      </c>
      <c r="E68" s="12" t="s">
        <v>148</v>
      </c>
      <c r="F68" s="10" t="s">
        <v>147</v>
      </c>
      <c r="I68" s="13">
        <f>IFERROR(P68-K68,"")</f>
        <v>-5</v>
      </c>
      <c r="J68" s="5">
        <f>IFERROR((P68-K68)/K68,"")</f>
        <v>-0.33783783783783783</v>
      </c>
      <c r="K68" s="4">
        <v>14.8</v>
      </c>
      <c r="L68" s="4">
        <v>14</v>
      </c>
      <c r="M68" s="4">
        <v>13.5</v>
      </c>
      <c r="N68" s="4">
        <v>12.6</v>
      </c>
      <c r="O68" s="4">
        <v>10.8</v>
      </c>
      <c r="P68" s="1">
        <v>9.8000000000000007</v>
      </c>
      <c r="Q68" s="4">
        <v>10</v>
      </c>
      <c r="R68" s="4">
        <v>10.5</v>
      </c>
      <c r="S68" s="4">
        <v>12.5</v>
      </c>
      <c r="T68" s="4">
        <v>11</v>
      </c>
      <c r="U68" s="4">
        <v>12.9</v>
      </c>
      <c r="V68" s="4">
        <v>9.3000000000000007</v>
      </c>
      <c r="W68" s="4">
        <v>9.1</v>
      </c>
      <c r="X68" s="4">
        <v>7.2</v>
      </c>
      <c r="Y68" s="4">
        <v>7.9</v>
      </c>
      <c r="Z68" s="4">
        <v>8.1</v>
      </c>
      <c r="AA68" s="4">
        <v>10.5</v>
      </c>
      <c r="AB68" s="4">
        <v>7.9</v>
      </c>
    </row>
    <row r="69" spans="1:28" x14ac:dyDescent="0.2">
      <c r="A69">
        <v>3641</v>
      </c>
      <c r="B69" t="b">
        <f>C69&gt;10000</f>
        <v>0</v>
      </c>
      <c r="C69">
        <v>9569</v>
      </c>
      <c r="D69" s="12" t="s">
        <v>36</v>
      </c>
      <c r="E69" s="12" t="s">
        <v>148</v>
      </c>
      <c r="F69" s="10" t="s">
        <v>147</v>
      </c>
      <c r="I69" s="13">
        <f>IFERROR(P69-K69,"")</f>
        <v>-2.8999999999999986</v>
      </c>
      <c r="J69" s="5">
        <f>IFERROR((P69-K69)/K69,"")</f>
        <v>-0.23770491803278679</v>
      </c>
      <c r="K69" s="4">
        <v>12.2</v>
      </c>
      <c r="L69" s="4">
        <v>12.1</v>
      </c>
      <c r="M69" s="4">
        <v>11.7</v>
      </c>
      <c r="N69" s="4">
        <v>9.4</v>
      </c>
      <c r="O69" s="4">
        <v>9.1999999999999993</v>
      </c>
      <c r="P69" s="1">
        <v>9.3000000000000007</v>
      </c>
      <c r="Q69" s="4">
        <v>7.4</v>
      </c>
      <c r="R69" s="4">
        <v>8</v>
      </c>
      <c r="S69" s="4">
        <v>11.8</v>
      </c>
      <c r="T69" s="4">
        <v>11.5</v>
      </c>
      <c r="U69" s="4">
        <v>11.7</v>
      </c>
      <c r="V69" s="4">
        <v>10.1</v>
      </c>
      <c r="W69" s="4">
        <v>7.9</v>
      </c>
      <c r="X69" s="4">
        <v>9.3000000000000007</v>
      </c>
      <c r="Y69" s="4">
        <v>8.5</v>
      </c>
      <c r="Z69" s="4">
        <v>8.4</v>
      </c>
      <c r="AA69" s="4">
        <v>10.3</v>
      </c>
      <c r="AB69" s="4">
        <v>6.8</v>
      </c>
    </row>
    <row r="70" spans="1:28" x14ac:dyDescent="0.2">
      <c r="A70">
        <v>2393</v>
      </c>
      <c r="B70" t="b">
        <f>C70&gt;10000</f>
        <v>0</v>
      </c>
      <c r="C70">
        <v>5325</v>
      </c>
      <c r="D70" s="12" t="s">
        <v>44</v>
      </c>
      <c r="E70" s="12" t="s">
        <v>150</v>
      </c>
      <c r="F70" s="10" t="s">
        <v>149</v>
      </c>
      <c r="I70" s="13" t="str">
        <f>IFERROR(P70-K70,"")</f>
        <v/>
      </c>
      <c r="J70" s="5" t="str">
        <f>IFERROR((P70-K70)/K70,"")</f>
        <v/>
      </c>
      <c r="K70" s="4" t="s">
        <v>20</v>
      </c>
      <c r="L70" s="4" t="s">
        <v>20</v>
      </c>
      <c r="M70" s="4" t="s">
        <v>20</v>
      </c>
      <c r="N70" s="4">
        <v>14.7</v>
      </c>
      <c r="O70" s="4">
        <v>14.3</v>
      </c>
      <c r="P70" s="1">
        <v>11.5</v>
      </c>
      <c r="Q70" s="4">
        <v>14.6</v>
      </c>
      <c r="R70" s="4">
        <v>15.5</v>
      </c>
      <c r="S70" s="4">
        <v>11.6</v>
      </c>
      <c r="T70" s="4">
        <v>9.1999999999999993</v>
      </c>
      <c r="U70" s="4">
        <v>11.1</v>
      </c>
      <c r="V70" s="4">
        <v>10.8</v>
      </c>
      <c r="W70" s="4">
        <v>12.2</v>
      </c>
      <c r="X70" s="4">
        <v>12.4</v>
      </c>
      <c r="Y70" s="4">
        <v>12.2</v>
      </c>
      <c r="Z70" s="4">
        <v>9.5</v>
      </c>
      <c r="AA70" s="4">
        <v>9.6</v>
      </c>
      <c r="AB70" s="4">
        <v>9.9</v>
      </c>
    </row>
    <row r="71" spans="1:28" x14ac:dyDescent="0.2">
      <c r="A71">
        <v>1293</v>
      </c>
      <c r="B71" t="b">
        <f>C71&gt;10000</f>
        <v>0</v>
      </c>
      <c r="C71">
        <v>8622</v>
      </c>
      <c r="D71" s="12" t="s">
        <v>57</v>
      </c>
      <c r="E71" s="12" t="s">
        <v>156</v>
      </c>
      <c r="F71" s="10" t="s">
        <v>155</v>
      </c>
      <c r="I71" s="13" t="str">
        <f>IFERROR(P71-K71,"")</f>
        <v/>
      </c>
      <c r="J71" s="5" t="str">
        <f>IFERROR((P71-K71)/K71,"")</f>
        <v/>
      </c>
      <c r="K71" s="4" t="s">
        <v>20</v>
      </c>
      <c r="L71" s="4" t="s">
        <v>20</v>
      </c>
      <c r="M71" s="4">
        <v>21.6</v>
      </c>
      <c r="N71" s="4">
        <v>16.5</v>
      </c>
      <c r="O71" s="4">
        <v>18.600000000000001</v>
      </c>
      <c r="P71" s="1">
        <v>17.600000000000001</v>
      </c>
      <c r="Q71" s="4">
        <v>22</v>
      </c>
      <c r="R71" s="4">
        <v>16.3</v>
      </c>
      <c r="S71" s="4">
        <v>19</v>
      </c>
      <c r="T71" s="4">
        <v>19.899999999999999</v>
      </c>
      <c r="U71" s="4">
        <v>17.399999999999999</v>
      </c>
      <c r="V71" s="4">
        <v>12.7</v>
      </c>
      <c r="W71" s="4">
        <v>19.399999999999999</v>
      </c>
      <c r="X71" s="4">
        <v>19.3</v>
      </c>
      <c r="Y71" s="4">
        <v>21.9</v>
      </c>
      <c r="Z71" s="4">
        <v>14.5</v>
      </c>
      <c r="AA71" s="4">
        <v>15.2</v>
      </c>
      <c r="AB71" s="4">
        <v>14</v>
      </c>
    </row>
    <row r="72" spans="1:28" x14ac:dyDescent="0.2">
      <c r="A72">
        <v>611</v>
      </c>
      <c r="B72" t="b">
        <f>C72&gt;10000</f>
        <v>0</v>
      </c>
      <c r="C72">
        <v>5420</v>
      </c>
      <c r="D72" s="12" t="s">
        <v>74</v>
      </c>
      <c r="E72" s="12" t="s">
        <v>26</v>
      </c>
      <c r="F72" s="10" t="s">
        <v>152</v>
      </c>
      <c r="I72" s="13" t="str">
        <f>IFERROR(P72-K72,"")</f>
        <v/>
      </c>
      <c r="J72" s="5" t="str">
        <f>IFERROR((P72-K72)/K72,"")</f>
        <v/>
      </c>
      <c r="K72" s="4" t="s">
        <v>20</v>
      </c>
      <c r="L72" s="4" t="s">
        <v>20</v>
      </c>
      <c r="M72" s="4">
        <v>18.899999999999999</v>
      </c>
      <c r="N72" s="4">
        <v>24.5</v>
      </c>
      <c r="O72" s="4">
        <v>25.4</v>
      </c>
      <c r="P72" s="1">
        <v>26.7</v>
      </c>
      <c r="Q72" s="4">
        <v>24.3</v>
      </c>
      <c r="R72" s="4">
        <v>20.8</v>
      </c>
      <c r="S72" s="4">
        <v>36</v>
      </c>
      <c r="T72" s="4">
        <v>39.1</v>
      </c>
      <c r="U72" s="4">
        <v>41.4</v>
      </c>
      <c r="V72" s="4">
        <v>21.4</v>
      </c>
      <c r="W72" s="4">
        <v>15.1</v>
      </c>
      <c r="X72" s="4">
        <v>17.100000000000001</v>
      </c>
      <c r="Y72" s="4">
        <v>14.1</v>
      </c>
      <c r="Z72" s="4">
        <v>22.5</v>
      </c>
      <c r="AA72" s="4">
        <v>29.2</v>
      </c>
      <c r="AB72" s="4">
        <v>36.200000000000003</v>
      </c>
    </row>
    <row r="73" spans="1:28" x14ac:dyDescent="0.2">
      <c r="A73">
        <v>1234</v>
      </c>
      <c r="B73" t="b">
        <f>C73&gt;10000</f>
        <v>0</v>
      </c>
      <c r="C73">
        <v>5117</v>
      </c>
      <c r="D73" s="12" t="s">
        <v>59</v>
      </c>
      <c r="E73" s="12" t="s">
        <v>26</v>
      </c>
      <c r="F73" s="10" t="s">
        <v>152</v>
      </c>
      <c r="I73" s="13">
        <f>IFERROR(P73-K73,"")</f>
        <v>2.4000000000000021</v>
      </c>
      <c r="J73" s="5">
        <f>IFERROR((P73-K73)/K73,"")</f>
        <v>0.15286624203821669</v>
      </c>
      <c r="K73" s="4">
        <v>15.7</v>
      </c>
      <c r="L73" s="4">
        <v>17.2</v>
      </c>
      <c r="M73" s="4">
        <v>19.3</v>
      </c>
      <c r="N73" s="4">
        <v>14.5</v>
      </c>
      <c r="O73" s="4">
        <v>20.100000000000001</v>
      </c>
      <c r="P73" s="1">
        <v>18.100000000000001</v>
      </c>
      <c r="Q73" s="4">
        <v>18.899999999999999</v>
      </c>
      <c r="R73" s="4">
        <v>19</v>
      </c>
      <c r="S73" s="4">
        <v>16</v>
      </c>
      <c r="T73" s="4">
        <v>21.7</v>
      </c>
      <c r="U73" s="4">
        <v>27.5</v>
      </c>
      <c r="V73" s="4">
        <v>12.6</v>
      </c>
      <c r="W73" s="4">
        <v>12.9</v>
      </c>
      <c r="X73" s="4">
        <v>13.9</v>
      </c>
      <c r="Y73" s="4">
        <v>11.3</v>
      </c>
      <c r="Z73" s="4">
        <v>15.6</v>
      </c>
      <c r="AA73" s="4">
        <v>17.8</v>
      </c>
      <c r="AB73" s="4">
        <v>29.8</v>
      </c>
    </row>
    <row r="74" spans="1:28" x14ac:dyDescent="0.2">
      <c r="A74">
        <v>737</v>
      </c>
      <c r="B74" t="b">
        <f>C74&gt;10000</f>
        <v>0</v>
      </c>
      <c r="C74">
        <v>5610</v>
      </c>
      <c r="D74" s="12" t="s">
        <v>69</v>
      </c>
      <c r="E74" s="12" t="s">
        <v>154</v>
      </c>
      <c r="F74" s="10" t="s">
        <v>153</v>
      </c>
      <c r="I74" s="13" t="str">
        <f>IFERROR(P74-K74,"")</f>
        <v/>
      </c>
      <c r="J74" s="5" t="str">
        <f>IFERROR((P74-K74)/K74,"")</f>
        <v/>
      </c>
      <c r="K74" s="4" t="s">
        <v>20</v>
      </c>
      <c r="L74" s="4" t="s">
        <v>20</v>
      </c>
      <c r="M74" s="4">
        <v>31</v>
      </c>
      <c r="N74" s="4">
        <v>29.4</v>
      </c>
      <c r="O74" s="4">
        <v>26.4</v>
      </c>
      <c r="P74" s="1">
        <v>24.3</v>
      </c>
      <c r="Q74" s="4">
        <v>40.1</v>
      </c>
      <c r="R74" s="4">
        <v>51.2</v>
      </c>
      <c r="S74" s="4">
        <v>40.799999999999997</v>
      </c>
      <c r="T74" s="4">
        <v>27.3</v>
      </c>
      <c r="U74" s="4">
        <v>15.1</v>
      </c>
      <c r="V74" s="4">
        <v>9.1999999999999993</v>
      </c>
      <c r="W74" s="4">
        <v>7.6</v>
      </c>
      <c r="X74" s="4">
        <v>7.7</v>
      </c>
      <c r="Y74" s="4">
        <v>7.7</v>
      </c>
      <c r="Z74" s="4">
        <v>18.399999999999999</v>
      </c>
      <c r="AA74" s="4">
        <v>33.700000000000003</v>
      </c>
      <c r="AB74" s="4">
        <v>35.799999999999997</v>
      </c>
    </row>
    <row r="75" spans="1:28" x14ac:dyDescent="0.2">
      <c r="A75">
        <v>4426</v>
      </c>
      <c r="B75" t="b">
        <f>C75&gt;10000</f>
        <v>0</v>
      </c>
      <c r="C75">
        <v>5561</v>
      </c>
      <c r="D75" s="12" t="s">
        <v>29</v>
      </c>
      <c r="E75" s="12" t="s">
        <v>182</v>
      </c>
      <c r="F75" s="10" t="s">
        <v>166</v>
      </c>
      <c r="I75" s="13" t="str">
        <f>IFERROR(P75-K75,"")</f>
        <v/>
      </c>
      <c r="J75" s="5" t="str">
        <f>IFERROR((P75-K75)/K75,"")</f>
        <v/>
      </c>
      <c r="K75" s="4" t="s">
        <v>20</v>
      </c>
      <c r="L75" s="4" t="s">
        <v>20</v>
      </c>
      <c r="M75" s="4">
        <v>7.6</v>
      </c>
      <c r="N75" s="4">
        <v>6.4</v>
      </c>
      <c r="O75" s="4">
        <v>7.6</v>
      </c>
      <c r="P75" s="1">
        <v>8.4</v>
      </c>
      <c r="Q75" s="4">
        <v>8.3000000000000007</v>
      </c>
      <c r="R75" s="4">
        <v>9.6</v>
      </c>
      <c r="S75" s="4">
        <v>10.1</v>
      </c>
      <c r="T75" s="4">
        <v>5.8</v>
      </c>
      <c r="U75" s="4">
        <v>6.2</v>
      </c>
      <c r="V75" s="4">
        <v>10.8</v>
      </c>
      <c r="W75" s="4">
        <v>9.6999999999999993</v>
      </c>
      <c r="X75" s="4">
        <v>9.1</v>
      </c>
      <c r="Y75" s="4">
        <v>5.8</v>
      </c>
      <c r="Z75" s="4">
        <v>6.9</v>
      </c>
      <c r="AA75" s="4">
        <v>7.3</v>
      </c>
      <c r="AB75" s="4">
        <v>11.1</v>
      </c>
    </row>
    <row r="76" spans="1:28" x14ac:dyDescent="0.2">
      <c r="A76">
        <v>144</v>
      </c>
      <c r="B76" t="b">
        <f>C76&gt;10000</f>
        <v>0</v>
      </c>
      <c r="C76">
        <v>7682</v>
      </c>
      <c r="D76" s="12" t="s">
        <v>98</v>
      </c>
      <c r="E76" s="12" t="s">
        <v>168</v>
      </c>
      <c r="F76" s="10" t="s">
        <v>167</v>
      </c>
      <c r="I76" s="13" t="str">
        <f>IFERROR(P76-K76,"")</f>
        <v/>
      </c>
      <c r="J76" s="5" t="str">
        <f>IFERROR((P76-K76)/K76,"")</f>
        <v/>
      </c>
      <c r="K76" s="4" t="s">
        <v>20</v>
      </c>
      <c r="L76" s="4" t="s">
        <v>20</v>
      </c>
      <c r="M76" s="4">
        <v>22.1</v>
      </c>
      <c r="N76" s="4">
        <v>23.3</v>
      </c>
      <c r="O76" s="4">
        <v>32.5</v>
      </c>
      <c r="P76" s="1">
        <v>46.2</v>
      </c>
      <c r="Q76" s="4">
        <v>34</v>
      </c>
      <c r="R76" s="4">
        <v>30.9</v>
      </c>
      <c r="S76" s="4">
        <v>56</v>
      </c>
      <c r="T76" s="4">
        <v>56.9</v>
      </c>
      <c r="U76" s="4">
        <v>127.5</v>
      </c>
      <c r="V76" s="4">
        <v>42.7</v>
      </c>
      <c r="W76" s="4">
        <v>28.7</v>
      </c>
      <c r="X76" s="4">
        <v>58</v>
      </c>
      <c r="Y76" s="4">
        <v>32.1</v>
      </c>
      <c r="Z76" s="4">
        <v>34.1</v>
      </c>
      <c r="AA76" s="4">
        <v>26.1</v>
      </c>
      <c r="AB76" s="4">
        <v>30.5</v>
      </c>
    </row>
    <row r="77" spans="1:28" x14ac:dyDescent="0.2">
      <c r="A77">
        <v>1919</v>
      </c>
      <c r="B77" t="b">
        <f>C77&gt;10000</f>
        <v>0</v>
      </c>
      <c r="C77">
        <v>6081</v>
      </c>
      <c r="D77" s="12" t="s">
        <v>48</v>
      </c>
      <c r="E77" s="12" t="s">
        <v>48</v>
      </c>
      <c r="F77" s="10" t="s">
        <v>171</v>
      </c>
      <c r="I77" s="13">
        <f>IFERROR(P77-K77,"")</f>
        <v>0</v>
      </c>
      <c r="J77" s="5">
        <f>IFERROR((P77-K77)/K77,"")</f>
        <v>0</v>
      </c>
      <c r="K77" s="4">
        <v>13.3</v>
      </c>
      <c r="L77" s="4">
        <v>14.8</v>
      </c>
      <c r="M77" s="4">
        <v>19</v>
      </c>
      <c r="N77" s="4">
        <v>11.8</v>
      </c>
      <c r="O77" s="4">
        <v>13.8</v>
      </c>
      <c r="P77" s="1">
        <v>13.3</v>
      </c>
      <c r="Q77" s="4">
        <v>11.7</v>
      </c>
      <c r="R77" s="4">
        <v>9.1999999999999993</v>
      </c>
      <c r="S77" s="4">
        <v>12.8</v>
      </c>
      <c r="T77" s="4">
        <v>16.899999999999999</v>
      </c>
      <c r="U77" s="4">
        <v>15.4</v>
      </c>
      <c r="V77" s="4">
        <v>13.9</v>
      </c>
      <c r="W77" s="4">
        <v>14.1</v>
      </c>
      <c r="X77" s="4">
        <v>15.7</v>
      </c>
      <c r="Y77" s="4">
        <v>17.100000000000001</v>
      </c>
      <c r="Z77" s="4">
        <v>11.2</v>
      </c>
      <c r="AA77" s="4">
        <v>11.2</v>
      </c>
      <c r="AB77" s="4">
        <v>10.5</v>
      </c>
    </row>
    <row r="78" spans="1:28" x14ac:dyDescent="0.2">
      <c r="A78">
        <v>893</v>
      </c>
      <c r="B78" t="b">
        <f>C78&gt;10000</f>
        <v>0</v>
      </c>
      <c r="C78">
        <v>6198</v>
      </c>
      <c r="D78" s="12" t="s">
        <v>66</v>
      </c>
      <c r="E78" s="12" t="s">
        <v>179</v>
      </c>
      <c r="F78" s="10" t="s">
        <v>178</v>
      </c>
      <c r="I78" s="13" t="str">
        <f>IFERROR(P78-K78,"")</f>
        <v/>
      </c>
      <c r="J78" s="5" t="str">
        <f>IFERROR((P78-K78)/K78,"")</f>
        <v/>
      </c>
      <c r="K78" s="4" t="s">
        <v>20</v>
      </c>
      <c r="L78" s="4" t="s">
        <v>20</v>
      </c>
      <c r="M78" s="4">
        <v>25.3</v>
      </c>
      <c r="N78" s="4">
        <v>22.3</v>
      </c>
      <c r="O78" s="4">
        <v>27.3</v>
      </c>
      <c r="P78" s="1">
        <v>21.7</v>
      </c>
      <c r="Q78" s="4">
        <v>12.4</v>
      </c>
      <c r="R78" s="4">
        <v>16.399999999999999</v>
      </c>
      <c r="S78" s="4">
        <v>17.2</v>
      </c>
      <c r="T78" s="4">
        <v>14.4</v>
      </c>
      <c r="U78" s="4">
        <v>25.5</v>
      </c>
      <c r="V78" s="4">
        <v>27.5</v>
      </c>
      <c r="W78" s="4">
        <v>31.8</v>
      </c>
      <c r="X78" s="4">
        <v>26.7</v>
      </c>
      <c r="Y78" s="4">
        <v>31.7</v>
      </c>
      <c r="Z78" s="4">
        <v>28.1</v>
      </c>
      <c r="AA78" s="4">
        <v>15.9</v>
      </c>
      <c r="AB78" s="4">
        <v>13.4</v>
      </c>
    </row>
    <row r="79" spans="1:28" x14ac:dyDescent="0.2">
      <c r="A79">
        <v>1217</v>
      </c>
      <c r="B79" t="b">
        <f>C79&gt;10000</f>
        <v>0</v>
      </c>
      <c r="C79">
        <v>9988</v>
      </c>
      <c r="D79" s="12" t="s">
        <v>58</v>
      </c>
      <c r="E79" s="12" t="s">
        <v>183</v>
      </c>
      <c r="F79" s="10" t="s">
        <v>151</v>
      </c>
      <c r="I79" s="13">
        <f>IFERROR(P79-K79,"")</f>
        <v>-6.8999999999999986</v>
      </c>
      <c r="J79" s="5">
        <f>IFERROR((P79-K79)/K79,"")</f>
        <v>-0.27380952380952378</v>
      </c>
      <c r="K79" s="4">
        <v>25.2</v>
      </c>
      <c r="L79" s="4">
        <v>23.3</v>
      </c>
      <c r="M79" s="4">
        <v>24.8</v>
      </c>
      <c r="N79" s="4">
        <v>20.9</v>
      </c>
      <c r="O79" s="4">
        <v>19.7</v>
      </c>
      <c r="P79" s="1">
        <v>18.3</v>
      </c>
      <c r="Q79" s="4">
        <v>28.5</v>
      </c>
      <c r="R79" s="4">
        <v>25.2</v>
      </c>
      <c r="S79" s="4">
        <v>21.1</v>
      </c>
      <c r="T79" s="4">
        <v>21.9</v>
      </c>
      <c r="U79" s="4">
        <v>16.899999999999999</v>
      </c>
      <c r="V79" s="4">
        <v>12.3</v>
      </c>
      <c r="W79" s="4">
        <v>16.100000000000001</v>
      </c>
      <c r="X79" s="4">
        <v>11.2</v>
      </c>
      <c r="Y79" s="4">
        <v>11.5</v>
      </c>
      <c r="Z79" s="4">
        <v>14</v>
      </c>
      <c r="AA79" s="4">
        <v>22.6</v>
      </c>
      <c r="AB79" s="4">
        <v>18.899999999999999</v>
      </c>
    </row>
    <row r="80" spans="1:28" x14ac:dyDescent="0.2">
      <c r="A80">
        <v>1986</v>
      </c>
      <c r="B80" t="b">
        <f>C80&gt;10000</f>
        <v>0</v>
      </c>
      <c r="C80">
        <v>5687</v>
      </c>
      <c r="D80" s="12" t="s">
        <v>47</v>
      </c>
      <c r="E80" s="12" t="s">
        <v>131</v>
      </c>
      <c r="F80" s="10" t="s">
        <v>130</v>
      </c>
      <c r="I80" s="13" t="str">
        <f>IFERROR(P80-K80,"")</f>
        <v/>
      </c>
      <c r="J80" s="5" t="str">
        <f>IFERROR((P80-K80)/K80,"")</f>
        <v/>
      </c>
      <c r="K80" s="4" t="s">
        <v>20</v>
      </c>
      <c r="L80" s="4" t="s">
        <v>20</v>
      </c>
      <c r="M80" s="4" t="s">
        <v>20</v>
      </c>
      <c r="N80" s="4" t="s">
        <v>20</v>
      </c>
      <c r="O80" s="4">
        <v>13.2</v>
      </c>
      <c r="P80">
        <v>13</v>
      </c>
      <c r="Q80" s="4">
        <v>24.1</v>
      </c>
      <c r="R80" s="4">
        <v>13.1</v>
      </c>
      <c r="S80" s="4">
        <v>17.2</v>
      </c>
      <c r="T80" s="4">
        <v>9.1999999999999993</v>
      </c>
      <c r="U80" s="4">
        <v>13.6</v>
      </c>
      <c r="V80" s="4">
        <v>12.9</v>
      </c>
      <c r="W80" s="4">
        <v>13.3</v>
      </c>
      <c r="X80" s="4">
        <v>10.199999999999999</v>
      </c>
      <c r="Y80" s="4">
        <v>7.2</v>
      </c>
      <c r="Z80" s="4">
        <v>11.8</v>
      </c>
      <c r="AA80" s="4">
        <v>9.5</v>
      </c>
      <c r="AB80" s="4">
        <v>13.4</v>
      </c>
    </row>
    <row r="81" spans="1:28" x14ac:dyDescent="0.2">
      <c r="A81">
        <v>3525</v>
      </c>
      <c r="B81" t="b">
        <f>C81&gt;10000</f>
        <v>0</v>
      </c>
      <c r="C81">
        <v>6751</v>
      </c>
      <c r="D81" s="12" t="s">
        <v>37</v>
      </c>
      <c r="E81" s="12" t="s">
        <v>131</v>
      </c>
      <c r="F81" s="10" t="s">
        <v>130</v>
      </c>
      <c r="I81" s="13">
        <f>IFERROR(P81-K81,"")</f>
        <v>-0.40000000000000036</v>
      </c>
      <c r="J81" s="5">
        <f>IFERROR((P81-K81)/K81,"")</f>
        <v>-4.0404040404040435E-2</v>
      </c>
      <c r="K81" s="4">
        <v>9.9</v>
      </c>
      <c r="L81" s="4">
        <v>10</v>
      </c>
      <c r="M81" s="4">
        <v>9.1999999999999993</v>
      </c>
      <c r="N81" s="4">
        <v>9</v>
      </c>
      <c r="O81" s="4">
        <v>9.4</v>
      </c>
      <c r="P81" s="1">
        <v>9.5</v>
      </c>
      <c r="Q81" s="4">
        <v>8.9</v>
      </c>
      <c r="R81" s="4">
        <v>8.8000000000000007</v>
      </c>
      <c r="S81" s="4">
        <v>9.9</v>
      </c>
      <c r="T81" s="4">
        <v>5.9</v>
      </c>
      <c r="U81" s="4">
        <v>8.5</v>
      </c>
      <c r="V81" s="4">
        <v>10.6</v>
      </c>
      <c r="W81" s="4">
        <v>14.9</v>
      </c>
      <c r="X81" s="4">
        <v>12.3</v>
      </c>
      <c r="Y81" s="4">
        <v>6.6</v>
      </c>
      <c r="Z81" s="4">
        <v>11.3</v>
      </c>
      <c r="AA81" s="4">
        <v>6.6</v>
      </c>
      <c r="AB81" s="4">
        <v>9.1</v>
      </c>
    </row>
    <row r="82" spans="1:28" x14ac:dyDescent="0.2">
      <c r="A82">
        <v>170</v>
      </c>
      <c r="B82" t="b">
        <f>C82&gt;10000</f>
        <v>0</v>
      </c>
      <c r="C82">
        <v>6344</v>
      </c>
      <c r="D82" s="12" t="s">
        <v>92</v>
      </c>
      <c r="E82" s="12" t="s">
        <v>170</v>
      </c>
      <c r="F82" s="10" t="s">
        <v>169</v>
      </c>
      <c r="I82" s="13" t="str">
        <f>IFERROR(P82-K82,"")</f>
        <v/>
      </c>
      <c r="J82" s="5" t="str">
        <f>IFERROR((P82-K82)/K82,"")</f>
        <v/>
      </c>
      <c r="K82" s="4" t="s">
        <v>20</v>
      </c>
      <c r="L82" s="4" t="s">
        <v>20</v>
      </c>
      <c r="M82" s="4" t="s">
        <v>20</v>
      </c>
      <c r="N82" s="4" t="s">
        <v>20</v>
      </c>
      <c r="O82" s="4">
        <v>44.1</v>
      </c>
      <c r="P82" s="1">
        <v>44.6</v>
      </c>
      <c r="Q82" s="4">
        <v>38.799999999999997</v>
      </c>
      <c r="R82" s="4">
        <v>49.8</v>
      </c>
      <c r="S82" s="4">
        <v>68.099999999999994</v>
      </c>
      <c r="T82" s="4">
        <v>85.3</v>
      </c>
      <c r="U82" s="4">
        <v>98.7</v>
      </c>
      <c r="V82" s="4">
        <v>52.5</v>
      </c>
      <c r="W82" s="4">
        <v>22.3</v>
      </c>
      <c r="X82" s="4">
        <v>18.5</v>
      </c>
      <c r="Y82" s="4">
        <v>22</v>
      </c>
      <c r="Z82" s="4">
        <v>28.4</v>
      </c>
      <c r="AA82" s="4">
        <v>24.6</v>
      </c>
      <c r="AB82" s="4">
        <v>25.8</v>
      </c>
    </row>
    <row r="83" spans="1:28" x14ac:dyDescent="0.2">
      <c r="A83">
        <v>1796</v>
      </c>
      <c r="B83" t="b">
        <f>C83&gt;10000</f>
        <v>0</v>
      </c>
      <c r="C83">
        <v>5397</v>
      </c>
      <c r="D83" s="12" t="s">
        <v>50</v>
      </c>
      <c r="E83" s="12" t="s">
        <v>175</v>
      </c>
      <c r="F83" s="10" t="s">
        <v>174</v>
      </c>
      <c r="I83" s="13" t="str">
        <f>IFERROR(P83-K83,"")</f>
        <v/>
      </c>
      <c r="J83" s="5" t="str">
        <f>IFERROR((P83-K83)/K83,"")</f>
        <v/>
      </c>
      <c r="K83" s="4" t="s">
        <v>20</v>
      </c>
      <c r="L83" s="4">
        <v>19.600000000000001</v>
      </c>
      <c r="M83" s="4">
        <v>18.399999999999999</v>
      </c>
      <c r="N83" s="4">
        <v>18.5</v>
      </c>
      <c r="O83" s="4">
        <v>17.2</v>
      </c>
      <c r="P83">
        <v>14</v>
      </c>
      <c r="Q83" s="4">
        <v>19.5</v>
      </c>
      <c r="R83" s="4">
        <v>18.600000000000001</v>
      </c>
      <c r="S83" s="4">
        <v>11.7</v>
      </c>
      <c r="T83" s="4">
        <v>16.5</v>
      </c>
      <c r="U83" s="4">
        <v>10.9</v>
      </c>
      <c r="V83" s="4">
        <v>9</v>
      </c>
      <c r="W83" s="4">
        <v>8.8000000000000007</v>
      </c>
      <c r="X83" s="4">
        <v>12.1</v>
      </c>
      <c r="Y83" s="4">
        <v>10.5</v>
      </c>
      <c r="Z83" s="4">
        <v>11</v>
      </c>
      <c r="AA83" s="4">
        <v>17.3</v>
      </c>
      <c r="AB83" s="4">
        <v>23</v>
      </c>
    </row>
    <row r="84" spans="1:28" x14ac:dyDescent="0.2">
      <c r="A84">
        <v>3457</v>
      </c>
      <c r="B84" t="b">
        <f>C84&gt;10000</f>
        <v>0</v>
      </c>
      <c r="C84">
        <v>9648</v>
      </c>
      <c r="D84" s="12" t="s">
        <v>27</v>
      </c>
      <c r="E84" s="12" t="s">
        <v>137</v>
      </c>
      <c r="F84" s="10" t="s">
        <v>136</v>
      </c>
      <c r="I84" s="13">
        <f>IFERROR(P84-K84,"")</f>
        <v>-3.0999999999999996</v>
      </c>
      <c r="J84" s="5">
        <f>IFERROR((P84-K84)/K84,"")</f>
        <v>-0.24409448818897636</v>
      </c>
      <c r="K84" s="4">
        <v>12.7</v>
      </c>
      <c r="L84" s="4">
        <v>12</v>
      </c>
      <c r="M84" s="4">
        <v>11.4</v>
      </c>
      <c r="N84" s="4">
        <v>9.6</v>
      </c>
      <c r="O84" s="4">
        <v>9.8000000000000007</v>
      </c>
      <c r="P84" s="1">
        <v>9.6</v>
      </c>
      <c r="Q84" s="4">
        <v>14.1</v>
      </c>
      <c r="R84" s="4">
        <v>6</v>
      </c>
      <c r="S84" s="4">
        <v>18.7</v>
      </c>
      <c r="T84" s="4">
        <v>10.3</v>
      </c>
      <c r="U84" s="4">
        <v>8.1</v>
      </c>
      <c r="V84" s="4">
        <v>7.6</v>
      </c>
      <c r="W84" s="4">
        <v>6.1</v>
      </c>
      <c r="X84" s="4">
        <v>7.4</v>
      </c>
      <c r="Y84" s="4">
        <v>7.6</v>
      </c>
      <c r="Z84" s="4">
        <v>7.5</v>
      </c>
      <c r="AA84" s="4">
        <v>8</v>
      </c>
      <c r="AB84" s="4">
        <v>12.9</v>
      </c>
    </row>
    <row r="85" spans="1:28" x14ac:dyDescent="0.2">
      <c r="A85">
        <v>2195</v>
      </c>
      <c r="B85" t="b">
        <f>C85&gt;10000</f>
        <v>0</v>
      </c>
      <c r="C85">
        <v>6106</v>
      </c>
      <c r="D85" s="12" t="s">
        <v>45</v>
      </c>
      <c r="E85" s="12" t="s">
        <v>176</v>
      </c>
      <c r="F85" s="10" t="s">
        <v>176</v>
      </c>
      <c r="I85" s="13">
        <f>IFERROR(P85-K85,"")</f>
        <v>0.79999999999999893</v>
      </c>
      <c r="J85" s="5">
        <f>IFERROR((P85-K85)/K85,"")</f>
        <v>7.0796460176991052E-2</v>
      </c>
      <c r="K85" s="4">
        <v>11.3</v>
      </c>
      <c r="L85" s="4">
        <v>10.6</v>
      </c>
      <c r="M85" s="4">
        <v>11.9</v>
      </c>
      <c r="N85" s="4">
        <v>10</v>
      </c>
      <c r="O85" s="4">
        <v>13.3</v>
      </c>
      <c r="P85" s="1">
        <v>12.1</v>
      </c>
      <c r="Q85" s="4">
        <v>14.3</v>
      </c>
      <c r="R85" s="4">
        <v>14.1</v>
      </c>
      <c r="S85" s="4">
        <v>10.6</v>
      </c>
      <c r="T85" s="4">
        <v>10.1</v>
      </c>
      <c r="U85" s="4">
        <v>10.8</v>
      </c>
      <c r="V85" s="4">
        <v>16.399999999999999</v>
      </c>
      <c r="W85" s="4">
        <v>10.9</v>
      </c>
      <c r="X85" s="4">
        <v>11.7</v>
      </c>
      <c r="Y85" s="4">
        <v>12.1</v>
      </c>
      <c r="Z85" s="4">
        <v>12.6</v>
      </c>
      <c r="AA85" s="4">
        <v>12</v>
      </c>
      <c r="AB85" s="4">
        <v>10.1</v>
      </c>
    </row>
    <row r="86" spans="1:28" x14ac:dyDescent="0.2">
      <c r="A86">
        <v>2299</v>
      </c>
      <c r="B86" t="b">
        <f>C86&gt;10000</f>
        <v>0</v>
      </c>
      <c r="C86">
        <v>8937</v>
      </c>
      <c r="D86" s="12" t="s">
        <v>33</v>
      </c>
      <c r="E86" s="12" t="s">
        <v>176</v>
      </c>
      <c r="F86" s="10" t="s">
        <v>176</v>
      </c>
      <c r="I86" s="13">
        <f>IFERROR(P86-K86,"")</f>
        <v>5.1000000000000005</v>
      </c>
      <c r="J86" s="5">
        <f>IFERROR((P86-K86)/K86,"")</f>
        <v>0.76119402985074636</v>
      </c>
      <c r="K86" s="4">
        <v>6.7</v>
      </c>
      <c r="L86" s="4">
        <v>9.4</v>
      </c>
      <c r="M86" s="4">
        <v>12.8</v>
      </c>
      <c r="N86" s="4">
        <v>11.1</v>
      </c>
      <c r="O86" s="4">
        <v>13.4</v>
      </c>
      <c r="P86" s="1">
        <v>11.8</v>
      </c>
      <c r="Q86" s="4">
        <v>13.5</v>
      </c>
      <c r="R86" s="4">
        <v>14.9</v>
      </c>
      <c r="S86" s="4">
        <v>11.5</v>
      </c>
      <c r="T86" s="4">
        <v>9.5</v>
      </c>
      <c r="U86" s="4">
        <v>11.3</v>
      </c>
      <c r="V86" s="4">
        <v>9.5</v>
      </c>
      <c r="W86" s="4">
        <v>12.6</v>
      </c>
      <c r="X86" s="4">
        <v>10.8</v>
      </c>
      <c r="Y86" s="4">
        <v>9.1</v>
      </c>
      <c r="Z86" s="4">
        <v>10.7</v>
      </c>
      <c r="AA86" s="4">
        <v>13.7</v>
      </c>
      <c r="AB86" s="4">
        <v>14.7</v>
      </c>
    </row>
    <row r="87" spans="1:28" x14ac:dyDescent="0.2">
      <c r="A87">
        <v>2666</v>
      </c>
      <c r="B87" t="b">
        <f>C87&gt;10000</f>
        <v>0</v>
      </c>
      <c r="C87">
        <v>6574</v>
      </c>
      <c r="D87" s="12" t="s">
        <v>24</v>
      </c>
      <c r="E87" s="12" t="s">
        <v>176</v>
      </c>
      <c r="F87" s="10" t="s">
        <v>176</v>
      </c>
      <c r="I87" s="13" t="str">
        <f>IFERROR(P87-K87,"")</f>
        <v/>
      </c>
      <c r="J87" s="5" t="str">
        <f>IFERROR((P87-K87)/K87,"")</f>
        <v/>
      </c>
      <c r="K87" s="4" t="s">
        <v>20</v>
      </c>
      <c r="L87" s="4" t="s">
        <v>20</v>
      </c>
      <c r="M87" s="4">
        <v>12.3</v>
      </c>
      <c r="N87" s="4">
        <v>9.6</v>
      </c>
      <c r="O87" s="4">
        <v>11.8</v>
      </c>
      <c r="P87" s="1">
        <v>10.9</v>
      </c>
      <c r="Q87" s="4">
        <v>11.3</v>
      </c>
      <c r="R87" s="4">
        <v>11.9</v>
      </c>
      <c r="S87" s="4">
        <v>9.8000000000000007</v>
      </c>
      <c r="T87" s="4">
        <v>9.6999999999999993</v>
      </c>
      <c r="U87" s="4">
        <v>13.1</v>
      </c>
      <c r="V87" s="4">
        <v>11.8</v>
      </c>
      <c r="W87" s="4">
        <v>7.4</v>
      </c>
      <c r="X87" s="4">
        <v>7.1</v>
      </c>
      <c r="Y87" s="4">
        <v>12.5</v>
      </c>
      <c r="Z87" s="4">
        <v>11.9</v>
      </c>
      <c r="AA87" s="4">
        <v>13.2</v>
      </c>
      <c r="AB87" s="4">
        <v>11.1</v>
      </c>
    </row>
    <row r="88" spans="1:28" x14ac:dyDescent="0.2">
      <c r="A88">
        <v>3151</v>
      </c>
      <c r="B88" t="b">
        <f>C88&gt;10000</f>
        <v>0</v>
      </c>
      <c r="C88">
        <v>6707</v>
      </c>
      <c r="D88" s="12" t="s">
        <v>30</v>
      </c>
      <c r="E88" s="12" t="s">
        <v>176</v>
      </c>
      <c r="F88" s="10" t="s">
        <v>176</v>
      </c>
      <c r="I88" s="13">
        <f>IFERROR(P88-K88,"")</f>
        <v>1.0999999999999996</v>
      </c>
      <c r="J88" s="5">
        <f>IFERROR((P88-K88)/K88,"")</f>
        <v>0.12222222222222218</v>
      </c>
      <c r="K88" s="4">
        <v>9</v>
      </c>
      <c r="L88" s="4">
        <v>9.6999999999999993</v>
      </c>
      <c r="M88" s="4">
        <v>10.8</v>
      </c>
      <c r="N88" s="4">
        <v>10.4</v>
      </c>
      <c r="O88" s="4">
        <v>11.1</v>
      </c>
      <c r="P88" s="1">
        <v>10.1</v>
      </c>
      <c r="Q88" s="4">
        <v>10.9</v>
      </c>
      <c r="R88" s="4">
        <v>10.7</v>
      </c>
      <c r="S88" s="4">
        <v>9.1</v>
      </c>
      <c r="T88" s="4">
        <v>9.5</v>
      </c>
      <c r="U88" s="4">
        <v>10.9</v>
      </c>
      <c r="V88" s="4">
        <v>9.9</v>
      </c>
      <c r="W88" s="4">
        <v>6.4</v>
      </c>
      <c r="X88" s="4">
        <v>6.3</v>
      </c>
      <c r="Y88" s="4">
        <v>13.9</v>
      </c>
      <c r="Z88" s="4">
        <v>12</v>
      </c>
      <c r="AA88" s="4">
        <v>11.2</v>
      </c>
      <c r="AB88" s="4">
        <v>10.9</v>
      </c>
    </row>
    <row r="89" spans="1:28" x14ac:dyDescent="0.2">
      <c r="A89">
        <v>5898</v>
      </c>
      <c r="B89" t="b">
        <f>C89&gt;10000</f>
        <v>0</v>
      </c>
      <c r="C89">
        <v>6265</v>
      </c>
      <c r="D89" s="12" t="s">
        <v>25</v>
      </c>
      <c r="E89" s="12" t="s">
        <v>176</v>
      </c>
      <c r="F89" s="10" t="s">
        <v>176</v>
      </c>
      <c r="I89" s="13" t="str">
        <f>IFERROR(P89-K89,"")</f>
        <v/>
      </c>
      <c r="J89" s="5" t="str">
        <f>IFERROR((P89-K89)/K89,"")</f>
        <v/>
      </c>
      <c r="K89" s="4" t="s">
        <v>20</v>
      </c>
      <c r="L89" s="4" t="s">
        <v>20</v>
      </c>
      <c r="M89" s="4">
        <v>7.8</v>
      </c>
      <c r="N89" s="4">
        <v>7.9</v>
      </c>
      <c r="O89" s="4">
        <v>5.6</v>
      </c>
      <c r="P89" s="1">
        <v>6.4</v>
      </c>
      <c r="Q89" s="4">
        <v>7.2</v>
      </c>
      <c r="R89" s="4">
        <v>6</v>
      </c>
      <c r="S89" s="4">
        <v>7.2</v>
      </c>
      <c r="T89" s="4">
        <v>6.4</v>
      </c>
      <c r="U89" s="4">
        <v>7.4</v>
      </c>
      <c r="V89" s="4">
        <v>6.5</v>
      </c>
      <c r="W89" s="4">
        <v>6.1</v>
      </c>
      <c r="X89" s="4">
        <v>5.5</v>
      </c>
      <c r="Y89" s="4">
        <v>5.5</v>
      </c>
      <c r="Z89" s="4">
        <v>4.8</v>
      </c>
      <c r="AA89" s="4">
        <v>5.8</v>
      </c>
      <c r="AB89" s="4">
        <v>8.1999999999999993</v>
      </c>
    </row>
    <row r="90" spans="1:28" x14ac:dyDescent="0.2">
      <c r="A90">
        <v>3849</v>
      </c>
      <c r="B90" t="b">
        <f>C90&gt;10000</f>
        <v>0</v>
      </c>
      <c r="C90">
        <v>5785</v>
      </c>
      <c r="D90" s="12" t="s">
        <v>34</v>
      </c>
      <c r="E90" s="12" t="s">
        <v>176</v>
      </c>
      <c r="F90" s="10" t="s">
        <v>176</v>
      </c>
      <c r="I90" s="13">
        <f>IFERROR(P90-K90,"")</f>
        <v>-0.5</v>
      </c>
      <c r="J90" s="5">
        <f>IFERROR((P90-K90)/K90,"")</f>
        <v>-5.2083333333333336E-2</v>
      </c>
      <c r="K90" s="4">
        <v>9.6</v>
      </c>
      <c r="L90" s="4">
        <v>9.3000000000000007</v>
      </c>
      <c r="M90" s="4">
        <v>10.5</v>
      </c>
      <c r="N90" s="4">
        <v>9.5</v>
      </c>
      <c r="O90" s="4">
        <v>11.5</v>
      </c>
      <c r="P90" s="1">
        <v>9.1</v>
      </c>
      <c r="Q90" s="4">
        <v>11.5</v>
      </c>
      <c r="R90" s="4">
        <v>9.9</v>
      </c>
      <c r="S90" s="4">
        <v>9</v>
      </c>
      <c r="T90" s="4">
        <v>5.2</v>
      </c>
      <c r="U90" s="4">
        <v>8.6999999999999993</v>
      </c>
      <c r="V90" s="4">
        <v>8.6</v>
      </c>
      <c r="W90" s="4">
        <v>12.4</v>
      </c>
      <c r="X90" s="4">
        <v>9</v>
      </c>
      <c r="Y90" s="4">
        <v>6.5</v>
      </c>
      <c r="Z90" s="4">
        <v>8.3000000000000007</v>
      </c>
      <c r="AA90" s="4">
        <v>9.1999999999999993</v>
      </c>
      <c r="AB90" s="4">
        <v>11.2</v>
      </c>
    </row>
    <row r="91" spans="1:28" x14ac:dyDescent="0.2">
      <c r="A91">
        <v>3351</v>
      </c>
      <c r="B91" t="b">
        <f>C91&gt;10000</f>
        <v>0</v>
      </c>
      <c r="C91">
        <v>5490</v>
      </c>
      <c r="D91" s="12" t="s">
        <v>21</v>
      </c>
      <c r="E91" s="12" t="s">
        <v>176</v>
      </c>
      <c r="F91" s="10" t="s">
        <v>176</v>
      </c>
      <c r="I91" s="13" t="str">
        <f>IFERROR(P91-K91,"")</f>
        <v/>
      </c>
      <c r="J91" s="5" t="str">
        <f>IFERROR((P91-K91)/K91,"")</f>
        <v/>
      </c>
      <c r="K91" s="4" t="s">
        <v>20</v>
      </c>
      <c r="L91" s="4" t="s">
        <v>20</v>
      </c>
      <c r="M91" s="4" t="s">
        <v>20</v>
      </c>
      <c r="N91" s="4" t="s">
        <v>20</v>
      </c>
      <c r="O91" s="4">
        <v>12.2</v>
      </c>
      <c r="P91" s="1">
        <v>9.8000000000000007</v>
      </c>
      <c r="Q91" s="4">
        <v>10</v>
      </c>
      <c r="R91" s="4">
        <v>9.1</v>
      </c>
      <c r="S91" s="4">
        <v>7.8</v>
      </c>
      <c r="T91" s="4">
        <v>5.5</v>
      </c>
      <c r="U91" s="4">
        <v>8.5</v>
      </c>
      <c r="V91" s="4">
        <v>11</v>
      </c>
      <c r="W91" s="4">
        <v>14.2</v>
      </c>
      <c r="X91" s="4">
        <v>10.6</v>
      </c>
      <c r="Y91" s="4">
        <v>8.6</v>
      </c>
      <c r="Z91" s="4">
        <v>9.3000000000000007</v>
      </c>
      <c r="AA91" s="4">
        <v>10.5</v>
      </c>
      <c r="AB91" s="4">
        <v>12.9</v>
      </c>
    </row>
    <row r="92" spans="1:28" x14ac:dyDescent="0.2">
      <c r="A92">
        <v>243</v>
      </c>
      <c r="B92" t="b">
        <f>C92&gt;10000</f>
        <v>0</v>
      </c>
      <c r="C92">
        <v>5253</v>
      </c>
      <c r="D92" s="12" t="s">
        <v>89</v>
      </c>
      <c r="E92" s="12" t="s">
        <v>184</v>
      </c>
      <c r="F92" s="10" t="s">
        <v>177</v>
      </c>
      <c r="I92" s="13">
        <f>IFERROR(P92-K92,"")</f>
        <v>-5.6999999999999957</v>
      </c>
      <c r="J92" s="5">
        <f>IFERROR((P92-K92)/K92,"")</f>
        <v>-0.12445414847161564</v>
      </c>
      <c r="K92" s="4">
        <v>45.8</v>
      </c>
      <c r="L92" s="4">
        <v>40.799999999999997</v>
      </c>
      <c r="M92" s="4">
        <v>46.9</v>
      </c>
      <c r="N92" s="4">
        <v>37.9</v>
      </c>
      <c r="O92" s="4">
        <v>36.200000000000003</v>
      </c>
      <c r="P92" s="1">
        <v>40.1</v>
      </c>
      <c r="Q92" s="4">
        <v>50.9</v>
      </c>
      <c r="R92" s="4">
        <v>38.200000000000003</v>
      </c>
      <c r="S92" s="4">
        <v>42.3</v>
      </c>
      <c r="T92" s="4">
        <v>43.6</v>
      </c>
      <c r="U92" s="4">
        <v>32.5</v>
      </c>
      <c r="V92" s="4">
        <v>29</v>
      </c>
      <c r="W92" s="4">
        <v>24.6</v>
      </c>
      <c r="X92" s="4">
        <v>26.1</v>
      </c>
      <c r="Y92" s="4">
        <v>39.5</v>
      </c>
      <c r="Z92" s="4">
        <v>45</v>
      </c>
      <c r="AA92" s="4">
        <v>47.9</v>
      </c>
      <c r="AB92" s="4">
        <v>61.6</v>
      </c>
    </row>
    <row r="93" spans="1:28" x14ac:dyDescent="0.2">
      <c r="A93">
        <v>935</v>
      </c>
      <c r="B93" t="b">
        <f>C93&gt;10000</f>
        <v>0</v>
      </c>
      <c r="C93">
        <v>9321</v>
      </c>
      <c r="D93" s="12" t="s">
        <v>64</v>
      </c>
      <c r="E93" s="12" t="s">
        <v>184</v>
      </c>
      <c r="F93" s="10" t="s">
        <v>177</v>
      </c>
      <c r="I93" s="13">
        <f>IFERROR(P93-K93,"")</f>
        <v>-2.4000000000000021</v>
      </c>
      <c r="J93" s="5">
        <f>IFERROR((P93-K93)/K93,"")</f>
        <v>-0.10169491525423738</v>
      </c>
      <c r="K93" s="4">
        <v>23.6</v>
      </c>
      <c r="L93" s="4">
        <v>26.9</v>
      </c>
      <c r="M93" s="4">
        <v>25.3</v>
      </c>
      <c r="N93" s="4">
        <v>22</v>
      </c>
      <c r="O93" s="4">
        <v>19.399999999999999</v>
      </c>
      <c r="P93" s="1">
        <v>21.2</v>
      </c>
      <c r="Q93" s="4">
        <v>29.7</v>
      </c>
      <c r="R93" s="4">
        <v>17.899999999999999</v>
      </c>
      <c r="S93" s="4">
        <v>21.5</v>
      </c>
      <c r="T93" s="4">
        <v>23.6</v>
      </c>
      <c r="U93" s="4">
        <v>14.3</v>
      </c>
      <c r="V93" s="4">
        <v>17.100000000000001</v>
      </c>
      <c r="W93" s="4">
        <v>16.2</v>
      </c>
      <c r="X93" s="4">
        <v>16.899999999999999</v>
      </c>
      <c r="Y93" s="4">
        <v>12.3</v>
      </c>
      <c r="Z93" s="4">
        <v>23.4</v>
      </c>
      <c r="AA93" s="4">
        <v>26.8</v>
      </c>
      <c r="AB93" s="4">
        <v>33.9</v>
      </c>
    </row>
  </sheetData>
  <autoFilter ref="A7:AB93" xr:uid="{10608AB1-B4C5-4D4F-B3C0-DFE1261E3753}">
    <sortState xmlns:xlrd2="http://schemas.microsoft.com/office/spreadsheetml/2017/richdata2" ref="A8:AB93">
      <sortCondition descending="1" ref="B7:B93"/>
    </sortState>
  </autoFilter>
  <mergeCells count="3">
    <mergeCell ref="Q6:AB6"/>
    <mergeCell ref="K6:P6"/>
    <mergeCell ref="G6:H6"/>
  </mergeCells>
  <conditionalFormatting sqref="I1:I1048576">
    <cfRule type="colorScale" priority="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K8:P9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5" r:id="rId1" display="UN Population Division: Annual Population of Urban Agglomerations with 300,000 or more, 2023" xr:uid="{7DA2B4D0-5915-714C-8627-0FCC93008D27}"/>
    <hyperlink ref="B4" r:id="rId2" xr:uid="{83D7DD1A-6EB4-C843-9221-BCB3080E754B}"/>
  </hyperlinks>
  <pageMargins left="0.7" right="0.7" top="0.78740157499999996" bottom="0.78740157499999996" header="0.3" footer="0.3"/>
  <pageSetup paperSize="9" orientation="portrait" horizontalDpi="0" verticalDpi="0"/>
  <ignoredErrors>
    <ignoredError sqref="K7:P7" numberStoredAsText="1"/>
  </ignoredErrors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 Schacht</cp:lastModifiedBy>
  <dcterms:modified xsi:type="dcterms:W3CDTF">2023-12-13T10:42:34Z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2023-09-20T13:31:52.112Z</dcterms:created>
  <dcterms:modified xsi:type="dcterms:W3CDTF">2023-09-20T13:31:52.112Z</dcterms:modified>
  <cp:revision>0</cp:revision>
</cp:coreProperties>
</file>